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filterPrivacy="1" defaultThemeVersion="124226"/>
  <xr:revisionPtr revIDLastSave="0" documentId="13_ncr:1_{5426BD2D-2170-4724-A25D-C6A0B19A83CA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FORMAT A" sheetId="1" r:id="rId1"/>
    <sheet name="FORMAT B" sheetId="2" r:id="rId2"/>
    <sheet name="FORMAT C" sheetId="3" state="hidden" r:id="rId3"/>
  </sheets>
  <externalReferences>
    <externalReference r:id="rId4"/>
  </externalReferences>
  <definedNames>
    <definedName name="_xlnm._FilterDatabase" localSheetId="0" hidden="1">'FORMAT A'!$A$10:$V$3383</definedName>
    <definedName name="_xlnm._FilterDatabase" localSheetId="1" hidden="1">'FORMAT B'!#REF!</definedName>
    <definedName name="pa">[1]Sheet1!$A:$AH</definedName>
  </definedNames>
  <calcPr calcId="191029"/>
</workbook>
</file>

<file path=xl/calcChain.xml><?xml version="1.0" encoding="utf-8"?>
<calcChain xmlns="http://schemas.openxmlformats.org/spreadsheetml/2006/main">
  <c r="H2193" i="2" l="1"/>
  <c r="J2193" i="2"/>
  <c r="K2193" i="2"/>
  <c r="P2193" i="2"/>
  <c r="Q2193" i="2"/>
  <c r="G2193" i="2"/>
  <c r="H2173" i="2"/>
  <c r="J2173" i="2"/>
  <c r="K2173" i="2"/>
  <c r="P2173" i="2"/>
  <c r="Q2173" i="2"/>
  <c r="G2173" i="2"/>
  <c r="H2154" i="2"/>
  <c r="J2154" i="2"/>
  <c r="K2154" i="2"/>
  <c r="P2154" i="2"/>
  <c r="Q2154" i="2"/>
  <c r="G2154" i="2"/>
  <c r="H2141" i="2"/>
  <c r="J2141" i="2"/>
  <c r="K2141" i="2"/>
  <c r="P2141" i="2"/>
  <c r="Q2141" i="2"/>
  <c r="G2141" i="2"/>
  <c r="H2125" i="2"/>
  <c r="J2125" i="2"/>
  <c r="K2125" i="2"/>
  <c r="P2125" i="2"/>
  <c r="Q2125" i="2"/>
  <c r="G2125" i="2"/>
  <c r="H2103" i="2"/>
  <c r="J2103" i="2"/>
  <c r="K2103" i="2"/>
  <c r="P2103" i="2"/>
  <c r="Q2103" i="2"/>
  <c r="G2103" i="2"/>
  <c r="H2075" i="2"/>
  <c r="J2075" i="2"/>
  <c r="K2075" i="2"/>
  <c r="P2075" i="2"/>
  <c r="Q2075" i="2"/>
  <c r="V2075" i="2"/>
  <c r="G2075" i="2"/>
  <c r="H2061" i="2"/>
  <c r="J2061" i="2"/>
  <c r="K2061" i="2"/>
  <c r="P2061" i="2"/>
  <c r="Q2061" i="2"/>
  <c r="G2061" i="2"/>
  <c r="H2036" i="2"/>
  <c r="J2036" i="2"/>
  <c r="K2036" i="2"/>
  <c r="P2036" i="2"/>
  <c r="Q2036" i="2"/>
  <c r="G2036" i="2"/>
  <c r="H2008" i="2"/>
  <c r="J2008" i="2"/>
  <c r="K2008" i="2"/>
  <c r="P2008" i="2"/>
  <c r="Q2008" i="2"/>
  <c r="G2008" i="2"/>
  <c r="H1991" i="2"/>
  <c r="J1991" i="2"/>
  <c r="K1991" i="2"/>
  <c r="P1991" i="2"/>
  <c r="Q1991" i="2"/>
  <c r="G1991" i="2"/>
  <c r="H1965" i="2"/>
  <c r="J1965" i="2"/>
  <c r="K1965" i="2"/>
  <c r="P1965" i="2"/>
  <c r="Q1965" i="2"/>
  <c r="V1965" i="2"/>
  <c r="G1965" i="2"/>
  <c r="H1942" i="2"/>
  <c r="J1942" i="2"/>
  <c r="K1942" i="2"/>
  <c r="P1942" i="2"/>
  <c r="Q1942" i="2"/>
  <c r="G1942" i="2"/>
  <c r="H1920" i="2"/>
  <c r="J1920" i="2"/>
  <c r="K1920" i="2"/>
  <c r="P1920" i="2"/>
  <c r="Q1920" i="2"/>
  <c r="G1920" i="2"/>
  <c r="H1888" i="2"/>
  <c r="J1888" i="2"/>
  <c r="K1888" i="2"/>
  <c r="P1888" i="2"/>
  <c r="Q1888" i="2"/>
  <c r="G1888" i="2"/>
  <c r="H1866" i="2"/>
  <c r="J1866" i="2"/>
  <c r="K1866" i="2"/>
  <c r="P1866" i="2"/>
  <c r="Q1866" i="2"/>
  <c r="V1866" i="2"/>
  <c r="G1866" i="2"/>
  <c r="H1843" i="2"/>
  <c r="J1843" i="2"/>
  <c r="K1843" i="2"/>
  <c r="P1843" i="2"/>
  <c r="Q1843" i="2"/>
  <c r="G1843" i="2"/>
  <c r="H1812" i="2"/>
  <c r="J1812" i="2"/>
  <c r="K1812" i="2"/>
  <c r="P1812" i="2"/>
  <c r="Q1812" i="2"/>
  <c r="G1812" i="2"/>
  <c r="H1797" i="2"/>
  <c r="J1797" i="2"/>
  <c r="K1797" i="2"/>
  <c r="P1797" i="2"/>
  <c r="Q1797" i="2"/>
  <c r="G1797" i="2"/>
  <c r="H1787" i="2"/>
  <c r="J1787" i="2"/>
  <c r="K1787" i="2"/>
  <c r="P1787" i="2"/>
  <c r="Q1787" i="2"/>
  <c r="G1787" i="2"/>
  <c r="H1777" i="2"/>
  <c r="J1777" i="2"/>
  <c r="K1777" i="2"/>
  <c r="P1777" i="2"/>
  <c r="Q1777" i="2"/>
  <c r="G1777" i="2"/>
  <c r="H1749" i="2"/>
  <c r="J1749" i="2"/>
  <c r="K1749" i="2"/>
  <c r="P1749" i="2"/>
  <c r="Q1749" i="2"/>
  <c r="G1749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8" i="2"/>
  <c r="I1779" i="2"/>
  <c r="I1780" i="2"/>
  <c r="I1781" i="2"/>
  <c r="I1782" i="2"/>
  <c r="I1783" i="2"/>
  <c r="I1784" i="2"/>
  <c r="I1785" i="2"/>
  <c r="I1786" i="2"/>
  <c r="I1788" i="2"/>
  <c r="I1789" i="2"/>
  <c r="I1790" i="2"/>
  <c r="I1791" i="2"/>
  <c r="I1792" i="2"/>
  <c r="I1793" i="2"/>
  <c r="I1794" i="2"/>
  <c r="I1795" i="2"/>
  <c r="I1796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1731" i="2"/>
  <c r="R2647" i="1"/>
  <c r="R2646" i="1"/>
  <c r="R2645" i="1"/>
  <c r="R2644" i="1"/>
  <c r="R2643" i="1"/>
  <c r="R2642" i="1"/>
  <c r="R2641" i="1"/>
  <c r="R2640" i="1"/>
  <c r="R2639" i="1"/>
  <c r="R2638" i="1"/>
  <c r="R2637" i="1"/>
  <c r="R2636" i="1"/>
  <c r="R2635" i="1"/>
  <c r="R2634" i="1"/>
  <c r="R2633" i="1"/>
  <c r="R2632" i="1"/>
  <c r="R2631" i="1"/>
  <c r="R2630" i="1"/>
  <c r="R2629" i="1"/>
  <c r="R2628" i="1"/>
  <c r="R2627" i="1"/>
  <c r="R2626" i="1"/>
  <c r="R2625" i="1"/>
  <c r="R2624" i="1"/>
  <c r="R2623" i="1"/>
  <c r="R2622" i="1"/>
  <c r="R2621" i="1"/>
  <c r="R2620" i="1"/>
  <c r="R2619" i="1"/>
  <c r="R2618" i="1"/>
  <c r="R2617" i="1"/>
  <c r="R2616" i="1"/>
  <c r="R2615" i="1"/>
  <c r="R2614" i="1"/>
  <c r="R2613" i="1"/>
  <c r="R2612" i="1"/>
  <c r="R2611" i="1"/>
  <c r="R2610" i="1"/>
  <c r="R2609" i="1"/>
  <c r="R2608" i="1"/>
  <c r="R2607" i="1"/>
  <c r="H2648" i="1"/>
  <c r="J2648" i="1"/>
  <c r="K2648" i="1"/>
  <c r="P2648" i="1"/>
  <c r="Q2648" i="1"/>
  <c r="G2648" i="1"/>
  <c r="H2606" i="1"/>
  <c r="J2606" i="1"/>
  <c r="K2606" i="1"/>
  <c r="P2606" i="1"/>
  <c r="Q2606" i="1"/>
  <c r="G2606" i="1"/>
  <c r="H2576" i="1"/>
  <c r="J2576" i="1"/>
  <c r="K2576" i="1"/>
  <c r="P2576" i="1"/>
  <c r="Q2576" i="1"/>
  <c r="G2576" i="1"/>
  <c r="H3381" i="1"/>
  <c r="J3381" i="1"/>
  <c r="K3381" i="1"/>
  <c r="P3381" i="1"/>
  <c r="Q3381" i="1"/>
  <c r="G3381" i="1"/>
  <c r="H3333" i="1"/>
  <c r="J3333" i="1"/>
  <c r="K3333" i="1"/>
  <c r="P3333" i="1"/>
  <c r="Q3333" i="1"/>
  <c r="G3333" i="1"/>
  <c r="H3273" i="1"/>
  <c r="J3273" i="1"/>
  <c r="K3273" i="1"/>
  <c r="P3273" i="1"/>
  <c r="Q3273" i="1"/>
  <c r="G3273" i="1"/>
  <c r="H3243" i="1"/>
  <c r="J3243" i="1"/>
  <c r="K3243" i="1"/>
  <c r="P3243" i="1"/>
  <c r="Q3243" i="1"/>
  <c r="G3243" i="1"/>
  <c r="H3218" i="1"/>
  <c r="J3218" i="1"/>
  <c r="K3218" i="1"/>
  <c r="P3218" i="1"/>
  <c r="Q3218" i="1"/>
  <c r="G3218" i="1"/>
  <c r="H3168" i="1"/>
  <c r="J3168" i="1"/>
  <c r="K3168" i="1"/>
  <c r="P3168" i="1"/>
  <c r="Q3168" i="1"/>
  <c r="G3168" i="1"/>
  <c r="H3101" i="1"/>
  <c r="J3101" i="1"/>
  <c r="K3101" i="1"/>
  <c r="P3101" i="1"/>
  <c r="Q3101" i="1"/>
  <c r="G3101" i="1"/>
  <c r="H3069" i="1"/>
  <c r="J3069" i="1"/>
  <c r="K3069" i="1"/>
  <c r="P3069" i="1"/>
  <c r="Q3069" i="1"/>
  <c r="G3069" i="1"/>
  <c r="H3002" i="1"/>
  <c r="J3002" i="1"/>
  <c r="K3002" i="1"/>
  <c r="P3002" i="1"/>
  <c r="Q3002" i="1"/>
  <c r="G3002" i="1"/>
  <c r="H2964" i="1"/>
  <c r="J2964" i="1"/>
  <c r="K2964" i="1"/>
  <c r="P2964" i="1"/>
  <c r="Q2964" i="1"/>
  <c r="G2964" i="1"/>
  <c r="H2923" i="1"/>
  <c r="J2923" i="1"/>
  <c r="K2923" i="1"/>
  <c r="P2923" i="1"/>
  <c r="Q2923" i="1"/>
  <c r="G2923" i="1"/>
  <c r="H2867" i="1"/>
  <c r="J2867" i="1"/>
  <c r="K2867" i="1"/>
  <c r="P2867" i="1"/>
  <c r="Q2867" i="1"/>
  <c r="G2867" i="1"/>
  <c r="H2830" i="1"/>
  <c r="J2830" i="1"/>
  <c r="K2830" i="1"/>
  <c r="P2830" i="1"/>
  <c r="Q2830" i="1"/>
  <c r="G2830" i="1"/>
  <c r="H2786" i="1"/>
  <c r="J2786" i="1"/>
  <c r="K2786" i="1"/>
  <c r="P2786" i="1"/>
  <c r="Q2786" i="1"/>
  <c r="G2786" i="1"/>
  <c r="H2738" i="1"/>
  <c r="J2738" i="1"/>
  <c r="K2738" i="1"/>
  <c r="P2738" i="1"/>
  <c r="Q2738" i="1"/>
  <c r="G2738" i="1"/>
  <c r="H2705" i="1"/>
  <c r="J2705" i="1"/>
  <c r="K2705" i="1"/>
  <c r="P2705" i="1"/>
  <c r="Q2705" i="1"/>
  <c r="G2705" i="1"/>
  <c r="H2561" i="1"/>
  <c r="J2561" i="1"/>
  <c r="K2561" i="1"/>
  <c r="P2561" i="1"/>
  <c r="Q2561" i="1"/>
  <c r="G2561" i="1"/>
  <c r="H2532" i="1"/>
  <c r="J2532" i="1"/>
  <c r="K2532" i="1"/>
  <c r="P2532" i="1"/>
  <c r="Q2532" i="1"/>
  <c r="V2532" i="1"/>
  <c r="G2532" i="1"/>
  <c r="H2469" i="1"/>
  <c r="J2469" i="1"/>
  <c r="K2469" i="1"/>
  <c r="P2469" i="1"/>
  <c r="Q2469" i="1"/>
  <c r="G2469" i="1"/>
  <c r="H1726" i="2"/>
  <c r="J1726" i="2"/>
  <c r="K1726" i="2"/>
  <c r="P1726" i="2"/>
  <c r="Q1726" i="2"/>
  <c r="G1726" i="2"/>
  <c r="H1722" i="2"/>
  <c r="J1722" i="2"/>
  <c r="K1722" i="2"/>
  <c r="P1722" i="2"/>
  <c r="Q1722" i="2"/>
  <c r="G1722" i="2"/>
  <c r="H1678" i="2"/>
  <c r="J1678" i="2"/>
  <c r="K1678" i="2"/>
  <c r="P1678" i="2"/>
  <c r="Q1678" i="2"/>
  <c r="G1678" i="2"/>
  <c r="H1662" i="2"/>
  <c r="J1662" i="2"/>
  <c r="K1662" i="2"/>
  <c r="P1662" i="2"/>
  <c r="Q1662" i="2"/>
  <c r="G1662" i="2"/>
  <c r="H1637" i="2"/>
  <c r="J1637" i="2"/>
  <c r="K1637" i="2"/>
  <c r="P1637" i="2"/>
  <c r="Q1637" i="2"/>
  <c r="G1637" i="2"/>
  <c r="H1613" i="2"/>
  <c r="J1613" i="2"/>
  <c r="K1613" i="2"/>
  <c r="P1613" i="2"/>
  <c r="Q1613" i="2"/>
  <c r="G1613" i="2"/>
  <c r="H1583" i="2"/>
  <c r="J1583" i="2"/>
  <c r="K1583" i="2"/>
  <c r="P1583" i="2"/>
  <c r="Q1583" i="2"/>
  <c r="G1583" i="2"/>
  <c r="H1567" i="2"/>
  <c r="J1567" i="2"/>
  <c r="K1567" i="2"/>
  <c r="P1567" i="2"/>
  <c r="Q1567" i="2"/>
  <c r="G1567" i="2"/>
  <c r="H1549" i="2"/>
  <c r="J1549" i="2"/>
  <c r="K1549" i="2"/>
  <c r="P1549" i="2"/>
  <c r="Q1549" i="2"/>
  <c r="G1549" i="2"/>
  <c r="H1529" i="2"/>
  <c r="J1529" i="2"/>
  <c r="K1529" i="2"/>
  <c r="P1529" i="2"/>
  <c r="Q1529" i="2"/>
  <c r="G1529" i="2"/>
  <c r="H1509" i="2"/>
  <c r="J1509" i="2"/>
  <c r="K1509" i="2"/>
  <c r="P1509" i="2"/>
  <c r="Q1509" i="2"/>
  <c r="G1509" i="2"/>
  <c r="H1492" i="2"/>
  <c r="J1492" i="2"/>
  <c r="K1492" i="2"/>
  <c r="P1492" i="2"/>
  <c r="Q1492" i="2"/>
  <c r="G1492" i="2"/>
  <c r="H1480" i="2"/>
  <c r="J1480" i="2"/>
  <c r="K1480" i="2"/>
  <c r="P1480" i="2"/>
  <c r="Q1480" i="2"/>
  <c r="G1480" i="2"/>
  <c r="H1444" i="2"/>
  <c r="J1444" i="2"/>
  <c r="K1444" i="2"/>
  <c r="P1444" i="2"/>
  <c r="Q1444" i="2"/>
  <c r="G1444" i="2"/>
  <c r="H1426" i="2"/>
  <c r="J1426" i="2"/>
  <c r="K1426" i="2"/>
  <c r="P1426" i="2"/>
  <c r="Q1426" i="2"/>
  <c r="G1426" i="2"/>
  <c r="H1409" i="2"/>
  <c r="J1409" i="2"/>
  <c r="K1409" i="2"/>
  <c r="P1409" i="2"/>
  <c r="Q1409" i="2"/>
  <c r="G140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1" i="2"/>
  <c r="I1482" i="2"/>
  <c r="I1483" i="2"/>
  <c r="I1484" i="2"/>
  <c r="I1485" i="2"/>
  <c r="I1486" i="2"/>
  <c r="I1487" i="2"/>
  <c r="I1488" i="2"/>
  <c r="I1489" i="2"/>
  <c r="I1490" i="2"/>
  <c r="I1491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3" i="2"/>
  <c r="I1724" i="2"/>
  <c r="I1725" i="2"/>
  <c r="I1379" i="2"/>
  <c r="H2415" i="1"/>
  <c r="J2415" i="1"/>
  <c r="K2415" i="1"/>
  <c r="P2415" i="1"/>
  <c r="Q2415" i="1"/>
  <c r="G2415" i="1"/>
  <c r="H2369" i="1"/>
  <c r="J2369" i="1"/>
  <c r="K2369" i="1"/>
  <c r="P2369" i="1"/>
  <c r="Q2369" i="1"/>
  <c r="G2369" i="1"/>
  <c r="H2334" i="1"/>
  <c r="J2334" i="1"/>
  <c r="K2334" i="1"/>
  <c r="P2334" i="1"/>
  <c r="Q2334" i="1"/>
  <c r="G2334" i="1"/>
  <c r="H2291" i="1"/>
  <c r="J2291" i="1"/>
  <c r="K2291" i="1"/>
  <c r="P2291" i="1"/>
  <c r="Q2291" i="1"/>
  <c r="G2291" i="1"/>
  <c r="H2247" i="1"/>
  <c r="J2247" i="1"/>
  <c r="K2247" i="1"/>
  <c r="P2247" i="1"/>
  <c r="Q2247" i="1"/>
  <c r="G2247" i="1"/>
  <c r="H2206" i="1"/>
  <c r="J2206" i="1"/>
  <c r="K2206" i="1"/>
  <c r="P2206" i="1"/>
  <c r="Q2206" i="1"/>
  <c r="G2206" i="1"/>
  <c r="H2176" i="1"/>
  <c r="J2176" i="1"/>
  <c r="K2176" i="1"/>
  <c r="P2176" i="1"/>
  <c r="Q2176" i="1"/>
  <c r="G2176" i="1"/>
  <c r="H2147" i="1"/>
  <c r="J2147" i="1"/>
  <c r="K2147" i="1"/>
  <c r="P2147" i="1"/>
  <c r="Q2147" i="1"/>
  <c r="G2147" i="1"/>
  <c r="H2114" i="1"/>
  <c r="J2114" i="1"/>
  <c r="K2114" i="1"/>
  <c r="P2114" i="1"/>
  <c r="Q2114" i="1"/>
  <c r="G2114" i="1"/>
  <c r="H2078" i="1"/>
  <c r="J2078" i="1"/>
  <c r="K2078" i="1"/>
  <c r="P2078" i="1"/>
  <c r="Q2078" i="1"/>
  <c r="G2078" i="1"/>
  <c r="H2044" i="1"/>
  <c r="J2044" i="1"/>
  <c r="K2044" i="1"/>
  <c r="P2044" i="1"/>
  <c r="Q2044" i="1"/>
  <c r="G2044" i="1"/>
  <c r="H2025" i="1"/>
  <c r="J2025" i="1"/>
  <c r="K2025" i="1"/>
  <c r="P2025" i="1"/>
  <c r="Q2025" i="1"/>
  <c r="G2025" i="1"/>
  <c r="H1974" i="1"/>
  <c r="J1974" i="1"/>
  <c r="K1974" i="1"/>
  <c r="P1974" i="1"/>
  <c r="Q1974" i="1"/>
  <c r="G1974" i="1"/>
  <c r="H1944" i="1"/>
  <c r="J1944" i="1"/>
  <c r="K1944" i="1"/>
  <c r="P1944" i="1"/>
  <c r="Q1944" i="1"/>
  <c r="G1944" i="1"/>
  <c r="H1915" i="1"/>
  <c r="J1915" i="1"/>
  <c r="K1915" i="1"/>
  <c r="P1915" i="1"/>
  <c r="Q1915" i="1"/>
  <c r="G1915" i="1"/>
  <c r="H1375" i="2"/>
  <c r="J1375" i="2"/>
  <c r="K1375" i="2"/>
  <c r="P1375" i="2"/>
  <c r="Q1375" i="2"/>
  <c r="G1375" i="2"/>
  <c r="H1364" i="2"/>
  <c r="J1364" i="2"/>
  <c r="K1364" i="2"/>
  <c r="P1364" i="2"/>
  <c r="Q1364" i="2"/>
  <c r="G1364" i="2"/>
  <c r="H1347" i="2"/>
  <c r="J1347" i="2"/>
  <c r="K1347" i="2"/>
  <c r="P1347" i="2"/>
  <c r="Q1347" i="2"/>
  <c r="G1347" i="2"/>
  <c r="H1336" i="2"/>
  <c r="J1336" i="2"/>
  <c r="K1336" i="2"/>
  <c r="P1336" i="2"/>
  <c r="Q1336" i="2"/>
  <c r="G1336" i="2"/>
  <c r="H1316" i="2"/>
  <c r="J1316" i="2"/>
  <c r="K1316" i="2"/>
  <c r="P1316" i="2"/>
  <c r="Q1316" i="2"/>
  <c r="G1316" i="2"/>
  <c r="H1293" i="2"/>
  <c r="J1293" i="2"/>
  <c r="K1293" i="2"/>
  <c r="P1293" i="2"/>
  <c r="Q1293" i="2"/>
  <c r="V1293" i="2"/>
  <c r="G1293" i="2"/>
  <c r="H1277" i="2"/>
  <c r="J1277" i="2"/>
  <c r="K1277" i="2"/>
  <c r="P1277" i="2"/>
  <c r="Q1277" i="2"/>
  <c r="G1277" i="2"/>
  <c r="H1261" i="2"/>
  <c r="J1261" i="2"/>
  <c r="K1261" i="2"/>
  <c r="P1261" i="2"/>
  <c r="Q1261" i="2"/>
  <c r="G1261" i="2"/>
  <c r="H1241" i="2"/>
  <c r="J1241" i="2"/>
  <c r="K1241" i="2"/>
  <c r="P1241" i="2"/>
  <c r="Q1241" i="2"/>
  <c r="G1241" i="2"/>
  <c r="H1217" i="2"/>
  <c r="J1217" i="2"/>
  <c r="K1217" i="2"/>
  <c r="P1217" i="2"/>
  <c r="Q1217" i="2"/>
  <c r="G1217" i="2"/>
  <c r="H1201" i="2"/>
  <c r="J1201" i="2"/>
  <c r="K1201" i="2"/>
  <c r="P1201" i="2"/>
  <c r="Q1201" i="2"/>
  <c r="G1201" i="2"/>
  <c r="H1186" i="2"/>
  <c r="J1186" i="2"/>
  <c r="K1186" i="2"/>
  <c r="P1186" i="2"/>
  <c r="Q1186" i="2"/>
  <c r="G1186" i="2"/>
  <c r="H1167" i="2"/>
  <c r="J1167" i="2"/>
  <c r="K1167" i="2"/>
  <c r="P1167" i="2"/>
  <c r="Q1167" i="2"/>
  <c r="G1167" i="2"/>
  <c r="H1127" i="2"/>
  <c r="J1127" i="2"/>
  <c r="K1127" i="2"/>
  <c r="P1127" i="2"/>
  <c r="Q1127" i="2"/>
  <c r="G1127" i="2"/>
  <c r="H1104" i="2"/>
  <c r="J1104" i="2"/>
  <c r="K1104" i="2"/>
  <c r="P1104" i="2"/>
  <c r="Q1104" i="2"/>
  <c r="G1104" i="2"/>
  <c r="H1092" i="2"/>
  <c r="J1092" i="2"/>
  <c r="K1092" i="2"/>
  <c r="P1092" i="2"/>
  <c r="Q1092" i="2"/>
  <c r="G1092" i="2"/>
  <c r="H1074" i="2"/>
  <c r="J1074" i="2"/>
  <c r="K1074" i="2"/>
  <c r="P1074" i="2"/>
  <c r="Q1074" i="2"/>
  <c r="G1074" i="2"/>
  <c r="H1048" i="2"/>
  <c r="J1048" i="2"/>
  <c r="K1048" i="2"/>
  <c r="P1048" i="2"/>
  <c r="Q1048" i="2"/>
  <c r="G1048" i="2"/>
  <c r="I1043" i="2"/>
  <c r="I1044" i="2"/>
  <c r="I1045" i="2"/>
  <c r="I1046" i="2"/>
  <c r="I1047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3" i="2"/>
  <c r="I1094" i="2"/>
  <c r="I1095" i="2"/>
  <c r="I1096" i="2"/>
  <c r="I1097" i="2"/>
  <c r="I1098" i="2"/>
  <c r="I1099" i="2"/>
  <c r="I1100" i="2"/>
  <c r="I1101" i="2"/>
  <c r="I1102" i="2"/>
  <c r="I1103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7" i="2"/>
  <c r="I1338" i="2"/>
  <c r="I1339" i="2"/>
  <c r="I1340" i="2"/>
  <c r="I1341" i="2"/>
  <c r="I1342" i="2"/>
  <c r="I1343" i="2"/>
  <c r="I1344" i="2"/>
  <c r="I1345" i="2"/>
  <c r="I1346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5" i="2"/>
  <c r="I1366" i="2"/>
  <c r="I1367" i="2"/>
  <c r="I1368" i="2"/>
  <c r="I1369" i="2"/>
  <c r="I1370" i="2"/>
  <c r="I1371" i="2"/>
  <c r="I1372" i="2"/>
  <c r="I1373" i="2"/>
  <c r="I1374" i="2"/>
  <c r="I1042" i="2"/>
  <c r="H1870" i="1"/>
  <c r="J1870" i="1"/>
  <c r="K1870" i="1"/>
  <c r="P1870" i="1"/>
  <c r="Q1870" i="1"/>
  <c r="G1870" i="1"/>
  <c r="H1846" i="1"/>
  <c r="J1846" i="1"/>
  <c r="K1846" i="1"/>
  <c r="P1846" i="1"/>
  <c r="Q1846" i="1"/>
  <c r="G1846" i="1"/>
  <c r="H1816" i="1"/>
  <c r="J1816" i="1"/>
  <c r="K1816" i="1"/>
  <c r="P1816" i="1"/>
  <c r="Q1816" i="1"/>
  <c r="G1816" i="1"/>
  <c r="H1797" i="1"/>
  <c r="J1797" i="1"/>
  <c r="K1797" i="1"/>
  <c r="P1797" i="1"/>
  <c r="Q1797" i="1"/>
  <c r="V1797" i="1"/>
  <c r="G1797" i="1"/>
  <c r="H1767" i="1"/>
  <c r="J1767" i="1"/>
  <c r="K1767" i="1"/>
  <c r="P1767" i="1"/>
  <c r="Q1767" i="1"/>
  <c r="G1767" i="1"/>
  <c r="H1720" i="1"/>
  <c r="J1720" i="1"/>
  <c r="K1720" i="1"/>
  <c r="P1720" i="1"/>
  <c r="Q1720" i="1"/>
  <c r="G1720" i="1"/>
  <c r="H1693" i="1"/>
  <c r="J1693" i="1"/>
  <c r="K1693" i="1"/>
  <c r="P1693" i="1"/>
  <c r="Q1693" i="1"/>
  <c r="G1693" i="1"/>
  <c r="H1666" i="1"/>
  <c r="J1666" i="1"/>
  <c r="K1666" i="1"/>
  <c r="P1666" i="1"/>
  <c r="Q1666" i="1"/>
  <c r="G1666" i="1"/>
  <c r="H1640" i="1"/>
  <c r="J1640" i="1"/>
  <c r="K1640" i="1"/>
  <c r="P1640" i="1"/>
  <c r="Q1640" i="1"/>
  <c r="G1640" i="1"/>
  <c r="H1610" i="1"/>
  <c r="J1610" i="1"/>
  <c r="K1610" i="1"/>
  <c r="P1610" i="1"/>
  <c r="Q1610" i="1"/>
  <c r="G1610" i="1"/>
  <c r="H1593" i="1"/>
  <c r="J1593" i="1"/>
  <c r="K1593" i="1"/>
  <c r="P1593" i="1"/>
  <c r="Q1593" i="1"/>
  <c r="G1593" i="1"/>
  <c r="H1558" i="1"/>
  <c r="J1558" i="1"/>
  <c r="K1558" i="1"/>
  <c r="P1558" i="1"/>
  <c r="Q1558" i="1"/>
  <c r="G1558" i="1"/>
  <c r="H1521" i="1"/>
  <c r="J1521" i="1"/>
  <c r="K1521" i="1"/>
  <c r="P1521" i="1"/>
  <c r="Q1521" i="1"/>
  <c r="G1521" i="1"/>
  <c r="H1463" i="1"/>
  <c r="J1463" i="1"/>
  <c r="K1463" i="1"/>
  <c r="P1463" i="1"/>
  <c r="Q1463" i="1"/>
  <c r="G1463" i="1"/>
  <c r="H1438" i="1"/>
  <c r="J1438" i="1"/>
  <c r="K1438" i="1"/>
  <c r="P1438" i="1"/>
  <c r="Q1438" i="1"/>
  <c r="G1438" i="1"/>
  <c r="H1418" i="1"/>
  <c r="J1418" i="1"/>
  <c r="K1418" i="1"/>
  <c r="P1418" i="1"/>
  <c r="Q1418" i="1"/>
  <c r="G1418" i="1"/>
  <c r="H1395" i="1"/>
  <c r="J1395" i="1"/>
  <c r="K1395" i="1"/>
  <c r="P1395" i="1"/>
  <c r="Q1395" i="1"/>
  <c r="G1395" i="1"/>
  <c r="H1360" i="1"/>
  <c r="J1360" i="1"/>
  <c r="K1360" i="1"/>
  <c r="P1360" i="1"/>
  <c r="Q1360" i="1"/>
  <c r="G1360" i="1"/>
  <c r="H1038" i="2"/>
  <c r="J1038" i="2"/>
  <c r="K1038" i="2"/>
  <c r="P1038" i="2"/>
  <c r="Q1038" i="2"/>
  <c r="G1038" i="2"/>
  <c r="H1016" i="2"/>
  <c r="J1016" i="2"/>
  <c r="K1016" i="2"/>
  <c r="P1016" i="2"/>
  <c r="Q1016" i="2"/>
  <c r="G1016" i="2"/>
  <c r="H989" i="2"/>
  <c r="J989" i="2"/>
  <c r="K989" i="2"/>
  <c r="P989" i="2"/>
  <c r="Q989" i="2"/>
  <c r="G989" i="2"/>
  <c r="H980" i="2"/>
  <c r="J980" i="2"/>
  <c r="K980" i="2"/>
  <c r="P980" i="2"/>
  <c r="Q980" i="2"/>
  <c r="G980" i="2"/>
  <c r="H953" i="2"/>
  <c r="J953" i="2"/>
  <c r="K953" i="2"/>
  <c r="P953" i="2"/>
  <c r="Q953" i="2"/>
  <c r="G953" i="2"/>
  <c r="H937" i="2"/>
  <c r="J937" i="2"/>
  <c r="K937" i="2"/>
  <c r="P937" i="2"/>
  <c r="Q937" i="2"/>
  <c r="G937" i="2"/>
  <c r="H921" i="2"/>
  <c r="J921" i="2"/>
  <c r="K921" i="2"/>
  <c r="P921" i="2"/>
  <c r="Q921" i="2"/>
  <c r="G921" i="2"/>
  <c r="H894" i="2"/>
  <c r="J894" i="2"/>
  <c r="K894" i="2"/>
  <c r="P894" i="2"/>
  <c r="Q894" i="2"/>
  <c r="G894" i="2"/>
  <c r="H882" i="2"/>
  <c r="J882" i="2"/>
  <c r="K882" i="2"/>
  <c r="P882" i="2"/>
  <c r="Q882" i="2"/>
  <c r="G882" i="2"/>
  <c r="H871" i="2"/>
  <c r="J871" i="2"/>
  <c r="K871" i="2"/>
  <c r="P871" i="2"/>
  <c r="Q871" i="2"/>
  <c r="G871" i="2"/>
  <c r="H840" i="2"/>
  <c r="J840" i="2"/>
  <c r="K840" i="2"/>
  <c r="P840" i="2"/>
  <c r="Q840" i="2"/>
  <c r="G840" i="2"/>
  <c r="H818" i="2"/>
  <c r="J818" i="2"/>
  <c r="K818" i="2"/>
  <c r="P818" i="2"/>
  <c r="Q818" i="2"/>
  <c r="V818" i="2"/>
  <c r="G818" i="2"/>
  <c r="H799" i="2"/>
  <c r="J799" i="2"/>
  <c r="K799" i="2"/>
  <c r="P799" i="2"/>
  <c r="Q799" i="2"/>
  <c r="G799" i="2"/>
  <c r="H782" i="2"/>
  <c r="J782" i="2"/>
  <c r="K782" i="2"/>
  <c r="P782" i="2"/>
  <c r="Q782" i="2"/>
  <c r="G782" i="2"/>
  <c r="H773" i="2"/>
  <c r="J773" i="2"/>
  <c r="K773" i="2"/>
  <c r="P773" i="2"/>
  <c r="Q773" i="2"/>
  <c r="G773" i="2"/>
  <c r="H757" i="2"/>
  <c r="J757" i="2"/>
  <c r="K757" i="2"/>
  <c r="P757" i="2"/>
  <c r="Q757" i="2"/>
  <c r="G757" i="2"/>
  <c r="H738" i="2"/>
  <c r="J738" i="2"/>
  <c r="K738" i="2"/>
  <c r="P738" i="2"/>
  <c r="Q738" i="2"/>
  <c r="V738" i="2"/>
  <c r="G738" i="2"/>
  <c r="H714" i="2"/>
  <c r="J714" i="2"/>
  <c r="K714" i="2"/>
  <c r="P714" i="2"/>
  <c r="Q714" i="2"/>
  <c r="G714" i="2"/>
  <c r="H697" i="2"/>
  <c r="J697" i="2"/>
  <c r="K697" i="2"/>
  <c r="P697" i="2"/>
  <c r="Q697" i="2"/>
  <c r="G697" i="2"/>
  <c r="H683" i="2"/>
  <c r="J683" i="2"/>
  <c r="K683" i="2"/>
  <c r="P683" i="2"/>
  <c r="Q683" i="2"/>
  <c r="G683" i="2"/>
  <c r="H667" i="2"/>
  <c r="J667" i="2"/>
  <c r="K667" i="2"/>
  <c r="P667" i="2"/>
  <c r="Q667" i="2"/>
  <c r="G667" i="2"/>
  <c r="H655" i="2"/>
  <c r="J655" i="2"/>
  <c r="K655" i="2"/>
  <c r="P655" i="2"/>
  <c r="Q655" i="2"/>
  <c r="G655" i="2"/>
  <c r="H638" i="2"/>
  <c r="J638" i="2"/>
  <c r="K638" i="2"/>
  <c r="P638" i="2"/>
  <c r="Q638" i="2"/>
  <c r="G638" i="2"/>
  <c r="H622" i="2"/>
  <c r="J622" i="2"/>
  <c r="K622" i="2"/>
  <c r="P622" i="2"/>
  <c r="Q622" i="2"/>
  <c r="V622" i="2"/>
  <c r="G622" i="2"/>
  <c r="H599" i="2"/>
  <c r="J599" i="2"/>
  <c r="K599" i="2"/>
  <c r="P599" i="2"/>
  <c r="Q599" i="2"/>
  <c r="G599" i="2"/>
  <c r="H577" i="2"/>
  <c r="J577" i="2"/>
  <c r="K577" i="2"/>
  <c r="P577" i="2"/>
  <c r="Q577" i="2"/>
  <c r="G577" i="2"/>
  <c r="H567" i="2"/>
  <c r="J567" i="2"/>
  <c r="K567" i="2"/>
  <c r="P567" i="2"/>
  <c r="Q567" i="2"/>
  <c r="G567" i="2"/>
  <c r="H552" i="2"/>
  <c r="J552" i="2"/>
  <c r="K552" i="2"/>
  <c r="P552" i="2"/>
  <c r="Q552" i="2"/>
  <c r="G552" i="2"/>
  <c r="H540" i="2"/>
  <c r="J540" i="2"/>
  <c r="K540" i="2"/>
  <c r="P540" i="2"/>
  <c r="Q540" i="2"/>
  <c r="G540" i="2"/>
  <c r="I532" i="2"/>
  <c r="I533" i="2"/>
  <c r="I534" i="2"/>
  <c r="I535" i="2"/>
  <c r="I536" i="2"/>
  <c r="I537" i="2"/>
  <c r="I538" i="2"/>
  <c r="I539" i="2"/>
  <c r="I541" i="2"/>
  <c r="I542" i="2"/>
  <c r="I543" i="2"/>
  <c r="I544" i="2"/>
  <c r="I545" i="2"/>
  <c r="I546" i="2"/>
  <c r="I547" i="2"/>
  <c r="I548" i="2"/>
  <c r="I549" i="2"/>
  <c r="I550" i="2"/>
  <c r="I551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8" i="2"/>
  <c r="I569" i="2"/>
  <c r="I570" i="2"/>
  <c r="I571" i="2"/>
  <c r="I572" i="2"/>
  <c r="I573" i="2"/>
  <c r="I574" i="2"/>
  <c r="I575" i="2"/>
  <c r="I576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6" i="2"/>
  <c r="I657" i="2"/>
  <c r="I658" i="2"/>
  <c r="I659" i="2"/>
  <c r="I660" i="2"/>
  <c r="I661" i="2"/>
  <c r="I662" i="2"/>
  <c r="I663" i="2"/>
  <c r="I664" i="2"/>
  <c r="I665" i="2"/>
  <c r="I666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4" i="2"/>
  <c r="I775" i="2"/>
  <c r="I776" i="2"/>
  <c r="I777" i="2"/>
  <c r="I778" i="2"/>
  <c r="I779" i="2"/>
  <c r="I780" i="2"/>
  <c r="I781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2" i="2"/>
  <c r="I873" i="2"/>
  <c r="I874" i="2"/>
  <c r="I875" i="2"/>
  <c r="I876" i="2"/>
  <c r="I877" i="2"/>
  <c r="I878" i="2"/>
  <c r="I879" i="2"/>
  <c r="I880" i="2"/>
  <c r="I881" i="2"/>
  <c r="I883" i="2"/>
  <c r="I884" i="2"/>
  <c r="I885" i="2"/>
  <c r="I886" i="2"/>
  <c r="I887" i="2"/>
  <c r="I888" i="2"/>
  <c r="I889" i="2"/>
  <c r="I890" i="2"/>
  <c r="I891" i="2"/>
  <c r="I892" i="2"/>
  <c r="I893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1" i="2"/>
  <c r="I982" i="2"/>
  <c r="I983" i="2"/>
  <c r="I984" i="2"/>
  <c r="I985" i="2"/>
  <c r="I986" i="2"/>
  <c r="I987" i="2"/>
  <c r="I988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531" i="2"/>
  <c r="H1344" i="1"/>
  <c r="J1344" i="1"/>
  <c r="K1344" i="1"/>
  <c r="P1344" i="1"/>
  <c r="Q1344" i="1"/>
  <c r="G1344" i="1"/>
  <c r="H1322" i="1"/>
  <c r="J1322" i="1"/>
  <c r="K1322" i="1"/>
  <c r="P1322" i="1"/>
  <c r="Q1322" i="1"/>
  <c r="G1322" i="1"/>
  <c r="H1275" i="1"/>
  <c r="J1275" i="1"/>
  <c r="K1275" i="1"/>
  <c r="P1275" i="1"/>
  <c r="Q1275" i="1"/>
  <c r="G1275" i="1"/>
  <c r="H1263" i="1"/>
  <c r="J1263" i="1"/>
  <c r="K1263" i="1"/>
  <c r="P1263" i="1"/>
  <c r="Q1263" i="1"/>
  <c r="G1263" i="1"/>
  <c r="H1237" i="1"/>
  <c r="J1237" i="1"/>
  <c r="K1237" i="1"/>
  <c r="P1237" i="1"/>
  <c r="Q1237" i="1"/>
  <c r="G1237" i="1"/>
  <c r="H1217" i="1"/>
  <c r="J1217" i="1"/>
  <c r="K1217" i="1"/>
  <c r="P1217" i="1"/>
  <c r="Q1217" i="1"/>
  <c r="V1217" i="1"/>
  <c r="G1217" i="1"/>
  <c r="H1198" i="1"/>
  <c r="J1198" i="1"/>
  <c r="K1198" i="1"/>
  <c r="P1198" i="1"/>
  <c r="Q1198" i="1"/>
  <c r="G1198" i="1"/>
  <c r="H1174" i="1"/>
  <c r="J1174" i="1"/>
  <c r="K1174" i="1"/>
  <c r="P1174" i="1"/>
  <c r="Q1174" i="1"/>
  <c r="G1174" i="1"/>
  <c r="H1153" i="1"/>
  <c r="J1153" i="1"/>
  <c r="K1153" i="1"/>
  <c r="P1153" i="1"/>
  <c r="Q1153" i="1"/>
  <c r="G1153" i="1"/>
  <c r="H1136" i="1"/>
  <c r="J1136" i="1"/>
  <c r="K1136" i="1"/>
  <c r="P1136" i="1"/>
  <c r="Q1136" i="1"/>
  <c r="G1136" i="1"/>
  <c r="H1111" i="1"/>
  <c r="J1111" i="1"/>
  <c r="K1111" i="1"/>
  <c r="P1111" i="1"/>
  <c r="Q1111" i="1"/>
  <c r="G1111" i="1"/>
  <c r="H1082" i="1"/>
  <c r="J1082" i="1"/>
  <c r="K1082" i="1"/>
  <c r="P1082" i="1"/>
  <c r="Q1082" i="1"/>
  <c r="V1082" i="1"/>
  <c r="G1082" i="1"/>
  <c r="H1069" i="1"/>
  <c r="J1069" i="1"/>
  <c r="K1069" i="1"/>
  <c r="P1069" i="1"/>
  <c r="Q1069" i="1"/>
  <c r="G1069" i="1"/>
  <c r="H1050" i="1"/>
  <c r="J1050" i="1"/>
  <c r="K1050" i="1"/>
  <c r="P1050" i="1"/>
  <c r="Q1050" i="1"/>
  <c r="G1050" i="1"/>
  <c r="H1028" i="1"/>
  <c r="J1028" i="1"/>
  <c r="K1028" i="1"/>
  <c r="P1028" i="1"/>
  <c r="Q1028" i="1"/>
  <c r="G1028" i="1"/>
  <c r="H999" i="1"/>
  <c r="J999" i="1"/>
  <c r="K999" i="1"/>
  <c r="P999" i="1"/>
  <c r="Q999" i="1"/>
  <c r="G999" i="1"/>
  <c r="H979" i="1"/>
  <c r="J979" i="1"/>
  <c r="K979" i="1"/>
  <c r="P979" i="1"/>
  <c r="Q979" i="1"/>
  <c r="G979" i="1"/>
  <c r="H946" i="1"/>
  <c r="J946" i="1"/>
  <c r="K946" i="1"/>
  <c r="P946" i="1"/>
  <c r="Q946" i="1"/>
  <c r="G946" i="1"/>
  <c r="H923" i="1"/>
  <c r="J923" i="1"/>
  <c r="K923" i="1"/>
  <c r="P923" i="1"/>
  <c r="Q923" i="1"/>
  <c r="G923" i="1"/>
  <c r="H905" i="1"/>
  <c r="J905" i="1"/>
  <c r="K905" i="1"/>
  <c r="P905" i="1"/>
  <c r="Q905" i="1"/>
  <c r="G905" i="1"/>
  <c r="P880" i="1"/>
  <c r="Q880" i="1"/>
  <c r="H880" i="1"/>
  <c r="J880" i="1"/>
  <c r="K880" i="1"/>
  <c r="G880" i="1"/>
  <c r="H869" i="1"/>
  <c r="J869" i="1"/>
  <c r="K869" i="1"/>
  <c r="P869" i="1"/>
  <c r="Q869" i="1"/>
  <c r="G869" i="1"/>
  <c r="H844" i="1"/>
  <c r="J844" i="1"/>
  <c r="K844" i="1"/>
  <c r="P844" i="1"/>
  <c r="Q844" i="1"/>
  <c r="V844" i="1"/>
  <c r="G844" i="1"/>
  <c r="H826" i="1"/>
  <c r="J826" i="1"/>
  <c r="K826" i="1"/>
  <c r="P826" i="1"/>
  <c r="Q826" i="1"/>
  <c r="G826" i="1"/>
  <c r="H803" i="1"/>
  <c r="J803" i="1"/>
  <c r="K803" i="1"/>
  <c r="P803" i="1"/>
  <c r="Q803" i="1"/>
  <c r="V803" i="1"/>
  <c r="G803" i="1"/>
  <c r="H783" i="1"/>
  <c r="J783" i="1"/>
  <c r="K783" i="1"/>
  <c r="P783" i="1"/>
  <c r="Q783" i="1"/>
  <c r="G783" i="1"/>
  <c r="H775" i="1"/>
  <c r="J775" i="1"/>
  <c r="K775" i="1"/>
  <c r="P775" i="1"/>
  <c r="Q775" i="1"/>
  <c r="G775" i="1"/>
  <c r="H761" i="1"/>
  <c r="J761" i="1"/>
  <c r="K761" i="1"/>
  <c r="P761" i="1"/>
  <c r="Q761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6" i="1"/>
  <c r="I777" i="1"/>
  <c r="I778" i="1"/>
  <c r="I779" i="1"/>
  <c r="I780" i="1"/>
  <c r="I781" i="1"/>
  <c r="I782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70" i="1"/>
  <c r="I871" i="1"/>
  <c r="I872" i="1"/>
  <c r="I873" i="1"/>
  <c r="I874" i="1"/>
  <c r="I875" i="1"/>
  <c r="I876" i="1"/>
  <c r="I877" i="1"/>
  <c r="I878" i="1"/>
  <c r="I879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4" i="1"/>
  <c r="I1265" i="1"/>
  <c r="I1266" i="1"/>
  <c r="I1267" i="1"/>
  <c r="I1268" i="1"/>
  <c r="I1269" i="1"/>
  <c r="I1270" i="1"/>
  <c r="I1271" i="1"/>
  <c r="I1272" i="1"/>
  <c r="I1273" i="1"/>
  <c r="I1274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740" i="1"/>
  <c r="G761" i="1"/>
  <c r="H739" i="1"/>
  <c r="J739" i="1"/>
  <c r="K739" i="1"/>
  <c r="P739" i="1"/>
  <c r="Q739" i="1"/>
  <c r="G739" i="1"/>
  <c r="F739" i="1"/>
  <c r="H527" i="2"/>
  <c r="J527" i="2"/>
  <c r="K527" i="2"/>
  <c r="P527" i="2"/>
  <c r="Q527" i="2"/>
  <c r="G527" i="2"/>
  <c r="H515" i="2"/>
  <c r="J515" i="2"/>
  <c r="K515" i="2"/>
  <c r="P515" i="2"/>
  <c r="Q515" i="2"/>
  <c r="V515" i="2"/>
  <c r="G515" i="2"/>
  <c r="H492" i="2"/>
  <c r="J492" i="2"/>
  <c r="K492" i="2"/>
  <c r="P492" i="2"/>
  <c r="Q492" i="2"/>
  <c r="G492" i="2"/>
  <c r="H476" i="2"/>
  <c r="J476" i="2"/>
  <c r="K476" i="2"/>
  <c r="P476" i="2"/>
  <c r="Q476" i="2"/>
  <c r="G476" i="2"/>
  <c r="H456" i="2"/>
  <c r="J456" i="2"/>
  <c r="K456" i="2"/>
  <c r="P456" i="2"/>
  <c r="Q456" i="2"/>
  <c r="G456" i="2"/>
  <c r="H422" i="2"/>
  <c r="J422" i="2"/>
  <c r="K422" i="2"/>
  <c r="P422" i="2"/>
  <c r="Q422" i="2"/>
  <c r="G422" i="2"/>
  <c r="H408" i="2"/>
  <c r="J408" i="2"/>
  <c r="K408" i="2"/>
  <c r="P408" i="2"/>
  <c r="Q408" i="2"/>
  <c r="G408" i="2"/>
  <c r="H379" i="2"/>
  <c r="J379" i="2"/>
  <c r="K379" i="2"/>
  <c r="P379" i="2"/>
  <c r="Q379" i="2"/>
  <c r="G379" i="2"/>
  <c r="H358" i="2"/>
  <c r="J358" i="2"/>
  <c r="K358" i="2"/>
  <c r="P358" i="2"/>
  <c r="Q358" i="2"/>
  <c r="G358" i="2"/>
  <c r="H329" i="2"/>
  <c r="J329" i="2"/>
  <c r="K329" i="2"/>
  <c r="P329" i="2"/>
  <c r="Q329" i="2"/>
  <c r="G329" i="2"/>
  <c r="H308" i="2"/>
  <c r="J308" i="2"/>
  <c r="K308" i="2"/>
  <c r="P308" i="2"/>
  <c r="Q308" i="2"/>
  <c r="G308" i="2"/>
  <c r="H273" i="2"/>
  <c r="J273" i="2"/>
  <c r="K273" i="2"/>
  <c r="P273" i="2"/>
  <c r="Q273" i="2"/>
  <c r="G273" i="2"/>
  <c r="H250" i="2"/>
  <c r="J250" i="2"/>
  <c r="K250" i="2"/>
  <c r="P250" i="2"/>
  <c r="Q250" i="2"/>
  <c r="G250" i="2"/>
  <c r="H232" i="2"/>
  <c r="J232" i="2"/>
  <c r="K232" i="2"/>
  <c r="P232" i="2"/>
  <c r="Q232" i="2"/>
  <c r="G232" i="2"/>
  <c r="H220" i="2"/>
  <c r="J220" i="2"/>
  <c r="K220" i="2"/>
  <c r="P220" i="2"/>
  <c r="Q220" i="2"/>
  <c r="G220" i="2"/>
  <c r="H195" i="2"/>
  <c r="J195" i="2"/>
  <c r="K195" i="2"/>
  <c r="P195" i="2"/>
  <c r="Q195" i="2"/>
  <c r="G195" i="2"/>
  <c r="H172" i="2"/>
  <c r="J172" i="2"/>
  <c r="K172" i="2"/>
  <c r="P172" i="2"/>
  <c r="Q172" i="2"/>
  <c r="G172" i="2"/>
  <c r="H150" i="2"/>
  <c r="J150" i="2"/>
  <c r="K150" i="2"/>
  <c r="P150" i="2"/>
  <c r="Q150" i="2"/>
  <c r="G150" i="2"/>
  <c r="H126" i="2"/>
  <c r="J126" i="2"/>
  <c r="K126" i="2"/>
  <c r="P126" i="2"/>
  <c r="Q126" i="2"/>
  <c r="G126" i="2"/>
  <c r="H102" i="2"/>
  <c r="J102" i="2"/>
  <c r="K102" i="2"/>
  <c r="P102" i="2"/>
  <c r="Q102" i="2"/>
  <c r="G102" i="2"/>
  <c r="H85" i="2"/>
  <c r="J85" i="2"/>
  <c r="K85" i="2"/>
  <c r="P85" i="2"/>
  <c r="Q85" i="2"/>
  <c r="G85" i="2"/>
  <c r="H55" i="2"/>
  <c r="J55" i="2"/>
  <c r="K55" i="2"/>
  <c r="P55" i="2"/>
  <c r="Q55" i="2"/>
  <c r="G55" i="2"/>
  <c r="H26" i="2"/>
  <c r="J26" i="2"/>
  <c r="K26" i="2"/>
  <c r="P26" i="2"/>
  <c r="Q26" i="2"/>
  <c r="G26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1" i="2"/>
  <c r="I222" i="2"/>
  <c r="I223" i="2"/>
  <c r="I224" i="2"/>
  <c r="I225" i="2"/>
  <c r="I226" i="2"/>
  <c r="I227" i="2"/>
  <c r="I228" i="2"/>
  <c r="I229" i="2"/>
  <c r="I230" i="2"/>
  <c r="I231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6" i="2"/>
  <c r="I517" i="2"/>
  <c r="I518" i="2"/>
  <c r="I519" i="2"/>
  <c r="I520" i="2"/>
  <c r="I521" i="2"/>
  <c r="I522" i="2"/>
  <c r="I523" i="2"/>
  <c r="I524" i="2"/>
  <c r="I525" i="2"/>
  <c r="I526" i="2"/>
  <c r="I9" i="2"/>
  <c r="H723" i="1"/>
  <c r="J723" i="1"/>
  <c r="K723" i="1"/>
  <c r="P723" i="1"/>
  <c r="Q723" i="1"/>
  <c r="G723" i="1"/>
  <c r="H706" i="1"/>
  <c r="J706" i="1"/>
  <c r="K706" i="1"/>
  <c r="P706" i="1"/>
  <c r="Q706" i="1"/>
  <c r="G706" i="1"/>
  <c r="H683" i="1"/>
  <c r="J683" i="1"/>
  <c r="K683" i="1"/>
  <c r="P683" i="1"/>
  <c r="Q683" i="1"/>
  <c r="G683" i="1"/>
  <c r="H657" i="1"/>
  <c r="J657" i="1"/>
  <c r="K657" i="1"/>
  <c r="P657" i="1"/>
  <c r="Q657" i="1"/>
  <c r="V657" i="1"/>
  <c r="G657" i="1"/>
  <c r="H631" i="1"/>
  <c r="J631" i="1"/>
  <c r="K631" i="1"/>
  <c r="P631" i="1"/>
  <c r="Q631" i="1"/>
  <c r="G631" i="1"/>
  <c r="H577" i="1"/>
  <c r="J577" i="1"/>
  <c r="K577" i="1"/>
  <c r="P577" i="1"/>
  <c r="Q577" i="1"/>
  <c r="G577" i="1"/>
  <c r="H557" i="1"/>
  <c r="J557" i="1"/>
  <c r="K557" i="1"/>
  <c r="P557" i="1"/>
  <c r="Q557" i="1"/>
  <c r="G557" i="1"/>
  <c r="H521" i="1"/>
  <c r="J521" i="1"/>
  <c r="K521" i="1"/>
  <c r="P521" i="1"/>
  <c r="Q521" i="1"/>
  <c r="G521" i="1"/>
  <c r="H488" i="1"/>
  <c r="J488" i="1"/>
  <c r="K488" i="1"/>
  <c r="P488" i="1"/>
  <c r="Q488" i="1"/>
  <c r="G488" i="1"/>
  <c r="H457" i="1"/>
  <c r="J457" i="1"/>
  <c r="K457" i="1"/>
  <c r="P457" i="1"/>
  <c r="Q457" i="1"/>
  <c r="G457" i="1"/>
  <c r="H423" i="1"/>
  <c r="J423" i="1"/>
  <c r="K423" i="1"/>
  <c r="P423" i="1"/>
  <c r="Q423" i="1"/>
  <c r="G423" i="1"/>
  <c r="H360" i="1"/>
  <c r="J360" i="1"/>
  <c r="K360" i="1"/>
  <c r="P360" i="1"/>
  <c r="Q360" i="1"/>
  <c r="G360" i="1"/>
  <c r="H324" i="1"/>
  <c r="J324" i="1"/>
  <c r="K324" i="1"/>
  <c r="P324" i="1"/>
  <c r="Q324" i="1"/>
  <c r="V324" i="1"/>
  <c r="G324" i="1"/>
  <c r="H294" i="1"/>
  <c r="J294" i="1"/>
  <c r="K294" i="1"/>
  <c r="P294" i="1"/>
  <c r="Q294" i="1"/>
  <c r="G294" i="1"/>
  <c r="H268" i="1"/>
  <c r="J268" i="1"/>
  <c r="K268" i="1"/>
  <c r="P268" i="1"/>
  <c r="Q268" i="1"/>
  <c r="G268" i="1"/>
  <c r="H234" i="1"/>
  <c r="J234" i="1"/>
  <c r="K234" i="1"/>
  <c r="P234" i="1"/>
  <c r="Q234" i="1"/>
  <c r="G234" i="1"/>
  <c r="H214" i="1"/>
  <c r="J214" i="1"/>
  <c r="K214" i="1"/>
  <c r="P214" i="1"/>
  <c r="Q214" i="1"/>
  <c r="G214" i="1"/>
  <c r="H191" i="1"/>
  <c r="J191" i="1"/>
  <c r="K191" i="1"/>
  <c r="P191" i="1"/>
  <c r="Q191" i="1"/>
  <c r="G191" i="1"/>
  <c r="H163" i="1"/>
  <c r="J163" i="1"/>
  <c r="K163" i="1"/>
  <c r="P163" i="1"/>
  <c r="Q163" i="1"/>
  <c r="G163" i="1"/>
  <c r="H140" i="1"/>
  <c r="J140" i="1"/>
  <c r="K140" i="1"/>
  <c r="P140" i="1"/>
  <c r="Q140" i="1"/>
  <c r="G140" i="1"/>
  <c r="H114" i="1"/>
  <c r="J114" i="1"/>
  <c r="K114" i="1"/>
  <c r="P114" i="1"/>
  <c r="Q114" i="1"/>
  <c r="G114" i="1"/>
  <c r="H85" i="1"/>
  <c r="J85" i="1"/>
  <c r="K85" i="1"/>
  <c r="P85" i="1"/>
  <c r="Q85" i="1"/>
  <c r="G85" i="1"/>
  <c r="H47" i="1"/>
  <c r="J47" i="1"/>
  <c r="K47" i="1"/>
  <c r="P47" i="1"/>
  <c r="Q47" i="1"/>
  <c r="G47" i="1"/>
  <c r="I1726" i="2" l="1"/>
  <c r="I2008" i="2"/>
  <c r="I577" i="2"/>
  <c r="I1583" i="2"/>
  <c r="I1048" i="2"/>
  <c r="I840" i="2"/>
  <c r="I2173" i="2"/>
  <c r="I1613" i="2"/>
  <c r="I921" i="2"/>
  <c r="I622" i="2"/>
  <c r="I540" i="2"/>
  <c r="I2036" i="2"/>
  <c r="I1777" i="2"/>
  <c r="I757" i="2"/>
  <c r="I456" i="2"/>
  <c r="I85" i="2"/>
  <c r="K1727" i="2"/>
  <c r="P528" i="2"/>
  <c r="H528" i="2"/>
  <c r="I1843" i="2"/>
  <c r="J2194" i="2"/>
  <c r="P1376" i="2"/>
  <c r="I782" i="2"/>
  <c r="I552" i="2"/>
  <c r="J1727" i="2"/>
  <c r="H1376" i="2"/>
  <c r="H1039" i="2"/>
  <c r="I250" i="2"/>
  <c r="I102" i="2"/>
  <c r="I1409" i="2"/>
  <c r="I1375" i="2"/>
  <c r="I1347" i="2"/>
  <c r="I1336" i="2"/>
  <c r="I2044" i="1"/>
  <c r="I775" i="1"/>
  <c r="I2176" i="1"/>
  <c r="I1275" i="1"/>
  <c r="I1217" i="1"/>
  <c r="I1816" i="1"/>
  <c r="I1069" i="1"/>
  <c r="I3273" i="1"/>
  <c r="I3101" i="1"/>
  <c r="I1028" i="1"/>
  <c r="I923" i="1"/>
  <c r="I880" i="1"/>
  <c r="I844" i="1"/>
  <c r="I826" i="1"/>
  <c r="I1797" i="1"/>
  <c r="I3069" i="1"/>
  <c r="I2532" i="1"/>
  <c r="I2114" i="1"/>
  <c r="I1593" i="1"/>
  <c r="I803" i="1"/>
  <c r="J2416" i="1"/>
  <c r="I2561" i="1"/>
  <c r="I1944" i="1"/>
  <c r="K2416" i="1"/>
  <c r="I2025" i="1"/>
  <c r="J1871" i="1"/>
  <c r="I3168" i="1"/>
  <c r="I1153" i="1"/>
  <c r="I1767" i="1"/>
  <c r="I1360" i="1"/>
  <c r="I3381" i="1"/>
  <c r="I2247" i="1"/>
  <c r="I2147" i="1"/>
  <c r="I979" i="1"/>
  <c r="I761" i="1"/>
  <c r="I1610" i="1"/>
  <c r="I1237" i="1"/>
  <c r="I2648" i="1"/>
  <c r="I1915" i="1"/>
  <c r="I1174" i="1"/>
  <c r="I1082" i="1"/>
  <c r="I783" i="1"/>
  <c r="P2416" i="1"/>
  <c r="I2964" i="1"/>
  <c r="I2206" i="1"/>
  <c r="I2606" i="1"/>
  <c r="I3002" i="1"/>
  <c r="I2576" i="1"/>
  <c r="I1974" i="1"/>
  <c r="I1720" i="1"/>
  <c r="I1640" i="1"/>
  <c r="I3333" i="1"/>
  <c r="I1693" i="1"/>
  <c r="H3382" i="1"/>
  <c r="I2415" i="1"/>
  <c r="I1463" i="1"/>
  <c r="I2786" i="1"/>
  <c r="I869" i="1"/>
  <c r="J724" i="1"/>
  <c r="I2334" i="1"/>
  <c r="I1344" i="1"/>
  <c r="Q1871" i="1"/>
  <c r="I2291" i="1"/>
  <c r="I1438" i="1"/>
  <c r="I3218" i="1"/>
  <c r="G3382" i="1"/>
  <c r="I1870" i="1"/>
  <c r="I2078" i="1"/>
  <c r="I1521" i="1"/>
  <c r="I999" i="1"/>
  <c r="Q724" i="1"/>
  <c r="P724" i="1"/>
  <c r="K724" i="1"/>
  <c r="J3382" i="1"/>
  <c r="H724" i="1"/>
  <c r="P1871" i="1"/>
  <c r="I2705" i="1"/>
  <c r="I1050" i="1"/>
  <c r="H2416" i="1"/>
  <c r="G724" i="1"/>
  <c r="I1263" i="1"/>
  <c r="I1198" i="1"/>
  <c r="I1136" i="1"/>
  <c r="I946" i="1"/>
  <c r="K1345" i="1"/>
  <c r="I3243" i="1"/>
  <c r="I2867" i="1"/>
  <c r="I905" i="1"/>
  <c r="J1345" i="1"/>
  <c r="I2738" i="1"/>
  <c r="I2469" i="1"/>
  <c r="K1871" i="1"/>
  <c r="H1345" i="1"/>
  <c r="I2923" i="1"/>
  <c r="I2830" i="1"/>
  <c r="I2369" i="1"/>
  <c r="I1846" i="1"/>
  <c r="I1666" i="1"/>
  <c r="I1558" i="1"/>
  <c r="I1418" i="1"/>
  <c r="I1322" i="1"/>
  <c r="I1111" i="1"/>
  <c r="I1395" i="1"/>
  <c r="H1871" i="1"/>
  <c r="K3382" i="1"/>
  <c r="R2648" i="1"/>
  <c r="Q2416" i="1"/>
  <c r="Q1345" i="1"/>
  <c r="P1345" i="1"/>
  <c r="I308" i="2"/>
  <c r="Q1376" i="2"/>
  <c r="I667" i="2"/>
  <c r="I1167" i="2"/>
  <c r="I1127" i="2"/>
  <c r="I476" i="2"/>
  <c r="I358" i="2"/>
  <c r="I1509" i="2"/>
  <c r="I738" i="2"/>
  <c r="I1722" i="2"/>
  <c r="I1662" i="2"/>
  <c r="I1567" i="2"/>
  <c r="I1444" i="2"/>
  <c r="I683" i="2"/>
  <c r="I1241" i="2"/>
  <c r="I150" i="2"/>
  <c r="I1217" i="2"/>
  <c r="I1364" i="2"/>
  <c r="I1092" i="2"/>
  <c r="I989" i="2"/>
  <c r="I599" i="2"/>
  <c r="K1039" i="2"/>
  <c r="I1678" i="2"/>
  <c r="I26" i="2"/>
  <c r="I172" i="2"/>
  <c r="I1261" i="2"/>
  <c r="I1426" i="2"/>
  <c r="I126" i="2"/>
  <c r="K528" i="2"/>
  <c r="J1039" i="2"/>
  <c r="I882" i="2"/>
  <c r="I655" i="2"/>
  <c r="I1074" i="2"/>
  <c r="I799" i="2"/>
  <c r="I567" i="2"/>
  <c r="I1529" i="2"/>
  <c r="I1920" i="2"/>
  <c r="I1866" i="2"/>
  <c r="I1038" i="2"/>
  <c r="I980" i="2"/>
  <c r="H1727" i="2"/>
  <c r="H2194" i="2"/>
  <c r="Q1039" i="2"/>
  <c r="I1316" i="2"/>
  <c r="I1991" i="2"/>
  <c r="I220" i="2"/>
  <c r="I773" i="2"/>
  <c r="I527" i="2"/>
  <c r="I1293" i="2"/>
  <c r="I2103" i="2"/>
  <c r="I1888" i="2"/>
  <c r="I1492" i="2"/>
  <c r="I1787" i="2"/>
  <c r="I1965" i="2"/>
  <c r="I195" i="2"/>
  <c r="I55" i="2"/>
  <c r="I894" i="2"/>
  <c r="I871" i="2"/>
  <c r="I1749" i="2"/>
  <c r="I2125" i="2"/>
  <c r="I1942" i="2"/>
  <c r="I408" i="2"/>
  <c r="I379" i="2"/>
  <c r="I714" i="2"/>
  <c r="I1277" i="2"/>
  <c r="K1376" i="2"/>
  <c r="I1104" i="2"/>
  <c r="I2193" i="2"/>
  <c r="I1812" i="2"/>
  <c r="I273" i="2"/>
  <c r="J528" i="2"/>
  <c r="I1016" i="2"/>
  <c r="I818" i="2"/>
  <c r="J1376" i="2"/>
  <c r="I1637" i="2"/>
  <c r="P2194" i="2"/>
  <c r="I492" i="2"/>
  <c r="Q528" i="2"/>
  <c r="I1480" i="2"/>
  <c r="I2141" i="2"/>
  <c r="I1549" i="2"/>
  <c r="I329" i="2"/>
  <c r="I937" i="2"/>
  <c r="I2075" i="2"/>
  <c r="I638" i="2"/>
  <c r="I1797" i="2"/>
  <c r="K2194" i="2"/>
  <c r="I1201" i="2"/>
  <c r="I1186" i="2"/>
  <c r="I515" i="2"/>
  <c r="I422" i="2"/>
  <c r="I232" i="2"/>
  <c r="I2154" i="2"/>
  <c r="I2061" i="2"/>
  <c r="I953" i="2"/>
  <c r="I697" i="2"/>
  <c r="Q2194" i="2"/>
  <c r="P1039" i="2"/>
  <c r="G2194" i="2"/>
  <c r="Q1727" i="2"/>
  <c r="P1727" i="2"/>
  <c r="Q3382" i="1"/>
  <c r="P3382" i="1"/>
  <c r="H2195" i="2" l="1"/>
  <c r="J2195" i="2"/>
  <c r="I1727" i="2"/>
  <c r="I1376" i="2"/>
  <c r="I3382" i="1"/>
  <c r="I2416" i="1"/>
  <c r="I1871" i="1"/>
  <c r="K3383" i="1"/>
  <c r="H3383" i="1"/>
  <c r="P3383" i="1"/>
  <c r="Q3383" i="1"/>
  <c r="J3383" i="1"/>
  <c r="P2195" i="2"/>
  <c r="K2195" i="2"/>
  <c r="Q2195" i="2"/>
  <c r="I2194" i="2"/>
  <c r="I528" i="2"/>
  <c r="I1039" i="2"/>
  <c r="I2195" i="2" l="1"/>
  <c r="M1771" i="1" l="1"/>
  <c r="G1376" i="2" l="1"/>
  <c r="G528" i="2"/>
  <c r="G1727" i="2"/>
  <c r="G1039" i="2"/>
  <c r="G2195" i="2" l="1"/>
  <c r="F869" i="1" l="1"/>
  <c r="G1345" i="1" l="1"/>
  <c r="G2416" i="1"/>
  <c r="G1871" i="1"/>
  <c r="G3383" i="1" l="1"/>
  <c r="F492" i="2" l="1"/>
  <c r="F358" i="2"/>
  <c r="F329" i="2"/>
  <c r="F273" i="2"/>
  <c r="F250" i="2"/>
  <c r="F220" i="2"/>
  <c r="F150" i="2"/>
  <c r="F172" i="2"/>
  <c r="F476" i="2"/>
  <c r="F527" i="2"/>
  <c r="F515" i="2"/>
  <c r="F456" i="2"/>
  <c r="F422" i="2"/>
  <c r="F408" i="2"/>
  <c r="F379" i="2"/>
  <c r="F308" i="2"/>
  <c r="F232" i="2"/>
  <c r="F195" i="2"/>
  <c r="F126" i="2"/>
  <c r="F102" i="2"/>
  <c r="F85" i="2"/>
  <c r="F55" i="2"/>
  <c r="F26" i="2"/>
  <c r="F2193" i="2"/>
  <c r="F2173" i="2"/>
  <c r="F2154" i="2"/>
  <c r="F2141" i="2"/>
  <c r="F2125" i="2"/>
  <c r="F2103" i="2"/>
  <c r="F2075" i="2"/>
  <c r="F528" i="2" l="1"/>
  <c r="F2061" i="2"/>
  <c r="F2036" i="2"/>
  <c r="F2008" i="2"/>
  <c r="F1991" i="2"/>
  <c r="F1965" i="2"/>
  <c r="F1942" i="2"/>
  <c r="F1920" i="2"/>
  <c r="F1888" i="2"/>
  <c r="F1866" i="2"/>
  <c r="F1843" i="2"/>
  <c r="F1812" i="2"/>
  <c r="F1797" i="2"/>
  <c r="F1787" i="2"/>
  <c r="F1777" i="2"/>
  <c r="F1749" i="2"/>
  <c r="F3381" i="1"/>
  <c r="F3333" i="1"/>
  <c r="F3273" i="1"/>
  <c r="F3243" i="1"/>
  <c r="L3217" i="1"/>
  <c r="M3217" i="1"/>
  <c r="N3217" i="1"/>
  <c r="R3217" i="1"/>
  <c r="F3218" i="1"/>
  <c r="F3168" i="1"/>
  <c r="F3101" i="1"/>
  <c r="L3067" i="1"/>
  <c r="M3067" i="1"/>
  <c r="S3067" i="1" s="1"/>
  <c r="N3067" i="1"/>
  <c r="L3068" i="1"/>
  <c r="M3068" i="1"/>
  <c r="S3068" i="1" s="1"/>
  <c r="N3068" i="1"/>
  <c r="T3068" i="1" s="1"/>
  <c r="R3067" i="1"/>
  <c r="R3068" i="1"/>
  <c r="F3069" i="1"/>
  <c r="F3002" i="1"/>
  <c r="F2964" i="1"/>
  <c r="L2922" i="1"/>
  <c r="M2922" i="1"/>
  <c r="N2922" i="1"/>
  <c r="R2922" i="1"/>
  <c r="F2923" i="1"/>
  <c r="L2866" i="1"/>
  <c r="M2866" i="1"/>
  <c r="S2866" i="1" s="1"/>
  <c r="N2866" i="1"/>
  <c r="R2866" i="1"/>
  <c r="F2867" i="1"/>
  <c r="F2830" i="1"/>
  <c r="F2786" i="1"/>
  <c r="F2738" i="1"/>
  <c r="F2705" i="1"/>
  <c r="F2648" i="1"/>
  <c r="F2194" i="2" l="1"/>
  <c r="O3217" i="1"/>
  <c r="U3217" i="1" s="1"/>
  <c r="O3068" i="1"/>
  <c r="U3068" i="1" s="1"/>
  <c r="O2922" i="1"/>
  <c r="U2922" i="1" s="1"/>
  <c r="O2866" i="1"/>
  <c r="U2866" i="1" s="1"/>
  <c r="O3067" i="1"/>
  <c r="U3067" i="1" s="1"/>
  <c r="S3217" i="1"/>
  <c r="T3217" i="1"/>
  <c r="T3067" i="1"/>
  <c r="T2922" i="1"/>
  <c r="S2922" i="1"/>
  <c r="T2866" i="1"/>
  <c r="F2606" i="1" l="1"/>
  <c r="F2576" i="1"/>
  <c r="L2560" i="1"/>
  <c r="M2560" i="1"/>
  <c r="N2560" i="1"/>
  <c r="T2560" i="1" s="1"/>
  <c r="R2560" i="1"/>
  <c r="F2561" i="1"/>
  <c r="L2531" i="1"/>
  <c r="M2531" i="1"/>
  <c r="N2531" i="1"/>
  <c r="T2531" i="1" s="1"/>
  <c r="R2531" i="1"/>
  <c r="F2532" i="1"/>
  <c r="L2468" i="1"/>
  <c r="M2468" i="1"/>
  <c r="S2468" i="1" s="1"/>
  <c r="N2468" i="1"/>
  <c r="T2468" i="1" s="1"/>
  <c r="R2468" i="1"/>
  <c r="F2469" i="1"/>
  <c r="F3382" i="1" l="1"/>
  <c r="O2560" i="1"/>
  <c r="U2560" i="1" s="1"/>
  <c r="O2468" i="1"/>
  <c r="U2468" i="1" s="1"/>
  <c r="O2531" i="1"/>
  <c r="U2531" i="1" s="1"/>
  <c r="S2560" i="1"/>
  <c r="S2531" i="1"/>
  <c r="F757" i="2" l="1"/>
  <c r="F923" i="1"/>
  <c r="F1136" i="1"/>
  <c r="R1036" i="2"/>
  <c r="R1037" i="2"/>
  <c r="F1038" i="2"/>
  <c r="L1036" i="2"/>
  <c r="M1036" i="2"/>
  <c r="S1036" i="2" s="1"/>
  <c r="N1036" i="2"/>
  <c r="T1036" i="2" s="1"/>
  <c r="L1037" i="2"/>
  <c r="M1037" i="2"/>
  <c r="S1037" i="2" s="1"/>
  <c r="N1037" i="2"/>
  <c r="T1037" i="2" s="1"/>
  <c r="F1016" i="2"/>
  <c r="L1014" i="2"/>
  <c r="M1014" i="2"/>
  <c r="S1014" i="2" s="1"/>
  <c r="N1014" i="2"/>
  <c r="T1014" i="2" s="1"/>
  <c r="L1015" i="2"/>
  <c r="M1015" i="2"/>
  <c r="S1015" i="2" s="1"/>
  <c r="N1015" i="2"/>
  <c r="T1015" i="2" s="1"/>
  <c r="R1014" i="2"/>
  <c r="R1015" i="2"/>
  <c r="F989" i="2"/>
  <c r="F980" i="2"/>
  <c r="L979" i="2"/>
  <c r="M979" i="2"/>
  <c r="S979" i="2" s="1"/>
  <c r="N979" i="2"/>
  <c r="T979" i="2" s="1"/>
  <c r="R979" i="2"/>
  <c r="O1015" i="2" l="1"/>
  <c r="U1015" i="2" s="1"/>
  <c r="O1036" i="2"/>
  <c r="U1036" i="2" s="1"/>
  <c r="O1014" i="2"/>
  <c r="U1014" i="2" s="1"/>
  <c r="O1037" i="2"/>
  <c r="U1037" i="2" s="1"/>
  <c r="O979" i="2"/>
  <c r="U979" i="2" s="1"/>
  <c r="F953" i="2"/>
  <c r="F937" i="2"/>
  <c r="F921" i="2"/>
  <c r="F894" i="2"/>
  <c r="F871" i="2"/>
  <c r="R834" i="2"/>
  <c r="R835" i="2"/>
  <c r="R836" i="2"/>
  <c r="R837" i="2"/>
  <c r="R838" i="2"/>
  <c r="R839" i="2"/>
  <c r="L834" i="2"/>
  <c r="M834" i="2"/>
  <c r="S834" i="2" s="1"/>
  <c r="N834" i="2"/>
  <c r="T834" i="2" s="1"/>
  <c r="L835" i="2"/>
  <c r="M835" i="2"/>
  <c r="S835" i="2" s="1"/>
  <c r="N835" i="2"/>
  <c r="T835" i="2" s="1"/>
  <c r="L836" i="2"/>
  <c r="M836" i="2"/>
  <c r="S836" i="2" s="1"/>
  <c r="N836" i="2"/>
  <c r="T836" i="2" s="1"/>
  <c r="L837" i="2"/>
  <c r="M837" i="2"/>
  <c r="S837" i="2" s="1"/>
  <c r="N837" i="2"/>
  <c r="T837" i="2" s="1"/>
  <c r="L838" i="2"/>
  <c r="M838" i="2"/>
  <c r="S838" i="2" s="1"/>
  <c r="N838" i="2"/>
  <c r="T838" i="2" s="1"/>
  <c r="L839" i="2"/>
  <c r="M839" i="2"/>
  <c r="S839" i="2" s="1"/>
  <c r="N839" i="2"/>
  <c r="T839" i="2" s="1"/>
  <c r="F840" i="2"/>
  <c r="L817" i="2"/>
  <c r="M817" i="2"/>
  <c r="N817" i="2"/>
  <c r="T817" i="2" s="1"/>
  <c r="R817" i="2"/>
  <c r="F818" i="2"/>
  <c r="F799" i="2"/>
  <c r="F882" i="2"/>
  <c r="F782" i="2"/>
  <c r="F773" i="2"/>
  <c r="R755" i="2"/>
  <c r="R756" i="2"/>
  <c r="M755" i="2"/>
  <c r="S755" i="2" s="1"/>
  <c r="N755" i="2"/>
  <c r="T755" i="2" s="1"/>
  <c r="M756" i="2"/>
  <c r="S756" i="2" s="1"/>
  <c r="N756" i="2"/>
  <c r="T756" i="2" s="1"/>
  <c r="L755" i="2"/>
  <c r="L756" i="2"/>
  <c r="F738" i="2"/>
  <c r="F714" i="2"/>
  <c r="F697" i="2"/>
  <c r="F683" i="2"/>
  <c r="O755" i="2" l="1"/>
  <c r="U755" i="2" s="1"/>
  <c r="O817" i="2"/>
  <c r="U817" i="2" s="1"/>
  <c r="O839" i="2"/>
  <c r="U839" i="2" s="1"/>
  <c r="O835" i="2"/>
  <c r="U835" i="2" s="1"/>
  <c r="O836" i="2"/>
  <c r="U836" i="2" s="1"/>
  <c r="O837" i="2"/>
  <c r="U837" i="2" s="1"/>
  <c r="O838" i="2"/>
  <c r="U838" i="2" s="1"/>
  <c r="O834" i="2"/>
  <c r="U834" i="2" s="1"/>
  <c r="S817" i="2"/>
  <c r="O756" i="2"/>
  <c r="U756" i="2" s="1"/>
  <c r="F667" i="2"/>
  <c r="F655" i="2"/>
  <c r="F638" i="2" l="1"/>
  <c r="R620" i="2"/>
  <c r="R621" i="2"/>
  <c r="L620" i="2"/>
  <c r="M620" i="2"/>
  <c r="S620" i="2" s="1"/>
  <c r="N620" i="2"/>
  <c r="T620" i="2" s="1"/>
  <c r="L621" i="2"/>
  <c r="M621" i="2"/>
  <c r="S621" i="2" s="1"/>
  <c r="N621" i="2"/>
  <c r="T621" i="2" s="1"/>
  <c r="F622" i="2"/>
  <c r="F599" i="2"/>
  <c r="F577" i="2"/>
  <c r="F567" i="2"/>
  <c r="F552" i="2"/>
  <c r="F540" i="2"/>
  <c r="F1039" i="2" l="1"/>
  <c r="O620" i="2"/>
  <c r="U620" i="2" s="1"/>
  <c r="O621" i="2"/>
  <c r="U621" i="2" s="1"/>
  <c r="F1344" i="1"/>
  <c r="F1322" i="1"/>
  <c r="F1275" i="1"/>
  <c r="F1263" i="1"/>
  <c r="F1237" i="1"/>
  <c r="F1217" i="1"/>
  <c r="F1198" i="1"/>
  <c r="F1174" i="1"/>
  <c r="L1135" i="1"/>
  <c r="M1135" i="1"/>
  <c r="S1135" i="1" s="1"/>
  <c r="N1135" i="1"/>
  <c r="T1135" i="1" s="1"/>
  <c r="R1135" i="1"/>
  <c r="F1111" i="1"/>
  <c r="F1082" i="1"/>
  <c r="F1069" i="1"/>
  <c r="F1153" i="1"/>
  <c r="F1050" i="1"/>
  <c r="F1028" i="1"/>
  <c r="F999" i="1"/>
  <c r="F979" i="1"/>
  <c r="F946" i="1"/>
  <c r="L921" i="1"/>
  <c r="M921" i="1"/>
  <c r="S921" i="1" s="1"/>
  <c r="N921" i="1"/>
  <c r="T921" i="1" s="1"/>
  <c r="L922" i="1"/>
  <c r="M922" i="1"/>
  <c r="S922" i="1" s="1"/>
  <c r="N922" i="1"/>
  <c r="T922" i="1" s="1"/>
  <c r="R921" i="1"/>
  <c r="R922" i="1"/>
  <c r="F905" i="1"/>
  <c r="F880" i="1"/>
  <c r="F844" i="1"/>
  <c r="F826" i="1"/>
  <c r="F803" i="1"/>
  <c r="M782" i="1"/>
  <c r="L782" i="1"/>
  <c r="N782" i="1"/>
  <c r="R782" i="1"/>
  <c r="F783" i="1"/>
  <c r="F775" i="1"/>
  <c r="F761" i="1"/>
  <c r="I728" i="1"/>
  <c r="I729" i="1"/>
  <c r="I730" i="1"/>
  <c r="I731" i="1"/>
  <c r="I732" i="1"/>
  <c r="I733" i="1"/>
  <c r="I734" i="1"/>
  <c r="I735" i="1"/>
  <c r="I736" i="1"/>
  <c r="I737" i="1"/>
  <c r="I738" i="1"/>
  <c r="I727" i="1"/>
  <c r="I739" i="1" l="1"/>
  <c r="I1345" i="1" s="1"/>
  <c r="F1345" i="1"/>
  <c r="O1135" i="1"/>
  <c r="U1135" i="1" s="1"/>
  <c r="O782" i="1"/>
  <c r="U782" i="1" s="1"/>
  <c r="O921" i="1"/>
  <c r="U921" i="1" s="1"/>
  <c r="O922" i="1"/>
  <c r="U922" i="1" s="1"/>
  <c r="S782" i="1"/>
  <c r="T782" i="1"/>
  <c r="F1726" i="2"/>
  <c r="F1722" i="2"/>
  <c r="F1678" i="2"/>
  <c r="F1662" i="2"/>
  <c r="F1637" i="2"/>
  <c r="F1613" i="2"/>
  <c r="F1583" i="2"/>
  <c r="F1567" i="2"/>
  <c r="F1549" i="2"/>
  <c r="F1529" i="2" l="1"/>
  <c r="F1509" i="2"/>
  <c r="F1492" i="2"/>
  <c r="F1480" i="2"/>
  <c r="F1444" i="2"/>
  <c r="F1426" i="2"/>
  <c r="F1409" i="2"/>
  <c r="R1408" i="2"/>
  <c r="L1408" i="2"/>
  <c r="M1408" i="2"/>
  <c r="S1408" i="2" s="1"/>
  <c r="N1408" i="2"/>
  <c r="T1408" i="2" s="1"/>
  <c r="F2415" i="1"/>
  <c r="L2413" i="1"/>
  <c r="M2413" i="1"/>
  <c r="S2413" i="1" s="1"/>
  <c r="N2413" i="1"/>
  <c r="T2413" i="1" s="1"/>
  <c r="L2414" i="1"/>
  <c r="M2414" i="1"/>
  <c r="S2414" i="1" s="1"/>
  <c r="N2414" i="1"/>
  <c r="T2414" i="1" s="1"/>
  <c r="R2413" i="1"/>
  <c r="R2414" i="1"/>
  <c r="F2369" i="1"/>
  <c r="R2333" i="1"/>
  <c r="L2333" i="1"/>
  <c r="M2333" i="1"/>
  <c r="S2333" i="1" s="1"/>
  <c r="N2333" i="1"/>
  <c r="T2333" i="1" s="1"/>
  <c r="F2334" i="1"/>
  <c r="F2291" i="1"/>
  <c r="F2247" i="1"/>
  <c r="F2206" i="1"/>
  <c r="L2175" i="1"/>
  <c r="M2175" i="1"/>
  <c r="N2175" i="1"/>
  <c r="T2175" i="1" s="1"/>
  <c r="R2175" i="1"/>
  <c r="F2176" i="1"/>
  <c r="F2147" i="1"/>
  <c r="F2114" i="1"/>
  <c r="L2074" i="1"/>
  <c r="M2074" i="1"/>
  <c r="S2074" i="1" s="1"/>
  <c r="N2074" i="1"/>
  <c r="T2074" i="1" s="1"/>
  <c r="L2075" i="1"/>
  <c r="M2075" i="1"/>
  <c r="S2075" i="1" s="1"/>
  <c r="N2075" i="1"/>
  <c r="T2075" i="1" s="1"/>
  <c r="L2076" i="1"/>
  <c r="M2076" i="1"/>
  <c r="S2076" i="1" s="1"/>
  <c r="N2076" i="1"/>
  <c r="T2076" i="1" s="1"/>
  <c r="L2077" i="1"/>
  <c r="M2077" i="1"/>
  <c r="S2077" i="1" s="1"/>
  <c r="N2077" i="1"/>
  <c r="T2077" i="1" s="1"/>
  <c r="R2074" i="1"/>
  <c r="R2075" i="1"/>
  <c r="R2076" i="1"/>
  <c r="R2077" i="1"/>
  <c r="F2078" i="1"/>
  <c r="F2044" i="1"/>
  <c r="F2025" i="1"/>
  <c r="F1974" i="1"/>
  <c r="L1941" i="1"/>
  <c r="M1941" i="1"/>
  <c r="S1941" i="1" s="1"/>
  <c r="N1941" i="1"/>
  <c r="L1942" i="1"/>
  <c r="M1942" i="1"/>
  <c r="S1942" i="1" s="1"/>
  <c r="N1942" i="1"/>
  <c r="T1942" i="1" s="1"/>
  <c r="L1943" i="1"/>
  <c r="M1943" i="1"/>
  <c r="S1943" i="1" s="1"/>
  <c r="N1943" i="1"/>
  <c r="T1943" i="1" s="1"/>
  <c r="R1941" i="1"/>
  <c r="R1942" i="1"/>
  <c r="R1943" i="1"/>
  <c r="F1944" i="1"/>
  <c r="F1915" i="1"/>
  <c r="F1727" i="2" l="1"/>
  <c r="O1408" i="2"/>
  <c r="U1408" i="2" s="1"/>
  <c r="O1941" i="1"/>
  <c r="U1941" i="1" s="1"/>
  <c r="O2074" i="1"/>
  <c r="U2074" i="1" s="1"/>
  <c r="O2333" i="1"/>
  <c r="U2333" i="1" s="1"/>
  <c r="O2414" i="1"/>
  <c r="U2414" i="1" s="1"/>
  <c r="F2416" i="1"/>
  <c r="O1942" i="1"/>
  <c r="U1942" i="1" s="1"/>
  <c r="O2075" i="1"/>
  <c r="U2075" i="1" s="1"/>
  <c r="O1943" i="1"/>
  <c r="U1943" i="1" s="1"/>
  <c r="O2076" i="1"/>
  <c r="U2076" i="1" s="1"/>
  <c r="O2077" i="1"/>
  <c r="U2077" i="1" s="1"/>
  <c r="O2175" i="1"/>
  <c r="U2175" i="1" s="1"/>
  <c r="O2413" i="1"/>
  <c r="U2413" i="1" s="1"/>
  <c r="S2175" i="1"/>
  <c r="T1941" i="1"/>
  <c r="F1375" i="2"/>
  <c r="F1364" i="2"/>
  <c r="F1347" i="2"/>
  <c r="F1336" i="2"/>
  <c r="F1316" i="2"/>
  <c r="F1293" i="2"/>
  <c r="F1277" i="2"/>
  <c r="F1261" i="2"/>
  <c r="F1241" i="2"/>
  <c r="F1217" i="2"/>
  <c r="F1201" i="2"/>
  <c r="F1186" i="2"/>
  <c r="F1167" i="2"/>
  <c r="F1127" i="2"/>
  <c r="F1104" i="2"/>
  <c r="F1092" i="2"/>
  <c r="L1072" i="2"/>
  <c r="M1072" i="2"/>
  <c r="S1072" i="2" s="1"/>
  <c r="N1072" i="2"/>
  <c r="T1072" i="2" s="1"/>
  <c r="L1073" i="2"/>
  <c r="M1073" i="2"/>
  <c r="S1073" i="2" s="1"/>
  <c r="N1073" i="2"/>
  <c r="T1073" i="2" s="1"/>
  <c r="R1072" i="2"/>
  <c r="R1073" i="2"/>
  <c r="F1074" i="2"/>
  <c r="F1048" i="2"/>
  <c r="F1870" i="1"/>
  <c r="F1846" i="1"/>
  <c r="F1816" i="1"/>
  <c r="F1797" i="1"/>
  <c r="L1766" i="1"/>
  <c r="M1766" i="1"/>
  <c r="S1766" i="1" s="1"/>
  <c r="N1766" i="1"/>
  <c r="T1766" i="1" s="1"/>
  <c r="R1766" i="1"/>
  <c r="F1767" i="1"/>
  <c r="F1720" i="1"/>
  <c r="F1693" i="1"/>
  <c r="F1666" i="1"/>
  <c r="F1640" i="1"/>
  <c r="F1610" i="1"/>
  <c r="F1593" i="1"/>
  <c r="R1591" i="1"/>
  <c r="R1592" i="1"/>
  <c r="L1591" i="1"/>
  <c r="M1591" i="1"/>
  <c r="S1591" i="1" s="1"/>
  <c r="N1591" i="1"/>
  <c r="T1591" i="1" s="1"/>
  <c r="L1592" i="1"/>
  <c r="M1592" i="1"/>
  <c r="S1592" i="1" s="1"/>
  <c r="N1592" i="1"/>
  <c r="T1592" i="1" s="1"/>
  <c r="F1558" i="1"/>
  <c r="F1521" i="1"/>
  <c r="F1463" i="1"/>
  <c r="O1073" i="2" l="1"/>
  <c r="U1073" i="2" s="1"/>
  <c r="F1376" i="2"/>
  <c r="F2195" i="2" s="1"/>
  <c r="O1072" i="2"/>
  <c r="U1072" i="2" s="1"/>
  <c r="O1766" i="1"/>
  <c r="U1766" i="1" s="1"/>
  <c r="O1591" i="1"/>
  <c r="U1591" i="1" s="1"/>
  <c r="O1592" i="1"/>
  <c r="U1592" i="1" s="1"/>
  <c r="F1438" i="1" l="1"/>
  <c r="F1418" i="1"/>
  <c r="F1395" i="1" l="1"/>
  <c r="F1360" i="1"/>
  <c r="F1871" i="1" l="1"/>
  <c r="L357" i="2" l="1"/>
  <c r="M357" i="2"/>
  <c r="S357" i="2" s="1"/>
  <c r="N357" i="2"/>
  <c r="T357" i="2" s="1"/>
  <c r="R357" i="2"/>
  <c r="L249" i="2"/>
  <c r="M249" i="2"/>
  <c r="S249" i="2" s="1"/>
  <c r="N249" i="2"/>
  <c r="T249" i="2" s="1"/>
  <c r="R249" i="2"/>
  <c r="L219" i="2"/>
  <c r="M219" i="2"/>
  <c r="N219" i="2"/>
  <c r="R219" i="2"/>
  <c r="O357" i="2" l="1"/>
  <c r="U357" i="2" s="1"/>
  <c r="O219" i="2"/>
  <c r="U219" i="2" s="1"/>
  <c r="O249" i="2"/>
  <c r="U249" i="2" s="1"/>
  <c r="T219" i="2"/>
  <c r="S219" i="2"/>
  <c r="L475" i="2" l="1"/>
  <c r="M475" i="2"/>
  <c r="S475" i="2" s="1"/>
  <c r="N475" i="2"/>
  <c r="T475" i="2" s="1"/>
  <c r="R475" i="2"/>
  <c r="L407" i="2"/>
  <c r="M407" i="2"/>
  <c r="N407" i="2"/>
  <c r="R407" i="2"/>
  <c r="R378" i="2"/>
  <c r="L378" i="2"/>
  <c r="M378" i="2"/>
  <c r="S378" i="2" s="1"/>
  <c r="N378" i="2"/>
  <c r="T378" i="2" s="1"/>
  <c r="R191" i="2"/>
  <c r="R192" i="2"/>
  <c r="R193" i="2"/>
  <c r="R194" i="2"/>
  <c r="M191" i="2"/>
  <c r="S191" i="2" s="1"/>
  <c r="N191" i="2"/>
  <c r="T191" i="2" s="1"/>
  <c r="M192" i="2"/>
  <c r="S192" i="2" s="1"/>
  <c r="N192" i="2"/>
  <c r="T192" i="2" s="1"/>
  <c r="M193" i="2"/>
  <c r="S193" i="2" s="1"/>
  <c r="N193" i="2"/>
  <c r="T193" i="2" s="1"/>
  <c r="M194" i="2"/>
  <c r="S194" i="2" s="1"/>
  <c r="N194" i="2"/>
  <c r="T194" i="2" s="1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22" i="2"/>
  <c r="L123" i="2"/>
  <c r="L124" i="2"/>
  <c r="L125" i="2"/>
  <c r="M122" i="2"/>
  <c r="S122" i="2" s="1"/>
  <c r="N122" i="2"/>
  <c r="T122" i="2" s="1"/>
  <c r="M123" i="2"/>
  <c r="S123" i="2" s="1"/>
  <c r="N123" i="2"/>
  <c r="T123" i="2" s="1"/>
  <c r="M124" i="2"/>
  <c r="S124" i="2" s="1"/>
  <c r="N124" i="2"/>
  <c r="T124" i="2" s="1"/>
  <c r="M125" i="2"/>
  <c r="S125" i="2" s="1"/>
  <c r="N125" i="2"/>
  <c r="T125" i="2" s="1"/>
  <c r="R122" i="2"/>
  <c r="R123" i="2"/>
  <c r="R124" i="2"/>
  <c r="R125" i="2"/>
  <c r="L101" i="2"/>
  <c r="M101" i="2"/>
  <c r="S101" i="2" s="1"/>
  <c r="N101" i="2"/>
  <c r="T101" i="2" s="1"/>
  <c r="R101" i="2"/>
  <c r="O122" i="2" l="1"/>
  <c r="U122" i="2" s="1"/>
  <c r="O193" i="2"/>
  <c r="O123" i="2"/>
  <c r="U123" i="2" s="1"/>
  <c r="O475" i="2"/>
  <c r="U475" i="2" s="1"/>
  <c r="O378" i="2"/>
  <c r="U378" i="2" s="1"/>
  <c r="O191" i="2"/>
  <c r="U191" i="2" s="1"/>
  <c r="O192" i="2"/>
  <c r="U192" i="2" s="1"/>
  <c r="O124" i="2"/>
  <c r="U124" i="2" s="1"/>
  <c r="O407" i="2"/>
  <c r="U407" i="2" s="1"/>
  <c r="T407" i="2"/>
  <c r="S407" i="2"/>
  <c r="U193" i="2"/>
  <c r="O194" i="2"/>
  <c r="U194" i="2" s="1"/>
  <c r="O101" i="2"/>
  <c r="U101" i="2" s="1"/>
  <c r="O125" i="2"/>
  <c r="U125" i="2" s="1"/>
  <c r="L54" i="2"/>
  <c r="R54" i="2"/>
  <c r="M54" i="2"/>
  <c r="S54" i="2" s="1"/>
  <c r="N54" i="2"/>
  <c r="T54" i="2" s="1"/>
  <c r="O54" i="2" l="1"/>
  <c r="U54" i="2" s="1"/>
  <c r="F683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58" i="1"/>
  <c r="F48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58" i="1"/>
  <c r="F457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24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25" i="1"/>
  <c r="F324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29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35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192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41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32" i="1"/>
  <c r="F65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L721" i="1"/>
  <c r="M721" i="1"/>
  <c r="S721" i="1" s="1"/>
  <c r="N721" i="1"/>
  <c r="T721" i="1" s="1"/>
  <c r="R721" i="1"/>
  <c r="L722" i="1"/>
  <c r="M722" i="1"/>
  <c r="S722" i="1" s="1"/>
  <c r="N722" i="1"/>
  <c r="T722" i="1" s="1"/>
  <c r="R722" i="1"/>
  <c r="F723" i="1"/>
  <c r="I707" i="1"/>
  <c r="F706" i="1"/>
  <c r="R705" i="1"/>
  <c r="M705" i="1"/>
  <c r="S705" i="1" s="1"/>
  <c r="N705" i="1"/>
  <c r="T705" i="1" s="1"/>
  <c r="L705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684" i="1"/>
  <c r="R630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578" i="1"/>
  <c r="L630" i="1"/>
  <c r="M630" i="1"/>
  <c r="S630" i="1" s="1"/>
  <c r="N630" i="1"/>
  <c r="T630" i="1" s="1"/>
  <c r="F631" i="1"/>
  <c r="F577" i="1"/>
  <c r="F557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58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22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489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361" i="1"/>
  <c r="F423" i="1"/>
  <c r="F294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69" i="1"/>
  <c r="F234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15" i="1"/>
  <c r="F191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64" i="1"/>
  <c r="F140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15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86" i="1"/>
  <c r="F85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48" i="1"/>
  <c r="F47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13" i="1"/>
  <c r="I268" i="1" l="1"/>
  <c r="I577" i="1"/>
  <c r="I723" i="1"/>
  <c r="I85" i="1"/>
  <c r="I214" i="1"/>
  <c r="I114" i="1"/>
  <c r="I234" i="1"/>
  <c r="I294" i="1"/>
  <c r="I47" i="1"/>
  <c r="I140" i="1"/>
  <c r="I657" i="1"/>
  <c r="I360" i="1"/>
  <c r="I521" i="1"/>
  <c r="I488" i="1"/>
  <c r="I683" i="1"/>
  <c r="I631" i="1"/>
  <c r="I324" i="1"/>
  <c r="I457" i="1"/>
  <c r="I557" i="1"/>
  <c r="I163" i="1"/>
  <c r="I706" i="1"/>
  <c r="I423" i="1"/>
  <c r="I191" i="1"/>
  <c r="O722" i="1"/>
  <c r="U722" i="1" s="1"/>
  <c r="O705" i="1"/>
  <c r="U705" i="1" s="1"/>
  <c r="F724" i="1"/>
  <c r="F3383" i="1" s="1"/>
  <c r="O721" i="1"/>
  <c r="U721" i="1" s="1"/>
  <c r="O630" i="1"/>
  <c r="U630" i="1" s="1"/>
  <c r="I724" i="1" l="1"/>
  <c r="I3383" i="1" s="1"/>
  <c r="R10" i="2" l="1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221" i="2"/>
  <c r="R222" i="2"/>
  <c r="R223" i="2"/>
  <c r="R224" i="2"/>
  <c r="R225" i="2"/>
  <c r="R226" i="2"/>
  <c r="R227" i="2"/>
  <c r="R228" i="2"/>
  <c r="R229" i="2"/>
  <c r="R230" i="2"/>
  <c r="R231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6" i="2"/>
  <c r="R517" i="2"/>
  <c r="R518" i="2"/>
  <c r="R519" i="2"/>
  <c r="R520" i="2"/>
  <c r="R521" i="2"/>
  <c r="R522" i="2"/>
  <c r="R523" i="2"/>
  <c r="R524" i="2"/>
  <c r="R525" i="2"/>
  <c r="R52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529" i="2"/>
  <c r="R531" i="2"/>
  <c r="R532" i="2"/>
  <c r="R533" i="2"/>
  <c r="R534" i="2"/>
  <c r="R535" i="2"/>
  <c r="R536" i="2"/>
  <c r="R537" i="2"/>
  <c r="R538" i="2"/>
  <c r="R539" i="2"/>
  <c r="R541" i="2"/>
  <c r="R542" i="2"/>
  <c r="R543" i="2"/>
  <c r="R544" i="2"/>
  <c r="R545" i="2"/>
  <c r="R546" i="2"/>
  <c r="R547" i="2"/>
  <c r="R548" i="2"/>
  <c r="R549" i="2"/>
  <c r="R550" i="2"/>
  <c r="R551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8" i="2"/>
  <c r="R569" i="2"/>
  <c r="R570" i="2"/>
  <c r="R571" i="2"/>
  <c r="R572" i="2"/>
  <c r="R573" i="2"/>
  <c r="R574" i="2"/>
  <c r="R575" i="2"/>
  <c r="R576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6" i="2"/>
  <c r="R657" i="2"/>
  <c r="R658" i="2"/>
  <c r="R659" i="2"/>
  <c r="R660" i="2"/>
  <c r="R661" i="2"/>
  <c r="R662" i="2"/>
  <c r="R663" i="2"/>
  <c r="R664" i="2"/>
  <c r="R665" i="2"/>
  <c r="R666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4" i="2"/>
  <c r="R775" i="2"/>
  <c r="R776" i="2"/>
  <c r="R777" i="2"/>
  <c r="R778" i="2"/>
  <c r="R779" i="2"/>
  <c r="R780" i="2"/>
  <c r="R781" i="2"/>
  <c r="R872" i="2"/>
  <c r="R873" i="2"/>
  <c r="R874" i="2"/>
  <c r="R875" i="2"/>
  <c r="R876" i="2"/>
  <c r="R877" i="2"/>
  <c r="R878" i="2"/>
  <c r="R879" i="2"/>
  <c r="R880" i="2"/>
  <c r="R881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83" i="2"/>
  <c r="R884" i="2"/>
  <c r="R885" i="2"/>
  <c r="R886" i="2"/>
  <c r="R887" i="2"/>
  <c r="R888" i="2"/>
  <c r="R889" i="2"/>
  <c r="R890" i="2"/>
  <c r="R891" i="2"/>
  <c r="R892" i="2"/>
  <c r="R893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81" i="2"/>
  <c r="R982" i="2"/>
  <c r="R983" i="2"/>
  <c r="R984" i="2"/>
  <c r="R985" i="2"/>
  <c r="R986" i="2"/>
  <c r="R987" i="2"/>
  <c r="R988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42" i="2"/>
  <c r="R1043" i="2"/>
  <c r="R1044" i="2"/>
  <c r="R1045" i="2"/>
  <c r="R1046" i="2"/>
  <c r="R1047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3" i="2"/>
  <c r="R1094" i="2"/>
  <c r="R1095" i="2"/>
  <c r="R1096" i="2"/>
  <c r="R1097" i="2"/>
  <c r="R1098" i="2"/>
  <c r="R1099" i="2"/>
  <c r="R1100" i="2"/>
  <c r="R1101" i="2"/>
  <c r="R1102" i="2"/>
  <c r="R1103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7" i="2"/>
  <c r="R1338" i="2"/>
  <c r="R1339" i="2"/>
  <c r="R1340" i="2"/>
  <c r="R1341" i="2"/>
  <c r="R1342" i="2"/>
  <c r="R1343" i="2"/>
  <c r="R1344" i="2"/>
  <c r="R1345" i="2"/>
  <c r="R1346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5" i="2"/>
  <c r="R1366" i="2"/>
  <c r="R1367" i="2"/>
  <c r="R1368" i="2"/>
  <c r="R1369" i="2"/>
  <c r="R1370" i="2"/>
  <c r="R1371" i="2"/>
  <c r="R1372" i="2"/>
  <c r="R1373" i="2"/>
  <c r="R1374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1" i="2"/>
  <c r="R1482" i="2"/>
  <c r="R1483" i="2"/>
  <c r="R1484" i="2"/>
  <c r="R1485" i="2"/>
  <c r="R1486" i="2"/>
  <c r="R1487" i="2"/>
  <c r="R1488" i="2"/>
  <c r="R1489" i="2"/>
  <c r="R1490" i="2"/>
  <c r="R1491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3" i="2"/>
  <c r="R1724" i="2"/>
  <c r="R1725" i="2"/>
  <c r="R1728" i="2"/>
  <c r="R1729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8" i="2"/>
  <c r="R1779" i="2"/>
  <c r="R1780" i="2"/>
  <c r="R1781" i="2"/>
  <c r="R1782" i="2"/>
  <c r="R1783" i="2"/>
  <c r="R1784" i="2"/>
  <c r="R1785" i="2"/>
  <c r="R1786" i="2"/>
  <c r="R1788" i="2"/>
  <c r="R1789" i="2"/>
  <c r="R1790" i="2"/>
  <c r="R1791" i="2"/>
  <c r="R1792" i="2"/>
  <c r="R1793" i="2"/>
  <c r="R1794" i="2"/>
  <c r="R1795" i="2"/>
  <c r="R1796" i="2"/>
  <c r="R1798" i="2"/>
  <c r="R1799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3" i="2"/>
  <c r="R1814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9" i="2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1" i="2"/>
  <c r="R1922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3" i="2"/>
  <c r="R1944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6" i="2"/>
  <c r="R1967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2" i="2"/>
  <c r="R1993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7" i="2"/>
  <c r="R2038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2" i="2"/>
  <c r="R2063" i="2"/>
  <c r="R2064" i="2"/>
  <c r="R2065" i="2"/>
  <c r="R2066" i="2"/>
  <c r="R2067" i="2"/>
  <c r="R2068" i="2"/>
  <c r="R2069" i="2"/>
  <c r="R2070" i="2"/>
  <c r="R2071" i="2"/>
  <c r="R2072" i="2"/>
  <c r="R2073" i="2"/>
  <c r="R2074" i="2"/>
  <c r="R2076" i="2"/>
  <c r="R2077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4" i="2"/>
  <c r="R2105" i="2"/>
  <c r="R2106" i="2"/>
  <c r="R2107" i="2"/>
  <c r="R2108" i="2"/>
  <c r="R2109" i="2"/>
  <c r="R2110" i="2"/>
  <c r="R2111" i="2"/>
  <c r="R2112" i="2"/>
  <c r="R2113" i="2"/>
  <c r="R2114" i="2"/>
  <c r="R2115" i="2"/>
  <c r="R2116" i="2"/>
  <c r="R2117" i="2"/>
  <c r="R2118" i="2"/>
  <c r="R2119" i="2"/>
  <c r="R2120" i="2"/>
  <c r="R2121" i="2"/>
  <c r="R2122" i="2"/>
  <c r="R2123" i="2"/>
  <c r="R2124" i="2"/>
  <c r="R2126" i="2"/>
  <c r="R2127" i="2"/>
  <c r="R2128" i="2"/>
  <c r="R2129" i="2"/>
  <c r="R2130" i="2"/>
  <c r="R2131" i="2"/>
  <c r="R2132" i="2"/>
  <c r="R2133" i="2"/>
  <c r="R2134" i="2"/>
  <c r="R2135" i="2"/>
  <c r="R2136" i="2"/>
  <c r="R2137" i="2"/>
  <c r="R2138" i="2"/>
  <c r="R2139" i="2"/>
  <c r="R2140" i="2"/>
  <c r="R2142" i="2"/>
  <c r="R2143" i="2"/>
  <c r="R2144" i="2"/>
  <c r="R2145" i="2"/>
  <c r="R2146" i="2"/>
  <c r="R2147" i="2"/>
  <c r="R2148" i="2"/>
  <c r="R2149" i="2"/>
  <c r="R2150" i="2"/>
  <c r="R2151" i="2"/>
  <c r="R2152" i="2"/>
  <c r="R2153" i="2"/>
  <c r="R2155" i="2"/>
  <c r="R2156" i="2"/>
  <c r="R2157" i="2"/>
  <c r="R2158" i="2"/>
  <c r="R2159" i="2"/>
  <c r="R2160" i="2"/>
  <c r="R2161" i="2"/>
  <c r="R2162" i="2"/>
  <c r="R2163" i="2"/>
  <c r="R2164" i="2"/>
  <c r="R2165" i="2"/>
  <c r="R2166" i="2"/>
  <c r="R2167" i="2"/>
  <c r="R2168" i="2"/>
  <c r="R2169" i="2"/>
  <c r="R2170" i="2"/>
  <c r="R2171" i="2"/>
  <c r="R2172" i="2"/>
  <c r="R2174" i="2"/>
  <c r="R2175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9" i="2"/>
  <c r="M10" i="2"/>
  <c r="S10" i="2" s="1"/>
  <c r="N10" i="2"/>
  <c r="T10" i="2" s="1"/>
  <c r="M11" i="2"/>
  <c r="S11" i="2" s="1"/>
  <c r="N11" i="2"/>
  <c r="T11" i="2" s="1"/>
  <c r="M12" i="2"/>
  <c r="S12" i="2" s="1"/>
  <c r="N12" i="2"/>
  <c r="T12" i="2" s="1"/>
  <c r="M13" i="2"/>
  <c r="S13" i="2" s="1"/>
  <c r="N13" i="2"/>
  <c r="T13" i="2" s="1"/>
  <c r="M14" i="2"/>
  <c r="S14" i="2" s="1"/>
  <c r="N14" i="2"/>
  <c r="T14" i="2" s="1"/>
  <c r="M15" i="2"/>
  <c r="S15" i="2" s="1"/>
  <c r="N15" i="2"/>
  <c r="T15" i="2" s="1"/>
  <c r="M16" i="2"/>
  <c r="S16" i="2" s="1"/>
  <c r="N16" i="2"/>
  <c r="T16" i="2" s="1"/>
  <c r="M17" i="2"/>
  <c r="S17" i="2" s="1"/>
  <c r="N17" i="2"/>
  <c r="T17" i="2" s="1"/>
  <c r="M18" i="2"/>
  <c r="S18" i="2" s="1"/>
  <c r="N18" i="2"/>
  <c r="T18" i="2" s="1"/>
  <c r="M19" i="2"/>
  <c r="S19" i="2" s="1"/>
  <c r="N19" i="2"/>
  <c r="T19" i="2" s="1"/>
  <c r="M20" i="2"/>
  <c r="S20" i="2" s="1"/>
  <c r="N20" i="2"/>
  <c r="T20" i="2" s="1"/>
  <c r="M21" i="2"/>
  <c r="S21" i="2" s="1"/>
  <c r="N21" i="2"/>
  <c r="T21" i="2" s="1"/>
  <c r="M22" i="2"/>
  <c r="S22" i="2" s="1"/>
  <c r="N22" i="2"/>
  <c r="T22" i="2" s="1"/>
  <c r="M23" i="2"/>
  <c r="S23" i="2" s="1"/>
  <c r="N23" i="2"/>
  <c r="T23" i="2" s="1"/>
  <c r="M24" i="2"/>
  <c r="S24" i="2" s="1"/>
  <c r="N24" i="2"/>
  <c r="T24" i="2" s="1"/>
  <c r="M25" i="2"/>
  <c r="S25" i="2" s="1"/>
  <c r="N25" i="2"/>
  <c r="T25" i="2" s="1"/>
  <c r="M27" i="2"/>
  <c r="N27" i="2"/>
  <c r="M28" i="2"/>
  <c r="S28" i="2" s="1"/>
  <c r="N28" i="2"/>
  <c r="T28" i="2" s="1"/>
  <c r="M29" i="2"/>
  <c r="S29" i="2" s="1"/>
  <c r="N29" i="2"/>
  <c r="T29" i="2" s="1"/>
  <c r="M30" i="2"/>
  <c r="S30" i="2" s="1"/>
  <c r="N30" i="2"/>
  <c r="T30" i="2" s="1"/>
  <c r="M31" i="2"/>
  <c r="S31" i="2" s="1"/>
  <c r="N31" i="2"/>
  <c r="T31" i="2" s="1"/>
  <c r="M32" i="2"/>
  <c r="S32" i="2" s="1"/>
  <c r="N32" i="2"/>
  <c r="T32" i="2" s="1"/>
  <c r="M33" i="2"/>
  <c r="S33" i="2" s="1"/>
  <c r="N33" i="2"/>
  <c r="T33" i="2" s="1"/>
  <c r="M34" i="2"/>
  <c r="S34" i="2" s="1"/>
  <c r="N34" i="2"/>
  <c r="T34" i="2" s="1"/>
  <c r="M35" i="2"/>
  <c r="S35" i="2" s="1"/>
  <c r="N35" i="2"/>
  <c r="T35" i="2" s="1"/>
  <c r="M36" i="2"/>
  <c r="S36" i="2" s="1"/>
  <c r="N36" i="2"/>
  <c r="T36" i="2" s="1"/>
  <c r="M37" i="2"/>
  <c r="S37" i="2" s="1"/>
  <c r="N37" i="2"/>
  <c r="T37" i="2" s="1"/>
  <c r="M38" i="2"/>
  <c r="S38" i="2" s="1"/>
  <c r="N38" i="2"/>
  <c r="T38" i="2" s="1"/>
  <c r="M39" i="2"/>
  <c r="S39" i="2" s="1"/>
  <c r="N39" i="2"/>
  <c r="T39" i="2" s="1"/>
  <c r="M40" i="2"/>
  <c r="S40" i="2" s="1"/>
  <c r="N40" i="2"/>
  <c r="T40" i="2" s="1"/>
  <c r="M41" i="2"/>
  <c r="S41" i="2" s="1"/>
  <c r="N41" i="2"/>
  <c r="T41" i="2" s="1"/>
  <c r="M42" i="2"/>
  <c r="S42" i="2" s="1"/>
  <c r="N42" i="2"/>
  <c r="T42" i="2" s="1"/>
  <c r="M43" i="2"/>
  <c r="S43" i="2" s="1"/>
  <c r="N43" i="2"/>
  <c r="T43" i="2" s="1"/>
  <c r="M44" i="2"/>
  <c r="S44" i="2" s="1"/>
  <c r="N44" i="2"/>
  <c r="T44" i="2" s="1"/>
  <c r="M45" i="2"/>
  <c r="S45" i="2" s="1"/>
  <c r="N45" i="2"/>
  <c r="T45" i="2" s="1"/>
  <c r="M46" i="2"/>
  <c r="S46" i="2" s="1"/>
  <c r="N46" i="2"/>
  <c r="T46" i="2" s="1"/>
  <c r="M47" i="2"/>
  <c r="S47" i="2" s="1"/>
  <c r="N47" i="2"/>
  <c r="T47" i="2" s="1"/>
  <c r="M48" i="2"/>
  <c r="S48" i="2" s="1"/>
  <c r="N48" i="2"/>
  <c r="T48" i="2" s="1"/>
  <c r="M49" i="2"/>
  <c r="S49" i="2" s="1"/>
  <c r="N49" i="2"/>
  <c r="T49" i="2" s="1"/>
  <c r="M50" i="2"/>
  <c r="S50" i="2" s="1"/>
  <c r="N50" i="2"/>
  <c r="T50" i="2" s="1"/>
  <c r="M51" i="2"/>
  <c r="S51" i="2" s="1"/>
  <c r="N51" i="2"/>
  <c r="T51" i="2" s="1"/>
  <c r="M52" i="2"/>
  <c r="S52" i="2" s="1"/>
  <c r="N52" i="2"/>
  <c r="T52" i="2" s="1"/>
  <c r="M53" i="2"/>
  <c r="S53" i="2" s="1"/>
  <c r="N53" i="2"/>
  <c r="T53" i="2" s="1"/>
  <c r="M56" i="2"/>
  <c r="N56" i="2"/>
  <c r="M57" i="2"/>
  <c r="S57" i="2" s="1"/>
  <c r="N57" i="2"/>
  <c r="T57" i="2" s="1"/>
  <c r="M58" i="2"/>
  <c r="S58" i="2" s="1"/>
  <c r="N58" i="2"/>
  <c r="T58" i="2" s="1"/>
  <c r="M59" i="2"/>
  <c r="S59" i="2" s="1"/>
  <c r="N59" i="2"/>
  <c r="T59" i="2" s="1"/>
  <c r="M60" i="2"/>
  <c r="S60" i="2" s="1"/>
  <c r="N60" i="2"/>
  <c r="T60" i="2" s="1"/>
  <c r="M61" i="2"/>
  <c r="S61" i="2" s="1"/>
  <c r="N61" i="2"/>
  <c r="T61" i="2" s="1"/>
  <c r="M62" i="2"/>
  <c r="S62" i="2" s="1"/>
  <c r="N62" i="2"/>
  <c r="T62" i="2" s="1"/>
  <c r="M63" i="2"/>
  <c r="S63" i="2" s="1"/>
  <c r="N63" i="2"/>
  <c r="T63" i="2" s="1"/>
  <c r="M64" i="2"/>
  <c r="S64" i="2" s="1"/>
  <c r="N64" i="2"/>
  <c r="T64" i="2" s="1"/>
  <c r="M65" i="2"/>
  <c r="S65" i="2" s="1"/>
  <c r="N65" i="2"/>
  <c r="T65" i="2" s="1"/>
  <c r="M66" i="2"/>
  <c r="S66" i="2" s="1"/>
  <c r="N66" i="2"/>
  <c r="T66" i="2" s="1"/>
  <c r="M67" i="2"/>
  <c r="S67" i="2" s="1"/>
  <c r="N67" i="2"/>
  <c r="T67" i="2" s="1"/>
  <c r="M68" i="2"/>
  <c r="S68" i="2" s="1"/>
  <c r="N68" i="2"/>
  <c r="T68" i="2" s="1"/>
  <c r="M69" i="2"/>
  <c r="S69" i="2" s="1"/>
  <c r="N69" i="2"/>
  <c r="T69" i="2" s="1"/>
  <c r="M70" i="2"/>
  <c r="S70" i="2" s="1"/>
  <c r="N70" i="2"/>
  <c r="T70" i="2" s="1"/>
  <c r="M71" i="2"/>
  <c r="S71" i="2" s="1"/>
  <c r="N71" i="2"/>
  <c r="T71" i="2" s="1"/>
  <c r="M72" i="2"/>
  <c r="S72" i="2" s="1"/>
  <c r="N72" i="2"/>
  <c r="T72" i="2" s="1"/>
  <c r="M73" i="2"/>
  <c r="S73" i="2" s="1"/>
  <c r="N73" i="2"/>
  <c r="T73" i="2" s="1"/>
  <c r="M74" i="2"/>
  <c r="S74" i="2" s="1"/>
  <c r="N74" i="2"/>
  <c r="T74" i="2" s="1"/>
  <c r="M75" i="2"/>
  <c r="S75" i="2" s="1"/>
  <c r="N75" i="2"/>
  <c r="T75" i="2" s="1"/>
  <c r="M76" i="2"/>
  <c r="S76" i="2" s="1"/>
  <c r="N76" i="2"/>
  <c r="T76" i="2" s="1"/>
  <c r="M77" i="2"/>
  <c r="S77" i="2" s="1"/>
  <c r="N77" i="2"/>
  <c r="T77" i="2" s="1"/>
  <c r="M78" i="2"/>
  <c r="S78" i="2" s="1"/>
  <c r="N78" i="2"/>
  <c r="T78" i="2" s="1"/>
  <c r="M79" i="2"/>
  <c r="S79" i="2" s="1"/>
  <c r="N79" i="2"/>
  <c r="T79" i="2" s="1"/>
  <c r="M80" i="2"/>
  <c r="S80" i="2" s="1"/>
  <c r="N80" i="2"/>
  <c r="T80" i="2" s="1"/>
  <c r="M81" i="2"/>
  <c r="S81" i="2" s="1"/>
  <c r="N81" i="2"/>
  <c r="T81" i="2" s="1"/>
  <c r="M82" i="2"/>
  <c r="S82" i="2" s="1"/>
  <c r="N82" i="2"/>
  <c r="T82" i="2" s="1"/>
  <c r="M83" i="2"/>
  <c r="S83" i="2" s="1"/>
  <c r="N83" i="2"/>
  <c r="T83" i="2" s="1"/>
  <c r="M84" i="2"/>
  <c r="S84" i="2" s="1"/>
  <c r="N84" i="2"/>
  <c r="T84" i="2" s="1"/>
  <c r="M86" i="2"/>
  <c r="N86" i="2"/>
  <c r="M87" i="2"/>
  <c r="S87" i="2" s="1"/>
  <c r="N87" i="2"/>
  <c r="T87" i="2" s="1"/>
  <c r="M88" i="2"/>
  <c r="S88" i="2" s="1"/>
  <c r="N88" i="2"/>
  <c r="T88" i="2" s="1"/>
  <c r="M89" i="2"/>
  <c r="S89" i="2" s="1"/>
  <c r="N89" i="2"/>
  <c r="T89" i="2" s="1"/>
  <c r="M90" i="2"/>
  <c r="S90" i="2" s="1"/>
  <c r="N90" i="2"/>
  <c r="T90" i="2" s="1"/>
  <c r="M91" i="2"/>
  <c r="S91" i="2" s="1"/>
  <c r="N91" i="2"/>
  <c r="T91" i="2" s="1"/>
  <c r="M92" i="2"/>
  <c r="S92" i="2" s="1"/>
  <c r="N92" i="2"/>
  <c r="T92" i="2" s="1"/>
  <c r="M93" i="2"/>
  <c r="S93" i="2" s="1"/>
  <c r="N93" i="2"/>
  <c r="T93" i="2" s="1"/>
  <c r="M94" i="2"/>
  <c r="S94" i="2" s="1"/>
  <c r="N94" i="2"/>
  <c r="T94" i="2" s="1"/>
  <c r="M95" i="2"/>
  <c r="S95" i="2" s="1"/>
  <c r="N95" i="2"/>
  <c r="T95" i="2" s="1"/>
  <c r="M96" i="2"/>
  <c r="S96" i="2" s="1"/>
  <c r="N96" i="2"/>
  <c r="T96" i="2" s="1"/>
  <c r="M97" i="2"/>
  <c r="S97" i="2" s="1"/>
  <c r="N97" i="2"/>
  <c r="T97" i="2" s="1"/>
  <c r="M98" i="2"/>
  <c r="S98" i="2" s="1"/>
  <c r="N98" i="2"/>
  <c r="T98" i="2" s="1"/>
  <c r="M99" i="2"/>
  <c r="S99" i="2" s="1"/>
  <c r="N99" i="2"/>
  <c r="T99" i="2" s="1"/>
  <c r="M100" i="2"/>
  <c r="S100" i="2" s="1"/>
  <c r="N100" i="2"/>
  <c r="T100" i="2" s="1"/>
  <c r="M103" i="2"/>
  <c r="N103" i="2"/>
  <c r="M104" i="2"/>
  <c r="S104" i="2" s="1"/>
  <c r="N104" i="2"/>
  <c r="T104" i="2" s="1"/>
  <c r="M105" i="2"/>
  <c r="S105" i="2" s="1"/>
  <c r="N105" i="2"/>
  <c r="T105" i="2" s="1"/>
  <c r="M106" i="2"/>
  <c r="S106" i="2" s="1"/>
  <c r="N106" i="2"/>
  <c r="T106" i="2" s="1"/>
  <c r="M107" i="2"/>
  <c r="S107" i="2" s="1"/>
  <c r="N107" i="2"/>
  <c r="T107" i="2" s="1"/>
  <c r="M108" i="2"/>
  <c r="S108" i="2" s="1"/>
  <c r="N108" i="2"/>
  <c r="T108" i="2" s="1"/>
  <c r="M109" i="2"/>
  <c r="S109" i="2" s="1"/>
  <c r="N109" i="2"/>
  <c r="T109" i="2" s="1"/>
  <c r="M110" i="2"/>
  <c r="S110" i="2" s="1"/>
  <c r="N110" i="2"/>
  <c r="T110" i="2" s="1"/>
  <c r="M111" i="2"/>
  <c r="S111" i="2" s="1"/>
  <c r="N111" i="2"/>
  <c r="T111" i="2" s="1"/>
  <c r="M112" i="2"/>
  <c r="S112" i="2" s="1"/>
  <c r="N112" i="2"/>
  <c r="T112" i="2" s="1"/>
  <c r="M113" i="2"/>
  <c r="S113" i="2" s="1"/>
  <c r="N113" i="2"/>
  <c r="T113" i="2" s="1"/>
  <c r="M114" i="2"/>
  <c r="S114" i="2" s="1"/>
  <c r="N114" i="2"/>
  <c r="T114" i="2" s="1"/>
  <c r="M115" i="2"/>
  <c r="S115" i="2" s="1"/>
  <c r="N115" i="2"/>
  <c r="T115" i="2" s="1"/>
  <c r="M116" i="2"/>
  <c r="S116" i="2" s="1"/>
  <c r="N116" i="2"/>
  <c r="T116" i="2" s="1"/>
  <c r="M117" i="2"/>
  <c r="S117" i="2" s="1"/>
  <c r="N117" i="2"/>
  <c r="T117" i="2" s="1"/>
  <c r="M118" i="2"/>
  <c r="S118" i="2" s="1"/>
  <c r="N118" i="2"/>
  <c r="T118" i="2" s="1"/>
  <c r="M119" i="2"/>
  <c r="S119" i="2" s="1"/>
  <c r="N119" i="2"/>
  <c r="T119" i="2" s="1"/>
  <c r="M120" i="2"/>
  <c r="S120" i="2" s="1"/>
  <c r="N120" i="2"/>
  <c r="T120" i="2" s="1"/>
  <c r="M121" i="2"/>
  <c r="S121" i="2" s="1"/>
  <c r="N121" i="2"/>
  <c r="T121" i="2" s="1"/>
  <c r="M173" i="2"/>
  <c r="N173" i="2"/>
  <c r="M174" i="2"/>
  <c r="S174" i="2" s="1"/>
  <c r="N174" i="2"/>
  <c r="T174" i="2" s="1"/>
  <c r="M175" i="2"/>
  <c r="S175" i="2" s="1"/>
  <c r="N175" i="2"/>
  <c r="T175" i="2" s="1"/>
  <c r="M176" i="2"/>
  <c r="S176" i="2" s="1"/>
  <c r="N176" i="2"/>
  <c r="T176" i="2" s="1"/>
  <c r="M177" i="2"/>
  <c r="S177" i="2" s="1"/>
  <c r="N177" i="2"/>
  <c r="T177" i="2" s="1"/>
  <c r="M178" i="2"/>
  <c r="S178" i="2" s="1"/>
  <c r="N178" i="2"/>
  <c r="T178" i="2" s="1"/>
  <c r="M179" i="2"/>
  <c r="S179" i="2" s="1"/>
  <c r="N179" i="2"/>
  <c r="T179" i="2" s="1"/>
  <c r="M180" i="2"/>
  <c r="S180" i="2" s="1"/>
  <c r="N180" i="2"/>
  <c r="T180" i="2" s="1"/>
  <c r="M181" i="2"/>
  <c r="S181" i="2" s="1"/>
  <c r="N181" i="2"/>
  <c r="T181" i="2" s="1"/>
  <c r="M182" i="2"/>
  <c r="S182" i="2" s="1"/>
  <c r="N182" i="2"/>
  <c r="T182" i="2" s="1"/>
  <c r="M183" i="2"/>
  <c r="S183" i="2" s="1"/>
  <c r="N183" i="2"/>
  <c r="T183" i="2" s="1"/>
  <c r="M184" i="2"/>
  <c r="S184" i="2" s="1"/>
  <c r="N184" i="2"/>
  <c r="T184" i="2" s="1"/>
  <c r="M185" i="2"/>
  <c r="S185" i="2" s="1"/>
  <c r="N185" i="2"/>
  <c r="T185" i="2" s="1"/>
  <c r="M186" i="2"/>
  <c r="S186" i="2" s="1"/>
  <c r="N186" i="2"/>
  <c r="T186" i="2" s="1"/>
  <c r="M187" i="2"/>
  <c r="S187" i="2" s="1"/>
  <c r="N187" i="2"/>
  <c r="T187" i="2" s="1"/>
  <c r="M188" i="2"/>
  <c r="S188" i="2" s="1"/>
  <c r="N188" i="2"/>
  <c r="T188" i="2" s="1"/>
  <c r="M189" i="2"/>
  <c r="S189" i="2" s="1"/>
  <c r="N189" i="2"/>
  <c r="T189" i="2" s="1"/>
  <c r="M190" i="2"/>
  <c r="S190" i="2" s="1"/>
  <c r="N190" i="2"/>
  <c r="T190" i="2" s="1"/>
  <c r="M221" i="2"/>
  <c r="N221" i="2"/>
  <c r="M222" i="2"/>
  <c r="S222" i="2" s="1"/>
  <c r="N222" i="2"/>
  <c r="T222" i="2" s="1"/>
  <c r="M223" i="2"/>
  <c r="S223" i="2" s="1"/>
  <c r="N223" i="2"/>
  <c r="T223" i="2" s="1"/>
  <c r="M224" i="2"/>
  <c r="S224" i="2" s="1"/>
  <c r="N224" i="2"/>
  <c r="T224" i="2" s="1"/>
  <c r="M225" i="2"/>
  <c r="S225" i="2" s="1"/>
  <c r="N225" i="2"/>
  <c r="T225" i="2" s="1"/>
  <c r="M226" i="2"/>
  <c r="S226" i="2" s="1"/>
  <c r="N226" i="2"/>
  <c r="T226" i="2" s="1"/>
  <c r="M227" i="2"/>
  <c r="S227" i="2" s="1"/>
  <c r="N227" i="2"/>
  <c r="T227" i="2" s="1"/>
  <c r="M228" i="2"/>
  <c r="S228" i="2" s="1"/>
  <c r="N228" i="2"/>
  <c r="T228" i="2" s="1"/>
  <c r="M229" i="2"/>
  <c r="S229" i="2" s="1"/>
  <c r="N229" i="2"/>
  <c r="T229" i="2" s="1"/>
  <c r="M230" i="2"/>
  <c r="S230" i="2" s="1"/>
  <c r="N230" i="2"/>
  <c r="T230" i="2" s="1"/>
  <c r="M231" i="2"/>
  <c r="S231" i="2" s="1"/>
  <c r="N231" i="2"/>
  <c r="T231" i="2" s="1"/>
  <c r="M274" i="2"/>
  <c r="N274" i="2"/>
  <c r="M275" i="2"/>
  <c r="S275" i="2" s="1"/>
  <c r="N275" i="2"/>
  <c r="T275" i="2" s="1"/>
  <c r="M276" i="2"/>
  <c r="S276" i="2" s="1"/>
  <c r="N276" i="2"/>
  <c r="T276" i="2" s="1"/>
  <c r="M277" i="2"/>
  <c r="S277" i="2" s="1"/>
  <c r="N277" i="2"/>
  <c r="T277" i="2" s="1"/>
  <c r="M278" i="2"/>
  <c r="S278" i="2" s="1"/>
  <c r="N278" i="2"/>
  <c r="T278" i="2" s="1"/>
  <c r="M279" i="2"/>
  <c r="S279" i="2" s="1"/>
  <c r="N279" i="2"/>
  <c r="T279" i="2" s="1"/>
  <c r="M280" i="2"/>
  <c r="S280" i="2" s="1"/>
  <c r="N280" i="2"/>
  <c r="T280" i="2" s="1"/>
  <c r="M281" i="2"/>
  <c r="S281" i="2" s="1"/>
  <c r="N281" i="2"/>
  <c r="T281" i="2" s="1"/>
  <c r="M282" i="2"/>
  <c r="S282" i="2" s="1"/>
  <c r="N282" i="2"/>
  <c r="T282" i="2" s="1"/>
  <c r="M283" i="2"/>
  <c r="S283" i="2" s="1"/>
  <c r="N283" i="2"/>
  <c r="T283" i="2" s="1"/>
  <c r="M284" i="2"/>
  <c r="S284" i="2" s="1"/>
  <c r="N284" i="2"/>
  <c r="T284" i="2" s="1"/>
  <c r="M285" i="2"/>
  <c r="S285" i="2" s="1"/>
  <c r="N285" i="2"/>
  <c r="T285" i="2" s="1"/>
  <c r="M286" i="2"/>
  <c r="S286" i="2" s="1"/>
  <c r="N286" i="2"/>
  <c r="T286" i="2" s="1"/>
  <c r="M287" i="2"/>
  <c r="S287" i="2" s="1"/>
  <c r="N287" i="2"/>
  <c r="T287" i="2" s="1"/>
  <c r="M288" i="2"/>
  <c r="S288" i="2" s="1"/>
  <c r="N288" i="2"/>
  <c r="T288" i="2" s="1"/>
  <c r="M289" i="2"/>
  <c r="S289" i="2" s="1"/>
  <c r="N289" i="2"/>
  <c r="T289" i="2" s="1"/>
  <c r="M290" i="2"/>
  <c r="S290" i="2" s="1"/>
  <c r="N290" i="2"/>
  <c r="T290" i="2" s="1"/>
  <c r="M291" i="2"/>
  <c r="S291" i="2" s="1"/>
  <c r="N291" i="2"/>
  <c r="T291" i="2" s="1"/>
  <c r="M292" i="2"/>
  <c r="S292" i="2" s="1"/>
  <c r="N292" i="2"/>
  <c r="T292" i="2" s="1"/>
  <c r="M293" i="2"/>
  <c r="S293" i="2" s="1"/>
  <c r="N293" i="2"/>
  <c r="T293" i="2" s="1"/>
  <c r="M294" i="2"/>
  <c r="S294" i="2" s="1"/>
  <c r="N294" i="2"/>
  <c r="T294" i="2" s="1"/>
  <c r="M295" i="2"/>
  <c r="S295" i="2" s="1"/>
  <c r="N295" i="2"/>
  <c r="T295" i="2" s="1"/>
  <c r="M296" i="2"/>
  <c r="S296" i="2" s="1"/>
  <c r="N296" i="2"/>
  <c r="T296" i="2" s="1"/>
  <c r="M297" i="2"/>
  <c r="S297" i="2" s="1"/>
  <c r="N297" i="2"/>
  <c r="T297" i="2" s="1"/>
  <c r="M298" i="2"/>
  <c r="S298" i="2" s="1"/>
  <c r="N298" i="2"/>
  <c r="T298" i="2" s="1"/>
  <c r="M299" i="2"/>
  <c r="S299" i="2" s="1"/>
  <c r="N299" i="2"/>
  <c r="T299" i="2" s="1"/>
  <c r="M300" i="2"/>
  <c r="S300" i="2" s="1"/>
  <c r="N300" i="2"/>
  <c r="T300" i="2" s="1"/>
  <c r="M301" i="2"/>
  <c r="S301" i="2" s="1"/>
  <c r="N301" i="2"/>
  <c r="T301" i="2" s="1"/>
  <c r="M302" i="2"/>
  <c r="S302" i="2" s="1"/>
  <c r="N302" i="2"/>
  <c r="T302" i="2" s="1"/>
  <c r="M303" i="2"/>
  <c r="S303" i="2" s="1"/>
  <c r="N303" i="2"/>
  <c r="T303" i="2" s="1"/>
  <c r="M304" i="2"/>
  <c r="S304" i="2" s="1"/>
  <c r="N304" i="2"/>
  <c r="T304" i="2" s="1"/>
  <c r="M305" i="2"/>
  <c r="S305" i="2" s="1"/>
  <c r="N305" i="2"/>
  <c r="T305" i="2" s="1"/>
  <c r="M306" i="2"/>
  <c r="S306" i="2" s="1"/>
  <c r="N306" i="2"/>
  <c r="T306" i="2" s="1"/>
  <c r="M307" i="2"/>
  <c r="S307" i="2" s="1"/>
  <c r="N307" i="2"/>
  <c r="T307" i="2" s="1"/>
  <c r="M359" i="2"/>
  <c r="N359" i="2"/>
  <c r="M360" i="2"/>
  <c r="S360" i="2" s="1"/>
  <c r="N360" i="2"/>
  <c r="T360" i="2" s="1"/>
  <c r="M361" i="2"/>
  <c r="S361" i="2" s="1"/>
  <c r="N361" i="2"/>
  <c r="T361" i="2" s="1"/>
  <c r="M362" i="2"/>
  <c r="S362" i="2" s="1"/>
  <c r="N362" i="2"/>
  <c r="T362" i="2" s="1"/>
  <c r="M363" i="2"/>
  <c r="S363" i="2" s="1"/>
  <c r="N363" i="2"/>
  <c r="T363" i="2" s="1"/>
  <c r="M364" i="2"/>
  <c r="S364" i="2" s="1"/>
  <c r="N364" i="2"/>
  <c r="T364" i="2" s="1"/>
  <c r="M365" i="2"/>
  <c r="S365" i="2" s="1"/>
  <c r="N365" i="2"/>
  <c r="T365" i="2" s="1"/>
  <c r="M366" i="2"/>
  <c r="S366" i="2" s="1"/>
  <c r="N366" i="2"/>
  <c r="T366" i="2" s="1"/>
  <c r="M367" i="2"/>
  <c r="S367" i="2" s="1"/>
  <c r="N367" i="2"/>
  <c r="T367" i="2" s="1"/>
  <c r="M368" i="2"/>
  <c r="S368" i="2" s="1"/>
  <c r="N368" i="2"/>
  <c r="T368" i="2" s="1"/>
  <c r="M369" i="2"/>
  <c r="S369" i="2" s="1"/>
  <c r="N369" i="2"/>
  <c r="T369" i="2" s="1"/>
  <c r="M370" i="2"/>
  <c r="S370" i="2" s="1"/>
  <c r="N370" i="2"/>
  <c r="T370" i="2" s="1"/>
  <c r="M371" i="2"/>
  <c r="S371" i="2" s="1"/>
  <c r="N371" i="2"/>
  <c r="T371" i="2" s="1"/>
  <c r="M372" i="2"/>
  <c r="S372" i="2" s="1"/>
  <c r="N372" i="2"/>
  <c r="T372" i="2" s="1"/>
  <c r="M373" i="2"/>
  <c r="S373" i="2" s="1"/>
  <c r="N373" i="2"/>
  <c r="T373" i="2" s="1"/>
  <c r="M374" i="2"/>
  <c r="S374" i="2" s="1"/>
  <c r="N374" i="2"/>
  <c r="T374" i="2" s="1"/>
  <c r="M375" i="2"/>
  <c r="S375" i="2" s="1"/>
  <c r="N375" i="2"/>
  <c r="T375" i="2" s="1"/>
  <c r="M376" i="2"/>
  <c r="S376" i="2" s="1"/>
  <c r="N376" i="2"/>
  <c r="T376" i="2" s="1"/>
  <c r="M377" i="2"/>
  <c r="S377" i="2" s="1"/>
  <c r="N377" i="2"/>
  <c r="T377" i="2" s="1"/>
  <c r="M380" i="2"/>
  <c r="N380" i="2"/>
  <c r="M381" i="2"/>
  <c r="S381" i="2" s="1"/>
  <c r="N381" i="2"/>
  <c r="T381" i="2" s="1"/>
  <c r="M382" i="2"/>
  <c r="S382" i="2" s="1"/>
  <c r="N382" i="2"/>
  <c r="T382" i="2" s="1"/>
  <c r="M383" i="2"/>
  <c r="S383" i="2" s="1"/>
  <c r="N383" i="2"/>
  <c r="T383" i="2" s="1"/>
  <c r="M384" i="2"/>
  <c r="S384" i="2" s="1"/>
  <c r="N384" i="2"/>
  <c r="T384" i="2" s="1"/>
  <c r="M385" i="2"/>
  <c r="S385" i="2" s="1"/>
  <c r="N385" i="2"/>
  <c r="T385" i="2" s="1"/>
  <c r="M386" i="2"/>
  <c r="S386" i="2" s="1"/>
  <c r="N386" i="2"/>
  <c r="T386" i="2" s="1"/>
  <c r="M387" i="2"/>
  <c r="S387" i="2" s="1"/>
  <c r="N387" i="2"/>
  <c r="T387" i="2" s="1"/>
  <c r="M388" i="2"/>
  <c r="S388" i="2" s="1"/>
  <c r="N388" i="2"/>
  <c r="T388" i="2" s="1"/>
  <c r="M389" i="2"/>
  <c r="S389" i="2" s="1"/>
  <c r="N389" i="2"/>
  <c r="T389" i="2" s="1"/>
  <c r="M390" i="2"/>
  <c r="S390" i="2" s="1"/>
  <c r="N390" i="2"/>
  <c r="T390" i="2" s="1"/>
  <c r="M391" i="2"/>
  <c r="S391" i="2" s="1"/>
  <c r="N391" i="2"/>
  <c r="T391" i="2" s="1"/>
  <c r="M392" i="2"/>
  <c r="S392" i="2" s="1"/>
  <c r="N392" i="2"/>
  <c r="T392" i="2" s="1"/>
  <c r="M393" i="2"/>
  <c r="S393" i="2" s="1"/>
  <c r="N393" i="2"/>
  <c r="T393" i="2" s="1"/>
  <c r="M394" i="2"/>
  <c r="S394" i="2" s="1"/>
  <c r="N394" i="2"/>
  <c r="T394" i="2" s="1"/>
  <c r="M395" i="2"/>
  <c r="S395" i="2" s="1"/>
  <c r="N395" i="2"/>
  <c r="T395" i="2" s="1"/>
  <c r="M396" i="2"/>
  <c r="S396" i="2" s="1"/>
  <c r="N396" i="2"/>
  <c r="T396" i="2" s="1"/>
  <c r="M397" i="2"/>
  <c r="S397" i="2" s="1"/>
  <c r="N397" i="2"/>
  <c r="T397" i="2" s="1"/>
  <c r="M398" i="2"/>
  <c r="S398" i="2" s="1"/>
  <c r="N398" i="2"/>
  <c r="T398" i="2" s="1"/>
  <c r="M399" i="2"/>
  <c r="S399" i="2" s="1"/>
  <c r="N399" i="2"/>
  <c r="T399" i="2" s="1"/>
  <c r="M400" i="2"/>
  <c r="S400" i="2" s="1"/>
  <c r="N400" i="2"/>
  <c r="T400" i="2" s="1"/>
  <c r="M401" i="2"/>
  <c r="S401" i="2" s="1"/>
  <c r="N401" i="2"/>
  <c r="T401" i="2" s="1"/>
  <c r="M402" i="2"/>
  <c r="S402" i="2" s="1"/>
  <c r="N402" i="2"/>
  <c r="T402" i="2" s="1"/>
  <c r="M403" i="2"/>
  <c r="S403" i="2" s="1"/>
  <c r="N403" i="2"/>
  <c r="T403" i="2" s="1"/>
  <c r="M404" i="2"/>
  <c r="S404" i="2" s="1"/>
  <c r="N404" i="2"/>
  <c r="T404" i="2" s="1"/>
  <c r="M405" i="2"/>
  <c r="S405" i="2" s="1"/>
  <c r="N405" i="2"/>
  <c r="T405" i="2" s="1"/>
  <c r="M406" i="2"/>
  <c r="S406" i="2" s="1"/>
  <c r="N406" i="2"/>
  <c r="T406" i="2" s="1"/>
  <c r="M409" i="2"/>
  <c r="N409" i="2"/>
  <c r="M410" i="2"/>
  <c r="S410" i="2" s="1"/>
  <c r="N410" i="2"/>
  <c r="T410" i="2" s="1"/>
  <c r="M411" i="2"/>
  <c r="S411" i="2" s="1"/>
  <c r="N411" i="2"/>
  <c r="T411" i="2" s="1"/>
  <c r="M412" i="2"/>
  <c r="S412" i="2" s="1"/>
  <c r="N412" i="2"/>
  <c r="T412" i="2" s="1"/>
  <c r="M413" i="2"/>
  <c r="S413" i="2" s="1"/>
  <c r="N413" i="2"/>
  <c r="T413" i="2" s="1"/>
  <c r="M414" i="2"/>
  <c r="S414" i="2" s="1"/>
  <c r="N414" i="2"/>
  <c r="T414" i="2" s="1"/>
  <c r="M415" i="2"/>
  <c r="S415" i="2" s="1"/>
  <c r="N415" i="2"/>
  <c r="T415" i="2" s="1"/>
  <c r="M416" i="2"/>
  <c r="S416" i="2" s="1"/>
  <c r="N416" i="2"/>
  <c r="T416" i="2" s="1"/>
  <c r="M417" i="2"/>
  <c r="S417" i="2" s="1"/>
  <c r="N417" i="2"/>
  <c r="T417" i="2" s="1"/>
  <c r="M418" i="2"/>
  <c r="S418" i="2" s="1"/>
  <c r="N418" i="2"/>
  <c r="T418" i="2" s="1"/>
  <c r="M419" i="2"/>
  <c r="S419" i="2" s="1"/>
  <c r="N419" i="2"/>
  <c r="T419" i="2" s="1"/>
  <c r="M420" i="2"/>
  <c r="S420" i="2" s="1"/>
  <c r="N420" i="2"/>
  <c r="T420" i="2" s="1"/>
  <c r="M421" i="2"/>
  <c r="S421" i="2" s="1"/>
  <c r="N421" i="2"/>
  <c r="T421" i="2" s="1"/>
  <c r="M423" i="2"/>
  <c r="N423" i="2"/>
  <c r="M424" i="2"/>
  <c r="S424" i="2" s="1"/>
  <c r="N424" i="2"/>
  <c r="T424" i="2" s="1"/>
  <c r="M425" i="2"/>
  <c r="S425" i="2" s="1"/>
  <c r="N425" i="2"/>
  <c r="T425" i="2" s="1"/>
  <c r="M426" i="2"/>
  <c r="S426" i="2" s="1"/>
  <c r="N426" i="2"/>
  <c r="T426" i="2" s="1"/>
  <c r="M427" i="2"/>
  <c r="S427" i="2" s="1"/>
  <c r="N427" i="2"/>
  <c r="T427" i="2" s="1"/>
  <c r="M428" i="2"/>
  <c r="S428" i="2" s="1"/>
  <c r="N428" i="2"/>
  <c r="T428" i="2" s="1"/>
  <c r="M429" i="2"/>
  <c r="S429" i="2" s="1"/>
  <c r="N429" i="2"/>
  <c r="T429" i="2" s="1"/>
  <c r="M430" i="2"/>
  <c r="S430" i="2" s="1"/>
  <c r="N430" i="2"/>
  <c r="T430" i="2" s="1"/>
  <c r="M431" i="2"/>
  <c r="S431" i="2" s="1"/>
  <c r="N431" i="2"/>
  <c r="T431" i="2" s="1"/>
  <c r="M432" i="2"/>
  <c r="S432" i="2" s="1"/>
  <c r="N432" i="2"/>
  <c r="T432" i="2" s="1"/>
  <c r="M433" i="2"/>
  <c r="S433" i="2" s="1"/>
  <c r="N433" i="2"/>
  <c r="T433" i="2" s="1"/>
  <c r="M434" i="2"/>
  <c r="S434" i="2" s="1"/>
  <c r="N434" i="2"/>
  <c r="T434" i="2" s="1"/>
  <c r="M435" i="2"/>
  <c r="S435" i="2" s="1"/>
  <c r="N435" i="2"/>
  <c r="T435" i="2" s="1"/>
  <c r="M436" i="2"/>
  <c r="S436" i="2" s="1"/>
  <c r="N436" i="2"/>
  <c r="T436" i="2" s="1"/>
  <c r="M437" i="2"/>
  <c r="S437" i="2" s="1"/>
  <c r="N437" i="2"/>
  <c r="T437" i="2" s="1"/>
  <c r="M438" i="2"/>
  <c r="S438" i="2" s="1"/>
  <c r="N438" i="2"/>
  <c r="T438" i="2" s="1"/>
  <c r="M439" i="2"/>
  <c r="S439" i="2" s="1"/>
  <c r="N439" i="2"/>
  <c r="T439" i="2" s="1"/>
  <c r="M440" i="2"/>
  <c r="S440" i="2" s="1"/>
  <c r="N440" i="2"/>
  <c r="T440" i="2" s="1"/>
  <c r="M441" i="2"/>
  <c r="S441" i="2" s="1"/>
  <c r="N441" i="2"/>
  <c r="T441" i="2" s="1"/>
  <c r="M442" i="2"/>
  <c r="S442" i="2" s="1"/>
  <c r="N442" i="2"/>
  <c r="T442" i="2" s="1"/>
  <c r="M443" i="2"/>
  <c r="S443" i="2" s="1"/>
  <c r="N443" i="2"/>
  <c r="T443" i="2" s="1"/>
  <c r="M444" i="2"/>
  <c r="S444" i="2" s="1"/>
  <c r="N444" i="2"/>
  <c r="T444" i="2" s="1"/>
  <c r="M445" i="2"/>
  <c r="S445" i="2" s="1"/>
  <c r="N445" i="2"/>
  <c r="T445" i="2" s="1"/>
  <c r="M446" i="2"/>
  <c r="S446" i="2" s="1"/>
  <c r="N446" i="2"/>
  <c r="T446" i="2" s="1"/>
  <c r="M447" i="2"/>
  <c r="S447" i="2" s="1"/>
  <c r="N447" i="2"/>
  <c r="T447" i="2" s="1"/>
  <c r="M448" i="2"/>
  <c r="S448" i="2" s="1"/>
  <c r="N448" i="2"/>
  <c r="T448" i="2" s="1"/>
  <c r="M449" i="2"/>
  <c r="S449" i="2" s="1"/>
  <c r="N449" i="2"/>
  <c r="T449" i="2" s="1"/>
  <c r="M450" i="2"/>
  <c r="S450" i="2" s="1"/>
  <c r="N450" i="2"/>
  <c r="T450" i="2" s="1"/>
  <c r="M451" i="2"/>
  <c r="S451" i="2" s="1"/>
  <c r="N451" i="2"/>
  <c r="T451" i="2" s="1"/>
  <c r="M452" i="2"/>
  <c r="S452" i="2" s="1"/>
  <c r="N452" i="2"/>
  <c r="T452" i="2" s="1"/>
  <c r="M453" i="2"/>
  <c r="S453" i="2" s="1"/>
  <c r="N453" i="2"/>
  <c r="T453" i="2" s="1"/>
  <c r="M454" i="2"/>
  <c r="S454" i="2" s="1"/>
  <c r="N454" i="2"/>
  <c r="T454" i="2" s="1"/>
  <c r="M455" i="2"/>
  <c r="S455" i="2" s="1"/>
  <c r="N455" i="2"/>
  <c r="T455" i="2" s="1"/>
  <c r="M493" i="2"/>
  <c r="N493" i="2"/>
  <c r="M494" i="2"/>
  <c r="S494" i="2" s="1"/>
  <c r="N494" i="2"/>
  <c r="T494" i="2" s="1"/>
  <c r="M495" i="2"/>
  <c r="S495" i="2" s="1"/>
  <c r="N495" i="2"/>
  <c r="T495" i="2" s="1"/>
  <c r="M496" i="2"/>
  <c r="S496" i="2" s="1"/>
  <c r="N496" i="2"/>
  <c r="T496" i="2" s="1"/>
  <c r="M497" i="2"/>
  <c r="S497" i="2" s="1"/>
  <c r="N497" i="2"/>
  <c r="T497" i="2" s="1"/>
  <c r="M498" i="2"/>
  <c r="S498" i="2" s="1"/>
  <c r="N498" i="2"/>
  <c r="T498" i="2" s="1"/>
  <c r="M499" i="2"/>
  <c r="S499" i="2" s="1"/>
  <c r="N499" i="2"/>
  <c r="T499" i="2" s="1"/>
  <c r="M500" i="2"/>
  <c r="S500" i="2" s="1"/>
  <c r="N500" i="2"/>
  <c r="T500" i="2" s="1"/>
  <c r="M501" i="2"/>
  <c r="S501" i="2" s="1"/>
  <c r="N501" i="2"/>
  <c r="T501" i="2" s="1"/>
  <c r="M502" i="2"/>
  <c r="S502" i="2" s="1"/>
  <c r="N502" i="2"/>
  <c r="T502" i="2" s="1"/>
  <c r="M503" i="2"/>
  <c r="S503" i="2" s="1"/>
  <c r="N503" i="2"/>
  <c r="T503" i="2" s="1"/>
  <c r="M504" i="2"/>
  <c r="S504" i="2" s="1"/>
  <c r="N504" i="2"/>
  <c r="T504" i="2" s="1"/>
  <c r="M505" i="2"/>
  <c r="S505" i="2" s="1"/>
  <c r="N505" i="2"/>
  <c r="T505" i="2" s="1"/>
  <c r="M506" i="2"/>
  <c r="S506" i="2" s="1"/>
  <c r="N506" i="2"/>
  <c r="T506" i="2" s="1"/>
  <c r="M507" i="2"/>
  <c r="S507" i="2" s="1"/>
  <c r="N507" i="2"/>
  <c r="T507" i="2" s="1"/>
  <c r="M508" i="2"/>
  <c r="S508" i="2" s="1"/>
  <c r="N508" i="2"/>
  <c r="T508" i="2" s="1"/>
  <c r="M509" i="2"/>
  <c r="S509" i="2" s="1"/>
  <c r="N509" i="2"/>
  <c r="T509" i="2" s="1"/>
  <c r="M510" i="2"/>
  <c r="S510" i="2" s="1"/>
  <c r="N510" i="2"/>
  <c r="T510" i="2" s="1"/>
  <c r="M511" i="2"/>
  <c r="S511" i="2" s="1"/>
  <c r="N511" i="2"/>
  <c r="T511" i="2" s="1"/>
  <c r="M512" i="2"/>
  <c r="S512" i="2" s="1"/>
  <c r="N512" i="2"/>
  <c r="T512" i="2" s="1"/>
  <c r="M513" i="2"/>
  <c r="S513" i="2" s="1"/>
  <c r="N513" i="2"/>
  <c r="T513" i="2" s="1"/>
  <c r="M514" i="2"/>
  <c r="S514" i="2" s="1"/>
  <c r="N514" i="2"/>
  <c r="T514" i="2" s="1"/>
  <c r="M516" i="2"/>
  <c r="N516" i="2"/>
  <c r="M517" i="2"/>
  <c r="S517" i="2" s="1"/>
  <c r="N517" i="2"/>
  <c r="T517" i="2" s="1"/>
  <c r="M518" i="2"/>
  <c r="S518" i="2" s="1"/>
  <c r="N518" i="2"/>
  <c r="T518" i="2" s="1"/>
  <c r="M519" i="2"/>
  <c r="S519" i="2" s="1"/>
  <c r="N519" i="2"/>
  <c r="T519" i="2" s="1"/>
  <c r="M520" i="2"/>
  <c r="S520" i="2" s="1"/>
  <c r="N520" i="2"/>
  <c r="T520" i="2" s="1"/>
  <c r="M521" i="2"/>
  <c r="S521" i="2" s="1"/>
  <c r="N521" i="2"/>
  <c r="T521" i="2" s="1"/>
  <c r="M522" i="2"/>
  <c r="S522" i="2" s="1"/>
  <c r="N522" i="2"/>
  <c r="T522" i="2" s="1"/>
  <c r="M523" i="2"/>
  <c r="S523" i="2" s="1"/>
  <c r="N523" i="2"/>
  <c r="T523" i="2" s="1"/>
  <c r="M524" i="2"/>
  <c r="S524" i="2" s="1"/>
  <c r="N524" i="2"/>
  <c r="T524" i="2" s="1"/>
  <c r="M525" i="2"/>
  <c r="S525" i="2" s="1"/>
  <c r="N525" i="2"/>
  <c r="T525" i="2" s="1"/>
  <c r="M526" i="2"/>
  <c r="S526" i="2" s="1"/>
  <c r="N526" i="2"/>
  <c r="T526" i="2" s="1"/>
  <c r="M457" i="2"/>
  <c r="N457" i="2"/>
  <c r="M458" i="2"/>
  <c r="S458" i="2" s="1"/>
  <c r="N458" i="2"/>
  <c r="T458" i="2" s="1"/>
  <c r="M459" i="2"/>
  <c r="S459" i="2" s="1"/>
  <c r="N459" i="2"/>
  <c r="T459" i="2" s="1"/>
  <c r="M460" i="2"/>
  <c r="S460" i="2" s="1"/>
  <c r="N460" i="2"/>
  <c r="T460" i="2" s="1"/>
  <c r="M461" i="2"/>
  <c r="S461" i="2" s="1"/>
  <c r="N461" i="2"/>
  <c r="T461" i="2" s="1"/>
  <c r="M462" i="2"/>
  <c r="S462" i="2" s="1"/>
  <c r="N462" i="2"/>
  <c r="T462" i="2" s="1"/>
  <c r="M463" i="2"/>
  <c r="S463" i="2" s="1"/>
  <c r="N463" i="2"/>
  <c r="T463" i="2" s="1"/>
  <c r="M464" i="2"/>
  <c r="S464" i="2" s="1"/>
  <c r="N464" i="2"/>
  <c r="T464" i="2" s="1"/>
  <c r="M465" i="2"/>
  <c r="S465" i="2" s="1"/>
  <c r="N465" i="2"/>
  <c r="T465" i="2" s="1"/>
  <c r="M466" i="2"/>
  <c r="S466" i="2" s="1"/>
  <c r="N466" i="2"/>
  <c r="T466" i="2" s="1"/>
  <c r="M467" i="2"/>
  <c r="S467" i="2" s="1"/>
  <c r="N467" i="2"/>
  <c r="T467" i="2" s="1"/>
  <c r="M468" i="2"/>
  <c r="S468" i="2" s="1"/>
  <c r="N468" i="2"/>
  <c r="T468" i="2" s="1"/>
  <c r="M469" i="2"/>
  <c r="S469" i="2" s="1"/>
  <c r="N469" i="2"/>
  <c r="T469" i="2" s="1"/>
  <c r="M470" i="2"/>
  <c r="S470" i="2" s="1"/>
  <c r="N470" i="2"/>
  <c r="T470" i="2" s="1"/>
  <c r="M471" i="2"/>
  <c r="S471" i="2" s="1"/>
  <c r="N471" i="2"/>
  <c r="T471" i="2" s="1"/>
  <c r="M472" i="2"/>
  <c r="S472" i="2" s="1"/>
  <c r="N472" i="2"/>
  <c r="T472" i="2" s="1"/>
  <c r="M473" i="2"/>
  <c r="S473" i="2" s="1"/>
  <c r="N473" i="2"/>
  <c r="T473" i="2" s="1"/>
  <c r="M474" i="2"/>
  <c r="S474" i="2" s="1"/>
  <c r="N474" i="2"/>
  <c r="T474" i="2" s="1"/>
  <c r="M151" i="2"/>
  <c r="N151" i="2"/>
  <c r="M152" i="2"/>
  <c r="S152" i="2" s="1"/>
  <c r="N152" i="2"/>
  <c r="T152" i="2" s="1"/>
  <c r="M153" i="2"/>
  <c r="S153" i="2" s="1"/>
  <c r="N153" i="2"/>
  <c r="T153" i="2" s="1"/>
  <c r="M154" i="2"/>
  <c r="S154" i="2" s="1"/>
  <c r="N154" i="2"/>
  <c r="T154" i="2" s="1"/>
  <c r="M155" i="2"/>
  <c r="S155" i="2" s="1"/>
  <c r="N155" i="2"/>
  <c r="T155" i="2" s="1"/>
  <c r="M156" i="2"/>
  <c r="S156" i="2" s="1"/>
  <c r="N156" i="2"/>
  <c r="T156" i="2" s="1"/>
  <c r="M157" i="2"/>
  <c r="S157" i="2" s="1"/>
  <c r="N157" i="2"/>
  <c r="T157" i="2" s="1"/>
  <c r="M158" i="2"/>
  <c r="S158" i="2" s="1"/>
  <c r="N158" i="2"/>
  <c r="T158" i="2" s="1"/>
  <c r="M159" i="2"/>
  <c r="S159" i="2" s="1"/>
  <c r="N159" i="2"/>
  <c r="T159" i="2" s="1"/>
  <c r="M160" i="2"/>
  <c r="S160" i="2" s="1"/>
  <c r="N160" i="2"/>
  <c r="T160" i="2" s="1"/>
  <c r="M161" i="2"/>
  <c r="S161" i="2" s="1"/>
  <c r="N161" i="2"/>
  <c r="T161" i="2" s="1"/>
  <c r="M162" i="2"/>
  <c r="S162" i="2" s="1"/>
  <c r="N162" i="2"/>
  <c r="T162" i="2" s="1"/>
  <c r="M163" i="2"/>
  <c r="S163" i="2" s="1"/>
  <c r="N163" i="2"/>
  <c r="T163" i="2" s="1"/>
  <c r="M164" i="2"/>
  <c r="S164" i="2" s="1"/>
  <c r="N164" i="2"/>
  <c r="T164" i="2" s="1"/>
  <c r="M165" i="2"/>
  <c r="S165" i="2" s="1"/>
  <c r="N165" i="2"/>
  <c r="T165" i="2" s="1"/>
  <c r="M166" i="2"/>
  <c r="S166" i="2" s="1"/>
  <c r="N166" i="2"/>
  <c r="T166" i="2" s="1"/>
  <c r="M167" i="2"/>
  <c r="S167" i="2" s="1"/>
  <c r="N167" i="2"/>
  <c r="T167" i="2" s="1"/>
  <c r="M168" i="2"/>
  <c r="S168" i="2" s="1"/>
  <c r="N168" i="2"/>
  <c r="T168" i="2" s="1"/>
  <c r="M169" i="2"/>
  <c r="S169" i="2" s="1"/>
  <c r="N169" i="2"/>
  <c r="T169" i="2" s="1"/>
  <c r="M170" i="2"/>
  <c r="S170" i="2" s="1"/>
  <c r="N170" i="2"/>
  <c r="T170" i="2" s="1"/>
  <c r="M171" i="2"/>
  <c r="S171" i="2" s="1"/>
  <c r="N171" i="2"/>
  <c r="T171" i="2" s="1"/>
  <c r="M127" i="2"/>
  <c r="N127" i="2"/>
  <c r="M128" i="2"/>
  <c r="S128" i="2" s="1"/>
  <c r="N128" i="2"/>
  <c r="T128" i="2" s="1"/>
  <c r="M129" i="2"/>
  <c r="S129" i="2" s="1"/>
  <c r="N129" i="2"/>
  <c r="T129" i="2" s="1"/>
  <c r="M130" i="2"/>
  <c r="S130" i="2" s="1"/>
  <c r="N130" i="2"/>
  <c r="T130" i="2" s="1"/>
  <c r="M131" i="2"/>
  <c r="S131" i="2" s="1"/>
  <c r="N131" i="2"/>
  <c r="T131" i="2" s="1"/>
  <c r="M132" i="2"/>
  <c r="S132" i="2" s="1"/>
  <c r="N132" i="2"/>
  <c r="T132" i="2" s="1"/>
  <c r="M133" i="2"/>
  <c r="S133" i="2" s="1"/>
  <c r="N133" i="2"/>
  <c r="T133" i="2" s="1"/>
  <c r="M134" i="2"/>
  <c r="S134" i="2" s="1"/>
  <c r="N134" i="2"/>
  <c r="T134" i="2" s="1"/>
  <c r="M135" i="2"/>
  <c r="S135" i="2" s="1"/>
  <c r="N135" i="2"/>
  <c r="T135" i="2" s="1"/>
  <c r="M136" i="2"/>
  <c r="S136" i="2" s="1"/>
  <c r="N136" i="2"/>
  <c r="T136" i="2" s="1"/>
  <c r="M137" i="2"/>
  <c r="S137" i="2" s="1"/>
  <c r="N137" i="2"/>
  <c r="T137" i="2" s="1"/>
  <c r="M138" i="2"/>
  <c r="S138" i="2" s="1"/>
  <c r="N138" i="2"/>
  <c r="T138" i="2" s="1"/>
  <c r="M139" i="2"/>
  <c r="S139" i="2" s="1"/>
  <c r="N139" i="2"/>
  <c r="T139" i="2" s="1"/>
  <c r="M140" i="2"/>
  <c r="S140" i="2" s="1"/>
  <c r="N140" i="2"/>
  <c r="T140" i="2" s="1"/>
  <c r="M141" i="2"/>
  <c r="S141" i="2" s="1"/>
  <c r="N141" i="2"/>
  <c r="T141" i="2" s="1"/>
  <c r="M142" i="2"/>
  <c r="S142" i="2" s="1"/>
  <c r="N142" i="2"/>
  <c r="T142" i="2" s="1"/>
  <c r="M143" i="2"/>
  <c r="S143" i="2" s="1"/>
  <c r="N143" i="2"/>
  <c r="T143" i="2" s="1"/>
  <c r="M144" i="2"/>
  <c r="S144" i="2" s="1"/>
  <c r="N144" i="2"/>
  <c r="T144" i="2" s="1"/>
  <c r="M145" i="2"/>
  <c r="S145" i="2" s="1"/>
  <c r="N145" i="2"/>
  <c r="T145" i="2" s="1"/>
  <c r="M146" i="2"/>
  <c r="S146" i="2" s="1"/>
  <c r="N146" i="2"/>
  <c r="T146" i="2" s="1"/>
  <c r="M147" i="2"/>
  <c r="S147" i="2" s="1"/>
  <c r="N147" i="2"/>
  <c r="T147" i="2" s="1"/>
  <c r="M148" i="2"/>
  <c r="S148" i="2" s="1"/>
  <c r="N148" i="2"/>
  <c r="T148" i="2" s="1"/>
  <c r="M149" i="2"/>
  <c r="S149" i="2" s="1"/>
  <c r="N149" i="2"/>
  <c r="T149" i="2" s="1"/>
  <c r="M196" i="2"/>
  <c r="N196" i="2"/>
  <c r="M197" i="2"/>
  <c r="S197" i="2" s="1"/>
  <c r="N197" i="2"/>
  <c r="T197" i="2" s="1"/>
  <c r="M198" i="2"/>
  <c r="S198" i="2" s="1"/>
  <c r="N198" i="2"/>
  <c r="T198" i="2" s="1"/>
  <c r="M199" i="2"/>
  <c r="S199" i="2" s="1"/>
  <c r="N199" i="2"/>
  <c r="T199" i="2" s="1"/>
  <c r="M200" i="2"/>
  <c r="S200" i="2" s="1"/>
  <c r="N200" i="2"/>
  <c r="T200" i="2" s="1"/>
  <c r="M201" i="2"/>
  <c r="S201" i="2" s="1"/>
  <c r="N201" i="2"/>
  <c r="T201" i="2" s="1"/>
  <c r="M202" i="2"/>
  <c r="S202" i="2" s="1"/>
  <c r="N202" i="2"/>
  <c r="T202" i="2" s="1"/>
  <c r="M203" i="2"/>
  <c r="S203" i="2" s="1"/>
  <c r="N203" i="2"/>
  <c r="T203" i="2" s="1"/>
  <c r="M204" i="2"/>
  <c r="S204" i="2" s="1"/>
  <c r="N204" i="2"/>
  <c r="T204" i="2" s="1"/>
  <c r="M205" i="2"/>
  <c r="S205" i="2" s="1"/>
  <c r="N205" i="2"/>
  <c r="T205" i="2" s="1"/>
  <c r="M206" i="2"/>
  <c r="S206" i="2" s="1"/>
  <c r="N206" i="2"/>
  <c r="T206" i="2" s="1"/>
  <c r="M207" i="2"/>
  <c r="S207" i="2" s="1"/>
  <c r="N207" i="2"/>
  <c r="T207" i="2" s="1"/>
  <c r="M208" i="2"/>
  <c r="S208" i="2" s="1"/>
  <c r="N208" i="2"/>
  <c r="T208" i="2" s="1"/>
  <c r="M209" i="2"/>
  <c r="S209" i="2" s="1"/>
  <c r="N209" i="2"/>
  <c r="T209" i="2" s="1"/>
  <c r="M210" i="2"/>
  <c r="S210" i="2" s="1"/>
  <c r="N210" i="2"/>
  <c r="T210" i="2" s="1"/>
  <c r="M211" i="2"/>
  <c r="S211" i="2" s="1"/>
  <c r="N211" i="2"/>
  <c r="T211" i="2" s="1"/>
  <c r="M212" i="2"/>
  <c r="S212" i="2" s="1"/>
  <c r="N212" i="2"/>
  <c r="T212" i="2" s="1"/>
  <c r="M213" i="2"/>
  <c r="S213" i="2" s="1"/>
  <c r="N213" i="2"/>
  <c r="T213" i="2" s="1"/>
  <c r="M214" i="2"/>
  <c r="S214" i="2" s="1"/>
  <c r="N214" i="2"/>
  <c r="T214" i="2" s="1"/>
  <c r="M215" i="2"/>
  <c r="S215" i="2" s="1"/>
  <c r="N215" i="2"/>
  <c r="T215" i="2" s="1"/>
  <c r="M216" i="2"/>
  <c r="S216" i="2" s="1"/>
  <c r="N216" i="2"/>
  <c r="T216" i="2" s="1"/>
  <c r="M217" i="2"/>
  <c r="S217" i="2" s="1"/>
  <c r="N217" i="2"/>
  <c r="T217" i="2" s="1"/>
  <c r="M218" i="2"/>
  <c r="S218" i="2" s="1"/>
  <c r="N218" i="2"/>
  <c r="T218" i="2" s="1"/>
  <c r="M233" i="2"/>
  <c r="N233" i="2"/>
  <c r="M234" i="2"/>
  <c r="S234" i="2" s="1"/>
  <c r="N234" i="2"/>
  <c r="T234" i="2" s="1"/>
  <c r="M235" i="2"/>
  <c r="S235" i="2" s="1"/>
  <c r="N235" i="2"/>
  <c r="T235" i="2" s="1"/>
  <c r="M236" i="2"/>
  <c r="S236" i="2" s="1"/>
  <c r="N236" i="2"/>
  <c r="T236" i="2" s="1"/>
  <c r="M237" i="2"/>
  <c r="S237" i="2" s="1"/>
  <c r="N237" i="2"/>
  <c r="T237" i="2" s="1"/>
  <c r="M238" i="2"/>
  <c r="S238" i="2" s="1"/>
  <c r="N238" i="2"/>
  <c r="T238" i="2" s="1"/>
  <c r="M239" i="2"/>
  <c r="S239" i="2" s="1"/>
  <c r="N239" i="2"/>
  <c r="T239" i="2" s="1"/>
  <c r="M240" i="2"/>
  <c r="S240" i="2" s="1"/>
  <c r="N240" i="2"/>
  <c r="T240" i="2" s="1"/>
  <c r="M241" i="2"/>
  <c r="S241" i="2" s="1"/>
  <c r="N241" i="2"/>
  <c r="T241" i="2" s="1"/>
  <c r="M242" i="2"/>
  <c r="S242" i="2" s="1"/>
  <c r="N242" i="2"/>
  <c r="T242" i="2" s="1"/>
  <c r="M243" i="2"/>
  <c r="S243" i="2" s="1"/>
  <c r="N243" i="2"/>
  <c r="T243" i="2" s="1"/>
  <c r="M244" i="2"/>
  <c r="S244" i="2" s="1"/>
  <c r="N244" i="2"/>
  <c r="T244" i="2" s="1"/>
  <c r="M245" i="2"/>
  <c r="S245" i="2" s="1"/>
  <c r="N245" i="2"/>
  <c r="T245" i="2" s="1"/>
  <c r="M246" i="2"/>
  <c r="S246" i="2" s="1"/>
  <c r="N246" i="2"/>
  <c r="T246" i="2" s="1"/>
  <c r="M247" i="2"/>
  <c r="S247" i="2" s="1"/>
  <c r="N247" i="2"/>
  <c r="T247" i="2" s="1"/>
  <c r="M248" i="2"/>
  <c r="S248" i="2" s="1"/>
  <c r="N248" i="2"/>
  <c r="T248" i="2" s="1"/>
  <c r="M251" i="2"/>
  <c r="N251" i="2"/>
  <c r="M252" i="2"/>
  <c r="S252" i="2" s="1"/>
  <c r="N252" i="2"/>
  <c r="T252" i="2" s="1"/>
  <c r="M253" i="2"/>
  <c r="S253" i="2" s="1"/>
  <c r="N253" i="2"/>
  <c r="T253" i="2" s="1"/>
  <c r="M254" i="2"/>
  <c r="S254" i="2" s="1"/>
  <c r="N254" i="2"/>
  <c r="T254" i="2" s="1"/>
  <c r="M255" i="2"/>
  <c r="S255" i="2" s="1"/>
  <c r="N255" i="2"/>
  <c r="T255" i="2" s="1"/>
  <c r="M256" i="2"/>
  <c r="S256" i="2" s="1"/>
  <c r="N256" i="2"/>
  <c r="T256" i="2" s="1"/>
  <c r="M257" i="2"/>
  <c r="S257" i="2" s="1"/>
  <c r="N257" i="2"/>
  <c r="T257" i="2" s="1"/>
  <c r="M258" i="2"/>
  <c r="S258" i="2" s="1"/>
  <c r="N258" i="2"/>
  <c r="T258" i="2" s="1"/>
  <c r="M259" i="2"/>
  <c r="S259" i="2" s="1"/>
  <c r="N259" i="2"/>
  <c r="T259" i="2" s="1"/>
  <c r="M260" i="2"/>
  <c r="S260" i="2" s="1"/>
  <c r="N260" i="2"/>
  <c r="T260" i="2" s="1"/>
  <c r="M261" i="2"/>
  <c r="S261" i="2" s="1"/>
  <c r="N261" i="2"/>
  <c r="T261" i="2" s="1"/>
  <c r="M262" i="2"/>
  <c r="S262" i="2" s="1"/>
  <c r="N262" i="2"/>
  <c r="T262" i="2" s="1"/>
  <c r="M263" i="2"/>
  <c r="S263" i="2" s="1"/>
  <c r="N263" i="2"/>
  <c r="T263" i="2" s="1"/>
  <c r="M264" i="2"/>
  <c r="S264" i="2" s="1"/>
  <c r="N264" i="2"/>
  <c r="T264" i="2" s="1"/>
  <c r="M265" i="2"/>
  <c r="S265" i="2" s="1"/>
  <c r="N265" i="2"/>
  <c r="T265" i="2" s="1"/>
  <c r="M266" i="2"/>
  <c r="S266" i="2" s="1"/>
  <c r="N266" i="2"/>
  <c r="T266" i="2" s="1"/>
  <c r="M267" i="2"/>
  <c r="S267" i="2" s="1"/>
  <c r="N267" i="2"/>
  <c r="T267" i="2" s="1"/>
  <c r="M268" i="2"/>
  <c r="S268" i="2" s="1"/>
  <c r="N268" i="2"/>
  <c r="T268" i="2" s="1"/>
  <c r="M269" i="2"/>
  <c r="S269" i="2" s="1"/>
  <c r="N269" i="2"/>
  <c r="T269" i="2" s="1"/>
  <c r="M270" i="2"/>
  <c r="S270" i="2" s="1"/>
  <c r="N270" i="2"/>
  <c r="T270" i="2" s="1"/>
  <c r="M271" i="2"/>
  <c r="S271" i="2" s="1"/>
  <c r="N271" i="2"/>
  <c r="T271" i="2" s="1"/>
  <c r="M272" i="2"/>
  <c r="S272" i="2" s="1"/>
  <c r="N272" i="2"/>
  <c r="T272" i="2" s="1"/>
  <c r="M309" i="2"/>
  <c r="N309" i="2"/>
  <c r="M310" i="2"/>
  <c r="S310" i="2" s="1"/>
  <c r="N310" i="2"/>
  <c r="T310" i="2" s="1"/>
  <c r="M311" i="2"/>
  <c r="S311" i="2" s="1"/>
  <c r="N311" i="2"/>
  <c r="T311" i="2" s="1"/>
  <c r="M312" i="2"/>
  <c r="S312" i="2" s="1"/>
  <c r="N312" i="2"/>
  <c r="T312" i="2" s="1"/>
  <c r="M313" i="2"/>
  <c r="S313" i="2" s="1"/>
  <c r="N313" i="2"/>
  <c r="T313" i="2" s="1"/>
  <c r="M314" i="2"/>
  <c r="S314" i="2" s="1"/>
  <c r="N314" i="2"/>
  <c r="T314" i="2" s="1"/>
  <c r="M315" i="2"/>
  <c r="S315" i="2" s="1"/>
  <c r="N315" i="2"/>
  <c r="T315" i="2" s="1"/>
  <c r="M316" i="2"/>
  <c r="S316" i="2" s="1"/>
  <c r="N316" i="2"/>
  <c r="T316" i="2" s="1"/>
  <c r="M317" i="2"/>
  <c r="S317" i="2" s="1"/>
  <c r="N317" i="2"/>
  <c r="T317" i="2" s="1"/>
  <c r="M318" i="2"/>
  <c r="S318" i="2" s="1"/>
  <c r="N318" i="2"/>
  <c r="T318" i="2" s="1"/>
  <c r="M319" i="2"/>
  <c r="S319" i="2" s="1"/>
  <c r="N319" i="2"/>
  <c r="T319" i="2" s="1"/>
  <c r="M320" i="2"/>
  <c r="S320" i="2" s="1"/>
  <c r="N320" i="2"/>
  <c r="T320" i="2" s="1"/>
  <c r="M321" i="2"/>
  <c r="S321" i="2" s="1"/>
  <c r="N321" i="2"/>
  <c r="T321" i="2" s="1"/>
  <c r="M322" i="2"/>
  <c r="S322" i="2" s="1"/>
  <c r="N322" i="2"/>
  <c r="T322" i="2" s="1"/>
  <c r="M323" i="2"/>
  <c r="S323" i="2" s="1"/>
  <c r="N323" i="2"/>
  <c r="T323" i="2" s="1"/>
  <c r="M324" i="2"/>
  <c r="S324" i="2" s="1"/>
  <c r="N324" i="2"/>
  <c r="T324" i="2" s="1"/>
  <c r="M325" i="2"/>
  <c r="S325" i="2" s="1"/>
  <c r="N325" i="2"/>
  <c r="T325" i="2" s="1"/>
  <c r="M326" i="2"/>
  <c r="S326" i="2" s="1"/>
  <c r="N326" i="2"/>
  <c r="T326" i="2" s="1"/>
  <c r="M327" i="2"/>
  <c r="S327" i="2" s="1"/>
  <c r="N327" i="2"/>
  <c r="T327" i="2" s="1"/>
  <c r="M328" i="2"/>
  <c r="S328" i="2" s="1"/>
  <c r="N328" i="2"/>
  <c r="T328" i="2" s="1"/>
  <c r="M330" i="2"/>
  <c r="N330" i="2"/>
  <c r="M331" i="2"/>
  <c r="S331" i="2" s="1"/>
  <c r="N331" i="2"/>
  <c r="T331" i="2" s="1"/>
  <c r="M332" i="2"/>
  <c r="S332" i="2" s="1"/>
  <c r="N332" i="2"/>
  <c r="T332" i="2" s="1"/>
  <c r="M333" i="2"/>
  <c r="S333" i="2" s="1"/>
  <c r="N333" i="2"/>
  <c r="T333" i="2" s="1"/>
  <c r="M334" i="2"/>
  <c r="S334" i="2" s="1"/>
  <c r="N334" i="2"/>
  <c r="T334" i="2" s="1"/>
  <c r="M335" i="2"/>
  <c r="S335" i="2" s="1"/>
  <c r="N335" i="2"/>
  <c r="T335" i="2" s="1"/>
  <c r="M336" i="2"/>
  <c r="S336" i="2" s="1"/>
  <c r="N336" i="2"/>
  <c r="T336" i="2" s="1"/>
  <c r="M337" i="2"/>
  <c r="S337" i="2" s="1"/>
  <c r="N337" i="2"/>
  <c r="T337" i="2" s="1"/>
  <c r="M338" i="2"/>
  <c r="S338" i="2" s="1"/>
  <c r="N338" i="2"/>
  <c r="T338" i="2" s="1"/>
  <c r="M339" i="2"/>
  <c r="S339" i="2" s="1"/>
  <c r="N339" i="2"/>
  <c r="T339" i="2" s="1"/>
  <c r="M340" i="2"/>
  <c r="S340" i="2" s="1"/>
  <c r="N340" i="2"/>
  <c r="T340" i="2" s="1"/>
  <c r="M341" i="2"/>
  <c r="S341" i="2" s="1"/>
  <c r="N341" i="2"/>
  <c r="T341" i="2" s="1"/>
  <c r="M342" i="2"/>
  <c r="S342" i="2" s="1"/>
  <c r="N342" i="2"/>
  <c r="T342" i="2" s="1"/>
  <c r="M343" i="2"/>
  <c r="S343" i="2" s="1"/>
  <c r="N343" i="2"/>
  <c r="T343" i="2" s="1"/>
  <c r="M344" i="2"/>
  <c r="S344" i="2" s="1"/>
  <c r="N344" i="2"/>
  <c r="T344" i="2" s="1"/>
  <c r="M345" i="2"/>
  <c r="S345" i="2" s="1"/>
  <c r="N345" i="2"/>
  <c r="T345" i="2" s="1"/>
  <c r="M346" i="2"/>
  <c r="S346" i="2" s="1"/>
  <c r="N346" i="2"/>
  <c r="T346" i="2" s="1"/>
  <c r="M347" i="2"/>
  <c r="S347" i="2" s="1"/>
  <c r="N347" i="2"/>
  <c r="T347" i="2" s="1"/>
  <c r="M348" i="2"/>
  <c r="S348" i="2" s="1"/>
  <c r="N348" i="2"/>
  <c r="T348" i="2" s="1"/>
  <c r="M349" i="2"/>
  <c r="S349" i="2" s="1"/>
  <c r="N349" i="2"/>
  <c r="T349" i="2" s="1"/>
  <c r="M350" i="2"/>
  <c r="S350" i="2" s="1"/>
  <c r="N350" i="2"/>
  <c r="T350" i="2" s="1"/>
  <c r="M351" i="2"/>
  <c r="S351" i="2" s="1"/>
  <c r="N351" i="2"/>
  <c r="T351" i="2" s="1"/>
  <c r="M352" i="2"/>
  <c r="S352" i="2" s="1"/>
  <c r="N352" i="2"/>
  <c r="T352" i="2" s="1"/>
  <c r="M353" i="2"/>
  <c r="S353" i="2" s="1"/>
  <c r="N353" i="2"/>
  <c r="T353" i="2" s="1"/>
  <c r="M354" i="2"/>
  <c r="S354" i="2" s="1"/>
  <c r="N354" i="2"/>
  <c r="T354" i="2" s="1"/>
  <c r="M355" i="2"/>
  <c r="S355" i="2" s="1"/>
  <c r="N355" i="2"/>
  <c r="T355" i="2" s="1"/>
  <c r="M356" i="2"/>
  <c r="S356" i="2" s="1"/>
  <c r="N356" i="2"/>
  <c r="T356" i="2" s="1"/>
  <c r="M477" i="2"/>
  <c r="N477" i="2"/>
  <c r="M478" i="2"/>
  <c r="S478" i="2" s="1"/>
  <c r="N478" i="2"/>
  <c r="T478" i="2" s="1"/>
  <c r="M479" i="2"/>
  <c r="S479" i="2" s="1"/>
  <c r="N479" i="2"/>
  <c r="T479" i="2" s="1"/>
  <c r="M480" i="2"/>
  <c r="S480" i="2" s="1"/>
  <c r="N480" i="2"/>
  <c r="T480" i="2" s="1"/>
  <c r="M481" i="2"/>
  <c r="S481" i="2" s="1"/>
  <c r="N481" i="2"/>
  <c r="T481" i="2" s="1"/>
  <c r="M482" i="2"/>
  <c r="S482" i="2" s="1"/>
  <c r="N482" i="2"/>
  <c r="T482" i="2" s="1"/>
  <c r="M483" i="2"/>
  <c r="S483" i="2" s="1"/>
  <c r="N483" i="2"/>
  <c r="T483" i="2" s="1"/>
  <c r="M484" i="2"/>
  <c r="S484" i="2" s="1"/>
  <c r="N484" i="2"/>
  <c r="T484" i="2" s="1"/>
  <c r="M485" i="2"/>
  <c r="S485" i="2" s="1"/>
  <c r="N485" i="2"/>
  <c r="T485" i="2" s="1"/>
  <c r="M486" i="2"/>
  <c r="S486" i="2" s="1"/>
  <c r="N486" i="2"/>
  <c r="T486" i="2" s="1"/>
  <c r="M487" i="2"/>
  <c r="S487" i="2" s="1"/>
  <c r="N487" i="2"/>
  <c r="T487" i="2" s="1"/>
  <c r="M488" i="2"/>
  <c r="S488" i="2" s="1"/>
  <c r="N488" i="2"/>
  <c r="T488" i="2" s="1"/>
  <c r="M489" i="2"/>
  <c r="S489" i="2" s="1"/>
  <c r="N489" i="2"/>
  <c r="T489" i="2" s="1"/>
  <c r="M490" i="2"/>
  <c r="S490" i="2" s="1"/>
  <c r="N490" i="2"/>
  <c r="T490" i="2" s="1"/>
  <c r="M491" i="2"/>
  <c r="S491" i="2" s="1"/>
  <c r="N491" i="2"/>
  <c r="T491" i="2" s="1"/>
  <c r="M529" i="2"/>
  <c r="S529" i="2" s="1"/>
  <c r="N529" i="2"/>
  <c r="T529" i="2" s="1"/>
  <c r="M531" i="2"/>
  <c r="N531" i="2"/>
  <c r="M532" i="2"/>
  <c r="S532" i="2" s="1"/>
  <c r="N532" i="2"/>
  <c r="T532" i="2" s="1"/>
  <c r="M533" i="2"/>
  <c r="S533" i="2" s="1"/>
  <c r="N533" i="2"/>
  <c r="T533" i="2" s="1"/>
  <c r="M534" i="2"/>
  <c r="S534" i="2" s="1"/>
  <c r="N534" i="2"/>
  <c r="T534" i="2" s="1"/>
  <c r="M535" i="2"/>
  <c r="S535" i="2" s="1"/>
  <c r="N535" i="2"/>
  <c r="T535" i="2" s="1"/>
  <c r="M536" i="2"/>
  <c r="S536" i="2" s="1"/>
  <c r="N536" i="2"/>
  <c r="T536" i="2" s="1"/>
  <c r="M537" i="2"/>
  <c r="S537" i="2" s="1"/>
  <c r="N537" i="2"/>
  <c r="T537" i="2" s="1"/>
  <c r="M538" i="2"/>
  <c r="S538" i="2" s="1"/>
  <c r="N538" i="2"/>
  <c r="T538" i="2" s="1"/>
  <c r="M539" i="2"/>
  <c r="S539" i="2" s="1"/>
  <c r="N539" i="2"/>
  <c r="T539" i="2" s="1"/>
  <c r="M541" i="2"/>
  <c r="N541" i="2"/>
  <c r="M542" i="2"/>
  <c r="S542" i="2" s="1"/>
  <c r="N542" i="2"/>
  <c r="T542" i="2" s="1"/>
  <c r="M543" i="2"/>
  <c r="S543" i="2" s="1"/>
  <c r="N543" i="2"/>
  <c r="T543" i="2" s="1"/>
  <c r="M544" i="2"/>
  <c r="S544" i="2" s="1"/>
  <c r="N544" i="2"/>
  <c r="T544" i="2" s="1"/>
  <c r="M545" i="2"/>
  <c r="S545" i="2" s="1"/>
  <c r="N545" i="2"/>
  <c r="T545" i="2" s="1"/>
  <c r="M546" i="2"/>
  <c r="S546" i="2" s="1"/>
  <c r="N546" i="2"/>
  <c r="T546" i="2" s="1"/>
  <c r="M547" i="2"/>
  <c r="S547" i="2" s="1"/>
  <c r="N547" i="2"/>
  <c r="T547" i="2" s="1"/>
  <c r="M548" i="2"/>
  <c r="S548" i="2" s="1"/>
  <c r="N548" i="2"/>
  <c r="T548" i="2" s="1"/>
  <c r="M549" i="2"/>
  <c r="S549" i="2" s="1"/>
  <c r="N549" i="2"/>
  <c r="T549" i="2" s="1"/>
  <c r="M550" i="2"/>
  <c r="S550" i="2" s="1"/>
  <c r="N550" i="2"/>
  <c r="T550" i="2" s="1"/>
  <c r="M551" i="2"/>
  <c r="S551" i="2" s="1"/>
  <c r="N551" i="2"/>
  <c r="T551" i="2" s="1"/>
  <c r="M553" i="2"/>
  <c r="N553" i="2"/>
  <c r="M554" i="2"/>
  <c r="S554" i="2" s="1"/>
  <c r="N554" i="2"/>
  <c r="T554" i="2" s="1"/>
  <c r="M555" i="2"/>
  <c r="S555" i="2" s="1"/>
  <c r="N555" i="2"/>
  <c r="T555" i="2" s="1"/>
  <c r="M556" i="2"/>
  <c r="S556" i="2" s="1"/>
  <c r="N556" i="2"/>
  <c r="T556" i="2" s="1"/>
  <c r="M557" i="2"/>
  <c r="S557" i="2" s="1"/>
  <c r="N557" i="2"/>
  <c r="T557" i="2" s="1"/>
  <c r="M558" i="2"/>
  <c r="S558" i="2" s="1"/>
  <c r="N558" i="2"/>
  <c r="T558" i="2" s="1"/>
  <c r="M559" i="2"/>
  <c r="S559" i="2" s="1"/>
  <c r="N559" i="2"/>
  <c r="T559" i="2" s="1"/>
  <c r="M560" i="2"/>
  <c r="S560" i="2" s="1"/>
  <c r="N560" i="2"/>
  <c r="T560" i="2" s="1"/>
  <c r="M561" i="2"/>
  <c r="S561" i="2" s="1"/>
  <c r="N561" i="2"/>
  <c r="T561" i="2" s="1"/>
  <c r="M562" i="2"/>
  <c r="S562" i="2" s="1"/>
  <c r="N562" i="2"/>
  <c r="T562" i="2" s="1"/>
  <c r="M563" i="2"/>
  <c r="S563" i="2" s="1"/>
  <c r="N563" i="2"/>
  <c r="T563" i="2" s="1"/>
  <c r="M564" i="2"/>
  <c r="S564" i="2" s="1"/>
  <c r="N564" i="2"/>
  <c r="T564" i="2" s="1"/>
  <c r="M565" i="2"/>
  <c r="S565" i="2" s="1"/>
  <c r="N565" i="2"/>
  <c r="T565" i="2" s="1"/>
  <c r="M566" i="2"/>
  <c r="S566" i="2" s="1"/>
  <c r="N566" i="2"/>
  <c r="T566" i="2" s="1"/>
  <c r="M568" i="2"/>
  <c r="N568" i="2"/>
  <c r="M569" i="2"/>
  <c r="S569" i="2" s="1"/>
  <c r="N569" i="2"/>
  <c r="T569" i="2" s="1"/>
  <c r="M570" i="2"/>
  <c r="S570" i="2" s="1"/>
  <c r="N570" i="2"/>
  <c r="T570" i="2" s="1"/>
  <c r="M571" i="2"/>
  <c r="S571" i="2" s="1"/>
  <c r="N571" i="2"/>
  <c r="T571" i="2" s="1"/>
  <c r="M572" i="2"/>
  <c r="S572" i="2" s="1"/>
  <c r="N572" i="2"/>
  <c r="T572" i="2" s="1"/>
  <c r="M573" i="2"/>
  <c r="S573" i="2" s="1"/>
  <c r="N573" i="2"/>
  <c r="T573" i="2" s="1"/>
  <c r="M574" i="2"/>
  <c r="S574" i="2" s="1"/>
  <c r="N574" i="2"/>
  <c r="T574" i="2" s="1"/>
  <c r="M575" i="2"/>
  <c r="S575" i="2" s="1"/>
  <c r="N575" i="2"/>
  <c r="T575" i="2" s="1"/>
  <c r="M576" i="2"/>
  <c r="S576" i="2" s="1"/>
  <c r="N576" i="2"/>
  <c r="T576" i="2" s="1"/>
  <c r="M578" i="2"/>
  <c r="N578" i="2"/>
  <c r="M579" i="2"/>
  <c r="S579" i="2" s="1"/>
  <c r="N579" i="2"/>
  <c r="T579" i="2" s="1"/>
  <c r="M580" i="2"/>
  <c r="S580" i="2" s="1"/>
  <c r="N580" i="2"/>
  <c r="T580" i="2" s="1"/>
  <c r="M581" i="2"/>
  <c r="S581" i="2" s="1"/>
  <c r="N581" i="2"/>
  <c r="T581" i="2" s="1"/>
  <c r="M582" i="2"/>
  <c r="S582" i="2" s="1"/>
  <c r="N582" i="2"/>
  <c r="T582" i="2" s="1"/>
  <c r="M583" i="2"/>
  <c r="S583" i="2" s="1"/>
  <c r="N583" i="2"/>
  <c r="T583" i="2" s="1"/>
  <c r="M584" i="2"/>
  <c r="S584" i="2" s="1"/>
  <c r="N584" i="2"/>
  <c r="T584" i="2" s="1"/>
  <c r="M585" i="2"/>
  <c r="S585" i="2" s="1"/>
  <c r="N585" i="2"/>
  <c r="T585" i="2" s="1"/>
  <c r="M586" i="2"/>
  <c r="S586" i="2" s="1"/>
  <c r="N586" i="2"/>
  <c r="T586" i="2" s="1"/>
  <c r="M587" i="2"/>
  <c r="S587" i="2" s="1"/>
  <c r="N587" i="2"/>
  <c r="T587" i="2" s="1"/>
  <c r="M588" i="2"/>
  <c r="S588" i="2" s="1"/>
  <c r="N588" i="2"/>
  <c r="T588" i="2" s="1"/>
  <c r="M589" i="2"/>
  <c r="S589" i="2" s="1"/>
  <c r="N589" i="2"/>
  <c r="T589" i="2" s="1"/>
  <c r="M590" i="2"/>
  <c r="S590" i="2" s="1"/>
  <c r="N590" i="2"/>
  <c r="T590" i="2" s="1"/>
  <c r="M591" i="2"/>
  <c r="S591" i="2" s="1"/>
  <c r="N591" i="2"/>
  <c r="T591" i="2" s="1"/>
  <c r="M592" i="2"/>
  <c r="S592" i="2" s="1"/>
  <c r="N592" i="2"/>
  <c r="T592" i="2" s="1"/>
  <c r="M593" i="2"/>
  <c r="S593" i="2" s="1"/>
  <c r="N593" i="2"/>
  <c r="T593" i="2" s="1"/>
  <c r="M594" i="2"/>
  <c r="S594" i="2" s="1"/>
  <c r="N594" i="2"/>
  <c r="T594" i="2" s="1"/>
  <c r="M595" i="2"/>
  <c r="S595" i="2" s="1"/>
  <c r="N595" i="2"/>
  <c r="T595" i="2" s="1"/>
  <c r="M596" i="2"/>
  <c r="S596" i="2" s="1"/>
  <c r="N596" i="2"/>
  <c r="T596" i="2" s="1"/>
  <c r="M597" i="2"/>
  <c r="S597" i="2" s="1"/>
  <c r="N597" i="2"/>
  <c r="T597" i="2" s="1"/>
  <c r="M598" i="2"/>
  <c r="S598" i="2" s="1"/>
  <c r="N598" i="2"/>
  <c r="T598" i="2" s="1"/>
  <c r="M600" i="2"/>
  <c r="N600" i="2"/>
  <c r="M601" i="2"/>
  <c r="S601" i="2" s="1"/>
  <c r="N601" i="2"/>
  <c r="T601" i="2" s="1"/>
  <c r="M602" i="2"/>
  <c r="S602" i="2" s="1"/>
  <c r="N602" i="2"/>
  <c r="T602" i="2" s="1"/>
  <c r="M603" i="2"/>
  <c r="S603" i="2" s="1"/>
  <c r="N603" i="2"/>
  <c r="T603" i="2" s="1"/>
  <c r="M604" i="2"/>
  <c r="S604" i="2" s="1"/>
  <c r="N604" i="2"/>
  <c r="T604" i="2" s="1"/>
  <c r="M605" i="2"/>
  <c r="S605" i="2" s="1"/>
  <c r="N605" i="2"/>
  <c r="T605" i="2" s="1"/>
  <c r="M606" i="2"/>
  <c r="S606" i="2" s="1"/>
  <c r="N606" i="2"/>
  <c r="T606" i="2" s="1"/>
  <c r="M607" i="2"/>
  <c r="S607" i="2" s="1"/>
  <c r="N607" i="2"/>
  <c r="T607" i="2" s="1"/>
  <c r="M608" i="2"/>
  <c r="S608" i="2" s="1"/>
  <c r="N608" i="2"/>
  <c r="T608" i="2" s="1"/>
  <c r="M609" i="2"/>
  <c r="S609" i="2" s="1"/>
  <c r="N609" i="2"/>
  <c r="T609" i="2" s="1"/>
  <c r="M610" i="2"/>
  <c r="S610" i="2" s="1"/>
  <c r="N610" i="2"/>
  <c r="T610" i="2" s="1"/>
  <c r="M611" i="2"/>
  <c r="S611" i="2" s="1"/>
  <c r="N611" i="2"/>
  <c r="T611" i="2" s="1"/>
  <c r="M612" i="2"/>
  <c r="S612" i="2" s="1"/>
  <c r="N612" i="2"/>
  <c r="T612" i="2" s="1"/>
  <c r="M613" i="2"/>
  <c r="S613" i="2" s="1"/>
  <c r="N613" i="2"/>
  <c r="T613" i="2" s="1"/>
  <c r="M614" i="2"/>
  <c r="S614" i="2" s="1"/>
  <c r="N614" i="2"/>
  <c r="T614" i="2" s="1"/>
  <c r="M615" i="2"/>
  <c r="S615" i="2" s="1"/>
  <c r="N615" i="2"/>
  <c r="T615" i="2" s="1"/>
  <c r="M616" i="2"/>
  <c r="S616" i="2" s="1"/>
  <c r="N616" i="2"/>
  <c r="T616" i="2" s="1"/>
  <c r="M617" i="2"/>
  <c r="S617" i="2" s="1"/>
  <c r="N617" i="2"/>
  <c r="T617" i="2" s="1"/>
  <c r="M618" i="2"/>
  <c r="S618" i="2" s="1"/>
  <c r="N618" i="2"/>
  <c r="T618" i="2" s="1"/>
  <c r="M619" i="2"/>
  <c r="S619" i="2" s="1"/>
  <c r="N619" i="2"/>
  <c r="T619" i="2" s="1"/>
  <c r="M623" i="2"/>
  <c r="N623" i="2"/>
  <c r="M624" i="2"/>
  <c r="S624" i="2" s="1"/>
  <c r="N624" i="2"/>
  <c r="T624" i="2" s="1"/>
  <c r="M625" i="2"/>
  <c r="S625" i="2" s="1"/>
  <c r="N625" i="2"/>
  <c r="T625" i="2" s="1"/>
  <c r="M626" i="2"/>
  <c r="S626" i="2" s="1"/>
  <c r="N626" i="2"/>
  <c r="T626" i="2" s="1"/>
  <c r="M627" i="2"/>
  <c r="S627" i="2" s="1"/>
  <c r="N627" i="2"/>
  <c r="T627" i="2" s="1"/>
  <c r="M628" i="2"/>
  <c r="S628" i="2" s="1"/>
  <c r="N628" i="2"/>
  <c r="T628" i="2" s="1"/>
  <c r="M629" i="2"/>
  <c r="S629" i="2" s="1"/>
  <c r="N629" i="2"/>
  <c r="T629" i="2" s="1"/>
  <c r="M630" i="2"/>
  <c r="S630" i="2" s="1"/>
  <c r="N630" i="2"/>
  <c r="T630" i="2" s="1"/>
  <c r="M631" i="2"/>
  <c r="S631" i="2" s="1"/>
  <c r="N631" i="2"/>
  <c r="T631" i="2" s="1"/>
  <c r="M632" i="2"/>
  <c r="S632" i="2" s="1"/>
  <c r="N632" i="2"/>
  <c r="T632" i="2" s="1"/>
  <c r="M633" i="2"/>
  <c r="S633" i="2" s="1"/>
  <c r="N633" i="2"/>
  <c r="T633" i="2" s="1"/>
  <c r="M634" i="2"/>
  <c r="S634" i="2" s="1"/>
  <c r="N634" i="2"/>
  <c r="T634" i="2" s="1"/>
  <c r="M635" i="2"/>
  <c r="S635" i="2" s="1"/>
  <c r="N635" i="2"/>
  <c r="T635" i="2" s="1"/>
  <c r="M636" i="2"/>
  <c r="S636" i="2" s="1"/>
  <c r="N636" i="2"/>
  <c r="T636" i="2" s="1"/>
  <c r="M637" i="2"/>
  <c r="S637" i="2" s="1"/>
  <c r="N637" i="2"/>
  <c r="T637" i="2" s="1"/>
  <c r="M639" i="2"/>
  <c r="N639" i="2"/>
  <c r="M640" i="2"/>
  <c r="S640" i="2" s="1"/>
  <c r="N640" i="2"/>
  <c r="T640" i="2" s="1"/>
  <c r="M641" i="2"/>
  <c r="S641" i="2" s="1"/>
  <c r="N641" i="2"/>
  <c r="T641" i="2" s="1"/>
  <c r="M642" i="2"/>
  <c r="S642" i="2" s="1"/>
  <c r="N642" i="2"/>
  <c r="T642" i="2" s="1"/>
  <c r="M643" i="2"/>
  <c r="S643" i="2" s="1"/>
  <c r="N643" i="2"/>
  <c r="T643" i="2" s="1"/>
  <c r="M644" i="2"/>
  <c r="S644" i="2" s="1"/>
  <c r="N644" i="2"/>
  <c r="T644" i="2" s="1"/>
  <c r="M645" i="2"/>
  <c r="S645" i="2" s="1"/>
  <c r="N645" i="2"/>
  <c r="T645" i="2" s="1"/>
  <c r="M646" i="2"/>
  <c r="S646" i="2" s="1"/>
  <c r="N646" i="2"/>
  <c r="T646" i="2" s="1"/>
  <c r="M647" i="2"/>
  <c r="S647" i="2" s="1"/>
  <c r="N647" i="2"/>
  <c r="T647" i="2" s="1"/>
  <c r="M648" i="2"/>
  <c r="S648" i="2" s="1"/>
  <c r="N648" i="2"/>
  <c r="T648" i="2" s="1"/>
  <c r="M649" i="2"/>
  <c r="S649" i="2" s="1"/>
  <c r="N649" i="2"/>
  <c r="T649" i="2" s="1"/>
  <c r="M650" i="2"/>
  <c r="S650" i="2" s="1"/>
  <c r="N650" i="2"/>
  <c r="T650" i="2" s="1"/>
  <c r="M651" i="2"/>
  <c r="S651" i="2" s="1"/>
  <c r="N651" i="2"/>
  <c r="T651" i="2" s="1"/>
  <c r="M652" i="2"/>
  <c r="S652" i="2" s="1"/>
  <c r="N652" i="2"/>
  <c r="T652" i="2" s="1"/>
  <c r="M653" i="2"/>
  <c r="S653" i="2" s="1"/>
  <c r="N653" i="2"/>
  <c r="T653" i="2" s="1"/>
  <c r="M654" i="2"/>
  <c r="S654" i="2" s="1"/>
  <c r="N654" i="2"/>
  <c r="T654" i="2" s="1"/>
  <c r="M656" i="2"/>
  <c r="N656" i="2"/>
  <c r="M657" i="2"/>
  <c r="S657" i="2" s="1"/>
  <c r="N657" i="2"/>
  <c r="T657" i="2" s="1"/>
  <c r="M658" i="2"/>
  <c r="S658" i="2" s="1"/>
  <c r="N658" i="2"/>
  <c r="T658" i="2" s="1"/>
  <c r="M659" i="2"/>
  <c r="S659" i="2" s="1"/>
  <c r="N659" i="2"/>
  <c r="T659" i="2" s="1"/>
  <c r="M660" i="2"/>
  <c r="S660" i="2" s="1"/>
  <c r="N660" i="2"/>
  <c r="T660" i="2" s="1"/>
  <c r="M661" i="2"/>
  <c r="S661" i="2" s="1"/>
  <c r="N661" i="2"/>
  <c r="T661" i="2" s="1"/>
  <c r="M662" i="2"/>
  <c r="S662" i="2" s="1"/>
  <c r="N662" i="2"/>
  <c r="T662" i="2" s="1"/>
  <c r="M663" i="2"/>
  <c r="S663" i="2" s="1"/>
  <c r="N663" i="2"/>
  <c r="T663" i="2" s="1"/>
  <c r="M664" i="2"/>
  <c r="S664" i="2" s="1"/>
  <c r="N664" i="2"/>
  <c r="T664" i="2" s="1"/>
  <c r="M665" i="2"/>
  <c r="S665" i="2" s="1"/>
  <c r="N665" i="2"/>
  <c r="T665" i="2" s="1"/>
  <c r="M666" i="2"/>
  <c r="S666" i="2" s="1"/>
  <c r="N666" i="2"/>
  <c r="T666" i="2" s="1"/>
  <c r="M668" i="2"/>
  <c r="N668" i="2"/>
  <c r="M669" i="2"/>
  <c r="S669" i="2" s="1"/>
  <c r="N669" i="2"/>
  <c r="T669" i="2" s="1"/>
  <c r="M670" i="2"/>
  <c r="S670" i="2" s="1"/>
  <c r="N670" i="2"/>
  <c r="T670" i="2" s="1"/>
  <c r="M671" i="2"/>
  <c r="S671" i="2" s="1"/>
  <c r="N671" i="2"/>
  <c r="T671" i="2" s="1"/>
  <c r="M672" i="2"/>
  <c r="S672" i="2" s="1"/>
  <c r="N672" i="2"/>
  <c r="T672" i="2" s="1"/>
  <c r="M673" i="2"/>
  <c r="S673" i="2" s="1"/>
  <c r="N673" i="2"/>
  <c r="T673" i="2" s="1"/>
  <c r="M674" i="2"/>
  <c r="S674" i="2" s="1"/>
  <c r="N674" i="2"/>
  <c r="T674" i="2" s="1"/>
  <c r="M675" i="2"/>
  <c r="S675" i="2" s="1"/>
  <c r="N675" i="2"/>
  <c r="T675" i="2" s="1"/>
  <c r="M676" i="2"/>
  <c r="S676" i="2" s="1"/>
  <c r="N676" i="2"/>
  <c r="T676" i="2" s="1"/>
  <c r="M677" i="2"/>
  <c r="S677" i="2" s="1"/>
  <c r="N677" i="2"/>
  <c r="T677" i="2" s="1"/>
  <c r="M678" i="2"/>
  <c r="S678" i="2" s="1"/>
  <c r="N678" i="2"/>
  <c r="T678" i="2" s="1"/>
  <c r="M679" i="2"/>
  <c r="S679" i="2" s="1"/>
  <c r="N679" i="2"/>
  <c r="T679" i="2" s="1"/>
  <c r="M680" i="2"/>
  <c r="S680" i="2" s="1"/>
  <c r="N680" i="2"/>
  <c r="T680" i="2" s="1"/>
  <c r="M681" i="2"/>
  <c r="S681" i="2" s="1"/>
  <c r="N681" i="2"/>
  <c r="T681" i="2" s="1"/>
  <c r="M682" i="2"/>
  <c r="S682" i="2" s="1"/>
  <c r="N682" i="2"/>
  <c r="T682" i="2" s="1"/>
  <c r="M684" i="2"/>
  <c r="N684" i="2"/>
  <c r="M685" i="2"/>
  <c r="S685" i="2" s="1"/>
  <c r="N685" i="2"/>
  <c r="T685" i="2" s="1"/>
  <c r="M686" i="2"/>
  <c r="S686" i="2" s="1"/>
  <c r="N686" i="2"/>
  <c r="T686" i="2" s="1"/>
  <c r="M687" i="2"/>
  <c r="S687" i="2" s="1"/>
  <c r="N687" i="2"/>
  <c r="T687" i="2" s="1"/>
  <c r="M688" i="2"/>
  <c r="S688" i="2" s="1"/>
  <c r="N688" i="2"/>
  <c r="T688" i="2" s="1"/>
  <c r="M689" i="2"/>
  <c r="S689" i="2" s="1"/>
  <c r="N689" i="2"/>
  <c r="T689" i="2" s="1"/>
  <c r="M690" i="2"/>
  <c r="S690" i="2" s="1"/>
  <c r="N690" i="2"/>
  <c r="T690" i="2" s="1"/>
  <c r="M691" i="2"/>
  <c r="S691" i="2" s="1"/>
  <c r="N691" i="2"/>
  <c r="T691" i="2" s="1"/>
  <c r="M692" i="2"/>
  <c r="S692" i="2" s="1"/>
  <c r="N692" i="2"/>
  <c r="T692" i="2" s="1"/>
  <c r="M693" i="2"/>
  <c r="S693" i="2" s="1"/>
  <c r="N693" i="2"/>
  <c r="T693" i="2" s="1"/>
  <c r="M694" i="2"/>
  <c r="S694" i="2" s="1"/>
  <c r="N694" i="2"/>
  <c r="T694" i="2" s="1"/>
  <c r="M695" i="2"/>
  <c r="S695" i="2" s="1"/>
  <c r="N695" i="2"/>
  <c r="T695" i="2" s="1"/>
  <c r="M696" i="2"/>
  <c r="S696" i="2" s="1"/>
  <c r="N696" i="2"/>
  <c r="T696" i="2" s="1"/>
  <c r="M698" i="2"/>
  <c r="N698" i="2"/>
  <c r="M699" i="2"/>
  <c r="S699" i="2" s="1"/>
  <c r="N699" i="2"/>
  <c r="T699" i="2" s="1"/>
  <c r="M700" i="2"/>
  <c r="S700" i="2" s="1"/>
  <c r="N700" i="2"/>
  <c r="T700" i="2" s="1"/>
  <c r="M701" i="2"/>
  <c r="S701" i="2" s="1"/>
  <c r="N701" i="2"/>
  <c r="T701" i="2" s="1"/>
  <c r="M702" i="2"/>
  <c r="S702" i="2" s="1"/>
  <c r="N702" i="2"/>
  <c r="T702" i="2" s="1"/>
  <c r="M703" i="2"/>
  <c r="S703" i="2" s="1"/>
  <c r="N703" i="2"/>
  <c r="T703" i="2" s="1"/>
  <c r="M704" i="2"/>
  <c r="S704" i="2" s="1"/>
  <c r="N704" i="2"/>
  <c r="T704" i="2" s="1"/>
  <c r="M705" i="2"/>
  <c r="S705" i="2" s="1"/>
  <c r="N705" i="2"/>
  <c r="T705" i="2" s="1"/>
  <c r="M706" i="2"/>
  <c r="S706" i="2" s="1"/>
  <c r="N706" i="2"/>
  <c r="T706" i="2" s="1"/>
  <c r="M707" i="2"/>
  <c r="S707" i="2" s="1"/>
  <c r="N707" i="2"/>
  <c r="T707" i="2" s="1"/>
  <c r="M708" i="2"/>
  <c r="S708" i="2" s="1"/>
  <c r="N708" i="2"/>
  <c r="T708" i="2" s="1"/>
  <c r="M709" i="2"/>
  <c r="S709" i="2" s="1"/>
  <c r="N709" i="2"/>
  <c r="T709" i="2" s="1"/>
  <c r="M710" i="2"/>
  <c r="S710" i="2" s="1"/>
  <c r="N710" i="2"/>
  <c r="T710" i="2" s="1"/>
  <c r="M711" i="2"/>
  <c r="S711" i="2" s="1"/>
  <c r="N711" i="2"/>
  <c r="T711" i="2" s="1"/>
  <c r="M712" i="2"/>
  <c r="S712" i="2" s="1"/>
  <c r="N712" i="2"/>
  <c r="T712" i="2" s="1"/>
  <c r="M713" i="2"/>
  <c r="S713" i="2" s="1"/>
  <c r="N713" i="2"/>
  <c r="T713" i="2" s="1"/>
  <c r="M715" i="2"/>
  <c r="N715" i="2"/>
  <c r="M716" i="2"/>
  <c r="S716" i="2" s="1"/>
  <c r="N716" i="2"/>
  <c r="T716" i="2" s="1"/>
  <c r="M717" i="2"/>
  <c r="S717" i="2" s="1"/>
  <c r="N717" i="2"/>
  <c r="T717" i="2" s="1"/>
  <c r="M718" i="2"/>
  <c r="S718" i="2" s="1"/>
  <c r="N718" i="2"/>
  <c r="T718" i="2" s="1"/>
  <c r="M719" i="2"/>
  <c r="S719" i="2" s="1"/>
  <c r="N719" i="2"/>
  <c r="T719" i="2" s="1"/>
  <c r="M720" i="2"/>
  <c r="S720" i="2" s="1"/>
  <c r="N720" i="2"/>
  <c r="T720" i="2" s="1"/>
  <c r="M721" i="2"/>
  <c r="S721" i="2" s="1"/>
  <c r="N721" i="2"/>
  <c r="T721" i="2" s="1"/>
  <c r="M722" i="2"/>
  <c r="S722" i="2" s="1"/>
  <c r="N722" i="2"/>
  <c r="T722" i="2" s="1"/>
  <c r="M723" i="2"/>
  <c r="S723" i="2" s="1"/>
  <c r="N723" i="2"/>
  <c r="T723" i="2" s="1"/>
  <c r="M724" i="2"/>
  <c r="S724" i="2" s="1"/>
  <c r="N724" i="2"/>
  <c r="T724" i="2" s="1"/>
  <c r="M725" i="2"/>
  <c r="S725" i="2" s="1"/>
  <c r="N725" i="2"/>
  <c r="T725" i="2" s="1"/>
  <c r="M726" i="2"/>
  <c r="S726" i="2" s="1"/>
  <c r="N726" i="2"/>
  <c r="T726" i="2" s="1"/>
  <c r="M727" i="2"/>
  <c r="S727" i="2" s="1"/>
  <c r="N727" i="2"/>
  <c r="T727" i="2" s="1"/>
  <c r="M728" i="2"/>
  <c r="S728" i="2" s="1"/>
  <c r="N728" i="2"/>
  <c r="T728" i="2" s="1"/>
  <c r="M729" i="2"/>
  <c r="S729" i="2" s="1"/>
  <c r="N729" i="2"/>
  <c r="T729" i="2" s="1"/>
  <c r="M730" i="2"/>
  <c r="S730" i="2" s="1"/>
  <c r="N730" i="2"/>
  <c r="T730" i="2" s="1"/>
  <c r="M731" i="2"/>
  <c r="S731" i="2" s="1"/>
  <c r="N731" i="2"/>
  <c r="T731" i="2" s="1"/>
  <c r="M732" i="2"/>
  <c r="S732" i="2" s="1"/>
  <c r="N732" i="2"/>
  <c r="T732" i="2" s="1"/>
  <c r="M733" i="2"/>
  <c r="S733" i="2" s="1"/>
  <c r="N733" i="2"/>
  <c r="T733" i="2" s="1"/>
  <c r="M734" i="2"/>
  <c r="S734" i="2" s="1"/>
  <c r="N734" i="2"/>
  <c r="T734" i="2" s="1"/>
  <c r="M735" i="2"/>
  <c r="S735" i="2" s="1"/>
  <c r="N735" i="2"/>
  <c r="T735" i="2" s="1"/>
  <c r="M736" i="2"/>
  <c r="S736" i="2" s="1"/>
  <c r="N736" i="2"/>
  <c r="T736" i="2" s="1"/>
  <c r="M737" i="2"/>
  <c r="S737" i="2" s="1"/>
  <c r="N737" i="2"/>
  <c r="T737" i="2" s="1"/>
  <c r="M739" i="2"/>
  <c r="N739" i="2"/>
  <c r="M740" i="2"/>
  <c r="S740" i="2" s="1"/>
  <c r="N740" i="2"/>
  <c r="T740" i="2" s="1"/>
  <c r="M741" i="2"/>
  <c r="S741" i="2" s="1"/>
  <c r="N741" i="2"/>
  <c r="T741" i="2" s="1"/>
  <c r="M742" i="2"/>
  <c r="S742" i="2" s="1"/>
  <c r="N742" i="2"/>
  <c r="T742" i="2" s="1"/>
  <c r="M743" i="2"/>
  <c r="S743" i="2" s="1"/>
  <c r="N743" i="2"/>
  <c r="T743" i="2" s="1"/>
  <c r="M744" i="2"/>
  <c r="S744" i="2" s="1"/>
  <c r="N744" i="2"/>
  <c r="T744" i="2" s="1"/>
  <c r="M745" i="2"/>
  <c r="S745" i="2" s="1"/>
  <c r="N745" i="2"/>
  <c r="T745" i="2" s="1"/>
  <c r="M746" i="2"/>
  <c r="S746" i="2" s="1"/>
  <c r="N746" i="2"/>
  <c r="T746" i="2" s="1"/>
  <c r="M747" i="2"/>
  <c r="S747" i="2" s="1"/>
  <c r="N747" i="2"/>
  <c r="T747" i="2" s="1"/>
  <c r="M748" i="2"/>
  <c r="S748" i="2" s="1"/>
  <c r="N748" i="2"/>
  <c r="T748" i="2" s="1"/>
  <c r="M749" i="2"/>
  <c r="S749" i="2" s="1"/>
  <c r="N749" i="2"/>
  <c r="T749" i="2" s="1"/>
  <c r="M750" i="2"/>
  <c r="S750" i="2" s="1"/>
  <c r="N750" i="2"/>
  <c r="T750" i="2" s="1"/>
  <c r="M751" i="2"/>
  <c r="S751" i="2" s="1"/>
  <c r="N751" i="2"/>
  <c r="T751" i="2" s="1"/>
  <c r="M752" i="2"/>
  <c r="S752" i="2" s="1"/>
  <c r="N752" i="2"/>
  <c r="T752" i="2" s="1"/>
  <c r="M753" i="2"/>
  <c r="S753" i="2" s="1"/>
  <c r="N753" i="2"/>
  <c r="T753" i="2" s="1"/>
  <c r="M754" i="2"/>
  <c r="S754" i="2" s="1"/>
  <c r="N754" i="2"/>
  <c r="T754" i="2" s="1"/>
  <c r="M758" i="2"/>
  <c r="N758" i="2"/>
  <c r="M759" i="2"/>
  <c r="S759" i="2" s="1"/>
  <c r="N759" i="2"/>
  <c r="T759" i="2" s="1"/>
  <c r="M760" i="2"/>
  <c r="S760" i="2" s="1"/>
  <c r="N760" i="2"/>
  <c r="T760" i="2" s="1"/>
  <c r="M761" i="2"/>
  <c r="S761" i="2" s="1"/>
  <c r="N761" i="2"/>
  <c r="T761" i="2" s="1"/>
  <c r="M762" i="2"/>
  <c r="S762" i="2" s="1"/>
  <c r="N762" i="2"/>
  <c r="T762" i="2" s="1"/>
  <c r="M763" i="2"/>
  <c r="S763" i="2" s="1"/>
  <c r="N763" i="2"/>
  <c r="T763" i="2" s="1"/>
  <c r="M764" i="2"/>
  <c r="S764" i="2" s="1"/>
  <c r="N764" i="2"/>
  <c r="T764" i="2" s="1"/>
  <c r="M765" i="2"/>
  <c r="S765" i="2" s="1"/>
  <c r="N765" i="2"/>
  <c r="T765" i="2" s="1"/>
  <c r="M766" i="2"/>
  <c r="S766" i="2" s="1"/>
  <c r="N766" i="2"/>
  <c r="T766" i="2" s="1"/>
  <c r="M767" i="2"/>
  <c r="S767" i="2" s="1"/>
  <c r="N767" i="2"/>
  <c r="T767" i="2" s="1"/>
  <c r="M768" i="2"/>
  <c r="S768" i="2" s="1"/>
  <c r="N768" i="2"/>
  <c r="T768" i="2" s="1"/>
  <c r="M769" i="2"/>
  <c r="S769" i="2" s="1"/>
  <c r="N769" i="2"/>
  <c r="T769" i="2" s="1"/>
  <c r="M770" i="2"/>
  <c r="S770" i="2" s="1"/>
  <c r="N770" i="2"/>
  <c r="T770" i="2" s="1"/>
  <c r="M771" i="2"/>
  <c r="S771" i="2" s="1"/>
  <c r="N771" i="2"/>
  <c r="T771" i="2" s="1"/>
  <c r="M772" i="2"/>
  <c r="S772" i="2" s="1"/>
  <c r="N772" i="2"/>
  <c r="T772" i="2" s="1"/>
  <c r="M774" i="2"/>
  <c r="N774" i="2"/>
  <c r="M775" i="2"/>
  <c r="S775" i="2" s="1"/>
  <c r="N775" i="2"/>
  <c r="T775" i="2" s="1"/>
  <c r="M776" i="2"/>
  <c r="S776" i="2" s="1"/>
  <c r="N776" i="2"/>
  <c r="T776" i="2" s="1"/>
  <c r="M777" i="2"/>
  <c r="S777" i="2" s="1"/>
  <c r="N777" i="2"/>
  <c r="T777" i="2" s="1"/>
  <c r="M778" i="2"/>
  <c r="S778" i="2" s="1"/>
  <c r="N778" i="2"/>
  <c r="T778" i="2" s="1"/>
  <c r="M779" i="2"/>
  <c r="S779" i="2" s="1"/>
  <c r="N779" i="2"/>
  <c r="T779" i="2" s="1"/>
  <c r="M780" i="2"/>
  <c r="S780" i="2" s="1"/>
  <c r="N780" i="2"/>
  <c r="T780" i="2" s="1"/>
  <c r="M781" i="2"/>
  <c r="S781" i="2" s="1"/>
  <c r="N781" i="2"/>
  <c r="T781" i="2" s="1"/>
  <c r="M872" i="2"/>
  <c r="N872" i="2"/>
  <c r="M873" i="2"/>
  <c r="S873" i="2" s="1"/>
  <c r="N873" i="2"/>
  <c r="T873" i="2" s="1"/>
  <c r="M874" i="2"/>
  <c r="S874" i="2" s="1"/>
  <c r="N874" i="2"/>
  <c r="T874" i="2" s="1"/>
  <c r="M875" i="2"/>
  <c r="S875" i="2" s="1"/>
  <c r="N875" i="2"/>
  <c r="T875" i="2" s="1"/>
  <c r="M876" i="2"/>
  <c r="S876" i="2" s="1"/>
  <c r="N876" i="2"/>
  <c r="T876" i="2" s="1"/>
  <c r="M877" i="2"/>
  <c r="S877" i="2" s="1"/>
  <c r="N877" i="2"/>
  <c r="T877" i="2" s="1"/>
  <c r="M878" i="2"/>
  <c r="S878" i="2" s="1"/>
  <c r="N878" i="2"/>
  <c r="T878" i="2" s="1"/>
  <c r="M879" i="2"/>
  <c r="S879" i="2" s="1"/>
  <c r="N879" i="2"/>
  <c r="T879" i="2" s="1"/>
  <c r="M880" i="2"/>
  <c r="S880" i="2" s="1"/>
  <c r="N880" i="2"/>
  <c r="T880" i="2" s="1"/>
  <c r="M881" i="2"/>
  <c r="S881" i="2" s="1"/>
  <c r="N881" i="2"/>
  <c r="T881" i="2" s="1"/>
  <c r="M783" i="2"/>
  <c r="N783" i="2"/>
  <c r="M784" i="2"/>
  <c r="S784" i="2" s="1"/>
  <c r="N784" i="2"/>
  <c r="T784" i="2" s="1"/>
  <c r="M785" i="2"/>
  <c r="S785" i="2" s="1"/>
  <c r="N785" i="2"/>
  <c r="T785" i="2" s="1"/>
  <c r="M786" i="2"/>
  <c r="S786" i="2" s="1"/>
  <c r="N786" i="2"/>
  <c r="T786" i="2" s="1"/>
  <c r="M787" i="2"/>
  <c r="S787" i="2" s="1"/>
  <c r="N787" i="2"/>
  <c r="T787" i="2" s="1"/>
  <c r="M788" i="2"/>
  <c r="S788" i="2" s="1"/>
  <c r="N788" i="2"/>
  <c r="T788" i="2" s="1"/>
  <c r="M789" i="2"/>
  <c r="S789" i="2" s="1"/>
  <c r="N789" i="2"/>
  <c r="T789" i="2" s="1"/>
  <c r="M790" i="2"/>
  <c r="S790" i="2" s="1"/>
  <c r="N790" i="2"/>
  <c r="T790" i="2" s="1"/>
  <c r="M791" i="2"/>
  <c r="S791" i="2" s="1"/>
  <c r="N791" i="2"/>
  <c r="T791" i="2" s="1"/>
  <c r="M792" i="2"/>
  <c r="S792" i="2" s="1"/>
  <c r="N792" i="2"/>
  <c r="T792" i="2" s="1"/>
  <c r="M793" i="2"/>
  <c r="S793" i="2" s="1"/>
  <c r="N793" i="2"/>
  <c r="T793" i="2" s="1"/>
  <c r="M794" i="2"/>
  <c r="S794" i="2" s="1"/>
  <c r="N794" i="2"/>
  <c r="T794" i="2" s="1"/>
  <c r="M795" i="2"/>
  <c r="S795" i="2" s="1"/>
  <c r="N795" i="2"/>
  <c r="T795" i="2" s="1"/>
  <c r="M796" i="2"/>
  <c r="S796" i="2" s="1"/>
  <c r="N796" i="2"/>
  <c r="T796" i="2" s="1"/>
  <c r="M797" i="2"/>
  <c r="S797" i="2" s="1"/>
  <c r="N797" i="2"/>
  <c r="T797" i="2" s="1"/>
  <c r="M798" i="2"/>
  <c r="S798" i="2" s="1"/>
  <c r="N798" i="2"/>
  <c r="T798" i="2" s="1"/>
  <c r="M800" i="2"/>
  <c r="N800" i="2"/>
  <c r="M801" i="2"/>
  <c r="S801" i="2" s="1"/>
  <c r="N801" i="2"/>
  <c r="T801" i="2" s="1"/>
  <c r="M802" i="2"/>
  <c r="S802" i="2" s="1"/>
  <c r="N802" i="2"/>
  <c r="T802" i="2" s="1"/>
  <c r="M803" i="2"/>
  <c r="S803" i="2" s="1"/>
  <c r="N803" i="2"/>
  <c r="T803" i="2" s="1"/>
  <c r="M804" i="2"/>
  <c r="S804" i="2" s="1"/>
  <c r="N804" i="2"/>
  <c r="T804" i="2" s="1"/>
  <c r="M805" i="2"/>
  <c r="S805" i="2" s="1"/>
  <c r="N805" i="2"/>
  <c r="T805" i="2" s="1"/>
  <c r="M806" i="2"/>
  <c r="S806" i="2" s="1"/>
  <c r="N806" i="2"/>
  <c r="T806" i="2" s="1"/>
  <c r="M807" i="2"/>
  <c r="S807" i="2" s="1"/>
  <c r="N807" i="2"/>
  <c r="T807" i="2" s="1"/>
  <c r="M808" i="2"/>
  <c r="S808" i="2" s="1"/>
  <c r="N808" i="2"/>
  <c r="T808" i="2" s="1"/>
  <c r="M809" i="2"/>
  <c r="S809" i="2" s="1"/>
  <c r="N809" i="2"/>
  <c r="T809" i="2" s="1"/>
  <c r="M810" i="2"/>
  <c r="S810" i="2" s="1"/>
  <c r="N810" i="2"/>
  <c r="T810" i="2" s="1"/>
  <c r="M811" i="2"/>
  <c r="S811" i="2" s="1"/>
  <c r="N811" i="2"/>
  <c r="T811" i="2" s="1"/>
  <c r="M812" i="2"/>
  <c r="S812" i="2" s="1"/>
  <c r="N812" i="2"/>
  <c r="T812" i="2" s="1"/>
  <c r="M813" i="2"/>
  <c r="S813" i="2" s="1"/>
  <c r="N813" i="2"/>
  <c r="T813" i="2" s="1"/>
  <c r="M814" i="2"/>
  <c r="S814" i="2" s="1"/>
  <c r="N814" i="2"/>
  <c r="T814" i="2" s="1"/>
  <c r="M815" i="2"/>
  <c r="S815" i="2" s="1"/>
  <c r="N815" i="2"/>
  <c r="T815" i="2" s="1"/>
  <c r="M816" i="2"/>
  <c r="S816" i="2" s="1"/>
  <c r="N816" i="2"/>
  <c r="T816" i="2" s="1"/>
  <c r="M819" i="2"/>
  <c r="N819" i="2"/>
  <c r="M820" i="2"/>
  <c r="S820" i="2" s="1"/>
  <c r="N820" i="2"/>
  <c r="T820" i="2" s="1"/>
  <c r="M821" i="2"/>
  <c r="S821" i="2" s="1"/>
  <c r="N821" i="2"/>
  <c r="T821" i="2" s="1"/>
  <c r="M822" i="2"/>
  <c r="S822" i="2" s="1"/>
  <c r="N822" i="2"/>
  <c r="T822" i="2" s="1"/>
  <c r="M823" i="2"/>
  <c r="S823" i="2" s="1"/>
  <c r="N823" i="2"/>
  <c r="T823" i="2" s="1"/>
  <c r="M824" i="2"/>
  <c r="S824" i="2" s="1"/>
  <c r="N824" i="2"/>
  <c r="T824" i="2" s="1"/>
  <c r="M825" i="2"/>
  <c r="S825" i="2" s="1"/>
  <c r="N825" i="2"/>
  <c r="T825" i="2" s="1"/>
  <c r="M826" i="2"/>
  <c r="S826" i="2" s="1"/>
  <c r="N826" i="2"/>
  <c r="T826" i="2" s="1"/>
  <c r="M827" i="2"/>
  <c r="S827" i="2" s="1"/>
  <c r="N827" i="2"/>
  <c r="T827" i="2" s="1"/>
  <c r="M828" i="2"/>
  <c r="S828" i="2" s="1"/>
  <c r="N828" i="2"/>
  <c r="T828" i="2" s="1"/>
  <c r="M829" i="2"/>
  <c r="S829" i="2" s="1"/>
  <c r="N829" i="2"/>
  <c r="T829" i="2" s="1"/>
  <c r="M830" i="2"/>
  <c r="S830" i="2" s="1"/>
  <c r="N830" i="2"/>
  <c r="T830" i="2" s="1"/>
  <c r="M831" i="2"/>
  <c r="S831" i="2" s="1"/>
  <c r="N831" i="2"/>
  <c r="T831" i="2" s="1"/>
  <c r="M832" i="2"/>
  <c r="S832" i="2" s="1"/>
  <c r="N832" i="2"/>
  <c r="T832" i="2" s="1"/>
  <c r="M833" i="2"/>
  <c r="S833" i="2" s="1"/>
  <c r="N833" i="2"/>
  <c r="T833" i="2" s="1"/>
  <c r="M841" i="2"/>
  <c r="N841" i="2"/>
  <c r="M842" i="2"/>
  <c r="S842" i="2" s="1"/>
  <c r="N842" i="2"/>
  <c r="T842" i="2" s="1"/>
  <c r="M843" i="2"/>
  <c r="S843" i="2" s="1"/>
  <c r="N843" i="2"/>
  <c r="T843" i="2" s="1"/>
  <c r="M844" i="2"/>
  <c r="S844" i="2" s="1"/>
  <c r="N844" i="2"/>
  <c r="T844" i="2" s="1"/>
  <c r="M845" i="2"/>
  <c r="S845" i="2" s="1"/>
  <c r="N845" i="2"/>
  <c r="T845" i="2" s="1"/>
  <c r="M846" i="2"/>
  <c r="S846" i="2" s="1"/>
  <c r="N846" i="2"/>
  <c r="T846" i="2" s="1"/>
  <c r="M847" i="2"/>
  <c r="S847" i="2" s="1"/>
  <c r="N847" i="2"/>
  <c r="T847" i="2" s="1"/>
  <c r="M848" i="2"/>
  <c r="S848" i="2" s="1"/>
  <c r="N848" i="2"/>
  <c r="T848" i="2" s="1"/>
  <c r="M849" i="2"/>
  <c r="S849" i="2" s="1"/>
  <c r="N849" i="2"/>
  <c r="T849" i="2" s="1"/>
  <c r="M850" i="2"/>
  <c r="S850" i="2" s="1"/>
  <c r="N850" i="2"/>
  <c r="T850" i="2" s="1"/>
  <c r="M851" i="2"/>
  <c r="S851" i="2" s="1"/>
  <c r="N851" i="2"/>
  <c r="T851" i="2" s="1"/>
  <c r="M852" i="2"/>
  <c r="S852" i="2" s="1"/>
  <c r="N852" i="2"/>
  <c r="T852" i="2" s="1"/>
  <c r="M853" i="2"/>
  <c r="S853" i="2" s="1"/>
  <c r="N853" i="2"/>
  <c r="T853" i="2" s="1"/>
  <c r="M854" i="2"/>
  <c r="S854" i="2" s="1"/>
  <c r="N854" i="2"/>
  <c r="T854" i="2" s="1"/>
  <c r="M855" i="2"/>
  <c r="S855" i="2" s="1"/>
  <c r="N855" i="2"/>
  <c r="T855" i="2" s="1"/>
  <c r="M856" i="2"/>
  <c r="S856" i="2" s="1"/>
  <c r="N856" i="2"/>
  <c r="T856" i="2" s="1"/>
  <c r="M857" i="2"/>
  <c r="S857" i="2" s="1"/>
  <c r="N857" i="2"/>
  <c r="T857" i="2" s="1"/>
  <c r="M858" i="2"/>
  <c r="S858" i="2" s="1"/>
  <c r="N858" i="2"/>
  <c r="T858" i="2" s="1"/>
  <c r="M859" i="2"/>
  <c r="S859" i="2" s="1"/>
  <c r="N859" i="2"/>
  <c r="T859" i="2" s="1"/>
  <c r="M860" i="2"/>
  <c r="S860" i="2" s="1"/>
  <c r="N860" i="2"/>
  <c r="T860" i="2" s="1"/>
  <c r="M861" i="2"/>
  <c r="S861" i="2" s="1"/>
  <c r="N861" i="2"/>
  <c r="T861" i="2" s="1"/>
  <c r="M862" i="2"/>
  <c r="S862" i="2" s="1"/>
  <c r="N862" i="2"/>
  <c r="T862" i="2" s="1"/>
  <c r="M863" i="2"/>
  <c r="S863" i="2" s="1"/>
  <c r="N863" i="2"/>
  <c r="T863" i="2" s="1"/>
  <c r="M864" i="2"/>
  <c r="S864" i="2" s="1"/>
  <c r="N864" i="2"/>
  <c r="T864" i="2" s="1"/>
  <c r="M865" i="2"/>
  <c r="S865" i="2" s="1"/>
  <c r="N865" i="2"/>
  <c r="T865" i="2" s="1"/>
  <c r="M866" i="2"/>
  <c r="S866" i="2" s="1"/>
  <c r="N866" i="2"/>
  <c r="T866" i="2" s="1"/>
  <c r="M867" i="2"/>
  <c r="S867" i="2" s="1"/>
  <c r="N867" i="2"/>
  <c r="T867" i="2" s="1"/>
  <c r="M868" i="2"/>
  <c r="S868" i="2" s="1"/>
  <c r="N868" i="2"/>
  <c r="T868" i="2" s="1"/>
  <c r="M869" i="2"/>
  <c r="S869" i="2" s="1"/>
  <c r="N869" i="2"/>
  <c r="T869" i="2" s="1"/>
  <c r="M870" i="2"/>
  <c r="S870" i="2" s="1"/>
  <c r="N870" i="2"/>
  <c r="T870" i="2" s="1"/>
  <c r="M883" i="2"/>
  <c r="N883" i="2"/>
  <c r="M884" i="2"/>
  <c r="S884" i="2" s="1"/>
  <c r="N884" i="2"/>
  <c r="T884" i="2" s="1"/>
  <c r="M885" i="2"/>
  <c r="S885" i="2" s="1"/>
  <c r="N885" i="2"/>
  <c r="T885" i="2" s="1"/>
  <c r="M886" i="2"/>
  <c r="S886" i="2" s="1"/>
  <c r="N886" i="2"/>
  <c r="T886" i="2" s="1"/>
  <c r="M887" i="2"/>
  <c r="S887" i="2" s="1"/>
  <c r="N887" i="2"/>
  <c r="T887" i="2" s="1"/>
  <c r="M888" i="2"/>
  <c r="S888" i="2" s="1"/>
  <c r="N888" i="2"/>
  <c r="T888" i="2" s="1"/>
  <c r="M889" i="2"/>
  <c r="S889" i="2" s="1"/>
  <c r="N889" i="2"/>
  <c r="T889" i="2" s="1"/>
  <c r="M890" i="2"/>
  <c r="S890" i="2" s="1"/>
  <c r="N890" i="2"/>
  <c r="T890" i="2" s="1"/>
  <c r="M891" i="2"/>
  <c r="S891" i="2" s="1"/>
  <c r="N891" i="2"/>
  <c r="T891" i="2" s="1"/>
  <c r="M892" i="2"/>
  <c r="S892" i="2" s="1"/>
  <c r="N892" i="2"/>
  <c r="T892" i="2" s="1"/>
  <c r="M893" i="2"/>
  <c r="S893" i="2" s="1"/>
  <c r="N893" i="2"/>
  <c r="T893" i="2" s="1"/>
  <c r="M895" i="2"/>
  <c r="N895" i="2"/>
  <c r="M896" i="2"/>
  <c r="S896" i="2" s="1"/>
  <c r="N896" i="2"/>
  <c r="T896" i="2" s="1"/>
  <c r="M897" i="2"/>
  <c r="S897" i="2" s="1"/>
  <c r="N897" i="2"/>
  <c r="T897" i="2" s="1"/>
  <c r="M898" i="2"/>
  <c r="S898" i="2" s="1"/>
  <c r="N898" i="2"/>
  <c r="T898" i="2" s="1"/>
  <c r="M899" i="2"/>
  <c r="S899" i="2" s="1"/>
  <c r="N899" i="2"/>
  <c r="T899" i="2" s="1"/>
  <c r="M900" i="2"/>
  <c r="S900" i="2" s="1"/>
  <c r="N900" i="2"/>
  <c r="T900" i="2" s="1"/>
  <c r="M901" i="2"/>
  <c r="S901" i="2" s="1"/>
  <c r="N901" i="2"/>
  <c r="T901" i="2" s="1"/>
  <c r="M902" i="2"/>
  <c r="S902" i="2" s="1"/>
  <c r="N902" i="2"/>
  <c r="T902" i="2" s="1"/>
  <c r="M903" i="2"/>
  <c r="S903" i="2" s="1"/>
  <c r="N903" i="2"/>
  <c r="T903" i="2" s="1"/>
  <c r="M904" i="2"/>
  <c r="S904" i="2" s="1"/>
  <c r="N904" i="2"/>
  <c r="T904" i="2" s="1"/>
  <c r="M905" i="2"/>
  <c r="S905" i="2" s="1"/>
  <c r="N905" i="2"/>
  <c r="T905" i="2" s="1"/>
  <c r="M906" i="2"/>
  <c r="S906" i="2" s="1"/>
  <c r="N906" i="2"/>
  <c r="T906" i="2" s="1"/>
  <c r="M907" i="2"/>
  <c r="S907" i="2" s="1"/>
  <c r="N907" i="2"/>
  <c r="T907" i="2" s="1"/>
  <c r="M908" i="2"/>
  <c r="S908" i="2" s="1"/>
  <c r="N908" i="2"/>
  <c r="T908" i="2" s="1"/>
  <c r="M909" i="2"/>
  <c r="S909" i="2" s="1"/>
  <c r="N909" i="2"/>
  <c r="T909" i="2" s="1"/>
  <c r="M910" i="2"/>
  <c r="S910" i="2" s="1"/>
  <c r="N910" i="2"/>
  <c r="T910" i="2" s="1"/>
  <c r="M911" i="2"/>
  <c r="S911" i="2" s="1"/>
  <c r="N911" i="2"/>
  <c r="T911" i="2" s="1"/>
  <c r="M912" i="2"/>
  <c r="S912" i="2" s="1"/>
  <c r="N912" i="2"/>
  <c r="T912" i="2" s="1"/>
  <c r="M913" i="2"/>
  <c r="S913" i="2" s="1"/>
  <c r="N913" i="2"/>
  <c r="T913" i="2" s="1"/>
  <c r="M914" i="2"/>
  <c r="S914" i="2" s="1"/>
  <c r="N914" i="2"/>
  <c r="T914" i="2" s="1"/>
  <c r="M915" i="2"/>
  <c r="S915" i="2" s="1"/>
  <c r="N915" i="2"/>
  <c r="T915" i="2" s="1"/>
  <c r="M916" i="2"/>
  <c r="S916" i="2" s="1"/>
  <c r="N916" i="2"/>
  <c r="T916" i="2" s="1"/>
  <c r="M917" i="2"/>
  <c r="S917" i="2" s="1"/>
  <c r="N917" i="2"/>
  <c r="T917" i="2" s="1"/>
  <c r="M918" i="2"/>
  <c r="S918" i="2" s="1"/>
  <c r="N918" i="2"/>
  <c r="T918" i="2" s="1"/>
  <c r="M919" i="2"/>
  <c r="S919" i="2" s="1"/>
  <c r="N919" i="2"/>
  <c r="T919" i="2" s="1"/>
  <c r="M920" i="2"/>
  <c r="S920" i="2" s="1"/>
  <c r="N920" i="2"/>
  <c r="T920" i="2" s="1"/>
  <c r="M922" i="2"/>
  <c r="N922" i="2"/>
  <c r="M923" i="2"/>
  <c r="S923" i="2" s="1"/>
  <c r="N923" i="2"/>
  <c r="T923" i="2" s="1"/>
  <c r="M924" i="2"/>
  <c r="S924" i="2" s="1"/>
  <c r="N924" i="2"/>
  <c r="T924" i="2" s="1"/>
  <c r="M925" i="2"/>
  <c r="S925" i="2" s="1"/>
  <c r="N925" i="2"/>
  <c r="T925" i="2" s="1"/>
  <c r="M926" i="2"/>
  <c r="S926" i="2" s="1"/>
  <c r="N926" i="2"/>
  <c r="T926" i="2" s="1"/>
  <c r="M927" i="2"/>
  <c r="S927" i="2" s="1"/>
  <c r="N927" i="2"/>
  <c r="T927" i="2" s="1"/>
  <c r="M928" i="2"/>
  <c r="S928" i="2" s="1"/>
  <c r="N928" i="2"/>
  <c r="T928" i="2" s="1"/>
  <c r="M929" i="2"/>
  <c r="S929" i="2" s="1"/>
  <c r="N929" i="2"/>
  <c r="T929" i="2" s="1"/>
  <c r="M930" i="2"/>
  <c r="S930" i="2" s="1"/>
  <c r="N930" i="2"/>
  <c r="T930" i="2" s="1"/>
  <c r="M931" i="2"/>
  <c r="S931" i="2" s="1"/>
  <c r="N931" i="2"/>
  <c r="T931" i="2" s="1"/>
  <c r="M932" i="2"/>
  <c r="S932" i="2" s="1"/>
  <c r="N932" i="2"/>
  <c r="T932" i="2" s="1"/>
  <c r="M933" i="2"/>
  <c r="S933" i="2" s="1"/>
  <c r="N933" i="2"/>
  <c r="T933" i="2" s="1"/>
  <c r="M934" i="2"/>
  <c r="S934" i="2" s="1"/>
  <c r="N934" i="2"/>
  <c r="T934" i="2" s="1"/>
  <c r="M935" i="2"/>
  <c r="S935" i="2" s="1"/>
  <c r="N935" i="2"/>
  <c r="T935" i="2" s="1"/>
  <c r="M936" i="2"/>
  <c r="S936" i="2" s="1"/>
  <c r="N936" i="2"/>
  <c r="T936" i="2" s="1"/>
  <c r="M938" i="2"/>
  <c r="N938" i="2"/>
  <c r="M939" i="2"/>
  <c r="S939" i="2" s="1"/>
  <c r="N939" i="2"/>
  <c r="T939" i="2" s="1"/>
  <c r="M940" i="2"/>
  <c r="S940" i="2" s="1"/>
  <c r="N940" i="2"/>
  <c r="T940" i="2" s="1"/>
  <c r="M941" i="2"/>
  <c r="S941" i="2" s="1"/>
  <c r="N941" i="2"/>
  <c r="T941" i="2" s="1"/>
  <c r="M942" i="2"/>
  <c r="S942" i="2" s="1"/>
  <c r="N942" i="2"/>
  <c r="T942" i="2" s="1"/>
  <c r="M943" i="2"/>
  <c r="S943" i="2" s="1"/>
  <c r="N943" i="2"/>
  <c r="T943" i="2" s="1"/>
  <c r="M944" i="2"/>
  <c r="S944" i="2" s="1"/>
  <c r="N944" i="2"/>
  <c r="T944" i="2" s="1"/>
  <c r="M945" i="2"/>
  <c r="S945" i="2" s="1"/>
  <c r="N945" i="2"/>
  <c r="T945" i="2" s="1"/>
  <c r="M946" i="2"/>
  <c r="S946" i="2" s="1"/>
  <c r="N946" i="2"/>
  <c r="T946" i="2" s="1"/>
  <c r="M947" i="2"/>
  <c r="S947" i="2" s="1"/>
  <c r="N947" i="2"/>
  <c r="T947" i="2" s="1"/>
  <c r="M948" i="2"/>
  <c r="S948" i="2" s="1"/>
  <c r="N948" i="2"/>
  <c r="T948" i="2" s="1"/>
  <c r="M949" i="2"/>
  <c r="S949" i="2" s="1"/>
  <c r="N949" i="2"/>
  <c r="T949" i="2" s="1"/>
  <c r="M950" i="2"/>
  <c r="S950" i="2" s="1"/>
  <c r="N950" i="2"/>
  <c r="T950" i="2" s="1"/>
  <c r="M951" i="2"/>
  <c r="S951" i="2" s="1"/>
  <c r="N951" i="2"/>
  <c r="T951" i="2" s="1"/>
  <c r="M952" i="2"/>
  <c r="S952" i="2" s="1"/>
  <c r="N952" i="2"/>
  <c r="T952" i="2" s="1"/>
  <c r="M954" i="2"/>
  <c r="N954" i="2"/>
  <c r="M955" i="2"/>
  <c r="S955" i="2" s="1"/>
  <c r="N955" i="2"/>
  <c r="T955" i="2" s="1"/>
  <c r="M956" i="2"/>
  <c r="S956" i="2" s="1"/>
  <c r="N956" i="2"/>
  <c r="T956" i="2" s="1"/>
  <c r="M957" i="2"/>
  <c r="S957" i="2" s="1"/>
  <c r="N957" i="2"/>
  <c r="T957" i="2" s="1"/>
  <c r="M958" i="2"/>
  <c r="S958" i="2" s="1"/>
  <c r="N958" i="2"/>
  <c r="T958" i="2" s="1"/>
  <c r="M959" i="2"/>
  <c r="S959" i="2" s="1"/>
  <c r="N959" i="2"/>
  <c r="T959" i="2" s="1"/>
  <c r="M960" i="2"/>
  <c r="S960" i="2" s="1"/>
  <c r="N960" i="2"/>
  <c r="T960" i="2" s="1"/>
  <c r="M961" i="2"/>
  <c r="S961" i="2" s="1"/>
  <c r="N961" i="2"/>
  <c r="T961" i="2" s="1"/>
  <c r="M962" i="2"/>
  <c r="S962" i="2" s="1"/>
  <c r="N962" i="2"/>
  <c r="T962" i="2" s="1"/>
  <c r="M963" i="2"/>
  <c r="S963" i="2" s="1"/>
  <c r="N963" i="2"/>
  <c r="T963" i="2" s="1"/>
  <c r="M964" i="2"/>
  <c r="S964" i="2" s="1"/>
  <c r="N964" i="2"/>
  <c r="T964" i="2" s="1"/>
  <c r="M965" i="2"/>
  <c r="S965" i="2" s="1"/>
  <c r="N965" i="2"/>
  <c r="T965" i="2" s="1"/>
  <c r="M966" i="2"/>
  <c r="S966" i="2" s="1"/>
  <c r="N966" i="2"/>
  <c r="T966" i="2" s="1"/>
  <c r="M967" i="2"/>
  <c r="S967" i="2" s="1"/>
  <c r="N967" i="2"/>
  <c r="T967" i="2" s="1"/>
  <c r="M968" i="2"/>
  <c r="S968" i="2" s="1"/>
  <c r="N968" i="2"/>
  <c r="T968" i="2" s="1"/>
  <c r="M969" i="2"/>
  <c r="S969" i="2" s="1"/>
  <c r="N969" i="2"/>
  <c r="T969" i="2" s="1"/>
  <c r="M970" i="2"/>
  <c r="S970" i="2" s="1"/>
  <c r="N970" i="2"/>
  <c r="T970" i="2" s="1"/>
  <c r="M971" i="2"/>
  <c r="S971" i="2" s="1"/>
  <c r="N971" i="2"/>
  <c r="T971" i="2" s="1"/>
  <c r="M972" i="2"/>
  <c r="S972" i="2" s="1"/>
  <c r="N972" i="2"/>
  <c r="T972" i="2" s="1"/>
  <c r="M973" i="2"/>
  <c r="S973" i="2" s="1"/>
  <c r="N973" i="2"/>
  <c r="T973" i="2" s="1"/>
  <c r="M974" i="2"/>
  <c r="S974" i="2" s="1"/>
  <c r="N974" i="2"/>
  <c r="T974" i="2" s="1"/>
  <c r="M975" i="2"/>
  <c r="S975" i="2" s="1"/>
  <c r="N975" i="2"/>
  <c r="T975" i="2" s="1"/>
  <c r="M976" i="2"/>
  <c r="S976" i="2" s="1"/>
  <c r="N976" i="2"/>
  <c r="T976" i="2" s="1"/>
  <c r="M977" i="2"/>
  <c r="S977" i="2" s="1"/>
  <c r="N977" i="2"/>
  <c r="T977" i="2" s="1"/>
  <c r="M978" i="2"/>
  <c r="S978" i="2" s="1"/>
  <c r="N978" i="2"/>
  <c r="T978" i="2" s="1"/>
  <c r="M981" i="2"/>
  <c r="N981" i="2"/>
  <c r="M982" i="2"/>
  <c r="S982" i="2" s="1"/>
  <c r="N982" i="2"/>
  <c r="T982" i="2" s="1"/>
  <c r="M983" i="2"/>
  <c r="S983" i="2" s="1"/>
  <c r="N983" i="2"/>
  <c r="T983" i="2" s="1"/>
  <c r="M984" i="2"/>
  <c r="S984" i="2" s="1"/>
  <c r="N984" i="2"/>
  <c r="T984" i="2" s="1"/>
  <c r="M985" i="2"/>
  <c r="S985" i="2" s="1"/>
  <c r="N985" i="2"/>
  <c r="T985" i="2" s="1"/>
  <c r="M986" i="2"/>
  <c r="S986" i="2" s="1"/>
  <c r="N986" i="2"/>
  <c r="T986" i="2" s="1"/>
  <c r="M987" i="2"/>
  <c r="S987" i="2" s="1"/>
  <c r="N987" i="2"/>
  <c r="T987" i="2" s="1"/>
  <c r="M988" i="2"/>
  <c r="S988" i="2" s="1"/>
  <c r="N988" i="2"/>
  <c r="T988" i="2" s="1"/>
  <c r="M990" i="2"/>
  <c r="N990" i="2"/>
  <c r="M991" i="2"/>
  <c r="S991" i="2" s="1"/>
  <c r="N991" i="2"/>
  <c r="T991" i="2" s="1"/>
  <c r="M992" i="2"/>
  <c r="S992" i="2" s="1"/>
  <c r="N992" i="2"/>
  <c r="T992" i="2" s="1"/>
  <c r="M993" i="2"/>
  <c r="S993" i="2" s="1"/>
  <c r="N993" i="2"/>
  <c r="T993" i="2" s="1"/>
  <c r="M994" i="2"/>
  <c r="S994" i="2" s="1"/>
  <c r="N994" i="2"/>
  <c r="T994" i="2" s="1"/>
  <c r="M995" i="2"/>
  <c r="S995" i="2" s="1"/>
  <c r="N995" i="2"/>
  <c r="T995" i="2" s="1"/>
  <c r="M996" i="2"/>
  <c r="S996" i="2" s="1"/>
  <c r="N996" i="2"/>
  <c r="T996" i="2" s="1"/>
  <c r="M997" i="2"/>
  <c r="S997" i="2" s="1"/>
  <c r="N997" i="2"/>
  <c r="T997" i="2" s="1"/>
  <c r="M998" i="2"/>
  <c r="S998" i="2" s="1"/>
  <c r="N998" i="2"/>
  <c r="T998" i="2" s="1"/>
  <c r="M999" i="2"/>
  <c r="S999" i="2" s="1"/>
  <c r="N999" i="2"/>
  <c r="T999" i="2" s="1"/>
  <c r="M1000" i="2"/>
  <c r="S1000" i="2" s="1"/>
  <c r="N1000" i="2"/>
  <c r="T1000" i="2" s="1"/>
  <c r="M1001" i="2"/>
  <c r="S1001" i="2" s="1"/>
  <c r="N1001" i="2"/>
  <c r="T1001" i="2" s="1"/>
  <c r="M1002" i="2"/>
  <c r="S1002" i="2" s="1"/>
  <c r="N1002" i="2"/>
  <c r="T1002" i="2" s="1"/>
  <c r="M1003" i="2"/>
  <c r="S1003" i="2" s="1"/>
  <c r="N1003" i="2"/>
  <c r="T1003" i="2" s="1"/>
  <c r="M1004" i="2"/>
  <c r="S1004" i="2" s="1"/>
  <c r="N1004" i="2"/>
  <c r="T1004" i="2" s="1"/>
  <c r="M1005" i="2"/>
  <c r="S1005" i="2" s="1"/>
  <c r="N1005" i="2"/>
  <c r="T1005" i="2" s="1"/>
  <c r="M1006" i="2"/>
  <c r="S1006" i="2" s="1"/>
  <c r="N1006" i="2"/>
  <c r="T1006" i="2" s="1"/>
  <c r="M1007" i="2"/>
  <c r="S1007" i="2" s="1"/>
  <c r="N1007" i="2"/>
  <c r="T1007" i="2" s="1"/>
  <c r="M1008" i="2"/>
  <c r="S1008" i="2" s="1"/>
  <c r="N1008" i="2"/>
  <c r="T1008" i="2" s="1"/>
  <c r="M1009" i="2"/>
  <c r="S1009" i="2" s="1"/>
  <c r="N1009" i="2"/>
  <c r="T1009" i="2" s="1"/>
  <c r="M1010" i="2"/>
  <c r="S1010" i="2" s="1"/>
  <c r="N1010" i="2"/>
  <c r="T1010" i="2" s="1"/>
  <c r="M1011" i="2"/>
  <c r="S1011" i="2" s="1"/>
  <c r="N1011" i="2"/>
  <c r="T1011" i="2" s="1"/>
  <c r="M1012" i="2"/>
  <c r="S1012" i="2" s="1"/>
  <c r="N1012" i="2"/>
  <c r="T1012" i="2" s="1"/>
  <c r="M1013" i="2"/>
  <c r="S1013" i="2" s="1"/>
  <c r="N1013" i="2"/>
  <c r="T1013" i="2" s="1"/>
  <c r="M1017" i="2"/>
  <c r="N1017" i="2"/>
  <c r="M1018" i="2"/>
  <c r="S1018" i="2" s="1"/>
  <c r="N1018" i="2"/>
  <c r="T1018" i="2" s="1"/>
  <c r="M1019" i="2"/>
  <c r="S1019" i="2" s="1"/>
  <c r="N1019" i="2"/>
  <c r="T1019" i="2" s="1"/>
  <c r="M1020" i="2"/>
  <c r="S1020" i="2" s="1"/>
  <c r="N1020" i="2"/>
  <c r="T1020" i="2" s="1"/>
  <c r="M1021" i="2"/>
  <c r="S1021" i="2" s="1"/>
  <c r="N1021" i="2"/>
  <c r="T1021" i="2" s="1"/>
  <c r="M1022" i="2"/>
  <c r="S1022" i="2" s="1"/>
  <c r="N1022" i="2"/>
  <c r="T1022" i="2" s="1"/>
  <c r="M1023" i="2"/>
  <c r="S1023" i="2" s="1"/>
  <c r="N1023" i="2"/>
  <c r="T1023" i="2" s="1"/>
  <c r="M1024" i="2"/>
  <c r="S1024" i="2" s="1"/>
  <c r="N1024" i="2"/>
  <c r="T1024" i="2" s="1"/>
  <c r="M1025" i="2"/>
  <c r="S1025" i="2" s="1"/>
  <c r="N1025" i="2"/>
  <c r="T1025" i="2" s="1"/>
  <c r="M1026" i="2"/>
  <c r="S1026" i="2" s="1"/>
  <c r="N1026" i="2"/>
  <c r="T1026" i="2" s="1"/>
  <c r="M1027" i="2"/>
  <c r="S1027" i="2" s="1"/>
  <c r="N1027" i="2"/>
  <c r="T1027" i="2" s="1"/>
  <c r="M1028" i="2"/>
  <c r="S1028" i="2" s="1"/>
  <c r="N1028" i="2"/>
  <c r="T1028" i="2" s="1"/>
  <c r="M1029" i="2"/>
  <c r="S1029" i="2" s="1"/>
  <c r="N1029" i="2"/>
  <c r="T1029" i="2" s="1"/>
  <c r="M1030" i="2"/>
  <c r="S1030" i="2" s="1"/>
  <c r="N1030" i="2"/>
  <c r="T1030" i="2" s="1"/>
  <c r="M1031" i="2"/>
  <c r="S1031" i="2" s="1"/>
  <c r="N1031" i="2"/>
  <c r="T1031" i="2" s="1"/>
  <c r="M1032" i="2"/>
  <c r="S1032" i="2" s="1"/>
  <c r="N1032" i="2"/>
  <c r="T1032" i="2" s="1"/>
  <c r="M1033" i="2"/>
  <c r="S1033" i="2" s="1"/>
  <c r="N1033" i="2"/>
  <c r="T1033" i="2" s="1"/>
  <c r="M1034" i="2"/>
  <c r="S1034" i="2" s="1"/>
  <c r="N1034" i="2"/>
  <c r="T1034" i="2" s="1"/>
  <c r="M1035" i="2"/>
  <c r="S1035" i="2" s="1"/>
  <c r="N1035" i="2"/>
  <c r="T1035" i="2" s="1"/>
  <c r="M1042" i="2"/>
  <c r="N1042" i="2"/>
  <c r="M1043" i="2"/>
  <c r="S1043" i="2" s="1"/>
  <c r="N1043" i="2"/>
  <c r="T1043" i="2" s="1"/>
  <c r="M1044" i="2"/>
  <c r="S1044" i="2" s="1"/>
  <c r="N1044" i="2"/>
  <c r="T1044" i="2" s="1"/>
  <c r="M1045" i="2"/>
  <c r="S1045" i="2" s="1"/>
  <c r="N1045" i="2"/>
  <c r="T1045" i="2" s="1"/>
  <c r="M1046" i="2"/>
  <c r="S1046" i="2" s="1"/>
  <c r="N1046" i="2"/>
  <c r="T1046" i="2" s="1"/>
  <c r="M1047" i="2"/>
  <c r="S1047" i="2" s="1"/>
  <c r="N1047" i="2"/>
  <c r="T1047" i="2" s="1"/>
  <c r="M1049" i="2"/>
  <c r="N1049" i="2"/>
  <c r="M1050" i="2"/>
  <c r="S1050" i="2" s="1"/>
  <c r="N1050" i="2"/>
  <c r="T1050" i="2" s="1"/>
  <c r="M1051" i="2"/>
  <c r="S1051" i="2" s="1"/>
  <c r="N1051" i="2"/>
  <c r="T1051" i="2" s="1"/>
  <c r="M1052" i="2"/>
  <c r="S1052" i="2" s="1"/>
  <c r="N1052" i="2"/>
  <c r="T1052" i="2" s="1"/>
  <c r="M1053" i="2"/>
  <c r="S1053" i="2" s="1"/>
  <c r="N1053" i="2"/>
  <c r="T1053" i="2" s="1"/>
  <c r="M1054" i="2"/>
  <c r="S1054" i="2" s="1"/>
  <c r="N1054" i="2"/>
  <c r="T1054" i="2" s="1"/>
  <c r="M1055" i="2"/>
  <c r="S1055" i="2" s="1"/>
  <c r="N1055" i="2"/>
  <c r="T1055" i="2" s="1"/>
  <c r="M1056" i="2"/>
  <c r="S1056" i="2" s="1"/>
  <c r="N1056" i="2"/>
  <c r="T1056" i="2" s="1"/>
  <c r="M1057" i="2"/>
  <c r="S1057" i="2" s="1"/>
  <c r="N1057" i="2"/>
  <c r="T1057" i="2" s="1"/>
  <c r="M1058" i="2"/>
  <c r="S1058" i="2" s="1"/>
  <c r="N1058" i="2"/>
  <c r="T1058" i="2" s="1"/>
  <c r="M1059" i="2"/>
  <c r="S1059" i="2" s="1"/>
  <c r="N1059" i="2"/>
  <c r="T1059" i="2" s="1"/>
  <c r="M1060" i="2"/>
  <c r="S1060" i="2" s="1"/>
  <c r="N1060" i="2"/>
  <c r="T1060" i="2" s="1"/>
  <c r="M1061" i="2"/>
  <c r="S1061" i="2" s="1"/>
  <c r="N1061" i="2"/>
  <c r="T1061" i="2" s="1"/>
  <c r="M1062" i="2"/>
  <c r="S1062" i="2" s="1"/>
  <c r="N1062" i="2"/>
  <c r="T1062" i="2" s="1"/>
  <c r="M1063" i="2"/>
  <c r="S1063" i="2" s="1"/>
  <c r="N1063" i="2"/>
  <c r="T1063" i="2" s="1"/>
  <c r="M1064" i="2"/>
  <c r="S1064" i="2" s="1"/>
  <c r="N1064" i="2"/>
  <c r="T1064" i="2" s="1"/>
  <c r="M1065" i="2"/>
  <c r="S1065" i="2" s="1"/>
  <c r="N1065" i="2"/>
  <c r="T1065" i="2" s="1"/>
  <c r="M1066" i="2"/>
  <c r="S1066" i="2" s="1"/>
  <c r="N1066" i="2"/>
  <c r="T1066" i="2" s="1"/>
  <c r="M1067" i="2"/>
  <c r="S1067" i="2" s="1"/>
  <c r="N1067" i="2"/>
  <c r="T1067" i="2" s="1"/>
  <c r="M1068" i="2"/>
  <c r="S1068" i="2" s="1"/>
  <c r="N1068" i="2"/>
  <c r="T1068" i="2" s="1"/>
  <c r="M1069" i="2"/>
  <c r="S1069" i="2" s="1"/>
  <c r="N1069" i="2"/>
  <c r="T1069" i="2" s="1"/>
  <c r="M1070" i="2"/>
  <c r="S1070" i="2" s="1"/>
  <c r="N1070" i="2"/>
  <c r="T1070" i="2" s="1"/>
  <c r="M1071" i="2"/>
  <c r="S1071" i="2" s="1"/>
  <c r="N1071" i="2"/>
  <c r="T1071" i="2" s="1"/>
  <c r="M1075" i="2"/>
  <c r="N1075" i="2"/>
  <c r="M1076" i="2"/>
  <c r="S1076" i="2" s="1"/>
  <c r="N1076" i="2"/>
  <c r="T1076" i="2" s="1"/>
  <c r="M1077" i="2"/>
  <c r="S1077" i="2" s="1"/>
  <c r="N1077" i="2"/>
  <c r="T1077" i="2" s="1"/>
  <c r="M1078" i="2"/>
  <c r="S1078" i="2" s="1"/>
  <c r="N1078" i="2"/>
  <c r="T1078" i="2" s="1"/>
  <c r="M1079" i="2"/>
  <c r="S1079" i="2" s="1"/>
  <c r="N1079" i="2"/>
  <c r="T1079" i="2" s="1"/>
  <c r="M1080" i="2"/>
  <c r="S1080" i="2" s="1"/>
  <c r="N1080" i="2"/>
  <c r="T1080" i="2" s="1"/>
  <c r="M1081" i="2"/>
  <c r="S1081" i="2" s="1"/>
  <c r="N1081" i="2"/>
  <c r="T1081" i="2" s="1"/>
  <c r="M1082" i="2"/>
  <c r="S1082" i="2" s="1"/>
  <c r="N1082" i="2"/>
  <c r="T1082" i="2" s="1"/>
  <c r="M1083" i="2"/>
  <c r="S1083" i="2" s="1"/>
  <c r="N1083" i="2"/>
  <c r="T1083" i="2" s="1"/>
  <c r="M1084" i="2"/>
  <c r="S1084" i="2" s="1"/>
  <c r="N1084" i="2"/>
  <c r="T1084" i="2" s="1"/>
  <c r="M1085" i="2"/>
  <c r="S1085" i="2" s="1"/>
  <c r="N1085" i="2"/>
  <c r="T1085" i="2" s="1"/>
  <c r="M1086" i="2"/>
  <c r="S1086" i="2" s="1"/>
  <c r="N1086" i="2"/>
  <c r="T1086" i="2" s="1"/>
  <c r="M1087" i="2"/>
  <c r="S1087" i="2" s="1"/>
  <c r="N1087" i="2"/>
  <c r="T1087" i="2" s="1"/>
  <c r="M1088" i="2"/>
  <c r="S1088" i="2" s="1"/>
  <c r="N1088" i="2"/>
  <c r="T1088" i="2" s="1"/>
  <c r="M1089" i="2"/>
  <c r="S1089" i="2" s="1"/>
  <c r="N1089" i="2"/>
  <c r="T1089" i="2" s="1"/>
  <c r="M1090" i="2"/>
  <c r="S1090" i="2" s="1"/>
  <c r="N1090" i="2"/>
  <c r="T1090" i="2" s="1"/>
  <c r="M1091" i="2"/>
  <c r="S1091" i="2" s="1"/>
  <c r="N1091" i="2"/>
  <c r="T1091" i="2" s="1"/>
  <c r="M1093" i="2"/>
  <c r="N1093" i="2"/>
  <c r="M1094" i="2"/>
  <c r="S1094" i="2" s="1"/>
  <c r="N1094" i="2"/>
  <c r="T1094" i="2" s="1"/>
  <c r="M1095" i="2"/>
  <c r="S1095" i="2" s="1"/>
  <c r="N1095" i="2"/>
  <c r="T1095" i="2" s="1"/>
  <c r="M1096" i="2"/>
  <c r="S1096" i="2" s="1"/>
  <c r="N1096" i="2"/>
  <c r="T1096" i="2" s="1"/>
  <c r="M1097" i="2"/>
  <c r="S1097" i="2" s="1"/>
  <c r="N1097" i="2"/>
  <c r="T1097" i="2" s="1"/>
  <c r="M1098" i="2"/>
  <c r="S1098" i="2" s="1"/>
  <c r="N1098" i="2"/>
  <c r="T1098" i="2" s="1"/>
  <c r="M1099" i="2"/>
  <c r="S1099" i="2" s="1"/>
  <c r="N1099" i="2"/>
  <c r="T1099" i="2" s="1"/>
  <c r="M1100" i="2"/>
  <c r="S1100" i="2" s="1"/>
  <c r="N1100" i="2"/>
  <c r="T1100" i="2" s="1"/>
  <c r="M1101" i="2"/>
  <c r="S1101" i="2" s="1"/>
  <c r="N1101" i="2"/>
  <c r="T1101" i="2" s="1"/>
  <c r="M1102" i="2"/>
  <c r="S1102" i="2" s="1"/>
  <c r="N1102" i="2"/>
  <c r="T1102" i="2" s="1"/>
  <c r="M1103" i="2"/>
  <c r="S1103" i="2" s="1"/>
  <c r="N1103" i="2"/>
  <c r="T1103" i="2" s="1"/>
  <c r="M1105" i="2"/>
  <c r="N1105" i="2"/>
  <c r="M1106" i="2"/>
  <c r="S1106" i="2" s="1"/>
  <c r="N1106" i="2"/>
  <c r="T1106" i="2" s="1"/>
  <c r="M1107" i="2"/>
  <c r="S1107" i="2" s="1"/>
  <c r="N1107" i="2"/>
  <c r="T1107" i="2" s="1"/>
  <c r="M1108" i="2"/>
  <c r="S1108" i="2" s="1"/>
  <c r="N1108" i="2"/>
  <c r="T1108" i="2" s="1"/>
  <c r="M1109" i="2"/>
  <c r="S1109" i="2" s="1"/>
  <c r="N1109" i="2"/>
  <c r="T1109" i="2" s="1"/>
  <c r="M1110" i="2"/>
  <c r="S1110" i="2" s="1"/>
  <c r="N1110" i="2"/>
  <c r="T1110" i="2" s="1"/>
  <c r="M1111" i="2"/>
  <c r="S1111" i="2" s="1"/>
  <c r="N1111" i="2"/>
  <c r="T1111" i="2" s="1"/>
  <c r="M1112" i="2"/>
  <c r="S1112" i="2" s="1"/>
  <c r="N1112" i="2"/>
  <c r="T1112" i="2" s="1"/>
  <c r="M1113" i="2"/>
  <c r="S1113" i="2" s="1"/>
  <c r="N1113" i="2"/>
  <c r="T1113" i="2" s="1"/>
  <c r="M1114" i="2"/>
  <c r="S1114" i="2" s="1"/>
  <c r="N1114" i="2"/>
  <c r="T1114" i="2" s="1"/>
  <c r="M1115" i="2"/>
  <c r="S1115" i="2" s="1"/>
  <c r="N1115" i="2"/>
  <c r="T1115" i="2" s="1"/>
  <c r="M1116" i="2"/>
  <c r="S1116" i="2" s="1"/>
  <c r="N1116" i="2"/>
  <c r="T1116" i="2" s="1"/>
  <c r="M1117" i="2"/>
  <c r="S1117" i="2" s="1"/>
  <c r="N1117" i="2"/>
  <c r="T1117" i="2" s="1"/>
  <c r="M1118" i="2"/>
  <c r="S1118" i="2" s="1"/>
  <c r="N1118" i="2"/>
  <c r="T1118" i="2" s="1"/>
  <c r="M1119" i="2"/>
  <c r="S1119" i="2" s="1"/>
  <c r="N1119" i="2"/>
  <c r="T1119" i="2" s="1"/>
  <c r="M1120" i="2"/>
  <c r="S1120" i="2" s="1"/>
  <c r="N1120" i="2"/>
  <c r="T1120" i="2" s="1"/>
  <c r="M1121" i="2"/>
  <c r="S1121" i="2" s="1"/>
  <c r="N1121" i="2"/>
  <c r="T1121" i="2" s="1"/>
  <c r="M1122" i="2"/>
  <c r="S1122" i="2" s="1"/>
  <c r="N1122" i="2"/>
  <c r="T1122" i="2" s="1"/>
  <c r="M1123" i="2"/>
  <c r="S1123" i="2" s="1"/>
  <c r="N1123" i="2"/>
  <c r="T1123" i="2" s="1"/>
  <c r="M1124" i="2"/>
  <c r="S1124" i="2" s="1"/>
  <c r="N1124" i="2"/>
  <c r="T1124" i="2" s="1"/>
  <c r="M1125" i="2"/>
  <c r="S1125" i="2" s="1"/>
  <c r="N1125" i="2"/>
  <c r="T1125" i="2" s="1"/>
  <c r="M1126" i="2"/>
  <c r="S1126" i="2" s="1"/>
  <c r="N1126" i="2"/>
  <c r="T1126" i="2" s="1"/>
  <c r="M1128" i="2"/>
  <c r="N1128" i="2"/>
  <c r="M1129" i="2"/>
  <c r="S1129" i="2" s="1"/>
  <c r="N1129" i="2"/>
  <c r="T1129" i="2" s="1"/>
  <c r="M1130" i="2"/>
  <c r="S1130" i="2" s="1"/>
  <c r="N1130" i="2"/>
  <c r="T1130" i="2" s="1"/>
  <c r="M1131" i="2"/>
  <c r="S1131" i="2" s="1"/>
  <c r="N1131" i="2"/>
  <c r="T1131" i="2" s="1"/>
  <c r="M1132" i="2"/>
  <c r="S1132" i="2" s="1"/>
  <c r="N1132" i="2"/>
  <c r="T1132" i="2" s="1"/>
  <c r="M1133" i="2"/>
  <c r="S1133" i="2" s="1"/>
  <c r="N1133" i="2"/>
  <c r="T1133" i="2" s="1"/>
  <c r="M1134" i="2"/>
  <c r="S1134" i="2" s="1"/>
  <c r="N1134" i="2"/>
  <c r="T1134" i="2" s="1"/>
  <c r="M1135" i="2"/>
  <c r="S1135" i="2" s="1"/>
  <c r="N1135" i="2"/>
  <c r="T1135" i="2" s="1"/>
  <c r="M1136" i="2"/>
  <c r="S1136" i="2" s="1"/>
  <c r="N1136" i="2"/>
  <c r="T1136" i="2" s="1"/>
  <c r="M1137" i="2"/>
  <c r="S1137" i="2" s="1"/>
  <c r="N1137" i="2"/>
  <c r="T1137" i="2" s="1"/>
  <c r="M1138" i="2"/>
  <c r="S1138" i="2" s="1"/>
  <c r="N1138" i="2"/>
  <c r="T1138" i="2" s="1"/>
  <c r="M1139" i="2"/>
  <c r="S1139" i="2" s="1"/>
  <c r="N1139" i="2"/>
  <c r="T1139" i="2" s="1"/>
  <c r="M1140" i="2"/>
  <c r="S1140" i="2" s="1"/>
  <c r="N1140" i="2"/>
  <c r="T1140" i="2" s="1"/>
  <c r="M1141" i="2"/>
  <c r="S1141" i="2" s="1"/>
  <c r="N1141" i="2"/>
  <c r="T1141" i="2" s="1"/>
  <c r="M1142" i="2"/>
  <c r="S1142" i="2" s="1"/>
  <c r="N1142" i="2"/>
  <c r="T1142" i="2" s="1"/>
  <c r="M1143" i="2"/>
  <c r="S1143" i="2" s="1"/>
  <c r="N1143" i="2"/>
  <c r="T1143" i="2" s="1"/>
  <c r="M1144" i="2"/>
  <c r="S1144" i="2" s="1"/>
  <c r="N1144" i="2"/>
  <c r="T1144" i="2" s="1"/>
  <c r="M1145" i="2"/>
  <c r="S1145" i="2" s="1"/>
  <c r="N1145" i="2"/>
  <c r="T1145" i="2" s="1"/>
  <c r="M1146" i="2"/>
  <c r="S1146" i="2" s="1"/>
  <c r="N1146" i="2"/>
  <c r="T1146" i="2" s="1"/>
  <c r="M1147" i="2"/>
  <c r="S1147" i="2" s="1"/>
  <c r="N1147" i="2"/>
  <c r="T1147" i="2" s="1"/>
  <c r="M1148" i="2"/>
  <c r="S1148" i="2" s="1"/>
  <c r="N1148" i="2"/>
  <c r="T1148" i="2" s="1"/>
  <c r="M1149" i="2"/>
  <c r="S1149" i="2" s="1"/>
  <c r="N1149" i="2"/>
  <c r="T1149" i="2" s="1"/>
  <c r="M1150" i="2"/>
  <c r="S1150" i="2" s="1"/>
  <c r="N1150" i="2"/>
  <c r="T1150" i="2" s="1"/>
  <c r="M1151" i="2"/>
  <c r="S1151" i="2" s="1"/>
  <c r="N1151" i="2"/>
  <c r="T1151" i="2" s="1"/>
  <c r="M1152" i="2"/>
  <c r="S1152" i="2" s="1"/>
  <c r="N1152" i="2"/>
  <c r="T1152" i="2" s="1"/>
  <c r="M1153" i="2"/>
  <c r="S1153" i="2" s="1"/>
  <c r="N1153" i="2"/>
  <c r="T1153" i="2" s="1"/>
  <c r="M1154" i="2"/>
  <c r="S1154" i="2" s="1"/>
  <c r="N1154" i="2"/>
  <c r="T1154" i="2" s="1"/>
  <c r="M1155" i="2"/>
  <c r="S1155" i="2" s="1"/>
  <c r="N1155" i="2"/>
  <c r="T1155" i="2" s="1"/>
  <c r="M1156" i="2"/>
  <c r="S1156" i="2" s="1"/>
  <c r="N1156" i="2"/>
  <c r="T1156" i="2" s="1"/>
  <c r="M1157" i="2"/>
  <c r="S1157" i="2" s="1"/>
  <c r="N1157" i="2"/>
  <c r="T1157" i="2" s="1"/>
  <c r="M1158" i="2"/>
  <c r="S1158" i="2" s="1"/>
  <c r="N1158" i="2"/>
  <c r="T1158" i="2" s="1"/>
  <c r="M1159" i="2"/>
  <c r="S1159" i="2" s="1"/>
  <c r="N1159" i="2"/>
  <c r="T1159" i="2" s="1"/>
  <c r="M1160" i="2"/>
  <c r="S1160" i="2" s="1"/>
  <c r="N1160" i="2"/>
  <c r="T1160" i="2" s="1"/>
  <c r="M1161" i="2"/>
  <c r="S1161" i="2" s="1"/>
  <c r="N1161" i="2"/>
  <c r="T1161" i="2" s="1"/>
  <c r="M1162" i="2"/>
  <c r="S1162" i="2" s="1"/>
  <c r="N1162" i="2"/>
  <c r="T1162" i="2" s="1"/>
  <c r="M1163" i="2"/>
  <c r="S1163" i="2" s="1"/>
  <c r="N1163" i="2"/>
  <c r="T1163" i="2" s="1"/>
  <c r="M1164" i="2"/>
  <c r="S1164" i="2" s="1"/>
  <c r="N1164" i="2"/>
  <c r="T1164" i="2" s="1"/>
  <c r="M1165" i="2"/>
  <c r="S1165" i="2" s="1"/>
  <c r="N1165" i="2"/>
  <c r="T1165" i="2" s="1"/>
  <c r="M1166" i="2"/>
  <c r="S1166" i="2" s="1"/>
  <c r="N1166" i="2"/>
  <c r="T1166" i="2" s="1"/>
  <c r="M1168" i="2"/>
  <c r="N1168" i="2"/>
  <c r="M1169" i="2"/>
  <c r="S1169" i="2" s="1"/>
  <c r="N1169" i="2"/>
  <c r="T1169" i="2" s="1"/>
  <c r="M1170" i="2"/>
  <c r="S1170" i="2" s="1"/>
  <c r="N1170" i="2"/>
  <c r="T1170" i="2" s="1"/>
  <c r="M1171" i="2"/>
  <c r="S1171" i="2" s="1"/>
  <c r="N1171" i="2"/>
  <c r="T1171" i="2" s="1"/>
  <c r="M1172" i="2"/>
  <c r="S1172" i="2" s="1"/>
  <c r="N1172" i="2"/>
  <c r="T1172" i="2" s="1"/>
  <c r="M1173" i="2"/>
  <c r="S1173" i="2" s="1"/>
  <c r="N1173" i="2"/>
  <c r="T1173" i="2" s="1"/>
  <c r="M1174" i="2"/>
  <c r="S1174" i="2" s="1"/>
  <c r="N1174" i="2"/>
  <c r="T1174" i="2" s="1"/>
  <c r="M1175" i="2"/>
  <c r="S1175" i="2" s="1"/>
  <c r="N1175" i="2"/>
  <c r="T1175" i="2" s="1"/>
  <c r="M1176" i="2"/>
  <c r="S1176" i="2" s="1"/>
  <c r="N1176" i="2"/>
  <c r="T1176" i="2" s="1"/>
  <c r="M1177" i="2"/>
  <c r="S1177" i="2" s="1"/>
  <c r="N1177" i="2"/>
  <c r="T1177" i="2" s="1"/>
  <c r="M1178" i="2"/>
  <c r="S1178" i="2" s="1"/>
  <c r="N1178" i="2"/>
  <c r="T1178" i="2" s="1"/>
  <c r="M1179" i="2"/>
  <c r="S1179" i="2" s="1"/>
  <c r="N1179" i="2"/>
  <c r="T1179" i="2" s="1"/>
  <c r="M1180" i="2"/>
  <c r="S1180" i="2" s="1"/>
  <c r="N1180" i="2"/>
  <c r="T1180" i="2" s="1"/>
  <c r="M1181" i="2"/>
  <c r="S1181" i="2" s="1"/>
  <c r="N1181" i="2"/>
  <c r="T1181" i="2" s="1"/>
  <c r="M1182" i="2"/>
  <c r="S1182" i="2" s="1"/>
  <c r="N1182" i="2"/>
  <c r="T1182" i="2" s="1"/>
  <c r="M1183" i="2"/>
  <c r="S1183" i="2" s="1"/>
  <c r="N1183" i="2"/>
  <c r="T1183" i="2" s="1"/>
  <c r="M1184" i="2"/>
  <c r="S1184" i="2" s="1"/>
  <c r="N1184" i="2"/>
  <c r="T1184" i="2" s="1"/>
  <c r="M1185" i="2"/>
  <c r="S1185" i="2" s="1"/>
  <c r="N1185" i="2"/>
  <c r="T1185" i="2" s="1"/>
  <c r="M1187" i="2"/>
  <c r="N1187" i="2"/>
  <c r="M1188" i="2"/>
  <c r="S1188" i="2" s="1"/>
  <c r="N1188" i="2"/>
  <c r="T1188" i="2" s="1"/>
  <c r="M1189" i="2"/>
  <c r="S1189" i="2" s="1"/>
  <c r="N1189" i="2"/>
  <c r="T1189" i="2" s="1"/>
  <c r="M1190" i="2"/>
  <c r="S1190" i="2" s="1"/>
  <c r="N1190" i="2"/>
  <c r="T1190" i="2" s="1"/>
  <c r="M1191" i="2"/>
  <c r="S1191" i="2" s="1"/>
  <c r="N1191" i="2"/>
  <c r="T1191" i="2" s="1"/>
  <c r="M1192" i="2"/>
  <c r="S1192" i="2" s="1"/>
  <c r="N1192" i="2"/>
  <c r="T1192" i="2" s="1"/>
  <c r="M1193" i="2"/>
  <c r="S1193" i="2" s="1"/>
  <c r="N1193" i="2"/>
  <c r="T1193" i="2" s="1"/>
  <c r="M1194" i="2"/>
  <c r="S1194" i="2" s="1"/>
  <c r="N1194" i="2"/>
  <c r="T1194" i="2" s="1"/>
  <c r="M1195" i="2"/>
  <c r="S1195" i="2" s="1"/>
  <c r="N1195" i="2"/>
  <c r="T1195" i="2" s="1"/>
  <c r="M1196" i="2"/>
  <c r="S1196" i="2" s="1"/>
  <c r="N1196" i="2"/>
  <c r="T1196" i="2" s="1"/>
  <c r="M1197" i="2"/>
  <c r="S1197" i="2" s="1"/>
  <c r="N1197" i="2"/>
  <c r="T1197" i="2" s="1"/>
  <c r="M1198" i="2"/>
  <c r="S1198" i="2" s="1"/>
  <c r="N1198" i="2"/>
  <c r="T1198" i="2" s="1"/>
  <c r="M1199" i="2"/>
  <c r="S1199" i="2" s="1"/>
  <c r="N1199" i="2"/>
  <c r="T1199" i="2" s="1"/>
  <c r="M1200" i="2"/>
  <c r="S1200" i="2" s="1"/>
  <c r="N1200" i="2"/>
  <c r="T1200" i="2" s="1"/>
  <c r="M1202" i="2"/>
  <c r="N1202" i="2"/>
  <c r="M1203" i="2"/>
  <c r="S1203" i="2" s="1"/>
  <c r="N1203" i="2"/>
  <c r="T1203" i="2" s="1"/>
  <c r="M1204" i="2"/>
  <c r="S1204" i="2" s="1"/>
  <c r="N1204" i="2"/>
  <c r="T1204" i="2" s="1"/>
  <c r="M1205" i="2"/>
  <c r="S1205" i="2" s="1"/>
  <c r="N1205" i="2"/>
  <c r="T1205" i="2" s="1"/>
  <c r="M1206" i="2"/>
  <c r="S1206" i="2" s="1"/>
  <c r="N1206" i="2"/>
  <c r="T1206" i="2" s="1"/>
  <c r="M1207" i="2"/>
  <c r="S1207" i="2" s="1"/>
  <c r="N1207" i="2"/>
  <c r="T1207" i="2" s="1"/>
  <c r="M1208" i="2"/>
  <c r="S1208" i="2" s="1"/>
  <c r="N1208" i="2"/>
  <c r="T1208" i="2" s="1"/>
  <c r="M1209" i="2"/>
  <c r="S1209" i="2" s="1"/>
  <c r="N1209" i="2"/>
  <c r="T1209" i="2" s="1"/>
  <c r="M1210" i="2"/>
  <c r="S1210" i="2" s="1"/>
  <c r="N1210" i="2"/>
  <c r="T1210" i="2" s="1"/>
  <c r="M1211" i="2"/>
  <c r="S1211" i="2" s="1"/>
  <c r="N1211" i="2"/>
  <c r="T1211" i="2" s="1"/>
  <c r="M1212" i="2"/>
  <c r="S1212" i="2" s="1"/>
  <c r="N1212" i="2"/>
  <c r="T1212" i="2" s="1"/>
  <c r="M1213" i="2"/>
  <c r="S1213" i="2" s="1"/>
  <c r="N1213" i="2"/>
  <c r="T1213" i="2" s="1"/>
  <c r="M1214" i="2"/>
  <c r="S1214" i="2" s="1"/>
  <c r="N1214" i="2"/>
  <c r="T1214" i="2" s="1"/>
  <c r="M1215" i="2"/>
  <c r="S1215" i="2" s="1"/>
  <c r="N1215" i="2"/>
  <c r="T1215" i="2" s="1"/>
  <c r="M1216" i="2"/>
  <c r="S1216" i="2" s="1"/>
  <c r="N1216" i="2"/>
  <c r="T1216" i="2" s="1"/>
  <c r="M1218" i="2"/>
  <c r="N1218" i="2"/>
  <c r="M1219" i="2"/>
  <c r="S1219" i="2" s="1"/>
  <c r="N1219" i="2"/>
  <c r="T1219" i="2" s="1"/>
  <c r="M1220" i="2"/>
  <c r="S1220" i="2" s="1"/>
  <c r="N1220" i="2"/>
  <c r="T1220" i="2" s="1"/>
  <c r="M1221" i="2"/>
  <c r="S1221" i="2" s="1"/>
  <c r="N1221" i="2"/>
  <c r="T1221" i="2" s="1"/>
  <c r="M1222" i="2"/>
  <c r="S1222" i="2" s="1"/>
  <c r="N1222" i="2"/>
  <c r="T1222" i="2" s="1"/>
  <c r="M1223" i="2"/>
  <c r="S1223" i="2" s="1"/>
  <c r="N1223" i="2"/>
  <c r="T1223" i="2" s="1"/>
  <c r="M1224" i="2"/>
  <c r="S1224" i="2" s="1"/>
  <c r="N1224" i="2"/>
  <c r="T1224" i="2" s="1"/>
  <c r="M1225" i="2"/>
  <c r="S1225" i="2" s="1"/>
  <c r="N1225" i="2"/>
  <c r="T1225" i="2" s="1"/>
  <c r="M1226" i="2"/>
  <c r="S1226" i="2" s="1"/>
  <c r="N1226" i="2"/>
  <c r="T1226" i="2" s="1"/>
  <c r="M1227" i="2"/>
  <c r="S1227" i="2" s="1"/>
  <c r="N1227" i="2"/>
  <c r="T1227" i="2" s="1"/>
  <c r="M1228" i="2"/>
  <c r="S1228" i="2" s="1"/>
  <c r="N1228" i="2"/>
  <c r="T1228" i="2" s="1"/>
  <c r="M1229" i="2"/>
  <c r="S1229" i="2" s="1"/>
  <c r="N1229" i="2"/>
  <c r="T1229" i="2" s="1"/>
  <c r="M1230" i="2"/>
  <c r="S1230" i="2" s="1"/>
  <c r="N1230" i="2"/>
  <c r="T1230" i="2" s="1"/>
  <c r="M1231" i="2"/>
  <c r="S1231" i="2" s="1"/>
  <c r="N1231" i="2"/>
  <c r="T1231" i="2" s="1"/>
  <c r="M1232" i="2"/>
  <c r="S1232" i="2" s="1"/>
  <c r="N1232" i="2"/>
  <c r="T1232" i="2" s="1"/>
  <c r="M1233" i="2"/>
  <c r="S1233" i="2" s="1"/>
  <c r="N1233" i="2"/>
  <c r="T1233" i="2" s="1"/>
  <c r="M1234" i="2"/>
  <c r="S1234" i="2" s="1"/>
  <c r="N1234" i="2"/>
  <c r="T1234" i="2" s="1"/>
  <c r="M1235" i="2"/>
  <c r="S1235" i="2" s="1"/>
  <c r="N1235" i="2"/>
  <c r="T1235" i="2" s="1"/>
  <c r="M1236" i="2"/>
  <c r="S1236" i="2" s="1"/>
  <c r="N1236" i="2"/>
  <c r="T1236" i="2" s="1"/>
  <c r="M1237" i="2"/>
  <c r="S1237" i="2" s="1"/>
  <c r="N1237" i="2"/>
  <c r="T1237" i="2" s="1"/>
  <c r="M1238" i="2"/>
  <c r="S1238" i="2" s="1"/>
  <c r="N1238" i="2"/>
  <c r="T1238" i="2" s="1"/>
  <c r="M1239" i="2"/>
  <c r="S1239" i="2" s="1"/>
  <c r="N1239" i="2"/>
  <c r="T1239" i="2" s="1"/>
  <c r="M1240" i="2"/>
  <c r="S1240" i="2" s="1"/>
  <c r="N1240" i="2"/>
  <c r="T1240" i="2" s="1"/>
  <c r="M1242" i="2"/>
  <c r="N1242" i="2"/>
  <c r="M1243" i="2"/>
  <c r="S1243" i="2" s="1"/>
  <c r="N1243" i="2"/>
  <c r="T1243" i="2" s="1"/>
  <c r="M1244" i="2"/>
  <c r="S1244" i="2" s="1"/>
  <c r="N1244" i="2"/>
  <c r="T1244" i="2" s="1"/>
  <c r="M1245" i="2"/>
  <c r="S1245" i="2" s="1"/>
  <c r="N1245" i="2"/>
  <c r="T1245" i="2" s="1"/>
  <c r="M1246" i="2"/>
  <c r="S1246" i="2" s="1"/>
  <c r="N1246" i="2"/>
  <c r="T1246" i="2" s="1"/>
  <c r="M1247" i="2"/>
  <c r="S1247" i="2" s="1"/>
  <c r="N1247" i="2"/>
  <c r="T1247" i="2" s="1"/>
  <c r="M1248" i="2"/>
  <c r="S1248" i="2" s="1"/>
  <c r="N1248" i="2"/>
  <c r="T1248" i="2" s="1"/>
  <c r="M1249" i="2"/>
  <c r="S1249" i="2" s="1"/>
  <c r="N1249" i="2"/>
  <c r="T1249" i="2" s="1"/>
  <c r="M1250" i="2"/>
  <c r="S1250" i="2" s="1"/>
  <c r="N1250" i="2"/>
  <c r="T1250" i="2" s="1"/>
  <c r="M1251" i="2"/>
  <c r="S1251" i="2" s="1"/>
  <c r="N1251" i="2"/>
  <c r="T1251" i="2" s="1"/>
  <c r="M1252" i="2"/>
  <c r="S1252" i="2" s="1"/>
  <c r="N1252" i="2"/>
  <c r="T1252" i="2" s="1"/>
  <c r="M1253" i="2"/>
  <c r="S1253" i="2" s="1"/>
  <c r="N1253" i="2"/>
  <c r="T1253" i="2" s="1"/>
  <c r="M1254" i="2"/>
  <c r="S1254" i="2" s="1"/>
  <c r="N1254" i="2"/>
  <c r="T1254" i="2" s="1"/>
  <c r="M1255" i="2"/>
  <c r="S1255" i="2" s="1"/>
  <c r="N1255" i="2"/>
  <c r="T1255" i="2" s="1"/>
  <c r="M1256" i="2"/>
  <c r="S1256" i="2" s="1"/>
  <c r="N1256" i="2"/>
  <c r="T1256" i="2" s="1"/>
  <c r="M1257" i="2"/>
  <c r="S1257" i="2" s="1"/>
  <c r="N1257" i="2"/>
  <c r="T1257" i="2" s="1"/>
  <c r="M1258" i="2"/>
  <c r="S1258" i="2" s="1"/>
  <c r="N1258" i="2"/>
  <c r="T1258" i="2" s="1"/>
  <c r="M1259" i="2"/>
  <c r="S1259" i="2" s="1"/>
  <c r="N1259" i="2"/>
  <c r="T1259" i="2" s="1"/>
  <c r="M1260" i="2"/>
  <c r="S1260" i="2" s="1"/>
  <c r="N1260" i="2"/>
  <c r="T1260" i="2" s="1"/>
  <c r="M1262" i="2"/>
  <c r="N1262" i="2"/>
  <c r="M1263" i="2"/>
  <c r="S1263" i="2" s="1"/>
  <c r="N1263" i="2"/>
  <c r="T1263" i="2" s="1"/>
  <c r="M1264" i="2"/>
  <c r="S1264" i="2" s="1"/>
  <c r="N1264" i="2"/>
  <c r="T1264" i="2" s="1"/>
  <c r="M1265" i="2"/>
  <c r="S1265" i="2" s="1"/>
  <c r="N1265" i="2"/>
  <c r="T1265" i="2" s="1"/>
  <c r="M1266" i="2"/>
  <c r="S1266" i="2" s="1"/>
  <c r="N1266" i="2"/>
  <c r="T1266" i="2" s="1"/>
  <c r="M1267" i="2"/>
  <c r="S1267" i="2" s="1"/>
  <c r="N1267" i="2"/>
  <c r="T1267" i="2" s="1"/>
  <c r="M1268" i="2"/>
  <c r="S1268" i="2" s="1"/>
  <c r="N1268" i="2"/>
  <c r="T1268" i="2" s="1"/>
  <c r="M1269" i="2"/>
  <c r="S1269" i="2" s="1"/>
  <c r="N1269" i="2"/>
  <c r="T1269" i="2" s="1"/>
  <c r="M1270" i="2"/>
  <c r="S1270" i="2" s="1"/>
  <c r="N1270" i="2"/>
  <c r="T1270" i="2" s="1"/>
  <c r="M1271" i="2"/>
  <c r="S1271" i="2" s="1"/>
  <c r="N1271" i="2"/>
  <c r="T1271" i="2" s="1"/>
  <c r="M1272" i="2"/>
  <c r="S1272" i="2" s="1"/>
  <c r="N1272" i="2"/>
  <c r="T1272" i="2" s="1"/>
  <c r="M1273" i="2"/>
  <c r="S1273" i="2" s="1"/>
  <c r="N1273" i="2"/>
  <c r="T1273" i="2" s="1"/>
  <c r="M1274" i="2"/>
  <c r="S1274" i="2" s="1"/>
  <c r="N1274" i="2"/>
  <c r="T1274" i="2" s="1"/>
  <c r="M1275" i="2"/>
  <c r="S1275" i="2" s="1"/>
  <c r="N1275" i="2"/>
  <c r="T1275" i="2" s="1"/>
  <c r="M1276" i="2"/>
  <c r="S1276" i="2" s="1"/>
  <c r="N1276" i="2"/>
  <c r="T1276" i="2" s="1"/>
  <c r="M1278" i="2"/>
  <c r="N1278" i="2"/>
  <c r="M1279" i="2"/>
  <c r="S1279" i="2" s="1"/>
  <c r="N1279" i="2"/>
  <c r="T1279" i="2" s="1"/>
  <c r="M1280" i="2"/>
  <c r="S1280" i="2" s="1"/>
  <c r="N1280" i="2"/>
  <c r="T1280" i="2" s="1"/>
  <c r="M1281" i="2"/>
  <c r="S1281" i="2" s="1"/>
  <c r="N1281" i="2"/>
  <c r="T1281" i="2" s="1"/>
  <c r="M1282" i="2"/>
  <c r="S1282" i="2" s="1"/>
  <c r="N1282" i="2"/>
  <c r="T1282" i="2" s="1"/>
  <c r="M1283" i="2"/>
  <c r="S1283" i="2" s="1"/>
  <c r="N1283" i="2"/>
  <c r="T1283" i="2" s="1"/>
  <c r="M1284" i="2"/>
  <c r="S1284" i="2" s="1"/>
  <c r="N1284" i="2"/>
  <c r="T1284" i="2" s="1"/>
  <c r="M1285" i="2"/>
  <c r="S1285" i="2" s="1"/>
  <c r="N1285" i="2"/>
  <c r="T1285" i="2" s="1"/>
  <c r="M1286" i="2"/>
  <c r="S1286" i="2" s="1"/>
  <c r="N1286" i="2"/>
  <c r="T1286" i="2" s="1"/>
  <c r="M1287" i="2"/>
  <c r="S1287" i="2" s="1"/>
  <c r="N1287" i="2"/>
  <c r="T1287" i="2" s="1"/>
  <c r="M1288" i="2"/>
  <c r="S1288" i="2" s="1"/>
  <c r="N1288" i="2"/>
  <c r="T1288" i="2" s="1"/>
  <c r="M1289" i="2"/>
  <c r="S1289" i="2" s="1"/>
  <c r="N1289" i="2"/>
  <c r="T1289" i="2" s="1"/>
  <c r="M1290" i="2"/>
  <c r="S1290" i="2" s="1"/>
  <c r="N1290" i="2"/>
  <c r="T1290" i="2" s="1"/>
  <c r="M1291" i="2"/>
  <c r="S1291" i="2" s="1"/>
  <c r="N1291" i="2"/>
  <c r="T1291" i="2" s="1"/>
  <c r="M1292" i="2"/>
  <c r="S1292" i="2" s="1"/>
  <c r="N1292" i="2"/>
  <c r="T1292" i="2" s="1"/>
  <c r="M1294" i="2"/>
  <c r="N1294" i="2"/>
  <c r="M1295" i="2"/>
  <c r="S1295" i="2" s="1"/>
  <c r="N1295" i="2"/>
  <c r="T1295" i="2" s="1"/>
  <c r="M1296" i="2"/>
  <c r="S1296" i="2" s="1"/>
  <c r="N1296" i="2"/>
  <c r="T1296" i="2" s="1"/>
  <c r="M1297" i="2"/>
  <c r="S1297" i="2" s="1"/>
  <c r="N1297" i="2"/>
  <c r="T1297" i="2" s="1"/>
  <c r="M1298" i="2"/>
  <c r="S1298" i="2" s="1"/>
  <c r="N1298" i="2"/>
  <c r="T1298" i="2" s="1"/>
  <c r="M1299" i="2"/>
  <c r="S1299" i="2" s="1"/>
  <c r="N1299" i="2"/>
  <c r="T1299" i="2" s="1"/>
  <c r="M1300" i="2"/>
  <c r="S1300" i="2" s="1"/>
  <c r="N1300" i="2"/>
  <c r="T1300" i="2" s="1"/>
  <c r="M1301" i="2"/>
  <c r="S1301" i="2" s="1"/>
  <c r="N1301" i="2"/>
  <c r="T1301" i="2" s="1"/>
  <c r="M1302" i="2"/>
  <c r="S1302" i="2" s="1"/>
  <c r="N1302" i="2"/>
  <c r="T1302" i="2" s="1"/>
  <c r="M1303" i="2"/>
  <c r="S1303" i="2" s="1"/>
  <c r="N1303" i="2"/>
  <c r="T1303" i="2" s="1"/>
  <c r="M1304" i="2"/>
  <c r="S1304" i="2" s="1"/>
  <c r="N1304" i="2"/>
  <c r="T1304" i="2" s="1"/>
  <c r="M1305" i="2"/>
  <c r="S1305" i="2" s="1"/>
  <c r="N1305" i="2"/>
  <c r="T1305" i="2" s="1"/>
  <c r="M1306" i="2"/>
  <c r="S1306" i="2" s="1"/>
  <c r="N1306" i="2"/>
  <c r="T1306" i="2" s="1"/>
  <c r="M1307" i="2"/>
  <c r="S1307" i="2" s="1"/>
  <c r="N1307" i="2"/>
  <c r="T1307" i="2" s="1"/>
  <c r="M1308" i="2"/>
  <c r="S1308" i="2" s="1"/>
  <c r="N1308" i="2"/>
  <c r="T1308" i="2" s="1"/>
  <c r="M1309" i="2"/>
  <c r="S1309" i="2" s="1"/>
  <c r="N1309" i="2"/>
  <c r="T1309" i="2" s="1"/>
  <c r="M1310" i="2"/>
  <c r="S1310" i="2" s="1"/>
  <c r="N1310" i="2"/>
  <c r="T1310" i="2" s="1"/>
  <c r="M1311" i="2"/>
  <c r="S1311" i="2" s="1"/>
  <c r="N1311" i="2"/>
  <c r="T1311" i="2" s="1"/>
  <c r="M1312" i="2"/>
  <c r="S1312" i="2" s="1"/>
  <c r="N1312" i="2"/>
  <c r="T1312" i="2" s="1"/>
  <c r="M1313" i="2"/>
  <c r="S1313" i="2" s="1"/>
  <c r="N1313" i="2"/>
  <c r="T1313" i="2" s="1"/>
  <c r="M1314" i="2"/>
  <c r="S1314" i="2" s="1"/>
  <c r="N1314" i="2"/>
  <c r="T1314" i="2" s="1"/>
  <c r="M1315" i="2"/>
  <c r="S1315" i="2" s="1"/>
  <c r="N1315" i="2"/>
  <c r="T1315" i="2" s="1"/>
  <c r="M1317" i="2"/>
  <c r="N1317" i="2"/>
  <c r="M1318" i="2"/>
  <c r="S1318" i="2" s="1"/>
  <c r="N1318" i="2"/>
  <c r="T1318" i="2" s="1"/>
  <c r="M1319" i="2"/>
  <c r="S1319" i="2" s="1"/>
  <c r="N1319" i="2"/>
  <c r="T1319" i="2" s="1"/>
  <c r="M1320" i="2"/>
  <c r="S1320" i="2" s="1"/>
  <c r="N1320" i="2"/>
  <c r="T1320" i="2" s="1"/>
  <c r="M1321" i="2"/>
  <c r="S1321" i="2" s="1"/>
  <c r="N1321" i="2"/>
  <c r="T1321" i="2" s="1"/>
  <c r="M1322" i="2"/>
  <c r="S1322" i="2" s="1"/>
  <c r="N1322" i="2"/>
  <c r="T1322" i="2" s="1"/>
  <c r="M1323" i="2"/>
  <c r="S1323" i="2" s="1"/>
  <c r="N1323" i="2"/>
  <c r="T1323" i="2" s="1"/>
  <c r="M1324" i="2"/>
  <c r="S1324" i="2" s="1"/>
  <c r="N1324" i="2"/>
  <c r="T1324" i="2" s="1"/>
  <c r="M1325" i="2"/>
  <c r="S1325" i="2" s="1"/>
  <c r="N1325" i="2"/>
  <c r="T1325" i="2" s="1"/>
  <c r="M1326" i="2"/>
  <c r="S1326" i="2" s="1"/>
  <c r="N1326" i="2"/>
  <c r="T1326" i="2" s="1"/>
  <c r="M1327" i="2"/>
  <c r="S1327" i="2" s="1"/>
  <c r="N1327" i="2"/>
  <c r="T1327" i="2" s="1"/>
  <c r="M1328" i="2"/>
  <c r="S1328" i="2" s="1"/>
  <c r="N1328" i="2"/>
  <c r="T1328" i="2" s="1"/>
  <c r="M1329" i="2"/>
  <c r="S1329" i="2" s="1"/>
  <c r="N1329" i="2"/>
  <c r="T1329" i="2" s="1"/>
  <c r="M1330" i="2"/>
  <c r="S1330" i="2" s="1"/>
  <c r="N1330" i="2"/>
  <c r="T1330" i="2" s="1"/>
  <c r="M1331" i="2"/>
  <c r="S1331" i="2" s="1"/>
  <c r="N1331" i="2"/>
  <c r="T1331" i="2" s="1"/>
  <c r="M1332" i="2"/>
  <c r="S1332" i="2" s="1"/>
  <c r="N1332" i="2"/>
  <c r="T1332" i="2" s="1"/>
  <c r="M1333" i="2"/>
  <c r="S1333" i="2" s="1"/>
  <c r="N1333" i="2"/>
  <c r="T1333" i="2" s="1"/>
  <c r="M1334" i="2"/>
  <c r="S1334" i="2" s="1"/>
  <c r="N1334" i="2"/>
  <c r="T1334" i="2" s="1"/>
  <c r="M1335" i="2"/>
  <c r="S1335" i="2" s="1"/>
  <c r="N1335" i="2"/>
  <c r="T1335" i="2" s="1"/>
  <c r="M1337" i="2"/>
  <c r="N1337" i="2"/>
  <c r="M1338" i="2"/>
  <c r="S1338" i="2" s="1"/>
  <c r="N1338" i="2"/>
  <c r="T1338" i="2" s="1"/>
  <c r="M1339" i="2"/>
  <c r="S1339" i="2" s="1"/>
  <c r="N1339" i="2"/>
  <c r="T1339" i="2" s="1"/>
  <c r="M1340" i="2"/>
  <c r="S1340" i="2" s="1"/>
  <c r="N1340" i="2"/>
  <c r="T1340" i="2" s="1"/>
  <c r="M1341" i="2"/>
  <c r="S1341" i="2" s="1"/>
  <c r="N1341" i="2"/>
  <c r="T1341" i="2" s="1"/>
  <c r="M1342" i="2"/>
  <c r="S1342" i="2" s="1"/>
  <c r="N1342" i="2"/>
  <c r="T1342" i="2" s="1"/>
  <c r="M1343" i="2"/>
  <c r="S1343" i="2" s="1"/>
  <c r="N1343" i="2"/>
  <c r="T1343" i="2" s="1"/>
  <c r="M1344" i="2"/>
  <c r="S1344" i="2" s="1"/>
  <c r="N1344" i="2"/>
  <c r="T1344" i="2" s="1"/>
  <c r="M1345" i="2"/>
  <c r="S1345" i="2" s="1"/>
  <c r="N1345" i="2"/>
  <c r="T1345" i="2" s="1"/>
  <c r="M1346" i="2"/>
  <c r="S1346" i="2" s="1"/>
  <c r="N1346" i="2"/>
  <c r="T1346" i="2" s="1"/>
  <c r="M1348" i="2"/>
  <c r="N1348" i="2"/>
  <c r="M1349" i="2"/>
  <c r="S1349" i="2" s="1"/>
  <c r="N1349" i="2"/>
  <c r="T1349" i="2" s="1"/>
  <c r="M1350" i="2"/>
  <c r="S1350" i="2" s="1"/>
  <c r="N1350" i="2"/>
  <c r="T1350" i="2" s="1"/>
  <c r="M1351" i="2"/>
  <c r="S1351" i="2" s="1"/>
  <c r="N1351" i="2"/>
  <c r="T1351" i="2" s="1"/>
  <c r="M1352" i="2"/>
  <c r="S1352" i="2" s="1"/>
  <c r="N1352" i="2"/>
  <c r="T1352" i="2" s="1"/>
  <c r="M1353" i="2"/>
  <c r="S1353" i="2" s="1"/>
  <c r="N1353" i="2"/>
  <c r="T1353" i="2" s="1"/>
  <c r="M1354" i="2"/>
  <c r="S1354" i="2" s="1"/>
  <c r="N1354" i="2"/>
  <c r="T1354" i="2" s="1"/>
  <c r="M1355" i="2"/>
  <c r="S1355" i="2" s="1"/>
  <c r="N1355" i="2"/>
  <c r="T1355" i="2" s="1"/>
  <c r="M1356" i="2"/>
  <c r="S1356" i="2" s="1"/>
  <c r="N1356" i="2"/>
  <c r="T1356" i="2" s="1"/>
  <c r="M1357" i="2"/>
  <c r="S1357" i="2" s="1"/>
  <c r="N1357" i="2"/>
  <c r="T1357" i="2" s="1"/>
  <c r="M1358" i="2"/>
  <c r="S1358" i="2" s="1"/>
  <c r="N1358" i="2"/>
  <c r="T1358" i="2" s="1"/>
  <c r="M1359" i="2"/>
  <c r="S1359" i="2" s="1"/>
  <c r="N1359" i="2"/>
  <c r="T1359" i="2" s="1"/>
  <c r="M1360" i="2"/>
  <c r="S1360" i="2" s="1"/>
  <c r="N1360" i="2"/>
  <c r="T1360" i="2" s="1"/>
  <c r="M1361" i="2"/>
  <c r="S1361" i="2" s="1"/>
  <c r="N1361" i="2"/>
  <c r="T1361" i="2" s="1"/>
  <c r="M1362" i="2"/>
  <c r="S1362" i="2" s="1"/>
  <c r="N1362" i="2"/>
  <c r="T1362" i="2" s="1"/>
  <c r="M1363" i="2"/>
  <c r="S1363" i="2" s="1"/>
  <c r="N1363" i="2"/>
  <c r="T1363" i="2" s="1"/>
  <c r="M1365" i="2"/>
  <c r="N1365" i="2"/>
  <c r="M1366" i="2"/>
  <c r="S1366" i="2" s="1"/>
  <c r="N1366" i="2"/>
  <c r="T1366" i="2" s="1"/>
  <c r="M1367" i="2"/>
  <c r="S1367" i="2" s="1"/>
  <c r="N1367" i="2"/>
  <c r="T1367" i="2" s="1"/>
  <c r="M1368" i="2"/>
  <c r="S1368" i="2" s="1"/>
  <c r="N1368" i="2"/>
  <c r="T1368" i="2" s="1"/>
  <c r="M1369" i="2"/>
  <c r="S1369" i="2" s="1"/>
  <c r="N1369" i="2"/>
  <c r="T1369" i="2" s="1"/>
  <c r="M1370" i="2"/>
  <c r="S1370" i="2" s="1"/>
  <c r="N1370" i="2"/>
  <c r="T1370" i="2" s="1"/>
  <c r="M1371" i="2"/>
  <c r="S1371" i="2" s="1"/>
  <c r="N1371" i="2"/>
  <c r="T1371" i="2" s="1"/>
  <c r="M1372" i="2"/>
  <c r="S1372" i="2" s="1"/>
  <c r="N1372" i="2"/>
  <c r="T1372" i="2" s="1"/>
  <c r="M1373" i="2"/>
  <c r="S1373" i="2" s="1"/>
  <c r="N1373" i="2"/>
  <c r="T1373" i="2" s="1"/>
  <c r="M1374" i="2"/>
  <c r="S1374" i="2" s="1"/>
  <c r="N1374" i="2"/>
  <c r="T1374" i="2" s="1"/>
  <c r="M1379" i="2"/>
  <c r="N1379" i="2"/>
  <c r="M1380" i="2"/>
  <c r="S1380" i="2" s="1"/>
  <c r="N1380" i="2"/>
  <c r="T1380" i="2" s="1"/>
  <c r="M1381" i="2"/>
  <c r="S1381" i="2" s="1"/>
  <c r="N1381" i="2"/>
  <c r="T1381" i="2" s="1"/>
  <c r="M1382" i="2"/>
  <c r="S1382" i="2" s="1"/>
  <c r="N1382" i="2"/>
  <c r="T1382" i="2" s="1"/>
  <c r="M1383" i="2"/>
  <c r="S1383" i="2" s="1"/>
  <c r="N1383" i="2"/>
  <c r="T1383" i="2" s="1"/>
  <c r="M1384" i="2"/>
  <c r="S1384" i="2" s="1"/>
  <c r="N1384" i="2"/>
  <c r="T1384" i="2" s="1"/>
  <c r="M1385" i="2"/>
  <c r="S1385" i="2" s="1"/>
  <c r="N1385" i="2"/>
  <c r="T1385" i="2" s="1"/>
  <c r="M1386" i="2"/>
  <c r="S1386" i="2" s="1"/>
  <c r="N1386" i="2"/>
  <c r="T1386" i="2" s="1"/>
  <c r="M1387" i="2"/>
  <c r="S1387" i="2" s="1"/>
  <c r="N1387" i="2"/>
  <c r="T1387" i="2" s="1"/>
  <c r="M1388" i="2"/>
  <c r="S1388" i="2" s="1"/>
  <c r="N1388" i="2"/>
  <c r="T1388" i="2" s="1"/>
  <c r="M1389" i="2"/>
  <c r="S1389" i="2" s="1"/>
  <c r="N1389" i="2"/>
  <c r="T1389" i="2" s="1"/>
  <c r="M1390" i="2"/>
  <c r="S1390" i="2" s="1"/>
  <c r="N1390" i="2"/>
  <c r="T1390" i="2" s="1"/>
  <c r="M1391" i="2"/>
  <c r="S1391" i="2" s="1"/>
  <c r="N1391" i="2"/>
  <c r="T1391" i="2" s="1"/>
  <c r="M1392" i="2"/>
  <c r="S1392" i="2" s="1"/>
  <c r="N1392" i="2"/>
  <c r="T1392" i="2" s="1"/>
  <c r="M1393" i="2"/>
  <c r="S1393" i="2" s="1"/>
  <c r="N1393" i="2"/>
  <c r="T1393" i="2" s="1"/>
  <c r="M1394" i="2"/>
  <c r="S1394" i="2" s="1"/>
  <c r="N1394" i="2"/>
  <c r="T1394" i="2" s="1"/>
  <c r="M1395" i="2"/>
  <c r="S1395" i="2" s="1"/>
  <c r="N1395" i="2"/>
  <c r="T1395" i="2" s="1"/>
  <c r="M1396" i="2"/>
  <c r="S1396" i="2" s="1"/>
  <c r="N1396" i="2"/>
  <c r="T1396" i="2" s="1"/>
  <c r="M1397" i="2"/>
  <c r="S1397" i="2" s="1"/>
  <c r="N1397" i="2"/>
  <c r="T1397" i="2" s="1"/>
  <c r="M1398" i="2"/>
  <c r="S1398" i="2" s="1"/>
  <c r="N1398" i="2"/>
  <c r="T1398" i="2" s="1"/>
  <c r="M1399" i="2"/>
  <c r="S1399" i="2" s="1"/>
  <c r="N1399" i="2"/>
  <c r="T1399" i="2" s="1"/>
  <c r="M1400" i="2"/>
  <c r="S1400" i="2" s="1"/>
  <c r="N1400" i="2"/>
  <c r="T1400" i="2" s="1"/>
  <c r="M1401" i="2"/>
  <c r="S1401" i="2" s="1"/>
  <c r="N1401" i="2"/>
  <c r="T1401" i="2" s="1"/>
  <c r="M1402" i="2"/>
  <c r="S1402" i="2" s="1"/>
  <c r="N1402" i="2"/>
  <c r="T1402" i="2" s="1"/>
  <c r="M1403" i="2"/>
  <c r="S1403" i="2" s="1"/>
  <c r="N1403" i="2"/>
  <c r="T1403" i="2" s="1"/>
  <c r="M1404" i="2"/>
  <c r="S1404" i="2" s="1"/>
  <c r="N1404" i="2"/>
  <c r="T1404" i="2" s="1"/>
  <c r="M1405" i="2"/>
  <c r="S1405" i="2" s="1"/>
  <c r="N1405" i="2"/>
  <c r="T1405" i="2" s="1"/>
  <c r="M1406" i="2"/>
  <c r="S1406" i="2" s="1"/>
  <c r="N1406" i="2"/>
  <c r="T1406" i="2" s="1"/>
  <c r="M1407" i="2"/>
  <c r="S1407" i="2" s="1"/>
  <c r="N1407" i="2"/>
  <c r="T1407" i="2" s="1"/>
  <c r="M1410" i="2"/>
  <c r="N1410" i="2"/>
  <c r="M1411" i="2"/>
  <c r="S1411" i="2" s="1"/>
  <c r="N1411" i="2"/>
  <c r="T1411" i="2" s="1"/>
  <c r="M1412" i="2"/>
  <c r="S1412" i="2" s="1"/>
  <c r="N1412" i="2"/>
  <c r="T1412" i="2" s="1"/>
  <c r="M1413" i="2"/>
  <c r="S1413" i="2" s="1"/>
  <c r="N1413" i="2"/>
  <c r="T1413" i="2" s="1"/>
  <c r="M1414" i="2"/>
  <c r="S1414" i="2" s="1"/>
  <c r="N1414" i="2"/>
  <c r="T1414" i="2" s="1"/>
  <c r="M1415" i="2"/>
  <c r="S1415" i="2" s="1"/>
  <c r="N1415" i="2"/>
  <c r="T1415" i="2" s="1"/>
  <c r="M1416" i="2"/>
  <c r="S1416" i="2" s="1"/>
  <c r="N1416" i="2"/>
  <c r="T1416" i="2" s="1"/>
  <c r="M1417" i="2"/>
  <c r="S1417" i="2" s="1"/>
  <c r="N1417" i="2"/>
  <c r="T1417" i="2" s="1"/>
  <c r="M1418" i="2"/>
  <c r="S1418" i="2" s="1"/>
  <c r="N1418" i="2"/>
  <c r="T1418" i="2" s="1"/>
  <c r="M1419" i="2"/>
  <c r="S1419" i="2" s="1"/>
  <c r="N1419" i="2"/>
  <c r="T1419" i="2" s="1"/>
  <c r="M1420" i="2"/>
  <c r="S1420" i="2" s="1"/>
  <c r="N1420" i="2"/>
  <c r="T1420" i="2" s="1"/>
  <c r="M1421" i="2"/>
  <c r="S1421" i="2" s="1"/>
  <c r="N1421" i="2"/>
  <c r="T1421" i="2" s="1"/>
  <c r="M1422" i="2"/>
  <c r="S1422" i="2" s="1"/>
  <c r="N1422" i="2"/>
  <c r="T1422" i="2" s="1"/>
  <c r="M1423" i="2"/>
  <c r="S1423" i="2" s="1"/>
  <c r="N1423" i="2"/>
  <c r="T1423" i="2" s="1"/>
  <c r="M1424" i="2"/>
  <c r="S1424" i="2" s="1"/>
  <c r="N1424" i="2"/>
  <c r="T1424" i="2" s="1"/>
  <c r="M1425" i="2"/>
  <c r="S1425" i="2" s="1"/>
  <c r="N1425" i="2"/>
  <c r="T1425" i="2" s="1"/>
  <c r="M1427" i="2"/>
  <c r="N1427" i="2"/>
  <c r="M1428" i="2"/>
  <c r="S1428" i="2" s="1"/>
  <c r="N1428" i="2"/>
  <c r="T1428" i="2" s="1"/>
  <c r="M1429" i="2"/>
  <c r="S1429" i="2" s="1"/>
  <c r="N1429" i="2"/>
  <c r="T1429" i="2" s="1"/>
  <c r="M1430" i="2"/>
  <c r="S1430" i="2" s="1"/>
  <c r="N1430" i="2"/>
  <c r="T1430" i="2" s="1"/>
  <c r="M1431" i="2"/>
  <c r="S1431" i="2" s="1"/>
  <c r="N1431" i="2"/>
  <c r="T1431" i="2" s="1"/>
  <c r="M1432" i="2"/>
  <c r="S1432" i="2" s="1"/>
  <c r="N1432" i="2"/>
  <c r="T1432" i="2" s="1"/>
  <c r="M1433" i="2"/>
  <c r="S1433" i="2" s="1"/>
  <c r="N1433" i="2"/>
  <c r="T1433" i="2" s="1"/>
  <c r="M1434" i="2"/>
  <c r="S1434" i="2" s="1"/>
  <c r="N1434" i="2"/>
  <c r="T1434" i="2" s="1"/>
  <c r="M1435" i="2"/>
  <c r="S1435" i="2" s="1"/>
  <c r="N1435" i="2"/>
  <c r="T1435" i="2" s="1"/>
  <c r="M1436" i="2"/>
  <c r="S1436" i="2" s="1"/>
  <c r="N1436" i="2"/>
  <c r="T1436" i="2" s="1"/>
  <c r="M1437" i="2"/>
  <c r="S1437" i="2" s="1"/>
  <c r="N1437" i="2"/>
  <c r="T1437" i="2" s="1"/>
  <c r="M1438" i="2"/>
  <c r="S1438" i="2" s="1"/>
  <c r="N1438" i="2"/>
  <c r="T1438" i="2" s="1"/>
  <c r="M1439" i="2"/>
  <c r="S1439" i="2" s="1"/>
  <c r="N1439" i="2"/>
  <c r="T1439" i="2" s="1"/>
  <c r="M1440" i="2"/>
  <c r="S1440" i="2" s="1"/>
  <c r="N1440" i="2"/>
  <c r="T1440" i="2" s="1"/>
  <c r="M1441" i="2"/>
  <c r="S1441" i="2" s="1"/>
  <c r="N1441" i="2"/>
  <c r="T1441" i="2" s="1"/>
  <c r="M1442" i="2"/>
  <c r="S1442" i="2" s="1"/>
  <c r="N1442" i="2"/>
  <c r="T1442" i="2" s="1"/>
  <c r="M1443" i="2"/>
  <c r="S1443" i="2" s="1"/>
  <c r="N1443" i="2"/>
  <c r="T1443" i="2" s="1"/>
  <c r="M1445" i="2"/>
  <c r="N1445" i="2"/>
  <c r="M1446" i="2"/>
  <c r="S1446" i="2" s="1"/>
  <c r="N1446" i="2"/>
  <c r="T1446" i="2" s="1"/>
  <c r="M1447" i="2"/>
  <c r="S1447" i="2" s="1"/>
  <c r="N1447" i="2"/>
  <c r="T1447" i="2" s="1"/>
  <c r="M1448" i="2"/>
  <c r="S1448" i="2" s="1"/>
  <c r="N1448" i="2"/>
  <c r="T1448" i="2" s="1"/>
  <c r="M1449" i="2"/>
  <c r="S1449" i="2" s="1"/>
  <c r="N1449" i="2"/>
  <c r="T1449" i="2" s="1"/>
  <c r="M1450" i="2"/>
  <c r="S1450" i="2" s="1"/>
  <c r="N1450" i="2"/>
  <c r="T1450" i="2" s="1"/>
  <c r="M1451" i="2"/>
  <c r="S1451" i="2" s="1"/>
  <c r="N1451" i="2"/>
  <c r="T1451" i="2" s="1"/>
  <c r="M1452" i="2"/>
  <c r="S1452" i="2" s="1"/>
  <c r="N1452" i="2"/>
  <c r="T1452" i="2" s="1"/>
  <c r="M1453" i="2"/>
  <c r="S1453" i="2" s="1"/>
  <c r="N1453" i="2"/>
  <c r="T1453" i="2" s="1"/>
  <c r="M1454" i="2"/>
  <c r="S1454" i="2" s="1"/>
  <c r="N1454" i="2"/>
  <c r="T1454" i="2" s="1"/>
  <c r="M1455" i="2"/>
  <c r="S1455" i="2" s="1"/>
  <c r="N1455" i="2"/>
  <c r="T1455" i="2" s="1"/>
  <c r="M1456" i="2"/>
  <c r="S1456" i="2" s="1"/>
  <c r="N1456" i="2"/>
  <c r="T1456" i="2" s="1"/>
  <c r="M1457" i="2"/>
  <c r="S1457" i="2" s="1"/>
  <c r="N1457" i="2"/>
  <c r="T1457" i="2" s="1"/>
  <c r="M1458" i="2"/>
  <c r="S1458" i="2" s="1"/>
  <c r="N1458" i="2"/>
  <c r="T1458" i="2" s="1"/>
  <c r="M1459" i="2"/>
  <c r="S1459" i="2" s="1"/>
  <c r="N1459" i="2"/>
  <c r="T1459" i="2" s="1"/>
  <c r="M1460" i="2"/>
  <c r="S1460" i="2" s="1"/>
  <c r="N1460" i="2"/>
  <c r="T1460" i="2" s="1"/>
  <c r="M1461" i="2"/>
  <c r="S1461" i="2" s="1"/>
  <c r="N1461" i="2"/>
  <c r="T1461" i="2" s="1"/>
  <c r="M1462" i="2"/>
  <c r="S1462" i="2" s="1"/>
  <c r="N1462" i="2"/>
  <c r="T1462" i="2" s="1"/>
  <c r="M1463" i="2"/>
  <c r="S1463" i="2" s="1"/>
  <c r="N1463" i="2"/>
  <c r="T1463" i="2" s="1"/>
  <c r="M1464" i="2"/>
  <c r="S1464" i="2" s="1"/>
  <c r="N1464" i="2"/>
  <c r="T1464" i="2" s="1"/>
  <c r="M1465" i="2"/>
  <c r="S1465" i="2" s="1"/>
  <c r="N1465" i="2"/>
  <c r="T1465" i="2" s="1"/>
  <c r="M1466" i="2"/>
  <c r="S1466" i="2" s="1"/>
  <c r="N1466" i="2"/>
  <c r="T1466" i="2" s="1"/>
  <c r="M1467" i="2"/>
  <c r="S1467" i="2" s="1"/>
  <c r="N1467" i="2"/>
  <c r="T1467" i="2" s="1"/>
  <c r="M1468" i="2"/>
  <c r="S1468" i="2" s="1"/>
  <c r="N1468" i="2"/>
  <c r="T1468" i="2" s="1"/>
  <c r="M1469" i="2"/>
  <c r="S1469" i="2" s="1"/>
  <c r="N1469" i="2"/>
  <c r="T1469" i="2" s="1"/>
  <c r="M1470" i="2"/>
  <c r="S1470" i="2" s="1"/>
  <c r="N1470" i="2"/>
  <c r="T1470" i="2" s="1"/>
  <c r="M1471" i="2"/>
  <c r="S1471" i="2" s="1"/>
  <c r="N1471" i="2"/>
  <c r="T1471" i="2" s="1"/>
  <c r="M1472" i="2"/>
  <c r="S1472" i="2" s="1"/>
  <c r="N1472" i="2"/>
  <c r="T1472" i="2" s="1"/>
  <c r="M1473" i="2"/>
  <c r="S1473" i="2" s="1"/>
  <c r="N1473" i="2"/>
  <c r="T1473" i="2" s="1"/>
  <c r="M1474" i="2"/>
  <c r="S1474" i="2" s="1"/>
  <c r="N1474" i="2"/>
  <c r="T1474" i="2" s="1"/>
  <c r="M1475" i="2"/>
  <c r="S1475" i="2" s="1"/>
  <c r="N1475" i="2"/>
  <c r="T1475" i="2" s="1"/>
  <c r="M1476" i="2"/>
  <c r="S1476" i="2" s="1"/>
  <c r="N1476" i="2"/>
  <c r="T1476" i="2" s="1"/>
  <c r="M1477" i="2"/>
  <c r="S1477" i="2" s="1"/>
  <c r="N1477" i="2"/>
  <c r="T1477" i="2" s="1"/>
  <c r="M1478" i="2"/>
  <c r="S1478" i="2" s="1"/>
  <c r="N1478" i="2"/>
  <c r="T1478" i="2" s="1"/>
  <c r="M1479" i="2"/>
  <c r="S1479" i="2" s="1"/>
  <c r="N1479" i="2"/>
  <c r="T1479" i="2" s="1"/>
  <c r="M1481" i="2"/>
  <c r="N1481" i="2"/>
  <c r="M1482" i="2"/>
  <c r="S1482" i="2" s="1"/>
  <c r="N1482" i="2"/>
  <c r="T1482" i="2" s="1"/>
  <c r="M1483" i="2"/>
  <c r="S1483" i="2" s="1"/>
  <c r="N1483" i="2"/>
  <c r="T1483" i="2" s="1"/>
  <c r="M1484" i="2"/>
  <c r="S1484" i="2" s="1"/>
  <c r="N1484" i="2"/>
  <c r="T1484" i="2" s="1"/>
  <c r="M1485" i="2"/>
  <c r="S1485" i="2" s="1"/>
  <c r="N1485" i="2"/>
  <c r="T1485" i="2" s="1"/>
  <c r="M1486" i="2"/>
  <c r="S1486" i="2" s="1"/>
  <c r="N1486" i="2"/>
  <c r="T1486" i="2" s="1"/>
  <c r="M1487" i="2"/>
  <c r="S1487" i="2" s="1"/>
  <c r="N1487" i="2"/>
  <c r="T1487" i="2" s="1"/>
  <c r="M1488" i="2"/>
  <c r="S1488" i="2" s="1"/>
  <c r="N1488" i="2"/>
  <c r="T1488" i="2" s="1"/>
  <c r="M1489" i="2"/>
  <c r="S1489" i="2" s="1"/>
  <c r="N1489" i="2"/>
  <c r="T1489" i="2" s="1"/>
  <c r="M1490" i="2"/>
  <c r="S1490" i="2" s="1"/>
  <c r="N1490" i="2"/>
  <c r="T1490" i="2" s="1"/>
  <c r="M1491" i="2"/>
  <c r="S1491" i="2" s="1"/>
  <c r="N1491" i="2"/>
  <c r="T1491" i="2" s="1"/>
  <c r="M1493" i="2"/>
  <c r="N1493" i="2"/>
  <c r="M1494" i="2"/>
  <c r="S1494" i="2" s="1"/>
  <c r="N1494" i="2"/>
  <c r="T1494" i="2" s="1"/>
  <c r="M1495" i="2"/>
  <c r="S1495" i="2" s="1"/>
  <c r="N1495" i="2"/>
  <c r="T1495" i="2" s="1"/>
  <c r="M1496" i="2"/>
  <c r="S1496" i="2" s="1"/>
  <c r="N1496" i="2"/>
  <c r="T1496" i="2" s="1"/>
  <c r="M1497" i="2"/>
  <c r="S1497" i="2" s="1"/>
  <c r="N1497" i="2"/>
  <c r="T1497" i="2" s="1"/>
  <c r="M1498" i="2"/>
  <c r="S1498" i="2" s="1"/>
  <c r="N1498" i="2"/>
  <c r="T1498" i="2" s="1"/>
  <c r="M1499" i="2"/>
  <c r="S1499" i="2" s="1"/>
  <c r="N1499" i="2"/>
  <c r="T1499" i="2" s="1"/>
  <c r="M1500" i="2"/>
  <c r="S1500" i="2" s="1"/>
  <c r="N1500" i="2"/>
  <c r="T1500" i="2" s="1"/>
  <c r="M1501" i="2"/>
  <c r="S1501" i="2" s="1"/>
  <c r="N1501" i="2"/>
  <c r="T1501" i="2" s="1"/>
  <c r="M1502" i="2"/>
  <c r="S1502" i="2" s="1"/>
  <c r="N1502" i="2"/>
  <c r="T1502" i="2" s="1"/>
  <c r="M1503" i="2"/>
  <c r="S1503" i="2" s="1"/>
  <c r="N1503" i="2"/>
  <c r="T1503" i="2" s="1"/>
  <c r="M1504" i="2"/>
  <c r="S1504" i="2" s="1"/>
  <c r="N1504" i="2"/>
  <c r="T1504" i="2" s="1"/>
  <c r="M1505" i="2"/>
  <c r="S1505" i="2" s="1"/>
  <c r="N1505" i="2"/>
  <c r="T1505" i="2" s="1"/>
  <c r="M1506" i="2"/>
  <c r="S1506" i="2" s="1"/>
  <c r="N1506" i="2"/>
  <c r="T1506" i="2" s="1"/>
  <c r="M1507" i="2"/>
  <c r="S1507" i="2" s="1"/>
  <c r="N1507" i="2"/>
  <c r="T1507" i="2" s="1"/>
  <c r="M1508" i="2"/>
  <c r="S1508" i="2" s="1"/>
  <c r="N1508" i="2"/>
  <c r="T1508" i="2" s="1"/>
  <c r="M1510" i="2"/>
  <c r="N1510" i="2"/>
  <c r="M1511" i="2"/>
  <c r="S1511" i="2" s="1"/>
  <c r="N1511" i="2"/>
  <c r="T1511" i="2" s="1"/>
  <c r="M1512" i="2"/>
  <c r="S1512" i="2" s="1"/>
  <c r="N1512" i="2"/>
  <c r="T1512" i="2" s="1"/>
  <c r="M1513" i="2"/>
  <c r="S1513" i="2" s="1"/>
  <c r="N1513" i="2"/>
  <c r="T1513" i="2" s="1"/>
  <c r="M1514" i="2"/>
  <c r="S1514" i="2" s="1"/>
  <c r="N1514" i="2"/>
  <c r="T1514" i="2" s="1"/>
  <c r="M1515" i="2"/>
  <c r="S1515" i="2" s="1"/>
  <c r="N1515" i="2"/>
  <c r="T1515" i="2" s="1"/>
  <c r="M1516" i="2"/>
  <c r="S1516" i="2" s="1"/>
  <c r="N1516" i="2"/>
  <c r="T1516" i="2" s="1"/>
  <c r="M1517" i="2"/>
  <c r="S1517" i="2" s="1"/>
  <c r="N1517" i="2"/>
  <c r="T1517" i="2" s="1"/>
  <c r="M1518" i="2"/>
  <c r="S1518" i="2" s="1"/>
  <c r="N1518" i="2"/>
  <c r="T1518" i="2" s="1"/>
  <c r="M1519" i="2"/>
  <c r="S1519" i="2" s="1"/>
  <c r="N1519" i="2"/>
  <c r="T1519" i="2" s="1"/>
  <c r="M1520" i="2"/>
  <c r="S1520" i="2" s="1"/>
  <c r="N1520" i="2"/>
  <c r="T1520" i="2" s="1"/>
  <c r="M1521" i="2"/>
  <c r="S1521" i="2" s="1"/>
  <c r="N1521" i="2"/>
  <c r="T1521" i="2" s="1"/>
  <c r="M1522" i="2"/>
  <c r="S1522" i="2" s="1"/>
  <c r="N1522" i="2"/>
  <c r="T1522" i="2" s="1"/>
  <c r="M1523" i="2"/>
  <c r="S1523" i="2" s="1"/>
  <c r="N1523" i="2"/>
  <c r="T1523" i="2" s="1"/>
  <c r="M1524" i="2"/>
  <c r="S1524" i="2" s="1"/>
  <c r="N1524" i="2"/>
  <c r="T1524" i="2" s="1"/>
  <c r="M1525" i="2"/>
  <c r="S1525" i="2" s="1"/>
  <c r="N1525" i="2"/>
  <c r="T1525" i="2" s="1"/>
  <c r="M1526" i="2"/>
  <c r="S1526" i="2" s="1"/>
  <c r="N1526" i="2"/>
  <c r="T1526" i="2" s="1"/>
  <c r="M1527" i="2"/>
  <c r="S1527" i="2" s="1"/>
  <c r="N1527" i="2"/>
  <c r="T1527" i="2" s="1"/>
  <c r="M1528" i="2"/>
  <c r="S1528" i="2" s="1"/>
  <c r="N1528" i="2"/>
  <c r="T1528" i="2" s="1"/>
  <c r="M1530" i="2"/>
  <c r="N1530" i="2"/>
  <c r="M1531" i="2"/>
  <c r="S1531" i="2" s="1"/>
  <c r="N1531" i="2"/>
  <c r="T1531" i="2" s="1"/>
  <c r="M1532" i="2"/>
  <c r="S1532" i="2" s="1"/>
  <c r="N1532" i="2"/>
  <c r="T1532" i="2" s="1"/>
  <c r="M1533" i="2"/>
  <c r="S1533" i="2" s="1"/>
  <c r="N1533" i="2"/>
  <c r="T1533" i="2" s="1"/>
  <c r="M1534" i="2"/>
  <c r="S1534" i="2" s="1"/>
  <c r="N1534" i="2"/>
  <c r="T1534" i="2" s="1"/>
  <c r="M1535" i="2"/>
  <c r="S1535" i="2" s="1"/>
  <c r="N1535" i="2"/>
  <c r="T1535" i="2" s="1"/>
  <c r="M1536" i="2"/>
  <c r="S1536" i="2" s="1"/>
  <c r="N1536" i="2"/>
  <c r="T1536" i="2" s="1"/>
  <c r="M1537" i="2"/>
  <c r="S1537" i="2" s="1"/>
  <c r="N1537" i="2"/>
  <c r="T1537" i="2" s="1"/>
  <c r="M1538" i="2"/>
  <c r="S1538" i="2" s="1"/>
  <c r="N1538" i="2"/>
  <c r="T1538" i="2" s="1"/>
  <c r="M1539" i="2"/>
  <c r="S1539" i="2" s="1"/>
  <c r="N1539" i="2"/>
  <c r="T1539" i="2" s="1"/>
  <c r="M1540" i="2"/>
  <c r="S1540" i="2" s="1"/>
  <c r="N1540" i="2"/>
  <c r="T1540" i="2" s="1"/>
  <c r="M1541" i="2"/>
  <c r="S1541" i="2" s="1"/>
  <c r="N1541" i="2"/>
  <c r="T1541" i="2" s="1"/>
  <c r="M1542" i="2"/>
  <c r="S1542" i="2" s="1"/>
  <c r="N1542" i="2"/>
  <c r="T1542" i="2" s="1"/>
  <c r="M1543" i="2"/>
  <c r="S1543" i="2" s="1"/>
  <c r="N1543" i="2"/>
  <c r="T1543" i="2" s="1"/>
  <c r="M1544" i="2"/>
  <c r="S1544" i="2" s="1"/>
  <c r="N1544" i="2"/>
  <c r="T1544" i="2" s="1"/>
  <c r="M1545" i="2"/>
  <c r="S1545" i="2" s="1"/>
  <c r="N1545" i="2"/>
  <c r="T1545" i="2" s="1"/>
  <c r="M1546" i="2"/>
  <c r="S1546" i="2" s="1"/>
  <c r="N1546" i="2"/>
  <c r="T1546" i="2" s="1"/>
  <c r="M1547" i="2"/>
  <c r="S1547" i="2" s="1"/>
  <c r="N1547" i="2"/>
  <c r="T1547" i="2" s="1"/>
  <c r="M1548" i="2"/>
  <c r="S1548" i="2" s="1"/>
  <c r="N1548" i="2"/>
  <c r="T1548" i="2" s="1"/>
  <c r="M1550" i="2"/>
  <c r="N1550" i="2"/>
  <c r="M1551" i="2"/>
  <c r="S1551" i="2" s="1"/>
  <c r="N1551" i="2"/>
  <c r="T1551" i="2" s="1"/>
  <c r="M1552" i="2"/>
  <c r="S1552" i="2" s="1"/>
  <c r="N1552" i="2"/>
  <c r="T1552" i="2" s="1"/>
  <c r="M1553" i="2"/>
  <c r="S1553" i="2" s="1"/>
  <c r="N1553" i="2"/>
  <c r="T1553" i="2" s="1"/>
  <c r="M1554" i="2"/>
  <c r="S1554" i="2" s="1"/>
  <c r="N1554" i="2"/>
  <c r="T1554" i="2" s="1"/>
  <c r="M1555" i="2"/>
  <c r="S1555" i="2" s="1"/>
  <c r="N1555" i="2"/>
  <c r="T1555" i="2" s="1"/>
  <c r="M1556" i="2"/>
  <c r="S1556" i="2" s="1"/>
  <c r="N1556" i="2"/>
  <c r="T1556" i="2" s="1"/>
  <c r="M1557" i="2"/>
  <c r="S1557" i="2" s="1"/>
  <c r="N1557" i="2"/>
  <c r="T1557" i="2" s="1"/>
  <c r="M1558" i="2"/>
  <c r="S1558" i="2" s="1"/>
  <c r="N1558" i="2"/>
  <c r="T1558" i="2" s="1"/>
  <c r="M1559" i="2"/>
  <c r="S1559" i="2" s="1"/>
  <c r="N1559" i="2"/>
  <c r="T1559" i="2" s="1"/>
  <c r="M1560" i="2"/>
  <c r="S1560" i="2" s="1"/>
  <c r="N1560" i="2"/>
  <c r="T1560" i="2" s="1"/>
  <c r="M1561" i="2"/>
  <c r="S1561" i="2" s="1"/>
  <c r="N1561" i="2"/>
  <c r="T1561" i="2" s="1"/>
  <c r="M1562" i="2"/>
  <c r="S1562" i="2" s="1"/>
  <c r="N1562" i="2"/>
  <c r="T1562" i="2" s="1"/>
  <c r="M1563" i="2"/>
  <c r="S1563" i="2" s="1"/>
  <c r="N1563" i="2"/>
  <c r="T1563" i="2" s="1"/>
  <c r="M1564" i="2"/>
  <c r="S1564" i="2" s="1"/>
  <c r="N1564" i="2"/>
  <c r="T1564" i="2" s="1"/>
  <c r="M1565" i="2"/>
  <c r="S1565" i="2" s="1"/>
  <c r="N1565" i="2"/>
  <c r="T1565" i="2" s="1"/>
  <c r="M1566" i="2"/>
  <c r="S1566" i="2" s="1"/>
  <c r="N1566" i="2"/>
  <c r="T1566" i="2" s="1"/>
  <c r="M1568" i="2"/>
  <c r="N1568" i="2"/>
  <c r="M1569" i="2"/>
  <c r="S1569" i="2" s="1"/>
  <c r="N1569" i="2"/>
  <c r="T1569" i="2" s="1"/>
  <c r="M1570" i="2"/>
  <c r="S1570" i="2" s="1"/>
  <c r="N1570" i="2"/>
  <c r="T1570" i="2" s="1"/>
  <c r="M1571" i="2"/>
  <c r="S1571" i="2" s="1"/>
  <c r="N1571" i="2"/>
  <c r="T1571" i="2" s="1"/>
  <c r="M1572" i="2"/>
  <c r="S1572" i="2" s="1"/>
  <c r="N1572" i="2"/>
  <c r="T1572" i="2" s="1"/>
  <c r="M1573" i="2"/>
  <c r="S1573" i="2" s="1"/>
  <c r="N1573" i="2"/>
  <c r="T1573" i="2" s="1"/>
  <c r="M1574" i="2"/>
  <c r="S1574" i="2" s="1"/>
  <c r="N1574" i="2"/>
  <c r="T1574" i="2" s="1"/>
  <c r="M1575" i="2"/>
  <c r="S1575" i="2" s="1"/>
  <c r="N1575" i="2"/>
  <c r="T1575" i="2" s="1"/>
  <c r="M1576" i="2"/>
  <c r="S1576" i="2" s="1"/>
  <c r="N1576" i="2"/>
  <c r="T1576" i="2" s="1"/>
  <c r="M1577" i="2"/>
  <c r="S1577" i="2" s="1"/>
  <c r="N1577" i="2"/>
  <c r="T1577" i="2" s="1"/>
  <c r="M1578" i="2"/>
  <c r="S1578" i="2" s="1"/>
  <c r="N1578" i="2"/>
  <c r="T1578" i="2" s="1"/>
  <c r="M1579" i="2"/>
  <c r="S1579" i="2" s="1"/>
  <c r="N1579" i="2"/>
  <c r="T1579" i="2" s="1"/>
  <c r="M1580" i="2"/>
  <c r="S1580" i="2" s="1"/>
  <c r="N1580" i="2"/>
  <c r="T1580" i="2" s="1"/>
  <c r="M1581" i="2"/>
  <c r="S1581" i="2" s="1"/>
  <c r="N1581" i="2"/>
  <c r="T1581" i="2" s="1"/>
  <c r="M1582" i="2"/>
  <c r="S1582" i="2" s="1"/>
  <c r="N1582" i="2"/>
  <c r="T1582" i="2" s="1"/>
  <c r="M1584" i="2"/>
  <c r="N1584" i="2"/>
  <c r="M1585" i="2"/>
  <c r="S1585" i="2" s="1"/>
  <c r="N1585" i="2"/>
  <c r="T1585" i="2" s="1"/>
  <c r="M1586" i="2"/>
  <c r="S1586" i="2" s="1"/>
  <c r="N1586" i="2"/>
  <c r="T1586" i="2" s="1"/>
  <c r="M1587" i="2"/>
  <c r="S1587" i="2" s="1"/>
  <c r="N1587" i="2"/>
  <c r="T1587" i="2" s="1"/>
  <c r="M1588" i="2"/>
  <c r="S1588" i="2" s="1"/>
  <c r="N1588" i="2"/>
  <c r="T1588" i="2" s="1"/>
  <c r="M1589" i="2"/>
  <c r="S1589" i="2" s="1"/>
  <c r="N1589" i="2"/>
  <c r="T1589" i="2" s="1"/>
  <c r="M1590" i="2"/>
  <c r="S1590" i="2" s="1"/>
  <c r="N1590" i="2"/>
  <c r="T1590" i="2" s="1"/>
  <c r="M1591" i="2"/>
  <c r="S1591" i="2" s="1"/>
  <c r="N1591" i="2"/>
  <c r="T1591" i="2" s="1"/>
  <c r="M1592" i="2"/>
  <c r="S1592" i="2" s="1"/>
  <c r="N1592" i="2"/>
  <c r="T1592" i="2" s="1"/>
  <c r="M1593" i="2"/>
  <c r="S1593" i="2" s="1"/>
  <c r="N1593" i="2"/>
  <c r="T1593" i="2" s="1"/>
  <c r="M1594" i="2"/>
  <c r="S1594" i="2" s="1"/>
  <c r="N1594" i="2"/>
  <c r="T1594" i="2" s="1"/>
  <c r="M1595" i="2"/>
  <c r="S1595" i="2" s="1"/>
  <c r="N1595" i="2"/>
  <c r="T1595" i="2" s="1"/>
  <c r="M1596" i="2"/>
  <c r="S1596" i="2" s="1"/>
  <c r="N1596" i="2"/>
  <c r="T1596" i="2" s="1"/>
  <c r="M1597" i="2"/>
  <c r="S1597" i="2" s="1"/>
  <c r="N1597" i="2"/>
  <c r="T1597" i="2" s="1"/>
  <c r="M1598" i="2"/>
  <c r="S1598" i="2" s="1"/>
  <c r="N1598" i="2"/>
  <c r="T1598" i="2" s="1"/>
  <c r="M1599" i="2"/>
  <c r="S1599" i="2" s="1"/>
  <c r="N1599" i="2"/>
  <c r="T1599" i="2" s="1"/>
  <c r="M1600" i="2"/>
  <c r="S1600" i="2" s="1"/>
  <c r="N1600" i="2"/>
  <c r="T1600" i="2" s="1"/>
  <c r="M1601" i="2"/>
  <c r="S1601" i="2" s="1"/>
  <c r="N1601" i="2"/>
  <c r="T1601" i="2" s="1"/>
  <c r="M1602" i="2"/>
  <c r="S1602" i="2" s="1"/>
  <c r="N1602" i="2"/>
  <c r="T1602" i="2" s="1"/>
  <c r="M1603" i="2"/>
  <c r="S1603" i="2" s="1"/>
  <c r="N1603" i="2"/>
  <c r="T1603" i="2" s="1"/>
  <c r="M1604" i="2"/>
  <c r="S1604" i="2" s="1"/>
  <c r="N1604" i="2"/>
  <c r="T1604" i="2" s="1"/>
  <c r="M1605" i="2"/>
  <c r="S1605" i="2" s="1"/>
  <c r="N1605" i="2"/>
  <c r="T1605" i="2" s="1"/>
  <c r="M1606" i="2"/>
  <c r="S1606" i="2" s="1"/>
  <c r="N1606" i="2"/>
  <c r="T1606" i="2" s="1"/>
  <c r="M1607" i="2"/>
  <c r="S1607" i="2" s="1"/>
  <c r="N1607" i="2"/>
  <c r="T1607" i="2" s="1"/>
  <c r="M1608" i="2"/>
  <c r="S1608" i="2" s="1"/>
  <c r="N1608" i="2"/>
  <c r="T1608" i="2" s="1"/>
  <c r="M1609" i="2"/>
  <c r="S1609" i="2" s="1"/>
  <c r="N1609" i="2"/>
  <c r="T1609" i="2" s="1"/>
  <c r="M1610" i="2"/>
  <c r="S1610" i="2" s="1"/>
  <c r="N1610" i="2"/>
  <c r="T1610" i="2" s="1"/>
  <c r="M1611" i="2"/>
  <c r="S1611" i="2" s="1"/>
  <c r="N1611" i="2"/>
  <c r="T1611" i="2" s="1"/>
  <c r="M1612" i="2"/>
  <c r="S1612" i="2" s="1"/>
  <c r="N1612" i="2"/>
  <c r="T1612" i="2" s="1"/>
  <c r="M1614" i="2"/>
  <c r="N1614" i="2"/>
  <c r="M1615" i="2"/>
  <c r="S1615" i="2" s="1"/>
  <c r="N1615" i="2"/>
  <c r="T1615" i="2" s="1"/>
  <c r="M1616" i="2"/>
  <c r="S1616" i="2" s="1"/>
  <c r="N1616" i="2"/>
  <c r="T1616" i="2" s="1"/>
  <c r="M1617" i="2"/>
  <c r="S1617" i="2" s="1"/>
  <c r="N1617" i="2"/>
  <c r="T1617" i="2" s="1"/>
  <c r="M1618" i="2"/>
  <c r="S1618" i="2" s="1"/>
  <c r="N1618" i="2"/>
  <c r="T1618" i="2" s="1"/>
  <c r="M1619" i="2"/>
  <c r="S1619" i="2" s="1"/>
  <c r="N1619" i="2"/>
  <c r="T1619" i="2" s="1"/>
  <c r="M1620" i="2"/>
  <c r="S1620" i="2" s="1"/>
  <c r="N1620" i="2"/>
  <c r="T1620" i="2" s="1"/>
  <c r="M1621" i="2"/>
  <c r="S1621" i="2" s="1"/>
  <c r="N1621" i="2"/>
  <c r="T1621" i="2" s="1"/>
  <c r="M1622" i="2"/>
  <c r="S1622" i="2" s="1"/>
  <c r="N1622" i="2"/>
  <c r="T1622" i="2" s="1"/>
  <c r="M1623" i="2"/>
  <c r="S1623" i="2" s="1"/>
  <c r="N1623" i="2"/>
  <c r="T1623" i="2" s="1"/>
  <c r="M1624" i="2"/>
  <c r="S1624" i="2" s="1"/>
  <c r="N1624" i="2"/>
  <c r="T1624" i="2" s="1"/>
  <c r="M1625" i="2"/>
  <c r="S1625" i="2" s="1"/>
  <c r="N1625" i="2"/>
  <c r="T1625" i="2" s="1"/>
  <c r="M1626" i="2"/>
  <c r="S1626" i="2" s="1"/>
  <c r="N1626" i="2"/>
  <c r="T1626" i="2" s="1"/>
  <c r="M1627" i="2"/>
  <c r="S1627" i="2" s="1"/>
  <c r="N1627" i="2"/>
  <c r="T1627" i="2" s="1"/>
  <c r="M1628" i="2"/>
  <c r="S1628" i="2" s="1"/>
  <c r="N1628" i="2"/>
  <c r="T1628" i="2" s="1"/>
  <c r="M1629" i="2"/>
  <c r="S1629" i="2" s="1"/>
  <c r="N1629" i="2"/>
  <c r="T1629" i="2" s="1"/>
  <c r="M1630" i="2"/>
  <c r="S1630" i="2" s="1"/>
  <c r="N1630" i="2"/>
  <c r="T1630" i="2" s="1"/>
  <c r="M1631" i="2"/>
  <c r="S1631" i="2" s="1"/>
  <c r="N1631" i="2"/>
  <c r="T1631" i="2" s="1"/>
  <c r="M1632" i="2"/>
  <c r="S1632" i="2" s="1"/>
  <c r="N1632" i="2"/>
  <c r="T1632" i="2" s="1"/>
  <c r="M1633" i="2"/>
  <c r="S1633" i="2" s="1"/>
  <c r="N1633" i="2"/>
  <c r="T1633" i="2" s="1"/>
  <c r="M1634" i="2"/>
  <c r="S1634" i="2" s="1"/>
  <c r="N1634" i="2"/>
  <c r="T1634" i="2" s="1"/>
  <c r="M1635" i="2"/>
  <c r="S1635" i="2" s="1"/>
  <c r="N1635" i="2"/>
  <c r="T1635" i="2" s="1"/>
  <c r="M1636" i="2"/>
  <c r="S1636" i="2" s="1"/>
  <c r="N1636" i="2"/>
  <c r="T1636" i="2" s="1"/>
  <c r="M1638" i="2"/>
  <c r="N1638" i="2"/>
  <c r="M1639" i="2"/>
  <c r="S1639" i="2" s="1"/>
  <c r="N1639" i="2"/>
  <c r="T1639" i="2" s="1"/>
  <c r="M1640" i="2"/>
  <c r="S1640" i="2" s="1"/>
  <c r="N1640" i="2"/>
  <c r="T1640" i="2" s="1"/>
  <c r="M1641" i="2"/>
  <c r="S1641" i="2" s="1"/>
  <c r="N1641" i="2"/>
  <c r="T1641" i="2" s="1"/>
  <c r="M1642" i="2"/>
  <c r="S1642" i="2" s="1"/>
  <c r="N1642" i="2"/>
  <c r="T1642" i="2" s="1"/>
  <c r="M1643" i="2"/>
  <c r="S1643" i="2" s="1"/>
  <c r="N1643" i="2"/>
  <c r="T1643" i="2" s="1"/>
  <c r="M1644" i="2"/>
  <c r="S1644" i="2" s="1"/>
  <c r="N1644" i="2"/>
  <c r="T1644" i="2" s="1"/>
  <c r="M1645" i="2"/>
  <c r="S1645" i="2" s="1"/>
  <c r="N1645" i="2"/>
  <c r="T1645" i="2" s="1"/>
  <c r="M1646" i="2"/>
  <c r="S1646" i="2" s="1"/>
  <c r="N1646" i="2"/>
  <c r="T1646" i="2" s="1"/>
  <c r="M1647" i="2"/>
  <c r="S1647" i="2" s="1"/>
  <c r="N1647" i="2"/>
  <c r="T1647" i="2" s="1"/>
  <c r="M1648" i="2"/>
  <c r="S1648" i="2" s="1"/>
  <c r="N1648" i="2"/>
  <c r="T1648" i="2" s="1"/>
  <c r="M1649" i="2"/>
  <c r="S1649" i="2" s="1"/>
  <c r="N1649" i="2"/>
  <c r="T1649" i="2" s="1"/>
  <c r="M1650" i="2"/>
  <c r="S1650" i="2" s="1"/>
  <c r="N1650" i="2"/>
  <c r="T1650" i="2" s="1"/>
  <c r="M1651" i="2"/>
  <c r="S1651" i="2" s="1"/>
  <c r="N1651" i="2"/>
  <c r="T1651" i="2" s="1"/>
  <c r="M1652" i="2"/>
  <c r="S1652" i="2" s="1"/>
  <c r="N1652" i="2"/>
  <c r="T1652" i="2" s="1"/>
  <c r="M1653" i="2"/>
  <c r="S1653" i="2" s="1"/>
  <c r="N1653" i="2"/>
  <c r="T1653" i="2" s="1"/>
  <c r="M1654" i="2"/>
  <c r="S1654" i="2" s="1"/>
  <c r="N1654" i="2"/>
  <c r="T1654" i="2" s="1"/>
  <c r="M1655" i="2"/>
  <c r="S1655" i="2" s="1"/>
  <c r="N1655" i="2"/>
  <c r="T1655" i="2" s="1"/>
  <c r="M1656" i="2"/>
  <c r="S1656" i="2" s="1"/>
  <c r="N1656" i="2"/>
  <c r="T1656" i="2" s="1"/>
  <c r="M1657" i="2"/>
  <c r="S1657" i="2" s="1"/>
  <c r="N1657" i="2"/>
  <c r="T1657" i="2" s="1"/>
  <c r="M1658" i="2"/>
  <c r="S1658" i="2" s="1"/>
  <c r="N1658" i="2"/>
  <c r="T1658" i="2" s="1"/>
  <c r="M1659" i="2"/>
  <c r="S1659" i="2" s="1"/>
  <c r="N1659" i="2"/>
  <c r="T1659" i="2" s="1"/>
  <c r="M1660" i="2"/>
  <c r="S1660" i="2" s="1"/>
  <c r="N1660" i="2"/>
  <c r="T1660" i="2" s="1"/>
  <c r="M1661" i="2"/>
  <c r="S1661" i="2" s="1"/>
  <c r="N1661" i="2"/>
  <c r="T1661" i="2" s="1"/>
  <c r="M1663" i="2"/>
  <c r="N1663" i="2"/>
  <c r="M1664" i="2"/>
  <c r="S1664" i="2" s="1"/>
  <c r="N1664" i="2"/>
  <c r="T1664" i="2" s="1"/>
  <c r="M1665" i="2"/>
  <c r="S1665" i="2" s="1"/>
  <c r="N1665" i="2"/>
  <c r="T1665" i="2" s="1"/>
  <c r="M1666" i="2"/>
  <c r="S1666" i="2" s="1"/>
  <c r="N1666" i="2"/>
  <c r="T1666" i="2" s="1"/>
  <c r="M1667" i="2"/>
  <c r="S1667" i="2" s="1"/>
  <c r="N1667" i="2"/>
  <c r="T1667" i="2" s="1"/>
  <c r="M1668" i="2"/>
  <c r="S1668" i="2" s="1"/>
  <c r="N1668" i="2"/>
  <c r="T1668" i="2" s="1"/>
  <c r="M1669" i="2"/>
  <c r="S1669" i="2" s="1"/>
  <c r="N1669" i="2"/>
  <c r="T1669" i="2" s="1"/>
  <c r="M1670" i="2"/>
  <c r="S1670" i="2" s="1"/>
  <c r="N1670" i="2"/>
  <c r="T1670" i="2" s="1"/>
  <c r="M1671" i="2"/>
  <c r="S1671" i="2" s="1"/>
  <c r="N1671" i="2"/>
  <c r="T1671" i="2" s="1"/>
  <c r="M1672" i="2"/>
  <c r="S1672" i="2" s="1"/>
  <c r="N1672" i="2"/>
  <c r="T1672" i="2" s="1"/>
  <c r="M1673" i="2"/>
  <c r="S1673" i="2" s="1"/>
  <c r="N1673" i="2"/>
  <c r="T1673" i="2" s="1"/>
  <c r="M1674" i="2"/>
  <c r="S1674" i="2" s="1"/>
  <c r="N1674" i="2"/>
  <c r="T1674" i="2" s="1"/>
  <c r="M1675" i="2"/>
  <c r="S1675" i="2" s="1"/>
  <c r="N1675" i="2"/>
  <c r="T1675" i="2" s="1"/>
  <c r="M1676" i="2"/>
  <c r="S1676" i="2" s="1"/>
  <c r="N1676" i="2"/>
  <c r="T1676" i="2" s="1"/>
  <c r="M1677" i="2"/>
  <c r="S1677" i="2" s="1"/>
  <c r="N1677" i="2"/>
  <c r="T1677" i="2" s="1"/>
  <c r="M1679" i="2"/>
  <c r="N1679" i="2"/>
  <c r="M1680" i="2"/>
  <c r="S1680" i="2" s="1"/>
  <c r="N1680" i="2"/>
  <c r="T1680" i="2" s="1"/>
  <c r="M1681" i="2"/>
  <c r="S1681" i="2" s="1"/>
  <c r="N1681" i="2"/>
  <c r="T1681" i="2" s="1"/>
  <c r="M1682" i="2"/>
  <c r="S1682" i="2" s="1"/>
  <c r="N1682" i="2"/>
  <c r="T1682" i="2" s="1"/>
  <c r="M1683" i="2"/>
  <c r="S1683" i="2" s="1"/>
  <c r="N1683" i="2"/>
  <c r="T1683" i="2" s="1"/>
  <c r="M1684" i="2"/>
  <c r="S1684" i="2" s="1"/>
  <c r="N1684" i="2"/>
  <c r="T1684" i="2" s="1"/>
  <c r="M1685" i="2"/>
  <c r="S1685" i="2" s="1"/>
  <c r="N1685" i="2"/>
  <c r="T1685" i="2" s="1"/>
  <c r="M1686" i="2"/>
  <c r="S1686" i="2" s="1"/>
  <c r="N1686" i="2"/>
  <c r="T1686" i="2" s="1"/>
  <c r="M1687" i="2"/>
  <c r="S1687" i="2" s="1"/>
  <c r="N1687" i="2"/>
  <c r="T1687" i="2" s="1"/>
  <c r="M1688" i="2"/>
  <c r="S1688" i="2" s="1"/>
  <c r="N1688" i="2"/>
  <c r="T1688" i="2" s="1"/>
  <c r="M1689" i="2"/>
  <c r="S1689" i="2" s="1"/>
  <c r="N1689" i="2"/>
  <c r="T1689" i="2" s="1"/>
  <c r="M1690" i="2"/>
  <c r="S1690" i="2" s="1"/>
  <c r="N1690" i="2"/>
  <c r="T1690" i="2" s="1"/>
  <c r="M1691" i="2"/>
  <c r="S1691" i="2" s="1"/>
  <c r="N1691" i="2"/>
  <c r="T1691" i="2" s="1"/>
  <c r="M1692" i="2"/>
  <c r="S1692" i="2" s="1"/>
  <c r="N1692" i="2"/>
  <c r="T1692" i="2" s="1"/>
  <c r="M1693" i="2"/>
  <c r="S1693" i="2" s="1"/>
  <c r="N1693" i="2"/>
  <c r="T1693" i="2" s="1"/>
  <c r="M1694" i="2"/>
  <c r="S1694" i="2" s="1"/>
  <c r="N1694" i="2"/>
  <c r="T1694" i="2" s="1"/>
  <c r="M1695" i="2"/>
  <c r="S1695" i="2" s="1"/>
  <c r="N1695" i="2"/>
  <c r="T1695" i="2" s="1"/>
  <c r="M1696" i="2"/>
  <c r="S1696" i="2" s="1"/>
  <c r="N1696" i="2"/>
  <c r="T1696" i="2" s="1"/>
  <c r="M1697" i="2"/>
  <c r="S1697" i="2" s="1"/>
  <c r="N1697" i="2"/>
  <c r="T1697" i="2" s="1"/>
  <c r="M1698" i="2"/>
  <c r="S1698" i="2" s="1"/>
  <c r="N1698" i="2"/>
  <c r="T1698" i="2" s="1"/>
  <c r="M1699" i="2"/>
  <c r="S1699" i="2" s="1"/>
  <c r="N1699" i="2"/>
  <c r="T1699" i="2" s="1"/>
  <c r="M1700" i="2"/>
  <c r="S1700" i="2" s="1"/>
  <c r="N1700" i="2"/>
  <c r="T1700" i="2" s="1"/>
  <c r="M1701" i="2"/>
  <c r="S1701" i="2" s="1"/>
  <c r="N1701" i="2"/>
  <c r="T1701" i="2" s="1"/>
  <c r="M1702" i="2"/>
  <c r="S1702" i="2" s="1"/>
  <c r="N1702" i="2"/>
  <c r="T1702" i="2" s="1"/>
  <c r="M1703" i="2"/>
  <c r="S1703" i="2" s="1"/>
  <c r="N1703" i="2"/>
  <c r="T1703" i="2" s="1"/>
  <c r="M1704" i="2"/>
  <c r="S1704" i="2" s="1"/>
  <c r="N1704" i="2"/>
  <c r="T1704" i="2" s="1"/>
  <c r="M1705" i="2"/>
  <c r="S1705" i="2" s="1"/>
  <c r="N1705" i="2"/>
  <c r="T1705" i="2" s="1"/>
  <c r="M1706" i="2"/>
  <c r="S1706" i="2" s="1"/>
  <c r="N1706" i="2"/>
  <c r="T1706" i="2" s="1"/>
  <c r="M1707" i="2"/>
  <c r="S1707" i="2" s="1"/>
  <c r="N1707" i="2"/>
  <c r="T1707" i="2" s="1"/>
  <c r="M1708" i="2"/>
  <c r="S1708" i="2" s="1"/>
  <c r="N1708" i="2"/>
  <c r="T1708" i="2" s="1"/>
  <c r="M1709" i="2"/>
  <c r="S1709" i="2" s="1"/>
  <c r="N1709" i="2"/>
  <c r="T1709" i="2" s="1"/>
  <c r="M1710" i="2"/>
  <c r="S1710" i="2" s="1"/>
  <c r="N1710" i="2"/>
  <c r="T1710" i="2" s="1"/>
  <c r="M1711" i="2"/>
  <c r="S1711" i="2" s="1"/>
  <c r="N1711" i="2"/>
  <c r="T1711" i="2" s="1"/>
  <c r="M1712" i="2"/>
  <c r="S1712" i="2" s="1"/>
  <c r="N1712" i="2"/>
  <c r="T1712" i="2" s="1"/>
  <c r="M1713" i="2"/>
  <c r="S1713" i="2" s="1"/>
  <c r="N1713" i="2"/>
  <c r="T1713" i="2" s="1"/>
  <c r="M1714" i="2"/>
  <c r="S1714" i="2" s="1"/>
  <c r="N1714" i="2"/>
  <c r="T1714" i="2" s="1"/>
  <c r="M1715" i="2"/>
  <c r="S1715" i="2" s="1"/>
  <c r="N1715" i="2"/>
  <c r="T1715" i="2" s="1"/>
  <c r="M1716" i="2"/>
  <c r="S1716" i="2" s="1"/>
  <c r="N1716" i="2"/>
  <c r="T1716" i="2" s="1"/>
  <c r="M1717" i="2"/>
  <c r="S1717" i="2" s="1"/>
  <c r="N1717" i="2"/>
  <c r="T1717" i="2" s="1"/>
  <c r="M1718" i="2"/>
  <c r="S1718" i="2" s="1"/>
  <c r="N1718" i="2"/>
  <c r="T1718" i="2" s="1"/>
  <c r="M1719" i="2"/>
  <c r="S1719" i="2" s="1"/>
  <c r="N1719" i="2"/>
  <c r="T1719" i="2" s="1"/>
  <c r="M1720" i="2"/>
  <c r="S1720" i="2" s="1"/>
  <c r="N1720" i="2"/>
  <c r="T1720" i="2" s="1"/>
  <c r="M1721" i="2"/>
  <c r="S1721" i="2" s="1"/>
  <c r="N1721" i="2"/>
  <c r="T1721" i="2" s="1"/>
  <c r="M1723" i="2"/>
  <c r="N1723" i="2"/>
  <c r="M1724" i="2"/>
  <c r="S1724" i="2" s="1"/>
  <c r="N1724" i="2"/>
  <c r="T1724" i="2" s="1"/>
  <c r="M1725" i="2"/>
  <c r="S1725" i="2" s="1"/>
  <c r="N1725" i="2"/>
  <c r="T1725" i="2" s="1"/>
  <c r="M1728" i="2"/>
  <c r="S1728" i="2" s="1"/>
  <c r="N1728" i="2"/>
  <c r="T1728" i="2" s="1"/>
  <c r="M1729" i="2"/>
  <c r="S1729" i="2" s="1"/>
  <c r="N1729" i="2"/>
  <c r="T1729" i="2" s="1"/>
  <c r="M1731" i="2"/>
  <c r="N1731" i="2"/>
  <c r="M1732" i="2"/>
  <c r="S1732" i="2" s="1"/>
  <c r="N1732" i="2"/>
  <c r="T1732" i="2" s="1"/>
  <c r="M1733" i="2"/>
  <c r="S1733" i="2" s="1"/>
  <c r="N1733" i="2"/>
  <c r="T1733" i="2" s="1"/>
  <c r="M1734" i="2"/>
  <c r="S1734" i="2" s="1"/>
  <c r="N1734" i="2"/>
  <c r="T1734" i="2" s="1"/>
  <c r="M1735" i="2"/>
  <c r="S1735" i="2" s="1"/>
  <c r="N1735" i="2"/>
  <c r="T1735" i="2" s="1"/>
  <c r="M1736" i="2"/>
  <c r="S1736" i="2" s="1"/>
  <c r="N1736" i="2"/>
  <c r="T1736" i="2" s="1"/>
  <c r="M1737" i="2"/>
  <c r="S1737" i="2" s="1"/>
  <c r="N1737" i="2"/>
  <c r="T1737" i="2" s="1"/>
  <c r="M1738" i="2"/>
  <c r="S1738" i="2" s="1"/>
  <c r="N1738" i="2"/>
  <c r="T1738" i="2" s="1"/>
  <c r="M1739" i="2"/>
  <c r="S1739" i="2" s="1"/>
  <c r="N1739" i="2"/>
  <c r="T1739" i="2" s="1"/>
  <c r="M1740" i="2"/>
  <c r="S1740" i="2" s="1"/>
  <c r="N1740" i="2"/>
  <c r="T1740" i="2" s="1"/>
  <c r="M1741" i="2"/>
  <c r="S1741" i="2" s="1"/>
  <c r="N1741" i="2"/>
  <c r="T1741" i="2" s="1"/>
  <c r="M1742" i="2"/>
  <c r="S1742" i="2" s="1"/>
  <c r="N1742" i="2"/>
  <c r="T1742" i="2" s="1"/>
  <c r="M1743" i="2"/>
  <c r="S1743" i="2" s="1"/>
  <c r="N1743" i="2"/>
  <c r="T1743" i="2" s="1"/>
  <c r="M1744" i="2"/>
  <c r="S1744" i="2" s="1"/>
  <c r="N1744" i="2"/>
  <c r="T1744" i="2" s="1"/>
  <c r="M1745" i="2"/>
  <c r="S1745" i="2" s="1"/>
  <c r="N1745" i="2"/>
  <c r="T1745" i="2" s="1"/>
  <c r="M1746" i="2"/>
  <c r="S1746" i="2" s="1"/>
  <c r="N1746" i="2"/>
  <c r="T1746" i="2" s="1"/>
  <c r="M1747" i="2"/>
  <c r="S1747" i="2" s="1"/>
  <c r="N1747" i="2"/>
  <c r="T1747" i="2" s="1"/>
  <c r="M1748" i="2"/>
  <c r="S1748" i="2" s="1"/>
  <c r="N1748" i="2"/>
  <c r="T1748" i="2" s="1"/>
  <c r="M1750" i="2"/>
  <c r="N1750" i="2"/>
  <c r="M1751" i="2"/>
  <c r="S1751" i="2" s="1"/>
  <c r="N1751" i="2"/>
  <c r="T1751" i="2" s="1"/>
  <c r="M1752" i="2"/>
  <c r="S1752" i="2" s="1"/>
  <c r="N1752" i="2"/>
  <c r="T1752" i="2" s="1"/>
  <c r="M1753" i="2"/>
  <c r="S1753" i="2" s="1"/>
  <c r="N1753" i="2"/>
  <c r="T1753" i="2" s="1"/>
  <c r="M1754" i="2"/>
  <c r="S1754" i="2" s="1"/>
  <c r="N1754" i="2"/>
  <c r="T1754" i="2" s="1"/>
  <c r="M1755" i="2"/>
  <c r="S1755" i="2" s="1"/>
  <c r="N1755" i="2"/>
  <c r="T1755" i="2" s="1"/>
  <c r="M1756" i="2"/>
  <c r="S1756" i="2" s="1"/>
  <c r="N1756" i="2"/>
  <c r="T1756" i="2" s="1"/>
  <c r="M1757" i="2"/>
  <c r="S1757" i="2" s="1"/>
  <c r="N1757" i="2"/>
  <c r="T1757" i="2" s="1"/>
  <c r="M1758" i="2"/>
  <c r="S1758" i="2" s="1"/>
  <c r="N1758" i="2"/>
  <c r="T1758" i="2" s="1"/>
  <c r="M1759" i="2"/>
  <c r="S1759" i="2" s="1"/>
  <c r="N1759" i="2"/>
  <c r="T1759" i="2" s="1"/>
  <c r="M1760" i="2"/>
  <c r="S1760" i="2" s="1"/>
  <c r="N1760" i="2"/>
  <c r="T1760" i="2" s="1"/>
  <c r="M1761" i="2"/>
  <c r="S1761" i="2" s="1"/>
  <c r="N1761" i="2"/>
  <c r="T1761" i="2" s="1"/>
  <c r="M1762" i="2"/>
  <c r="S1762" i="2" s="1"/>
  <c r="N1762" i="2"/>
  <c r="T1762" i="2" s="1"/>
  <c r="M1763" i="2"/>
  <c r="S1763" i="2" s="1"/>
  <c r="N1763" i="2"/>
  <c r="T1763" i="2" s="1"/>
  <c r="M1764" i="2"/>
  <c r="S1764" i="2" s="1"/>
  <c r="N1764" i="2"/>
  <c r="T1764" i="2" s="1"/>
  <c r="M1765" i="2"/>
  <c r="S1765" i="2" s="1"/>
  <c r="N1765" i="2"/>
  <c r="T1765" i="2" s="1"/>
  <c r="M1766" i="2"/>
  <c r="S1766" i="2" s="1"/>
  <c r="N1766" i="2"/>
  <c r="T1766" i="2" s="1"/>
  <c r="M1767" i="2"/>
  <c r="S1767" i="2" s="1"/>
  <c r="N1767" i="2"/>
  <c r="T1767" i="2" s="1"/>
  <c r="M1768" i="2"/>
  <c r="S1768" i="2" s="1"/>
  <c r="N1768" i="2"/>
  <c r="T1768" i="2" s="1"/>
  <c r="M1769" i="2"/>
  <c r="S1769" i="2" s="1"/>
  <c r="N1769" i="2"/>
  <c r="T1769" i="2" s="1"/>
  <c r="M1770" i="2"/>
  <c r="S1770" i="2" s="1"/>
  <c r="N1770" i="2"/>
  <c r="T1770" i="2" s="1"/>
  <c r="M1771" i="2"/>
  <c r="S1771" i="2" s="1"/>
  <c r="N1771" i="2"/>
  <c r="T1771" i="2" s="1"/>
  <c r="M1772" i="2"/>
  <c r="S1772" i="2" s="1"/>
  <c r="N1772" i="2"/>
  <c r="T1772" i="2" s="1"/>
  <c r="M1773" i="2"/>
  <c r="S1773" i="2" s="1"/>
  <c r="N1773" i="2"/>
  <c r="T1773" i="2" s="1"/>
  <c r="M1774" i="2"/>
  <c r="S1774" i="2" s="1"/>
  <c r="N1774" i="2"/>
  <c r="T1774" i="2" s="1"/>
  <c r="M1775" i="2"/>
  <c r="S1775" i="2" s="1"/>
  <c r="N1775" i="2"/>
  <c r="T1775" i="2" s="1"/>
  <c r="M1776" i="2"/>
  <c r="S1776" i="2" s="1"/>
  <c r="N1776" i="2"/>
  <c r="T1776" i="2" s="1"/>
  <c r="M1778" i="2"/>
  <c r="N1778" i="2"/>
  <c r="M1779" i="2"/>
  <c r="S1779" i="2" s="1"/>
  <c r="N1779" i="2"/>
  <c r="T1779" i="2" s="1"/>
  <c r="M1780" i="2"/>
  <c r="S1780" i="2" s="1"/>
  <c r="N1780" i="2"/>
  <c r="T1780" i="2" s="1"/>
  <c r="M1781" i="2"/>
  <c r="S1781" i="2" s="1"/>
  <c r="N1781" i="2"/>
  <c r="T1781" i="2" s="1"/>
  <c r="M1782" i="2"/>
  <c r="S1782" i="2" s="1"/>
  <c r="N1782" i="2"/>
  <c r="T1782" i="2" s="1"/>
  <c r="M1783" i="2"/>
  <c r="S1783" i="2" s="1"/>
  <c r="N1783" i="2"/>
  <c r="T1783" i="2" s="1"/>
  <c r="M1784" i="2"/>
  <c r="S1784" i="2" s="1"/>
  <c r="N1784" i="2"/>
  <c r="T1784" i="2" s="1"/>
  <c r="M1785" i="2"/>
  <c r="S1785" i="2" s="1"/>
  <c r="N1785" i="2"/>
  <c r="T1785" i="2" s="1"/>
  <c r="M1786" i="2"/>
  <c r="S1786" i="2" s="1"/>
  <c r="N1786" i="2"/>
  <c r="T1786" i="2" s="1"/>
  <c r="M1788" i="2"/>
  <c r="N1788" i="2"/>
  <c r="M1789" i="2"/>
  <c r="S1789" i="2" s="1"/>
  <c r="N1789" i="2"/>
  <c r="T1789" i="2" s="1"/>
  <c r="M1790" i="2"/>
  <c r="S1790" i="2" s="1"/>
  <c r="N1790" i="2"/>
  <c r="T1790" i="2" s="1"/>
  <c r="M1791" i="2"/>
  <c r="S1791" i="2" s="1"/>
  <c r="N1791" i="2"/>
  <c r="T1791" i="2" s="1"/>
  <c r="M1792" i="2"/>
  <c r="S1792" i="2" s="1"/>
  <c r="N1792" i="2"/>
  <c r="T1792" i="2" s="1"/>
  <c r="M1793" i="2"/>
  <c r="S1793" i="2" s="1"/>
  <c r="N1793" i="2"/>
  <c r="T1793" i="2" s="1"/>
  <c r="M1794" i="2"/>
  <c r="S1794" i="2" s="1"/>
  <c r="N1794" i="2"/>
  <c r="T1794" i="2" s="1"/>
  <c r="M1795" i="2"/>
  <c r="S1795" i="2" s="1"/>
  <c r="N1795" i="2"/>
  <c r="T1795" i="2" s="1"/>
  <c r="M1796" i="2"/>
  <c r="S1796" i="2" s="1"/>
  <c r="N1796" i="2"/>
  <c r="T1796" i="2" s="1"/>
  <c r="M1798" i="2"/>
  <c r="N1798" i="2"/>
  <c r="M1799" i="2"/>
  <c r="S1799" i="2" s="1"/>
  <c r="N1799" i="2"/>
  <c r="T1799" i="2" s="1"/>
  <c r="M1800" i="2"/>
  <c r="S1800" i="2" s="1"/>
  <c r="N1800" i="2"/>
  <c r="T1800" i="2" s="1"/>
  <c r="M1801" i="2"/>
  <c r="S1801" i="2" s="1"/>
  <c r="N1801" i="2"/>
  <c r="T1801" i="2" s="1"/>
  <c r="M1802" i="2"/>
  <c r="S1802" i="2" s="1"/>
  <c r="N1802" i="2"/>
  <c r="T1802" i="2" s="1"/>
  <c r="M1803" i="2"/>
  <c r="S1803" i="2" s="1"/>
  <c r="N1803" i="2"/>
  <c r="T1803" i="2" s="1"/>
  <c r="M1804" i="2"/>
  <c r="S1804" i="2" s="1"/>
  <c r="N1804" i="2"/>
  <c r="T1804" i="2" s="1"/>
  <c r="M1805" i="2"/>
  <c r="S1805" i="2" s="1"/>
  <c r="N1805" i="2"/>
  <c r="T1805" i="2" s="1"/>
  <c r="M1806" i="2"/>
  <c r="S1806" i="2" s="1"/>
  <c r="N1806" i="2"/>
  <c r="T1806" i="2" s="1"/>
  <c r="M1807" i="2"/>
  <c r="S1807" i="2" s="1"/>
  <c r="N1807" i="2"/>
  <c r="T1807" i="2" s="1"/>
  <c r="M1808" i="2"/>
  <c r="S1808" i="2" s="1"/>
  <c r="N1808" i="2"/>
  <c r="T1808" i="2" s="1"/>
  <c r="M1809" i="2"/>
  <c r="S1809" i="2" s="1"/>
  <c r="N1809" i="2"/>
  <c r="T1809" i="2" s="1"/>
  <c r="M1810" i="2"/>
  <c r="S1810" i="2" s="1"/>
  <c r="N1810" i="2"/>
  <c r="T1810" i="2" s="1"/>
  <c r="M1811" i="2"/>
  <c r="S1811" i="2" s="1"/>
  <c r="N1811" i="2"/>
  <c r="T1811" i="2" s="1"/>
  <c r="M1813" i="2"/>
  <c r="N1813" i="2"/>
  <c r="M1814" i="2"/>
  <c r="S1814" i="2" s="1"/>
  <c r="N1814" i="2"/>
  <c r="T1814" i="2" s="1"/>
  <c r="M1815" i="2"/>
  <c r="S1815" i="2" s="1"/>
  <c r="N1815" i="2"/>
  <c r="T1815" i="2" s="1"/>
  <c r="M1816" i="2"/>
  <c r="S1816" i="2" s="1"/>
  <c r="N1816" i="2"/>
  <c r="T1816" i="2" s="1"/>
  <c r="M1817" i="2"/>
  <c r="S1817" i="2" s="1"/>
  <c r="N1817" i="2"/>
  <c r="T1817" i="2" s="1"/>
  <c r="M1818" i="2"/>
  <c r="S1818" i="2" s="1"/>
  <c r="N1818" i="2"/>
  <c r="T1818" i="2" s="1"/>
  <c r="M1819" i="2"/>
  <c r="S1819" i="2" s="1"/>
  <c r="N1819" i="2"/>
  <c r="T1819" i="2" s="1"/>
  <c r="M1820" i="2"/>
  <c r="S1820" i="2" s="1"/>
  <c r="N1820" i="2"/>
  <c r="T1820" i="2" s="1"/>
  <c r="M1821" i="2"/>
  <c r="S1821" i="2" s="1"/>
  <c r="N1821" i="2"/>
  <c r="T1821" i="2" s="1"/>
  <c r="M1822" i="2"/>
  <c r="S1822" i="2" s="1"/>
  <c r="N1822" i="2"/>
  <c r="T1822" i="2" s="1"/>
  <c r="M1823" i="2"/>
  <c r="S1823" i="2" s="1"/>
  <c r="N1823" i="2"/>
  <c r="T1823" i="2" s="1"/>
  <c r="M1824" i="2"/>
  <c r="S1824" i="2" s="1"/>
  <c r="N1824" i="2"/>
  <c r="T1824" i="2" s="1"/>
  <c r="M1825" i="2"/>
  <c r="S1825" i="2" s="1"/>
  <c r="N1825" i="2"/>
  <c r="T1825" i="2" s="1"/>
  <c r="M1826" i="2"/>
  <c r="S1826" i="2" s="1"/>
  <c r="N1826" i="2"/>
  <c r="T1826" i="2" s="1"/>
  <c r="M1827" i="2"/>
  <c r="S1827" i="2" s="1"/>
  <c r="N1827" i="2"/>
  <c r="T1827" i="2" s="1"/>
  <c r="M1828" i="2"/>
  <c r="S1828" i="2" s="1"/>
  <c r="N1828" i="2"/>
  <c r="T1828" i="2" s="1"/>
  <c r="M1829" i="2"/>
  <c r="S1829" i="2" s="1"/>
  <c r="N1829" i="2"/>
  <c r="T1829" i="2" s="1"/>
  <c r="M1830" i="2"/>
  <c r="S1830" i="2" s="1"/>
  <c r="N1830" i="2"/>
  <c r="T1830" i="2" s="1"/>
  <c r="M1831" i="2"/>
  <c r="S1831" i="2" s="1"/>
  <c r="N1831" i="2"/>
  <c r="T1831" i="2" s="1"/>
  <c r="M1832" i="2"/>
  <c r="S1832" i="2" s="1"/>
  <c r="N1832" i="2"/>
  <c r="T1832" i="2" s="1"/>
  <c r="M1833" i="2"/>
  <c r="S1833" i="2" s="1"/>
  <c r="N1833" i="2"/>
  <c r="T1833" i="2" s="1"/>
  <c r="M1834" i="2"/>
  <c r="S1834" i="2" s="1"/>
  <c r="N1834" i="2"/>
  <c r="T1834" i="2" s="1"/>
  <c r="M1835" i="2"/>
  <c r="S1835" i="2" s="1"/>
  <c r="N1835" i="2"/>
  <c r="T1835" i="2" s="1"/>
  <c r="M1836" i="2"/>
  <c r="S1836" i="2" s="1"/>
  <c r="N1836" i="2"/>
  <c r="T1836" i="2" s="1"/>
  <c r="M1837" i="2"/>
  <c r="S1837" i="2" s="1"/>
  <c r="N1837" i="2"/>
  <c r="T1837" i="2" s="1"/>
  <c r="M1838" i="2"/>
  <c r="S1838" i="2" s="1"/>
  <c r="N1838" i="2"/>
  <c r="T1838" i="2" s="1"/>
  <c r="M1839" i="2"/>
  <c r="S1839" i="2" s="1"/>
  <c r="N1839" i="2"/>
  <c r="T1839" i="2" s="1"/>
  <c r="M1840" i="2"/>
  <c r="S1840" i="2" s="1"/>
  <c r="N1840" i="2"/>
  <c r="T1840" i="2" s="1"/>
  <c r="M1841" i="2"/>
  <c r="S1841" i="2" s="1"/>
  <c r="N1841" i="2"/>
  <c r="T1841" i="2" s="1"/>
  <c r="M1842" i="2"/>
  <c r="S1842" i="2" s="1"/>
  <c r="N1842" i="2"/>
  <c r="T1842" i="2" s="1"/>
  <c r="M1844" i="2"/>
  <c r="N1844" i="2"/>
  <c r="M1845" i="2"/>
  <c r="S1845" i="2" s="1"/>
  <c r="N1845" i="2"/>
  <c r="T1845" i="2" s="1"/>
  <c r="M1846" i="2"/>
  <c r="S1846" i="2" s="1"/>
  <c r="N1846" i="2"/>
  <c r="T1846" i="2" s="1"/>
  <c r="M1847" i="2"/>
  <c r="S1847" i="2" s="1"/>
  <c r="N1847" i="2"/>
  <c r="T1847" i="2" s="1"/>
  <c r="M1848" i="2"/>
  <c r="S1848" i="2" s="1"/>
  <c r="N1848" i="2"/>
  <c r="T1848" i="2" s="1"/>
  <c r="M1849" i="2"/>
  <c r="S1849" i="2" s="1"/>
  <c r="N1849" i="2"/>
  <c r="T1849" i="2" s="1"/>
  <c r="M1850" i="2"/>
  <c r="S1850" i="2" s="1"/>
  <c r="N1850" i="2"/>
  <c r="T1850" i="2" s="1"/>
  <c r="M1851" i="2"/>
  <c r="S1851" i="2" s="1"/>
  <c r="N1851" i="2"/>
  <c r="T1851" i="2" s="1"/>
  <c r="M1852" i="2"/>
  <c r="S1852" i="2" s="1"/>
  <c r="N1852" i="2"/>
  <c r="T1852" i="2" s="1"/>
  <c r="M1853" i="2"/>
  <c r="S1853" i="2" s="1"/>
  <c r="N1853" i="2"/>
  <c r="T1853" i="2" s="1"/>
  <c r="M1854" i="2"/>
  <c r="S1854" i="2" s="1"/>
  <c r="N1854" i="2"/>
  <c r="T1854" i="2" s="1"/>
  <c r="M1855" i="2"/>
  <c r="S1855" i="2" s="1"/>
  <c r="N1855" i="2"/>
  <c r="T1855" i="2" s="1"/>
  <c r="M1856" i="2"/>
  <c r="S1856" i="2" s="1"/>
  <c r="N1856" i="2"/>
  <c r="T1856" i="2" s="1"/>
  <c r="M1857" i="2"/>
  <c r="S1857" i="2" s="1"/>
  <c r="N1857" i="2"/>
  <c r="T1857" i="2" s="1"/>
  <c r="M1858" i="2"/>
  <c r="S1858" i="2" s="1"/>
  <c r="N1858" i="2"/>
  <c r="T1858" i="2" s="1"/>
  <c r="M1859" i="2"/>
  <c r="S1859" i="2" s="1"/>
  <c r="N1859" i="2"/>
  <c r="T1859" i="2" s="1"/>
  <c r="M1860" i="2"/>
  <c r="S1860" i="2" s="1"/>
  <c r="N1860" i="2"/>
  <c r="T1860" i="2" s="1"/>
  <c r="M1861" i="2"/>
  <c r="S1861" i="2" s="1"/>
  <c r="N1861" i="2"/>
  <c r="T1861" i="2" s="1"/>
  <c r="M1862" i="2"/>
  <c r="S1862" i="2" s="1"/>
  <c r="N1862" i="2"/>
  <c r="T1862" i="2" s="1"/>
  <c r="M1863" i="2"/>
  <c r="S1863" i="2" s="1"/>
  <c r="N1863" i="2"/>
  <c r="T1863" i="2" s="1"/>
  <c r="M1864" i="2"/>
  <c r="S1864" i="2" s="1"/>
  <c r="N1864" i="2"/>
  <c r="T1864" i="2" s="1"/>
  <c r="M1865" i="2"/>
  <c r="S1865" i="2" s="1"/>
  <c r="N1865" i="2"/>
  <c r="T1865" i="2" s="1"/>
  <c r="M1867" i="2"/>
  <c r="N1867" i="2"/>
  <c r="M1868" i="2"/>
  <c r="S1868" i="2" s="1"/>
  <c r="N1868" i="2"/>
  <c r="T1868" i="2" s="1"/>
  <c r="M1869" i="2"/>
  <c r="S1869" i="2" s="1"/>
  <c r="N1869" i="2"/>
  <c r="T1869" i="2" s="1"/>
  <c r="M1870" i="2"/>
  <c r="S1870" i="2" s="1"/>
  <c r="N1870" i="2"/>
  <c r="T1870" i="2" s="1"/>
  <c r="M1871" i="2"/>
  <c r="S1871" i="2" s="1"/>
  <c r="N1871" i="2"/>
  <c r="T1871" i="2" s="1"/>
  <c r="M1872" i="2"/>
  <c r="S1872" i="2" s="1"/>
  <c r="N1872" i="2"/>
  <c r="T1872" i="2" s="1"/>
  <c r="M1873" i="2"/>
  <c r="S1873" i="2" s="1"/>
  <c r="N1873" i="2"/>
  <c r="T1873" i="2" s="1"/>
  <c r="M1874" i="2"/>
  <c r="S1874" i="2" s="1"/>
  <c r="N1874" i="2"/>
  <c r="T1874" i="2" s="1"/>
  <c r="M1875" i="2"/>
  <c r="S1875" i="2" s="1"/>
  <c r="N1875" i="2"/>
  <c r="T1875" i="2" s="1"/>
  <c r="M1876" i="2"/>
  <c r="S1876" i="2" s="1"/>
  <c r="N1876" i="2"/>
  <c r="T1876" i="2" s="1"/>
  <c r="M1877" i="2"/>
  <c r="S1877" i="2" s="1"/>
  <c r="N1877" i="2"/>
  <c r="T1877" i="2" s="1"/>
  <c r="M1878" i="2"/>
  <c r="S1878" i="2" s="1"/>
  <c r="N1878" i="2"/>
  <c r="T1878" i="2" s="1"/>
  <c r="M1879" i="2"/>
  <c r="S1879" i="2" s="1"/>
  <c r="N1879" i="2"/>
  <c r="T1879" i="2" s="1"/>
  <c r="M1880" i="2"/>
  <c r="S1880" i="2" s="1"/>
  <c r="N1880" i="2"/>
  <c r="T1880" i="2" s="1"/>
  <c r="M1881" i="2"/>
  <c r="S1881" i="2" s="1"/>
  <c r="N1881" i="2"/>
  <c r="T1881" i="2" s="1"/>
  <c r="M1882" i="2"/>
  <c r="S1882" i="2" s="1"/>
  <c r="N1882" i="2"/>
  <c r="T1882" i="2" s="1"/>
  <c r="M1883" i="2"/>
  <c r="S1883" i="2" s="1"/>
  <c r="N1883" i="2"/>
  <c r="T1883" i="2" s="1"/>
  <c r="M1884" i="2"/>
  <c r="S1884" i="2" s="1"/>
  <c r="N1884" i="2"/>
  <c r="T1884" i="2" s="1"/>
  <c r="M1885" i="2"/>
  <c r="S1885" i="2" s="1"/>
  <c r="N1885" i="2"/>
  <c r="T1885" i="2" s="1"/>
  <c r="M1886" i="2"/>
  <c r="S1886" i="2" s="1"/>
  <c r="N1886" i="2"/>
  <c r="T1886" i="2" s="1"/>
  <c r="M1887" i="2"/>
  <c r="S1887" i="2" s="1"/>
  <c r="N1887" i="2"/>
  <c r="T1887" i="2" s="1"/>
  <c r="M1889" i="2"/>
  <c r="N1889" i="2"/>
  <c r="M1890" i="2"/>
  <c r="S1890" i="2" s="1"/>
  <c r="N1890" i="2"/>
  <c r="T1890" i="2" s="1"/>
  <c r="M1891" i="2"/>
  <c r="S1891" i="2" s="1"/>
  <c r="N1891" i="2"/>
  <c r="T1891" i="2" s="1"/>
  <c r="M1892" i="2"/>
  <c r="S1892" i="2" s="1"/>
  <c r="N1892" i="2"/>
  <c r="T1892" i="2" s="1"/>
  <c r="M1893" i="2"/>
  <c r="S1893" i="2" s="1"/>
  <c r="N1893" i="2"/>
  <c r="T1893" i="2" s="1"/>
  <c r="M1894" i="2"/>
  <c r="S1894" i="2" s="1"/>
  <c r="N1894" i="2"/>
  <c r="T1894" i="2" s="1"/>
  <c r="M1895" i="2"/>
  <c r="S1895" i="2" s="1"/>
  <c r="N1895" i="2"/>
  <c r="T1895" i="2" s="1"/>
  <c r="M1896" i="2"/>
  <c r="S1896" i="2" s="1"/>
  <c r="N1896" i="2"/>
  <c r="T1896" i="2" s="1"/>
  <c r="M1897" i="2"/>
  <c r="S1897" i="2" s="1"/>
  <c r="N1897" i="2"/>
  <c r="T1897" i="2" s="1"/>
  <c r="M1898" i="2"/>
  <c r="S1898" i="2" s="1"/>
  <c r="N1898" i="2"/>
  <c r="T1898" i="2" s="1"/>
  <c r="M1899" i="2"/>
  <c r="S1899" i="2" s="1"/>
  <c r="N1899" i="2"/>
  <c r="T1899" i="2" s="1"/>
  <c r="M1900" i="2"/>
  <c r="S1900" i="2" s="1"/>
  <c r="N1900" i="2"/>
  <c r="T1900" i="2" s="1"/>
  <c r="M1901" i="2"/>
  <c r="S1901" i="2" s="1"/>
  <c r="N1901" i="2"/>
  <c r="T1901" i="2" s="1"/>
  <c r="M1902" i="2"/>
  <c r="S1902" i="2" s="1"/>
  <c r="N1902" i="2"/>
  <c r="T1902" i="2" s="1"/>
  <c r="M1903" i="2"/>
  <c r="S1903" i="2" s="1"/>
  <c r="N1903" i="2"/>
  <c r="T1903" i="2" s="1"/>
  <c r="M1904" i="2"/>
  <c r="S1904" i="2" s="1"/>
  <c r="N1904" i="2"/>
  <c r="T1904" i="2" s="1"/>
  <c r="M1905" i="2"/>
  <c r="S1905" i="2" s="1"/>
  <c r="N1905" i="2"/>
  <c r="T1905" i="2" s="1"/>
  <c r="M1906" i="2"/>
  <c r="S1906" i="2" s="1"/>
  <c r="N1906" i="2"/>
  <c r="T1906" i="2" s="1"/>
  <c r="M1907" i="2"/>
  <c r="S1907" i="2" s="1"/>
  <c r="N1907" i="2"/>
  <c r="T1907" i="2" s="1"/>
  <c r="M1908" i="2"/>
  <c r="S1908" i="2" s="1"/>
  <c r="N1908" i="2"/>
  <c r="T1908" i="2" s="1"/>
  <c r="M1909" i="2"/>
  <c r="S1909" i="2" s="1"/>
  <c r="N1909" i="2"/>
  <c r="T1909" i="2" s="1"/>
  <c r="M1910" i="2"/>
  <c r="S1910" i="2" s="1"/>
  <c r="N1910" i="2"/>
  <c r="T1910" i="2" s="1"/>
  <c r="M1911" i="2"/>
  <c r="S1911" i="2" s="1"/>
  <c r="N1911" i="2"/>
  <c r="T1911" i="2" s="1"/>
  <c r="M1912" i="2"/>
  <c r="S1912" i="2" s="1"/>
  <c r="N1912" i="2"/>
  <c r="T1912" i="2" s="1"/>
  <c r="M1913" i="2"/>
  <c r="S1913" i="2" s="1"/>
  <c r="N1913" i="2"/>
  <c r="T1913" i="2" s="1"/>
  <c r="M1914" i="2"/>
  <c r="S1914" i="2" s="1"/>
  <c r="N1914" i="2"/>
  <c r="T1914" i="2" s="1"/>
  <c r="M1915" i="2"/>
  <c r="S1915" i="2" s="1"/>
  <c r="N1915" i="2"/>
  <c r="T1915" i="2" s="1"/>
  <c r="M1916" i="2"/>
  <c r="S1916" i="2" s="1"/>
  <c r="N1916" i="2"/>
  <c r="T1916" i="2" s="1"/>
  <c r="M1917" i="2"/>
  <c r="S1917" i="2" s="1"/>
  <c r="N1917" i="2"/>
  <c r="T1917" i="2" s="1"/>
  <c r="M1918" i="2"/>
  <c r="S1918" i="2" s="1"/>
  <c r="N1918" i="2"/>
  <c r="T1918" i="2" s="1"/>
  <c r="M1919" i="2"/>
  <c r="S1919" i="2" s="1"/>
  <c r="N1919" i="2"/>
  <c r="T1919" i="2" s="1"/>
  <c r="M1921" i="2"/>
  <c r="N1921" i="2"/>
  <c r="M1922" i="2"/>
  <c r="S1922" i="2" s="1"/>
  <c r="N1922" i="2"/>
  <c r="T1922" i="2" s="1"/>
  <c r="M1923" i="2"/>
  <c r="S1923" i="2" s="1"/>
  <c r="N1923" i="2"/>
  <c r="T1923" i="2" s="1"/>
  <c r="M1924" i="2"/>
  <c r="S1924" i="2" s="1"/>
  <c r="N1924" i="2"/>
  <c r="T1924" i="2" s="1"/>
  <c r="M1925" i="2"/>
  <c r="S1925" i="2" s="1"/>
  <c r="N1925" i="2"/>
  <c r="T1925" i="2" s="1"/>
  <c r="M1926" i="2"/>
  <c r="S1926" i="2" s="1"/>
  <c r="N1926" i="2"/>
  <c r="T1926" i="2" s="1"/>
  <c r="M1927" i="2"/>
  <c r="S1927" i="2" s="1"/>
  <c r="N1927" i="2"/>
  <c r="T1927" i="2" s="1"/>
  <c r="M1928" i="2"/>
  <c r="S1928" i="2" s="1"/>
  <c r="N1928" i="2"/>
  <c r="T1928" i="2" s="1"/>
  <c r="M1929" i="2"/>
  <c r="S1929" i="2" s="1"/>
  <c r="N1929" i="2"/>
  <c r="T1929" i="2" s="1"/>
  <c r="M1930" i="2"/>
  <c r="S1930" i="2" s="1"/>
  <c r="N1930" i="2"/>
  <c r="T1930" i="2" s="1"/>
  <c r="M1931" i="2"/>
  <c r="S1931" i="2" s="1"/>
  <c r="N1931" i="2"/>
  <c r="T1931" i="2" s="1"/>
  <c r="M1932" i="2"/>
  <c r="S1932" i="2" s="1"/>
  <c r="N1932" i="2"/>
  <c r="T1932" i="2" s="1"/>
  <c r="M1933" i="2"/>
  <c r="S1933" i="2" s="1"/>
  <c r="N1933" i="2"/>
  <c r="T1933" i="2" s="1"/>
  <c r="M1934" i="2"/>
  <c r="S1934" i="2" s="1"/>
  <c r="N1934" i="2"/>
  <c r="T1934" i="2" s="1"/>
  <c r="M1935" i="2"/>
  <c r="S1935" i="2" s="1"/>
  <c r="N1935" i="2"/>
  <c r="T1935" i="2" s="1"/>
  <c r="M1936" i="2"/>
  <c r="S1936" i="2" s="1"/>
  <c r="N1936" i="2"/>
  <c r="T1936" i="2" s="1"/>
  <c r="M1937" i="2"/>
  <c r="S1937" i="2" s="1"/>
  <c r="N1937" i="2"/>
  <c r="T1937" i="2" s="1"/>
  <c r="M1938" i="2"/>
  <c r="S1938" i="2" s="1"/>
  <c r="N1938" i="2"/>
  <c r="T1938" i="2" s="1"/>
  <c r="M1939" i="2"/>
  <c r="S1939" i="2" s="1"/>
  <c r="N1939" i="2"/>
  <c r="T1939" i="2" s="1"/>
  <c r="M1940" i="2"/>
  <c r="S1940" i="2" s="1"/>
  <c r="N1940" i="2"/>
  <c r="T1940" i="2" s="1"/>
  <c r="M1941" i="2"/>
  <c r="S1941" i="2" s="1"/>
  <c r="N1941" i="2"/>
  <c r="T1941" i="2" s="1"/>
  <c r="M1943" i="2"/>
  <c r="N1943" i="2"/>
  <c r="M1944" i="2"/>
  <c r="S1944" i="2" s="1"/>
  <c r="N1944" i="2"/>
  <c r="T1944" i="2" s="1"/>
  <c r="M1945" i="2"/>
  <c r="S1945" i="2" s="1"/>
  <c r="N1945" i="2"/>
  <c r="T1945" i="2" s="1"/>
  <c r="M1946" i="2"/>
  <c r="S1946" i="2" s="1"/>
  <c r="N1946" i="2"/>
  <c r="T1946" i="2" s="1"/>
  <c r="M1947" i="2"/>
  <c r="S1947" i="2" s="1"/>
  <c r="N1947" i="2"/>
  <c r="T1947" i="2" s="1"/>
  <c r="M1948" i="2"/>
  <c r="S1948" i="2" s="1"/>
  <c r="N1948" i="2"/>
  <c r="T1948" i="2" s="1"/>
  <c r="M1949" i="2"/>
  <c r="S1949" i="2" s="1"/>
  <c r="N1949" i="2"/>
  <c r="T1949" i="2" s="1"/>
  <c r="M1950" i="2"/>
  <c r="S1950" i="2" s="1"/>
  <c r="N1950" i="2"/>
  <c r="T1950" i="2" s="1"/>
  <c r="M1951" i="2"/>
  <c r="S1951" i="2" s="1"/>
  <c r="N1951" i="2"/>
  <c r="T1951" i="2" s="1"/>
  <c r="M1952" i="2"/>
  <c r="S1952" i="2" s="1"/>
  <c r="N1952" i="2"/>
  <c r="T1952" i="2" s="1"/>
  <c r="M1953" i="2"/>
  <c r="S1953" i="2" s="1"/>
  <c r="N1953" i="2"/>
  <c r="T1953" i="2" s="1"/>
  <c r="M1954" i="2"/>
  <c r="S1954" i="2" s="1"/>
  <c r="N1954" i="2"/>
  <c r="T1954" i="2" s="1"/>
  <c r="M1955" i="2"/>
  <c r="S1955" i="2" s="1"/>
  <c r="N1955" i="2"/>
  <c r="T1955" i="2" s="1"/>
  <c r="M1956" i="2"/>
  <c r="S1956" i="2" s="1"/>
  <c r="N1956" i="2"/>
  <c r="T1956" i="2" s="1"/>
  <c r="M1957" i="2"/>
  <c r="S1957" i="2" s="1"/>
  <c r="N1957" i="2"/>
  <c r="T1957" i="2" s="1"/>
  <c r="M1958" i="2"/>
  <c r="S1958" i="2" s="1"/>
  <c r="N1958" i="2"/>
  <c r="T1958" i="2" s="1"/>
  <c r="M1959" i="2"/>
  <c r="S1959" i="2" s="1"/>
  <c r="N1959" i="2"/>
  <c r="T1959" i="2" s="1"/>
  <c r="M1960" i="2"/>
  <c r="S1960" i="2" s="1"/>
  <c r="N1960" i="2"/>
  <c r="T1960" i="2" s="1"/>
  <c r="M1961" i="2"/>
  <c r="S1961" i="2" s="1"/>
  <c r="N1961" i="2"/>
  <c r="T1961" i="2" s="1"/>
  <c r="M1962" i="2"/>
  <c r="S1962" i="2" s="1"/>
  <c r="N1962" i="2"/>
  <c r="T1962" i="2" s="1"/>
  <c r="M1963" i="2"/>
  <c r="S1963" i="2" s="1"/>
  <c r="N1963" i="2"/>
  <c r="T1963" i="2" s="1"/>
  <c r="M1964" i="2"/>
  <c r="S1964" i="2" s="1"/>
  <c r="N1964" i="2"/>
  <c r="T1964" i="2" s="1"/>
  <c r="M1966" i="2"/>
  <c r="N1966" i="2"/>
  <c r="M1967" i="2"/>
  <c r="S1967" i="2" s="1"/>
  <c r="N1967" i="2"/>
  <c r="T1967" i="2" s="1"/>
  <c r="M1968" i="2"/>
  <c r="S1968" i="2" s="1"/>
  <c r="N1968" i="2"/>
  <c r="T1968" i="2" s="1"/>
  <c r="M1969" i="2"/>
  <c r="S1969" i="2" s="1"/>
  <c r="N1969" i="2"/>
  <c r="T1969" i="2" s="1"/>
  <c r="M1970" i="2"/>
  <c r="S1970" i="2" s="1"/>
  <c r="N1970" i="2"/>
  <c r="T1970" i="2" s="1"/>
  <c r="M1971" i="2"/>
  <c r="S1971" i="2" s="1"/>
  <c r="N1971" i="2"/>
  <c r="T1971" i="2" s="1"/>
  <c r="M1972" i="2"/>
  <c r="S1972" i="2" s="1"/>
  <c r="N1972" i="2"/>
  <c r="T1972" i="2" s="1"/>
  <c r="M1973" i="2"/>
  <c r="S1973" i="2" s="1"/>
  <c r="N1973" i="2"/>
  <c r="T1973" i="2" s="1"/>
  <c r="M1974" i="2"/>
  <c r="S1974" i="2" s="1"/>
  <c r="N1974" i="2"/>
  <c r="T1974" i="2" s="1"/>
  <c r="M1975" i="2"/>
  <c r="S1975" i="2" s="1"/>
  <c r="N1975" i="2"/>
  <c r="T1975" i="2" s="1"/>
  <c r="M1976" i="2"/>
  <c r="S1976" i="2" s="1"/>
  <c r="N1976" i="2"/>
  <c r="T1976" i="2" s="1"/>
  <c r="M1977" i="2"/>
  <c r="S1977" i="2" s="1"/>
  <c r="N1977" i="2"/>
  <c r="T1977" i="2" s="1"/>
  <c r="M1978" i="2"/>
  <c r="S1978" i="2" s="1"/>
  <c r="N1978" i="2"/>
  <c r="T1978" i="2" s="1"/>
  <c r="M1979" i="2"/>
  <c r="S1979" i="2" s="1"/>
  <c r="N1979" i="2"/>
  <c r="T1979" i="2" s="1"/>
  <c r="M1980" i="2"/>
  <c r="S1980" i="2" s="1"/>
  <c r="N1980" i="2"/>
  <c r="T1980" i="2" s="1"/>
  <c r="M1981" i="2"/>
  <c r="S1981" i="2" s="1"/>
  <c r="N1981" i="2"/>
  <c r="T1981" i="2" s="1"/>
  <c r="M1982" i="2"/>
  <c r="S1982" i="2" s="1"/>
  <c r="N1982" i="2"/>
  <c r="T1982" i="2" s="1"/>
  <c r="M1983" i="2"/>
  <c r="S1983" i="2" s="1"/>
  <c r="N1983" i="2"/>
  <c r="T1983" i="2" s="1"/>
  <c r="M1984" i="2"/>
  <c r="S1984" i="2" s="1"/>
  <c r="N1984" i="2"/>
  <c r="T1984" i="2" s="1"/>
  <c r="M1985" i="2"/>
  <c r="S1985" i="2" s="1"/>
  <c r="N1985" i="2"/>
  <c r="T1985" i="2" s="1"/>
  <c r="M1986" i="2"/>
  <c r="S1986" i="2" s="1"/>
  <c r="N1986" i="2"/>
  <c r="T1986" i="2" s="1"/>
  <c r="M1987" i="2"/>
  <c r="S1987" i="2" s="1"/>
  <c r="N1987" i="2"/>
  <c r="T1987" i="2" s="1"/>
  <c r="M1988" i="2"/>
  <c r="S1988" i="2" s="1"/>
  <c r="N1988" i="2"/>
  <c r="T1988" i="2" s="1"/>
  <c r="M1989" i="2"/>
  <c r="S1989" i="2" s="1"/>
  <c r="N1989" i="2"/>
  <c r="T1989" i="2" s="1"/>
  <c r="M1990" i="2"/>
  <c r="S1990" i="2" s="1"/>
  <c r="N1990" i="2"/>
  <c r="T1990" i="2" s="1"/>
  <c r="M1992" i="2"/>
  <c r="N1992" i="2"/>
  <c r="M1993" i="2"/>
  <c r="S1993" i="2" s="1"/>
  <c r="N1993" i="2"/>
  <c r="T1993" i="2" s="1"/>
  <c r="M1994" i="2"/>
  <c r="S1994" i="2" s="1"/>
  <c r="N1994" i="2"/>
  <c r="T1994" i="2" s="1"/>
  <c r="M1995" i="2"/>
  <c r="S1995" i="2" s="1"/>
  <c r="N1995" i="2"/>
  <c r="T1995" i="2" s="1"/>
  <c r="M1996" i="2"/>
  <c r="S1996" i="2" s="1"/>
  <c r="N1996" i="2"/>
  <c r="T1996" i="2" s="1"/>
  <c r="M1997" i="2"/>
  <c r="S1997" i="2" s="1"/>
  <c r="N1997" i="2"/>
  <c r="T1997" i="2" s="1"/>
  <c r="M1998" i="2"/>
  <c r="S1998" i="2" s="1"/>
  <c r="N1998" i="2"/>
  <c r="T1998" i="2" s="1"/>
  <c r="M1999" i="2"/>
  <c r="S1999" i="2" s="1"/>
  <c r="N1999" i="2"/>
  <c r="T1999" i="2" s="1"/>
  <c r="M2000" i="2"/>
  <c r="S2000" i="2" s="1"/>
  <c r="N2000" i="2"/>
  <c r="T2000" i="2" s="1"/>
  <c r="M2001" i="2"/>
  <c r="S2001" i="2" s="1"/>
  <c r="N2001" i="2"/>
  <c r="T2001" i="2" s="1"/>
  <c r="M2002" i="2"/>
  <c r="S2002" i="2" s="1"/>
  <c r="N2002" i="2"/>
  <c r="T2002" i="2" s="1"/>
  <c r="M2003" i="2"/>
  <c r="S2003" i="2" s="1"/>
  <c r="N2003" i="2"/>
  <c r="T2003" i="2" s="1"/>
  <c r="M2004" i="2"/>
  <c r="S2004" i="2" s="1"/>
  <c r="N2004" i="2"/>
  <c r="T2004" i="2" s="1"/>
  <c r="M2005" i="2"/>
  <c r="S2005" i="2" s="1"/>
  <c r="N2005" i="2"/>
  <c r="T2005" i="2" s="1"/>
  <c r="M2006" i="2"/>
  <c r="S2006" i="2" s="1"/>
  <c r="N2006" i="2"/>
  <c r="T2006" i="2" s="1"/>
  <c r="M2007" i="2"/>
  <c r="S2007" i="2" s="1"/>
  <c r="N2007" i="2"/>
  <c r="T2007" i="2" s="1"/>
  <c r="M2009" i="2"/>
  <c r="N2009" i="2"/>
  <c r="M2010" i="2"/>
  <c r="S2010" i="2" s="1"/>
  <c r="N2010" i="2"/>
  <c r="T2010" i="2" s="1"/>
  <c r="M2011" i="2"/>
  <c r="S2011" i="2" s="1"/>
  <c r="N2011" i="2"/>
  <c r="T2011" i="2" s="1"/>
  <c r="M2012" i="2"/>
  <c r="S2012" i="2" s="1"/>
  <c r="N2012" i="2"/>
  <c r="T2012" i="2" s="1"/>
  <c r="M2013" i="2"/>
  <c r="S2013" i="2" s="1"/>
  <c r="N2013" i="2"/>
  <c r="T2013" i="2" s="1"/>
  <c r="M2014" i="2"/>
  <c r="S2014" i="2" s="1"/>
  <c r="N2014" i="2"/>
  <c r="T2014" i="2" s="1"/>
  <c r="M2015" i="2"/>
  <c r="S2015" i="2" s="1"/>
  <c r="N2015" i="2"/>
  <c r="T2015" i="2" s="1"/>
  <c r="M2016" i="2"/>
  <c r="S2016" i="2" s="1"/>
  <c r="N2016" i="2"/>
  <c r="T2016" i="2" s="1"/>
  <c r="M2017" i="2"/>
  <c r="S2017" i="2" s="1"/>
  <c r="N2017" i="2"/>
  <c r="T2017" i="2" s="1"/>
  <c r="M2018" i="2"/>
  <c r="S2018" i="2" s="1"/>
  <c r="N2018" i="2"/>
  <c r="T2018" i="2" s="1"/>
  <c r="M2019" i="2"/>
  <c r="S2019" i="2" s="1"/>
  <c r="N2019" i="2"/>
  <c r="T2019" i="2" s="1"/>
  <c r="M2020" i="2"/>
  <c r="S2020" i="2" s="1"/>
  <c r="N2020" i="2"/>
  <c r="T2020" i="2" s="1"/>
  <c r="M2021" i="2"/>
  <c r="S2021" i="2" s="1"/>
  <c r="N2021" i="2"/>
  <c r="T2021" i="2" s="1"/>
  <c r="M2022" i="2"/>
  <c r="S2022" i="2" s="1"/>
  <c r="N2022" i="2"/>
  <c r="T2022" i="2" s="1"/>
  <c r="M2023" i="2"/>
  <c r="S2023" i="2" s="1"/>
  <c r="N2023" i="2"/>
  <c r="T2023" i="2" s="1"/>
  <c r="M2024" i="2"/>
  <c r="S2024" i="2" s="1"/>
  <c r="N2024" i="2"/>
  <c r="T2024" i="2" s="1"/>
  <c r="M2025" i="2"/>
  <c r="S2025" i="2" s="1"/>
  <c r="N2025" i="2"/>
  <c r="T2025" i="2" s="1"/>
  <c r="M2026" i="2"/>
  <c r="S2026" i="2" s="1"/>
  <c r="N2026" i="2"/>
  <c r="T2026" i="2" s="1"/>
  <c r="M2027" i="2"/>
  <c r="S2027" i="2" s="1"/>
  <c r="N2027" i="2"/>
  <c r="T2027" i="2" s="1"/>
  <c r="M2028" i="2"/>
  <c r="S2028" i="2" s="1"/>
  <c r="N2028" i="2"/>
  <c r="T2028" i="2" s="1"/>
  <c r="M2029" i="2"/>
  <c r="S2029" i="2" s="1"/>
  <c r="N2029" i="2"/>
  <c r="T2029" i="2" s="1"/>
  <c r="M2030" i="2"/>
  <c r="S2030" i="2" s="1"/>
  <c r="N2030" i="2"/>
  <c r="T2030" i="2" s="1"/>
  <c r="M2031" i="2"/>
  <c r="S2031" i="2" s="1"/>
  <c r="N2031" i="2"/>
  <c r="T2031" i="2" s="1"/>
  <c r="M2032" i="2"/>
  <c r="S2032" i="2" s="1"/>
  <c r="N2032" i="2"/>
  <c r="T2032" i="2" s="1"/>
  <c r="M2033" i="2"/>
  <c r="S2033" i="2" s="1"/>
  <c r="N2033" i="2"/>
  <c r="T2033" i="2" s="1"/>
  <c r="M2034" i="2"/>
  <c r="S2034" i="2" s="1"/>
  <c r="N2034" i="2"/>
  <c r="T2034" i="2" s="1"/>
  <c r="M2035" i="2"/>
  <c r="S2035" i="2" s="1"/>
  <c r="N2035" i="2"/>
  <c r="T2035" i="2" s="1"/>
  <c r="M2037" i="2"/>
  <c r="N2037" i="2"/>
  <c r="M2038" i="2"/>
  <c r="S2038" i="2" s="1"/>
  <c r="N2038" i="2"/>
  <c r="T2038" i="2" s="1"/>
  <c r="M2039" i="2"/>
  <c r="S2039" i="2" s="1"/>
  <c r="N2039" i="2"/>
  <c r="T2039" i="2" s="1"/>
  <c r="M2040" i="2"/>
  <c r="S2040" i="2" s="1"/>
  <c r="N2040" i="2"/>
  <c r="T2040" i="2" s="1"/>
  <c r="M2041" i="2"/>
  <c r="S2041" i="2" s="1"/>
  <c r="N2041" i="2"/>
  <c r="T2041" i="2" s="1"/>
  <c r="M2042" i="2"/>
  <c r="S2042" i="2" s="1"/>
  <c r="N2042" i="2"/>
  <c r="T2042" i="2" s="1"/>
  <c r="M2043" i="2"/>
  <c r="S2043" i="2" s="1"/>
  <c r="N2043" i="2"/>
  <c r="T2043" i="2" s="1"/>
  <c r="M2044" i="2"/>
  <c r="S2044" i="2" s="1"/>
  <c r="N2044" i="2"/>
  <c r="T2044" i="2" s="1"/>
  <c r="M2045" i="2"/>
  <c r="S2045" i="2" s="1"/>
  <c r="N2045" i="2"/>
  <c r="T2045" i="2" s="1"/>
  <c r="M2046" i="2"/>
  <c r="S2046" i="2" s="1"/>
  <c r="N2046" i="2"/>
  <c r="T2046" i="2" s="1"/>
  <c r="M2047" i="2"/>
  <c r="S2047" i="2" s="1"/>
  <c r="N2047" i="2"/>
  <c r="T2047" i="2" s="1"/>
  <c r="M2048" i="2"/>
  <c r="S2048" i="2" s="1"/>
  <c r="N2048" i="2"/>
  <c r="T2048" i="2" s="1"/>
  <c r="M2049" i="2"/>
  <c r="S2049" i="2" s="1"/>
  <c r="N2049" i="2"/>
  <c r="T2049" i="2" s="1"/>
  <c r="M2050" i="2"/>
  <c r="S2050" i="2" s="1"/>
  <c r="N2050" i="2"/>
  <c r="T2050" i="2" s="1"/>
  <c r="M2051" i="2"/>
  <c r="S2051" i="2" s="1"/>
  <c r="N2051" i="2"/>
  <c r="T2051" i="2" s="1"/>
  <c r="M2052" i="2"/>
  <c r="S2052" i="2" s="1"/>
  <c r="N2052" i="2"/>
  <c r="T2052" i="2" s="1"/>
  <c r="M2053" i="2"/>
  <c r="S2053" i="2" s="1"/>
  <c r="N2053" i="2"/>
  <c r="T2053" i="2" s="1"/>
  <c r="M2054" i="2"/>
  <c r="S2054" i="2" s="1"/>
  <c r="N2054" i="2"/>
  <c r="T2054" i="2" s="1"/>
  <c r="M2055" i="2"/>
  <c r="S2055" i="2" s="1"/>
  <c r="N2055" i="2"/>
  <c r="T2055" i="2" s="1"/>
  <c r="M2056" i="2"/>
  <c r="S2056" i="2" s="1"/>
  <c r="N2056" i="2"/>
  <c r="T2056" i="2" s="1"/>
  <c r="M2057" i="2"/>
  <c r="S2057" i="2" s="1"/>
  <c r="N2057" i="2"/>
  <c r="T2057" i="2" s="1"/>
  <c r="M2058" i="2"/>
  <c r="S2058" i="2" s="1"/>
  <c r="N2058" i="2"/>
  <c r="T2058" i="2" s="1"/>
  <c r="M2059" i="2"/>
  <c r="S2059" i="2" s="1"/>
  <c r="N2059" i="2"/>
  <c r="T2059" i="2" s="1"/>
  <c r="M2060" i="2"/>
  <c r="S2060" i="2" s="1"/>
  <c r="N2060" i="2"/>
  <c r="T2060" i="2" s="1"/>
  <c r="M2062" i="2"/>
  <c r="N2062" i="2"/>
  <c r="M2063" i="2"/>
  <c r="S2063" i="2" s="1"/>
  <c r="N2063" i="2"/>
  <c r="T2063" i="2" s="1"/>
  <c r="M2064" i="2"/>
  <c r="S2064" i="2" s="1"/>
  <c r="N2064" i="2"/>
  <c r="T2064" i="2" s="1"/>
  <c r="M2065" i="2"/>
  <c r="S2065" i="2" s="1"/>
  <c r="N2065" i="2"/>
  <c r="T2065" i="2" s="1"/>
  <c r="M2066" i="2"/>
  <c r="S2066" i="2" s="1"/>
  <c r="N2066" i="2"/>
  <c r="T2066" i="2" s="1"/>
  <c r="M2067" i="2"/>
  <c r="S2067" i="2" s="1"/>
  <c r="N2067" i="2"/>
  <c r="T2067" i="2" s="1"/>
  <c r="M2068" i="2"/>
  <c r="S2068" i="2" s="1"/>
  <c r="N2068" i="2"/>
  <c r="T2068" i="2" s="1"/>
  <c r="M2069" i="2"/>
  <c r="S2069" i="2" s="1"/>
  <c r="N2069" i="2"/>
  <c r="T2069" i="2" s="1"/>
  <c r="M2070" i="2"/>
  <c r="S2070" i="2" s="1"/>
  <c r="N2070" i="2"/>
  <c r="T2070" i="2" s="1"/>
  <c r="M2071" i="2"/>
  <c r="S2071" i="2" s="1"/>
  <c r="N2071" i="2"/>
  <c r="T2071" i="2" s="1"/>
  <c r="M2072" i="2"/>
  <c r="S2072" i="2" s="1"/>
  <c r="N2072" i="2"/>
  <c r="T2072" i="2" s="1"/>
  <c r="M2073" i="2"/>
  <c r="S2073" i="2" s="1"/>
  <c r="N2073" i="2"/>
  <c r="T2073" i="2" s="1"/>
  <c r="M2074" i="2"/>
  <c r="S2074" i="2" s="1"/>
  <c r="N2074" i="2"/>
  <c r="T2074" i="2" s="1"/>
  <c r="M2076" i="2"/>
  <c r="N2076" i="2"/>
  <c r="M2077" i="2"/>
  <c r="S2077" i="2" s="1"/>
  <c r="N2077" i="2"/>
  <c r="T2077" i="2" s="1"/>
  <c r="M2078" i="2"/>
  <c r="S2078" i="2" s="1"/>
  <c r="N2078" i="2"/>
  <c r="T2078" i="2" s="1"/>
  <c r="M2079" i="2"/>
  <c r="S2079" i="2" s="1"/>
  <c r="N2079" i="2"/>
  <c r="T2079" i="2" s="1"/>
  <c r="M2080" i="2"/>
  <c r="S2080" i="2" s="1"/>
  <c r="N2080" i="2"/>
  <c r="T2080" i="2" s="1"/>
  <c r="M2081" i="2"/>
  <c r="S2081" i="2" s="1"/>
  <c r="N2081" i="2"/>
  <c r="T2081" i="2" s="1"/>
  <c r="M2082" i="2"/>
  <c r="S2082" i="2" s="1"/>
  <c r="N2082" i="2"/>
  <c r="T2082" i="2" s="1"/>
  <c r="M2083" i="2"/>
  <c r="S2083" i="2" s="1"/>
  <c r="N2083" i="2"/>
  <c r="T2083" i="2" s="1"/>
  <c r="M2084" i="2"/>
  <c r="S2084" i="2" s="1"/>
  <c r="N2084" i="2"/>
  <c r="T2084" i="2" s="1"/>
  <c r="M2085" i="2"/>
  <c r="S2085" i="2" s="1"/>
  <c r="N2085" i="2"/>
  <c r="T2085" i="2" s="1"/>
  <c r="M2086" i="2"/>
  <c r="S2086" i="2" s="1"/>
  <c r="N2086" i="2"/>
  <c r="T2086" i="2" s="1"/>
  <c r="M2087" i="2"/>
  <c r="S2087" i="2" s="1"/>
  <c r="N2087" i="2"/>
  <c r="T2087" i="2" s="1"/>
  <c r="M2088" i="2"/>
  <c r="S2088" i="2" s="1"/>
  <c r="N2088" i="2"/>
  <c r="T2088" i="2" s="1"/>
  <c r="M2089" i="2"/>
  <c r="S2089" i="2" s="1"/>
  <c r="N2089" i="2"/>
  <c r="T2089" i="2" s="1"/>
  <c r="M2090" i="2"/>
  <c r="S2090" i="2" s="1"/>
  <c r="N2090" i="2"/>
  <c r="T2090" i="2" s="1"/>
  <c r="M2091" i="2"/>
  <c r="S2091" i="2" s="1"/>
  <c r="N2091" i="2"/>
  <c r="T2091" i="2" s="1"/>
  <c r="M2092" i="2"/>
  <c r="S2092" i="2" s="1"/>
  <c r="N2092" i="2"/>
  <c r="T2092" i="2" s="1"/>
  <c r="M2093" i="2"/>
  <c r="S2093" i="2" s="1"/>
  <c r="N2093" i="2"/>
  <c r="T2093" i="2" s="1"/>
  <c r="M2094" i="2"/>
  <c r="S2094" i="2" s="1"/>
  <c r="N2094" i="2"/>
  <c r="T2094" i="2" s="1"/>
  <c r="M2095" i="2"/>
  <c r="S2095" i="2" s="1"/>
  <c r="N2095" i="2"/>
  <c r="T2095" i="2" s="1"/>
  <c r="M2096" i="2"/>
  <c r="S2096" i="2" s="1"/>
  <c r="N2096" i="2"/>
  <c r="T2096" i="2" s="1"/>
  <c r="M2097" i="2"/>
  <c r="S2097" i="2" s="1"/>
  <c r="N2097" i="2"/>
  <c r="T2097" i="2" s="1"/>
  <c r="M2098" i="2"/>
  <c r="S2098" i="2" s="1"/>
  <c r="N2098" i="2"/>
  <c r="T2098" i="2" s="1"/>
  <c r="M2099" i="2"/>
  <c r="S2099" i="2" s="1"/>
  <c r="N2099" i="2"/>
  <c r="T2099" i="2" s="1"/>
  <c r="M2100" i="2"/>
  <c r="S2100" i="2" s="1"/>
  <c r="N2100" i="2"/>
  <c r="T2100" i="2" s="1"/>
  <c r="M2101" i="2"/>
  <c r="S2101" i="2" s="1"/>
  <c r="N2101" i="2"/>
  <c r="T2101" i="2" s="1"/>
  <c r="M2102" i="2"/>
  <c r="S2102" i="2" s="1"/>
  <c r="N2102" i="2"/>
  <c r="T2102" i="2" s="1"/>
  <c r="M2104" i="2"/>
  <c r="N2104" i="2"/>
  <c r="M2105" i="2"/>
  <c r="S2105" i="2" s="1"/>
  <c r="N2105" i="2"/>
  <c r="T2105" i="2" s="1"/>
  <c r="M2106" i="2"/>
  <c r="S2106" i="2" s="1"/>
  <c r="N2106" i="2"/>
  <c r="T2106" i="2" s="1"/>
  <c r="M2107" i="2"/>
  <c r="S2107" i="2" s="1"/>
  <c r="N2107" i="2"/>
  <c r="T2107" i="2" s="1"/>
  <c r="M2108" i="2"/>
  <c r="S2108" i="2" s="1"/>
  <c r="N2108" i="2"/>
  <c r="T2108" i="2" s="1"/>
  <c r="M2109" i="2"/>
  <c r="S2109" i="2" s="1"/>
  <c r="N2109" i="2"/>
  <c r="T2109" i="2" s="1"/>
  <c r="M2110" i="2"/>
  <c r="S2110" i="2" s="1"/>
  <c r="N2110" i="2"/>
  <c r="T2110" i="2" s="1"/>
  <c r="M2111" i="2"/>
  <c r="S2111" i="2" s="1"/>
  <c r="N2111" i="2"/>
  <c r="T2111" i="2" s="1"/>
  <c r="M2112" i="2"/>
  <c r="S2112" i="2" s="1"/>
  <c r="N2112" i="2"/>
  <c r="T2112" i="2" s="1"/>
  <c r="M2113" i="2"/>
  <c r="S2113" i="2" s="1"/>
  <c r="N2113" i="2"/>
  <c r="T2113" i="2" s="1"/>
  <c r="M2114" i="2"/>
  <c r="S2114" i="2" s="1"/>
  <c r="N2114" i="2"/>
  <c r="T2114" i="2" s="1"/>
  <c r="M2115" i="2"/>
  <c r="S2115" i="2" s="1"/>
  <c r="N2115" i="2"/>
  <c r="T2115" i="2" s="1"/>
  <c r="M2116" i="2"/>
  <c r="S2116" i="2" s="1"/>
  <c r="N2116" i="2"/>
  <c r="T2116" i="2" s="1"/>
  <c r="M2117" i="2"/>
  <c r="S2117" i="2" s="1"/>
  <c r="N2117" i="2"/>
  <c r="T2117" i="2" s="1"/>
  <c r="M2118" i="2"/>
  <c r="S2118" i="2" s="1"/>
  <c r="N2118" i="2"/>
  <c r="T2118" i="2" s="1"/>
  <c r="M2119" i="2"/>
  <c r="S2119" i="2" s="1"/>
  <c r="N2119" i="2"/>
  <c r="T2119" i="2" s="1"/>
  <c r="M2120" i="2"/>
  <c r="S2120" i="2" s="1"/>
  <c r="N2120" i="2"/>
  <c r="T2120" i="2" s="1"/>
  <c r="M2121" i="2"/>
  <c r="S2121" i="2" s="1"/>
  <c r="N2121" i="2"/>
  <c r="T2121" i="2" s="1"/>
  <c r="M2122" i="2"/>
  <c r="S2122" i="2" s="1"/>
  <c r="N2122" i="2"/>
  <c r="T2122" i="2" s="1"/>
  <c r="M2123" i="2"/>
  <c r="S2123" i="2" s="1"/>
  <c r="N2123" i="2"/>
  <c r="T2123" i="2" s="1"/>
  <c r="M2124" i="2"/>
  <c r="S2124" i="2" s="1"/>
  <c r="N2124" i="2"/>
  <c r="T2124" i="2" s="1"/>
  <c r="M2126" i="2"/>
  <c r="N2126" i="2"/>
  <c r="M2127" i="2"/>
  <c r="S2127" i="2" s="1"/>
  <c r="N2127" i="2"/>
  <c r="T2127" i="2" s="1"/>
  <c r="M2128" i="2"/>
  <c r="S2128" i="2" s="1"/>
  <c r="N2128" i="2"/>
  <c r="T2128" i="2" s="1"/>
  <c r="M2129" i="2"/>
  <c r="S2129" i="2" s="1"/>
  <c r="N2129" i="2"/>
  <c r="T2129" i="2" s="1"/>
  <c r="M2130" i="2"/>
  <c r="S2130" i="2" s="1"/>
  <c r="N2130" i="2"/>
  <c r="T2130" i="2" s="1"/>
  <c r="M2131" i="2"/>
  <c r="S2131" i="2" s="1"/>
  <c r="N2131" i="2"/>
  <c r="T2131" i="2" s="1"/>
  <c r="M2132" i="2"/>
  <c r="S2132" i="2" s="1"/>
  <c r="N2132" i="2"/>
  <c r="T2132" i="2" s="1"/>
  <c r="M2133" i="2"/>
  <c r="S2133" i="2" s="1"/>
  <c r="N2133" i="2"/>
  <c r="T2133" i="2" s="1"/>
  <c r="M2134" i="2"/>
  <c r="S2134" i="2" s="1"/>
  <c r="N2134" i="2"/>
  <c r="T2134" i="2" s="1"/>
  <c r="M2135" i="2"/>
  <c r="S2135" i="2" s="1"/>
  <c r="N2135" i="2"/>
  <c r="T2135" i="2" s="1"/>
  <c r="M2136" i="2"/>
  <c r="S2136" i="2" s="1"/>
  <c r="N2136" i="2"/>
  <c r="T2136" i="2" s="1"/>
  <c r="M2137" i="2"/>
  <c r="S2137" i="2" s="1"/>
  <c r="N2137" i="2"/>
  <c r="T2137" i="2" s="1"/>
  <c r="M2138" i="2"/>
  <c r="S2138" i="2" s="1"/>
  <c r="N2138" i="2"/>
  <c r="T2138" i="2" s="1"/>
  <c r="M2139" i="2"/>
  <c r="S2139" i="2" s="1"/>
  <c r="N2139" i="2"/>
  <c r="T2139" i="2" s="1"/>
  <c r="M2140" i="2"/>
  <c r="S2140" i="2" s="1"/>
  <c r="N2140" i="2"/>
  <c r="T2140" i="2" s="1"/>
  <c r="M2142" i="2"/>
  <c r="N2142" i="2"/>
  <c r="M2143" i="2"/>
  <c r="S2143" i="2" s="1"/>
  <c r="N2143" i="2"/>
  <c r="T2143" i="2" s="1"/>
  <c r="M2144" i="2"/>
  <c r="S2144" i="2" s="1"/>
  <c r="N2144" i="2"/>
  <c r="T2144" i="2" s="1"/>
  <c r="M2145" i="2"/>
  <c r="S2145" i="2" s="1"/>
  <c r="N2145" i="2"/>
  <c r="T2145" i="2" s="1"/>
  <c r="M2146" i="2"/>
  <c r="S2146" i="2" s="1"/>
  <c r="N2146" i="2"/>
  <c r="T2146" i="2" s="1"/>
  <c r="M2147" i="2"/>
  <c r="S2147" i="2" s="1"/>
  <c r="N2147" i="2"/>
  <c r="T2147" i="2" s="1"/>
  <c r="M2148" i="2"/>
  <c r="S2148" i="2" s="1"/>
  <c r="N2148" i="2"/>
  <c r="T2148" i="2" s="1"/>
  <c r="M2149" i="2"/>
  <c r="S2149" i="2" s="1"/>
  <c r="N2149" i="2"/>
  <c r="T2149" i="2" s="1"/>
  <c r="M2150" i="2"/>
  <c r="S2150" i="2" s="1"/>
  <c r="N2150" i="2"/>
  <c r="T2150" i="2" s="1"/>
  <c r="M2151" i="2"/>
  <c r="S2151" i="2" s="1"/>
  <c r="N2151" i="2"/>
  <c r="T2151" i="2" s="1"/>
  <c r="M2152" i="2"/>
  <c r="S2152" i="2" s="1"/>
  <c r="N2152" i="2"/>
  <c r="T2152" i="2" s="1"/>
  <c r="M2153" i="2"/>
  <c r="S2153" i="2" s="1"/>
  <c r="N2153" i="2"/>
  <c r="T2153" i="2" s="1"/>
  <c r="M2155" i="2"/>
  <c r="N2155" i="2"/>
  <c r="M2156" i="2"/>
  <c r="S2156" i="2" s="1"/>
  <c r="N2156" i="2"/>
  <c r="T2156" i="2" s="1"/>
  <c r="M2157" i="2"/>
  <c r="S2157" i="2" s="1"/>
  <c r="N2157" i="2"/>
  <c r="T2157" i="2" s="1"/>
  <c r="M2158" i="2"/>
  <c r="S2158" i="2" s="1"/>
  <c r="N2158" i="2"/>
  <c r="T2158" i="2" s="1"/>
  <c r="M2159" i="2"/>
  <c r="S2159" i="2" s="1"/>
  <c r="N2159" i="2"/>
  <c r="T2159" i="2" s="1"/>
  <c r="M2160" i="2"/>
  <c r="S2160" i="2" s="1"/>
  <c r="N2160" i="2"/>
  <c r="T2160" i="2" s="1"/>
  <c r="M2161" i="2"/>
  <c r="S2161" i="2" s="1"/>
  <c r="N2161" i="2"/>
  <c r="T2161" i="2" s="1"/>
  <c r="M2162" i="2"/>
  <c r="S2162" i="2" s="1"/>
  <c r="N2162" i="2"/>
  <c r="T2162" i="2" s="1"/>
  <c r="M2163" i="2"/>
  <c r="S2163" i="2" s="1"/>
  <c r="N2163" i="2"/>
  <c r="T2163" i="2" s="1"/>
  <c r="M2164" i="2"/>
  <c r="S2164" i="2" s="1"/>
  <c r="N2164" i="2"/>
  <c r="T2164" i="2" s="1"/>
  <c r="M2165" i="2"/>
  <c r="S2165" i="2" s="1"/>
  <c r="N2165" i="2"/>
  <c r="T2165" i="2" s="1"/>
  <c r="M2166" i="2"/>
  <c r="S2166" i="2" s="1"/>
  <c r="N2166" i="2"/>
  <c r="T2166" i="2" s="1"/>
  <c r="M2167" i="2"/>
  <c r="S2167" i="2" s="1"/>
  <c r="N2167" i="2"/>
  <c r="T2167" i="2" s="1"/>
  <c r="M2168" i="2"/>
  <c r="S2168" i="2" s="1"/>
  <c r="N2168" i="2"/>
  <c r="T2168" i="2" s="1"/>
  <c r="M2169" i="2"/>
  <c r="S2169" i="2" s="1"/>
  <c r="N2169" i="2"/>
  <c r="T2169" i="2" s="1"/>
  <c r="M2170" i="2"/>
  <c r="S2170" i="2" s="1"/>
  <c r="N2170" i="2"/>
  <c r="T2170" i="2" s="1"/>
  <c r="M2171" i="2"/>
  <c r="S2171" i="2" s="1"/>
  <c r="N2171" i="2"/>
  <c r="T2171" i="2" s="1"/>
  <c r="M2172" i="2"/>
  <c r="S2172" i="2" s="1"/>
  <c r="N2172" i="2"/>
  <c r="T2172" i="2" s="1"/>
  <c r="M2174" i="2"/>
  <c r="N2174" i="2"/>
  <c r="M2175" i="2"/>
  <c r="S2175" i="2" s="1"/>
  <c r="N2175" i="2"/>
  <c r="T2175" i="2" s="1"/>
  <c r="M2176" i="2"/>
  <c r="S2176" i="2" s="1"/>
  <c r="N2176" i="2"/>
  <c r="T2176" i="2" s="1"/>
  <c r="M2177" i="2"/>
  <c r="S2177" i="2" s="1"/>
  <c r="N2177" i="2"/>
  <c r="T2177" i="2" s="1"/>
  <c r="M2178" i="2"/>
  <c r="S2178" i="2" s="1"/>
  <c r="N2178" i="2"/>
  <c r="T2178" i="2" s="1"/>
  <c r="M2179" i="2"/>
  <c r="S2179" i="2" s="1"/>
  <c r="N2179" i="2"/>
  <c r="T2179" i="2" s="1"/>
  <c r="M2180" i="2"/>
  <c r="S2180" i="2" s="1"/>
  <c r="N2180" i="2"/>
  <c r="T2180" i="2" s="1"/>
  <c r="M2181" i="2"/>
  <c r="S2181" i="2" s="1"/>
  <c r="N2181" i="2"/>
  <c r="T2181" i="2" s="1"/>
  <c r="M2182" i="2"/>
  <c r="S2182" i="2" s="1"/>
  <c r="N2182" i="2"/>
  <c r="T2182" i="2" s="1"/>
  <c r="M2183" i="2"/>
  <c r="S2183" i="2" s="1"/>
  <c r="N2183" i="2"/>
  <c r="T2183" i="2" s="1"/>
  <c r="M2184" i="2"/>
  <c r="S2184" i="2" s="1"/>
  <c r="N2184" i="2"/>
  <c r="T2184" i="2" s="1"/>
  <c r="M2185" i="2"/>
  <c r="S2185" i="2" s="1"/>
  <c r="N2185" i="2"/>
  <c r="T2185" i="2" s="1"/>
  <c r="M2186" i="2"/>
  <c r="S2186" i="2" s="1"/>
  <c r="N2186" i="2"/>
  <c r="T2186" i="2" s="1"/>
  <c r="M2187" i="2"/>
  <c r="S2187" i="2" s="1"/>
  <c r="N2187" i="2"/>
  <c r="T2187" i="2" s="1"/>
  <c r="M2188" i="2"/>
  <c r="S2188" i="2" s="1"/>
  <c r="N2188" i="2"/>
  <c r="T2188" i="2" s="1"/>
  <c r="M2189" i="2"/>
  <c r="S2189" i="2" s="1"/>
  <c r="N2189" i="2"/>
  <c r="T2189" i="2" s="1"/>
  <c r="M2190" i="2"/>
  <c r="S2190" i="2" s="1"/>
  <c r="N2190" i="2"/>
  <c r="T2190" i="2" s="1"/>
  <c r="M2191" i="2"/>
  <c r="S2191" i="2" s="1"/>
  <c r="N2191" i="2"/>
  <c r="T2191" i="2" s="1"/>
  <c r="M2192" i="2"/>
  <c r="S2192" i="2" s="1"/>
  <c r="N2192" i="2"/>
  <c r="T2192" i="2" s="1"/>
  <c r="N9" i="2"/>
  <c r="M9" i="2"/>
  <c r="L10" i="2"/>
  <c r="O10" i="2" s="1"/>
  <c r="U10" i="2" s="1"/>
  <c r="L11" i="2"/>
  <c r="O11" i="2" s="1"/>
  <c r="U11" i="2" s="1"/>
  <c r="L12" i="2"/>
  <c r="O12" i="2" s="1"/>
  <c r="L13" i="2"/>
  <c r="O13" i="2" s="1"/>
  <c r="L14" i="2"/>
  <c r="O14" i="2" s="1"/>
  <c r="L15" i="2"/>
  <c r="O15" i="2" s="1"/>
  <c r="L16" i="2"/>
  <c r="O16" i="2" s="1"/>
  <c r="L17" i="2"/>
  <c r="O17" i="2" s="1"/>
  <c r="L18" i="2"/>
  <c r="O18" i="2" s="1"/>
  <c r="L19" i="2"/>
  <c r="O19" i="2" s="1"/>
  <c r="L20" i="2"/>
  <c r="O20" i="2" s="1"/>
  <c r="L21" i="2"/>
  <c r="O21" i="2" s="1"/>
  <c r="L22" i="2"/>
  <c r="O22" i="2" s="1"/>
  <c r="L23" i="2"/>
  <c r="O23" i="2" s="1"/>
  <c r="L24" i="2"/>
  <c r="O24" i="2" s="1"/>
  <c r="L25" i="2"/>
  <c r="O25" i="2" s="1"/>
  <c r="L27" i="2"/>
  <c r="L28" i="2"/>
  <c r="O28" i="2" s="1"/>
  <c r="L29" i="2"/>
  <c r="O29" i="2" s="1"/>
  <c r="L30" i="2"/>
  <c r="O30" i="2" s="1"/>
  <c r="L31" i="2"/>
  <c r="O31" i="2" s="1"/>
  <c r="U31" i="2" s="1"/>
  <c r="L32" i="2"/>
  <c r="O32" i="2" s="1"/>
  <c r="U32" i="2" s="1"/>
  <c r="L33" i="2"/>
  <c r="O33" i="2" s="1"/>
  <c r="L34" i="2"/>
  <c r="O34" i="2" s="1"/>
  <c r="L35" i="2"/>
  <c r="O35" i="2" s="1"/>
  <c r="L36" i="2"/>
  <c r="O36" i="2" s="1"/>
  <c r="L37" i="2"/>
  <c r="O37" i="2" s="1"/>
  <c r="L38" i="2"/>
  <c r="O38" i="2" s="1"/>
  <c r="L39" i="2"/>
  <c r="O39" i="2" s="1"/>
  <c r="L40" i="2"/>
  <c r="O40" i="2" s="1"/>
  <c r="L41" i="2"/>
  <c r="O41" i="2" s="1"/>
  <c r="L42" i="2"/>
  <c r="O42" i="2" s="1"/>
  <c r="L43" i="2"/>
  <c r="O43" i="2" s="1"/>
  <c r="L44" i="2"/>
  <c r="O44" i="2" s="1"/>
  <c r="L45" i="2"/>
  <c r="O45" i="2" s="1"/>
  <c r="L46" i="2"/>
  <c r="O46" i="2" s="1"/>
  <c r="L47" i="2"/>
  <c r="O47" i="2" s="1"/>
  <c r="L48" i="2"/>
  <c r="O48" i="2" s="1"/>
  <c r="L49" i="2"/>
  <c r="O49" i="2" s="1"/>
  <c r="L50" i="2"/>
  <c r="O50" i="2" s="1"/>
  <c r="L51" i="2"/>
  <c r="O51" i="2" s="1"/>
  <c r="U51" i="2" s="1"/>
  <c r="L52" i="2"/>
  <c r="O52" i="2" s="1"/>
  <c r="U52" i="2" s="1"/>
  <c r="L53" i="2"/>
  <c r="O53" i="2" s="1"/>
  <c r="L56" i="2"/>
  <c r="L57" i="2"/>
  <c r="O57" i="2" s="1"/>
  <c r="L58" i="2"/>
  <c r="O58" i="2" s="1"/>
  <c r="L59" i="2"/>
  <c r="O59" i="2" s="1"/>
  <c r="L60" i="2"/>
  <c r="O60" i="2" s="1"/>
  <c r="L61" i="2"/>
  <c r="O61" i="2" s="1"/>
  <c r="L62" i="2"/>
  <c r="O62" i="2" s="1"/>
  <c r="L63" i="2"/>
  <c r="O63" i="2" s="1"/>
  <c r="L64" i="2"/>
  <c r="O64" i="2" s="1"/>
  <c r="L65" i="2"/>
  <c r="O65" i="2" s="1"/>
  <c r="L66" i="2"/>
  <c r="O66" i="2" s="1"/>
  <c r="L67" i="2"/>
  <c r="O67" i="2" s="1"/>
  <c r="L68" i="2"/>
  <c r="O68" i="2" s="1"/>
  <c r="L69" i="2"/>
  <c r="O69" i="2" s="1"/>
  <c r="L70" i="2"/>
  <c r="O70" i="2" s="1"/>
  <c r="L71" i="2"/>
  <c r="O71" i="2" s="1"/>
  <c r="L72" i="2"/>
  <c r="O72" i="2" s="1"/>
  <c r="L73" i="2"/>
  <c r="O73" i="2" s="1"/>
  <c r="U73" i="2" s="1"/>
  <c r="L74" i="2"/>
  <c r="O74" i="2" s="1"/>
  <c r="U74" i="2" s="1"/>
  <c r="L75" i="2"/>
  <c r="O75" i="2" s="1"/>
  <c r="L76" i="2"/>
  <c r="O76" i="2" s="1"/>
  <c r="L77" i="2"/>
  <c r="O77" i="2" s="1"/>
  <c r="L78" i="2"/>
  <c r="O78" i="2" s="1"/>
  <c r="L79" i="2"/>
  <c r="O79" i="2" s="1"/>
  <c r="L80" i="2"/>
  <c r="O80" i="2" s="1"/>
  <c r="L81" i="2"/>
  <c r="O81" i="2" s="1"/>
  <c r="L82" i="2"/>
  <c r="O82" i="2" s="1"/>
  <c r="L83" i="2"/>
  <c r="O83" i="2" s="1"/>
  <c r="L84" i="2"/>
  <c r="O84" i="2" s="1"/>
  <c r="L86" i="2"/>
  <c r="L87" i="2"/>
  <c r="O87" i="2" s="1"/>
  <c r="L88" i="2"/>
  <c r="O88" i="2" s="1"/>
  <c r="L89" i="2"/>
  <c r="O89" i="2" s="1"/>
  <c r="L90" i="2"/>
  <c r="O90" i="2" s="1"/>
  <c r="L91" i="2"/>
  <c r="O91" i="2" s="1"/>
  <c r="L92" i="2"/>
  <c r="O92" i="2" s="1"/>
  <c r="L93" i="2"/>
  <c r="O93" i="2" s="1"/>
  <c r="L94" i="2"/>
  <c r="O94" i="2" s="1"/>
  <c r="U94" i="2" s="1"/>
  <c r="L95" i="2"/>
  <c r="O95" i="2" s="1"/>
  <c r="L96" i="2"/>
  <c r="O96" i="2" s="1"/>
  <c r="L97" i="2"/>
  <c r="O97" i="2" s="1"/>
  <c r="L98" i="2"/>
  <c r="O98" i="2" s="1"/>
  <c r="L99" i="2"/>
  <c r="O99" i="2" s="1"/>
  <c r="L100" i="2"/>
  <c r="O100" i="2" s="1"/>
  <c r="L103" i="2"/>
  <c r="L104" i="2"/>
  <c r="O104" i="2" s="1"/>
  <c r="L105" i="2"/>
  <c r="O105" i="2" s="1"/>
  <c r="L106" i="2"/>
  <c r="O106" i="2" s="1"/>
  <c r="L107" i="2"/>
  <c r="O107" i="2" s="1"/>
  <c r="L108" i="2"/>
  <c r="O108" i="2" s="1"/>
  <c r="L109" i="2"/>
  <c r="O109" i="2" s="1"/>
  <c r="L110" i="2"/>
  <c r="O110" i="2" s="1"/>
  <c r="L111" i="2"/>
  <c r="O111" i="2" s="1"/>
  <c r="L112" i="2"/>
  <c r="O112" i="2" s="1"/>
  <c r="L113" i="2"/>
  <c r="O113" i="2" s="1"/>
  <c r="L114" i="2"/>
  <c r="O114" i="2" s="1"/>
  <c r="U114" i="2" s="1"/>
  <c r="L115" i="2"/>
  <c r="O115" i="2" s="1"/>
  <c r="U115" i="2" s="1"/>
  <c r="L116" i="2"/>
  <c r="O116" i="2" s="1"/>
  <c r="L117" i="2"/>
  <c r="O117" i="2" s="1"/>
  <c r="L118" i="2"/>
  <c r="O118" i="2" s="1"/>
  <c r="L119" i="2"/>
  <c r="O119" i="2" s="1"/>
  <c r="L120" i="2"/>
  <c r="O120" i="2" s="1"/>
  <c r="L121" i="2"/>
  <c r="O121" i="2" s="1"/>
  <c r="L173" i="2"/>
  <c r="L195" i="2" s="1"/>
  <c r="O174" i="2"/>
  <c r="O175" i="2"/>
  <c r="O176" i="2"/>
  <c r="O178" i="2"/>
  <c r="O179" i="2"/>
  <c r="O180" i="2"/>
  <c r="O182" i="2"/>
  <c r="O183" i="2"/>
  <c r="O184" i="2"/>
  <c r="O186" i="2"/>
  <c r="U186" i="2" s="1"/>
  <c r="O187" i="2"/>
  <c r="O188" i="2"/>
  <c r="U188" i="2" s="1"/>
  <c r="O190" i="2"/>
  <c r="U190" i="2" s="1"/>
  <c r="L221" i="2"/>
  <c r="L222" i="2"/>
  <c r="O222" i="2" s="1"/>
  <c r="L223" i="2"/>
  <c r="O223" i="2" s="1"/>
  <c r="L224" i="2"/>
  <c r="O224" i="2" s="1"/>
  <c r="L225" i="2"/>
  <c r="O225" i="2" s="1"/>
  <c r="L226" i="2"/>
  <c r="O226" i="2" s="1"/>
  <c r="L227" i="2"/>
  <c r="O227" i="2" s="1"/>
  <c r="L228" i="2"/>
  <c r="O228" i="2" s="1"/>
  <c r="L229" i="2"/>
  <c r="O229" i="2" s="1"/>
  <c r="L230" i="2"/>
  <c r="O230" i="2" s="1"/>
  <c r="L231" i="2"/>
  <c r="O231" i="2" s="1"/>
  <c r="L274" i="2"/>
  <c r="L275" i="2"/>
  <c r="O275" i="2" s="1"/>
  <c r="L276" i="2"/>
  <c r="O276" i="2" s="1"/>
  <c r="L277" i="2"/>
  <c r="O277" i="2" s="1"/>
  <c r="L278" i="2"/>
  <c r="O278" i="2" s="1"/>
  <c r="U278" i="2" s="1"/>
  <c r="L279" i="2"/>
  <c r="O279" i="2" s="1"/>
  <c r="L280" i="2"/>
  <c r="O280" i="2" s="1"/>
  <c r="U280" i="2" s="1"/>
  <c r="L281" i="2"/>
  <c r="O281" i="2" s="1"/>
  <c r="L282" i="2"/>
  <c r="O282" i="2" s="1"/>
  <c r="U282" i="2" s="1"/>
  <c r="L283" i="2"/>
  <c r="O283" i="2" s="1"/>
  <c r="L284" i="2"/>
  <c r="O284" i="2" s="1"/>
  <c r="L285" i="2"/>
  <c r="O285" i="2" s="1"/>
  <c r="L286" i="2"/>
  <c r="O286" i="2" s="1"/>
  <c r="L287" i="2"/>
  <c r="O287" i="2" s="1"/>
  <c r="L288" i="2"/>
  <c r="O288" i="2" s="1"/>
  <c r="L289" i="2"/>
  <c r="O289" i="2" s="1"/>
  <c r="L290" i="2"/>
  <c r="O290" i="2" s="1"/>
  <c r="L291" i="2"/>
  <c r="O291" i="2" s="1"/>
  <c r="L292" i="2"/>
  <c r="O292" i="2" s="1"/>
  <c r="L293" i="2"/>
  <c r="O293" i="2" s="1"/>
  <c r="L294" i="2"/>
  <c r="O294" i="2" s="1"/>
  <c r="L295" i="2"/>
  <c r="O295" i="2" s="1"/>
  <c r="L296" i="2"/>
  <c r="O296" i="2" s="1"/>
  <c r="L297" i="2"/>
  <c r="O297" i="2" s="1"/>
  <c r="L298" i="2"/>
  <c r="O298" i="2" s="1"/>
  <c r="U298" i="2" s="1"/>
  <c r="L299" i="2"/>
  <c r="O299" i="2" s="1"/>
  <c r="L300" i="2"/>
  <c r="O300" i="2" s="1"/>
  <c r="U300" i="2" s="1"/>
  <c r="L301" i="2"/>
  <c r="O301" i="2" s="1"/>
  <c r="L302" i="2"/>
  <c r="O302" i="2" s="1"/>
  <c r="U302" i="2" s="1"/>
  <c r="L303" i="2"/>
  <c r="O303" i="2" s="1"/>
  <c r="L304" i="2"/>
  <c r="O304" i="2" s="1"/>
  <c r="L305" i="2"/>
  <c r="O305" i="2" s="1"/>
  <c r="L306" i="2"/>
  <c r="O306" i="2" s="1"/>
  <c r="L307" i="2"/>
  <c r="O307" i="2" s="1"/>
  <c r="L359" i="2"/>
  <c r="L360" i="2"/>
  <c r="O360" i="2" s="1"/>
  <c r="L361" i="2"/>
  <c r="O361" i="2" s="1"/>
  <c r="L362" i="2"/>
  <c r="O362" i="2" s="1"/>
  <c r="L363" i="2"/>
  <c r="O363" i="2" s="1"/>
  <c r="L364" i="2"/>
  <c r="O364" i="2" s="1"/>
  <c r="L365" i="2"/>
  <c r="O365" i="2" s="1"/>
  <c r="L366" i="2"/>
  <c r="O366" i="2" s="1"/>
  <c r="L367" i="2"/>
  <c r="O367" i="2" s="1"/>
  <c r="L368" i="2"/>
  <c r="O368" i="2" s="1"/>
  <c r="L369" i="2"/>
  <c r="O369" i="2" s="1"/>
  <c r="L370" i="2"/>
  <c r="O370" i="2" s="1"/>
  <c r="L371" i="2"/>
  <c r="O371" i="2" s="1"/>
  <c r="U371" i="2" s="1"/>
  <c r="L372" i="2"/>
  <c r="O372" i="2" s="1"/>
  <c r="U372" i="2" s="1"/>
  <c r="L373" i="2"/>
  <c r="O373" i="2" s="1"/>
  <c r="L374" i="2"/>
  <c r="O374" i="2" s="1"/>
  <c r="L375" i="2"/>
  <c r="O375" i="2" s="1"/>
  <c r="L376" i="2"/>
  <c r="O376" i="2" s="1"/>
  <c r="L377" i="2"/>
  <c r="O377" i="2" s="1"/>
  <c r="L380" i="2"/>
  <c r="L381" i="2"/>
  <c r="O381" i="2" s="1"/>
  <c r="L382" i="2"/>
  <c r="O382" i="2" s="1"/>
  <c r="L383" i="2"/>
  <c r="O383" i="2" s="1"/>
  <c r="L384" i="2"/>
  <c r="O384" i="2" s="1"/>
  <c r="L385" i="2"/>
  <c r="O385" i="2" s="1"/>
  <c r="L386" i="2"/>
  <c r="O386" i="2" s="1"/>
  <c r="L387" i="2"/>
  <c r="O387" i="2" s="1"/>
  <c r="L388" i="2"/>
  <c r="O388" i="2" s="1"/>
  <c r="L389" i="2"/>
  <c r="O389" i="2" s="1"/>
  <c r="L390" i="2"/>
  <c r="O390" i="2" s="1"/>
  <c r="L391" i="2"/>
  <c r="O391" i="2" s="1"/>
  <c r="U391" i="2" s="1"/>
  <c r="L392" i="2"/>
  <c r="O392" i="2" s="1"/>
  <c r="L393" i="2"/>
  <c r="O393" i="2" s="1"/>
  <c r="U393" i="2" s="1"/>
  <c r="L394" i="2"/>
  <c r="O394" i="2" s="1"/>
  <c r="L395" i="2"/>
  <c r="O395" i="2" s="1"/>
  <c r="U395" i="2" s="1"/>
  <c r="L396" i="2"/>
  <c r="O396" i="2" s="1"/>
  <c r="L397" i="2"/>
  <c r="O397" i="2" s="1"/>
  <c r="L398" i="2"/>
  <c r="O398" i="2" s="1"/>
  <c r="L399" i="2"/>
  <c r="O399" i="2" s="1"/>
  <c r="L400" i="2"/>
  <c r="O400" i="2" s="1"/>
  <c r="L401" i="2"/>
  <c r="O401" i="2" s="1"/>
  <c r="L402" i="2"/>
  <c r="O402" i="2" s="1"/>
  <c r="L403" i="2"/>
  <c r="O403" i="2" s="1"/>
  <c r="L404" i="2"/>
  <c r="O404" i="2" s="1"/>
  <c r="L405" i="2"/>
  <c r="O405" i="2" s="1"/>
  <c r="L406" i="2"/>
  <c r="O406" i="2" s="1"/>
  <c r="L409" i="2"/>
  <c r="L410" i="2"/>
  <c r="O410" i="2" s="1"/>
  <c r="L411" i="2"/>
  <c r="O411" i="2" s="1"/>
  <c r="L412" i="2"/>
  <c r="O412" i="2" s="1"/>
  <c r="U412" i="2" s="1"/>
  <c r="L413" i="2"/>
  <c r="O413" i="2" s="1"/>
  <c r="U413" i="2" s="1"/>
  <c r="L414" i="2"/>
  <c r="O414" i="2" s="1"/>
  <c r="L415" i="2"/>
  <c r="O415" i="2" s="1"/>
  <c r="L416" i="2"/>
  <c r="O416" i="2" s="1"/>
  <c r="U416" i="2" s="1"/>
  <c r="L417" i="2"/>
  <c r="O417" i="2" s="1"/>
  <c r="U417" i="2" s="1"/>
  <c r="L418" i="2"/>
  <c r="O418" i="2" s="1"/>
  <c r="L419" i="2"/>
  <c r="O419" i="2" s="1"/>
  <c r="L420" i="2"/>
  <c r="O420" i="2" s="1"/>
  <c r="L421" i="2"/>
  <c r="O421" i="2" s="1"/>
  <c r="L423" i="2"/>
  <c r="L424" i="2"/>
  <c r="O424" i="2" s="1"/>
  <c r="L425" i="2"/>
  <c r="O425" i="2" s="1"/>
  <c r="L426" i="2"/>
  <c r="O426" i="2" s="1"/>
  <c r="L427" i="2"/>
  <c r="O427" i="2" s="1"/>
  <c r="L428" i="2"/>
  <c r="O428" i="2" s="1"/>
  <c r="L429" i="2"/>
  <c r="O429" i="2" s="1"/>
  <c r="L430" i="2"/>
  <c r="O430" i="2" s="1"/>
  <c r="L431" i="2"/>
  <c r="O431" i="2" s="1"/>
  <c r="L432" i="2"/>
  <c r="O432" i="2" s="1"/>
  <c r="L433" i="2"/>
  <c r="O433" i="2" s="1"/>
  <c r="L434" i="2"/>
  <c r="O434" i="2" s="1"/>
  <c r="U434" i="2" s="1"/>
  <c r="L435" i="2"/>
  <c r="O435" i="2" s="1"/>
  <c r="L436" i="2"/>
  <c r="O436" i="2" s="1"/>
  <c r="U436" i="2" s="1"/>
  <c r="L437" i="2"/>
  <c r="O437" i="2" s="1"/>
  <c r="U437" i="2" s="1"/>
  <c r="L438" i="2"/>
  <c r="O438" i="2" s="1"/>
  <c r="U438" i="2" s="1"/>
  <c r="L439" i="2"/>
  <c r="O439" i="2" s="1"/>
  <c r="L440" i="2"/>
  <c r="O440" i="2" s="1"/>
  <c r="L441" i="2"/>
  <c r="O441" i="2" s="1"/>
  <c r="L442" i="2"/>
  <c r="O442" i="2" s="1"/>
  <c r="L443" i="2"/>
  <c r="O443" i="2" s="1"/>
  <c r="L444" i="2"/>
  <c r="O444" i="2" s="1"/>
  <c r="L445" i="2"/>
  <c r="O445" i="2" s="1"/>
  <c r="L446" i="2"/>
  <c r="O446" i="2" s="1"/>
  <c r="L447" i="2"/>
  <c r="O447" i="2" s="1"/>
  <c r="L448" i="2"/>
  <c r="O448" i="2" s="1"/>
  <c r="L449" i="2"/>
  <c r="O449" i="2" s="1"/>
  <c r="L450" i="2"/>
  <c r="O450" i="2" s="1"/>
  <c r="L451" i="2"/>
  <c r="O451" i="2" s="1"/>
  <c r="L452" i="2"/>
  <c r="O452" i="2" s="1"/>
  <c r="L453" i="2"/>
  <c r="O453" i="2" s="1"/>
  <c r="U453" i="2" s="1"/>
  <c r="L454" i="2"/>
  <c r="O454" i="2" s="1"/>
  <c r="U454" i="2" s="1"/>
  <c r="L455" i="2"/>
  <c r="O455" i="2" s="1"/>
  <c r="L493" i="2"/>
  <c r="L494" i="2"/>
  <c r="O494" i="2" s="1"/>
  <c r="L495" i="2"/>
  <c r="O495" i="2" s="1"/>
  <c r="U495" i="2" s="1"/>
  <c r="L496" i="2"/>
  <c r="O496" i="2" s="1"/>
  <c r="L497" i="2"/>
  <c r="O497" i="2" s="1"/>
  <c r="L498" i="2"/>
  <c r="O498" i="2" s="1"/>
  <c r="L499" i="2"/>
  <c r="O499" i="2" s="1"/>
  <c r="L500" i="2"/>
  <c r="O500" i="2" s="1"/>
  <c r="L501" i="2"/>
  <c r="O501" i="2" s="1"/>
  <c r="L502" i="2"/>
  <c r="O502" i="2" s="1"/>
  <c r="L503" i="2"/>
  <c r="O503" i="2" s="1"/>
  <c r="L504" i="2"/>
  <c r="O504" i="2" s="1"/>
  <c r="L505" i="2"/>
  <c r="O505" i="2" s="1"/>
  <c r="L506" i="2"/>
  <c r="O506" i="2" s="1"/>
  <c r="L507" i="2"/>
  <c r="O507" i="2" s="1"/>
  <c r="L508" i="2"/>
  <c r="O508" i="2" s="1"/>
  <c r="L509" i="2"/>
  <c r="O509" i="2" s="1"/>
  <c r="L510" i="2"/>
  <c r="O510" i="2" s="1"/>
  <c r="L511" i="2"/>
  <c r="O511" i="2" s="1"/>
  <c r="U511" i="2" s="1"/>
  <c r="L512" i="2"/>
  <c r="O512" i="2" s="1"/>
  <c r="L513" i="2"/>
  <c r="O513" i="2" s="1"/>
  <c r="U513" i="2" s="1"/>
  <c r="L514" i="2"/>
  <c r="O514" i="2" s="1"/>
  <c r="L516" i="2"/>
  <c r="L517" i="2"/>
  <c r="O517" i="2" s="1"/>
  <c r="L518" i="2"/>
  <c r="O518" i="2" s="1"/>
  <c r="L519" i="2"/>
  <c r="O519" i="2" s="1"/>
  <c r="L520" i="2"/>
  <c r="O520" i="2" s="1"/>
  <c r="L521" i="2"/>
  <c r="O521" i="2" s="1"/>
  <c r="L522" i="2"/>
  <c r="O522" i="2" s="1"/>
  <c r="L523" i="2"/>
  <c r="O523" i="2" s="1"/>
  <c r="L524" i="2"/>
  <c r="O524" i="2" s="1"/>
  <c r="L525" i="2"/>
  <c r="O525" i="2" s="1"/>
  <c r="L526" i="2"/>
  <c r="O526" i="2" s="1"/>
  <c r="L457" i="2"/>
  <c r="L458" i="2"/>
  <c r="O458" i="2" s="1"/>
  <c r="L459" i="2"/>
  <c r="O459" i="2" s="1"/>
  <c r="L460" i="2"/>
  <c r="O460" i="2" s="1"/>
  <c r="L461" i="2"/>
  <c r="O461" i="2" s="1"/>
  <c r="L462" i="2"/>
  <c r="O462" i="2" s="1"/>
  <c r="U462" i="2" s="1"/>
  <c r="L463" i="2"/>
  <c r="O463" i="2" s="1"/>
  <c r="L464" i="2"/>
  <c r="O464" i="2" s="1"/>
  <c r="U464" i="2" s="1"/>
  <c r="L465" i="2"/>
  <c r="O465" i="2" s="1"/>
  <c r="U465" i="2" s="1"/>
  <c r="L466" i="2"/>
  <c r="O466" i="2" s="1"/>
  <c r="U466" i="2" s="1"/>
  <c r="L467" i="2"/>
  <c r="O467" i="2" s="1"/>
  <c r="L468" i="2"/>
  <c r="O468" i="2" s="1"/>
  <c r="L469" i="2"/>
  <c r="O469" i="2" s="1"/>
  <c r="L470" i="2"/>
  <c r="O470" i="2" s="1"/>
  <c r="L471" i="2"/>
  <c r="O471" i="2" s="1"/>
  <c r="L472" i="2"/>
  <c r="O472" i="2" s="1"/>
  <c r="L473" i="2"/>
  <c r="O473" i="2" s="1"/>
  <c r="L474" i="2"/>
  <c r="O474" i="2" s="1"/>
  <c r="L151" i="2"/>
  <c r="L152" i="2"/>
  <c r="O152" i="2" s="1"/>
  <c r="L153" i="2"/>
  <c r="O153" i="2" s="1"/>
  <c r="L154" i="2"/>
  <c r="O154" i="2" s="1"/>
  <c r="L155" i="2"/>
  <c r="O155" i="2" s="1"/>
  <c r="L156" i="2"/>
  <c r="O156" i="2" s="1"/>
  <c r="L157" i="2"/>
  <c r="O157" i="2" s="1"/>
  <c r="U157" i="2" s="1"/>
  <c r="L158" i="2"/>
  <c r="O158" i="2" s="1"/>
  <c r="L159" i="2"/>
  <c r="O159" i="2" s="1"/>
  <c r="L160" i="2"/>
  <c r="O160" i="2" s="1"/>
  <c r="U160" i="2" s="1"/>
  <c r="L161" i="2"/>
  <c r="O161" i="2" s="1"/>
  <c r="L162" i="2"/>
  <c r="O162" i="2" s="1"/>
  <c r="L163" i="2"/>
  <c r="O163" i="2" s="1"/>
  <c r="L164" i="2"/>
  <c r="O164" i="2" s="1"/>
  <c r="L165" i="2"/>
  <c r="O165" i="2" s="1"/>
  <c r="L166" i="2"/>
  <c r="O166" i="2" s="1"/>
  <c r="L167" i="2"/>
  <c r="O167" i="2" s="1"/>
  <c r="L168" i="2"/>
  <c r="O168" i="2" s="1"/>
  <c r="L169" i="2"/>
  <c r="O169" i="2" s="1"/>
  <c r="L170" i="2"/>
  <c r="O170" i="2" s="1"/>
  <c r="L171" i="2"/>
  <c r="O171" i="2" s="1"/>
  <c r="L127" i="2"/>
  <c r="L128" i="2"/>
  <c r="O128" i="2" s="1"/>
  <c r="L129" i="2"/>
  <c r="O129" i="2" s="1"/>
  <c r="L130" i="2"/>
  <c r="O130" i="2" s="1"/>
  <c r="L131" i="2"/>
  <c r="O131" i="2" s="1"/>
  <c r="L132" i="2"/>
  <c r="O132" i="2" s="1"/>
  <c r="L133" i="2"/>
  <c r="O133" i="2" s="1"/>
  <c r="U133" i="2" s="1"/>
  <c r="L134" i="2"/>
  <c r="O134" i="2" s="1"/>
  <c r="L135" i="2"/>
  <c r="O135" i="2" s="1"/>
  <c r="U135" i="2" s="1"/>
  <c r="L136" i="2"/>
  <c r="O136" i="2" s="1"/>
  <c r="L137" i="2"/>
  <c r="O137" i="2" s="1"/>
  <c r="U137" i="2" s="1"/>
  <c r="L138" i="2"/>
  <c r="O138" i="2" s="1"/>
  <c r="L139" i="2"/>
  <c r="O139" i="2" s="1"/>
  <c r="L140" i="2"/>
  <c r="O140" i="2" s="1"/>
  <c r="L141" i="2"/>
  <c r="O141" i="2" s="1"/>
  <c r="L142" i="2"/>
  <c r="O142" i="2" s="1"/>
  <c r="L143" i="2"/>
  <c r="O143" i="2" s="1"/>
  <c r="L144" i="2"/>
  <c r="O144" i="2" s="1"/>
  <c r="L145" i="2"/>
  <c r="O145" i="2" s="1"/>
  <c r="L146" i="2"/>
  <c r="O146" i="2" s="1"/>
  <c r="L147" i="2"/>
  <c r="O147" i="2" s="1"/>
  <c r="L148" i="2"/>
  <c r="O148" i="2" s="1"/>
  <c r="L149" i="2"/>
  <c r="O149" i="2" s="1"/>
  <c r="L196" i="2"/>
  <c r="L197" i="2"/>
  <c r="O197" i="2" s="1"/>
  <c r="L198" i="2"/>
  <c r="O198" i="2" s="1"/>
  <c r="L199" i="2"/>
  <c r="O199" i="2" s="1"/>
  <c r="U199" i="2" s="1"/>
  <c r="L200" i="2"/>
  <c r="O200" i="2" s="1"/>
  <c r="L201" i="2"/>
  <c r="O201" i="2" s="1"/>
  <c r="L202" i="2"/>
  <c r="O202" i="2" s="1"/>
  <c r="U202" i="2" s="1"/>
  <c r="L203" i="2"/>
  <c r="O203" i="2" s="1"/>
  <c r="U203" i="2" s="1"/>
  <c r="L204" i="2"/>
  <c r="O204" i="2" s="1"/>
  <c r="L205" i="2"/>
  <c r="O205" i="2" s="1"/>
  <c r="L206" i="2"/>
  <c r="O206" i="2" s="1"/>
  <c r="L207" i="2"/>
  <c r="O207" i="2" s="1"/>
  <c r="L208" i="2"/>
  <c r="O208" i="2" s="1"/>
  <c r="L209" i="2"/>
  <c r="O209" i="2" s="1"/>
  <c r="L210" i="2"/>
  <c r="O210" i="2" s="1"/>
  <c r="L211" i="2"/>
  <c r="O211" i="2" s="1"/>
  <c r="L212" i="2"/>
  <c r="O212" i="2" s="1"/>
  <c r="L213" i="2"/>
  <c r="O213" i="2" s="1"/>
  <c r="L214" i="2"/>
  <c r="O214" i="2" s="1"/>
  <c r="L215" i="2"/>
  <c r="O215" i="2" s="1"/>
  <c r="L216" i="2"/>
  <c r="O216" i="2" s="1"/>
  <c r="L217" i="2"/>
  <c r="O217" i="2" s="1"/>
  <c r="L218" i="2"/>
  <c r="O218" i="2" s="1"/>
  <c r="U218" i="2" s="1"/>
  <c r="L233" i="2"/>
  <c r="L234" i="2"/>
  <c r="O234" i="2" s="1"/>
  <c r="L235" i="2"/>
  <c r="O235" i="2" s="1"/>
  <c r="U235" i="2" s="1"/>
  <c r="L236" i="2"/>
  <c r="O236" i="2" s="1"/>
  <c r="L237" i="2"/>
  <c r="O237" i="2" s="1"/>
  <c r="L238" i="2"/>
  <c r="O238" i="2" s="1"/>
  <c r="L239" i="2"/>
  <c r="O239" i="2" s="1"/>
  <c r="L240" i="2"/>
  <c r="O240" i="2" s="1"/>
  <c r="L241" i="2"/>
  <c r="O241" i="2" s="1"/>
  <c r="L242" i="2"/>
  <c r="O242" i="2" s="1"/>
  <c r="L243" i="2"/>
  <c r="O243" i="2" s="1"/>
  <c r="L244" i="2"/>
  <c r="O244" i="2" s="1"/>
  <c r="L245" i="2"/>
  <c r="O245" i="2" s="1"/>
  <c r="L246" i="2"/>
  <c r="O246" i="2" s="1"/>
  <c r="L247" i="2"/>
  <c r="O247" i="2" s="1"/>
  <c r="L248" i="2"/>
  <c r="O248" i="2" s="1"/>
  <c r="L251" i="2"/>
  <c r="L252" i="2"/>
  <c r="O252" i="2" s="1"/>
  <c r="L253" i="2"/>
  <c r="O253" i="2" s="1"/>
  <c r="L254" i="2"/>
  <c r="O254" i="2" s="1"/>
  <c r="L255" i="2"/>
  <c r="O255" i="2" s="1"/>
  <c r="L256" i="2"/>
  <c r="O256" i="2" s="1"/>
  <c r="L257" i="2"/>
  <c r="O257" i="2" s="1"/>
  <c r="U257" i="2" s="1"/>
  <c r="L258" i="2"/>
  <c r="O258" i="2" s="1"/>
  <c r="U258" i="2" s="1"/>
  <c r="L259" i="2"/>
  <c r="O259" i="2" s="1"/>
  <c r="L260" i="2"/>
  <c r="O260" i="2" s="1"/>
  <c r="L261" i="2"/>
  <c r="O261" i="2" s="1"/>
  <c r="L262" i="2"/>
  <c r="O262" i="2" s="1"/>
  <c r="L263" i="2"/>
  <c r="O263" i="2" s="1"/>
  <c r="L264" i="2"/>
  <c r="O264" i="2" s="1"/>
  <c r="L265" i="2"/>
  <c r="O265" i="2" s="1"/>
  <c r="L266" i="2"/>
  <c r="O266" i="2" s="1"/>
  <c r="L267" i="2"/>
  <c r="O267" i="2" s="1"/>
  <c r="L268" i="2"/>
  <c r="O268" i="2" s="1"/>
  <c r="L269" i="2"/>
  <c r="O269" i="2" s="1"/>
  <c r="L270" i="2"/>
  <c r="O270" i="2" s="1"/>
  <c r="L271" i="2"/>
  <c r="O271" i="2" s="1"/>
  <c r="L272" i="2"/>
  <c r="O272" i="2" s="1"/>
  <c r="L309" i="2"/>
  <c r="L310" i="2"/>
  <c r="O310" i="2" s="1"/>
  <c r="L311" i="2"/>
  <c r="O311" i="2" s="1"/>
  <c r="U311" i="2" s="1"/>
  <c r="L312" i="2"/>
  <c r="O312" i="2" s="1"/>
  <c r="L313" i="2"/>
  <c r="O313" i="2" s="1"/>
  <c r="U313" i="2" s="1"/>
  <c r="L314" i="2"/>
  <c r="O314" i="2" s="1"/>
  <c r="L315" i="2"/>
  <c r="O315" i="2" s="1"/>
  <c r="U315" i="2" s="1"/>
  <c r="L316" i="2"/>
  <c r="O316" i="2" s="1"/>
  <c r="L317" i="2"/>
  <c r="O317" i="2" s="1"/>
  <c r="L318" i="2"/>
  <c r="O318" i="2" s="1"/>
  <c r="L319" i="2"/>
  <c r="O319" i="2" s="1"/>
  <c r="L320" i="2"/>
  <c r="O320" i="2" s="1"/>
  <c r="L321" i="2"/>
  <c r="O321" i="2" s="1"/>
  <c r="L322" i="2"/>
  <c r="O322" i="2" s="1"/>
  <c r="L323" i="2"/>
  <c r="O323" i="2" s="1"/>
  <c r="L324" i="2"/>
  <c r="O324" i="2" s="1"/>
  <c r="L325" i="2"/>
  <c r="O325" i="2" s="1"/>
  <c r="L326" i="2"/>
  <c r="O326" i="2" s="1"/>
  <c r="L327" i="2"/>
  <c r="O327" i="2" s="1"/>
  <c r="L328" i="2"/>
  <c r="O328" i="2" s="1"/>
  <c r="L330" i="2"/>
  <c r="L331" i="2"/>
  <c r="O331" i="2" s="1"/>
  <c r="U331" i="2" s="1"/>
  <c r="L332" i="2"/>
  <c r="O332" i="2" s="1"/>
  <c r="L333" i="2"/>
  <c r="O333" i="2" s="1"/>
  <c r="L334" i="2"/>
  <c r="O334" i="2" s="1"/>
  <c r="U334" i="2" s="1"/>
  <c r="L335" i="2"/>
  <c r="O335" i="2" s="1"/>
  <c r="L336" i="2"/>
  <c r="O336" i="2" s="1"/>
  <c r="L337" i="2"/>
  <c r="O337" i="2" s="1"/>
  <c r="L338" i="2"/>
  <c r="O338" i="2" s="1"/>
  <c r="L339" i="2"/>
  <c r="O339" i="2" s="1"/>
  <c r="L340" i="2"/>
  <c r="O340" i="2" s="1"/>
  <c r="L341" i="2"/>
  <c r="O341" i="2" s="1"/>
  <c r="L342" i="2"/>
  <c r="O342" i="2" s="1"/>
  <c r="L343" i="2"/>
  <c r="O343" i="2" s="1"/>
  <c r="L344" i="2"/>
  <c r="O344" i="2" s="1"/>
  <c r="L345" i="2"/>
  <c r="O345" i="2" s="1"/>
  <c r="L346" i="2"/>
  <c r="O346" i="2" s="1"/>
  <c r="L347" i="2"/>
  <c r="O347" i="2" s="1"/>
  <c r="L348" i="2"/>
  <c r="O348" i="2" s="1"/>
  <c r="L349" i="2"/>
  <c r="O349" i="2" s="1"/>
  <c r="L350" i="2"/>
  <c r="O350" i="2" s="1"/>
  <c r="L351" i="2"/>
  <c r="O351" i="2" s="1"/>
  <c r="U351" i="2" s="1"/>
  <c r="L352" i="2"/>
  <c r="O352" i="2" s="1"/>
  <c r="L353" i="2"/>
  <c r="O353" i="2" s="1"/>
  <c r="L354" i="2"/>
  <c r="O354" i="2" s="1"/>
  <c r="U354" i="2" s="1"/>
  <c r="L355" i="2"/>
  <c r="O355" i="2" s="1"/>
  <c r="U355" i="2" s="1"/>
  <c r="L356" i="2"/>
  <c r="O356" i="2" s="1"/>
  <c r="L477" i="2"/>
  <c r="L478" i="2"/>
  <c r="O478" i="2" s="1"/>
  <c r="L479" i="2"/>
  <c r="O479" i="2" s="1"/>
  <c r="L480" i="2"/>
  <c r="O480" i="2" s="1"/>
  <c r="L481" i="2"/>
  <c r="O481" i="2" s="1"/>
  <c r="L482" i="2"/>
  <c r="O482" i="2" s="1"/>
  <c r="L483" i="2"/>
  <c r="O483" i="2" s="1"/>
  <c r="L484" i="2"/>
  <c r="O484" i="2" s="1"/>
  <c r="L485" i="2"/>
  <c r="O485" i="2" s="1"/>
  <c r="L486" i="2"/>
  <c r="O486" i="2" s="1"/>
  <c r="L487" i="2"/>
  <c r="O487" i="2" s="1"/>
  <c r="L488" i="2"/>
  <c r="O488" i="2" s="1"/>
  <c r="L489" i="2"/>
  <c r="O489" i="2" s="1"/>
  <c r="L490" i="2"/>
  <c r="O490" i="2" s="1"/>
  <c r="L491" i="2"/>
  <c r="O491" i="2" s="1"/>
  <c r="L529" i="2"/>
  <c r="O529" i="2" s="1"/>
  <c r="L531" i="2"/>
  <c r="L532" i="2"/>
  <c r="O532" i="2" s="1"/>
  <c r="L533" i="2"/>
  <c r="O533" i="2" s="1"/>
  <c r="L534" i="2"/>
  <c r="O534" i="2" s="1"/>
  <c r="L535" i="2"/>
  <c r="O535" i="2" s="1"/>
  <c r="U535" i="2" s="1"/>
  <c r="L536" i="2"/>
  <c r="O536" i="2" s="1"/>
  <c r="L537" i="2"/>
  <c r="O537" i="2" s="1"/>
  <c r="L538" i="2"/>
  <c r="O538" i="2" s="1"/>
  <c r="L539" i="2"/>
  <c r="O539" i="2" s="1"/>
  <c r="L541" i="2"/>
  <c r="L542" i="2"/>
  <c r="O542" i="2" s="1"/>
  <c r="L543" i="2"/>
  <c r="O543" i="2" s="1"/>
  <c r="L544" i="2"/>
  <c r="O544" i="2" s="1"/>
  <c r="L545" i="2"/>
  <c r="O545" i="2" s="1"/>
  <c r="L546" i="2"/>
  <c r="O546" i="2" s="1"/>
  <c r="L547" i="2"/>
  <c r="O547" i="2" s="1"/>
  <c r="L548" i="2"/>
  <c r="O548" i="2" s="1"/>
  <c r="L549" i="2"/>
  <c r="O549" i="2" s="1"/>
  <c r="L550" i="2"/>
  <c r="O550" i="2" s="1"/>
  <c r="L551" i="2"/>
  <c r="O551" i="2" s="1"/>
  <c r="L553" i="2"/>
  <c r="L554" i="2"/>
  <c r="O554" i="2" s="1"/>
  <c r="L555" i="2"/>
  <c r="O555" i="2" s="1"/>
  <c r="L556" i="2"/>
  <c r="O556" i="2" s="1"/>
  <c r="L557" i="2"/>
  <c r="O557" i="2" s="1"/>
  <c r="L558" i="2"/>
  <c r="O558" i="2" s="1"/>
  <c r="L559" i="2"/>
  <c r="O559" i="2" s="1"/>
  <c r="L560" i="2"/>
  <c r="O560" i="2" s="1"/>
  <c r="L561" i="2"/>
  <c r="O561" i="2" s="1"/>
  <c r="L562" i="2"/>
  <c r="O562" i="2" s="1"/>
  <c r="L563" i="2"/>
  <c r="O563" i="2" s="1"/>
  <c r="L564" i="2"/>
  <c r="O564" i="2" s="1"/>
  <c r="L565" i="2"/>
  <c r="O565" i="2" s="1"/>
  <c r="L566" i="2"/>
  <c r="O566" i="2" s="1"/>
  <c r="L568" i="2"/>
  <c r="L569" i="2"/>
  <c r="O569" i="2" s="1"/>
  <c r="L570" i="2"/>
  <c r="O570" i="2" s="1"/>
  <c r="L571" i="2"/>
  <c r="O571" i="2" s="1"/>
  <c r="L572" i="2"/>
  <c r="O572" i="2" s="1"/>
  <c r="L573" i="2"/>
  <c r="O573" i="2" s="1"/>
  <c r="L574" i="2"/>
  <c r="O574" i="2" s="1"/>
  <c r="L575" i="2"/>
  <c r="O575" i="2" s="1"/>
  <c r="L576" i="2"/>
  <c r="O576" i="2" s="1"/>
  <c r="L578" i="2"/>
  <c r="L579" i="2"/>
  <c r="O579" i="2" s="1"/>
  <c r="U579" i="2" s="1"/>
  <c r="L580" i="2"/>
  <c r="O580" i="2" s="1"/>
  <c r="L581" i="2"/>
  <c r="O581" i="2" s="1"/>
  <c r="L582" i="2"/>
  <c r="O582" i="2" s="1"/>
  <c r="L583" i="2"/>
  <c r="O583" i="2" s="1"/>
  <c r="L584" i="2"/>
  <c r="O584" i="2" s="1"/>
  <c r="L585" i="2"/>
  <c r="O585" i="2" s="1"/>
  <c r="L586" i="2"/>
  <c r="O586" i="2" s="1"/>
  <c r="L587" i="2"/>
  <c r="O587" i="2" s="1"/>
  <c r="L588" i="2"/>
  <c r="O588" i="2" s="1"/>
  <c r="L589" i="2"/>
  <c r="O589" i="2" s="1"/>
  <c r="L590" i="2"/>
  <c r="O590" i="2" s="1"/>
  <c r="L591" i="2"/>
  <c r="O591" i="2" s="1"/>
  <c r="L592" i="2"/>
  <c r="O592" i="2" s="1"/>
  <c r="L593" i="2"/>
  <c r="O593" i="2" s="1"/>
  <c r="L594" i="2"/>
  <c r="O594" i="2" s="1"/>
  <c r="L595" i="2"/>
  <c r="O595" i="2" s="1"/>
  <c r="L596" i="2"/>
  <c r="O596" i="2" s="1"/>
  <c r="L597" i="2"/>
  <c r="O597" i="2" s="1"/>
  <c r="L598" i="2"/>
  <c r="O598" i="2" s="1"/>
  <c r="L600" i="2"/>
  <c r="L601" i="2"/>
  <c r="O601" i="2" s="1"/>
  <c r="L602" i="2"/>
  <c r="O602" i="2" s="1"/>
  <c r="L603" i="2"/>
  <c r="O603" i="2" s="1"/>
  <c r="L604" i="2"/>
  <c r="O604" i="2" s="1"/>
  <c r="L605" i="2"/>
  <c r="O605" i="2" s="1"/>
  <c r="L606" i="2"/>
  <c r="O606" i="2" s="1"/>
  <c r="L607" i="2"/>
  <c r="O607" i="2" s="1"/>
  <c r="L608" i="2"/>
  <c r="O608" i="2" s="1"/>
  <c r="L609" i="2"/>
  <c r="O609" i="2" s="1"/>
  <c r="L610" i="2"/>
  <c r="O610" i="2" s="1"/>
  <c r="L611" i="2"/>
  <c r="O611" i="2" s="1"/>
  <c r="L612" i="2"/>
  <c r="O612" i="2" s="1"/>
  <c r="L613" i="2"/>
  <c r="O613" i="2" s="1"/>
  <c r="L614" i="2"/>
  <c r="O614" i="2" s="1"/>
  <c r="L615" i="2"/>
  <c r="O615" i="2" s="1"/>
  <c r="L616" i="2"/>
  <c r="O616" i="2" s="1"/>
  <c r="L617" i="2"/>
  <c r="O617" i="2" s="1"/>
  <c r="L618" i="2"/>
  <c r="O618" i="2" s="1"/>
  <c r="L619" i="2"/>
  <c r="O619" i="2" s="1"/>
  <c r="L623" i="2"/>
  <c r="L624" i="2"/>
  <c r="O624" i="2" s="1"/>
  <c r="L625" i="2"/>
  <c r="O625" i="2" s="1"/>
  <c r="L626" i="2"/>
  <c r="O626" i="2" s="1"/>
  <c r="L627" i="2"/>
  <c r="O627" i="2" s="1"/>
  <c r="L628" i="2"/>
  <c r="O628" i="2" s="1"/>
  <c r="L629" i="2"/>
  <c r="O629" i="2" s="1"/>
  <c r="L630" i="2"/>
  <c r="O630" i="2" s="1"/>
  <c r="L631" i="2"/>
  <c r="O631" i="2" s="1"/>
  <c r="L632" i="2"/>
  <c r="O632" i="2" s="1"/>
  <c r="L633" i="2"/>
  <c r="O633" i="2" s="1"/>
  <c r="L634" i="2"/>
  <c r="O634" i="2" s="1"/>
  <c r="L635" i="2"/>
  <c r="O635" i="2" s="1"/>
  <c r="L636" i="2"/>
  <c r="O636" i="2" s="1"/>
  <c r="L637" i="2"/>
  <c r="O637" i="2" s="1"/>
  <c r="L639" i="2"/>
  <c r="L640" i="2"/>
  <c r="O640" i="2" s="1"/>
  <c r="L641" i="2"/>
  <c r="O641" i="2" s="1"/>
  <c r="L642" i="2"/>
  <c r="O642" i="2" s="1"/>
  <c r="L643" i="2"/>
  <c r="O643" i="2" s="1"/>
  <c r="L644" i="2"/>
  <c r="O644" i="2" s="1"/>
  <c r="U644" i="2" s="1"/>
  <c r="L645" i="2"/>
  <c r="O645" i="2" s="1"/>
  <c r="L646" i="2"/>
  <c r="O646" i="2" s="1"/>
  <c r="L647" i="2"/>
  <c r="O647" i="2" s="1"/>
  <c r="L648" i="2"/>
  <c r="O648" i="2" s="1"/>
  <c r="L649" i="2"/>
  <c r="O649" i="2" s="1"/>
  <c r="L650" i="2"/>
  <c r="O650" i="2" s="1"/>
  <c r="L651" i="2"/>
  <c r="O651" i="2" s="1"/>
  <c r="L652" i="2"/>
  <c r="O652" i="2" s="1"/>
  <c r="L653" i="2"/>
  <c r="O653" i="2" s="1"/>
  <c r="L654" i="2"/>
  <c r="O654" i="2" s="1"/>
  <c r="L656" i="2"/>
  <c r="L657" i="2"/>
  <c r="O657" i="2" s="1"/>
  <c r="L658" i="2"/>
  <c r="O658" i="2" s="1"/>
  <c r="L659" i="2"/>
  <c r="O659" i="2" s="1"/>
  <c r="L660" i="2"/>
  <c r="O660" i="2" s="1"/>
  <c r="L661" i="2"/>
  <c r="O661" i="2" s="1"/>
  <c r="L662" i="2"/>
  <c r="O662" i="2" s="1"/>
  <c r="L663" i="2"/>
  <c r="O663" i="2" s="1"/>
  <c r="L664" i="2"/>
  <c r="O664" i="2" s="1"/>
  <c r="L665" i="2"/>
  <c r="O665" i="2" s="1"/>
  <c r="U665" i="2" s="1"/>
  <c r="L666" i="2"/>
  <c r="O666" i="2" s="1"/>
  <c r="L668" i="2"/>
  <c r="L669" i="2"/>
  <c r="O669" i="2" s="1"/>
  <c r="L670" i="2"/>
  <c r="O670" i="2" s="1"/>
  <c r="L671" i="2"/>
  <c r="O671" i="2" s="1"/>
  <c r="L672" i="2"/>
  <c r="O672" i="2" s="1"/>
  <c r="L673" i="2"/>
  <c r="O673" i="2" s="1"/>
  <c r="L674" i="2"/>
  <c r="O674" i="2" s="1"/>
  <c r="L675" i="2"/>
  <c r="O675" i="2" s="1"/>
  <c r="L676" i="2"/>
  <c r="O676" i="2" s="1"/>
  <c r="L677" i="2"/>
  <c r="O677" i="2" s="1"/>
  <c r="L678" i="2"/>
  <c r="O678" i="2" s="1"/>
  <c r="L679" i="2"/>
  <c r="O679" i="2" s="1"/>
  <c r="L680" i="2"/>
  <c r="O680" i="2" s="1"/>
  <c r="L681" i="2"/>
  <c r="O681" i="2" s="1"/>
  <c r="L682" i="2"/>
  <c r="O682" i="2" s="1"/>
  <c r="L684" i="2"/>
  <c r="L685" i="2"/>
  <c r="O685" i="2" s="1"/>
  <c r="L686" i="2"/>
  <c r="O686" i="2" s="1"/>
  <c r="L687" i="2"/>
  <c r="O687" i="2" s="1"/>
  <c r="U687" i="2" s="1"/>
  <c r="L688" i="2"/>
  <c r="O688" i="2" s="1"/>
  <c r="L689" i="2"/>
  <c r="O689" i="2" s="1"/>
  <c r="L690" i="2"/>
  <c r="O690" i="2" s="1"/>
  <c r="L691" i="2"/>
  <c r="O691" i="2" s="1"/>
  <c r="L692" i="2"/>
  <c r="O692" i="2" s="1"/>
  <c r="L693" i="2"/>
  <c r="O693" i="2" s="1"/>
  <c r="L694" i="2"/>
  <c r="O694" i="2" s="1"/>
  <c r="L695" i="2"/>
  <c r="O695" i="2" s="1"/>
  <c r="L696" i="2"/>
  <c r="O696" i="2" s="1"/>
  <c r="L698" i="2"/>
  <c r="L699" i="2"/>
  <c r="O699" i="2" s="1"/>
  <c r="L700" i="2"/>
  <c r="O700" i="2" s="1"/>
  <c r="L701" i="2"/>
  <c r="O701" i="2" s="1"/>
  <c r="L702" i="2"/>
  <c r="O702" i="2" s="1"/>
  <c r="L703" i="2"/>
  <c r="O703" i="2" s="1"/>
  <c r="L704" i="2"/>
  <c r="O704" i="2" s="1"/>
  <c r="L705" i="2"/>
  <c r="O705" i="2" s="1"/>
  <c r="L706" i="2"/>
  <c r="O706" i="2" s="1"/>
  <c r="L707" i="2"/>
  <c r="O707" i="2" s="1"/>
  <c r="L708" i="2"/>
  <c r="O708" i="2" s="1"/>
  <c r="L709" i="2"/>
  <c r="O709" i="2" s="1"/>
  <c r="L710" i="2"/>
  <c r="O710" i="2" s="1"/>
  <c r="L711" i="2"/>
  <c r="O711" i="2" s="1"/>
  <c r="L712" i="2"/>
  <c r="O712" i="2" s="1"/>
  <c r="L713" i="2"/>
  <c r="O713" i="2" s="1"/>
  <c r="L715" i="2"/>
  <c r="L716" i="2"/>
  <c r="O716" i="2" s="1"/>
  <c r="L717" i="2"/>
  <c r="O717" i="2" s="1"/>
  <c r="L718" i="2"/>
  <c r="O718" i="2" s="1"/>
  <c r="L719" i="2"/>
  <c r="O719" i="2" s="1"/>
  <c r="L720" i="2"/>
  <c r="O720" i="2" s="1"/>
  <c r="L721" i="2"/>
  <c r="O721" i="2" s="1"/>
  <c r="L722" i="2"/>
  <c r="O722" i="2" s="1"/>
  <c r="L723" i="2"/>
  <c r="O723" i="2" s="1"/>
  <c r="L724" i="2"/>
  <c r="O724" i="2" s="1"/>
  <c r="L725" i="2"/>
  <c r="O725" i="2" s="1"/>
  <c r="L726" i="2"/>
  <c r="O726" i="2" s="1"/>
  <c r="L727" i="2"/>
  <c r="O727" i="2" s="1"/>
  <c r="L728" i="2"/>
  <c r="O728" i="2" s="1"/>
  <c r="L729" i="2"/>
  <c r="O729" i="2" s="1"/>
  <c r="U729" i="2" s="1"/>
  <c r="L730" i="2"/>
  <c r="O730" i="2" s="1"/>
  <c r="L731" i="2"/>
  <c r="O731" i="2" s="1"/>
  <c r="L732" i="2"/>
  <c r="O732" i="2" s="1"/>
  <c r="L733" i="2"/>
  <c r="O733" i="2" s="1"/>
  <c r="L734" i="2"/>
  <c r="O734" i="2" s="1"/>
  <c r="L735" i="2"/>
  <c r="O735" i="2" s="1"/>
  <c r="L736" i="2"/>
  <c r="O736" i="2" s="1"/>
  <c r="L737" i="2"/>
  <c r="O737" i="2" s="1"/>
  <c r="L739" i="2"/>
  <c r="L740" i="2"/>
  <c r="O740" i="2" s="1"/>
  <c r="L741" i="2"/>
  <c r="O741" i="2" s="1"/>
  <c r="L742" i="2"/>
  <c r="O742" i="2" s="1"/>
  <c r="L743" i="2"/>
  <c r="O743" i="2" s="1"/>
  <c r="L744" i="2"/>
  <c r="O744" i="2" s="1"/>
  <c r="L745" i="2"/>
  <c r="O745" i="2" s="1"/>
  <c r="L746" i="2"/>
  <c r="O746" i="2" s="1"/>
  <c r="L747" i="2"/>
  <c r="O747" i="2" s="1"/>
  <c r="L748" i="2"/>
  <c r="O748" i="2" s="1"/>
  <c r="L749" i="2"/>
  <c r="O749" i="2" s="1"/>
  <c r="L750" i="2"/>
  <c r="O750" i="2" s="1"/>
  <c r="U750" i="2" s="1"/>
  <c r="L751" i="2"/>
  <c r="O751" i="2" s="1"/>
  <c r="L752" i="2"/>
  <c r="O752" i="2" s="1"/>
  <c r="L753" i="2"/>
  <c r="O753" i="2" s="1"/>
  <c r="L754" i="2"/>
  <c r="O754" i="2" s="1"/>
  <c r="L758" i="2"/>
  <c r="L759" i="2"/>
  <c r="O759" i="2" s="1"/>
  <c r="L760" i="2"/>
  <c r="O760" i="2" s="1"/>
  <c r="L761" i="2"/>
  <c r="O761" i="2" s="1"/>
  <c r="L762" i="2"/>
  <c r="O762" i="2" s="1"/>
  <c r="L763" i="2"/>
  <c r="O763" i="2" s="1"/>
  <c r="L764" i="2"/>
  <c r="O764" i="2" s="1"/>
  <c r="L765" i="2"/>
  <c r="O765" i="2" s="1"/>
  <c r="L766" i="2"/>
  <c r="O766" i="2" s="1"/>
  <c r="L767" i="2"/>
  <c r="O767" i="2" s="1"/>
  <c r="L768" i="2"/>
  <c r="O768" i="2" s="1"/>
  <c r="L769" i="2"/>
  <c r="O769" i="2" s="1"/>
  <c r="L770" i="2"/>
  <c r="O770" i="2" s="1"/>
  <c r="L771" i="2"/>
  <c r="O771" i="2" s="1"/>
  <c r="L772" i="2"/>
  <c r="O772" i="2" s="1"/>
  <c r="L774" i="2"/>
  <c r="L775" i="2"/>
  <c r="O775" i="2" s="1"/>
  <c r="L776" i="2"/>
  <c r="O776" i="2" s="1"/>
  <c r="L777" i="2"/>
  <c r="O777" i="2" s="1"/>
  <c r="L778" i="2"/>
  <c r="O778" i="2" s="1"/>
  <c r="L779" i="2"/>
  <c r="O779" i="2" s="1"/>
  <c r="L780" i="2"/>
  <c r="O780" i="2" s="1"/>
  <c r="L781" i="2"/>
  <c r="O781" i="2" s="1"/>
  <c r="L872" i="2"/>
  <c r="L873" i="2"/>
  <c r="O873" i="2" s="1"/>
  <c r="L874" i="2"/>
  <c r="O874" i="2" s="1"/>
  <c r="L875" i="2"/>
  <c r="O875" i="2" s="1"/>
  <c r="L876" i="2"/>
  <c r="O876" i="2" s="1"/>
  <c r="L877" i="2"/>
  <c r="O877" i="2" s="1"/>
  <c r="L878" i="2"/>
  <c r="O878" i="2" s="1"/>
  <c r="L879" i="2"/>
  <c r="O879" i="2" s="1"/>
  <c r="L880" i="2"/>
  <c r="O880" i="2" s="1"/>
  <c r="L881" i="2"/>
  <c r="O881" i="2" s="1"/>
  <c r="L783" i="2"/>
  <c r="L784" i="2"/>
  <c r="O784" i="2" s="1"/>
  <c r="L785" i="2"/>
  <c r="O785" i="2" s="1"/>
  <c r="U785" i="2" s="1"/>
  <c r="L786" i="2"/>
  <c r="O786" i="2" s="1"/>
  <c r="L787" i="2"/>
  <c r="O787" i="2" s="1"/>
  <c r="L788" i="2"/>
  <c r="O788" i="2" s="1"/>
  <c r="L789" i="2"/>
  <c r="O789" i="2" s="1"/>
  <c r="L790" i="2"/>
  <c r="O790" i="2" s="1"/>
  <c r="L791" i="2"/>
  <c r="O791" i="2" s="1"/>
  <c r="L792" i="2"/>
  <c r="O792" i="2" s="1"/>
  <c r="L793" i="2"/>
  <c r="O793" i="2" s="1"/>
  <c r="L794" i="2"/>
  <c r="O794" i="2" s="1"/>
  <c r="L795" i="2"/>
  <c r="O795" i="2" s="1"/>
  <c r="L796" i="2"/>
  <c r="O796" i="2" s="1"/>
  <c r="L797" i="2"/>
  <c r="O797" i="2" s="1"/>
  <c r="L798" i="2"/>
  <c r="O798" i="2" s="1"/>
  <c r="L800" i="2"/>
  <c r="L801" i="2"/>
  <c r="O801" i="2" s="1"/>
  <c r="L802" i="2"/>
  <c r="O802" i="2" s="1"/>
  <c r="L803" i="2"/>
  <c r="O803" i="2" s="1"/>
  <c r="L804" i="2"/>
  <c r="O804" i="2" s="1"/>
  <c r="L805" i="2"/>
  <c r="O805" i="2" s="1"/>
  <c r="L806" i="2"/>
  <c r="O806" i="2" s="1"/>
  <c r="U806" i="2" s="1"/>
  <c r="L807" i="2"/>
  <c r="O807" i="2" s="1"/>
  <c r="L808" i="2"/>
  <c r="O808" i="2" s="1"/>
  <c r="L809" i="2"/>
  <c r="O809" i="2" s="1"/>
  <c r="L810" i="2"/>
  <c r="O810" i="2" s="1"/>
  <c r="L811" i="2"/>
  <c r="O811" i="2" s="1"/>
  <c r="L812" i="2"/>
  <c r="O812" i="2" s="1"/>
  <c r="L813" i="2"/>
  <c r="O813" i="2" s="1"/>
  <c r="L814" i="2"/>
  <c r="O814" i="2" s="1"/>
  <c r="L815" i="2"/>
  <c r="O815" i="2" s="1"/>
  <c r="L816" i="2"/>
  <c r="O816" i="2" s="1"/>
  <c r="L819" i="2"/>
  <c r="L820" i="2"/>
  <c r="O820" i="2" s="1"/>
  <c r="L821" i="2"/>
  <c r="O821" i="2" s="1"/>
  <c r="L822" i="2"/>
  <c r="O822" i="2" s="1"/>
  <c r="L823" i="2"/>
  <c r="O823" i="2" s="1"/>
  <c r="L824" i="2"/>
  <c r="O824" i="2" s="1"/>
  <c r="L825" i="2"/>
  <c r="O825" i="2" s="1"/>
  <c r="L826" i="2"/>
  <c r="O826" i="2" s="1"/>
  <c r="L827" i="2"/>
  <c r="O827" i="2" s="1"/>
  <c r="L828" i="2"/>
  <c r="O828" i="2" s="1"/>
  <c r="L829" i="2"/>
  <c r="O829" i="2" s="1"/>
  <c r="L830" i="2"/>
  <c r="O830" i="2" s="1"/>
  <c r="L831" i="2"/>
  <c r="O831" i="2" s="1"/>
  <c r="L832" i="2"/>
  <c r="O832" i="2" s="1"/>
  <c r="L833" i="2"/>
  <c r="O833" i="2" s="1"/>
  <c r="L841" i="2"/>
  <c r="L842" i="2"/>
  <c r="O842" i="2" s="1"/>
  <c r="L843" i="2"/>
  <c r="O843" i="2" s="1"/>
  <c r="L844" i="2"/>
  <c r="O844" i="2" s="1"/>
  <c r="L845" i="2"/>
  <c r="O845" i="2" s="1"/>
  <c r="L846" i="2"/>
  <c r="O846" i="2" s="1"/>
  <c r="L847" i="2"/>
  <c r="O847" i="2" s="1"/>
  <c r="L848" i="2"/>
  <c r="O848" i="2" s="1"/>
  <c r="L849" i="2"/>
  <c r="O849" i="2" s="1"/>
  <c r="L850" i="2"/>
  <c r="O850" i="2" s="1"/>
  <c r="L851" i="2"/>
  <c r="O851" i="2" s="1"/>
  <c r="L852" i="2"/>
  <c r="O852" i="2" s="1"/>
  <c r="L853" i="2"/>
  <c r="O853" i="2" s="1"/>
  <c r="L854" i="2"/>
  <c r="O854" i="2" s="1"/>
  <c r="L855" i="2"/>
  <c r="O855" i="2" s="1"/>
  <c r="U855" i="2" s="1"/>
  <c r="L856" i="2"/>
  <c r="O856" i="2" s="1"/>
  <c r="L857" i="2"/>
  <c r="O857" i="2" s="1"/>
  <c r="L858" i="2"/>
  <c r="O858" i="2" s="1"/>
  <c r="L859" i="2"/>
  <c r="O859" i="2" s="1"/>
  <c r="L860" i="2"/>
  <c r="O860" i="2" s="1"/>
  <c r="L861" i="2"/>
  <c r="O861" i="2" s="1"/>
  <c r="L862" i="2"/>
  <c r="O862" i="2" s="1"/>
  <c r="L863" i="2"/>
  <c r="O863" i="2" s="1"/>
  <c r="L864" i="2"/>
  <c r="O864" i="2" s="1"/>
  <c r="L865" i="2"/>
  <c r="O865" i="2" s="1"/>
  <c r="L866" i="2"/>
  <c r="O866" i="2" s="1"/>
  <c r="L867" i="2"/>
  <c r="O867" i="2" s="1"/>
  <c r="L868" i="2"/>
  <c r="O868" i="2" s="1"/>
  <c r="L869" i="2"/>
  <c r="O869" i="2" s="1"/>
  <c r="L870" i="2"/>
  <c r="O870" i="2" s="1"/>
  <c r="L883" i="2"/>
  <c r="L884" i="2"/>
  <c r="O884" i="2" s="1"/>
  <c r="L885" i="2"/>
  <c r="O885" i="2" s="1"/>
  <c r="L886" i="2"/>
  <c r="O886" i="2" s="1"/>
  <c r="L887" i="2"/>
  <c r="O887" i="2" s="1"/>
  <c r="U887" i="2" s="1"/>
  <c r="L888" i="2"/>
  <c r="O888" i="2" s="1"/>
  <c r="L889" i="2"/>
  <c r="O889" i="2" s="1"/>
  <c r="L890" i="2"/>
  <c r="O890" i="2" s="1"/>
  <c r="L891" i="2"/>
  <c r="O891" i="2" s="1"/>
  <c r="L892" i="2"/>
  <c r="O892" i="2" s="1"/>
  <c r="L893" i="2"/>
  <c r="O893" i="2" s="1"/>
  <c r="L895" i="2"/>
  <c r="L896" i="2"/>
  <c r="O896" i="2" s="1"/>
  <c r="L897" i="2"/>
  <c r="O897" i="2" s="1"/>
  <c r="L898" i="2"/>
  <c r="O898" i="2" s="1"/>
  <c r="L899" i="2"/>
  <c r="O899" i="2" s="1"/>
  <c r="L900" i="2"/>
  <c r="O900" i="2" s="1"/>
  <c r="L901" i="2"/>
  <c r="O901" i="2" s="1"/>
  <c r="L902" i="2"/>
  <c r="O902" i="2" s="1"/>
  <c r="L903" i="2"/>
  <c r="O903" i="2" s="1"/>
  <c r="L904" i="2"/>
  <c r="O904" i="2" s="1"/>
  <c r="L905" i="2"/>
  <c r="O905" i="2" s="1"/>
  <c r="L906" i="2"/>
  <c r="O906" i="2" s="1"/>
  <c r="L907" i="2"/>
  <c r="O907" i="2" s="1"/>
  <c r="L908" i="2"/>
  <c r="O908" i="2" s="1"/>
  <c r="U908" i="2" s="1"/>
  <c r="L909" i="2"/>
  <c r="O909" i="2" s="1"/>
  <c r="L910" i="2"/>
  <c r="O910" i="2" s="1"/>
  <c r="L911" i="2"/>
  <c r="O911" i="2" s="1"/>
  <c r="L912" i="2"/>
  <c r="O912" i="2" s="1"/>
  <c r="L913" i="2"/>
  <c r="O913" i="2" s="1"/>
  <c r="L914" i="2"/>
  <c r="O914" i="2" s="1"/>
  <c r="L915" i="2"/>
  <c r="O915" i="2" s="1"/>
  <c r="L916" i="2"/>
  <c r="O916" i="2" s="1"/>
  <c r="L917" i="2"/>
  <c r="O917" i="2" s="1"/>
  <c r="L918" i="2"/>
  <c r="O918" i="2" s="1"/>
  <c r="L919" i="2"/>
  <c r="O919" i="2" s="1"/>
  <c r="L920" i="2"/>
  <c r="O920" i="2" s="1"/>
  <c r="L922" i="2"/>
  <c r="L923" i="2"/>
  <c r="O923" i="2" s="1"/>
  <c r="L924" i="2"/>
  <c r="O924" i="2" s="1"/>
  <c r="L925" i="2"/>
  <c r="O925" i="2" s="1"/>
  <c r="L926" i="2"/>
  <c r="O926" i="2" s="1"/>
  <c r="L927" i="2"/>
  <c r="O927" i="2" s="1"/>
  <c r="L928" i="2"/>
  <c r="O928" i="2" s="1"/>
  <c r="L929" i="2"/>
  <c r="O929" i="2" s="1"/>
  <c r="L930" i="2"/>
  <c r="O930" i="2" s="1"/>
  <c r="L931" i="2"/>
  <c r="O931" i="2" s="1"/>
  <c r="L932" i="2"/>
  <c r="O932" i="2" s="1"/>
  <c r="L933" i="2"/>
  <c r="O933" i="2" s="1"/>
  <c r="L934" i="2"/>
  <c r="O934" i="2" s="1"/>
  <c r="L935" i="2"/>
  <c r="O935" i="2" s="1"/>
  <c r="L936" i="2"/>
  <c r="O936" i="2" s="1"/>
  <c r="L938" i="2"/>
  <c r="L939" i="2"/>
  <c r="O939" i="2" s="1"/>
  <c r="L940" i="2"/>
  <c r="O940" i="2" s="1"/>
  <c r="L941" i="2"/>
  <c r="O941" i="2" s="1"/>
  <c r="L942" i="2"/>
  <c r="O942" i="2" s="1"/>
  <c r="L943" i="2"/>
  <c r="O943" i="2" s="1"/>
  <c r="L944" i="2"/>
  <c r="O944" i="2" s="1"/>
  <c r="L945" i="2"/>
  <c r="O945" i="2" s="1"/>
  <c r="L946" i="2"/>
  <c r="O946" i="2" s="1"/>
  <c r="L947" i="2"/>
  <c r="O947" i="2" s="1"/>
  <c r="L948" i="2"/>
  <c r="O948" i="2" s="1"/>
  <c r="L949" i="2"/>
  <c r="O949" i="2" s="1"/>
  <c r="L950" i="2"/>
  <c r="O950" i="2" s="1"/>
  <c r="U950" i="2" s="1"/>
  <c r="L951" i="2"/>
  <c r="O951" i="2" s="1"/>
  <c r="L952" i="2"/>
  <c r="O952" i="2" s="1"/>
  <c r="L954" i="2"/>
  <c r="L955" i="2"/>
  <c r="O955" i="2" s="1"/>
  <c r="L956" i="2"/>
  <c r="O956" i="2" s="1"/>
  <c r="L957" i="2"/>
  <c r="O957" i="2" s="1"/>
  <c r="L958" i="2"/>
  <c r="O958" i="2" s="1"/>
  <c r="L959" i="2"/>
  <c r="O959" i="2" s="1"/>
  <c r="L960" i="2"/>
  <c r="O960" i="2" s="1"/>
  <c r="L961" i="2"/>
  <c r="O961" i="2" s="1"/>
  <c r="L962" i="2"/>
  <c r="O962" i="2" s="1"/>
  <c r="L963" i="2"/>
  <c r="O963" i="2" s="1"/>
  <c r="L964" i="2"/>
  <c r="O964" i="2" s="1"/>
  <c r="L965" i="2"/>
  <c r="O965" i="2" s="1"/>
  <c r="L966" i="2"/>
  <c r="O966" i="2" s="1"/>
  <c r="L967" i="2"/>
  <c r="O967" i="2" s="1"/>
  <c r="L968" i="2"/>
  <c r="O968" i="2" s="1"/>
  <c r="L969" i="2"/>
  <c r="O969" i="2" s="1"/>
  <c r="L970" i="2"/>
  <c r="O970" i="2" s="1"/>
  <c r="L971" i="2"/>
  <c r="O971" i="2" s="1"/>
  <c r="U971" i="2" s="1"/>
  <c r="L972" i="2"/>
  <c r="O972" i="2" s="1"/>
  <c r="L973" i="2"/>
  <c r="O973" i="2" s="1"/>
  <c r="L974" i="2"/>
  <c r="O974" i="2" s="1"/>
  <c r="L975" i="2"/>
  <c r="O975" i="2" s="1"/>
  <c r="L976" i="2"/>
  <c r="O976" i="2" s="1"/>
  <c r="L977" i="2"/>
  <c r="O977" i="2" s="1"/>
  <c r="L978" i="2"/>
  <c r="O978" i="2" s="1"/>
  <c r="L981" i="2"/>
  <c r="L982" i="2"/>
  <c r="O982" i="2" s="1"/>
  <c r="L983" i="2"/>
  <c r="O983" i="2" s="1"/>
  <c r="L984" i="2"/>
  <c r="O984" i="2" s="1"/>
  <c r="L985" i="2"/>
  <c r="O985" i="2" s="1"/>
  <c r="L986" i="2"/>
  <c r="O986" i="2" s="1"/>
  <c r="L987" i="2"/>
  <c r="O987" i="2" s="1"/>
  <c r="L988" i="2"/>
  <c r="O988" i="2" s="1"/>
  <c r="L990" i="2"/>
  <c r="L991" i="2"/>
  <c r="O991" i="2" s="1"/>
  <c r="L992" i="2"/>
  <c r="O992" i="2" s="1"/>
  <c r="L993" i="2"/>
  <c r="O993" i="2" s="1"/>
  <c r="L994" i="2"/>
  <c r="O994" i="2" s="1"/>
  <c r="L995" i="2"/>
  <c r="O995" i="2" s="1"/>
  <c r="L996" i="2"/>
  <c r="O996" i="2" s="1"/>
  <c r="L997" i="2"/>
  <c r="O997" i="2" s="1"/>
  <c r="L998" i="2"/>
  <c r="O998" i="2" s="1"/>
  <c r="L999" i="2"/>
  <c r="O999" i="2" s="1"/>
  <c r="L1000" i="2"/>
  <c r="O1000" i="2" s="1"/>
  <c r="L1001" i="2"/>
  <c r="O1001" i="2" s="1"/>
  <c r="L1002" i="2"/>
  <c r="O1002" i="2" s="1"/>
  <c r="L1003" i="2"/>
  <c r="O1003" i="2" s="1"/>
  <c r="L1004" i="2"/>
  <c r="O1004" i="2" s="1"/>
  <c r="L1005" i="2"/>
  <c r="O1005" i="2" s="1"/>
  <c r="L1006" i="2"/>
  <c r="O1006" i="2" s="1"/>
  <c r="L1007" i="2"/>
  <c r="O1007" i="2" s="1"/>
  <c r="L1008" i="2"/>
  <c r="O1008" i="2" s="1"/>
  <c r="L1009" i="2"/>
  <c r="O1009" i="2" s="1"/>
  <c r="L1010" i="2"/>
  <c r="O1010" i="2" s="1"/>
  <c r="L1011" i="2"/>
  <c r="O1011" i="2" s="1"/>
  <c r="L1012" i="2"/>
  <c r="O1012" i="2" s="1"/>
  <c r="L1013" i="2"/>
  <c r="O1013" i="2" s="1"/>
  <c r="L1017" i="2"/>
  <c r="L1018" i="2"/>
  <c r="O1018" i="2" s="1"/>
  <c r="L1019" i="2"/>
  <c r="O1019" i="2" s="1"/>
  <c r="L1020" i="2"/>
  <c r="O1020" i="2" s="1"/>
  <c r="L1021" i="2"/>
  <c r="O1021" i="2" s="1"/>
  <c r="L1022" i="2"/>
  <c r="O1022" i="2" s="1"/>
  <c r="L1023" i="2"/>
  <c r="O1023" i="2" s="1"/>
  <c r="L1024" i="2"/>
  <c r="O1024" i="2" s="1"/>
  <c r="L1025" i="2"/>
  <c r="O1025" i="2" s="1"/>
  <c r="L1026" i="2"/>
  <c r="O1026" i="2" s="1"/>
  <c r="L1027" i="2"/>
  <c r="O1027" i="2" s="1"/>
  <c r="L1028" i="2"/>
  <c r="O1028" i="2" s="1"/>
  <c r="L1029" i="2"/>
  <c r="O1029" i="2" s="1"/>
  <c r="L1030" i="2"/>
  <c r="O1030" i="2" s="1"/>
  <c r="L1031" i="2"/>
  <c r="O1031" i="2" s="1"/>
  <c r="L1032" i="2"/>
  <c r="O1032" i="2" s="1"/>
  <c r="L1033" i="2"/>
  <c r="O1033" i="2" s="1"/>
  <c r="L1034" i="2"/>
  <c r="O1034" i="2" s="1"/>
  <c r="L1035" i="2"/>
  <c r="O1035" i="2" s="1"/>
  <c r="L1042" i="2"/>
  <c r="L1043" i="2"/>
  <c r="O1043" i="2" s="1"/>
  <c r="L1044" i="2"/>
  <c r="O1044" i="2" s="1"/>
  <c r="L1045" i="2"/>
  <c r="O1045" i="2" s="1"/>
  <c r="L1046" i="2"/>
  <c r="O1046" i="2" s="1"/>
  <c r="L1047" i="2"/>
  <c r="O1047" i="2" s="1"/>
  <c r="L1049" i="2"/>
  <c r="L1050" i="2"/>
  <c r="O1050" i="2" s="1"/>
  <c r="L1051" i="2"/>
  <c r="O1051" i="2" s="1"/>
  <c r="L1052" i="2"/>
  <c r="O1052" i="2" s="1"/>
  <c r="L1053" i="2"/>
  <c r="O1053" i="2" s="1"/>
  <c r="L1054" i="2"/>
  <c r="O1054" i="2" s="1"/>
  <c r="L1055" i="2"/>
  <c r="O1055" i="2" s="1"/>
  <c r="L1056" i="2"/>
  <c r="O1056" i="2" s="1"/>
  <c r="L1057" i="2"/>
  <c r="O1057" i="2" s="1"/>
  <c r="L1058" i="2"/>
  <c r="O1058" i="2" s="1"/>
  <c r="L1059" i="2"/>
  <c r="O1059" i="2" s="1"/>
  <c r="L1060" i="2"/>
  <c r="O1060" i="2" s="1"/>
  <c r="L1061" i="2"/>
  <c r="O1061" i="2" s="1"/>
  <c r="L1062" i="2"/>
  <c r="O1062" i="2" s="1"/>
  <c r="L1063" i="2"/>
  <c r="O1063" i="2" s="1"/>
  <c r="L1064" i="2"/>
  <c r="O1064" i="2" s="1"/>
  <c r="U1064" i="2" s="1"/>
  <c r="L1065" i="2"/>
  <c r="O1065" i="2" s="1"/>
  <c r="L1066" i="2"/>
  <c r="O1066" i="2" s="1"/>
  <c r="L1067" i="2"/>
  <c r="O1067" i="2" s="1"/>
  <c r="L1068" i="2"/>
  <c r="O1068" i="2" s="1"/>
  <c r="L1069" i="2"/>
  <c r="O1069" i="2" s="1"/>
  <c r="L1070" i="2"/>
  <c r="O1070" i="2" s="1"/>
  <c r="L1071" i="2"/>
  <c r="O1071" i="2" s="1"/>
  <c r="L1075" i="2"/>
  <c r="L1076" i="2"/>
  <c r="O1076" i="2" s="1"/>
  <c r="L1077" i="2"/>
  <c r="O1077" i="2" s="1"/>
  <c r="L1078" i="2"/>
  <c r="O1078" i="2" s="1"/>
  <c r="L1079" i="2"/>
  <c r="O1079" i="2" s="1"/>
  <c r="L1080" i="2"/>
  <c r="O1080" i="2" s="1"/>
  <c r="L1081" i="2"/>
  <c r="O1081" i="2" s="1"/>
  <c r="L1082" i="2"/>
  <c r="O1082" i="2" s="1"/>
  <c r="L1083" i="2"/>
  <c r="O1083" i="2" s="1"/>
  <c r="L1084" i="2"/>
  <c r="O1084" i="2" s="1"/>
  <c r="L1085" i="2"/>
  <c r="O1085" i="2" s="1"/>
  <c r="L1086" i="2"/>
  <c r="O1086" i="2" s="1"/>
  <c r="L1087" i="2"/>
  <c r="O1087" i="2" s="1"/>
  <c r="U1087" i="2" s="1"/>
  <c r="L1088" i="2"/>
  <c r="O1088" i="2" s="1"/>
  <c r="L1089" i="2"/>
  <c r="O1089" i="2" s="1"/>
  <c r="L1090" i="2"/>
  <c r="O1090" i="2" s="1"/>
  <c r="L1091" i="2"/>
  <c r="O1091" i="2" s="1"/>
  <c r="L1093" i="2"/>
  <c r="L1094" i="2"/>
  <c r="O1094" i="2" s="1"/>
  <c r="L1095" i="2"/>
  <c r="O1095" i="2" s="1"/>
  <c r="L1096" i="2"/>
  <c r="O1096" i="2" s="1"/>
  <c r="L1097" i="2"/>
  <c r="O1097" i="2" s="1"/>
  <c r="L1098" i="2"/>
  <c r="O1098" i="2" s="1"/>
  <c r="L1099" i="2"/>
  <c r="O1099" i="2" s="1"/>
  <c r="L1100" i="2"/>
  <c r="O1100" i="2" s="1"/>
  <c r="L1101" i="2"/>
  <c r="O1101" i="2" s="1"/>
  <c r="L1102" i="2"/>
  <c r="O1102" i="2" s="1"/>
  <c r="L1103" i="2"/>
  <c r="O1103" i="2" s="1"/>
  <c r="L1105" i="2"/>
  <c r="L1106" i="2"/>
  <c r="O1106" i="2" s="1"/>
  <c r="L1107" i="2"/>
  <c r="O1107" i="2" s="1"/>
  <c r="L1108" i="2"/>
  <c r="O1108" i="2" s="1"/>
  <c r="L1109" i="2"/>
  <c r="O1109" i="2" s="1"/>
  <c r="L1110" i="2"/>
  <c r="O1110" i="2" s="1"/>
  <c r="L1111" i="2"/>
  <c r="O1111" i="2" s="1"/>
  <c r="L1112" i="2"/>
  <c r="O1112" i="2" s="1"/>
  <c r="L1113" i="2"/>
  <c r="O1113" i="2" s="1"/>
  <c r="L1114" i="2"/>
  <c r="O1114" i="2" s="1"/>
  <c r="L1115" i="2"/>
  <c r="O1115" i="2" s="1"/>
  <c r="L1116" i="2"/>
  <c r="O1116" i="2" s="1"/>
  <c r="L1117" i="2"/>
  <c r="O1117" i="2" s="1"/>
  <c r="L1118" i="2"/>
  <c r="O1118" i="2" s="1"/>
  <c r="L1119" i="2"/>
  <c r="O1119" i="2" s="1"/>
  <c r="L1120" i="2"/>
  <c r="O1120" i="2" s="1"/>
  <c r="L1121" i="2"/>
  <c r="O1121" i="2" s="1"/>
  <c r="L1122" i="2"/>
  <c r="O1122" i="2" s="1"/>
  <c r="L1123" i="2"/>
  <c r="O1123" i="2" s="1"/>
  <c r="L1124" i="2"/>
  <c r="O1124" i="2" s="1"/>
  <c r="L1125" i="2"/>
  <c r="O1125" i="2" s="1"/>
  <c r="L1126" i="2"/>
  <c r="O1126" i="2" s="1"/>
  <c r="L1128" i="2"/>
  <c r="L1129" i="2"/>
  <c r="O1129" i="2" s="1"/>
  <c r="L1130" i="2"/>
  <c r="O1130" i="2" s="1"/>
  <c r="U1130" i="2" s="1"/>
  <c r="L1131" i="2"/>
  <c r="O1131" i="2" s="1"/>
  <c r="L1132" i="2"/>
  <c r="O1132" i="2" s="1"/>
  <c r="L1133" i="2"/>
  <c r="O1133" i="2" s="1"/>
  <c r="L1134" i="2"/>
  <c r="O1134" i="2" s="1"/>
  <c r="L1135" i="2"/>
  <c r="O1135" i="2" s="1"/>
  <c r="L1136" i="2"/>
  <c r="O1136" i="2" s="1"/>
  <c r="L1137" i="2"/>
  <c r="O1137" i="2" s="1"/>
  <c r="L1138" i="2"/>
  <c r="O1138" i="2" s="1"/>
  <c r="L1139" i="2"/>
  <c r="O1139" i="2" s="1"/>
  <c r="L1140" i="2"/>
  <c r="O1140" i="2" s="1"/>
  <c r="L1141" i="2"/>
  <c r="O1141" i="2" s="1"/>
  <c r="L1142" i="2"/>
  <c r="O1142" i="2" s="1"/>
  <c r="L1143" i="2"/>
  <c r="O1143" i="2" s="1"/>
  <c r="L1144" i="2"/>
  <c r="O1144" i="2" s="1"/>
  <c r="L1145" i="2"/>
  <c r="O1145" i="2" s="1"/>
  <c r="L1146" i="2"/>
  <c r="O1146" i="2" s="1"/>
  <c r="L1147" i="2"/>
  <c r="O1147" i="2" s="1"/>
  <c r="L1148" i="2"/>
  <c r="O1148" i="2" s="1"/>
  <c r="L1149" i="2"/>
  <c r="O1149" i="2" s="1"/>
  <c r="L1150" i="2"/>
  <c r="O1150" i="2" s="1"/>
  <c r="U1150" i="2" s="1"/>
  <c r="L1151" i="2"/>
  <c r="O1151" i="2" s="1"/>
  <c r="L1152" i="2"/>
  <c r="O1152" i="2" s="1"/>
  <c r="L1153" i="2"/>
  <c r="O1153" i="2" s="1"/>
  <c r="L1154" i="2"/>
  <c r="O1154" i="2" s="1"/>
  <c r="L1155" i="2"/>
  <c r="O1155" i="2" s="1"/>
  <c r="L1156" i="2"/>
  <c r="O1156" i="2" s="1"/>
  <c r="L1157" i="2"/>
  <c r="O1157" i="2" s="1"/>
  <c r="L1158" i="2"/>
  <c r="O1158" i="2" s="1"/>
  <c r="L1159" i="2"/>
  <c r="O1159" i="2" s="1"/>
  <c r="L1160" i="2"/>
  <c r="O1160" i="2" s="1"/>
  <c r="L1161" i="2"/>
  <c r="O1161" i="2" s="1"/>
  <c r="L1162" i="2"/>
  <c r="O1162" i="2" s="1"/>
  <c r="L1163" i="2"/>
  <c r="O1163" i="2" s="1"/>
  <c r="L1164" i="2"/>
  <c r="O1164" i="2" s="1"/>
  <c r="L1165" i="2"/>
  <c r="O1165" i="2" s="1"/>
  <c r="L1166" i="2"/>
  <c r="O1166" i="2" s="1"/>
  <c r="L1168" i="2"/>
  <c r="L1169" i="2"/>
  <c r="O1169" i="2" s="1"/>
  <c r="L1170" i="2"/>
  <c r="O1170" i="2" s="1"/>
  <c r="L1171" i="2"/>
  <c r="O1171" i="2" s="1"/>
  <c r="U1171" i="2" s="1"/>
  <c r="L1172" i="2"/>
  <c r="O1172" i="2" s="1"/>
  <c r="L1173" i="2"/>
  <c r="O1173" i="2" s="1"/>
  <c r="L1174" i="2"/>
  <c r="O1174" i="2" s="1"/>
  <c r="L1175" i="2"/>
  <c r="O1175" i="2" s="1"/>
  <c r="L1176" i="2"/>
  <c r="O1176" i="2" s="1"/>
  <c r="L1177" i="2"/>
  <c r="O1177" i="2" s="1"/>
  <c r="L1178" i="2"/>
  <c r="O1178" i="2" s="1"/>
  <c r="L1179" i="2"/>
  <c r="O1179" i="2" s="1"/>
  <c r="L1180" i="2"/>
  <c r="O1180" i="2" s="1"/>
  <c r="L1181" i="2"/>
  <c r="O1181" i="2" s="1"/>
  <c r="L1182" i="2"/>
  <c r="O1182" i="2" s="1"/>
  <c r="L1183" i="2"/>
  <c r="O1183" i="2" s="1"/>
  <c r="L1184" i="2"/>
  <c r="O1184" i="2" s="1"/>
  <c r="L1185" i="2"/>
  <c r="O1185" i="2" s="1"/>
  <c r="L1187" i="2"/>
  <c r="L1188" i="2"/>
  <c r="O1188" i="2" s="1"/>
  <c r="L1189" i="2"/>
  <c r="O1189" i="2" s="1"/>
  <c r="L1190" i="2"/>
  <c r="O1190" i="2" s="1"/>
  <c r="L1191" i="2"/>
  <c r="O1191" i="2" s="1"/>
  <c r="L1192" i="2"/>
  <c r="O1192" i="2" s="1"/>
  <c r="U1192" i="2" s="1"/>
  <c r="L1193" i="2"/>
  <c r="O1193" i="2" s="1"/>
  <c r="L1194" i="2"/>
  <c r="O1194" i="2" s="1"/>
  <c r="L1195" i="2"/>
  <c r="O1195" i="2" s="1"/>
  <c r="L1196" i="2"/>
  <c r="O1196" i="2" s="1"/>
  <c r="L1197" i="2"/>
  <c r="O1197" i="2" s="1"/>
  <c r="L1198" i="2"/>
  <c r="O1198" i="2" s="1"/>
  <c r="L1199" i="2"/>
  <c r="O1199" i="2" s="1"/>
  <c r="L1200" i="2"/>
  <c r="O1200" i="2" s="1"/>
  <c r="L1202" i="2"/>
  <c r="L1203" i="2"/>
  <c r="O1203" i="2" s="1"/>
  <c r="L1204" i="2"/>
  <c r="O1204" i="2" s="1"/>
  <c r="L1205" i="2"/>
  <c r="O1205" i="2" s="1"/>
  <c r="L1206" i="2"/>
  <c r="O1206" i="2" s="1"/>
  <c r="L1207" i="2"/>
  <c r="O1207" i="2" s="1"/>
  <c r="L1208" i="2"/>
  <c r="O1208" i="2" s="1"/>
  <c r="L1209" i="2"/>
  <c r="O1209" i="2" s="1"/>
  <c r="L1210" i="2"/>
  <c r="O1210" i="2" s="1"/>
  <c r="L1211" i="2"/>
  <c r="O1211" i="2" s="1"/>
  <c r="L1212" i="2"/>
  <c r="O1212" i="2" s="1"/>
  <c r="L1213" i="2"/>
  <c r="O1213" i="2" s="1"/>
  <c r="L1214" i="2"/>
  <c r="O1214" i="2" s="1"/>
  <c r="L1215" i="2"/>
  <c r="O1215" i="2" s="1"/>
  <c r="L1216" i="2"/>
  <c r="O1216" i="2" s="1"/>
  <c r="L1218" i="2"/>
  <c r="L1219" i="2"/>
  <c r="O1219" i="2" s="1"/>
  <c r="L1220" i="2"/>
  <c r="O1220" i="2" s="1"/>
  <c r="L1221" i="2"/>
  <c r="O1221" i="2" s="1"/>
  <c r="L1222" i="2"/>
  <c r="O1222" i="2" s="1"/>
  <c r="L1223" i="2"/>
  <c r="O1223" i="2" s="1"/>
  <c r="L1224" i="2"/>
  <c r="O1224" i="2" s="1"/>
  <c r="L1225" i="2"/>
  <c r="O1225" i="2" s="1"/>
  <c r="L1226" i="2"/>
  <c r="O1226" i="2" s="1"/>
  <c r="L1227" i="2"/>
  <c r="O1227" i="2" s="1"/>
  <c r="L1228" i="2"/>
  <c r="O1228" i="2" s="1"/>
  <c r="L1229" i="2"/>
  <c r="O1229" i="2" s="1"/>
  <c r="L1230" i="2"/>
  <c r="O1230" i="2" s="1"/>
  <c r="L1231" i="2"/>
  <c r="O1231" i="2" s="1"/>
  <c r="L1232" i="2"/>
  <c r="O1232" i="2" s="1"/>
  <c r="L1233" i="2"/>
  <c r="O1233" i="2" s="1"/>
  <c r="L1234" i="2"/>
  <c r="O1234" i="2" s="1"/>
  <c r="U1234" i="2" s="1"/>
  <c r="L1235" i="2"/>
  <c r="O1235" i="2" s="1"/>
  <c r="L1236" i="2"/>
  <c r="O1236" i="2" s="1"/>
  <c r="L1237" i="2"/>
  <c r="O1237" i="2" s="1"/>
  <c r="L1238" i="2"/>
  <c r="O1238" i="2" s="1"/>
  <c r="L1239" i="2"/>
  <c r="O1239" i="2" s="1"/>
  <c r="L1240" i="2"/>
  <c r="O1240" i="2" s="1"/>
  <c r="L1242" i="2"/>
  <c r="L1243" i="2"/>
  <c r="O1243" i="2" s="1"/>
  <c r="L1244" i="2"/>
  <c r="O1244" i="2" s="1"/>
  <c r="L1245" i="2"/>
  <c r="O1245" i="2" s="1"/>
  <c r="L1246" i="2"/>
  <c r="O1246" i="2" s="1"/>
  <c r="L1247" i="2"/>
  <c r="O1247" i="2" s="1"/>
  <c r="L1248" i="2"/>
  <c r="O1248" i="2" s="1"/>
  <c r="L1249" i="2"/>
  <c r="O1249" i="2" s="1"/>
  <c r="L1250" i="2"/>
  <c r="O1250" i="2" s="1"/>
  <c r="L1251" i="2"/>
  <c r="O1251" i="2" s="1"/>
  <c r="L1252" i="2"/>
  <c r="O1252" i="2" s="1"/>
  <c r="L1253" i="2"/>
  <c r="O1253" i="2" s="1"/>
  <c r="L1254" i="2"/>
  <c r="O1254" i="2" s="1"/>
  <c r="L1255" i="2"/>
  <c r="O1255" i="2" s="1"/>
  <c r="U1255" i="2" s="1"/>
  <c r="L1256" i="2"/>
  <c r="O1256" i="2" s="1"/>
  <c r="L1257" i="2"/>
  <c r="O1257" i="2" s="1"/>
  <c r="L1258" i="2"/>
  <c r="O1258" i="2" s="1"/>
  <c r="L1259" i="2"/>
  <c r="O1259" i="2" s="1"/>
  <c r="L1260" i="2"/>
  <c r="O1260" i="2" s="1"/>
  <c r="L1262" i="2"/>
  <c r="L1263" i="2"/>
  <c r="O1263" i="2" s="1"/>
  <c r="L1264" i="2"/>
  <c r="O1264" i="2" s="1"/>
  <c r="L1265" i="2"/>
  <c r="O1265" i="2" s="1"/>
  <c r="L1266" i="2"/>
  <c r="O1266" i="2" s="1"/>
  <c r="L1267" i="2"/>
  <c r="O1267" i="2" s="1"/>
  <c r="L1268" i="2"/>
  <c r="O1268" i="2" s="1"/>
  <c r="L1269" i="2"/>
  <c r="O1269" i="2" s="1"/>
  <c r="L1270" i="2"/>
  <c r="O1270" i="2" s="1"/>
  <c r="L1271" i="2"/>
  <c r="O1271" i="2" s="1"/>
  <c r="L1272" i="2"/>
  <c r="O1272" i="2" s="1"/>
  <c r="L1273" i="2"/>
  <c r="O1273" i="2" s="1"/>
  <c r="L1274" i="2"/>
  <c r="O1274" i="2" s="1"/>
  <c r="L1275" i="2"/>
  <c r="O1275" i="2" s="1"/>
  <c r="L1276" i="2"/>
  <c r="O1276" i="2" s="1"/>
  <c r="U1276" i="2" s="1"/>
  <c r="L1278" i="2"/>
  <c r="L1279" i="2"/>
  <c r="O1279" i="2" s="1"/>
  <c r="L1280" i="2"/>
  <c r="O1280" i="2" s="1"/>
  <c r="L1281" i="2"/>
  <c r="O1281" i="2" s="1"/>
  <c r="L1282" i="2"/>
  <c r="O1282" i="2" s="1"/>
  <c r="L1283" i="2"/>
  <c r="O1283" i="2" s="1"/>
  <c r="L1284" i="2"/>
  <c r="O1284" i="2" s="1"/>
  <c r="L1285" i="2"/>
  <c r="O1285" i="2" s="1"/>
  <c r="L1286" i="2"/>
  <c r="O1286" i="2" s="1"/>
  <c r="L1287" i="2"/>
  <c r="O1287" i="2" s="1"/>
  <c r="L1288" i="2"/>
  <c r="O1288" i="2" s="1"/>
  <c r="L1289" i="2"/>
  <c r="O1289" i="2" s="1"/>
  <c r="L1290" i="2"/>
  <c r="O1290" i="2" s="1"/>
  <c r="L1291" i="2"/>
  <c r="O1291" i="2" s="1"/>
  <c r="L1292" i="2"/>
  <c r="O1292" i="2" s="1"/>
  <c r="L1294" i="2"/>
  <c r="L1295" i="2"/>
  <c r="O1295" i="2" s="1"/>
  <c r="L1296" i="2"/>
  <c r="O1296" i="2" s="1"/>
  <c r="L1297" i="2"/>
  <c r="O1297" i="2" s="1"/>
  <c r="L1298" i="2"/>
  <c r="O1298" i="2" s="1"/>
  <c r="U1298" i="2" s="1"/>
  <c r="L1299" i="2"/>
  <c r="O1299" i="2" s="1"/>
  <c r="L1300" i="2"/>
  <c r="O1300" i="2" s="1"/>
  <c r="L1301" i="2"/>
  <c r="O1301" i="2" s="1"/>
  <c r="L1302" i="2"/>
  <c r="O1302" i="2" s="1"/>
  <c r="L1303" i="2"/>
  <c r="O1303" i="2" s="1"/>
  <c r="L1304" i="2"/>
  <c r="O1304" i="2" s="1"/>
  <c r="L1305" i="2"/>
  <c r="O1305" i="2" s="1"/>
  <c r="L1306" i="2"/>
  <c r="O1306" i="2" s="1"/>
  <c r="L1307" i="2"/>
  <c r="O1307" i="2" s="1"/>
  <c r="L1308" i="2"/>
  <c r="O1308" i="2" s="1"/>
  <c r="L1309" i="2"/>
  <c r="O1309" i="2" s="1"/>
  <c r="L1310" i="2"/>
  <c r="O1310" i="2" s="1"/>
  <c r="L1311" i="2"/>
  <c r="O1311" i="2" s="1"/>
  <c r="L1312" i="2"/>
  <c r="O1312" i="2" s="1"/>
  <c r="L1313" i="2"/>
  <c r="O1313" i="2" s="1"/>
  <c r="L1314" i="2"/>
  <c r="O1314" i="2" s="1"/>
  <c r="L1315" i="2"/>
  <c r="O1315" i="2" s="1"/>
  <c r="L1317" i="2"/>
  <c r="L1318" i="2"/>
  <c r="O1318" i="2" s="1"/>
  <c r="L1319" i="2"/>
  <c r="O1319" i="2" s="1"/>
  <c r="U1319" i="2" s="1"/>
  <c r="L1320" i="2"/>
  <c r="O1320" i="2" s="1"/>
  <c r="L1321" i="2"/>
  <c r="O1321" i="2" s="1"/>
  <c r="L1322" i="2"/>
  <c r="O1322" i="2" s="1"/>
  <c r="L1323" i="2"/>
  <c r="O1323" i="2" s="1"/>
  <c r="L1324" i="2"/>
  <c r="O1324" i="2" s="1"/>
  <c r="L1325" i="2"/>
  <c r="O1325" i="2" s="1"/>
  <c r="L1326" i="2"/>
  <c r="O1326" i="2" s="1"/>
  <c r="L1327" i="2"/>
  <c r="O1327" i="2" s="1"/>
  <c r="L1328" i="2"/>
  <c r="O1328" i="2" s="1"/>
  <c r="L1329" i="2"/>
  <c r="O1329" i="2" s="1"/>
  <c r="L1330" i="2"/>
  <c r="O1330" i="2" s="1"/>
  <c r="L1331" i="2"/>
  <c r="O1331" i="2" s="1"/>
  <c r="L1332" i="2"/>
  <c r="O1332" i="2" s="1"/>
  <c r="L1333" i="2"/>
  <c r="O1333" i="2" s="1"/>
  <c r="L1334" i="2"/>
  <c r="O1334" i="2" s="1"/>
  <c r="L1335" i="2"/>
  <c r="O1335" i="2" s="1"/>
  <c r="L1337" i="2"/>
  <c r="L1338" i="2"/>
  <c r="O1338" i="2" s="1"/>
  <c r="L1339" i="2"/>
  <c r="O1339" i="2" s="1"/>
  <c r="L1340" i="2"/>
  <c r="O1340" i="2" s="1"/>
  <c r="U1340" i="2" s="1"/>
  <c r="L1341" i="2"/>
  <c r="O1341" i="2" s="1"/>
  <c r="L1342" i="2"/>
  <c r="O1342" i="2" s="1"/>
  <c r="L1343" i="2"/>
  <c r="O1343" i="2" s="1"/>
  <c r="L1344" i="2"/>
  <c r="O1344" i="2" s="1"/>
  <c r="L1345" i="2"/>
  <c r="O1345" i="2" s="1"/>
  <c r="L1346" i="2"/>
  <c r="O1346" i="2" s="1"/>
  <c r="L1348" i="2"/>
  <c r="L1349" i="2"/>
  <c r="O1349" i="2" s="1"/>
  <c r="L1350" i="2"/>
  <c r="O1350" i="2" s="1"/>
  <c r="L1351" i="2"/>
  <c r="O1351" i="2" s="1"/>
  <c r="L1352" i="2"/>
  <c r="O1352" i="2" s="1"/>
  <c r="L1353" i="2"/>
  <c r="O1353" i="2" s="1"/>
  <c r="L1354" i="2"/>
  <c r="O1354" i="2" s="1"/>
  <c r="L1355" i="2"/>
  <c r="O1355" i="2" s="1"/>
  <c r="L1356" i="2"/>
  <c r="O1356" i="2" s="1"/>
  <c r="L1357" i="2"/>
  <c r="O1357" i="2" s="1"/>
  <c r="L1358" i="2"/>
  <c r="O1358" i="2" s="1"/>
  <c r="L1359" i="2"/>
  <c r="O1359" i="2" s="1"/>
  <c r="L1360" i="2"/>
  <c r="O1360" i="2" s="1"/>
  <c r="L1361" i="2"/>
  <c r="O1361" i="2" s="1"/>
  <c r="L1362" i="2"/>
  <c r="O1362" i="2" s="1"/>
  <c r="L1363" i="2"/>
  <c r="O1363" i="2" s="1"/>
  <c r="L1365" i="2"/>
  <c r="L1366" i="2"/>
  <c r="O1366" i="2" s="1"/>
  <c r="L1367" i="2"/>
  <c r="O1367" i="2" s="1"/>
  <c r="L1368" i="2"/>
  <c r="O1368" i="2" s="1"/>
  <c r="L1369" i="2"/>
  <c r="O1369" i="2" s="1"/>
  <c r="L1370" i="2"/>
  <c r="O1370" i="2" s="1"/>
  <c r="L1371" i="2"/>
  <c r="O1371" i="2" s="1"/>
  <c r="L1372" i="2"/>
  <c r="O1372" i="2" s="1"/>
  <c r="L1373" i="2"/>
  <c r="O1373" i="2" s="1"/>
  <c r="L1374" i="2"/>
  <c r="O1374" i="2" s="1"/>
  <c r="L1379" i="2"/>
  <c r="L1380" i="2"/>
  <c r="O1380" i="2" s="1"/>
  <c r="L1381" i="2"/>
  <c r="O1381" i="2" s="1"/>
  <c r="L1382" i="2"/>
  <c r="O1382" i="2" s="1"/>
  <c r="L1383" i="2"/>
  <c r="O1383" i="2" s="1"/>
  <c r="L1384" i="2"/>
  <c r="O1384" i="2" s="1"/>
  <c r="L1385" i="2"/>
  <c r="O1385" i="2" s="1"/>
  <c r="L1386" i="2"/>
  <c r="O1386" i="2" s="1"/>
  <c r="L1387" i="2"/>
  <c r="O1387" i="2" s="1"/>
  <c r="L1388" i="2"/>
  <c r="O1388" i="2" s="1"/>
  <c r="L1389" i="2"/>
  <c r="O1389" i="2" s="1"/>
  <c r="L1390" i="2"/>
  <c r="O1390" i="2" s="1"/>
  <c r="L1391" i="2"/>
  <c r="O1391" i="2" s="1"/>
  <c r="L1392" i="2"/>
  <c r="O1392" i="2" s="1"/>
  <c r="L1393" i="2"/>
  <c r="O1393" i="2" s="1"/>
  <c r="L1394" i="2"/>
  <c r="O1394" i="2" s="1"/>
  <c r="L1395" i="2"/>
  <c r="O1395" i="2" s="1"/>
  <c r="L1396" i="2"/>
  <c r="O1396" i="2" s="1"/>
  <c r="L1397" i="2"/>
  <c r="O1397" i="2" s="1"/>
  <c r="L1398" i="2"/>
  <c r="O1398" i="2" s="1"/>
  <c r="L1399" i="2"/>
  <c r="O1399" i="2" s="1"/>
  <c r="L1400" i="2"/>
  <c r="O1400" i="2" s="1"/>
  <c r="L1401" i="2"/>
  <c r="O1401" i="2" s="1"/>
  <c r="L1402" i="2"/>
  <c r="O1402" i="2" s="1"/>
  <c r="L1403" i="2"/>
  <c r="O1403" i="2" s="1"/>
  <c r="L1404" i="2"/>
  <c r="O1404" i="2" s="1"/>
  <c r="L1405" i="2"/>
  <c r="O1405" i="2" s="1"/>
  <c r="L1406" i="2"/>
  <c r="O1406" i="2" s="1"/>
  <c r="L1407" i="2"/>
  <c r="O1407" i="2" s="1"/>
  <c r="L1410" i="2"/>
  <c r="L1411" i="2"/>
  <c r="O1411" i="2" s="1"/>
  <c r="L1412" i="2"/>
  <c r="O1412" i="2" s="1"/>
  <c r="L1413" i="2"/>
  <c r="O1413" i="2" s="1"/>
  <c r="L1414" i="2"/>
  <c r="O1414" i="2" s="1"/>
  <c r="L1415" i="2"/>
  <c r="O1415" i="2" s="1"/>
  <c r="L1416" i="2"/>
  <c r="O1416" i="2" s="1"/>
  <c r="L1417" i="2"/>
  <c r="O1417" i="2" s="1"/>
  <c r="L1418" i="2"/>
  <c r="O1418" i="2" s="1"/>
  <c r="L1419" i="2"/>
  <c r="O1419" i="2" s="1"/>
  <c r="L1420" i="2"/>
  <c r="O1420" i="2" s="1"/>
  <c r="L1421" i="2"/>
  <c r="O1421" i="2" s="1"/>
  <c r="L1422" i="2"/>
  <c r="O1422" i="2" s="1"/>
  <c r="L1423" i="2"/>
  <c r="O1423" i="2" s="1"/>
  <c r="L1424" i="2"/>
  <c r="O1424" i="2" s="1"/>
  <c r="L1425" i="2"/>
  <c r="O1425" i="2" s="1"/>
  <c r="L1427" i="2"/>
  <c r="L1428" i="2"/>
  <c r="O1428" i="2" s="1"/>
  <c r="L1429" i="2"/>
  <c r="O1429" i="2" s="1"/>
  <c r="U1429" i="2" s="1"/>
  <c r="L1430" i="2"/>
  <c r="O1430" i="2" s="1"/>
  <c r="L1431" i="2"/>
  <c r="O1431" i="2" s="1"/>
  <c r="L1432" i="2"/>
  <c r="O1432" i="2" s="1"/>
  <c r="L1433" i="2"/>
  <c r="O1433" i="2" s="1"/>
  <c r="L1434" i="2"/>
  <c r="O1434" i="2" s="1"/>
  <c r="L1435" i="2"/>
  <c r="O1435" i="2" s="1"/>
  <c r="L1436" i="2"/>
  <c r="O1436" i="2" s="1"/>
  <c r="L1437" i="2"/>
  <c r="O1437" i="2" s="1"/>
  <c r="L1438" i="2"/>
  <c r="O1438" i="2" s="1"/>
  <c r="L1439" i="2"/>
  <c r="O1439" i="2" s="1"/>
  <c r="L1440" i="2"/>
  <c r="O1440" i="2" s="1"/>
  <c r="L1441" i="2"/>
  <c r="O1441" i="2" s="1"/>
  <c r="L1442" i="2"/>
  <c r="O1442" i="2" s="1"/>
  <c r="L1443" i="2"/>
  <c r="O1443" i="2" s="1"/>
  <c r="L1445" i="2"/>
  <c r="L1446" i="2"/>
  <c r="O1446" i="2" s="1"/>
  <c r="L1447" i="2"/>
  <c r="O1447" i="2" s="1"/>
  <c r="L1448" i="2"/>
  <c r="O1448" i="2" s="1"/>
  <c r="L1449" i="2"/>
  <c r="O1449" i="2" s="1"/>
  <c r="L1450" i="2"/>
  <c r="O1450" i="2" s="1"/>
  <c r="U1450" i="2" s="1"/>
  <c r="L1451" i="2"/>
  <c r="O1451" i="2" s="1"/>
  <c r="L1452" i="2"/>
  <c r="O1452" i="2" s="1"/>
  <c r="L1453" i="2"/>
  <c r="O1453" i="2" s="1"/>
  <c r="L1454" i="2"/>
  <c r="O1454" i="2" s="1"/>
  <c r="L1455" i="2"/>
  <c r="O1455" i="2" s="1"/>
  <c r="L1456" i="2"/>
  <c r="O1456" i="2" s="1"/>
  <c r="L1457" i="2"/>
  <c r="O1457" i="2" s="1"/>
  <c r="L1458" i="2"/>
  <c r="O1458" i="2" s="1"/>
  <c r="L1459" i="2"/>
  <c r="O1459" i="2" s="1"/>
  <c r="L1460" i="2"/>
  <c r="O1460" i="2" s="1"/>
  <c r="L1461" i="2"/>
  <c r="O1461" i="2" s="1"/>
  <c r="L1462" i="2"/>
  <c r="O1462" i="2" s="1"/>
  <c r="L1463" i="2"/>
  <c r="O1463" i="2" s="1"/>
  <c r="L1464" i="2"/>
  <c r="O1464" i="2" s="1"/>
  <c r="L1465" i="2"/>
  <c r="O1465" i="2" s="1"/>
  <c r="L1466" i="2"/>
  <c r="O1466" i="2" s="1"/>
  <c r="L1467" i="2"/>
  <c r="O1467" i="2" s="1"/>
  <c r="L1468" i="2"/>
  <c r="O1468" i="2" s="1"/>
  <c r="L1469" i="2"/>
  <c r="O1469" i="2" s="1"/>
  <c r="L1470" i="2"/>
  <c r="O1470" i="2" s="1"/>
  <c r="U1470" i="2" s="1"/>
  <c r="L1471" i="2"/>
  <c r="O1471" i="2" s="1"/>
  <c r="L1472" i="2"/>
  <c r="O1472" i="2" s="1"/>
  <c r="L1473" i="2"/>
  <c r="O1473" i="2" s="1"/>
  <c r="L1474" i="2"/>
  <c r="O1474" i="2" s="1"/>
  <c r="L1475" i="2"/>
  <c r="O1475" i="2" s="1"/>
  <c r="L1476" i="2"/>
  <c r="O1476" i="2" s="1"/>
  <c r="L1477" i="2"/>
  <c r="O1477" i="2" s="1"/>
  <c r="L1478" i="2"/>
  <c r="O1478" i="2" s="1"/>
  <c r="L1479" i="2"/>
  <c r="O1479" i="2" s="1"/>
  <c r="L1481" i="2"/>
  <c r="L1482" i="2"/>
  <c r="O1482" i="2" s="1"/>
  <c r="L1483" i="2"/>
  <c r="O1483" i="2" s="1"/>
  <c r="L1484" i="2"/>
  <c r="O1484" i="2" s="1"/>
  <c r="L1485" i="2"/>
  <c r="O1485" i="2" s="1"/>
  <c r="L1486" i="2"/>
  <c r="O1486" i="2" s="1"/>
  <c r="L1487" i="2"/>
  <c r="O1487" i="2" s="1"/>
  <c r="L1488" i="2"/>
  <c r="O1488" i="2" s="1"/>
  <c r="L1489" i="2"/>
  <c r="O1489" i="2" s="1"/>
  <c r="L1490" i="2"/>
  <c r="O1490" i="2" s="1"/>
  <c r="L1491" i="2"/>
  <c r="O1491" i="2" s="1"/>
  <c r="L1493" i="2"/>
  <c r="L1494" i="2"/>
  <c r="O1494" i="2" s="1"/>
  <c r="L1495" i="2"/>
  <c r="O1495" i="2" s="1"/>
  <c r="L1496" i="2"/>
  <c r="O1496" i="2" s="1"/>
  <c r="L1497" i="2"/>
  <c r="O1497" i="2" s="1"/>
  <c r="L1498" i="2"/>
  <c r="O1498" i="2" s="1"/>
  <c r="L1499" i="2"/>
  <c r="O1499" i="2" s="1"/>
  <c r="L1500" i="2"/>
  <c r="O1500" i="2" s="1"/>
  <c r="L1501" i="2"/>
  <c r="O1501" i="2" s="1"/>
  <c r="L1502" i="2"/>
  <c r="O1502" i="2" s="1"/>
  <c r="L1503" i="2"/>
  <c r="O1503" i="2" s="1"/>
  <c r="L1504" i="2"/>
  <c r="O1504" i="2" s="1"/>
  <c r="L1505" i="2"/>
  <c r="O1505" i="2" s="1"/>
  <c r="L1506" i="2"/>
  <c r="O1506" i="2" s="1"/>
  <c r="L1507" i="2"/>
  <c r="O1507" i="2" s="1"/>
  <c r="L1508" i="2"/>
  <c r="O1508" i="2" s="1"/>
  <c r="L1510" i="2"/>
  <c r="L1511" i="2"/>
  <c r="O1511" i="2" s="1"/>
  <c r="L1512" i="2"/>
  <c r="O1512" i="2" s="1"/>
  <c r="L1513" i="2"/>
  <c r="O1513" i="2" s="1"/>
  <c r="U1513" i="2" s="1"/>
  <c r="L1514" i="2"/>
  <c r="O1514" i="2" s="1"/>
  <c r="L1515" i="2"/>
  <c r="O1515" i="2" s="1"/>
  <c r="L1516" i="2"/>
  <c r="O1516" i="2" s="1"/>
  <c r="L1517" i="2"/>
  <c r="O1517" i="2" s="1"/>
  <c r="L1518" i="2"/>
  <c r="O1518" i="2" s="1"/>
  <c r="L1519" i="2"/>
  <c r="O1519" i="2" s="1"/>
  <c r="L1520" i="2"/>
  <c r="O1520" i="2" s="1"/>
  <c r="L1521" i="2"/>
  <c r="O1521" i="2" s="1"/>
  <c r="L1522" i="2"/>
  <c r="O1522" i="2" s="1"/>
  <c r="L1523" i="2"/>
  <c r="O1523" i="2" s="1"/>
  <c r="L1524" i="2"/>
  <c r="O1524" i="2" s="1"/>
  <c r="L1525" i="2"/>
  <c r="O1525" i="2" s="1"/>
  <c r="L1526" i="2"/>
  <c r="O1526" i="2" s="1"/>
  <c r="L1527" i="2"/>
  <c r="O1527" i="2" s="1"/>
  <c r="L1528" i="2"/>
  <c r="O1528" i="2" s="1"/>
  <c r="L1530" i="2"/>
  <c r="L1531" i="2"/>
  <c r="O1531" i="2" s="1"/>
  <c r="L1532" i="2"/>
  <c r="O1532" i="2" s="1"/>
  <c r="L1533" i="2"/>
  <c r="O1533" i="2" s="1"/>
  <c r="L1534" i="2"/>
  <c r="O1534" i="2" s="1"/>
  <c r="U1534" i="2" s="1"/>
  <c r="L1535" i="2"/>
  <c r="O1535" i="2" s="1"/>
  <c r="L1536" i="2"/>
  <c r="O1536" i="2" s="1"/>
  <c r="L1537" i="2"/>
  <c r="O1537" i="2" s="1"/>
  <c r="L1538" i="2"/>
  <c r="O1538" i="2" s="1"/>
  <c r="L1539" i="2"/>
  <c r="O1539" i="2" s="1"/>
  <c r="L1540" i="2"/>
  <c r="O1540" i="2" s="1"/>
  <c r="L1541" i="2"/>
  <c r="O1541" i="2" s="1"/>
  <c r="L1542" i="2"/>
  <c r="O1542" i="2" s="1"/>
  <c r="L1543" i="2"/>
  <c r="O1543" i="2" s="1"/>
  <c r="L1544" i="2"/>
  <c r="O1544" i="2" s="1"/>
  <c r="L1545" i="2"/>
  <c r="O1545" i="2" s="1"/>
  <c r="L1546" i="2"/>
  <c r="O1546" i="2" s="1"/>
  <c r="L1547" i="2"/>
  <c r="O1547" i="2" s="1"/>
  <c r="L1548" i="2"/>
  <c r="O1548" i="2" s="1"/>
  <c r="L1550" i="2"/>
  <c r="L1551" i="2"/>
  <c r="O1551" i="2" s="1"/>
  <c r="L1552" i="2"/>
  <c r="O1552" i="2" s="1"/>
  <c r="L1553" i="2"/>
  <c r="O1553" i="2" s="1"/>
  <c r="L1554" i="2"/>
  <c r="O1554" i="2" s="1"/>
  <c r="L1555" i="2"/>
  <c r="O1555" i="2" s="1"/>
  <c r="L1556" i="2"/>
  <c r="O1556" i="2" s="1"/>
  <c r="L1557" i="2"/>
  <c r="O1557" i="2" s="1"/>
  <c r="L1558" i="2"/>
  <c r="O1558" i="2" s="1"/>
  <c r="L1559" i="2"/>
  <c r="O1559" i="2" s="1"/>
  <c r="L1560" i="2"/>
  <c r="O1560" i="2" s="1"/>
  <c r="L1561" i="2"/>
  <c r="O1561" i="2" s="1"/>
  <c r="L1562" i="2"/>
  <c r="O1562" i="2" s="1"/>
  <c r="L1563" i="2"/>
  <c r="O1563" i="2" s="1"/>
  <c r="L1564" i="2"/>
  <c r="O1564" i="2" s="1"/>
  <c r="L1565" i="2"/>
  <c r="O1565" i="2" s="1"/>
  <c r="L1566" i="2"/>
  <c r="O1566" i="2" s="1"/>
  <c r="L1568" i="2"/>
  <c r="L1569" i="2"/>
  <c r="O1569" i="2" s="1"/>
  <c r="L1570" i="2"/>
  <c r="O1570" i="2" s="1"/>
  <c r="L1571" i="2"/>
  <c r="O1571" i="2" s="1"/>
  <c r="L1572" i="2"/>
  <c r="O1572" i="2" s="1"/>
  <c r="L1573" i="2"/>
  <c r="O1573" i="2" s="1"/>
  <c r="L1574" i="2"/>
  <c r="O1574" i="2" s="1"/>
  <c r="L1575" i="2"/>
  <c r="O1575" i="2" s="1"/>
  <c r="L1576" i="2"/>
  <c r="O1576" i="2" s="1"/>
  <c r="U1576" i="2" s="1"/>
  <c r="L1577" i="2"/>
  <c r="O1577" i="2" s="1"/>
  <c r="L1578" i="2"/>
  <c r="O1578" i="2" s="1"/>
  <c r="L1579" i="2"/>
  <c r="O1579" i="2" s="1"/>
  <c r="L1580" i="2"/>
  <c r="O1580" i="2" s="1"/>
  <c r="L1581" i="2"/>
  <c r="O1581" i="2" s="1"/>
  <c r="L1582" i="2"/>
  <c r="O1582" i="2" s="1"/>
  <c r="L1584" i="2"/>
  <c r="L1585" i="2"/>
  <c r="O1585" i="2" s="1"/>
  <c r="L1586" i="2"/>
  <c r="O1586" i="2" s="1"/>
  <c r="L1587" i="2"/>
  <c r="O1587" i="2" s="1"/>
  <c r="L1588" i="2"/>
  <c r="O1588" i="2" s="1"/>
  <c r="L1589" i="2"/>
  <c r="O1589" i="2" s="1"/>
  <c r="L1590" i="2"/>
  <c r="O1590" i="2" s="1"/>
  <c r="L1591" i="2"/>
  <c r="O1591" i="2" s="1"/>
  <c r="L1592" i="2"/>
  <c r="O1592" i="2" s="1"/>
  <c r="L1593" i="2"/>
  <c r="O1593" i="2" s="1"/>
  <c r="L1594" i="2"/>
  <c r="O1594" i="2" s="1"/>
  <c r="L1595" i="2"/>
  <c r="O1595" i="2" s="1"/>
  <c r="L1596" i="2"/>
  <c r="O1596" i="2" s="1"/>
  <c r="L1597" i="2"/>
  <c r="O1597" i="2" s="1"/>
  <c r="U1597" i="2" s="1"/>
  <c r="L1598" i="2"/>
  <c r="O1598" i="2" s="1"/>
  <c r="L1599" i="2"/>
  <c r="O1599" i="2" s="1"/>
  <c r="L1600" i="2"/>
  <c r="O1600" i="2" s="1"/>
  <c r="L1601" i="2"/>
  <c r="O1601" i="2" s="1"/>
  <c r="L1602" i="2"/>
  <c r="O1602" i="2" s="1"/>
  <c r="L1603" i="2"/>
  <c r="O1603" i="2" s="1"/>
  <c r="L1604" i="2"/>
  <c r="O1604" i="2" s="1"/>
  <c r="L1605" i="2"/>
  <c r="O1605" i="2" s="1"/>
  <c r="L1606" i="2"/>
  <c r="O1606" i="2" s="1"/>
  <c r="L1607" i="2"/>
  <c r="O1607" i="2" s="1"/>
  <c r="L1608" i="2"/>
  <c r="O1608" i="2" s="1"/>
  <c r="L1609" i="2"/>
  <c r="O1609" i="2" s="1"/>
  <c r="L1610" i="2"/>
  <c r="O1610" i="2" s="1"/>
  <c r="L1611" i="2"/>
  <c r="O1611" i="2" s="1"/>
  <c r="L1612" i="2"/>
  <c r="O1612" i="2" s="1"/>
  <c r="L1614" i="2"/>
  <c r="L1615" i="2"/>
  <c r="O1615" i="2" s="1"/>
  <c r="L1616" i="2"/>
  <c r="O1616" i="2" s="1"/>
  <c r="L1617" i="2"/>
  <c r="O1617" i="2" s="1"/>
  <c r="L1618" i="2"/>
  <c r="O1618" i="2" s="1"/>
  <c r="U1618" i="2" s="1"/>
  <c r="L1619" i="2"/>
  <c r="O1619" i="2" s="1"/>
  <c r="L1620" i="2"/>
  <c r="O1620" i="2" s="1"/>
  <c r="L1621" i="2"/>
  <c r="O1621" i="2" s="1"/>
  <c r="L1622" i="2"/>
  <c r="O1622" i="2" s="1"/>
  <c r="L1623" i="2"/>
  <c r="O1623" i="2" s="1"/>
  <c r="L1624" i="2"/>
  <c r="O1624" i="2" s="1"/>
  <c r="L1625" i="2"/>
  <c r="O1625" i="2" s="1"/>
  <c r="L1626" i="2"/>
  <c r="O1626" i="2" s="1"/>
  <c r="L1627" i="2"/>
  <c r="O1627" i="2" s="1"/>
  <c r="L1628" i="2"/>
  <c r="O1628" i="2" s="1"/>
  <c r="L1629" i="2"/>
  <c r="O1629" i="2" s="1"/>
  <c r="L1630" i="2"/>
  <c r="O1630" i="2" s="1"/>
  <c r="L1631" i="2"/>
  <c r="O1631" i="2" s="1"/>
  <c r="L1632" i="2"/>
  <c r="O1632" i="2" s="1"/>
  <c r="L1633" i="2"/>
  <c r="O1633" i="2" s="1"/>
  <c r="L1634" i="2"/>
  <c r="O1634" i="2" s="1"/>
  <c r="L1635" i="2"/>
  <c r="O1635" i="2" s="1"/>
  <c r="L1636" i="2"/>
  <c r="O1636" i="2" s="1"/>
  <c r="L1638" i="2"/>
  <c r="L1639" i="2"/>
  <c r="O1639" i="2" s="1"/>
  <c r="L1640" i="2"/>
  <c r="O1640" i="2" s="1"/>
  <c r="L1641" i="2"/>
  <c r="O1641" i="2" s="1"/>
  <c r="L1642" i="2"/>
  <c r="O1642" i="2" s="1"/>
  <c r="L1643" i="2"/>
  <c r="O1643" i="2" s="1"/>
  <c r="L1644" i="2"/>
  <c r="O1644" i="2" s="1"/>
  <c r="L1645" i="2"/>
  <c r="O1645" i="2" s="1"/>
  <c r="L1646" i="2"/>
  <c r="O1646" i="2" s="1"/>
  <c r="L1647" i="2"/>
  <c r="O1647" i="2" s="1"/>
  <c r="L1648" i="2"/>
  <c r="O1648" i="2" s="1"/>
  <c r="L1649" i="2"/>
  <c r="O1649" i="2" s="1"/>
  <c r="L1650" i="2"/>
  <c r="O1650" i="2" s="1"/>
  <c r="L1651" i="2"/>
  <c r="O1651" i="2" s="1"/>
  <c r="L1652" i="2"/>
  <c r="O1652" i="2" s="1"/>
  <c r="L1653" i="2"/>
  <c r="O1653" i="2" s="1"/>
  <c r="L1654" i="2"/>
  <c r="O1654" i="2" s="1"/>
  <c r="L1655" i="2"/>
  <c r="O1655" i="2" s="1"/>
  <c r="L1656" i="2"/>
  <c r="O1656" i="2" s="1"/>
  <c r="L1657" i="2"/>
  <c r="O1657" i="2" s="1"/>
  <c r="L1658" i="2"/>
  <c r="O1658" i="2" s="1"/>
  <c r="L1659" i="2"/>
  <c r="O1659" i="2" s="1"/>
  <c r="L1660" i="2"/>
  <c r="O1660" i="2" s="1"/>
  <c r="L1661" i="2"/>
  <c r="O1661" i="2" s="1"/>
  <c r="L1663" i="2"/>
  <c r="L1664" i="2"/>
  <c r="O1664" i="2" s="1"/>
  <c r="L1665" i="2"/>
  <c r="O1665" i="2" s="1"/>
  <c r="L1666" i="2"/>
  <c r="O1666" i="2" s="1"/>
  <c r="L1667" i="2"/>
  <c r="O1667" i="2" s="1"/>
  <c r="L1668" i="2"/>
  <c r="O1668" i="2" s="1"/>
  <c r="L1669" i="2"/>
  <c r="O1669" i="2" s="1"/>
  <c r="L1670" i="2"/>
  <c r="O1670" i="2" s="1"/>
  <c r="L1671" i="2"/>
  <c r="O1671" i="2" s="1"/>
  <c r="L1672" i="2"/>
  <c r="O1672" i="2" s="1"/>
  <c r="L1673" i="2"/>
  <c r="O1673" i="2" s="1"/>
  <c r="L1674" i="2"/>
  <c r="O1674" i="2" s="1"/>
  <c r="L1675" i="2"/>
  <c r="O1675" i="2" s="1"/>
  <c r="L1676" i="2"/>
  <c r="O1676" i="2" s="1"/>
  <c r="L1677" i="2"/>
  <c r="O1677" i="2" s="1"/>
  <c r="L1679" i="2"/>
  <c r="L1680" i="2"/>
  <c r="O1680" i="2" s="1"/>
  <c r="L1681" i="2"/>
  <c r="O1681" i="2" s="1"/>
  <c r="U1681" i="2" s="1"/>
  <c r="L1682" i="2"/>
  <c r="O1682" i="2" s="1"/>
  <c r="L1683" i="2"/>
  <c r="O1683" i="2" s="1"/>
  <c r="L1684" i="2"/>
  <c r="O1684" i="2" s="1"/>
  <c r="L1685" i="2"/>
  <c r="O1685" i="2" s="1"/>
  <c r="L1686" i="2"/>
  <c r="O1686" i="2" s="1"/>
  <c r="L1687" i="2"/>
  <c r="O1687" i="2" s="1"/>
  <c r="L1688" i="2"/>
  <c r="O1688" i="2" s="1"/>
  <c r="L1689" i="2"/>
  <c r="O1689" i="2" s="1"/>
  <c r="L1690" i="2"/>
  <c r="O1690" i="2" s="1"/>
  <c r="L1691" i="2"/>
  <c r="O1691" i="2" s="1"/>
  <c r="L1692" i="2"/>
  <c r="O1692" i="2" s="1"/>
  <c r="L1693" i="2"/>
  <c r="O1693" i="2" s="1"/>
  <c r="L1694" i="2"/>
  <c r="O1694" i="2" s="1"/>
  <c r="L1695" i="2"/>
  <c r="O1695" i="2" s="1"/>
  <c r="L1696" i="2"/>
  <c r="O1696" i="2" s="1"/>
  <c r="L1697" i="2"/>
  <c r="O1697" i="2" s="1"/>
  <c r="L1698" i="2"/>
  <c r="O1698" i="2" s="1"/>
  <c r="L1699" i="2"/>
  <c r="O1699" i="2" s="1"/>
  <c r="L1700" i="2"/>
  <c r="O1700" i="2" s="1"/>
  <c r="L1701" i="2"/>
  <c r="O1701" i="2" s="1"/>
  <c r="U1701" i="2" s="1"/>
  <c r="L1702" i="2"/>
  <c r="O1702" i="2" s="1"/>
  <c r="L1703" i="2"/>
  <c r="O1703" i="2" s="1"/>
  <c r="L1704" i="2"/>
  <c r="O1704" i="2" s="1"/>
  <c r="L1705" i="2"/>
  <c r="O1705" i="2" s="1"/>
  <c r="L1706" i="2"/>
  <c r="O1706" i="2" s="1"/>
  <c r="L1707" i="2"/>
  <c r="O1707" i="2" s="1"/>
  <c r="L1708" i="2"/>
  <c r="O1708" i="2" s="1"/>
  <c r="L1709" i="2"/>
  <c r="O1709" i="2" s="1"/>
  <c r="L1710" i="2"/>
  <c r="O1710" i="2" s="1"/>
  <c r="L1711" i="2"/>
  <c r="O1711" i="2" s="1"/>
  <c r="L1712" i="2"/>
  <c r="O1712" i="2" s="1"/>
  <c r="L1713" i="2"/>
  <c r="O1713" i="2" s="1"/>
  <c r="L1714" i="2"/>
  <c r="O1714" i="2" s="1"/>
  <c r="L1715" i="2"/>
  <c r="O1715" i="2" s="1"/>
  <c r="L1716" i="2"/>
  <c r="O1716" i="2" s="1"/>
  <c r="L1717" i="2"/>
  <c r="O1717" i="2" s="1"/>
  <c r="L1718" i="2"/>
  <c r="O1718" i="2" s="1"/>
  <c r="L1719" i="2"/>
  <c r="O1719" i="2" s="1"/>
  <c r="L1720" i="2"/>
  <c r="O1720" i="2" s="1"/>
  <c r="L1721" i="2"/>
  <c r="O1721" i="2" s="1"/>
  <c r="U1721" i="2" s="1"/>
  <c r="L1723" i="2"/>
  <c r="L1724" i="2"/>
  <c r="O1724" i="2" s="1"/>
  <c r="L1725" i="2"/>
  <c r="O1725" i="2" s="1"/>
  <c r="L1728" i="2"/>
  <c r="O1728" i="2" s="1"/>
  <c r="L1729" i="2"/>
  <c r="O1729" i="2" s="1"/>
  <c r="L1731" i="2"/>
  <c r="L1732" i="2"/>
  <c r="O1732" i="2" s="1"/>
  <c r="L1733" i="2"/>
  <c r="O1733" i="2" s="1"/>
  <c r="L1734" i="2"/>
  <c r="O1734" i="2" s="1"/>
  <c r="L1735" i="2"/>
  <c r="O1735" i="2" s="1"/>
  <c r="L1736" i="2"/>
  <c r="O1736" i="2" s="1"/>
  <c r="L1737" i="2"/>
  <c r="O1737" i="2" s="1"/>
  <c r="L1738" i="2"/>
  <c r="O1738" i="2" s="1"/>
  <c r="L1739" i="2"/>
  <c r="O1739" i="2" s="1"/>
  <c r="L1740" i="2"/>
  <c r="O1740" i="2" s="1"/>
  <c r="L1741" i="2"/>
  <c r="O1741" i="2" s="1"/>
  <c r="L1742" i="2"/>
  <c r="O1742" i="2" s="1"/>
  <c r="L1743" i="2"/>
  <c r="O1743" i="2" s="1"/>
  <c r="L1744" i="2"/>
  <c r="O1744" i="2" s="1"/>
  <c r="L1745" i="2"/>
  <c r="O1745" i="2" s="1"/>
  <c r="L1746" i="2"/>
  <c r="O1746" i="2" s="1"/>
  <c r="L1747" i="2"/>
  <c r="O1747" i="2" s="1"/>
  <c r="L1748" i="2"/>
  <c r="O1748" i="2" s="1"/>
  <c r="L1750" i="2"/>
  <c r="L1751" i="2"/>
  <c r="O1751" i="2" s="1"/>
  <c r="L1752" i="2"/>
  <c r="O1752" i="2" s="1"/>
  <c r="L1753" i="2"/>
  <c r="O1753" i="2" s="1"/>
  <c r="L1754" i="2"/>
  <c r="O1754" i="2" s="1"/>
  <c r="L1755" i="2"/>
  <c r="O1755" i="2" s="1"/>
  <c r="L1756" i="2"/>
  <c r="O1756" i="2" s="1"/>
  <c r="L1757" i="2"/>
  <c r="O1757" i="2" s="1"/>
  <c r="L1758" i="2"/>
  <c r="O1758" i="2" s="1"/>
  <c r="L1759" i="2"/>
  <c r="O1759" i="2" s="1"/>
  <c r="L1760" i="2"/>
  <c r="O1760" i="2" s="1"/>
  <c r="L1761" i="2"/>
  <c r="O1761" i="2" s="1"/>
  <c r="L1762" i="2"/>
  <c r="O1762" i="2" s="1"/>
  <c r="L1763" i="2"/>
  <c r="O1763" i="2" s="1"/>
  <c r="L1764" i="2"/>
  <c r="O1764" i="2" s="1"/>
  <c r="L1765" i="2"/>
  <c r="O1765" i="2" s="1"/>
  <c r="L1766" i="2"/>
  <c r="O1766" i="2" s="1"/>
  <c r="U1766" i="2" s="1"/>
  <c r="L1767" i="2"/>
  <c r="O1767" i="2" s="1"/>
  <c r="L1768" i="2"/>
  <c r="O1768" i="2" s="1"/>
  <c r="L1769" i="2"/>
  <c r="O1769" i="2" s="1"/>
  <c r="L1770" i="2"/>
  <c r="O1770" i="2" s="1"/>
  <c r="L1771" i="2"/>
  <c r="O1771" i="2" s="1"/>
  <c r="L1772" i="2"/>
  <c r="O1772" i="2" s="1"/>
  <c r="L1773" i="2"/>
  <c r="O1773" i="2" s="1"/>
  <c r="L1774" i="2"/>
  <c r="O1774" i="2" s="1"/>
  <c r="L1775" i="2"/>
  <c r="O1775" i="2" s="1"/>
  <c r="L1776" i="2"/>
  <c r="O1776" i="2" s="1"/>
  <c r="L1778" i="2"/>
  <c r="L1779" i="2"/>
  <c r="O1779" i="2" s="1"/>
  <c r="L1780" i="2"/>
  <c r="O1780" i="2" s="1"/>
  <c r="L1781" i="2"/>
  <c r="O1781" i="2" s="1"/>
  <c r="L1782" i="2"/>
  <c r="O1782" i="2" s="1"/>
  <c r="L1783" i="2"/>
  <c r="O1783" i="2" s="1"/>
  <c r="L1784" i="2"/>
  <c r="O1784" i="2" s="1"/>
  <c r="L1785" i="2"/>
  <c r="O1785" i="2" s="1"/>
  <c r="L1786" i="2"/>
  <c r="O1786" i="2" s="1"/>
  <c r="L1788" i="2"/>
  <c r="L1789" i="2"/>
  <c r="O1789" i="2" s="1"/>
  <c r="L1790" i="2"/>
  <c r="O1790" i="2" s="1"/>
  <c r="L1791" i="2"/>
  <c r="O1791" i="2" s="1"/>
  <c r="L1792" i="2"/>
  <c r="O1792" i="2" s="1"/>
  <c r="L1793" i="2"/>
  <c r="O1793" i="2" s="1"/>
  <c r="L1794" i="2"/>
  <c r="O1794" i="2" s="1"/>
  <c r="L1795" i="2"/>
  <c r="O1795" i="2" s="1"/>
  <c r="L1796" i="2"/>
  <c r="O1796" i="2" s="1"/>
  <c r="L1798" i="2"/>
  <c r="L1799" i="2"/>
  <c r="O1799" i="2" s="1"/>
  <c r="L1800" i="2"/>
  <c r="O1800" i="2" s="1"/>
  <c r="L1801" i="2"/>
  <c r="O1801" i="2" s="1"/>
  <c r="L1802" i="2"/>
  <c r="O1802" i="2" s="1"/>
  <c r="L1803" i="2"/>
  <c r="O1803" i="2" s="1"/>
  <c r="L1804" i="2"/>
  <c r="O1804" i="2" s="1"/>
  <c r="L1805" i="2"/>
  <c r="O1805" i="2" s="1"/>
  <c r="L1806" i="2"/>
  <c r="O1806" i="2" s="1"/>
  <c r="L1807" i="2"/>
  <c r="O1807" i="2" s="1"/>
  <c r="L1808" i="2"/>
  <c r="O1808" i="2" s="1"/>
  <c r="L1809" i="2"/>
  <c r="O1809" i="2" s="1"/>
  <c r="L1810" i="2"/>
  <c r="O1810" i="2" s="1"/>
  <c r="L1811" i="2"/>
  <c r="O1811" i="2" s="1"/>
  <c r="L1813" i="2"/>
  <c r="L1814" i="2"/>
  <c r="O1814" i="2" s="1"/>
  <c r="L1815" i="2"/>
  <c r="O1815" i="2" s="1"/>
  <c r="L1816" i="2"/>
  <c r="O1816" i="2" s="1"/>
  <c r="L1817" i="2"/>
  <c r="O1817" i="2" s="1"/>
  <c r="L1818" i="2"/>
  <c r="O1818" i="2" s="1"/>
  <c r="L1819" i="2"/>
  <c r="O1819" i="2" s="1"/>
  <c r="L1820" i="2"/>
  <c r="O1820" i="2" s="1"/>
  <c r="L1821" i="2"/>
  <c r="O1821" i="2" s="1"/>
  <c r="L1822" i="2"/>
  <c r="O1822" i="2" s="1"/>
  <c r="L1823" i="2"/>
  <c r="O1823" i="2" s="1"/>
  <c r="L1824" i="2"/>
  <c r="O1824" i="2" s="1"/>
  <c r="L1825" i="2"/>
  <c r="O1825" i="2" s="1"/>
  <c r="L1826" i="2"/>
  <c r="O1826" i="2" s="1"/>
  <c r="L1827" i="2"/>
  <c r="O1827" i="2" s="1"/>
  <c r="L1828" i="2"/>
  <c r="O1828" i="2" s="1"/>
  <c r="L1829" i="2"/>
  <c r="O1829" i="2" s="1"/>
  <c r="L1830" i="2"/>
  <c r="O1830" i="2" s="1"/>
  <c r="U1830" i="2" s="1"/>
  <c r="L1831" i="2"/>
  <c r="O1831" i="2" s="1"/>
  <c r="L1832" i="2"/>
  <c r="O1832" i="2" s="1"/>
  <c r="L1833" i="2"/>
  <c r="O1833" i="2" s="1"/>
  <c r="L1834" i="2"/>
  <c r="O1834" i="2" s="1"/>
  <c r="L1835" i="2"/>
  <c r="O1835" i="2" s="1"/>
  <c r="L1836" i="2"/>
  <c r="O1836" i="2" s="1"/>
  <c r="L1837" i="2"/>
  <c r="O1837" i="2" s="1"/>
  <c r="L1838" i="2"/>
  <c r="O1838" i="2" s="1"/>
  <c r="L1839" i="2"/>
  <c r="O1839" i="2" s="1"/>
  <c r="L1840" i="2"/>
  <c r="O1840" i="2" s="1"/>
  <c r="L1841" i="2"/>
  <c r="O1841" i="2" s="1"/>
  <c r="L1842" i="2"/>
  <c r="O1842" i="2" s="1"/>
  <c r="L1844" i="2"/>
  <c r="L1845" i="2"/>
  <c r="O1845" i="2" s="1"/>
  <c r="L1846" i="2"/>
  <c r="O1846" i="2" s="1"/>
  <c r="L1847" i="2"/>
  <c r="O1847" i="2" s="1"/>
  <c r="L1848" i="2"/>
  <c r="O1848" i="2" s="1"/>
  <c r="L1849" i="2"/>
  <c r="O1849" i="2" s="1"/>
  <c r="L1850" i="2"/>
  <c r="O1850" i="2" s="1"/>
  <c r="L1851" i="2"/>
  <c r="O1851" i="2" s="1"/>
  <c r="L1852" i="2"/>
  <c r="O1852" i="2" s="1"/>
  <c r="L1853" i="2"/>
  <c r="O1853" i="2" s="1"/>
  <c r="L1854" i="2"/>
  <c r="O1854" i="2" s="1"/>
  <c r="L1855" i="2"/>
  <c r="O1855" i="2" s="1"/>
  <c r="L1856" i="2"/>
  <c r="O1856" i="2" s="1"/>
  <c r="L1857" i="2"/>
  <c r="O1857" i="2" s="1"/>
  <c r="L1858" i="2"/>
  <c r="O1858" i="2" s="1"/>
  <c r="L1859" i="2"/>
  <c r="O1859" i="2" s="1"/>
  <c r="L1860" i="2"/>
  <c r="O1860" i="2" s="1"/>
  <c r="L1861" i="2"/>
  <c r="O1861" i="2" s="1"/>
  <c r="L1862" i="2"/>
  <c r="O1862" i="2" s="1"/>
  <c r="L1863" i="2"/>
  <c r="O1863" i="2" s="1"/>
  <c r="L1864" i="2"/>
  <c r="O1864" i="2" s="1"/>
  <c r="L1865" i="2"/>
  <c r="O1865" i="2" s="1"/>
  <c r="L1867" i="2"/>
  <c r="L1868" i="2"/>
  <c r="O1868" i="2" s="1"/>
  <c r="L1869" i="2"/>
  <c r="O1869" i="2" s="1"/>
  <c r="L1870" i="2"/>
  <c r="O1870" i="2" s="1"/>
  <c r="L1871" i="2"/>
  <c r="O1871" i="2" s="1"/>
  <c r="L1872" i="2"/>
  <c r="O1872" i="2" s="1"/>
  <c r="U1872" i="2" s="1"/>
  <c r="L1873" i="2"/>
  <c r="O1873" i="2" s="1"/>
  <c r="L1874" i="2"/>
  <c r="O1874" i="2" s="1"/>
  <c r="L1875" i="2"/>
  <c r="O1875" i="2" s="1"/>
  <c r="L1876" i="2"/>
  <c r="O1876" i="2" s="1"/>
  <c r="L1877" i="2"/>
  <c r="O1877" i="2" s="1"/>
  <c r="L1878" i="2"/>
  <c r="O1878" i="2" s="1"/>
  <c r="L1879" i="2"/>
  <c r="O1879" i="2" s="1"/>
  <c r="L1880" i="2"/>
  <c r="O1880" i="2" s="1"/>
  <c r="L1881" i="2"/>
  <c r="O1881" i="2" s="1"/>
  <c r="L1882" i="2"/>
  <c r="O1882" i="2" s="1"/>
  <c r="L1883" i="2"/>
  <c r="O1883" i="2" s="1"/>
  <c r="L1884" i="2"/>
  <c r="O1884" i="2" s="1"/>
  <c r="L1885" i="2"/>
  <c r="O1885" i="2" s="1"/>
  <c r="L1886" i="2"/>
  <c r="O1886" i="2" s="1"/>
  <c r="L1887" i="2"/>
  <c r="O1887" i="2" s="1"/>
  <c r="L1889" i="2"/>
  <c r="L1890" i="2"/>
  <c r="O1890" i="2" s="1"/>
  <c r="L1891" i="2"/>
  <c r="O1891" i="2" s="1"/>
  <c r="L1892" i="2"/>
  <c r="O1892" i="2" s="1"/>
  <c r="L1893" i="2"/>
  <c r="O1893" i="2" s="1"/>
  <c r="L1894" i="2"/>
  <c r="O1894" i="2" s="1"/>
  <c r="L1895" i="2"/>
  <c r="O1895" i="2" s="1"/>
  <c r="L1896" i="2"/>
  <c r="O1896" i="2" s="1"/>
  <c r="L1897" i="2"/>
  <c r="O1897" i="2" s="1"/>
  <c r="L1898" i="2"/>
  <c r="O1898" i="2" s="1"/>
  <c r="L1899" i="2"/>
  <c r="O1899" i="2" s="1"/>
  <c r="L1900" i="2"/>
  <c r="O1900" i="2" s="1"/>
  <c r="L1901" i="2"/>
  <c r="O1901" i="2" s="1"/>
  <c r="L1902" i="2"/>
  <c r="O1902" i="2" s="1"/>
  <c r="L1903" i="2"/>
  <c r="O1903" i="2" s="1"/>
  <c r="L1904" i="2"/>
  <c r="O1904" i="2" s="1"/>
  <c r="L1905" i="2"/>
  <c r="O1905" i="2" s="1"/>
  <c r="L1906" i="2"/>
  <c r="O1906" i="2" s="1"/>
  <c r="L1907" i="2"/>
  <c r="O1907" i="2" s="1"/>
  <c r="L1908" i="2"/>
  <c r="O1908" i="2" s="1"/>
  <c r="L1909" i="2"/>
  <c r="O1909" i="2" s="1"/>
  <c r="L1910" i="2"/>
  <c r="O1910" i="2" s="1"/>
  <c r="L1911" i="2"/>
  <c r="O1911" i="2" s="1"/>
  <c r="L1912" i="2"/>
  <c r="O1912" i="2" s="1"/>
  <c r="L1913" i="2"/>
  <c r="O1913" i="2" s="1"/>
  <c r="L1914" i="2"/>
  <c r="O1914" i="2" s="1"/>
  <c r="L1915" i="2"/>
  <c r="O1915" i="2" s="1"/>
  <c r="L1916" i="2"/>
  <c r="O1916" i="2" s="1"/>
  <c r="L1917" i="2"/>
  <c r="O1917" i="2" s="1"/>
  <c r="L1918" i="2"/>
  <c r="O1918" i="2" s="1"/>
  <c r="L1919" i="2"/>
  <c r="O1919" i="2" s="1"/>
  <c r="L1921" i="2"/>
  <c r="L1922" i="2"/>
  <c r="O1922" i="2" s="1"/>
  <c r="L1923" i="2"/>
  <c r="O1923" i="2" s="1"/>
  <c r="L1924" i="2"/>
  <c r="O1924" i="2" s="1"/>
  <c r="L1925" i="2"/>
  <c r="O1925" i="2" s="1"/>
  <c r="L1926" i="2"/>
  <c r="O1926" i="2" s="1"/>
  <c r="L1927" i="2"/>
  <c r="O1927" i="2" s="1"/>
  <c r="L1928" i="2"/>
  <c r="O1928" i="2" s="1"/>
  <c r="L1929" i="2"/>
  <c r="O1929" i="2" s="1"/>
  <c r="L1930" i="2"/>
  <c r="O1930" i="2" s="1"/>
  <c r="L1931" i="2"/>
  <c r="O1931" i="2" s="1"/>
  <c r="L1932" i="2"/>
  <c r="O1932" i="2" s="1"/>
  <c r="L1933" i="2"/>
  <c r="O1933" i="2" s="1"/>
  <c r="L1934" i="2"/>
  <c r="O1934" i="2" s="1"/>
  <c r="U1934" i="2" s="1"/>
  <c r="L1935" i="2"/>
  <c r="O1935" i="2" s="1"/>
  <c r="L1936" i="2"/>
  <c r="O1936" i="2" s="1"/>
  <c r="L1937" i="2"/>
  <c r="O1937" i="2" s="1"/>
  <c r="L1938" i="2"/>
  <c r="O1938" i="2" s="1"/>
  <c r="L1939" i="2"/>
  <c r="O1939" i="2" s="1"/>
  <c r="L1940" i="2"/>
  <c r="O1940" i="2" s="1"/>
  <c r="L1941" i="2"/>
  <c r="O1941" i="2" s="1"/>
  <c r="L1943" i="2"/>
  <c r="L1944" i="2"/>
  <c r="O1944" i="2" s="1"/>
  <c r="L1945" i="2"/>
  <c r="O1945" i="2" s="1"/>
  <c r="L1946" i="2"/>
  <c r="O1946" i="2" s="1"/>
  <c r="L1947" i="2"/>
  <c r="O1947" i="2" s="1"/>
  <c r="L1948" i="2"/>
  <c r="O1948" i="2" s="1"/>
  <c r="L1949" i="2"/>
  <c r="O1949" i="2" s="1"/>
  <c r="L1950" i="2"/>
  <c r="O1950" i="2" s="1"/>
  <c r="L1951" i="2"/>
  <c r="O1951" i="2" s="1"/>
  <c r="L1952" i="2"/>
  <c r="O1952" i="2" s="1"/>
  <c r="L1953" i="2"/>
  <c r="O1953" i="2" s="1"/>
  <c r="L1954" i="2"/>
  <c r="O1954" i="2" s="1"/>
  <c r="L1955" i="2"/>
  <c r="O1955" i="2" s="1"/>
  <c r="L1956" i="2"/>
  <c r="O1956" i="2" s="1"/>
  <c r="L1957" i="2"/>
  <c r="O1957" i="2" s="1"/>
  <c r="L1958" i="2"/>
  <c r="O1958" i="2" s="1"/>
  <c r="L1959" i="2"/>
  <c r="O1959" i="2" s="1"/>
  <c r="L1960" i="2"/>
  <c r="O1960" i="2" s="1"/>
  <c r="L1961" i="2"/>
  <c r="O1961" i="2" s="1"/>
  <c r="L1962" i="2"/>
  <c r="O1962" i="2" s="1"/>
  <c r="L1963" i="2"/>
  <c r="O1963" i="2" s="1"/>
  <c r="L1964" i="2"/>
  <c r="O1964" i="2" s="1"/>
  <c r="L1966" i="2"/>
  <c r="L1967" i="2"/>
  <c r="O1967" i="2" s="1"/>
  <c r="L1968" i="2"/>
  <c r="O1968" i="2" s="1"/>
  <c r="L1969" i="2"/>
  <c r="O1969" i="2" s="1"/>
  <c r="L1970" i="2"/>
  <c r="O1970" i="2" s="1"/>
  <c r="L1971" i="2"/>
  <c r="O1971" i="2" s="1"/>
  <c r="L1972" i="2"/>
  <c r="O1972" i="2" s="1"/>
  <c r="L1973" i="2"/>
  <c r="O1973" i="2" s="1"/>
  <c r="L1974" i="2"/>
  <c r="O1974" i="2" s="1"/>
  <c r="L1975" i="2"/>
  <c r="O1975" i="2" s="1"/>
  <c r="L1976" i="2"/>
  <c r="O1976" i="2" s="1"/>
  <c r="U1976" i="2" s="1"/>
  <c r="L1977" i="2"/>
  <c r="O1977" i="2" s="1"/>
  <c r="L1978" i="2"/>
  <c r="O1978" i="2" s="1"/>
  <c r="L1979" i="2"/>
  <c r="O1979" i="2" s="1"/>
  <c r="L1980" i="2"/>
  <c r="O1980" i="2" s="1"/>
  <c r="L1981" i="2"/>
  <c r="O1981" i="2" s="1"/>
  <c r="L1982" i="2"/>
  <c r="O1982" i="2" s="1"/>
  <c r="L1983" i="2"/>
  <c r="O1983" i="2" s="1"/>
  <c r="L1984" i="2"/>
  <c r="O1984" i="2" s="1"/>
  <c r="L1985" i="2"/>
  <c r="O1985" i="2" s="1"/>
  <c r="L1986" i="2"/>
  <c r="O1986" i="2" s="1"/>
  <c r="L1987" i="2"/>
  <c r="O1987" i="2" s="1"/>
  <c r="L1988" i="2"/>
  <c r="O1988" i="2" s="1"/>
  <c r="L1989" i="2"/>
  <c r="O1989" i="2" s="1"/>
  <c r="L1990" i="2"/>
  <c r="O1990" i="2" s="1"/>
  <c r="L1992" i="2"/>
  <c r="L1993" i="2"/>
  <c r="O1993" i="2" s="1"/>
  <c r="L1994" i="2"/>
  <c r="O1994" i="2" s="1"/>
  <c r="L1995" i="2"/>
  <c r="O1995" i="2" s="1"/>
  <c r="L1996" i="2"/>
  <c r="O1996" i="2" s="1"/>
  <c r="L1997" i="2"/>
  <c r="O1997" i="2" s="1"/>
  <c r="L1998" i="2"/>
  <c r="O1998" i="2" s="1"/>
  <c r="L1999" i="2"/>
  <c r="O1999" i="2" s="1"/>
  <c r="L2000" i="2"/>
  <c r="O2000" i="2" s="1"/>
  <c r="L2001" i="2"/>
  <c r="O2001" i="2" s="1"/>
  <c r="L2002" i="2"/>
  <c r="O2002" i="2" s="1"/>
  <c r="L2003" i="2"/>
  <c r="O2003" i="2" s="1"/>
  <c r="L2004" i="2"/>
  <c r="O2004" i="2" s="1"/>
  <c r="L2005" i="2"/>
  <c r="O2005" i="2" s="1"/>
  <c r="L2006" i="2"/>
  <c r="O2006" i="2" s="1"/>
  <c r="L2007" i="2"/>
  <c r="O2007" i="2" s="1"/>
  <c r="L2009" i="2"/>
  <c r="L2010" i="2"/>
  <c r="O2010" i="2" s="1"/>
  <c r="L2011" i="2"/>
  <c r="O2011" i="2" s="1"/>
  <c r="L2012" i="2"/>
  <c r="O2012" i="2" s="1"/>
  <c r="L2013" i="2"/>
  <c r="O2013" i="2" s="1"/>
  <c r="L2014" i="2"/>
  <c r="O2014" i="2" s="1"/>
  <c r="L2015" i="2"/>
  <c r="O2015" i="2" s="1"/>
  <c r="L2016" i="2"/>
  <c r="O2016" i="2" s="1"/>
  <c r="L2017" i="2"/>
  <c r="O2017" i="2" s="1"/>
  <c r="L2018" i="2"/>
  <c r="O2018" i="2" s="1"/>
  <c r="U2018" i="2" s="1"/>
  <c r="L2019" i="2"/>
  <c r="O2019" i="2" s="1"/>
  <c r="L2020" i="2"/>
  <c r="O2020" i="2" s="1"/>
  <c r="L2021" i="2"/>
  <c r="O2021" i="2" s="1"/>
  <c r="L2022" i="2"/>
  <c r="O2022" i="2" s="1"/>
  <c r="L2023" i="2"/>
  <c r="O2023" i="2" s="1"/>
  <c r="L2024" i="2"/>
  <c r="O2024" i="2" s="1"/>
  <c r="L2025" i="2"/>
  <c r="O2025" i="2" s="1"/>
  <c r="L2026" i="2"/>
  <c r="O2026" i="2" s="1"/>
  <c r="L2027" i="2"/>
  <c r="O2027" i="2" s="1"/>
  <c r="L2028" i="2"/>
  <c r="O2028" i="2" s="1"/>
  <c r="L2029" i="2"/>
  <c r="O2029" i="2" s="1"/>
  <c r="L2030" i="2"/>
  <c r="O2030" i="2" s="1"/>
  <c r="L2031" i="2"/>
  <c r="O2031" i="2" s="1"/>
  <c r="L2032" i="2"/>
  <c r="O2032" i="2" s="1"/>
  <c r="L2033" i="2"/>
  <c r="O2033" i="2" s="1"/>
  <c r="L2034" i="2"/>
  <c r="O2034" i="2" s="1"/>
  <c r="L2035" i="2"/>
  <c r="O2035" i="2" s="1"/>
  <c r="L2037" i="2"/>
  <c r="L2038" i="2"/>
  <c r="O2038" i="2" s="1"/>
  <c r="L2039" i="2"/>
  <c r="O2039" i="2" s="1"/>
  <c r="L2040" i="2"/>
  <c r="O2040" i="2" s="1"/>
  <c r="L2041" i="2"/>
  <c r="O2041" i="2" s="1"/>
  <c r="L2042" i="2"/>
  <c r="O2042" i="2" s="1"/>
  <c r="L2043" i="2"/>
  <c r="O2043" i="2" s="1"/>
  <c r="L2044" i="2"/>
  <c r="O2044" i="2" s="1"/>
  <c r="L2045" i="2"/>
  <c r="O2045" i="2" s="1"/>
  <c r="L2046" i="2"/>
  <c r="O2046" i="2" s="1"/>
  <c r="L2047" i="2"/>
  <c r="O2047" i="2" s="1"/>
  <c r="L2048" i="2"/>
  <c r="O2048" i="2" s="1"/>
  <c r="L2049" i="2"/>
  <c r="O2049" i="2" s="1"/>
  <c r="L2050" i="2"/>
  <c r="O2050" i="2" s="1"/>
  <c r="L2051" i="2"/>
  <c r="O2051" i="2" s="1"/>
  <c r="L2052" i="2"/>
  <c r="O2052" i="2" s="1"/>
  <c r="L2053" i="2"/>
  <c r="O2053" i="2" s="1"/>
  <c r="L2054" i="2"/>
  <c r="O2054" i="2" s="1"/>
  <c r="L2055" i="2"/>
  <c r="O2055" i="2" s="1"/>
  <c r="L2056" i="2"/>
  <c r="O2056" i="2" s="1"/>
  <c r="L2057" i="2"/>
  <c r="O2057" i="2" s="1"/>
  <c r="L2058" i="2"/>
  <c r="O2058" i="2" s="1"/>
  <c r="L2059" i="2"/>
  <c r="O2059" i="2" s="1"/>
  <c r="L2060" i="2"/>
  <c r="O2060" i="2" s="1"/>
  <c r="L2062" i="2"/>
  <c r="L2063" i="2"/>
  <c r="O2063" i="2" s="1"/>
  <c r="L2064" i="2"/>
  <c r="O2064" i="2" s="1"/>
  <c r="L2065" i="2"/>
  <c r="O2065" i="2" s="1"/>
  <c r="L2066" i="2"/>
  <c r="O2066" i="2" s="1"/>
  <c r="L2067" i="2"/>
  <c r="O2067" i="2" s="1"/>
  <c r="L2068" i="2"/>
  <c r="O2068" i="2" s="1"/>
  <c r="L2069" i="2"/>
  <c r="O2069" i="2" s="1"/>
  <c r="L2070" i="2"/>
  <c r="O2070" i="2" s="1"/>
  <c r="L2071" i="2"/>
  <c r="O2071" i="2" s="1"/>
  <c r="L2072" i="2"/>
  <c r="O2072" i="2" s="1"/>
  <c r="L2073" i="2"/>
  <c r="O2073" i="2" s="1"/>
  <c r="L2074" i="2"/>
  <c r="O2074" i="2" s="1"/>
  <c r="L2076" i="2"/>
  <c r="L2077" i="2"/>
  <c r="O2077" i="2" s="1"/>
  <c r="L2078" i="2"/>
  <c r="O2078" i="2" s="1"/>
  <c r="L2079" i="2"/>
  <c r="O2079" i="2" s="1"/>
  <c r="L2080" i="2"/>
  <c r="O2080" i="2" s="1"/>
  <c r="L2081" i="2"/>
  <c r="O2081" i="2" s="1"/>
  <c r="L2082" i="2"/>
  <c r="O2082" i="2" s="1"/>
  <c r="L2083" i="2"/>
  <c r="O2083" i="2" s="1"/>
  <c r="L2084" i="2"/>
  <c r="O2084" i="2" s="1"/>
  <c r="L2085" i="2"/>
  <c r="O2085" i="2" s="1"/>
  <c r="L2086" i="2"/>
  <c r="O2086" i="2" s="1"/>
  <c r="L2087" i="2"/>
  <c r="O2087" i="2" s="1"/>
  <c r="L2088" i="2"/>
  <c r="O2088" i="2" s="1"/>
  <c r="L2089" i="2"/>
  <c r="O2089" i="2" s="1"/>
  <c r="L2090" i="2"/>
  <c r="O2090" i="2" s="1"/>
  <c r="L2091" i="2"/>
  <c r="O2091" i="2" s="1"/>
  <c r="L2092" i="2"/>
  <c r="O2092" i="2" s="1"/>
  <c r="L2093" i="2"/>
  <c r="O2093" i="2" s="1"/>
  <c r="L2094" i="2"/>
  <c r="O2094" i="2" s="1"/>
  <c r="L2095" i="2"/>
  <c r="O2095" i="2" s="1"/>
  <c r="L2096" i="2"/>
  <c r="O2096" i="2" s="1"/>
  <c r="L2097" i="2"/>
  <c r="O2097" i="2" s="1"/>
  <c r="L2098" i="2"/>
  <c r="O2098" i="2" s="1"/>
  <c r="L2099" i="2"/>
  <c r="O2099" i="2" s="1"/>
  <c r="L2100" i="2"/>
  <c r="O2100" i="2" s="1"/>
  <c r="L2101" i="2"/>
  <c r="O2101" i="2" s="1"/>
  <c r="L2102" i="2"/>
  <c r="O2102" i="2" s="1"/>
  <c r="L2104" i="2"/>
  <c r="L2105" i="2"/>
  <c r="O2105" i="2" s="1"/>
  <c r="L2106" i="2"/>
  <c r="O2106" i="2" s="1"/>
  <c r="L2107" i="2"/>
  <c r="O2107" i="2" s="1"/>
  <c r="L2108" i="2"/>
  <c r="O2108" i="2" s="1"/>
  <c r="L2109" i="2"/>
  <c r="O2109" i="2" s="1"/>
  <c r="L2110" i="2"/>
  <c r="O2110" i="2" s="1"/>
  <c r="L2111" i="2"/>
  <c r="O2111" i="2" s="1"/>
  <c r="L2112" i="2"/>
  <c r="O2112" i="2" s="1"/>
  <c r="L2113" i="2"/>
  <c r="O2113" i="2" s="1"/>
  <c r="L2114" i="2"/>
  <c r="O2114" i="2" s="1"/>
  <c r="L2115" i="2"/>
  <c r="O2115" i="2" s="1"/>
  <c r="L2116" i="2"/>
  <c r="O2116" i="2" s="1"/>
  <c r="L2117" i="2"/>
  <c r="O2117" i="2" s="1"/>
  <c r="L2118" i="2"/>
  <c r="O2118" i="2" s="1"/>
  <c r="L2119" i="2"/>
  <c r="O2119" i="2" s="1"/>
  <c r="L2120" i="2"/>
  <c r="O2120" i="2" s="1"/>
  <c r="L2121" i="2"/>
  <c r="O2121" i="2" s="1"/>
  <c r="L2122" i="2"/>
  <c r="O2122" i="2" s="1"/>
  <c r="U2122" i="2" s="1"/>
  <c r="L2123" i="2"/>
  <c r="O2123" i="2" s="1"/>
  <c r="L2124" i="2"/>
  <c r="O2124" i="2" s="1"/>
  <c r="L2126" i="2"/>
  <c r="L2127" i="2"/>
  <c r="O2127" i="2" s="1"/>
  <c r="L2128" i="2"/>
  <c r="O2128" i="2" s="1"/>
  <c r="L2129" i="2"/>
  <c r="O2129" i="2" s="1"/>
  <c r="L2130" i="2"/>
  <c r="O2130" i="2" s="1"/>
  <c r="L2131" i="2"/>
  <c r="O2131" i="2" s="1"/>
  <c r="L2132" i="2"/>
  <c r="O2132" i="2" s="1"/>
  <c r="L2133" i="2"/>
  <c r="O2133" i="2" s="1"/>
  <c r="L2134" i="2"/>
  <c r="O2134" i="2" s="1"/>
  <c r="L2135" i="2"/>
  <c r="O2135" i="2" s="1"/>
  <c r="L2136" i="2"/>
  <c r="O2136" i="2" s="1"/>
  <c r="L2137" i="2"/>
  <c r="O2137" i="2" s="1"/>
  <c r="L2138" i="2"/>
  <c r="O2138" i="2" s="1"/>
  <c r="L2139" i="2"/>
  <c r="O2139" i="2" s="1"/>
  <c r="L2140" i="2"/>
  <c r="O2140" i="2" s="1"/>
  <c r="L2142" i="2"/>
  <c r="L2143" i="2"/>
  <c r="O2143" i="2" s="1"/>
  <c r="L2144" i="2"/>
  <c r="O2144" i="2" s="1"/>
  <c r="U2144" i="2" s="1"/>
  <c r="L2145" i="2"/>
  <c r="O2145" i="2" s="1"/>
  <c r="L2146" i="2"/>
  <c r="O2146" i="2" s="1"/>
  <c r="L2147" i="2"/>
  <c r="O2147" i="2" s="1"/>
  <c r="L2148" i="2"/>
  <c r="O2148" i="2" s="1"/>
  <c r="L2149" i="2"/>
  <c r="O2149" i="2" s="1"/>
  <c r="L2150" i="2"/>
  <c r="O2150" i="2" s="1"/>
  <c r="L2151" i="2"/>
  <c r="O2151" i="2" s="1"/>
  <c r="L2152" i="2"/>
  <c r="O2152" i="2" s="1"/>
  <c r="L2153" i="2"/>
  <c r="O2153" i="2" s="1"/>
  <c r="L2155" i="2"/>
  <c r="L2156" i="2"/>
  <c r="O2156" i="2" s="1"/>
  <c r="L2157" i="2"/>
  <c r="O2157" i="2" s="1"/>
  <c r="L2158" i="2"/>
  <c r="O2158" i="2" s="1"/>
  <c r="L2159" i="2"/>
  <c r="O2159" i="2" s="1"/>
  <c r="L2160" i="2"/>
  <c r="O2160" i="2" s="1"/>
  <c r="L2161" i="2"/>
  <c r="O2161" i="2" s="1"/>
  <c r="L2162" i="2"/>
  <c r="O2162" i="2" s="1"/>
  <c r="L2163" i="2"/>
  <c r="O2163" i="2" s="1"/>
  <c r="L2164" i="2"/>
  <c r="O2164" i="2" s="1"/>
  <c r="L2165" i="2"/>
  <c r="O2165" i="2" s="1"/>
  <c r="L2166" i="2"/>
  <c r="O2166" i="2" s="1"/>
  <c r="L2167" i="2"/>
  <c r="O2167" i="2" s="1"/>
  <c r="L2168" i="2"/>
  <c r="O2168" i="2" s="1"/>
  <c r="L2169" i="2"/>
  <c r="O2169" i="2" s="1"/>
  <c r="L2170" i="2"/>
  <c r="O2170" i="2" s="1"/>
  <c r="L2171" i="2"/>
  <c r="O2171" i="2" s="1"/>
  <c r="L2172" i="2"/>
  <c r="O2172" i="2" s="1"/>
  <c r="L2174" i="2"/>
  <c r="L2175" i="2"/>
  <c r="O2175" i="2" s="1"/>
  <c r="L2176" i="2"/>
  <c r="O2176" i="2" s="1"/>
  <c r="L2177" i="2"/>
  <c r="O2177" i="2" s="1"/>
  <c r="L2178" i="2"/>
  <c r="O2178" i="2" s="1"/>
  <c r="L2179" i="2"/>
  <c r="O2179" i="2" s="1"/>
  <c r="L2180" i="2"/>
  <c r="O2180" i="2" s="1"/>
  <c r="L2181" i="2"/>
  <c r="O2181" i="2" s="1"/>
  <c r="L2182" i="2"/>
  <c r="O2182" i="2" s="1"/>
  <c r="L2183" i="2"/>
  <c r="O2183" i="2" s="1"/>
  <c r="L2184" i="2"/>
  <c r="O2184" i="2" s="1"/>
  <c r="L2185" i="2"/>
  <c r="O2185" i="2" s="1"/>
  <c r="L2186" i="2"/>
  <c r="O2186" i="2" s="1"/>
  <c r="U2186" i="2" s="1"/>
  <c r="L2187" i="2"/>
  <c r="O2187" i="2" s="1"/>
  <c r="L2188" i="2"/>
  <c r="O2188" i="2" s="1"/>
  <c r="L2189" i="2"/>
  <c r="O2189" i="2" s="1"/>
  <c r="L2190" i="2"/>
  <c r="O2190" i="2" s="1"/>
  <c r="L2191" i="2"/>
  <c r="O2191" i="2" s="1"/>
  <c r="L2192" i="2"/>
  <c r="O2192" i="2" s="1"/>
  <c r="O189" i="2"/>
  <c r="U189" i="2" s="1"/>
  <c r="O185" i="2"/>
  <c r="O181" i="2"/>
  <c r="O177" i="2"/>
  <c r="L9" i="2"/>
  <c r="U491" i="2" l="1"/>
  <c r="U335" i="2"/>
  <c r="U236" i="2"/>
  <c r="U198" i="2"/>
  <c r="U161" i="2"/>
  <c r="U461" i="2"/>
  <c r="U433" i="2"/>
  <c r="U185" i="2"/>
  <c r="M26" i="2"/>
  <c r="U368" i="2"/>
  <c r="M1347" i="2"/>
  <c r="M515" i="2"/>
  <c r="L1048" i="2"/>
  <c r="N1347" i="2"/>
  <c r="R1787" i="2"/>
  <c r="R840" i="2"/>
  <c r="R667" i="2"/>
  <c r="R422" i="2"/>
  <c r="U22" i="2"/>
  <c r="R273" i="2"/>
  <c r="L599" i="2"/>
  <c r="M1186" i="2"/>
  <c r="N1529" i="2"/>
  <c r="R26" i="2"/>
  <c r="U24" i="2"/>
  <c r="N921" i="2"/>
  <c r="M1364" i="2"/>
  <c r="M1613" i="2"/>
  <c r="N1920" i="2"/>
  <c r="N1637" i="2"/>
  <c r="N1549" i="2"/>
  <c r="N1316" i="2"/>
  <c r="N1277" i="2"/>
  <c r="N1127" i="2"/>
  <c r="N1016" i="2"/>
  <c r="N894" i="2"/>
  <c r="N871" i="2"/>
  <c r="N738" i="2"/>
  <c r="N567" i="2"/>
  <c r="N540" i="2"/>
  <c r="R1812" i="2"/>
  <c r="R1217" i="2"/>
  <c r="R757" i="2"/>
  <c r="R150" i="2"/>
  <c r="M379" i="2"/>
  <c r="R1277" i="2"/>
  <c r="R871" i="2"/>
  <c r="R738" i="2"/>
  <c r="L1866" i="2"/>
  <c r="L1409" i="2"/>
  <c r="L937" i="2"/>
  <c r="O330" i="2"/>
  <c r="O358" i="2" s="1"/>
  <c r="L358" i="2"/>
  <c r="L329" i="2"/>
  <c r="N1777" i="2"/>
  <c r="N1241" i="2"/>
  <c r="N818" i="2"/>
  <c r="N456" i="2"/>
  <c r="N408" i="2"/>
  <c r="R1104" i="2"/>
  <c r="R1074" i="2"/>
  <c r="R773" i="2"/>
  <c r="R552" i="2"/>
  <c r="R379" i="2"/>
  <c r="L1637" i="2"/>
  <c r="R1241" i="2"/>
  <c r="M1866" i="2"/>
  <c r="M1843" i="2"/>
  <c r="M1678" i="2"/>
  <c r="M1409" i="2"/>
  <c r="M1375" i="2"/>
  <c r="M980" i="2"/>
  <c r="M937" i="2"/>
  <c r="M358" i="2"/>
  <c r="M329" i="2"/>
  <c r="M126" i="2"/>
  <c r="R2125" i="2"/>
  <c r="R2075" i="2"/>
  <c r="R1426" i="2"/>
  <c r="R683" i="2"/>
  <c r="R195" i="2"/>
  <c r="N1426" i="2"/>
  <c r="N683" i="2"/>
  <c r="N220" i="2"/>
  <c r="N195" i="2"/>
  <c r="N55" i="2"/>
  <c r="R1726" i="2"/>
  <c r="R1509" i="2"/>
  <c r="R1293" i="2"/>
  <c r="M1583" i="2"/>
  <c r="M1426" i="2"/>
  <c r="M683" i="2"/>
  <c r="M220" i="2"/>
  <c r="M195" i="2"/>
  <c r="M55" i="2"/>
  <c r="R1797" i="2"/>
  <c r="R1038" i="2"/>
  <c r="R782" i="2"/>
  <c r="R638" i="2"/>
  <c r="R622" i="2"/>
  <c r="R492" i="2"/>
  <c r="R232" i="2"/>
  <c r="L2154" i="2"/>
  <c r="L2061" i="2"/>
  <c r="L1722" i="2"/>
  <c r="L799" i="2"/>
  <c r="R1492" i="2"/>
  <c r="R577" i="2"/>
  <c r="N1749" i="2"/>
  <c r="M1277" i="2"/>
  <c r="N1567" i="2"/>
  <c r="N379" i="2"/>
  <c r="M2103" i="2"/>
  <c r="M2008" i="2"/>
  <c r="M1104" i="2"/>
  <c r="M773" i="2"/>
  <c r="M250" i="2"/>
  <c r="L220" i="2"/>
  <c r="M818" i="2"/>
  <c r="N329" i="2"/>
  <c r="R1678" i="2"/>
  <c r="L1492" i="2"/>
  <c r="L989" i="2"/>
  <c r="M2125" i="2"/>
  <c r="L1942" i="2"/>
  <c r="L1613" i="2"/>
  <c r="L1364" i="2"/>
  <c r="L1261" i="2"/>
  <c r="L921" i="2"/>
  <c r="O103" i="2"/>
  <c r="O126" i="2" s="1"/>
  <c r="L126" i="2"/>
  <c r="N2036" i="2"/>
  <c r="N1787" i="2"/>
  <c r="N1726" i="2"/>
  <c r="N1509" i="2"/>
  <c r="N1293" i="2"/>
  <c r="N840" i="2"/>
  <c r="T656" i="2"/>
  <c r="T667" i="2" s="1"/>
  <c r="N667" i="2"/>
  <c r="N273" i="2"/>
  <c r="N422" i="2"/>
  <c r="N308" i="2"/>
  <c r="R1662" i="2"/>
  <c r="R1048" i="2"/>
  <c r="R599" i="2"/>
  <c r="R527" i="2"/>
  <c r="R85" i="2"/>
  <c r="L1444" i="2"/>
  <c r="L871" i="2"/>
  <c r="L738" i="2"/>
  <c r="M2036" i="2"/>
  <c r="M1787" i="2"/>
  <c r="M1726" i="2"/>
  <c r="M1509" i="2"/>
  <c r="M1293" i="2"/>
  <c r="M840" i="2"/>
  <c r="M667" i="2"/>
  <c r="M273" i="2"/>
  <c r="M422" i="2"/>
  <c r="M308" i="2"/>
  <c r="R2154" i="2"/>
  <c r="R2061" i="2"/>
  <c r="R1722" i="2"/>
  <c r="R1444" i="2"/>
  <c r="R1336" i="2"/>
  <c r="R1167" i="2"/>
  <c r="R799" i="2"/>
  <c r="R476" i="2"/>
  <c r="L1074" i="2"/>
  <c r="L552" i="2"/>
  <c r="O359" i="2"/>
  <c r="O379" i="2" s="1"/>
  <c r="L379" i="2"/>
  <c r="N2173" i="2"/>
  <c r="N1991" i="2"/>
  <c r="N1797" i="2"/>
  <c r="N1492" i="2"/>
  <c r="N1038" i="2"/>
  <c r="N782" i="2"/>
  <c r="N714" i="2"/>
  <c r="N638" i="2"/>
  <c r="N622" i="2"/>
  <c r="N577" i="2"/>
  <c r="N492" i="2"/>
  <c r="N476" i="2"/>
  <c r="N232" i="2"/>
  <c r="R1529" i="2"/>
  <c r="R1347" i="2"/>
  <c r="R1186" i="2"/>
  <c r="R697" i="2"/>
  <c r="R515" i="2"/>
  <c r="L1336" i="2"/>
  <c r="N26" i="2"/>
  <c r="M1261" i="2"/>
  <c r="L1186" i="2"/>
  <c r="L697" i="2"/>
  <c r="L894" i="2"/>
  <c r="M1920" i="2"/>
  <c r="M1637" i="2"/>
  <c r="M1127" i="2"/>
  <c r="M894" i="2"/>
  <c r="M871" i="2"/>
  <c r="M738" i="2"/>
  <c r="R2193" i="2"/>
  <c r="L250" i="2"/>
  <c r="N655" i="2"/>
  <c r="R1942" i="2"/>
  <c r="M1567" i="2"/>
  <c r="M655" i="2"/>
  <c r="M408" i="2"/>
  <c r="R456" i="2"/>
  <c r="L1787" i="2"/>
  <c r="L667" i="2"/>
  <c r="L273" i="2"/>
  <c r="N1866" i="2"/>
  <c r="R2141" i="2"/>
  <c r="R1375" i="2"/>
  <c r="L2173" i="2"/>
  <c r="L757" i="2"/>
  <c r="L1749" i="2"/>
  <c r="L1277" i="2"/>
  <c r="L1777" i="2"/>
  <c r="L1241" i="2"/>
  <c r="L456" i="2"/>
  <c r="O380" i="2"/>
  <c r="O408" i="2" s="1"/>
  <c r="L408" i="2"/>
  <c r="M2173" i="2"/>
  <c r="M1991" i="2"/>
  <c r="M1797" i="2"/>
  <c r="M1492" i="2"/>
  <c r="M1038" i="2"/>
  <c r="M782" i="2"/>
  <c r="M714" i="2"/>
  <c r="M638" i="2"/>
  <c r="M622" i="2"/>
  <c r="M577" i="2"/>
  <c r="M492" i="2"/>
  <c r="M476" i="2"/>
  <c r="M232" i="2"/>
  <c r="R1920" i="2"/>
  <c r="R1637" i="2"/>
  <c r="R1549" i="2"/>
  <c r="R1316" i="2"/>
  <c r="R1127" i="2"/>
  <c r="R1016" i="2"/>
  <c r="R894" i="2"/>
  <c r="R567" i="2"/>
  <c r="R540" i="2"/>
  <c r="N1261" i="2"/>
  <c r="R1991" i="2"/>
  <c r="L1529" i="2"/>
  <c r="L1016" i="2"/>
  <c r="R172" i="2"/>
  <c r="N2103" i="2"/>
  <c r="N1201" i="2"/>
  <c r="N1104" i="2"/>
  <c r="R1261" i="2"/>
  <c r="R1777" i="2"/>
  <c r="R408" i="2"/>
  <c r="L308" i="2"/>
  <c r="N1843" i="2"/>
  <c r="N1409" i="2"/>
  <c r="R1843" i="2"/>
  <c r="R126" i="2"/>
  <c r="L1812" i="2"/>
  <c r="L1217" i="2"/>
  <c r="L150" i="2"/>
  <c r="N2125" i="2"/>
  <c r="L2193" i="2"/>
  <c r="L172" i="2"/>
  <c r="L1375" i="2"/>
  <c r="L980" i="2"/>
  <c r="L85" i="2"/>
  <c r="N1812" i="2"/>
  <c r="N1662" i="2"/>
  <c r="N1217" i="2"/>
  <c r="N1048" i="2"/>
  <c r="N757" i="2"/>
  <c r="N599" i="2"/>
  <c r="N150" i="2"/>
  <c r="N527" i="2"/>
  <c r="N85" i="2"/>
  <c r="R2103" i="2"/>
  <c r="R2008" i="2"/>
  <c r="R1888" i="2"/>
  <c r="R1567" i="2"/>
  <c r="R1480" i="2"/>
  <c r="R1201" i="2"/>
  <c r="R655" i="2"/>
  <c r="R250" i="2"/>
  <c r="L1662" i="2"/>
  <c r="N1613" i="2"/>
  <c r="N1186" i="2"/>
  <c r="R2036" i="2"/>
  <c r="R714" i="2"/>
  <c r="L515" i="2"/>
  <c r="L1549" i="2"/>
  <c r="L1316" i="2"/>
  <c r="L567" i="2"/>
  <c r="M1549" i="2"/>
  <c r="M540" i="2"/>
  <c r="R989" i="2"/>
  <c r="R102" i="2"/>
  <c r="L2008" i="2"/>
  <c r="L1567" i="2"/>
  <c r="L1480" i="2"/>
  <c r="L1201" i="2"/>
  <c r="N1480" i="2"/>
  <c r="N1074" i="2"/>
  <c r="R921" i="2"/>
  <c r="M1888" i="2"/>
  <c r="M1480" i="2"/>
  <c r="M1201" i="2"/>
  <c r="M1074" i="2"/>
  <c r="R1749" i="2"/>
  <c r="L840" i="2"/>
  <c r="O409" i="2"/>
  <c r="O422" i="2" s="1"/>
  <c r="L422" i="2"/>
  <c r="N2141" i="2"/>
  <c r="N937" i="2"/>
  <c r="L577" i="2"/>
  <c r="M2141" i="2"/>
  <c r="N1583" i="2"/>
  <c r="L1965" i="2"/>
  <c r="L1092" i="2"/>
  <c r="L1104" i="2"/>
  <c r="L1678" i="2"/>
  <c r="L2125" i="2"/>
  <c r="L2075" i="2"/>
  <c r="L1426" i="2"/>
  <c r="L683" i="2"/>
  <c r="M1812" i="2"/>
  <c r="M1662" i="2"/>
  <c r="M1217" i="2"/>
  <c r="M1048" i="2"/>
  <c r="M757" i="2"/>
  <c r="M599" i="2"/>
  <c r="M150" i="2"/>
  <c r="M527" i="2"/>
  <c r="M85" i="2"/>
  <c r="R818" i="2"/>
  <c r="O516" i="2"/>
  <c r="O527" i="2" s="1"/>
  <c r="L527" i="2"/>
  <c r="N697" i="2"/>
  <c r="R308" i="2"/>
  <c r="L1167" i="2"/>
  <c r="M1749" i="2"/>
  <c r="M567" i="2"/>
  <c r="R882" i="2"/>
  <c r="N2008" i="2"/>
  <c r="N773" i="2"/>
  <c r="N552" i="2"/>
  <c r="R1613" i="2"/>
  <c r="L1583" i="2"/>
  <c r="L102" i="2"/>
  <c r="L26" i="2"/>
  <c r="N980" i="2"/>
  <c r="R980" i="2"/>
  <c r="L714" i="2"/>
  <c r="N2075" i="2"/>
  <c r="M2075" i="2"/>
  <c r="L773" i="2"/>
  <c r="L2141" i="2"/>
  <c r="L1726" i="2"/>
  <c r="L1509" i="2"/>
  <c r="L1293" i="2"/>
  <c r="N2193" i="2"/>
  <c r="N2154" i="2"/>
  <c r="N2061" i="2"/>
  <c r="N1965" i="2"/>
  <c r="N1722" i="2"/>
  <c r="N1444" i="2"/>
  <c r="N1336" i="2"/>
  <c r="N1167" i="2"/>
  <c r="N1092" i="2"/>
  <c r="N989" i="2"/>
  <c r="N953" i="2"/>
  <c r="N799" i="2"/>
  <c r="N882" i="2"/>
  <c r="N172" i="2"/>
  <c r="N102" i="2"/>
  <c r="R1866" i="2"/>
  <c r="R1409" i="2"/>
  <c r="R937" i="2"/>
  <c r="R358" i="2"/>
  <c r="R329" i="2"/>
  <c r="N1942" i="2"/>
  <c r="N1364" i="2"/>
  <c r="N515" i="2"/>
  <c r="M1942" i="2"/>
  <c r="M1529" i="2"/>
  <c r="M921" i="2"/>
  <c r="M697" i="2"/>
  <c r="R2173" i="2"/>
  <c r="L1347" i="2"/>
  <c r="L1920" i="2"/>
  <c r="L1127" i="2"/>
  <c r="L540" i="2"/>
  <c r="L55" i="2"/>
  <c r="M1316" i="2"/>
  <c r="M1016" i="2"/>
  <c r="R1965" i="2"/>
  <c r="R1092" i="2"/>
  <c r="R953" i="2"/>
  <c r="L2103" i="2"/>
  <c r="L1888" i="2"/>
  <c r="L655" i="2"/>
  <c r="N1888" i="2"/>
  <c r="N250" i="2"/>
  <c r="R1364" i="2"/>
  <c r="L818" i="2"/>
  <c r="M552" i="2"/>
  <c r="M1777" i="2"/>
  <c r="M1241" i="2"/>
  <c r="M456" i="2"/>
  <c r="L2036" i="2"/>
  <c r="N1678" i="2"/>
  <c r="N1375" i="2"/>
  <c r="N358" i="2"/>
  <c r="N126" i="2"/>
  <c r="L1991" i="2"/>
  <c r="O457" i="2"/>
  <c r="O476" i="2" s="1"/>
  <c r="L476" i="2"/>
  <c r="L953" i="2"/>
  <c r="L882" i="2"/>
  <c r="L1843" i="2"/>
  <c r="L1797" i="2"/>
  <c r="L1038" i="2"/>
  <c r="L782" i="2"/>
  <c r="L638" i="2"/>
  <c r="L622" i="2"/>
  <c r="O477" i="2"/>
  <c r="O492" i="2" s="1"/>
  <c r="L492" i="2"/>
  <c r="L232" i="2"/>
  <c r="M2193" i="2"/>
  <c r="M2154" i="2"/>
  <c r="M2061" i="2"/>
  <c r="M1965" i="2"/>
  <c r="M1722" i="2"/>
  <c r="M1444" i="2"/>
  <c r="M1336" i="2"/>
  <c r="M1167" i="2"/>
  <c r="M1092" i="2"/>
  <c r="M989" i="2"/>
  <c r="M953" i="2"/>
  <c r="M799" i="2"/>
  <c r="M882" i="2"/>
  <c r="M172" i="2"/>
  <c r="M102" i="2"/>
  <c r="R1583" i="2"/>
  <c r="R220" i="2"/>
  <c r="R55" i="2"/>
  <c r="U118" i="2"/>
  <c r="U96" i="2"/>
  <c r="U53" i="2"/>
  <c r="U33" i="2"/>
  <c r="U12" i="2"/>
  <c r="U28" i="2"/>
  <c r="U107" i="2"/>
  <c r="U178" i="2"/>
  <c r="U18" i="2"/>
  <c r="U1918" i="2"/>
  <c r="U1581" i="2"/>
  <c r="U1413" i="2"/>
  <c r="U1324" i="2"/>
  <c r="U1282" i="2"/>
  <c r="U1239" i="2"/>
  <c r="U1176" i="2"/>
  <c r="U1155" i="2"/>
  <c r="U1135" i="2"/>
  <c r="U1114" i="2"/>
  <c r="U1069" i="2"/>
  <c r="U1022" i="2"/>
  <c r="U999" i="2"/>
  <c r="U976" i="2"/>
  <c r="U956" i="2"/>
  <c r="U934" i="2"/>
  <c r="U892" i="2"/>
  <c r="U860" i="2"/>
  <c r="U833" i="2"/>
  <c r="U790" i="2"/>
  <c r="U713" i="2"/>
  <c r="U671" i="2"/>
  <c r="U649" i="2"/>
  <c r="U628" i="2"/>
  <c r="U584" i="2"/>
  <c r="U562" i="2"/>
  <c r="U2128" i="2"/>
  <c r="U2002" i="2"/>
  <c r="U1644" i="2"/>
  <c r="U1518" i="2"/>
  <c r="U1434" i="2"/>
  <c r="U1303" i="2"/>
  <c r="U2170" i="2"/>
  <c r="U1960" i="2"/>
  <c r="U1856" i="2"/>
  <c r="U1706" i="2"/>
  <c r="U1665" i="2"/>
  <c r="U1602" i="2"/>
  <c r="U1367" i="2"/>
  <c r="U1260" i="2"/>
  <c r="U779" i="2"/>
  <c r="U2086" i="2"/>
  <c r="U2044" i="2"/>
  <c r="U1898" i="2"/>
  <c r="U1686" i="2"/>
  <c r="U1560" i="2"/>
  <c r="U1497" i="2"/>
  <c r="U1391" i="2"/>
  <c r="U1219" i="2"/>
  <c r="U734" i="2"/>
  <c r="U2166" i="2"/>
  <c r="U2102" i="2"/>
  <c r="U2082" i="2"/>
  <c r="U2060" i="2"/>
  <c r="U2040" i="2"/>
  <c r="U1998" i="2"/>
  <c r="U1956" i="2"/>
  <c r="U1914" i="2"/>
  <c r="U1894" i="2"/>
  <c r="U1852" i="2"/>
  <c r="U1810" i="2"/>
  <c r="U1746" i="2"/>
  <c r="U1702" i="2"/>
  <c r="U1682" i="2"/>
  <c r="U1660" i="2"/>
  <c r="U1640" i="2"/>
  <c r="U1598" i="2"/>
  <c r="U1577" i="2"/>
  <c r="U1556" i="2"/>
  <c r="U1514" i="2"/>
  <c r="U1430" i="2"/>
  <c r="U1407" i="2"/>
  <c r="U1387" i="2"/>
  <c r="U1362" i="2"/>
  <c r="U1320" i="2"/>
  <c r="U1299" i="2"/>
  <c r="U1256" i="2"/>
  <c r="U1235" i="2"/>
  <c r="U1214" i="2"/>
  <c r="U1172" i="2"/>
  <c r="U1151" i="2"/>
  <c r="U1131" i="2"/>
  <c r="U1110" i="2"/>
  <c r="U1088" i="2"/>
  <c r="U1065" i="2"/>
  <c r="U1044" i="2"/>
  <c r="U1018" i="2"/>
  <c r="U995" i="2"/>
  <c r="U972" i="2"/>
  <c r="U951" i="2"/>
  <c r="U930" i="2"/>
  <c r="U888" i="2"/>
  <c r="U856" i="2"/>
  <c r="U829" i="2"/>
  <c r="U786" i="2"/>
  <c r="U775" i="2"/>
  <c r="U751" i="2"/>
  <c r="U730" i="2"/>
  <c r="U709" i="2"/>
  <c r="U666" i="2"/>
  <c r="U645" i="2"/>
  <c r="U624" i="2"/>
  <c r="U580" i="2"/>
  <c r="U558" i="2"/>
  <c r="U536" i="2"/>
  <c r="U478" i="2"/>
  <c r="U338" i="2"/>
  <c r="U317" i="2"/>
  <c r="U261" i="2"/>
  <c r="U239" i="2"/>
  <c r="U139" i="2"/>
  <c r="U164" i="2"/>
  <c r="U468" i="2"/>
  <c r="U497" i="2"/>
  <c r="U440" i="2"/>
  <c r="U397" i="2"/>
  <c r="U375" i="2"/>
  <c r="U304" i="2"/>
  <c r="U284" i="2"/>
  <c r="U222" i="2"/>
  <c r="U45" i="2"/>
  <c r="U2158" i="2"/>
  <c r="U2136" i="2"/>
  <c r="U2094" i="2"/>
  <c r="U2052" i="2"/>
  <c r="U1948" i="2"/>
  <c r="U1906" i="2"/>
  <c r="U1864" i="2"/>
  <c r="U1802" i="2"/>
  <c r="U1780" i="2"/>
  <c r="U1738" i="2"/>
  <c r="U1714" i="2"/>
  <c r="U1694" i="2"/>
  <c r="U1673" i="2"/>
  <c r="U1652" i="2"/>
  <c r="U1610" i="2"/>
  <c r="U1590" i="2"/>
  <c r="U1569" i="2"/>
  <c r="U1526" i="2"/>
  <c r="U1505" i="2"/>
  <c r="U1484" i="2"/>
  <c r="U1442" i="2"/>
  <c r="U1421" i="2"/>
  <c r="U1399" i="2"/>
  <c r="U1354" i="2"/>
  <c r="U1332" i="2"/>
  <c r="U1311" i="2"/>
  <c r="U1290" i="2"/>
  <c r="U1248" i="2"/>
  <c r="U1227" i="2"/>
  <c r="U1206" i="2"/>
  <c r="U1184" i="2"/>
  <c r="U1163" i="2"/>
  <c r="U1143" i="2"/>
  <c r="U1122" i="2"/>
  <c r="U1080" i="2"/>
  <c r="U1057" i="2"/>
  <c r="U1030" i="2"/>
  <c r="U1007" i="2"/>
  <c r="U964" i="2"/>
  <c r="U943" i="2"/>
  <c r="U868" i="2"/>
  <c r="U848" i="2"/>
  <c r="U821" i="2"/>
  <c r="U798" i="2"/>
  <c r="U877" i="2"/>
  <c r="U743" i="2"/>
  <c r="U722" i="2"/>
  <c r="U701" i="2"/>
  <c r="U679" i="2"/>
  <c r="U658" i="2"/>
  <c r="U636" i="2"/>
  <c r="U592" i="2"/>
  <c r="U571" i="2"/>
  <c r="U81" i="2"/>
  <c r="U2046" i="2"/>
  <c r="U1541" i="2"/>
  <c r="U1436" i="2"/>
  <c r="U1178" i="2"/>
  <c r="U1095" i="2"/>
  <c r="U978" i="2"/>
  <c r="U781" i="2"/>
  <c r="U673" i="2"/>
  <c r="U484" i="2"/>
  <c r="U446" i="2"/>
  <c r="U2192" i="2"/>
  <c r="U2150" i="2"/>
  <c r="U2108" i="2"/>
  <c r="U2066" i="2"/>
  <c r="U2024" i="2"/>
  <c r="U1982" i="2"/>
  <c r="U1940" i="2"/>
  <c r="U1878" i="2"/>
  <c r="U1836" i="2"/>
  <c r="U1816" i="2"/>
  <c r="U1794" i="2"/>
  <c r="U1772" i="2"/>
  <c r="U1752" i="2"/>
  <c r="U39" i="2"/>
  <c r="U2172" i="2"/>
  <c r="U1646" i="2"/>
  <c r="U1284" i="2"/>
  <c r="U586" i="2"/>
  <c r="U78" i="2"/>
  <c r="U58" i="2"/>
  <c r="U36" i="2"/>
  <c r="U15" i="2"/>
  <c r="U2088" i="2"/>
  <c r="U1858" i="2"/>
  <c r="U1732" i="2"/>
  <c r="U1604" i="2"/>
  <c r="U1520" i="2"/>
  <c r="U1326" i="2"/>
  <c r="U1199" i="2"/>
  <c r="U1116" i="2"/>
  <c r="U1001" i="2"/>
  <c r="U760" i="2"/>
  <c r="U630" i="2"/>
  <c r="U383" i="2"/>
  <c r="U1876" i="2"/>
  <c r="U1705" i="2"/>
  <c r="U1601" i="2"/>
  <c r="U1517" i="2"/>
  <c r="U1433" i="2"/>
  <c r="U1366" i="2"/>
  <c r="U1323" i="2"/>
  <c r="U1302" i="2"/>
  <c r="U1238" i="2"/>
  <c r="U1196" i="2"/>
  <c r="U1175" i="2"/>
  <c r="U1154" i="2"/>
  <c r="U1134" i="2"/>
  <c r="U1091" i="2"/>
  <c r="U1068" i="2"/>
  <c r="U1021" i="2"/>
  <c r="U975" i="2"/>
  <c r="U955" i="2"/>
  <c r="U912" i="2"/>
  <c r="U891" i="2"/>
  <c r="U859" i="2"/>
  <c r="U810" i="2"/>
  <c r="U789" i="2"/>
  <c r="U754" i="2"/>
  <c r="U733" i="2"/>
  <c r="U691" i="2"/>
  <c r="U670" i="2"/>
  <c r="U648" i="2"/>
  <c r="U604" i="2"/>
  <c r="U583" i="2"/>
  <c r="U539" i="2"/>
  <c r="U98" i="2"/>
  <c r="U77" i="2"/>
  <c r="U57" i="2"/>
  <c r="U35" i="2"/>
  <c r="U14" i="2"/>
  <c r="U2130" i="2"/>
  <c r="U1962" i="2"/>
  <c r="U1708" i="2"/>
  <c r="U1625" i="2"/>
  <c r="U1477" i="2"/>
  <c r="U1393" i="2"/>
  <c r="U936" i="2"/>
  <c r="U813" i="2"/>
  <c r="U564" i="2"/>
  <c r="U323" i="2"/>
  <c r="U211" i="2"/>
  <c r="U524" i="2"/>
  <c r="U426" i="2"/>
  <c r="U290" i="2"/>
  <c r="U2190" i="2"/>
  <c r="U1814" i="2"/>
  <c r="U1770" i="2"/>
  <c r="U1685" i="2"/>
  <c r="U1580" i="2"/>
  <c r="U1496" i="2"/>
  <c r="U1454" i="2"/>
  <c r="U1412" i="2"/>
  <c r="U1344" i="2"/>
  <c r="U1259" i="2"/>
  <c r="U2168" i="2"/>
  <c r="U2042" i="2"/>
  <c r="U1090" i="2"/>
  <c r="U1046" i="2"/>
  <c r="U997" i="2"/>
  <c r="U974" i="2"/>
  <c r="U932" i="2"/>
  <c r="U911" i="2"/>
  <c r="U890" i="2"/>
  <c r="U831" i="2"/>
  <c r="U809" i="2"/>
  <c r="U788" i="2"/>
  <c r="U777" i="2"/>
  <c r="U753" i="2"/>
  <c r="U711" i="2"/>
  <c r="U690" i="2"/>
  <c r="U669" i="2"/>
  <c r="U626" i="2"/>
  <c r="U603" i="2"/>
  <c r="U582" i="2"/>
  <c r="U560" i="2"/>
  <c r="U538" i="2"/>
  <c r="U119" i="2"/>
  <c r="U61" i="2"/>
  <c r="U2004" i="2"/>
  <c r="U1900" i="2"/>
  <c r="U1688" i="2"/>
  <c r="U1562" i="2"/>
  <c r="U1457" i="2"/>
  <c r="U1263" i="2"/>
  <c r="U958" i="2"/>
  <c r="U915" i="2"/>
  <c r="U792" i="2"/>
  <c r="U694" i="2"/>
  <c r="U607" i="2"/>
  <c r="U543" i="2"/>
  <c r="U145" i="2"/>
  <c r="U474" i="2"/>
  <c r="U503" i="2"/>
  <c r="U403" i="2"/>
  <c r="U2148" i="2"/>
  <c r="U2106" i="2"/>
  <c r="U2064" i="2"/>
  <c r="U2022" i="2"/>
  <c r="U1980" i="2"/>
  <c r="U1938" i="2"/>
  <c r="U1834" i="2"/>
  <c r="U1792" i="2"/>
  <c r="U1728" i="2"/>
  <c r="U1664" i="2"/>
  <c r="U1622" i="2"/>
  <c r="U1538" i="2"/>
  <c r="U1474" i="2"/>
  <c r="U2084" i="2"/>
  <c r="U2000" i="2"/>
  <c r="U1958" i="2"/>
  <c r="U1916" i="2"/>
  <c r="U1896" i="2"/>
  <c r="U1854" i="2"/>
  <c r="U1748" i="2"/>
  <c r="U1725" i="2"/>
  <c r="U1704" i="2"/>
  <c r="U1684" i="2"/>
  <c r="U1642" i="2"/>
  <c r="U1621" i="2"/>
  <c r="U1600" i="2"/>
  <c r="U1558" i="2"/>
  <c r="U1537" i="2"/>
  <c r="U1516" i="2"/>
  <c r="U1473" i="2"/>
  <c r="U1453" i="2"/>
  <c r="U1432" i="2"/>
  <c r="U1389" i="2"/>
  <c r="U1343" i="2"/>
  <c r="U1322" i="2"/>
  <c r="U1280" i="2"/>
  <c r="U1258" i="2"/>
  <c r="U1216" i="2"/>
  <c r="U1195" i="2"/>
  <c r="U1174" i="2"/>
  <c r="U1112" i="2"/>
  <c r="U2188" i="2"/>
  <c r="U2146" i="2"/>
  <c r="U2124" i="2"/>
  <c r="U2020" i="2"/>
  <c r="U1978" i="2"/>
  <c r="U1936" i="2"/>
  <c r="U1874" i="2"/>
  <c r="U1832" i="2"/>
  <c r="U1790" i="2"/>
  <c r="U1768" i="2"/>
  <c r="U20" i="2"/>
  <c r="U23" i="2"/>
  <c r="U16" i="2"/>
  <c r="U44" i="2"/>
  <c r="U106" i="2"/>
  <c r="U41" i="2"/>
  <c r="U176" i="2"/>
  <c r="U82" i="2"/>
  <c r="U62" i="2"/>
  <c r="U40" i="2"/>
  <c r="U19" i="2"/>
  <c r="U88" i="2"/>
  <c r="U2178" i="2"/>
  <c r="U2030" i="2"/>
  <c r="U1884" i="2"/>
  <c r="U1310" i="2"/>
  <c r="U1629" i="2"/>
  <c r="U1246" i="2"/>
  <c r="U1204" i="2"/>
  <c r="U1120" i="2"/>
  <c r="U1099" i="2"/>
  <c r="U919" i="2"/>
  <c r="U899" i="2"/>
  <c r="U796" i="2"/>
  <c r="U764" i="2"/>
  <c r="U741" i="2"/>
  <c r="U699" i="2"/>
  <c r="U677" i="2"/>
  <c r="U634" i="2"/>
  <c r="U611" i="2"/>
  <c r="U590" i="2"/>
  <c r="U547" i="2"/>
  <c r="U482" i="2"/>
  <c r="U143" i="2"/>
  <c r="U168" i="2"/>
  <c r="U472" i="2"/>
  <c r="U501" i="2"/>
  <c r="U444" i="2"/>
  <c r="U424" i="2"/>
  <c r="U401" i="2"/>
  <c r="U381" i="2"/>
  <c r="U288" i="2"/>
  <c r="U226" i="2"/>
  <c r="U2114" i="2"/>
  <c r="U1988" i="2"/>
  <c r="U1672" i="2"/>
  <c r="U1589" i="2"/>
  <c r="U1525" i="2"/>
  <c r="U1441" i="2"/>
  <c r="U1247" i="2"/>
  <c r="U1142" i="2"/>
  <c r="U1079" i="2"/>
  <c r="U963" i="2"/>
  <c r="U847" i="2"/>
  <c r="U721" i="2"/>
  <c r="U548" i="2"/>
  <c r="U1800" i="2"/>
  <c r="U1692" i="2"/>
  <c r="U1566" i="2"/>
  <c r="U1461" i="2"/>
  <c r="U1352" i="2"/>
  <c r="U2176" i="2"/>
  <c r="U2112" i="2"/>
  <c r="U2070" i="2"/>
  <c r="U2028" i="2"/>
  <c r="U1986" i="2"/>
  <c r="U1924" i="2"/>
  <c r="U1882" i="2"/>
  <c r="U1840" i="2"/>
  <c r="U1820" i="2"/>
  <c r="U1776" i="2"/>
  <c r="U1756" i="2"/>
  <c r="U2072" i="2"/>
  <c r="U1926" i="2"/>
  <c r="U1758" i="2"/>
  <c r="U1630" i="2"/>
  <c r="U1462" i="2"/>
  <c r="U1374" i="2"/>
  <c r="U1183" i="2"/>
  <c r="U1100" i="2"/>
  <c r="U900" i="2"/>
  <c r="U765" i="2"/>
  <c r="U570" i="2"/>
  <c r="U1712" i="2"/>
  <c r="U1524" i="2"/>
  <c r="U1288" i="2"/>
  <c r="U1078" i="2"/>
  <c r="U243" i="2"/>
  <c r="U1713" i="2"/>
  <c r="U1504" i="2"/>
  <c r="U1226" i="2"/>
  <c r="U797" i="2"/>
  <c r="U1608" i="2"/>
  <c r="U1440" i="2"/>
  <c r="U1330" i="2"/>
  <c r="U1182" i="2"/>
  <c r="U984" i="2"/>
  <c r="U265" i="2"/>
  <c r="U2152" i="2"/>
  <c r="U1754" i="2"/>
  <c r="U1521" i="2"/>
  <c r="U1264" i="2"/>
  <c r="U1138" i="2"/>
  <c r="U1052" i="2"/>
  <c r="U896" i="2"/>
  <c r="U863" i="2"/>
  <c r="U843" i="2"/>
  <c r="U814" i="2"/>
  <c r="U793" i="2"/>
  <c r="U761" i="2"/>
  <c r="U737" i="2"/>
  <c r="U717" i="2"/>
  <c r="U695" i="2"/>
  <c r="U674" i="2"/>
  <c r="U652" i="2"/>
  <c r="U608" i="2"/>
  <c r="U587" i="2"/>
  <c r="U339" i="2"/>
  <c r="U262" i="2"/>
  <c r="U240" i="2"/>
  <c r="U206" i="2"/>
  <c r="U165" i="2"/>
  <c r="U469" i="2"/>
  <c r="U519" i="2"/>
  <c r="U441" i="2"/>
  <c r="U420" i="2"/>
  <c r="U376" i="2"/>
  <c r="U223" i="2"/>
  <c r="U742" i="2"/>
  <c r="U1736" i="2"/>
  <c r="U1650" i="2"/>
  <c r="U1588" i="2"/>
  <c r="U1482" i="2"/>
  <c r="U1397" i="2"/>
  <c r="U1267" i="2"/>
  <c r="U962" i="2"/>
  <c r="U342" i="2"/>
  <c r="U2110" i="2"/>
  <c r="U1880" i="2"/>
  <c r="U1796" i="2"/>
  <c r="U1709" i="2"/>
  <c r="U1668" i="2"/>
  <c r="U1605" i="2"/>
  <c r="U1542" i="2"/>
  <c r="U1478" i="2"/>
  <c r="U1416" i="2"/>
  <c r="U1327" i="2"/>
  <c r="U1243" i="2"/>
  <c r="U1179" i="2"/>
  <c r="U1096" i="2"/>
  <c r="U1025" i="2"/>
  <c r="U916" i="2"/>
  <c r="U110" i="2"/>
  <c r="U2010" i="2"/>
  <c r="U1968" i="2"/>
  <c r="U1842" i="2"/>
  <c r="U1822" i="2"/>
  <c r="U1693" i="2"/>
  <c r="U1609" i="2"/>
  <c r="U1546" i="2"/>
  <c r="U1420" i="2"/>
  <c r="U1331" i="2"/>
  <c r="U1268" i="2"/>
  <c r="U1162" i="2"/>
  <c r="U1056" i="2"/>
  <c r="U1029" i="2"/>
  <c r="U985" i="2"/>
  <c r="U942" i="2"/>
  <c r="U920" i="2"/>
  <c r="U867" i="2"/>
  <c r="U876" i="2"/>
  <c r="U678" i="2"/>
  <c r="U657" i="2"/>
  <c r="U612" i="2"/>
  <c r="U591" i="2"/>
  <c r="U343" i="2"/>
  <c r="U266" i="2"/>
  <c r="U244" i="2"/>
  <c r="U210" i="2"/>
  <c r="U169" i="2"/>
  <c r="U473" i="2"/>
  <c r="U523" i="2"/>
  <c r="U445" i="2"/>
  <c r="U425" i="2"/>
  <c r="U360" i="2"/>
  <c r="U227" i="2"/>
  <c r="U100" i="2"/>
  <c r="U37" i="2"/>
  <c r="U2156" i="2"/>
  <c r="U2134" i="2"/>
  <c r="U2092" i="2"/>
  <c r="U2050" i="2"/>
  <c r="U1946" i="2"/>
  <c r="U1904" i="2"/>
  <c r="U1862" i="2"/>
  <c r="U1545" i="2"/>
  <c r="U1005" i="2"/>
  <c r="U321" i="2"/>
  <c r="U177" i="2"/>
  <c r="U2068" i="2"/>
  <c r="U2026" i="2"/>
  <c r="U1984" i="2"/>
  <c r="U1922" i="2"/>
  <c r="U1838" i="2"/>
  <c r="U1818" i="2"/>
  <c r="U1774" i="2"/>
  <c r="U1689" i="2"/>
  <c r="U1626" i="2"/>
  <c r="U1585" i="2"/>
  <c r="U1500" i="2"/>
  <c r="U1458" i="2"/>
  <c r="U1437" i="2"/>
  <c r="U1370" i="2"/>
  <c r="U1306" i="2"/>
  <c r="U1222" i="2"/>
  <c r="U1200" i="2"/>
  <c r="U1158" i="2"/>
  <c r="U959" i="2"/>
  <c r="U544" i="2"/>
  <c r="U66" i="2"/>
  <c r="U180" i="2"/>
  <c r="U65" i="2"/>
  <c r="U43" i="2"/>
  <c r="U2182" i="2"/>
  <c r="U2118" i="2"/>
  <c r="U2034" i="2"/>
  <c r="U2014" i="2"/>
  <c r="U1972" i="2"/>
  <c r="U1930" i="2"/>
  <c r="U1868" i="2"/>
  <c r="U1826" i="2"/>
  <c r="U1762" i="2"/>
  <c r="U1717" i="2"/>
  <c r="U1697" i="2"/>
  <c r="U1676" i="2"/>
  <c r="U1634" i="2"/>
  <c r="U1593" i="2"/>
  <c r="U1572" i="2"/>
  <c r="U1508" i="2"/>
  <c r="U1466" i="2"/>
  <c r="U1446" i="2"/>
  <c r="U1424" i="2"/>
  <c r="U1335" i="2"/>
  <c r="U1314" i="2"/>
  <c r="U1272" i="2"/>
  <c r="U1251" i="2"/>
  <c r="U1230" i="2"/>
  <c r="U1188" i="2"/>
  <c r="U1166" i="2"/>
  <c r="U1146" i="2"/>
  <c r="U1083" i="2"/>
  <c r="U1060" i="2"/>
  <c r="U1033" i="2"/>
  <c r="U967" i="2"/>
  <c r="U946" i="2"/>
  <c r="U904" i="2"/>
  <c r="U851" i="2"/>
  <c r="U802" i="2"/>
  <c r="U880" i="2"/>
  <c r="U769" i="2"/>
  <c r="U746" i="2"/>
  <c r="U725" i="2"/>
  <c r="U682" i="2"/>
  <c r="U661" i="2"/>
  <c r="U640" i="2"/>
  <c r="U616" i="2"/>
  <c r="U595" i="2"/>
  <c r="U574" i="2"/>
  <c r="U347" i="2"/>
  <c r="U270" i="2"/>
  <c r="U248" i="2"/>
  <c r="U214" i="2"/>
  <c r="U153" i="2"/>
  <c r="U449" i="2"/>
  <c r="U429" i="2"/>
  <c r="U364" i="2"/>
  <c r="U231" i="2"/>
  <c r="U2096" i="2"/>
  <c r="U1716" i="2"/>
  <c r="U486" i="2"/>
  <c r="U823" i="2"/>
  <c r="U292" i="2"/>
  <c r="U2180" i="2"/>
  <c r="U2116" i="2"/>
  <c r="U2074" i="2"/>
  <c r="U2032" i="2"/>
  <c r="U1990" i="2"/>
  <c r="U1886" i="2"/>
  <c r="U1824" i="2"/>
  <c r="U1760" i="2"/>
  <c r="U2012" i="2"/>
  <c r="U1970" i="2"/>
  <c r="U1928" i="2"/>
  <c r="U174" i="2"/>
  <c r="U1782" i="2"/>
  <c r="U1633" i="2"/>
  <c r="U1486" i="2"/>
  <c r="U1356" i="2"/>
  <c r="U1208" i="2"/>
  <c r="U1103" i="2"/>
  <c r="U988" i="2"/>
  <c r="U768" i="2"/>
  <c r="U660" i="2"/>
  <c r="U363" i="2"/>
  <c r="U2160" i="2"/>
  <c r="U1846" i="2"/>
  <c r="U1696" i="2"/>
  <c r="U1082" i="2"/>
  <c r="U924" i="2"/>
  <c r="U745" i="2"/>
  <c r="U615" i="2"/>
  <c r="U346" i="2"/>
  <c r="U385" i="2"/>
  <c r="U873" i="2"/>
  <c r="U675" i="2"/>
  <c r="U653" i="2"/>
  <c r="U632" i="2"/>
  <c r="U588" i="2"/>
  <c r="U566" i="2"/>
  <c r="U480" i="2"/>
  <c r="U319" i="2"/>
  <c r="U207" i="2"/>
  <c r="U141" i="2"/>
  <c r="U470" i="2"/>
  <c r="U520" i="2"/>
  <c r="U499" i="2"/>
  <c r="U442" i="2"/>
  <c r="U421" i="2"/>
  <c r="U286" i="2"/>
  <c r="U1950" i="2"/>
  <c r="U1740" i="2"/>
  <c r="U1612" i="2"/>
  <c r="U1292" i="2"/>
  <c r="U594" i="2"/>
  <c r="U269" i="2"/>
  <c r="U448" i="2"/>
  <c r="U181" i="2"/>
  <c r="U2048" i="2"/>
  <c r="U2006" i="2"/>
  <c r="U1964" i="2"/>
  <c r="U1860" i="2"/>
  <c r="U1710" i="2"/>
  <c r="U1648" i="2"/>
  <c r="U1606" i="2"/>
  <c r="U1395" i="2"/>
  <c r="U1307" i="2"/>
  <c r="U1223" i="2"/>
  <c r="U1118" i="2"/>
  <c r="U1003" i="2"/>
  <c r="U864" i="2"/>
  <c r="U399" i="2"/>
  <c r="U2054" i="2"/>
  <c r="U1908" i="2"/>
  <c r="U1804" i="2"/>
  <c r="U1528" i="2"/>
  <c r="U1381" i="2"/>
  <c r="U1250" i="2"/>
  <c r="U1124" i="2"/>
  <c r="U1009" i="2"/>
  <c r="U903" i="2"/>
  <c r="U681" i="2"/>
  <c r="U247" i="2"/>
  <c r="U152" i="2"/>
  <c r="U405" i="2"/>
  <c r="U2132" i="2"/>
  <c r="U1944" i="2"/>
  <c r="U1734" i="2"/>
  <c r="U1690" i="2"/>
  <c r="U1669" i="2"/>
  <c r="U1586" i="2"/>
  <c r="U1564" i="2"/>
  <c r="U1522" i="2"/>
  <c r="U1438" i="2"/>
  <c r="U1417" i="2"/>
  <c r="U1371" i="2"/>
  <c r="U1350" i="2"/>
  <c r="U1328" i="2"/>
  <c r="U1286" i="2"/>
  <c r="U1244" i="2"/>
  <c r="U1180" i="2"/>
  <c r="U1159" i="2"/>
  <c r="U1139" i="2"/>
  <c r="U1076" i="2"/>
  <c r="U1053" i="2"/>
  <c r="U1026" i="2"/>
  <c r="U960" i="2"/>
  <c r="U939" i="2"/>
  <c r="U794" i="2"/>
  <c r="U2138" i="2"/>
  <c r="U1654" i="2"/>
  <c r="U1592" i="2"/>
  <c r="U1465" i="2"/>
  <c r="U1401" i="2"/>
  <c r="U1334" i="2"/>
  <c r="U1271" i="2"/>
  <c r="U966" i="2"/>
  <c r="U801" i="2"/>
  <c r="U703" i="2"/>
  <c r="U551" i="2"/>
  <c r="U325" i="2"/>
  <c r="U147" i="2"/>
  <c r="U505" i="2"/>
  <c r="U428" i="2"/>
  <c r="U230" i="2"/>
  <c r="U2090" i="2"/>
  <c r="U1902" i="2"/>
  <c r="U1501" i="2"/>
  <c r="U844" i="2"/>
  <c r="U718" i="2"/>
  <c r="U306" i="2"/>
  <c r="U90" i="2"/>
  <c r="U69" i="2"/>
  <c r="U47" i="2"/>
  <c r="U2164" i="2"/>
  <c r="U2100" i="2"/>
  <c r="U2080" i="2"/>
  <c r="U2058" i="2"/>
  <c r="U2038" i="2"/>
  <c r="U1996" i="2"/>
  <c r="U1954" i="2"/>
  <c r="U1912" i="2"/>
  <c r="U1892" i="2"/>
  <c r="U1850" i="2"/>
  <c r="U1808" i="2"/>
  <c r="U1786" i="2"/>
  <c r="U1744" i="2"/>
  <c r="U1720" i="2"/>
  <c r="U1700" i="2"/>
  <c r="U1680" i="2"/>
  <c r="U1658" i="2"/>
  <c r="U1617" i="2"/>
  <c r="U1596" i="2"/>
  <c r="U1554" i="2"/>
  <c r="U1533" i="2"/>
  <c r="U1512" i="2"/>
  <c r="U1490" i="2"/>
  <c r="U1469" i="2"/>
  <c r="U1449" i="2"/>
  <c r="U1428" i="2"/>
  <c r="U1405" i="2"/>
  <c r="U1385" i="2"/>
  <c r="U1360" i="2"/>
  <c r="U1339" i="2"/>
  <c r="U1318" i="2"/>
  <c r="U1275" i="2"/>
  <c r="U1254" i="2"/>
  <c r="U1212" i="2"/>
  <c r="U1191" i="2"/>
  <c r="U1170" i="2"/>
  <c r="U1108" i="2"/>
  <c r="U1086" i="2"/>
  <c r="U1013" i="2"/>
  <c r="U993" i="2"/>
  <c r="U970" i="2"/>
  <c r="U928" i="2"/>
  <c r="U907" i="2"/>
  <c r="U886" i="2"/>
  <c r="U827" i="2"/>
  <c r="U805" i="2"/>
  <c r="U784" i="2"/>
  <c r="U772" i="2"/>
  <c r="U749" i="2"/>
  <c r="U707" i="2"/>
  <c r="U686" i="2"/>
  <c r="U664" i="2"/>
  <c r="U619" i="2"/>
  <c r="U598" i="2"/>
  <c r="U556" i="2"/>
  <c r="U534" i="2"/>
  <c r="U490" i="2"/>
  <c r="U350" i="2"/>
  <c r="U253" i="2"/>
  <c r="U131" i="2"/>
  <c r="U156" i="2"/>
  <c r="U460" i="2"/>
  <c r="U509" i="2"/>
  <c r="U452" i="2"/>
  <c r="U432" i="2"/>
  <c r="U389" i="2"/>
  <c r="U367" i="2"/>
  <c r="U296" i="2"/>
  <c r="U276" i="2"/>
  <c r="U2016" i="2"/>
  <c r="U1974" i="2"/>
  <c r="U1932" i="2"/>
  <c r="U1870" i="2"/>
  <c r="U1828" i="2"/>
  <c r="U1764" i="2"/>
  <c r="U48" i="2"/>
  <c r="U2120" i="2"/>
  <c r="U70" i="2"/>
  <c r="U184" i="2"/>
  <c r="U2184" i="2"/>
  <c r="U111" i="2"/>
  <c r="U92" i="2"/>
  <c r="U49" i="2"/>
  <c r="U29" i="2"/>
  <c r="U182" i="2"/>
  <c r="U2162" i="2"/>
  <c r="U2078" i="2"/>
  <c r="U1994" i="2"/>
  <c r="U1910" i="2"/>
  <c r="U1890" i="2"/>
  <c r="U1848" i="2"/>
  <c r="U1806" i="2"/>
  <c r="U1784" i="2"/>
  <c r="U1742" i="2"/>
  <c r="U1718" i="2"/>
  <c r="U1698" i="2"/>
  <c r="U1677" i="2"/>
  <c r="U1656" i="2"/>
  <c r="U1594" i="2"/>
  <c r="U1573" i="2"/>
  <c r="U1552" i="2"/>
  <c r="U1488" i="2"/>
  <c r="U1425" i="2"/>
  <c r="U1403" i="2"/>
  <c r="U1383" i="2"/>
  <c r="U1358" i="2"/>
  <c r="U1315" i="2"/>
  <c r="U1295" i="2"/>
  <c r="U1252" i="2"/>
  <c r="U1231" i="2"/>
  <c r="U1210" i="2"/>
  <c r="U1147" i="2"/>
  <c r="U1126" i="2"/>
  <c r="U1106" i="2"/>
  <c r="U1084" i="2"/>
  <c r="U1061" i="2"/>
  <c r="U1034" i="2"/>
  <c r="U1011" i="2"/>
  <c r="U991" i="2"/>
  <c r="U968" i="2"/>
  <c r="U947" i="2"/>
  <c r="U926" i="2"/>
  <c r="U884" i="2"/>
  <c r="U852" i="2"/>
  <c r="U825" i="2"/>
  <c r="U881" i="2"/>
  <c r="U747" i="2"/>
  <c r="U726" i="2"/>
  <c r="U705" i="2"/>
  <c r="U662" i="2"/>
  <c r="U641" i="2"/>
  <c r="U596" i="2"/>
  <c r="U575" i="2"/>
  <c r="U554" i="2"/>
  <c r="U532" i="2"/>
  <c r="U488" i="2"/>
  <c r="U327" i="2"/>
  <c r="U215" i="2"/>
  <c r="U149" i="2"/>
  <c r="U129" i="2"/>
  <c r="U458" i="2"/>
  <c r="U507" i="2"/>
  <c r="U450" i="2"/>
  <c r="U430" i="2"/>
  <c r="U387" i="2"/>
  <c r="U294" i="2"/>
  <c r="U2140" i="2"/>
  <c r="U2098" i="2"/>
  <c r="U2056" i="2"/>
  <c r="U1952" i="2"/>
  <c r="T2174" i="2"/>
  <c r="T2193" i="2" s="1"/>
  <c r="S2174" i="2"/>
  <c r="S2193" i="2" s="1"/>
  <c r="O2174" i="2"/>
  <c r="O2193" i="2" s="1"/>
  <c r="O2155" i="2"/>
  <c r="O2173" i="2" s="1"/>
  <c r="T2155" i="2"/>
  <c r="T2173" i="2" s="1"/>
  <c r="S2155" i="2"/>
  <c r="S2173" i="2" s="1"/>
  <c r="S2142" i="2"/>
  <c r="S2154" i="2" s="1"/>
  <c r="O2142" i="2"/>
  <c r="O2154" i="2" s="1"/>
  <c r="T2142" i="2"/>
  <c r="T2154" i="2" s="1"/>
  <c r="T2126" i="2"/>
  <c r="T2141" i="2" s="1"/>
  <c r="O2126" i="2"/>
  <c r="O2141" i="2" s="1"/>
  <c r="S2126" i="2"/>
  <c r="S2141" i="2" s="1"/>
  <c r="T2104" i="2"/>
  <c r="T2125" i="2" s="1"/>
  <c r="S2104" i="2"/>
  <c r="S2125" i="2" s="1"/>
  <c r="O2104" i="2"/>
  <c r="O2125" i="2" s="1"/>
  <c r="T2076" i="2"/>
  <c r="T2103" i="2" s="1"/>
  <c r="O2076" i="2"/>
  <c r="O2103" i="2" s="1"/>
  <c r="S2076" i="2"/>
  <c r="S2103" i="2" s="1"/>
  <c r="S2062" i="2"/>
  <c r="S2075" i="2" s="1"/>
  <c r="O2062" i="2"/>
  <c r="O2075" i="2" s="1"/>
  <c r="T2062" i="2"/>
  <c r="T2075" i="2" s="1"/>
  <c r="O2037" i="2"/>
  <c r="O2061" i="2" s="1"/>
  <c r="T2037" i="2"/>
  <c r="T2061" i="2" s="1"/>
  <c r="S2037" i="2"/>
  <c r="S2061" i="2" s="1"/>
  <c r="S2009" i="2"/>
  <c r="S2036" i="2" s="1"/>
  <c r="O2009" i="2"/>
  <c r="O2036" i="2" s="1"/>
  <c r="T2009" i="2"/>
  <c r="T2036" i="2" s="1"/>
  <c r="T1992" i="2"/>
  <c r="T2008" i="2" s="1"/>
  <c r="O1992" i="2"/>
  <c r="O2008" i="2" s="1"/>
  <c r="S1992" i="2"/>
  <c r="S2008" i="2" s="1"/>
  <c r="S1966" i="2"/>
  <c r="S1991" i="2" s="1"/>
  <c r="O1966" i="2"/>
  <c r="O1991" i="2" s="1"/>
  <c r="T1966" i="2"/>
  <c r="T1991" i="2" s="1"/>
  <c r="O1943" i="2"/>
  <c r="O1965" i="2" s="1"/>
  <c r="T1943" i="2"/>
  <c r="S1943" i="2"/>
  <c r="O1921" i="2"/>
  <c r="O1942" i="2" s="1"/>
  <c r="S1921" i="2"/>
  <c r="T1921" i="2"/>
  <c r="O1889" i="2"/>
  <c r="O1920" i="2" s="1"/>
  <c r="T1889" i="2"/>
  <c r="S1889" i="2"/>
  <c r="O1867" i="2"/>
  <c r="O1888" i="2" s="1"/>
  <c r="T1867" i="2"/>
  <c r="T1888" i="2" s="1"/>
  <c r="S1867" i="2"/>
  <c r="S1888" i="2" s="1"/>
  <c r="T1844" i="2"/>
  <c r="T1866" i="2" s="1"/>
  <c r="S1844" i="2"/>
  <c r="S1866" i="2" s="1"/>
  <c r="O1844" i="2"/>
  <c r="O1866" i="2" s="1"/>
  <c r="S1813" i="2"/>
  <c r="S1843" i="2" s="1"/>
  <c r="O1813" i="2"/>
  <c r="O1843" i="2" s="1"/>
  <c r="T1813" i="2"/>
  <c r="T1843" i="2" s="1"/>
  <c r="O1798" i="2"/>
  <c r="O1812" i="2" s="1"/>
  <c r="T1798" i="2"/>
  <c r="T1812" i="2" s="1"/>
  <c r="S1798" i="2"/>
  <c r="S1812" i="2" s="1"/>
  <c r="S1788" i="2"/>
  <c r="S1797" i="2" s="1"/>
  <c r="O1788" i="2"/>
  <c r="O1797" i="2" s="1"/>
  <c r="T1788" i="2"/>
  <c r="T1797" i="2" s="1"/>
  <c r="T1778" i="2"/>
  <c r="T1787" i="2" s="1"/>
  <c r="O1778" i="2"/>
  <c r="O1787" i="2" s="1"/>
  <c r="S1778" i="2"/>
  <c r="S1787" i="2" s="1"/>
  <c r="O1750" i="2"/>
  <c r="O1777" i="2" s="1"/>
  <c r="T1750" i="2"/>
  <c r="T1777" i="2" s="1"/>
  <c r="S1750" i="2"/>
  <c r="S1777" i="2" s="1"/>
  <c r="O1731" i="2"/>
  <c r="O1749" i="2" s="1"/>
  <c r="T1731" i="2"/>
  <c r="T1749" i="2" s="1"/>
  <c r="S1731" i="2"/>
  <c r="S1749" i="2" s="1"/>
  <c r="O1017" i="2"/>
  <c r="O1038" i="2" s="1"/>
  <c r="U2191" i="2"/>
  <c r="U2187" i="2"/>
  <c r="U2183" i="2"/>
  <c r="U2179" i="2"/>
  <c r="U2175" i="2"/>
  <c r="U2171" i="2"/>
  <c r="U2167" i="2"/>
  <c r="U2163" i="2"/>
  <c r="U2159" i="2"/>
  <c r="U2151" i="2"/>
  <c r="U2147" i="2"/>
  <c r="U2143" i="2"/>
  <c r="U2139" i="2"/>
  <c r="U2135" i="2"/>
  <c r="U2131" i="2"/>
  <c r="U2127" i="2"/>
  <c r="U2123" i="2"/>
  <c r="U2119" i="2"/>
  <c r="U2115" i="2"/>
  <c r="U2111" i="2"/>
  <c r="U2107" i="2"/>
  <c r="U2099" i="2"/>
  <c r="U2095" i="2"/>
  <c r="U2091" i="2"/>
  <c r="U2087" i="2"/>
  <c r="U2083" i="2"/>
  <c r="U2079" i="2"/>
  <c r="U2071" i="2"/>
  <c r="U2067" i="2"/>
  <c r="U2063" i="2"/>
  <c r="U2059" i="2"/>
  <c r="U2055" i="2"/>
  <c r="U2051" i="2"/>
  <c r="U2047" i="2"/>
  <c r="U2043" i="2"/>
  <c r="U2039" i="2"/>
  <c r="U2035" i="2"/>
  <c r="U2031" i="2"/>
  <c r="U2027" i="2"/>
  <c r="U2023" i="2"/>
  <c r="U2019" i="2"/>
  <c r="U2015" i="2"/>
  <c r="U2011" i="2"/>
  <c r="U2007" i="2"/>
  <c r="U2003" i="2"/>
  <c r="U1999" i="2"/>
  <c r="U1995" i="2"/>
  <c r="U1987" i="2"/>
  <c r="U1983" i="2"/>
  <c r="U1979" i="2"/>
  <c r="U1975" i="2"/>
  <c r="U1971" i="2"/>
  <c r="U1967" i="2"/>
  <c r="U1963" i="2"/>
  <c r="U1959" i="2"/>
  <c r="U1955" i="2"/>
  <c r="U1951" i="2"/>
  <c r="U1947" i="2"/>
  <c r="U1939" i="2"/>
  <c r="U1935" i="2"/>
  <c r="U1931" i="2"/>
  <c r="U1927" i="2"/>
  <c r="U1923" i="2"/>
  <c r="U1919" i="2"/>
  <c r="U1915" i="2"/>
  <c r="U1911" i="2"/>
  <c r="U1907" i="2"/>
  <c r="U1903" i="2"/>
  <c r="U1899" i="2"/>
  <c r="U1895" i="2"/>
  <c r="U1891" i="2"/>
  <c r="U1887" i="2"/>
  <c r="U1883" i="2"/>
  <c r="U1879" i="2"/>
  <c r="U1875" i="2"/>
  <c r="U1871" i="2"/>
  <c r="U1863" i="2"/>
  <c r="U1859" i="2"/>
  <c r="U1855" i="2"/>
  <c r="U1851" i="2"/>
  <c r="U1847" i="2"/>
  <c r="U1839" i="2"/>
  <c r="U1835" i="2"/>
  <c r="U1831" i="2"/>
  <c r="U1827" i="2"/>
  <c r="U1823" i="2"/>
  <c r="U1819" i="2"/>
  <c r="U1815" i="2"/>
  <c r="U1811" i="2"/>
  <c r="U1807" i="2"/>
  <c r="U1803" i="2"/>
  <c r="U1799" i="2"/>
  <c r="U1795" i="2"/>
  <c r="U1791" i="2"/>
  <c r="U1783" i="2"/>
  <c r="U1779" i="2"/>
  <c r="U1775" i="2"/>
  <c r="U1771" i="2"/>
  <c r="U1767" i="2"/>
  <c r="U1763" i="2"/>
  <c r="U1759" i="2"/>
  <c r="U1755" i="2"/>
  <c r="U1751" i="2"/>
  <c r="U1747" i="2"/>
  <c r="U1743" i="2"/>
  <c r="U1739" i="2"/>
  <c r="U1735" i="2"/>
  <c r="U1724" i="2"/>
  <c r="U1674" i="2"/>
  <c r="U1670" i="2"/>
  <c r="U1666" i="2"/>
  <c r="U1661" i="2"/>
  <c r="U1657" i="2"/>
  <c r="U1653" i="2"/>
  <c r="U1649" i="2"/>
  <c r="U1645" i="2"/>
  <c r="U1641" i="2"/>
  <c r="U1636" i="2"/>
  <c r="U1632" i="2"/>
  <c r="U1628" i="2"/>
  <c r="U1624" i="2"/>
  <c r="U1620" i="2"/>
  <c r="U1616" i="2"/>
  <c r="U1582" i="2"/>
  <c r="U1578" i="2"/>
  <c r="U1574" i="2"/>
  <c r="U1570" i="2"/>
  <c r="U1565" i="2"/>
  <c r="U1561" i="2"/>
  <c r="U1557" i="2"/>
  <c r="U1553" i="2"/>
  <c r="U1548" i="2"/>
  <c r="U1544" i="2"/>
  <c r="U1540" i="2"/>
  <c r="U1536" i="2"/>
  <c r="U1532" i="2"/>
  <c r="U1506" i="2"/>
  <c r="U1502" i="2"/>
  <c r="U1498" i="2"/>
  <c r="U1494" i="2"/>
  <c r="U1489" i="2"/>
  <c r="U1485" i="2"/>
  <c r="U1476" i="2"/>
  <c r="U1472" i="2"/>
  <c r="U1468" i="2"/>
  <c r="U1464" i="2"/>
  <c r="U1460" i="2"/>
  <c r="U1456" i="2"/>
  <c r="U1452" i="2"/>
  <c r="U1448" i="2"/>
  <c r="U1422" i="2"/>
  <c r="U1418" i="2"/>
  <c r="U1414" i="2"/>
  <c r="U1404" i="2"/>
  <c r="U1400" i="2"/>
  <c r="U1396" i="2"/>
  <c r="U1392" i="2"/>
  <c r="U1388" i="2"/>
  <c r="U1384" i="2"/>
  <c r="U1380" i="2"/>
  <c r="U1372" i="2"/>
  <c r="U1368" i="2"/>
  <c r="U1363" i="2"/>
  <c r="U1359" i="2"/>
  <c r="U1355" i="2"/>
  <c r="U1351" i="2"/>
  <c r="U1346" i="2"/>
  <c r="U1342" i="2"/>
  <c r="U1338" i="2"/>
  <c r="U1312" i="2"/>
  <c r="U1308" i="2"/>
  <c r="U1304" i="2"/>
  <c r="U1300" i="2"/>
  <c r="U1296" i="2"/>
  <c r="U1291" i="2"/>
  <c r="U1287" i="2"/>
  <c r="U1283" i="2"/>
  <c r="U1279" i="2"/>
  <c r="U1274" i="2"/>
  <c r="U1270" i="2"/>
  <c r="U1266" i="2"/>
  <c r="U1240" i="2"/>
  <c r="U1236" i="2"/>
  <c r="U1232" i="2"/>
  <c r="U1228" i="2"/>
  <c r="U1224" i="2"/>
  <c r="U1220" i="2"/>
  <c r="U1215" i="2"/>
  <c r="U1211" i="2"/>
  <c r="U1207" i="2"/>
  <c r="U1203" i="2"/>
  <c r="U1198" i="2"/>
  <c r="U1194" i="2"/>
  <c r="U1190" i="2"/>
  <c r="U1164" i="2"/>
  <c r="U1160" i="2"/>
  <c r="U1156" i="2"/>
  <c r="U1152" i="2"/>
  <c r="U1148" i="2"/>
  <c r="U1144" i="2"/>
  <c r="U1140" i="2"/>
  <c r="U1136" i="2"/>
  <c r="U1132" i="2"/>
  <c r="U1123" i="2"/>
  <c r="U1119" i="2"/>
  <c r="U1115" i="2"/>
  <c r="U1111" i="2"/>
  <c r="U1107" i="2"/>
  <c r="U1102" i="2"/>
  <c r="U1098" i="2"/>
  <c r="U1094" i="2"/>
  <c r="U1070" i="2"/>
  <c r="U1066" i="2"/>
  <c r="U1062" i="2"/>
  <c r="U1058" i="2"/>
  <c r="U1054" i="2"/>
  <c r="U1050" i="2"/>
  <c r="U1045" i="2"/>
  <c r="U1035" i="2"/>
  <c r="U1031" i="2"/>
  <c r="U1027" i="2"/>
  <c r="U1023" i="2"/>
  <c r="U1019" i="2"/>
  <c r="U1012" i="2"/>
  <c r="U1008" i="2"/>
  <c r="U1004" i="2"/>
  <c r="U1000" i="2"/>
  <c r="U996" i="2"/>
  <c r="U992" i="2"/>
  <c r="U987" i="2"/>
  <c r="U983" i="2"/>
  <c r="U952" i="2"/>
  <c r="U948" i="2"/>
  <c r="U944" i="2"/>
  <c r="U940" i="2"/>
  <c r="U935" i="2"/>
  <c r="U931" i="2"/>
  <c r="T1017" i="2"/>
  <c r="T1038" i="2" s="1"/>
  <c r="S1017" i="2"/>
  <c r="S1038" i="2" s="1"/>
  <c r="U927" i="2"/>
  <c r="U923" i="2"/>
  <c r="U918" i="2"/>
  <c r="U914" i="2"/>
  <c r="U910" i="2"/>
  <c r="U906" i="2"/>
  <c r="U902" i="2"/>
  <c r="U898" i="2"/>
  <c r="U869" i="2"/>
  <c r="U865" i="2"/>
  <c r="U861" i="2"/>
  <c r="U857" i="2"/>
  <c r="U853" i="2"/>
  <c r="U849" i="2"/>
  <c r="U845" i="2"/>
  <c r="U830" i="2"/>
  <c r="U826" i="2"/>
  <c r="U822" i="2"/>
  <c r="U878" i="2"/>
  <c r="U874" i="2"/>
  <c r="U780" i="2"/>
  <c r="U776" i="2"/>
  <c r="U771" i="2"/>
  <c r="U767" i="2"/>
  <c r="U763" i="2"/>
  <c r="U759" i="2"/>
  <c r="U735" i="2"/>
  <c r="U731" i="2"/>
  <c r="U727" i="2"/>
  <c r="U723" i="2"/>
  <c r="U719" i="2"/>
  <c r="U710" i="2"/>
  <c r="U706" i="2"/>
  <c r="U702" i="2"/>
  <c r="U693" i="2"/>
  <c r="U689" i="2"/>
  <c r="U685" i="2"/>
  <c r="U663" i="2"/>
  <c r="U659" i="2"/>
  <c r="U654" i="2"/>
  <c r="U650" i="2"/>
  <c r="U646" i="2"/>
  <c r="U642" i="2"/>
  <c r="U637" i="2"/>
  <c r="U633" i="2"/>
  <c r="U629" i="2"/>
  <c r="U625" i="2"/>
  <c r="U618" i="2"/>
  <c r="U614" i="2"/>
  <c r="U610" i="2"/>
  <c r="U606" i="2"/>
  <c r="U602" i="2"/>
  <c r="U576" i="2"/>
  <c r="U572" i="2"/>
  <c r="U563" i="2"/>
  <c r="U559" i="2"/>
  <c r="U555" i="2"/>
  <c r="U550" i="2"/>
  <c r="U546" i="2"/>
  <c r="U542" i="2"/>
  <c r="U489" i="2"/>
  <c r="U485" i="2"/>
  <c r="U481" i="2"/>
  <c r="U353" i="2"/>
  <c r="U349" i="2"/>
  <c r="U345" i="2"/>
  <c r="U341" i="2"/>
  <c r="U337" i="2"/>
  <c r="U333" i="2"/>
  <c r="U328" i="2"/>
  <c r="U324" i="2"/>
  <c r="U320" i="2"/>
  <c r="U316" i="2"/>
  <c r="U312" i="2"/>
  <c r="U272" i="2"/>
  <c r="U268" i="2"/>
  <c r="U264" i="2"/>
  <c r="U260" i="2"/>
  <c r="U256" i="2"/>
  <c r="U252" i="2"/>
  <c r="U138" i="2"/>
  <c r="S990" i="2"/>
  <c r="S1016" i="2" s="1"/>
  <c r="O990" i="2"/>
  <c r="O1016" i="2" s="1"/>
  <c r="T990" i="2"/>
  <c r="T1016" i="2" s="1"/>
  <c r="T954" i="2"/>
  <c r="T980" i="2" s="1"/>
  <c r="S954" i="2"/>
  <c r="S980" i="2" s="1"/>
  <c r="O954" i="2"/>
  <c r="O980" i="2" s="1"/>
  <c r="O981" i="2"/>
  <c r="O989" i="2" s="1"/>
  <c r="T981" i="2"/>
  <c r="T989" i="2" s="1"/>
  <c r="S981" i="2"/>
  <c r="S989" i="2" s="1"/>
  <c r="T938" i="2"/>
  <c r="T953" i="2" s="1"/>
  <c r="S938" i="2"/>
  <c r="S953" i="2" s="1"/>
  <c r="O938" i="2"/>
  <c r="O953" i="2" s="1"/>
  <c r="O922" i="2"/>
  <c r="T922" i="2"/>
  <c r="T937" i="2" s="1"/>
  <c r="S922" i="2"/>
  <c r="S937" i="2" s="1"/>
  <c r="O895" i="2"/>
  <c r="O921" i="2" s="1"/>
  <c r="T895" i="2"/>
  <c r="T921" i="2" s="1"/>
  <c r="S895" i="2"/>
  <c r="S921" i="2" s="1"/>
  <c r="O883" i="2"/>
  <c r="O894" i="2" s="1"/>
  <c r="T883" i="2"/>
  <c r="T894" i="2" s="1"/>
  <c r="S883" i="2"/>
  <c r="S894" i="2" s="1"/>
  <c r="O841" i="2"/>
  <c r="O871" i="2" s="1"/>
  <c r="T841" i="2"/>
  <c r="T871" i="2" s="1"/>
  <c r="S841" i="2"/>
  <c r="S871" i="2" s="1"/>
  <c r="O819" i="2"/>
  <c r="O840" i="2" s="1"/>
  <c r="T819" i="2"/>
  <c r="T840" i="2" s="1"/>
  <c r="S819" i="2"/>
  <c r="S840" i="2" s="1"/>
  <c r="O173" i="2"/>
  <c r="U816" i="2"/>
  <c r="U812" i="2"/>
  <c r="U808" i="2"/>
  <c r="U804" i="2"/>
  <c r="O800" i="2"/>
  <c r="O818" i="2" s="1"/>
  <c r="T800" i="2"/>
  <c r="T818" i="2" s="1"/>
  <c r="S800" i="2"/>
  <c r="S818" i="2" s="1"/>
  <c r="T783" i="2"/>
  <c r="T799" i="2" s="1"/>
  <c r="S783" i="2"/>
  <c r="S799" i="2" s="1"/>
  <c r="O783" i="2"/>
  <c r="O799" i="2" s="1"/>
  <c r="T872" i="2"/>
  <c r="T882" i="2" s="1"/>
  <c r="S872" i="2"/>
  <c r="S882" i="2" s="1"/>
  <c r="O872" i="2"/>
  <c r="O882" i="2" s="1"/>
  <c r="S774" i="2"/>
  <c r="S782" i="2" s="1"/>
  <c r="O774" i="2"/>
  <c r="O782" i="2" s="1"/>
  <c r="T774" i="2"/>
  <c r="T782" i="2" s="1"/>
  <c r="T758" i="2"/>
  <c r="T773" i="2" s="1"/>
  <c r="S758" i="2"/>
  <c r="S773" i="2" s="1"/>
  <c r="O758" i="2"/>
  <c r="O773" i="2" s="1"/>
  <c r="O739" i="2"/>
  <c r="O757" i="2" s="1"/>
  <c r="S739" i="2"/>
  <c r="S757" i="2" s="1"/>
  <c r="T739" i="2"/>
  <c r="T757" i="2" s="1"/>
  <c r="O715" i="2"/>
  <c r="O738" i="2" s="1"/>
  <c r="T715" i="2"/>
  <c r="T738" i="2" s="1"/>
  <c r="S715" i="2"/>
  <c r="S738" i="2" s="1"/>
  <c r="S698" i="2"/>
  <c r="S714" i="2" s="1"/>
  <c r="O698" i="2"/>
  <c r="O714" i="2" s="1"/>
  <c r="T698" i="2"/>
  <c r="T714" i="2" s="1"/>
  <c r="T684" i="2"/>
  <c r="T697" i="2" s="1"/>
  <c r="S684" i="2"/>
  <c r="S697" i="2" s="1"/>
  <c r="O684" i="2"/>
  <c r="O697" i="2" s="1"/>
  <c r="T668" i="2"/>
  <c r="T683" i="2" s="1"/>
  <c r="S668" i="2"/>
  <c r="S683" i="2" s="1"/>
  <c r="O668" i="2"/>
  <c r="O683" i="2" s="1"/>
  <c r="O656" i="2"/>
  <c r="S656" i="2"/>
  <c r="S667" i="2" s="1"/>
  <c r="T639" i="2"/>
  <c r="T655" i="2" s="1"/>
  <c r="O639" i="2"/>
  <c r="O655" i="2" s="1"/>
  <c r="S639" i="2"/>
  <c r="S655" i="2" s="1"/>
  <c r="O623" i="2"/>
  <c r="O638" i="2" s="1"/>
  <c r="S623" i="2"/>
  <c r="S638" i="2" s="1"/>
  <c r="T623" i="2"/>
  <c r="T638" i="2" s="1"/>
  <c r="O600" i="2"/>
  <c r="O622" i="2" s="1"/>
  <c r="T600" i="2"/>
  <c r="T622" i="2" s="1"/>
  <c r="S600" i="2"/>
  <c r="S622" i="2" s="1"/>
  <c r="S578" i="2"/>
  <c r="S599" i="2" s="1"/>
  <c r="O578" i="2"/>
  <c r="O599" i="2" s="1"/>
  <c r="T578" i="2"/>
  <c r="T599" i="2" s="1"/>
  <c r="O568" i="2"/>
  <c r="T568" i="2"/>
  <c r="T577" i="2" s="1"/>
  <c r="S568" i="2"/>
  <c r="S577" i="2" s="1"/>
  <c r="S553" i="2"/>
  <c r="S567" i="2" s="1"/>
  <c r="O553" i="2"/>
  <c r="O567" i="2" s="1"/>
  <c r="T553" i="2"/>
  <c r="T567" i="2" s="1"/>
  <c r="T541" i="2"/>
  <c r="T552" i="2" s="1"/>
  <c r="S541" i="2"/>
  <c r="S552" i="2" s="1"/>
  <c r="O541" i="2"/>
  <c r="O552" i="2" s="1"/>
  <c r="O531" i="2"/>
  <c r="O540" i="2" s="1"/>
  <c r="T531" i="2"/>
  <c r="T540" i="2" s="1"/>
  <c r="S531" i="2"/>
  <c r="S540" i="2" s="1"/>
  <c r="O1679" i="2"/>
  <c r="O1722" i="2" s="1"/>
  <c r="T1679" i="2"/>
  <c r="T1722" i="2" s="1"/>
  <c r="S1679" i="2"/>
  <c r="S1722" i="2" s="1"/>
  <c r="O1663" i="2"/>
  <c r="O1678" i="2" s="1"/>
  <c r="S1663" i="2"/>
  <c r="S1678" i="2" s="1"/>
  <c r="T1663" i="2"/>
  <c r="T1678" i="2" s="1"/>
  <c r="O1638" i="2"/>
  <c r="O1662" i="2" s="1"/>
  <c r="T1638" i="2"/>
  <c r="T1662" i="2" s="1"/>
  <c r="S1638" i="2"/>
  <c r="S1662" i="2" s="1"/>
  <c r="S1614" i="2"/>
  <c r="S1637" i="2" s="1"/>
  <c r="O1614" i="2"/>
  <c r="O1637" i="2" s="1"/>
  <c r="T1614" i="2"/>
  <c r="T1637" i="2" s="1"/>
  <c r="T1584" i="2"/>
  <c r="T1613" i="2" s="1"/>
  <c r="S1584" i="2"/>
  <c r="S1613" i="2" s="1"/>
  <c r="O1584" i="2"/>
  <c r="O1613" i="2" s="1"/>
  <c r="T1568" i="2"/>
  <c r="T1583" i="2" s="1"/>
  <c r="S1568" i="2"/>
  <c r="S1583" i="2" s="1"/>
  <c r="O1568" i="2"/>
  <c r="O1583" i="2" s="1"/>
  <c r="O1550" i="2"/>
  <c r="O1567" i="2" s="1"/>
  <c r="T1550" i="2"/>
  <c r="T1567" i="2" s="1"/>
  <c r="S1550" i="2"/>
  <c r="S1567" i="2" s="1"/>
  <c r="S1530" i="2"/>
  <c r="S1549" i="2" s="1"/>
  <c r="O1530" i="2"/>
  <c r="O1549" i="2" s="1"/>
  <c r="T1530" i="2"/>
  <c r="T1549" i="2" s="1"/>
  <c r="T1510" i="2"/>
  <c r="T1529" i="2" s="1"/>
  <c r="O1510" i="2"/>
  <c r="O1529" i="2" s="1"/>
  <c r="S1510" i="2"/>
  <c r="S1529" i="2" s="1"/>
  <c r="S1493" i="2"/>
  <c r="S1509" i="2" s="1"/>
  <c r="O1493" i="2"/>
  <c r="O1509" i="2" s="1"/>
  <c r="T1493" i="2"/>
  <c r="T1509" i="2" s="1"/>
  <c r="T1481" i="2"/>
  <c r="T1492" i="2" s="1"/>
  <c r="S1481" i="2"/>
  <c r="S1492" i="2" s="1"/>
  <c r="O1481" i="2"/>
  <c r="O1492" i="2" s="1"/>
  <c r="T1445" i="2"/>
  <c r="T1480" i="2" s="1"/>
  <c r="O1445" i="2"/>
  <c r="O1480" i="2" s="1"/>
  <c r="S1445" i="2"/>
  <c r="S1480" i="2" s="1"/>
  <c r="O1427" i="2"/>
  <c r="O1444" i="2" s="1"/>
  <c r="T1427" i="2"/>
  <c r="T1444" i="2" s="1"/>
  <c r="S1427" i="2"/>
  <c r="S1444" i="2" s="1"/>
  <c r="O1410" i="2"/>
  <c r="O1426" i="2" s="1"/>
  <c r="T1410" i="2"/>
  <c r="T1426" i="2" s="1"/>
  <c r="S1410" i="2"/>
  <c r="S1426" i="2" s="1"/>
  <c r="O1379" i="2"/>
  <c r="O1409" i="2" s="1"/>
  <c r="T1379" i="2"/>
  <c r="T1409" i="2" s="1"/>
  <c r="S1379" i="2"/>
  <c r="S1409" i="2" s="1"/>
  <c r="O1365" i="2"/>
  <c r="O1375" i="2" s="1"/>
  <c r="S1365" i="2"/>
  <c r="S1375" i="2" s="1"/>
  <c r="T1365" i="2"/>
  <c r="T1375" i="2" s="1"/>
  <c r="O1348" i="2"/>
  <c r="O1364" i="2" s="1"/>
  <c r="T1348" i="2"/>
  <c r="T1364" i="2" s="1"/>
  <c r="S1348" i="2"/>
  <c r="S1364" i="2" s="1"/>
  <c r="O1337" i="2"/>
  <c r="O1347" i="2" s="1"/>
  <c r="T1337" i="2"/>
  <c r="T1347" i="2" s="1"/>
  <c r="S1337" i="2"/>
  <c r="S1347" i="2" s="1"/>
  <c r="O1317" i="2"/>
  <c r="O1336" i="2" s="1"/>
  <c r="T1317" i="2"/>
  <c r="T1336" i="2" s="1"/>
  <c r="S1317" i="2"/>
  <c r="S1336" i="2" s="1"/>
  <c r="T1294" i="2"/>
  <c r="T1316" i="2" s="1"/>
  <c r="S1294" i="2"/>
  <c r="S1316" i="2" s="1"/>
  <c r="O1294" i="2"/>
  <c r="O1316" i="2" s="1"/>
  <c r="T1278" i="2"/>
  <c r="T1293" i="2" s="1"/>
  <c r="O1278" i="2"/>
  <c r="O1293" i="2" s="1"/>
  <c r="S1278" i="2"/>
  <c r="S1293" i="2" s="1"/>
  <c r="S1262" i="2"/>
  <c r="S1277" i="2" s="1"/>
  <c r="O1262" i="2"/>
  <c r="O1277" i="2" s="1"/>
  <c r="T1262" i="2"/>
  <c r="T1277" i="2" s="1"/>
  <c r="T1242" i="2"/>
  <c r="T1261" i="2" s="1"/>
  <c r="S1242" i="2"/>
  <c r="S1261" i="2" s="1"/>
  <c r="O1242" i="2"/>
  <c r="O1261" i="2" s="1"/>
  <c r="T1218" i="2"/>
  <c r="T1241" i="2" s="1"/>
  <c r="S1218" i="2"/>
  <c r="S1241" i="2" s="1"/>
  <c r="O1218" i="2"/>
  <c r="O1241" i="2" s="1"/>
  <c r="T1202" i="2"/>
  <c r="T1217" i="2" s="1"/>
  <c r="O1202" i="2"/>
  <c r="O1217" i="2" s="1"/>
  <c r="S1202" i="2"/>
  <c r="S1217" i="2" s="1"/>
  <c r="T1187" i="2"/>
  <c r="T1201" i="2" s="1"/>
  <c r="O1187" i="2"/>
  <c r="O1201" i="2" s="1"/>
  <c r="S1187" i="2"/>
  <c r="S1201" i="2" s="1"/>
  <c r="T1168" i="2"/>
  <c r="T1186" i="2" s="1"/>
  <c r="O1168" i="2"/>
  <c r="O1186" i="2" s="1"/>
  <c r="S1168" i="2"/>
  <c r="S1186" i="2" s="1"/>
  <c r="O1128" i="2"/>
  <c r="O1167" i="2" s="1"/>
  <c r="T1128" i="2"/>
  <c r="T1167" i="2" s="1"/>
  <c r="S1128" i="2"/>
  <c r="S1167" i="2" s="1"/>
  <c r="O1105" i="2"/>
  <c r="O1127" i="2" s="1"/>
  <c r="T1105" i="2"/>
  <c r="T1127" i="2" s="1"/>
  <c r="S1105" i="2"/>
  <c r="S1127" i="2" s="1"/>
  <c r="O1093" i="2"/>
  <c r="O1104" i="2" s="1"/>
  <c r="T1093" i="2"/>
  <c r="T1104" i="2" s="1"/>
  <c r="S1093" i="2"/>
  <c r="S1104" i="2" s="1"/>
  <c r="O1075" i="2"/>
  <c r="O1092" i="2" s="1"/>
  <c r="T1075" i="2"/>
  <c r="T1092" i="2" s="1"/>
  <c r="S1075" i="2"/>
  <c r="S1092" i="2" s="1"/>
  <c r="S1049" i="2"/>
  <c r="S1074" i="2" s="1"/>
  <c r="O1049" i="2"/>
  <c r="O1074" i="2" s="1"/>
  <c r="T1049" i="2"/>
  <c r="T1074" i="2" s="1"/>
  <c r="O1042" i="2"/>
  <c r="O1048" i="2" s="1"/>
  <c r="T1042" i="2"/>
  <c r="T1048" i="2" s="1"/>
  <c r="S1042" i="2"/>
  <c r="S1048" i="2" s="1"/>
  <c r="T477" i="2"/>
  <c r="T492" i="2" s="1"/>
  <c r="S477" i="2"/>
  <c r="S492" i="2" s="1"/>
  <c r="S330" i="2"/>
  <c r="S358" i="2" s="1"/>
  <c r="U330" i="2"/>
  <c r="T330" i="2"/>
  <c r="T358" i="2" s="1"/>
  <c r="T309" i="2"/>
  <c r="T329" i="2" s="1"/>
  <c r="O309" i="2"/>
  <c r="O329" i="2" s="1"/>
  <c r="S309" i="2"/>
  <c r="S329" i="2" s="1"/>
  <c r="T233" i="2"/>
  <c r="T250" i="2" s="1"/>
  <c r="O233" i="2"/>
  <c r="O250" i="2" s="1"/>
  <c r="S233" i="2"/>
  <c r="S250" i="2" s="1"/>
  <c r="O251" i="2"/>
  <c r="O273" i="2" s="1"/>
  <c r="S251" i="2"/>
  <c r="S273" i="2" s="1"/>
  <c r="T251" i="2"/>
  <c r="T273" i="2" s="1"/>
  <c r="U392" i="2"/>
  <c r="U496" i="2"/>
  <c r="U512" i="2"/>
  <c r="S196" i="2"/>
  <c r="S220" i="2" s="1"/>
  <c r="O196" i="2"/>
  <c r="O220" i="2" s="1"/>
  <c r="T196" i="2"/>
  <c r="T220" i="2" s="1"/>
  <c r="U93" i="2"/>
  <c r="U134" i="2"/>
  <c r="U146" i="2"/>
  <c r="U130" i="2"/>
  <c r="U254" i="2"/>
  <c r="U245" i="2"/>
  <c r="U241" i="2"/>
  <c r="U237" i="2"/>
  <c r="U216" i="2"/>
  <c r="U212" i="2"/>
  <c r="U208" i="2"/>
  <c r="U204" i="2"/>
  <c r="U200" i="2"/>
  <c r="U171" i="2"/>
  <c r="U167" i="2"/>
  <c r="U163" i="2"/>
  <c r="U159" i="2"/>
  <c r="U155" i="2"/>
  <c r="T457" i="2"/>
  <c r="T476" i="2" s="1"/>
  <c r="U279" i="2"/>
  <c r="U295" i="2"/>
  <c r="U142" i="2"/>
  <c r="S457" i="2"/>
  <c r="S476" i="2" s="1"/>
  <c r="T127" i="2"/>
  <c r="T150" i="2" s="1"/>
  <c r="O127" i="2"/>
  <c r="O150" i="2" s="1"/>
  <c r="S127" i="2"/>
  <c r="S150" i="2" s="1"/>
  <c r="T151" i="2"/>
  <c r="T172" i="2" s="1"/>
  <c r="S151" i="2"/>
  <c r="S172" i="2" s="1"/>
  <c r="O151" i="2"/>
  <c r="O172" i="2" s="1"/>
  <c r="U283" i="2"/>
  <c r="U299" i="2"/>
  <c r="U500" i="2"/>
  <c r="U525" i="2"/>
  <c r="U521" i="2"/>
  <c r="U517" i="2"/>
  <c r="U418" i="2"/>
  <c r="U414" i="2"/>
  <c r="U410" i="2"/>
  <c r="U374" i="2"/>
  <c r="U370" i="2"/>
  <c r="U366" i="2"/>
  <c r="U362" i="2"/>
  <c r="U229" i="2"/>
  <c r="U225" i="2"/>
  <c r="U287" i="2"/>
  <c r="U303" i="2"/>
  <c r="U504" i="2"/>
  <c r="U275" i="2"/>
  <c r="U291" i="2"/>
  <c r="U307" i="2"/>
  <c r="U508" i="2"/>
  <c r="T516" i="2"/>
  <c r="T527" i="2" s="1"/>
  <c r="S516" i="2"/>
  <c r="S527" i="2" s="1"/>
  <c r="T493" i="2"/>
  <c r="T515" i="2" s="1"/>
  <c r="O493" i="2"/>
  <c r="O515" i="2" s="1"/>
  <c r="S493" i="2"/>
  <c r="S515" i="2" s="1"/>
  <c r="T423" i="2"/>
  <c r="T456" i="2" s="1"/>
  <c r="S423" i="2"/>
  <c r="S456" i="2" s="1"/>
  <c r="O423" i="2"/>
  <c r="O456" i="2" s="1"/>
  <c r="U409" i="2"/>
  <c r="T409" i="2"/>
  <c r="T422" i="2" s="1"/>
  <c r="S409" i="2"/>
  <c r="S422" i="2" s="1"/>
  <c r="U396" i="2"/>
  <c r="U384" i="2"/>
  <c r="U400" i="2"/>
  <c r="U388" i="2"/>
  <c r="U404" i="2"/>
  <c r="T380" i="2"/>
  <c r="T408" i="2" s="1"/>
  <c r="S380" i="2"/>
  <c r="S408" i="2" s="1"/>
  <c r="U359" i="2"/>
  <c r="S359" i="2"/>
  <c r="S379" i="2" s="1"/>
  <c r="T359" i="2"/>
  <c r="T379" i="2" s="1"/>
  <c r="O274" i="2"/>
  <c r="O308" i="2" s="1"/>
  <c r="T274" i="2"/>
  <c r="T308" i="2" s="1"/>
  <c r="S274" i="2"/>
  <c r="S308" i="2" s="1"/>
  <c r="S221" i="2"/>
  <c r="S232" i="2" s="1"/>
  <c r="S173" i="2"/>
  <c r="S195" i="2" s="1"/>
  <c r="O221" i="2"/>
  <c r="O232" i="2" s="1"/>
  <c r="T221" i="2"/>
  <c r="T232" i="2" s="1"/>
  <c r="T173" i="2"/>
  <c r="T195" i="2" s="1"/>
  <c r="U120" i="2"/>
  <c r="U116" i="2"/>
  <c r="U112" i="2"/>
  <c r="U108" i="2"/>
  <c r="U104" i="2"/>
  <c r="U84" i="2"/>
  <c r="U80" i="2"/>
  <c r="U76" i="2"/>
  <c r="U72" i="2"/>
  <c r="U68" i="2"/>
  <c r="U64" i="2"/>
  <c r="U60" i="2"/>
  <c r="U38" i="2"/>
  <c r="U34" i="2"/>
  <c r="U30" i="2"/>
  <c r="U25" i="2"/>
  <c r="U21" i="2"/>
  <c r="U17" i="2"/>
  <c r="U13" i="2"/>
  <c r="U97" i="2"/>
  <c r="U89" i="2"/>
  <c r="T103" i="2"/>
  <c r="T126" i="2" s="1"/>
  <c r="S103" i="2"/>
  <c r="S126" i="2" s="1"/>
  <c r="T86" i="2"/>
  <c r="T102" i="2" s="1"/>
  <c r="O86" i="2"/>
  <c r="O102" i="2" s="1"/>
  <c r="S86" i="2"/>
  <c r="S102" i="2" s="1"/>
  <c r="T56" i="2"/>
  <c r="T85" i="2" s="1"/>
  <c r="S56" i="2"/>
  <c r="S85" i="2" s="1"/>
  <c r="O56" i="2"/>
  <c r="O85" i="2" s="1"/>
  <c r="T27" i="2"/>
  <c r="T55" i="2" s="1"/>
  <c r="O27" i="2"/>
  <c r="O55" i="2" s="1"/>
  <c r="S27" i="2"/>
  <c r="S55" i="2" s="1"/>
  <c r="O9" i="2"/>
  <c r="O26" i="2" s="1"/>
  <c r="S9" i="2"/>
  <c r="S26" i="2" s="1"/>
  <c r="T9" i="2"/>
  <c r="T26" i="2" s="1"/>
  <c r="U2189" i="2"/>
  <c r="U2153" i="2"/>
  <c r="U2129" i="2"/>
  <c r="U2113" i="2"/>
  <c r="U2097" i="2"/>
  <c r="U2077" i="2"/>
  <c r="U2065" i="2"/>
  <c r="U2053" i="2"/>
  <c r="U2033" i="2"/>
  <c r="U2017" i="2"/>
  <c r="U2001" i="2"/>
  <c r="U1985" i="2"/>
  <c r="U1945" i="2"/>
  <c r="U1929" i="2"/>
  <c r="U1917" i="2"/>
  <c r="U1897" i="2"/>
  <c r="U1881" i="2"/>
  <c r="U1861" i="2"/>
  <c r="U1849" i="2"/>
  <c r="U1837" i="2"/>
  <c r="U1821" i="2"/>
  <c r="U1805" i="2"/>
  <c r="U1793" i="2"/>
  <c r="U1765" i="2"/>
  <c r="U1753" i="2"/>
  <c r="U1737" i="2"/>
  <c r="U1719" i="2"/>
  <c r="U1707" i="2"/>
  <c r="U1687" i="2"/>
  <c r="U1671" i="2"/>
  <c r="U1659" i="2"/>
  <c r="U1643" i="2"/>
  <c r="U1627" i="2"/>
  <c r="U1611" i="2"/>
  <c r="U1599" i="2"/>
  <c r="U1587" i="2"/>
  <c r="U1571" i="2"/>
  <c r="U1547" i="2"/>
  <c r="U1527" i="2"/>
  <c r="U1507" i="2"/>
  <c r="U1491" i="2"/>
  <c r="U1475" i="2"/>
  <c r="U1463" i="2"/>
  <c r="U1447" i="2"/>
  <c r="U1439" i="2"/>
  <c r="U1431" i="2"/>
  <c r="U1423" i="2"/>
  <c r="U1419" i="2"/>
  <c r="U1415" i="2"/>
  <c r="U1411" i="2"/>
  <c r="U1406" i="2"/>
  <c r="U1402" i="2"/>
  <c r="U1398" i="2"/>
  <c r="U1394" i="2"/>
  <c r="U1390" i="2"/>
  <c r="U1386" i="2"/>
  <c r="U1382" i="2"/>
  <c r="U1373" i="2"/>
  <c r="U1369" i="2"/>
  <c r="U1361" i="2"/>
  <c r="U1357" i="2"/>
  <c r="U1353" i="2"/>
  <c r="U1349" i="2"/>
  <c r="U1345" i="2"/>
  <c r="U1341" i="2"/>
  <c r="U1333" i="2"/>
  <c r="U1329" i="2"/>
  <c r="U1325" i="2"/>
  <c r="U1313" i="2"/>
  <c r="U1309" i="2"/>
  <c r="U1305" i="2"/>
  <c r="U1301" i="2"/>
  <c r="U1297" i="2"/>
  <c r="U1289" i="2"/>
  <c r="U1285" i="2"/>
  <c r="U1281" i="2"/>
  <c r="U1273" i="2"/>
  <c r="U1269" i="2"/>
  <c r="U1265" i="2"/>
  <c r="U1257" i="2"/>
  <c r="U1253" i="2"/>
  <c r="U1249" i="2"/>
  <c r="U1245" i="2"/>
  <c r="U1237" i="2"/>
  <c r="U1233" i="2"/>
  <c r="U1229" i="2"/>
  <c r="U1225" i="2"/>
  <c r="U1221" i="2"/>
  <c r="U1213" i="2"/>
  <c r="U1209" i="2"/>
  <c r="U1205" i="2"/>
  <c r="U1197" i="2"/>
  <c r="U1193" i="2"/>
  <c r="U1189" i="2"/>
  <c r="U1185" i="2"/>
  <c r="U1181" i="2"/>
  <c r="U1177" i="2"/>
  <c r="U1173" i="2"/>
  <c r="U1169" i="2"/>
  <c r="U1165" i="2"/>
  <c r="U1161" i="2"/>
  <c r="U1157" i="2"/>
  <c r="U1153" i="2"/>
  <c r="U1149" i="2"/>
  <c r="U1145" i="2"/>
  <c r="U1141" i="2"/>
  <c r="U1137" i="2"/>
  <c r="U1133" i="2"/>
  <c r="U1129" i="2"/>
  <c r="U1125" i="2"/>
  <c r="U1121" i="2"/>
  <c r="U1117" i="2"/>
  <c r="U1113" i="2"/>
  <c r="U1109" i="2"/>
  <c r="U1101" i="2"/>
  <c r="U1097" i="2"/>
  <c r="U1089" i="2"/>
  <c r="U1085" i="2"/>
  <c r="U1081" i="2"/>
  <c r="U1077" i="2"/>
  <c r="U1071" i="2"/>
  <c r="U807" i="2"/>
  <c r="U2181" i="2"/>
  <c r="U2169" i="2"/>
  <c r="U2161" i="2"/>
  <c r="U2149" i="2"/>
  <c r="U2137" i="2"/>
  <c r="U2117" i="2"/>
  <c r="U2105" i="2"/>
  <c r="U2093" i="2"/>
  <c r="U2081" i="2"/>
  <c r="U2069" i="2"/>
  <c r="U2057" i="2"/>
  <c r="U2045" i="2"/>
  <c r="U2029" i="2"/>
  <c r="U2021" i="2"/>
  <c r="U1993" i="2"/>
  <c r="U1981" i="2"/>
  <c r="U1973" i="2"/>
  <c r="U1961" i="2"/>
  <c r="U1949" i="2"/>
  <c r="U1933" i="2"/>
  <c r="U1909" i="2"/>
  <c r="U1901" i="2"/>
  <c r="U1877" i="2"/>
  <c r="U1865" i="2"/>
  <c r="U1857" i="2"/>
  <c r="U1845" i="2"/>
  <c r="U1833" i="2"/>
  <c r="U1817" i="2"/>
  <c r="U1801" i="2"/>
  <c r="U1789" i="2"/>
  <c r="U1781" i="2"/>
  <c r="U1769" i="2"/>
  <c r="U1757" i="2"/>
  <c r="U1745" i="2"/>
  <c r="U1729" i="2"/>
  <c r="U1715" i="2"/>
  <c r="U1703" i="2"/>
  <c r="U1695" i="2"/>
  <c r="U1683" i="2"/>
  <c r="U1675" i="2"/>
  <c r="U1651" i="2"/>
  <c r="U1635" i="2"/>
  <c r="U1623" i="2"/>
  <c r="U1615" i="2"/>
  <c r="U1603" i="2"/>
  <c r="U1591" i="2"/>
  <c r="U1579" i="2"/>
  <c r="U1555" i="2"/>
  <c r="U1543" i="2"/>
  <c r="U1531" i="2"/>
  <c r="U1519" i="2"/>
  <c r="U1511" i="2"/>
  <c r="U1499" i="2"/>
  <c r="U1483" i="2"/>
  <c r="U1471" i="2"/>
  <c r="U1455" i="2"/>
  <c r="U1443" i="2"/>
  <c r="U1321" i="2"/>
  <c r="U2185" i="2"/>
  <c r="U2177" i="2"/>
  <c r="U2165" i="2"/>
  <c r="U2157" i="2"/>
  <c r="U2145" i="2"/>
  <c r="U2133" i="2"/>
  <c r="U2121" i="2"/>
  <c r="U2109" i="2"/>
  <c r="U2101" i="2"/>
  <c r="U2089" i="2"/>
  <c r="U2085" i="2"/>
  <c r="U2073" i="2"/>
  <c r="U2049" i="2"/>
  <c r="U2041" i="2"/>
  <c r="U2025" i="2"/>
  <c r="U2013" i="2"/>
  <c r="U2005" i="2"/>
  <c r="U1997" i="2"/>
  <c r="U1989" i="2"/>
  <c r="U1977" i="2"/>
  <c r="U1969" i="2"/>
  <c r="U1957" i="2"/>
  <c r="U1953" i="2"/>
  <c r="U1941" i="2"/>
  <c r="U1937" i="2"/>
  <c r="U1925" i="2"/>
  <c r="U1913" i="2"/>
  <c r="U1905" i="2"/>
  <c r="U1893" i="2"/>
  <c r="U1885" i="2"/>
  <c r="U1873" i="2"/>
  <c r="U1869" i="2"/>
  <c r="U1853" i="2"/>
  <c r="U1841" i="2"/>
  <c r="U1829" i="2"/>
  <c r="U1825" i="2"/>
  <c r="U1809" i="2"/>
  <c r="U1785" i="2"/>
  <c r="U1773" i="2"/>
  <c r="U1761" i="2"/>
  <c r="U1741" i="2"/>
  <c r="U1733" i="2"/>
  <c r="U1711" i="2"/>
  <c r="U1699" i="2"/>
  <c r="U1691" i="2"/>
  <c r="U1667" i="2"/>
  <c r="U1655" i="2"/>
  <c r="U1647" i="2"/>
  <c r="U1639" i="2"/>
  <c r="U1631" i="2"/>
  <c r="U1619" i="2"/>
  <c r="U1607" i="2"/>
  <c r="U1595" i="2"/>
  <c r="U1575" i="2"/>
  <c r="U1563" i="2"/>
  <c r="U1559" i="2"/>
  <c r="U1551" i="2"/>
  <c r="U1539" i="2"/>
  <c r="U1535" i="2"/>
  <c r="U1523" i="2"/>
  <c r="U1515" i="2"/>
  <c r="U1503" i="2"/>
  <c r="U1495" i="2"/>
  <c r="U1487" i="2"/>
  <c r="U1479" i="2"/>
  <c r="U1467" i="2"/>
  <c r="U1459" i="2"/>
  <c r="U1451" i="2"/>
  <c r="U1435" i="2"/>
  <c r="U1067" i="2"/>
  <c r="U1063" i="2"/>
  <c r="U1059" i="2"/>
  <c r="U1055" i="2"/>
  <c r="U1047" i="2"/>
  <c r="U1043" i="2"/>
  <c r="U1032" i="2"/>
  <c r="U1028" i="2"/>
  <c r="U1024" i="2"/>
  <c r="U1020" i="2"/>
  <c r="U1010" i="2"/>
  <c r="U1006" i="2"/>
  <c r="U1002" i="2"/>
  <c r="U998" i="2"/>
  <c r="U994" i="2"/>
  <c r="U986" i="2"/>
  <c r="U982" i="2"/>
  <c r="U977" i="2"/>
  <c r="U973" i="2"/>
  <c r="U969" i="2"/>
  <c r="U965" i="2"/>
  <c r="U961" i="2"/>
  <c r="U957" i="2"/>
  <c r="U949" i="2"/>
  <c r="U945" i="2"/>
  <c r="U941" i="2"/>
  <c r="U933" i="2"/>
  <c r="U929" i="2"/>
  <c r="U925" i="2"/>
  <c r="U917" i="2"/>
  <c r="U913" i="2"/>
  <c r="U909" i="2"/>
  <c r="U905" i="2"/>
  <c r="U901" i="2"/>
  <c r="U897" i="2"/>
  <c r="U893" i="2"/>
  <c r="U889" i="2"/>
  <c r="U885" i="2"/>
  <c r="U870" i="2"/>
  <c r="U866" i="2"/>
  <c r="U862" i="2"/>
  <c r="U858" i="2"/>
  <c r="U854" i="2"/>
  <c r="U850" i="2"/>
  <c r="U846" i="2"/>
  <c r="U842" i="2"/>
  <c r="U832" i="2"/>
  <c r="U828" i="2"/>
  <c r="U824" i="2"/>
  <c r="U820" i="2"/>
  <c r="U811" i="2"/>
  <c r="U803" i="2"/>
  <c r="U795" i="2"/>
  <c r="U791" i="2"/>
  <c r="U787" i="2"/>
  <c r="U879" i="2"/>
  <c r="U875" i="2"/>
  <c r="U778" i="2"/>
  <c r="U770" i="2"/>
  <c r="U766" i="2"/>
  <c r="U762" i="2"/>
  <c r="U752" i="2"/>
  <c r="U748" i="2"/>
  <c r="U744" i="2"/>
  <c r="U740" i="2"/>
  <c r="U736" i="2"/>
  <c r="U732" i="2"/>
  <c r="U728" i="2"/>
  <c r="U724" i="2"/>
  <c r="U720" i="2"/>
  <c r="U716" i="2"/>
  <c r="U712" i="2"/>
  <c r="U708" i="2"/>
  <c r="U704" i="2"/>
  <c r="U700" i="2"/>
  <c r="U696" i="2"/>
  <c r="U692" i="2"/>
  <c r="U688" i="2"/>
  <c r="U680" i="2"/>
  <c r="U676" i="2"/>
  <c r="U672" i="2"/>
  <c r="U651" i="2"/>
  <c r="U647" i="2"/>
  <c r="U643" i="2"/>
  <c r="U635" i="2"/>
  <c r="U631" i="2"/>
  <c r="U627" i="2"/>
  <c r="U617" i="2"/>
  <c r="U613" i="2"/>
  <c r="U609" i="2"/>
  <c r="U605" i="2"/>
  <c r="U601" i="2"/>
  <c r="U597" i="2"/>
  <c r="U593" i="2"/>
  <c r="U589" i="2"/>
  <c r="U585" i="2"/>
  <c r="U581" i="2"/>
  <c r="U573" i="2"/>
  <c r="U569" i="2"/>
  <c r="U565" i="2"/>
  <c r="U561" i="2"/>
  <c r="U557" i="2"/>
  <c r="U549" i="2"/>
  <c r="U545" i="2"/>
  <c r="U537" i="2"/>
  <c r="U533" i="2"/>
  <c r="U529" i="2"/>
  <c r="U487" i="2"/>
  <c r="U483" i="2"/>
  <c r="U479" i="2"/>
  <c r="U356" i="2"/>
  <c r="U352" i="2"/>
  <c r="U348" i="2"/>
  <c r="U344" i="2"/>
  <c r="U340" i="2"/>
  <c r="U336" i="2"/>
  <c r="U332" i="2"/>
  <c r="U326" i="2"/>
  <c r="U322" i="2"/>
  <c r="U318" i="2"/>
  <c r="U314" i="2"/>
  <c r="U310" i="2"/>
  <c r="U271" i="2"/>
  <c r="U267" i="2"/>
  <c r="U263" i="2"/>
  <c r="U259" i="2"/>
  <c r="U255" i="2"/>
  <c r="U246" i="2"/>
  <c r="U242" i="2"/>
  <c r="U238" i="2"/>
  <c r="U234" i="2"/>
  <c r="U217" i="2"/>
  <c r="U213" i="2"/>
  <c r="U209" i="2"/>
  <c r="U205" i="2"/>
  <c r="U201" i="2"/>
  <c r="U197" i="2"/>
  <c r="U148" i="2"/>
  <c r="U1051" i="2"/>
  <c r="U815" i="2"/>
  <c r="U144" i="2"/>
  <c r="U140" i="2"/>
  <c r="U136" i="2"/>
  <c r="U132" i="2"/>
  <c r="U128" i="2"/>
  <c r="U170" i="2"/>
  <c r="U166" i="2"/>
  <c r="U162" i="2"/>
  <c r="U158" i="2"/>
  <c r="U154" i="2"/>
  <c r="U471" i="2"/>
  <c r="U467" i="2"/>
  <c r="U463" i="2"/>
  <c r="U459" i="2"/>
  <c r="U526" i="2"/>
  <c r="U522" i="2"/>
  <c r="U518" i="2"/>
  <c r="U514" i="2"/>
  <c r="U510" i="2"/>
  <c r="U506" i="2"/>
  <c r="U502" i="2"/>
  <c r="U498" i="2"/>
  <c r="U494" i="2"/>
  <c r="U455" i="2"/>
  <c r="U451" i="2"/>
  <c r="U447" i="2"/>
  <c r="U443" i="2"/>
  <c r="U439" i="2"/>
  <c r="U435" i="2"/>
  <c r="U431" i="2"/>
  <c r="U427" i="2"/>
  <c r="U419" i="2"/>
  <c r="U415" i="2"/>
  <c r="U411" i="2"/>
  <c r="U406" i="2"/>
  <c r="U402" i="2"/>
  <c r="U398" i="2"/>
  <c r="U394" i="2"/>
  <c r="U390" i="2"/>
  <c r="U386" i="2"/>
  <c r="U382" i="2"/>
  <c r="U377" i="2"/>
  <c r="U373" i="2"/>
  <c r="U369" i="2"/>
  <c r="U365" i="2"/>
  <c r="U361" i="2"/>
  <c r="U305" i="2"/>
  <c r="U301" i="2"/>
  <c r="U297" i="2"/>
  <c r="U293" i="2"/>
  <c r="U289" i="2"/>
  <c r="U285" i="2"/>
  <c r="U281" i="2"/>
  <c r="U277" i="2"/>
  <c r="U228" i="2"/>
  <c r="U224" i="2"/>
  <c r="U187" i="2"/>
  <c r="U183" i="2"/>
  <c r="U179" i="2"/>
  <c r="U175" i="2"/>
  <c r="U121" i="2"/>
  <c r="U117" i="2"/>
  <c r="U113" i="2"/>
  <c r="U109" i="2"/>
  <c r="U105" i="2"/>
  <c r="U99" i="2"/>
  <c r="U95" i="2"/>
  <c r="U91" i="2"/>
  <c r="U87" i="2"/>
  <c r="U83" i="2"/>
  <c r="U79" i="2"/>
  <c r="U75" i="2"/>
  <c r="U71" i="2"/>
  <c r="U67" i="2"/>
  <c r="U63" i="2"/>
  <c r="U59" i="2"/>
  <c r="U50" i="2"/>
  <c r="U46" i="2"/>
  <c r="U42" i="2"/>
  <c r="T1723" i="2"/>
  <c r="T1726" i="2" s="1"/>
  <c r="O1723" i="2"/>
  <c r="O1726" i="2" s="1"/>
  <c r="S1723" i="2"/>
  <c r="S1726" i="2" s="1"/>
  <c r="U477" i="2" l="1"/>
  <c r="U103" i="2"/>
  <c r="U457" i="2"/>
  <c r="L1039" i="2"/>
  <c r="R1727" i="2"/>
  <c r="U516" i="2"/>
  <c r="U527" i="2" s="1"/>
  <c r="L2194" i="2"/>
  <c r="N2194" i="2"/>
  <c r="R528" i="2"/>
  <c r="U656" i="2"/>
  <c r="U667" i="2" s="1"/>
  <c r="O667" i="2"/>
  <c r="S1039" i="2"/>
  <c r="L1727" i="2"/>
  <c r="R2194" i="2"/>
  <c r="N528" i="2"/>
  <c r="S1727" i="2"/>
  <c r="U380" i="2"/>
  <c r="U408" i="2" s="1"/>
  <c r="T1039" i="2"/>
  <c r="U379" i="2"/>
  <c r="O1727" i="2"/>
  <c r="U568" i="2"/>
  <c r="U577" i="2" s="1"/>
  <c r="O577" i="2"/>
  <c r="T1727" i="2"/>
  <c r="T1376" i="2"/>
  <c r="O2194" i="2"/>
  <c r="S1376" i="2"/>
  <c r="S1920" i="2"/>
  <c r="O1376" i="2"/>
  <c r="T1920" i="2"/>
  <c r="M528" i="2"/>
  <c r="R1376" i="2"/>
  <c r="N1039" i="2"/>
  <c r="U922" i="2"/>
  <c r="U937" i="2" s="1"/>
  <c r="O937" i="2"/>
  <c r="U358" i="2"/>
  <c r="T1942" i="2"/>
  <c r="M2194" i="2"/>
  <c r="N1727" i="2"/>
  <c r="S1942" i="2"/>
  <c r="M1727" i="2"/>
  <c r="U126" i="2"/>
  <c r="U422" i="2"/>
  <c r="S528" i="2"/>
  <c r="L528" i="2"/>
  <c r="T528" i="2"/>
  <c r="S1965" i="2"/>
  <c r="M1376" i="2"/>
  <c r="N1376" i="2"/>
  <c r="U476" i="2"/>
  <c r="U492" i="2"/>
  <c r="U173" i="2"/>
  <c r="U195" i="2" s="1"/>
  <c r="O195" i="2"/>
  <c r="O528" i="2" s="1"/>
  <c r="T1965" i="2"/>
  <c r="L1376" i="2"/>
  <c r="M1039" i="2"/>
  <c r="R1039" i="2"/>
  <c r="U1813" i="2"/>
  <c r="U1843" i="2" s="1"/>
  <c r="U684" i="2"/>
  <c r="U697" i="2" s="1"/>
  <c r="U1889" i="2"/>
  <c r="U1920" i="2" s="1"/>
  <c r="U639" i="2"/>
  <c r="U655" i="2" s="1"/>
  <c r="U2037" i="2"/>
  <c r="U2061" i="2" s="1"/>
  <c r="U623" i="2"/>
  <c r="U638" i="2" s="1"/>
  <c r="U990" i="2"/>
  <c r="U1016" i="2" s="1"/>
  <c r="U668" i="2"/>
  <c r="U683" i="2" s="1"/>
  <c r="U774" i="2"/>
  <c r="U782" i="2" s="1"/>
  <c r="U783" i="2"/>
  <c r="U799" i="2" s="1"/>
  <c r="U1379" i="2"/>
  <c r="U1409" i="2" s="1"/>
  <c r="U1663" i="2"/>
  <c r="U1678" i="2" s="1"/>
  <c r="U553" i="2"/>
  <c r="U567" i="2" s="1"/>
  <c r="U1992" i="2"/>
  <c r="U2008" i="2" s="1"/>
  <c r="U541" i="2"/>
  <c r="U552" i="2" s="1"/>
  <c r="U758" i="2"/>
  <c r="U773" i="2" s="1"/>
  <c r="U1921" i="2"/>
  <c r="U1942" i="2" s="1"/>
  <c r="U2009" i="2"/>
  <c r="U2036" i="2" s="1"/>
  <c r="U1105" i="2"/>
  <c r="U1127" i="2" s="1"/>
  <c r="U1679" i="2"/>
  <c r="U1722" i="2" s="1"/>
  <c r="U1093" i="2"/>
  <c r="U1104" i="2" s="1"/>
  <c r="U2155" i="2"/>
  <c r="U2173" i="2" s="1"/>
  <c r="U1798" i="2"/>
  <c r="U1812" i="2" s="1"/>
  <c r="U1943" i="2"/>
  <c r="U1965" i="2" s="1"/>
  <c r="U1731" i="2"/>
  <c r="U1749" i="2" s="1"/>
  <c r="U1867" i="2"/>
  <c r="U1888" i="2" s="1"/>
  <c r="U1844" i="2"/>
  <c r="U1866" i="2" s="1"/>
  <c r="U2174" i="2"/>
  <c r="U2193" i="2" s="1"/>
  <c r="U2142" i="2"/>
  <c r="U2154" i="2" s="1"/>
  <c r="U2126" i="2"/>
  <c r="U2141" i="2" s="1"/>
  <c r="U2104" i="2"/>
  <c r="U2125" i="2" s="1"/>
  <c r="U2076" i="2"/>
  <c r="U2103" i="2" s="1"/>
  <c r="U2062" i="2"/>
  <c r="U2075" i="2" s="1"/>
  <c r="U1966" i="2"/>
  <c r="U1991" i="2" s="1"/>
  <c r="U1788" i="2"/>
  <c r="U1797" i="2" s="1"/>
  <c r="U1778" i="2"/>
  <c r="U1787" i="2" s="1"/>
  <c r="U1750" i="2"/>
  <c r="U1777" i="2" s="1"/>
  <c r="U1337" i="2"/>
  <c r="U1347" i="2" s="1"/>
  <c r="U1427" i="2"/>
  <c r="U1444" i="2" s="1"/>
  <c r="U1317" i="2"/>
  <c r="U1336" i="2" s="1"/>
  <c r="U1017" i="2"/>
  <c r="U1038" i="2" s="1"/>
  <c r="U895" i="2"/>
  <c r="U921" i="2" s="1"/>
  <c r="U954" i="2"/>
  <c r="U980" i="2" s="1"/>
  <c r="U981" i="2"/>
  <c r="U989" i="2" s="1"/>
  <c r="U938" i="2"/>
  <c r="U953" i="2" s="1"/>
  <c r="U883" i="2"/>
  <c r="U894" i="2" s="1"/>
  <c r="U841" i="2"/>
  <c r="U871" i="2" s="1"/>
  <c r="U819" i="2"/>
  <c r="U840" i="2" s="1"/>
  <c r="U800" i="2"/>
  <c r="U818" i="2" s="1"/>
  <c r="U872" i="2"/>
  <c r="U882" i="2" s="1"/>
  <c r="U739" i="2"/>
  <c r="U757" i="2" s="1"/>
  <c r="U715" i="2"/>
  <c r="U738" i="2" s="1"/>
  <c r="U698" i="2"/>
  <c r="U714" i="2" s="1"/>
  <c r="U1365" i="2"/>
  <c r="U1375" i="2" s="1"/>
  <c r="U600" i="2"/>
  <c r="U622" i="2" s="1"/>
  <c r="U578" i="2"/>
  <c r="U599" i="2" s="1"/>
  <c r="U531" i="2"/>
  <c r="U540" i="2" s="1"/>
  <c r="U1638" i="2"/>
  <c r="U1662" i="2" s="1"/>
  <c r="U1614" i="2"/>
  <c r="U1637" i="2" s="1"/>
  <c r="U1584" i="2"/>
  <c r="U1613" i="2" s="1"/>
  <c r="U1568" i="2"/>
  <c r="U1583" i="2" s="1"/>
  <c r="U1550" i="2"/>
  <c r="U1567" i="2" s="1"/>
  <c r="U1530" i="2"/>
  <c r="U1549" i="2" s="1"/>
  <c r="U1510" i="2"/>
  <c r="U1529" i="2" s="1"/>
  <c r="U1493" i="2"/>
  <c r="U1509" i="2" s="1"/>
  <c r="U1481" i="2"/>
  <c r="U1492" i="2" s="1"/>
  <c r="U1445" i="2"/>
  <c r="U1480" i="2" s="1"/>
  <c r="U1410" i="2"/>
  <c r="U1426" i="2" s="1"/>
  <c r="U1348" i="2"/>
  <c r="U1364" i="2" s="1"/>
  <c r="U1294" i="2"/>
  <c r="U1316" i="2" s="1"/>
  <c r="U1278" i="2"/>
  <c r="U1293" i="2" s="1"/>
  <c r="U1262" i="2"/>
  <c r="U1277" i="2" s="1"/>
  <c r="U1242" i="2"/>
  <c r="U1261" i="2" s="1"/>
  <c r="U1218" i="2"/>
  <c r="U1241" i="2" s="1"/>
  <c r="U1202" i="2"/>
  <c r="U1217" i="2" s="1"/>
  <c r="U1187" i="2"/>
  <c r="U1201" i="2" s="1"/>
  <c r="U1168" i="2"/>
  <c r="U1186" i="2" s="1"/>
  <c r="U1128" i="2"/>
  <c r="U1167" i="2" s="1"/>
  <c r="U1075" i="2"/>
  <c r="U1092" i="2" s="1"/>
  <c r="U1049" i="2"/>
  <c r="U1074" i="2" s="1"/>
  <c r="U251" i="2"/>
  <c r="U273" i="2" s="1"/>
  <c r="U1042" i="2"/>
  <c r="U1048" i="2" s="1"/>
  <c r="U233" i="2"/>
  <c r="U250" i="2" s="1"/>
  <c r="U309" i="2"/>
  <c r="U329" i="2" s="1"/>
  <c r="U196" i="2"/>
  <c r="U220" i="2" s="1"/>
  <c r="U423" i="2"/>
  <c r="U456" i="2" s="1"/>
  <c r="U127" i="2"/>
  <c r="U150" i="2" s="1"/>
  <c r="U151" i="2"/>
  <c r="U172" i="2" s="1"/>
  <c r="U493" i="2"/>
  <c r="U515" i="2" s="1"/>
  <c r="U274" i="2"/>
  <c r="U308" i="2" s="1"/>
  <c r="U221" i="2"/>
  <c r="U232" i="2" s="1"/>
  <c r="U86" i="2"/>
  <c r="U102" i="2" s="1"/>
  <c r="U56" i="2"/>
  <c r="U85" i="2" s="1"/>
  <c r="U27" i="2"/>
  <c r="U55" i="2" s="1"/>
  <c r="U9" i="2"/>
  <c r="U26" i="2" s="1"/>
  <c r="U1723" i="2"/>
  <c r="U1726" i="2" s="1"/>
  <c r="O1039" i="2" l="1"/>
  <c r="S2194" i="2"/>
  <c r="U2194" i="2"/>
  <c r="S2195" i="2"/>
  <c r="T2194" i="2"/>
  <c r="T2195" i="2" s="1"/>
  <c r="U528" i="2"/>
  <c r="M2195" i="2"/>
  <c r="R2195" i="2"/>
  <c r="U1727" i="2"/>
  <c r="U1376" i="2"/>
  <c r="O2195" i="2"/>
  <c r="N2195" i="2"/>
  <c r="U1039" i="2"/>
  <c r="L2195" i="2"/>
  <c r="U2195" i="2" l="1"/>
  <c r="R14" i="1" l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725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6" i="1"/>
  <c r="R777" i="1"/>
  <c r="R778" i="1"/>
  <c r="R779" i="1"/>
  <c r="R780" i="1"/>
  <c r="R781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70" i="1"/>
  <c r="R871" i="1"/>
  <c r="R872" i="1"/>
  <c r="R873" i="1"/>
  <c r="R874" i="1"/>
  <c r="R875" i="1"/>
  <c r="R876" i="1"/>
  <c r="R877" i="1"/>
  <c r="R878" i="1"/>
  <c r="R879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4" i="1"/>
  <c r="R1265" i="1"/>
  <c r="R1266" i="1"/>
  <c r="R1267" i="1"/>
  <c r="R1268" i="1"/>
  <c r="R1269" i="1"/>
  <c r="R1270" i="1"/>
  <c r="R1271" i="1"/>
  <c r="R1272" i="1"/>
  <c r="R1273" i="1"/>
  <c r="R1274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13" i="1"/>
  <c r="M489" i="1"/>
  <c r="N489" i="1"/>
  <c r="M490" i="1"/>
  <c r="S490" i="1" s="1"/>
  <c r="N490" i="1"/>
  <c r="T490" i="1" s="1"/>
  <c r="M491" i="1"/>
  <c r="S491" i="1" s="1"/>
  <c r="N491" i="1"/>
  <c r="T491" i="1" s="1"/>
  <c r="M492" i="1"/>
  <c r="S492" i="1" s="1"/>
  <c r="N492" i="1"/>
  <c r="T492" i="1" s="1"/>
  <c r="M493" i="1"/>
  <c r="S493" i="1" s="1"/>
  <c r="N493" i="1"/>
  <c r="T493" i="1" s="1"/>
  <c r="M494" i="1"/>
  <c r="S494" i="1" s="1"/>
  <c r="N494" i="1"/>
  <c r="T494" i="1" s="1"/>
  <c r="M495" i="1"/>
  <c r="S495" i="1" s="1"/>
  <c r="N495" i="1"/>
  <c r="T495" i="1" s="1"/>
  <c r="M496" i="1"/>
  <c r="S496" i="1" s="1"/>
  <c r="N496" i="1"/>
  <c r="T496" i="1" s="1"/>
  <c r="M497" i="1"/>
  <c r="S497" i="1" s="1"/>
  <c r="N497" i="1"/>
  <c r="T497" i="1" s="1"/>
  <c r="M498" i="1"/>
  <c r="S498" i="1" s="1"/>
  <c r="N498" i="1"/>
  <c r="T498" i="1" s="1"/>
  <c r="M499" i="1"/>
  <c r="S499" i="1" s="1"/>
  <c r="N499" i="1"/>
  <c r="T499" i="1" s="1"/>
  <c r="M500" i="1"/>
  <c r="S500" i="1" s="1"/>
  <c r="N500" i="1"/>
  <c r="T500" i="1" s="1"/>
  <c r="M501" i="1"/>
  <c r="S501" i="1" s="1"/>
  <c r="N501" i="1"/>
  <c r="T501" i="1" s="1"/>
  <c r="M502" i="1"/>
  <c r="S502" i="1" s="1"/>
  <c r="N502" i="1"/>
  <c r="T502" i="1" s="1"/>
  <c r="M503" i="1"/>
  <c r="S503" i="1" s="1"/>
  <c r="N503" i="1"/>
  <c r="T503" i="1" s="1"/>
  <c r="M504" i="1"/>
  <c r="S504" i="1" s="1"/>
  <c r="N504" i="1"/>
  <c r="T504" i="1" s="1"/>
  <c r="M505" i="1"/>
  <c r="S505" i="1" s="1"/>
  <c r="N505" i="1"/>
  <c r="T505" i="1" s="1"/>
  <c r="M506" i="1"/>
  <c r="S506" i="1" s="1"/>
  <c r="N506" i="1"/>
  <c r="T506" i="1" s="1"/>
  <c r="M507" i="1"/>
  <c r="S507" i="1" s="1"/>
  <c r="N507" i="1"/>
  <c r="T507" i="1" s="1"/>
  <c r="M508" i="1"/>
  <c r="S508" i="1" s="1"/>
  <c r="N508" i="1"/>
  <c r="T508" i="1" s="1"/>
  <c r="M509" i="1"/>
  <c r="S509" i="1" s="1"/>
  <c r="N509" i="1"/>
  <c r="T509" i="1" s="1"/>
  <c r="M510" i="1"/>
  <c r="S510" i="1" s="1"/>
  <c r="N510" i="1"/>
  <c r="T510" i="1" s="1"/>
  <c r="M511" i="1"/>
  <c r="S511" i="1" s="1"/>
  <c r="N511" i="1"/>
  <c r="T511" i="1" s="1"/>
  <c r="M512" i="1"/>
  <c r="S512" i="1" s="1"/>
  <c r="N512" i="1"/>
  <c r="T512" i="1" s="1"/>
  <c r="M513" i="1"/>
  <c r="S513" i="1" s="1"/>
  <c r="N513" i="1"/>
  <c r="T513" i="1" s="1"/>
  <c r="M514" i="1"/>
  <c r="S514" i="1" s="1"/>
  <c r="N514" i="1"/>
  <c r="T514" i="1" s="1"/>
  <c r="M515" i="1"/>
  <c r="S515" i="1" s="1"/>
  <c r="N515" i="1"/>
  <c r="T515" i="1" s="1"/>
  <c r="M516" i="1"/>
  <c r="S516" i="1" s="1"/>
  <c r="N516" i="1"/>
  <c r="T516" i="1" s="1"/>
  <c r="M517" i="1"/>
  <c r="S517" i="1" s="1"/>
  <c r="N517" i="1"/>
  <c r="T517" i="1" s="1"/>
  <c r="M518" i="1"/>
  <c r="S518" i="1" s="1"/>
  <c r="N518" i="1"/>
  <c r="T518" i="1" s="1"/>
  <c r="M519" i="1"/>
  <c r="S519" i="1" s="1"/>
  <c r="N519" i="1"/>
  <c r="T519" i="1" s="1"/>
  <c r="M520" i="1"/>
  <c r="S520" i="1" s="1"/>
  <c r="N520" i="1"/>
  <c r="T520" i="1" s="1"/>
  <c r="M522" i="1"/>
  <c r="N522" i="1"/>
  <c r="M523" i="1"/>
  <c r="S523" i="1" s="1"/>
  <c r="N523" i="1"/>
  <c r="T523" i="1" s="1"/>
  <c r="M524" i="1"/>
  <c r="S524" i="1" s="1"/>
  <c r="N524" i="1"/>
  <c r="T524" i="1" s="1"/>
  <c r="M525" i="1"/>
  <c r="S525" i="1" s="1"/>
  <c r="N525" i="1"/>
  <c r="T525" i="1" s="1"/>
  <c r="M526" i="1"/>
  <c r="S526" i="1" s="1"/>
  <c r="N526" i="1"/>
  <c r="T526" i="1" s="1"/>
  <c r="M527" i="1"/>
  <c r="S527" i="1" s="1"/>
  <c r="N527" i="1"/>
  <c r="T527" i="1" s="1"/>
  <c r="M528" i="1"/>
  <c r="S528" i="1" s="1"/>
  <c r="N528" i="1"/>
  <c r="T528" i="1" s="1"/>
  <c r="M529" i="1"/>
  <c r="S529" i="1" s="1"/>
  <c r="N529" i="1"/>
  <c r="T529" i="1" s="1"/>
  <c r="M530" i="1"/>
  <c r="S530" i="1" s="1"/>
  <c r="N530" i="1"/>
  <c r="T530" i="1" s="1"/>
  <c r="M531" i="1"/>
  <c r="S531" i="1" s="1"/>
  <c r="N531" i="1"/>
  <c r="T531" i="1" s="1"/>
  <c r="M532" i="1"/>
  <c r="S532" i="1" s="1"/>
  <c r="N532" i="1"/>
  <c r="T532" i="1" s="1"/>
  <c r="M533" i="1"/>
  <c r="S533" i="1" s="1"/>
  <c r="N533" i="1"/>
  <c r="T533" i="1" s="1"/>
  <c r="M534" i="1"/>
  <c r="S534" i="1" s="1"/>
  <c r="N534" i="1"/>
  <c r="T534" i="1" s="1"/>
  <c r="M535" i="1"/>
  <c r="S535" i="1" s="1"/>
  <c r="N535" i="1"/>
  <c r="T535" i="1" s="1"/>
  <c r="M536" i="1"/>
  <c r="S536" i="1" s="1"/>
  <c r="N536" i="1"/>
  <c r="T536" i="1" s="1"/>
  <c r="M537" i="1"/>
  <c r="S537" i="1" s="1"/>
  <c r="N537" i="1"/>
  <c r="T537" i="1" s="1"/>
  <c r="M538" i="1"/>
  <c r="S538" i="1" s="1"/>
  <c r="N538" i="1"/>
  <c r="T538" i="1" s="1"/>
  <c r="M539" i="1"/>
  <c r="S539" i="1" s="1"/>
  <c r="N539" i="1"/>
  <c r="T539" i="1" s="1"/>
  <c r="M540" i="1"/>
  <c r="S540" i="1" s="1"/>
  <c r="N540" i="1"/>
  <c r="T540" i="1" s="1"/>
  <c r="M541" i="1"/>
  <c r="S541" i="1" s="1"/>
  <c r="N541" i="1"/>
  <c r="T541" i="1" s="1"/>
  <c r="M542" i="1"/>
  <c r="S542" i="1" s="1"/>
  <c r="N542" i="1"/>
  <c r="T542" i="1" s="1"/>
  <c r="M543" i="1"/>
  <c r="S543" i="1" s="1"/>
  <c r="N543" i="1"/>
  <c r="T543" i="1" s="1"/>
  <c r="M544" i="1"/>
  <c r="S544" i="1" s="1"/>
  <c r="N544" i="1"/>
  <c r="T544" i="1" s="1"/>
  <c r="M545" i="1"/>
  <c r="S545" i="1" s="1"/>
  <c r="N545" i="1"/>
  <c r="T545" i="1" s="1"/>
  <c r="M546" i="1"/>
  <c r="S546" i="1" s="1"/>
  <c r="N546" i="1"/>
  <c r="T546" i="1" s="1"/>
  <c r="M547" i="1"/>
  <c r="S547" i="1" s="1"/>
  <c r="N547" i="1"/>
  <c r="T547" i="1" s="1"/>
  <c r="M548" i="1"/>
  <c r="S548" i="1" s="1"/>
  <c r="N548" i="1"/>
  <c r="T548" i="1" s="1"/>
  <c r="M549" i="1"/>
  <c r="S549" i="1" s="1"/>
  <c r="N549" i="1"/>
  <c r="T549" i="1" s="1"/>
  <c r="M550" i="1"/>
  <c r="S550" i="1" s="1"/>
  <c r="N550" i="1"/>
  <c r="T550" i="1" s="1"/>
  <c r="M551" i="1"/>
  <c r="S551" i="1" s="1"/>
  <c r="N551" i="1"/>
  <c r="T551" i="1" s="1"/>
  <c r="M552" i="1"/>
  <c r="S552" i="1" s="1"/>
  <c r="N552" i="1"/>
  <c r="T552" i="1" s="1"/>
  <c r="M553" i="1"/>
  <c r="S553" i="1" s="1"/>
  <c r="N553" i="1"/>
  <c r="T553" i="1" s="1"/>
  <c r="M554" i="1"/>
  <c r="S554" i="1" s="1"/>
  <c r="N554" i="1"/>
  <c r="T554" i="1" s="1"/>
  <c r="M555" i="1"/>
  <c r="S555" i="1" s="1"/>
  <c r="N555" i="1"/>
  <c r="T555" i="1" s="1"/>
  <c r="M556" i="1"/>
  <c r="S556" i="1" s="1"/>
  <c r="N556" i="1"/>
  <c r="T556" i="1" s="1"/>
  <c r="M558" i="1"/>
  <c r="N558" i="1"/>
  <c r="M559" i="1"/>
  <c r="S559" i="1" s="1"/>
  <c r="N559" i="1"/>
  <c r="T559" i="1" s="1"/>
  <c r="M560" i="1"/>
  <c r="S560" i="1" s="1"/>
  <c r="N560" i="1"/>
  <c r="T560" i="1" s="1"/>
  <c r="M561" i="1"/>
  <c r="S561" i="1" s="1"/>
  <c r="N561" i="1"/>
  <c r="T561" i="1" s="1"/>
  <c r="M562" i="1"/>
  <c r="S562" i="1" s="1"/>
  <c r="N562" i="1"/>
  <c r="T562" i="1" s="1"/>
  <c r="M563" i="1"/>
  <c r="S563" i="1" s="1"/>
  <c r="N563" i="1"/>
  <c r="T563" i="1" s="1"/>
  <c r="M564" i="1"/>
  <c r="S564" i="1" s="1"/>
  <c r="N564" i="1"/>
  <c r="T564" i="1" s="1"/>
  <c r="M565" i="1"/>
  <c r="S565" i="1" s="1"/>
  <c r="N565" i="1"/>
  <c r="T565" i="1" s="1"/>
  <c r="M566" i="1"/>
  <c r="S566" i="1" s="1"/>
  <c r="N566" i="1"/>
  <c r="T566" i="1" s="1"/>
  <c r="M567" i="1"/>
  <c r="S567" i="1" s="1"/>
  <c r="N567" i="1"/>
  <c r="T567" i="1" s="1"/>
  <c r="M568" i="1"/>
  <c r="S568" i="1" s="1"/>
  <c r="N568" i="1"/>
  <c r="T568" i="1" s="1"/>
  <c r="M569" i="1"/>
  <c r="S569" i="1" s="1"/>
  <c r="N569" i="1"/>
  <c r="T569" i="1" s="1"/>
  <c r="M570" i="1"/>
  <c r="S570" i="1" s="1"/>
  <c r="N570" i="1"/>
  <c r="T570" i="1" s="1"/>
  <c r="M571" i="1"/>
  <c r="S571" i="1" s="1"/>
  <c r="N571" i="1"/>
  <c r="T571" i="1" s="1"/>
  <c r="M572" i="1"/>
  <c r="S572" i="1" s="1"/>
  <c r="N572" i="1"/>
  <c r="T572" i="1" s="1"/>
  <c r="M573" i="1"/>
  <c r="S573" i="1" s="1"/>
  <c r="N573" i="1"/>
  <c r="T573" i="1" s="1"/>
  <c r="M574" i="1"/>
  <c r="S574" i="1" s="1"/>
  <c r="N574" i="1"/>
  <c r="T574" i="1" s="1"/>
  <c r="M575" i="1"/>
  <c r="S575" i="1" s="1"/>
  <c r="N575" i="1"/>
  <c r="T575" i="1" s="1"/>
  <c r="M576" i="1"/>
  <c r="S576" i="1" s="1"/>
  <c r="N576" i="1"/>
  <c r="T576" i="1" s="1"/>
  <c r="M578" i="1"/>
  <c r="N578" i="1"/>
  <c r="M579" i="1"/>
  <c r="S579" i="1" s="1"/>
  <c r="N579" i="1"/>
  <c r="T579" i="1" s="1"/>
  <c r="M580" i="1"/>
  <c r="S580" i="1" s="1"/>
  <c r="N580" i="1"/>
  <c r="T580" i="1" s="1"/>
  <c r="M581" i="1"/>
  <c r="S581" i="1" s="1"/>
  <c r="N581" i="1"/>
  <c r="T581" i="1" s="1"/>
  <c r="M582" i="1"/>
  <c r="S582" i="1" s="1"/>
  <c r="N582" i="1"/>
  <c r="T582" i="1" s="1"/>
  <c r="M583" i="1"/>
  <c r="S583" i="1" s="1"/>
  <c r="N583" i="1"/>
  <c r="T583" i="1" s="1"/>
  <c r="M584" i="1"/>
  <c r="S584" i="1" s="1"/>
  <c r="N584" i="1"/>
  <c r="T584" i="1" s="1"/>
  <c r="M585" i="1"/>
  <c r="S585" i="1" s="1"/>
  <c r="N585" i="1"/>
  <c r="T585" i="1" s="1"/>
  <c r="M586" i="1"/>
  <c r="S586" i="1" s="1"/>
  <c r="N586" i="1"/>
  <c r="T586" i="1" s="1"/>
  <c r="M587" i="1"/>
  <c r="S587" i="1" s="1"/>
  <c r="N587" i="1"/>
  <c r="T587" i="1" s="1"/>
  <c r="M588" i="1"/>
  <c r="S588" i="1" s="1"/>
  <c r="N588" i="1"/>
  <c r="T588" i="1" s="1"/>
  <c r="M589" i="1"/>
  <c r="S589" i="1" s="1"/>
  <c r="N589" i="1"/>
  <c r="T589" i="1" s="1"/>
  <c r="M590" i="1"/>
  <c r="S590" i="1" s="1"/>
  <c r="N590" i="1"/>
  <c r="T590" i="1" s="1"/>
  <c r="M591" i="1"/>
  <c r="S591" i="1" s="1"/>
  <c r="N591" i="1"/>
  <c r="T591" i="1" s="1"/>
  <c r="M592" i="1"/>
  <c r="S592" i="1" s="1"/>
  <c r="N592" i="1"/>
  <c r="T592" i="1" s="1"/>
  <c r="M593" i="1"/>
  <c r="S593" i="1" s="1"/>
  <c r="N593" i="1"/>
  <c r="T593" i="1" s="1"/>
  <c r="M594" i="1"/>
  <c r="S594" i="1" s="1"/>
  <c r="N594" i="1"/>
  <c r="T594" i="1" s="1"/>
  <c r="M595" i="1"/>
  <c r="S595" i="1" s="1"/>
  <c r="N595" i="1"/>
  <c r="T595" i="1" s="1"/>
  <c r="M596" i="1"/>
  <c r="S596" i="1" s="1"/>
  <c r="N596" i="1"/>
  <c r="T596" i="1" s="1"/>
  <c r="M597" i="1"/>
  <c r="S597" i="1" s="1"/>
  <c r="N597" i="1"/>
  <c r="T597" i="1" s="1"/>
  <c r="M598" i="1"/>
  <c r="S598" i="1" s="1"/>
  <c r="N598" i="1"/>
  <c r="T598" i="1" s="1"/>
  <c r="M599" i="1"/>
  <c r="S599" i="1" s="1"/>
  <c r="N599" i="1"/>
  <c r="T599" i="1" s="1"/>
  <c r="M600" i="1"/>
  <c r="S600" i="1" s="1"/>
  <c r="N600" i="1"/>
  <c r="T600" i="1" s="1"/>
  <c r="M601" i="1"/>
  <c r="S601" i="1" s="1"/>
  <c r="N601" i="1"/>
  <c r="T601" i="1" s="1"/>
  <c r="M602" i="1"/>
  <c r="S602" i="1" s="1"/>
  <c r="N602" i="1"/>
  <c r="T602" i="1" s="1"/>
  <c r="M603" i="1"/>
  <c r="S603" i="1" s="1"/>
  <c r="N603" i="1"/>
  <c r="T603" i="1" s="1"/>
  <c r="M604" i="1"/>
  <c r="S604" i="1" s="1"/>
  <c r="N604" i="1"/>
  <c r="T604" i="1" s="1"/>
  <c r="M605" i="1"/>
  <c r="S605" i="1" s="1"/>
  <c r="N605" i="1"/>
  <c r="T605" i="1" s="1"/>
  <c r="M606" i="1"/>
  <c r="S606" i="1" s="1"/>
  <c r="N606" i="1"/>
  <c r="T606" i="1" s="1"/>
  <c r="M607" i="1"/>
  <c r="S607" i="1" s="1"/>
  <c r="N607" i="1"/>
  <c r="T607" i="1" s="1"/>
  <c r="M608" i="1"/>
  <c r="S608" i="1" s="1"/>
  <c r="N608" i="1"/>
  <c r="T608" i="1" s="1"/>
  <c r="M609" i="1"/>
  <c r="S609" i="1" s="1"/>
  <c r="N609" i="1"/>
  <c r="T609" i="1" s="1"/>
  <c r="M610" i="1"/>
  <c r="S610" i="1" s="1"/>
  <c r="N610" i="1"/>
  <c r="T610" i="1" s="1"/>
  <c r="M611" i="1"/>
  <c r="S611" i="1" s="1"/>
  <c r="N611" i="1"/>
  <c r="T611" i="1" s="1"/>
  <c r="M612" i="1"/>
  <c r="S612" i="1" s="1"/>
  <c r="N612" i="1"/>
  <c r="T612" i="1" s="1"/>
  <c r="M613" i="1"/>
  <c r="S613" i="1" s="1"/>
  <c r="N613" i="1"/>
  <c r="T613" i="1" s="1"/>
  <c r="M614" i="1"/>
  <c r="S614" i="1" s="1"/>
  <c r="N614" i="1"/>
  <c r="T614" i="1" s="1"/>
  <c r="M615" i="1"/>
  <c r="S615" i="1" s="1"/>
  <c r="N615" i="1"/>
  <c r="T615" i="1" s="1"/>
  <c r="M616" i="1"/>
  <c r="S616" i="1" s="1"/>
  <c r="N616" i="1"/>
  <c r="T616" i="1" s="1"/>
  <c r="M617" i="1"/>
  <c r="S617" i="1" s="1"/>
  <c r="N617" i="1"/>
  <c r="T617" i="1" s="1"/>
  <c r="M618" i="1"/>
  <c r="S618" i="1" s="1"/>
  <c r="N618" i="1"/>
  <c r="T618" i="1" s="1"/>
  <c r="M619" i="1"/>
  <c r="S619" i="1" s="1"/>
  <c r="N619" i="1"/>
  <c r="T619" i="1" s="1"/>
  <c r="M620" i="1"/>
  <c r="S620" i="1" s="1"/>
  <c r="N620" i="1"/>
  <c r="T620" i="1" s="1"/>
  <c r="M621" i="1"/>
  <c r="S621" i="1" s="1"/>
  <c r="N621" i="1"/>
  <c r="T621" i="1" s="1"/>
  <c r="M622" i="1"/>
  <c r="S622" i="1" s="1"/>
  <c r="N622" i="1"/>
  <c r="T622" i="1" s="1"/>
  <c r="M623" i="1"/>
  <c r="S623" i="1" s="1"/>
  <c r="N623" i="1"/>
  <c r="T623" i="1" s="1"/>
  <c r="M624" i="1"/>
  <c r="S624" i="1" s="1"/>
  <c r="N624" i="1"/>
  <c r="T624" i="1" s="1"/>
  <c r="M625" i="1"/>
  <c r="S625" i="1" s="1"/>
  <c r="N625" i="1"/>
  <c r="T625" i="1" s="1"/>
  <c r="M626" i="1"/>
  <c r="S626" i="1" s="1"/>
  <c r="N626" i="1"/>
  <c r="T626" i="1" s="1"/>
  <c r="M627" i="1"/>
  <c r="S627" i="1" s="1"/>
  <c r="N627" i="1"/>
  <c r="T627" i="1" s="1"/>
  <c r="M628" i="1"/>
  <c r="S628" i="1" s="1"/>
  <c r="N628" i="1"/>
  <c r="T628" i="1" s="1"/>
  <c r="M629" i="1"/>
  <c r="S629" i="1" s="1"/>
  <c r="N629" i="1"/>
  <c r="T629" i="1" s="1"/>
  <c r="M684" i="1"/>
  <c r="N684" i="1"/>
  <c r="M685" i="1"/>
  <c r="S685" i="1" s="1"/>
  <c r="N685" i="1"/>
  <c r="T685" i="1" s="1"/>
  <c r="M686" i="1"/>
  <c r="S686" i="1" s="1"/>
  <c r="N686" i="1"/>
  <c r="T686" i="1" s="1"/>
  <c r="M687" i="1"/>
  <c r="S687" i="1" s="1"/>
  <c r="N687" i="1"/>
  <c r="T687" i="1" s="1"/>
  <c r="M688" i="1"/>
  <c r="S688" i="1" s="1"/>
  <c r="N688" i="1"/>
  <c r="T688" i="1" s="1"/>
  <c r="M689" i="1"/>
  <c r="S689" i="1" s="1"/>
  <c r="N689" i="1"/>
  <c r="T689" i="1" s="1"/>
  <c r="M690" i="1"/>
  <c r="S690" i="1" s="1"/>
  <c r="N690" i="1"/>
  <c r="T690" i="1" s="1"/>
  <c r="M691" i="1"/>
  <c r="S691" i="1" s="1"/>
  <c r="N691" i="1"/>
  <c r="T691" i="1" s="1"/>
  <c r="M692" i="1"/>
  <c r="S692" i="1" s="1"/>
  <c r="N692" i="1"/>
  <c r="T692" i="1" s="1"/>
  <c r="M693" i="1"/>
  <c r="S693" i="1" s="1"/>
  <c r="N693" i="1"/>
  <c r="T693" i="1" s="1"/>
  <c r="M694" i="1"/>
  <c r="S694" i="1" s="1"/>
  <c r="N694" i="1"/>
  <c r="T694" i="1" s="1"/>
  <c r="M695" i="1"/>
  <c r="S695" i="1" s="1"/>
  <c r="N695" i="1"/>
  <c r="T695" i="1" s="1"/>
  <c r="M696" i="1"/>
  <c r="S696" i="1" s="1"/>
  <c r="N696" i="1"/>
  <c r="T696" i="1" s="1"/>
  <c r="M697" i="1"/>
  <c r="S697" i="1" s="1"/>
  <c r="N697" i="1"/>
  <c r="T697" i="1" s="1"/>
  <c r="M698" i="1"/>
  <c r="S698" i="1" s="1"/>
  <c r="N698" i="1"/>
  <c r="T698" i="1" s="1"/>
  <c r="M699" i="1"/>
  <c r="S699" i="1" s="1"/>
  <c r="N699" i="1"/>
  <c r="T699" i="1" s="1"/>
  <c r="M700" i="1"/>
  <c r="S700" i="1" s="1"/>
  <c r="N700" i="1"/>
  <c r="T700" i="1" s="1"/>
  <c r="M701" i="1"/>
  <c r="S701" i="1" s="1"/>
  <c r="N701" i="1"/>
  <c r="T701" i="1" s="1"/>
  <c r="M702" i="1"/>
  <c r="S702" i="1" s="1"/>
  <c r="N702" i="1"/>
  <c r="T702" i="1" s="1"/>
  <c r="M703" i="1"/>
  <c r="S703" i="1" s="1"/>
  <c r="N703" i="1"/>
  <c r="T703" i="1" s="1"/>
  <c r="M704" i="1"/>
  <c r="S704" i="1" s="1"/>
  <c r="N704" i="1"/>
  <c r="T704" i="1" s="1"/>
  <c r="M707" i="1"/>
  <c r="N707" i="1"/>
  <c r="M708" i="1"/>
  <c r="S708" i="1" s="1"/>
  <c r="N708" i="1"/>
  <c r="T708" i="1" s="1"/>
  <c r="M709" i="1"/>
  <c r="S709" i="1" s="1"/>
  <c r="N709" i="1"/>
  <c r="T709" i="1" s="1"/>
  <c r="M710" i="1"/>
  <c r="S710" i="1" s="1"/>
  <c r="N710" i="1"/>
  <c r="T710" i="1" s="1"/>
  <c r="M711" i="1"/>
  <c r="S711" i="1" s="1"/>
  <c r="N711" i="1"/>
  <c r="T711" i="1" s="1"/>
  <c r="M712" i="1"/>
  <c r="S712" i="1" s="1"/>
  <c r="N712" i="1"/>
  <c r="T712" i="1" s="1"/>
  <c r="M713" i="1"/>
  <c r="S713" i="1" s="1"/>
  <c r="N713" i="1"/>
  <c r="T713" i="1" s="1"/>
  <c r="M714" i="1"/>
  <c r="S714" i="1" s="1"/>
  <c r="N714" i="1"/>
  <c r="T714" i="1" s="1"/>
  <c r="M715" i="1"/>
  <c r="S715" i="1" s="1"/>
  <c r="N715" i="1"/>
  <c r="T715" i="1" s="1"/>
  <c r="M716" i="1"/>
  <c r="S716" i="1" s="1"/>
  <c r="N716" i="1"/>
  <c r="T716" i="1" s="1"/>
  <c r="M717" i="1"/>
  <c r="S717" i="1" s="1"/>
  <c r="N717" i="1"/>
  <c r="T717" i="1" s="1"/>
  <c r="M718" i="1"/>
  <c r="S718" i="1" s="1"/>
  <c r="N718" i="1"/>
  <c r="T718" i="1" s="1"/>
  <c r="M719" i="1"/>
  <c r="S719" i="1" s="1"/>
  <c r="N719" i="1"/>
  <c r="T719" i="1" s="1"/>
  <c r="M720" i="1"/>
  <c r="S720" i="1" s="1"/>
  <c r="N720" i="1"/>
  <c r="T720" i="1" s="1"/>
  <c r="M632" i="1"/>
  <c r="N632" i="1"/>
  <c r="M633" i="1"/>
  <c r="S633" i="1" s="1"/>
  <c r="N633" i="1"/>
  <c r="T633" i="1" s="1"/>
  <c r="M634" i="1"/>
  <c r="S634" i="1" s="1"/>
  <c r="N634" i="1"/>
  <c r="T634" i="1" s="1"/>
  <c r="M635" i="1"/>
  <c r="S635" i="1" s="1"/>
  <c r="N635" i="1"/>
  <c r="T635" i="1" s="1"/>
  <c r="M636" i="1"/>
  <c r="S636" i="1" s="1"/>
  <c r="N636" i="1"/>
  <c r="T636" i="1" s="1"/>
  <c r="M637" i="1"/>
  <c r="S637" i="1" s="1"/>
  <c r="N637" i="1"/>
  <c r="T637" i="1" s="1"/>
  <c r="M638" i="1"/>
  <c r="S638" i="1" s="1"/>
  <c r="N638" i="1"/>
  <c r="T638" i="1" s="1"/>
  <c r="M639" i="1"/>
  <c r="S639" i="1" s="1"/>
  <c r="N639" i="1"/>
  <c r="T639" i="1" s="1"/>
  <c r="M640" i="1"/>
  <c r="S640" i="1" s="1"/>
  <c r="N640" i="1"/>
  <c r="T640" i="1" s="1"/>
  <c r="M641" i="1"/>
  <c r="S641" i="1" s="1"/>
  <c r="N641" i="1"/>
  <c r="T641" i="1" s="1"/>
  <c r="M642" i="1"/>
  <c r="S642" i="1" s="1"/>
  <c r="N642" i="1"/>
  <c r="T642" i="1" s="1"/>
  <c r="M643" i="1"/>
  <c r="S643" i="1" s="1"/>
  <c r="N643" i="1"/>
  <c r="T643" i="1" s="1"/>
  <c r="M644" i="1"/>
  <c r="S644" i="1" s="1"/>
  <c r="N644" i="1"/>
  <c r="T644" i="1" s="1"/>
  <c r="M645" i="1"/>
  <c r="S645" i="1" s="1"/>
  <c r="N645" i="1"/>
  <c r="T645" i="1" s="1"/>
  <c r="M646" i="1"/>
  <c r="S646" i="1" s="1"/>
  <c r="N646" i="1"/>
  <c r="T646" i="1" s="1"/>
  <c r="M647" i="1"/>
  <c r="S647" i="1" s="1"/>
  <c r="N647" i="1"/>
  <c r="T647" i="1" s="1"/>
  <c r="M648" i="1"/>
  <c r="S648" i="1" s="1"/>
  <c r="N648" i="1"/>
  <c r="T648" i="1" s="1"/>
  <c r="M649" i="1"/>
  <c r="S649" i="1" s="1"/>
  <c r="N649" i="1"/>
  <c r="T649" i="1" s="1"/>
  <c r="M650" i="1"/>
  <c r="S650" i="1" s="1"/>
  <c r="N650" i="1"/>
  <c r="T650" i="1" s="1"/>
  <c r="M651" i="1"/>
  <c r="S651" i="1" s="1"/>
  <c r="N651" i="1"/>
  <c r="T651" i="1" s="1"/>
  <c r="M652" i="1"/>
  <c r="S652" i="1" s="1"/>
  <c r="N652" i="1"/>
  <c r="T652" i="1" s="1"/>
  <c r="M653" i="1"/>
  <c r="S653" i="1" s="1"/>
  <c r="N653" i="1"/>
  <c r="T653" i="1" s="1"/>
  <c r="M654" i="1"/>
  <c r="S654" i="1" s="1"/>
  <c r="N654" i="1"/>
  <c r="T654" i="1" s="1"/>
  <c r="M655" i="1"/>
  <c r="S655" i="1" s="1"/>
  <c r="N655" i="1"/>
  <c r="T655" i="1" s="1"/>
  <c r="M656" i="1"/>
  <c r="S656" i="1" s="1"/>
  <c r="N656" i="1"/>
  <c r="T656" i="1" s="1"/>
  <c r="M141" i="1"/>
  <c r="N141" i="1"/>
  <c r="M142" i="1"/>
  <c r="S142" i="1" s="1"/>
  <c r="N142" i="1"/>
  <c r="T142" i="1" s="1"/>
  <c r="M143" i="1"/>
  <c r="S143" i="1" s="1"/>
  <c r="N143" i="1"/>
  <c r="T143" i="1" s="1"/>
  <c r="M144" i="1"/>
  <c r="S144" i="1" s="1"/>
  <c r="N144" i="1"/>
  <c r="T144" i="1" s="1"/>
  <c r="M145" i="1"/>
  <c r="S145" i="1" s="1"/>
  <c r="N145" i="1"/>
  <c r="T145" i="1" s="1"/>
  <c r="M146" i="1"/>
  <c r="S146" i="1" s="1"/>
  <c r="N146" i="1"/>
  <c r="T146" i="1" s="1"/>
  <c r="M147" i="1"/>
  <c r="S147" i="1" s="1"/>
  <c r="N147" i="1"/>
  <c r="T147" i="1" s="1"/>
  <c r="M148" i="1"/>
  <c r="S148" i="1" s="1"/>
  <c r="N148" i="1"/>
  <c r="T148" i="1" s="1"/>
  <c r="M149" i="1"/>
  <c r="S149" i="1" s="1"/>
  <c r="N149" i="1"/>
  <c r="T149" i="1" s="1"/>
  <c r="M150" i="1"/>
  <c r="S150" i="1" s="1"/>
  <c r="N150" i="1"/>
  <c r="T150" i="1" s="1"/>
  <c r="M151" i="1"/>
  <c r="S151" i="1" s="1"/>
  <c r="N151" i="1"/>
  <c r="T151" i="1" s="1"/>
  <c r="M152" i="1"/>
  <c r="S152" i="1" s="1"/>
  <c r="N152" i="1"/>
  <c r="T152" i="1" s="1"/>
  <c r="M153" i="1"/>
  <c r="S153" i="1" s="1"/>
  <c r="N153" i="1"/>
  <c r="T153" i="1" s="1"/>
  <c r="M154" i="1"/>
  <c r="S154" i="1" s="1"/>
  <c r="N154" i="1"/>
  <c r="T154" i="1" s="1"/>
  <c r="M155" i="1"/>
  <c r="S155" i="1" s="1"/>
  <c r="N155" i="1"/>
  <c r="T155" i="1" s="1"/>
  <c r="M156" i="1"/>
  <c r="S156" i="1" s="1"/>
  <c r="N156" i="1"/>
  <c r="T156" i="1" s="1"/>
  <c r="M157" i="1"/>
  <c r="S157" i="1" s="1"/>
  <c r="N157" i="1"/>
  <c r="T157" i="1" s="1"/>
  <c r="M158" i="1"/>
  <c r="S158" i="1" s="1"/>
  <c r="N158" i="1"/>
  <c r="T158" i="1" s="1"/>
  <c r="M159" i="1"/>
  <c r="S159" i="1" s="1"/>
  <c r="N159" i="1"/>
  <c r="T159" i="1" s="1"/>
  <c r="M160" i="1"/>
  <c r="S160" i="1" s="1"/>
  <c r="N160" i="1"/>
  <c r="T160" i="1" s="1"/>
  <c r="M161" i="1"/>
  <c r="S161" i="1" s="1"/>
  <c r="N161" i="1"/>
  <c r="T161" i="1" s="1"/>
  <c r="M162" i="1"/>
  <c r="S162" i="1" s="1"/>
  <c r="N162" i="1"/>
  <c r="T162" i="1" s="1"/>
  <c r="M192" i="1"/>
  <c r="N192" i="1"/>
  <c r="M193" i="1"/>
  <c r="S193" i="1" s="1"/>
  <c r="N193" i="1"/>
  <c r="T193" i="1" s="1"/>
  <c r="M194" i="1"/>
  <c r="S194" i="1" s="1"/>
  <c r="N194" i="1"/>
  <c r="T194" i="1" s="1"/>
  <c r="M195" i="1"/>
  <c r="S195" i="1" s="1"/>
  <c r="N195" i="1"/>
  <c r="T195" i="1" s="1"/>
  <c r="M196" i="1"/>
  <c r="S196" i="1" s="1"/>
  <c r="N196" i="1"/>
  <c r="T196" i="1" s="1"/>
  <c r="M197" i="1"/>
  <c r="S197" i="1" s="1"/>
  <c r="N197" i="1"/>
  <c r="T197" i="1" s="1"/>
  <c r="M198" i="1"/>
  <c r="S198" i="1" s="1"/>
  <c r="N198" i="1"/>
  <c r="T198" i="1" s="1"/>
  <c r="M199" i="1"/>
  <c r="S199" i="1" s="1"/>
  <c r="N199" i="1"/>
  <c r="T199" i="1" s="1"/>
  <c r="M200" i="1"/>
  <c r="S200" i="1" s="1"/>
  <c r="N200" i="1"/>
  <c r="T200" i="1" s="1"/>
  <c r="M201" i="1"/>
  <c r="S201" i="1" s="1"/>
  <c r="N201" i="1"/>
  <c r="T201" i="1" s="1"/>
  <c r="M202" i="1"/>
  <c r="S202" i="1" s="1"/>
  <c r="N202" i="1"/>
  <c r="T202" i="1" s="1"/>
  <c r="M203" i="1"/>
  <c r="S203" i="1" s="1"/>
  <c r="N203" i="1"/>
  <c r="T203" i="1" s="1"/>
  <c r="M204" i="1"/>
  <c r="S204" i="1" s="1"/>
  <c r="N204" i="1"/>
  <c r="T204" i="1" s="1"/>
  <c r="M205" i="1"/>
  <c r="S205" i="1" s="1"/>
  <c r="N205" i="1"/>
  <c r="T205" i="1" s="1"/>
  <c r="M206" i="1"/>
  <c r="S206" i="1" s="1"/>
  <c r="N206" i="1"/>
  <c r="T206" i="1" s="1"/>
  <c r="M207" i="1"/>
  <c r="S207" i="1" s="1"/>
  <c r="N207" i="1"/>
  <c r="T207" i="1" s="1"/>
  <c r="M208" i="1"/>
  <c r="S208" i="1" s="1"/>
  <c r="N208" i="1"/>
  <c r="T208" i="1" s="1"/>
  <c r="M209" i="1"/>
  <c r="S209" i="1" s="1"/>
  <c r="N209" i="1"/>
  <c r="T209" i="1" s="1"/>
  <c r="M210" i="1"/>
  <c r="S210" i="1" s="1"/>
  <c r="N210" i="1"/>
  <c r="T210" i="1" s="1"/>
  <c r="M211" i="1"/>
  <c r="S211" i="1" s="1"/>
  <c r="N211" i="1"/>
  <c r="T211" i="1" s="1"/>
  <c r="M212" i="1"/>
  <c r="S212" i="1" s="1"/>
  <c r="N212" i="1"/>
  <c r="T212" i="1" s="1"/>
  <c r="M213" i="1"/>
  <c r="S213" i="1" s="1"/>
  <c r="N213" i="1"/>
  <c r="T213" i="1" s="1"/>
  <c r="M235" i="1"/>
  <c r="N235" i="1"/>
  <c r="M236" i="1"/>
  <c r="S236" i="1" s="1"/>
  <c r="N236" i="1"/>
  <c r="T236" i="1" s="1"/>
  <c r="M237" i="1"/>
  <c r="S237" i="1" s="1"/>
  <c r="N237" i="1"/>
  <c r="T237" i="1" s="1"/>
  <c r="M238" i="1"/>
  <c r="S238" i="1" s="1"/>
  <c r="N238" i="1"/>
  <c r="T238" i="1" s="1"/>
  <c r="M239" i="1"/>
  <c r="S239" i="1" s="1"/>
  <c r="N239" i="1"/>
  <c r="T239" i="1" s="1"/>
  <c r="M240" i="1"/>
  <c r="S240" i="1" s="1"/>
  <c r="N240" i="1"/>
  <c r="T240" i="1" s="1"/>
  <c r="M241" i="1"/>
  <c r="S241" i="1" s="1"/>
  <c r="N241" i="1"/>
  <c r="T241" i="1" s="1"/>
  <c r="M242" i="1"/>
  <c r="S242" i="1" s="1"/>
  <c r="N242" i="1"/>
  <c r="T242" i="1" s="1"/>
  <c r="M243" i="1"/>
  <c r="S243" i="1" s="1"/>
  <c r="N243" i="1"/>
  <c r="T243" i="1" s="1"/>
  <c r="M244" i="1"/>
  <c r="S244" i="1" s="1"/>
  <c r="N244" i="1"/>
  <c r="T244" i="1" s="1"/>
  <c r="M245" i="1"/>
  <c r="S245" i="1" s="1"/>
  <c r="N245" i="1"/>
  <c r="T245" i="1" s="1"/>
  <c r="M246" i="1"/>
  <c r="S246" i="1" s="1"/>
  <c r="N246" i="1"/>
  <c r="T246" i="1" s="1"/>
  <c r="M247" i="1"/>
  <c r="S247" i="1" s="1"/>
  <c r="N247" i="1"/>
  <c r="T247" i="1" s="1"/>
  <c r="M248" i="1"/>
  <c r="S248" i="1" s="1"/>
  <c r="N248" i="1"/>
  <c r="T248" i="1" s="1"/>
  <c r="M249" i="1"/>
  <c r="S249" i="1" s="1"/>
  <c r="N249" i="1"/>
  <c r="T249" i="1" s="1"/>
  <c r="M250" i="1"/>
  <c r="S250" i="1" s="1"/>
  <c r="N250" i="1"/>
  <c r="T250" i="1" s="1"/>
  <c r="M251" i="1"/>
  <c r="S251" i="1" s="1"/>
  <c r="N251" i="1"/>
  <c r="T251" i="1" s="1"/>
  <c r="M252" i="1"/>
  <c r="S252" i="1" s="1"/>
  <c r="N252" i="1"/>
  <c r="T252" i="1" s="1"/>
  <c r="M253" i="1"/>
  <c r="S253" i="1" s="1"/>
  <c r="N253" i="1"/>
  <c r="T253" i="1" s="1"/>
  <c r="M254" i="1"/>
  <c r="S254" i="1" s="1"/>
  <c r="N254" i="1"/>
  <c r="T254" i="1" s="1"/>
  <c r="M255" i="1"/>
  <c r="S255" i="1" s="1"/>
  <c r="N255" i="1"/>
  <c r="T255" i="1" s="1"/>
  <c r="M256" i="1"/>
  <c r="S256" i="1" s="1"/>
  <c r="N256" i="1"/>
  <c r="T256" i="1" s="1"/>
  <c r="M257" i="1"/>
  <c r="S257" i="1" s="1"/>
  <c r="N257" i="1"/>
  <c r="T257" i="1" s="1"/>
  <c r="M258" i="1"/>
  <c r="S258" i="1" s="1"/>
  <c r="N258" i="1"/>
  <c r="T258" i="1" s="1"/>
  <c r="M259" i="1"/>
  <c r="S259" i="1" s="1"/>
  <c r="N259" i="1"/>
  <c r="T259" i="1" s="1"/>
  <c r="M260" i="1"/>
  <c r="S260" i="1" s="1"/>
  <c r="N260" i="1"/>
  <c r="T260" i="1" s="1"/>
  <c r="M261" i="1"/>
  <c r="S261" i="1" s="1"/>
  <c r="N261" i="1"/>
  <c r="T261" i="1" s="1"/>
  <c r="M262" i="1"/>
  <c r="S262" i="1" s="1"/>
  <c r="N262" i="1"/>
  <c r="T262" i="1" s="1"/>
  <c r="M263" i="1"/>
  <c r="S263" i="1" s="1"/>
  <c r="N263" i="1"/>
  <c r="T263" i="1" s="1"/>
  <c r="M264" i="1"/>
  <c r="S264" i="1" s="1"/>
  <c r="N264" i="1"/>
  <c r="T264" i="1" s="1"/>
  <c r="M265" i="1"/>
  <c r="S265" i="1" s="1"/>
  <c r="N265" i="1"/>
  <c r="T265" i="1" s="1"/>
  <c r="M266" i="1"/>
  <c r="S266" i="1" s="1"/>
  <c r="N266" i="1"/>
  <c r="T266" i="1" s="1"/>
  <c r="M267" i="1"/>
  <c r="S267" i="1" s="1"/>
  <c r="N267" i="1"/>
  <c r="T267" i="1" s="1"/>
  <c r="M295" i="1"/>
  <c r="N295" i="1"/>
  <c r="M296" i="1"/>
  <c r="S296" i="1" s="1"/>
  <c r="N296" i="1"/>
  <c r="T296" i="1" s="1"/>
  <c r="M297" i="1"/>
  <c r="S297" i="1" s="1"/>
  <c r="N297" i="1"/>
  <c r="T297" i="1" s="1"/>
  <c r="M298" i="1"/>
  <c r="S298" i="1" s="1"/>
  <c r="N298" i="1"/>
  <c r="T298" i="1" s="1"/>
  <c r="M299" i="1"/>
  <c r="S299" i="1" s="1"/>
  <c r="N299" i="1"/>
  <c r="T299" i="1" s="1"/>
  <c r="M300" i="1"/>
  <c r="S300" i="1" s="1"/>
  <c r="N300" i="1"/>
  <c r="T300" i="1" s="1"/>
  <c r="M301" i="1"/>
  <c r="S301" i="1" s="1"/>
  <c r="N301" i="1"/>
  <c r="T301" i="1" s="1"/>
  <c r="M302" i="1"/>
  <c r="S302" i="1" s="1"/>
  <c r="N302" i="1"/>
  <c r="T302" i="1" s="1"/>
  <c r="M303" i="1"/>
  <c r="S303" i="1" s="1"/>
  <c r="N303" i="1"/>
  <c r="T303" i="1" s="1"/>
  <c r="M304" i="1"/>
  <c r="S304" i="1" s="1"/>
  <c r="N304" i="1"/>
  <c r="T304" i="1" s="1"/>
  <c r="M305" i="1"/>
  <c r="S305" i="1" s="1"/>
  <c r="N305" i="1"/>
  <c r="T305" i="1" s="1"/>
  <c r="M306" i="1"/>
  <c r="S306" i="1" s="1"/>
  <c r="N306" i="1"/>
  <c r="T306" i="1" s="1"/>
  <c r="M307" i="1"/>
  <c r="S307" i="1" s="1"/>
  <c r="N307" i="1"/>
  <c r="T307" i="1" s="1"/>
  <c r="M308" i="1"/>
  <c r="S308" i="1" s="1"/>
  <c r="N308" i="1"/>
  <c r="T308" i="1" s="1"/>
  <c r="M309" i="1"/>
  <c r="S309" i="1" s="1"/>
  <c r="N309" i="1"/>
  <c r="T309" i="1" s="1"/>
  <c r="M310" i="1"/>
  <c r="S310" i="1" s="1"/>
  <c r="N310" i="1"/>
  <c r="T310" i="1" s="1"/>
  <c r="M311" i="1"/>
  <c r="S311" i="1" s="1"/>
  <c r="N311" i="1"/>
  <c r="T311" i="1" s="1"/>
  <c r="M312" i="1"/>
  <c r="S312" i="1" s="1"/>
  <c r="N312" i="1"/>
  <c r="T312" i="1" s="1"/>
  <c r="M313" i="1"/>
  <c r="S313" i="1" s="1"/>
  <c r="N313" i="1"/>
  <c r="T313" i="1" s="1"/>
  <c r="M314" i="1"/>
  <c r="S314" i="1" s="1"/>
  <c r="N314" i="1"/>
  <c r="T314" i="1" s="1"/>
  <c r="M315" i="1"/>
  <c r="S315" i="1" s="1"/>
  <c r="N315" i="1"/>
  <c r="T315" i="1" s="1"/>
  <c r="M316" i="1"/>
  <c r="S316" i="1" s="1"/>
  <c r="N316" i="1"/>
  <c r="T316" i="1" s="1"/>
  <c r="M317" i="1"/>
  <c r="S317" i="1" s="1"/>
  <c r="N317" i="1"/>
  <c r="T317" i="1" s="1"/>
  <c r="M318" i="1"/>
  <c r="S318" i="1" s="1"/>
  <c r="N318" i="1"/>
  <c r="T318" i="1" s="1"/>
  <c r="M319" i="1"/>
  <c r="S319" i="1" s="1"/>
  <c r="N319" i="1"/>
  <c r="T319" i="1" s="1"/>
  <c r="M320" i="1"/>
  <c r="S320" i="1" s="1"/>
  <c r="N320" i="1"/>
  <c r="T320" i="1" s="1"/>
  <c r="M321" i="1"/>
  <c r="S321" i="1" s="1"/>
  <c r="N321" i="1"/>
  <c r="T321" i="1" s="1"/>
  <c r="M322" i="1"/>
  <c r="S322" i="1" s="1"/>
  <c r="N322" i="1"/>
  <c r="T322" i="1" s="1"/>
  <c r="M323" i="1"/>
  <c r="S323" i="1" s="1"/>
  <c r="N323" i="1"/>
  <c r="T323" i="1" s="1"/>
  <c r="M325" i="1"/>
  <c r="N325" i="1"/>
  <c r="M326" i="1"/>
  <c r="S326" i="1" s="1"/>
  <c r="N326" i="1"/>
  <c r="T326" i="1" s="1"/>
  <c r="M327" i="1"/>
  <c r="S327" i="1" s="1"/>
  <c r="N327" i="1"/>
  <c r="T327" i="1" s="1"/>
  <c r="M328" i="1"/>
  <c r="S328" i="1" s="1"/>
  <c r="N328" i="1"/>
  <c r="T328" i="1" s="1"/>
  <c r="M329" i="1"/>
  <c r="S329" i="1" s="1"/>
  <c r="N329" i="1"/>
  <c r="T329" i="1" s="1"/>
  <c r="M330" i="1"/>
  <c r="S330" i="1" s="1"/>
  <c r="N330" i="1"/>
  <c r="T330" i="1" s="1"/>
  <c r="M331" i="1"/>
  <c r="S331" i="1" s="1"/>
  <c r="N331" i="1"/>
  <c r="T331" i="1" s="1"/>
  <c r="M332" i="1"/>
  <c r="S332" i="1" s="1"/>
  <c r="N332" i="1"/>
  <c r="T332" i="1" s="1"/>
  <c r="M333" i="1"/>
  <c r="S333" i="1" s="1"/>
  <c r="N333" i="1"/>
  <c r="T333" i="1" s="1"/>
  <c r="M334" i="1"/>
  <c r="S334" i="1" s="1"/>
  <c r="N334" i="1"/>
  <c r="T334" i="1" s="1"/>
  <c r="M335" i="1"/>
  <c r="S335" i="1" s="1"/>
  <c r="N335" i="1"/>
  <c r="T335" i="1" s="1"/>
  <c r="M336" i="1"/>
  <c r="S336" i="1" s="1"/>
  <c r="N336" i="1"/>
  <c r="T336" i="1" s="1"/>
  <c r="M337" i="1"/>
  <c r="S337" i="1" s="1"/>
  <c r="N337" i="1"/>
  <c r="T337" i="1" s="1"/>
  <c r="M338" i="1"/>
  <c r="S338" i="1" s="1"/>
  <c r="N338" i="1"/>
  <c r="T338" i="1" s="1"/>
  <c r="M339" i="1"/>
  <c r="S339" i="1" s="1"/>
  <c r="N339" i="1"/>
  <c r="T339" i="1" s="1"/>
  <c r="M340" i="1"/>
  <c r="S340" i="1" s="1"/>
  <c r="N340" i="1"/>
  <c r="T340" i="1" s="1"/>
  <c r="M341" i="1"/>
  <c r="S341" i="1" s="1"/>
  <c r="N341" i="1"/>
  <c r="T341" i="1" s="1"/>
  <c r="M342" i="1"/>
  <c r="S342" i="1" s="1"/>
  <c r="N342" i="1"/>
  <c r="T342" i="1" s="1"/>
  <c r="M343" i="1"/>
  <c r="S343" i="1" s="1"/>
  <c r="N343" i="1"/>
  <c r="T343" i="1" s="1"/>
  <c r="M344" i="1"/>
  <c r="S344" i="1" s="1"/>
  <c r="N344" i="1"/>
  <c r="T344" i="1" s="1"/>
  <c r="M345" i="1"/>
  <c r="S345" i="1" s="1"/>
  <c r="N345" i="1"/>
  <c r="T345" i="1" s="1"/>
  <c r="M346" i="1"/>
  <c r="S346" i="1" s="1"/>
  <c r="N346" i="1"/>
  <c r="T346" i="1" s="1"/>
  <c r="M347" i="1"/>
  <c r="S347" i="1" s="1"/>
  <c r="N347" i="1"/>
  <c r="T347" i="1" s="1"/>
  <c r="M348" i="1"/>
  <c r="S348" i="1" s="1"/>
  <c r="N348" i="1"/>
  <c r="T348" i="1" s="1"/>
  <c r="M349" i="1"/>
  <c r="S349" i="1" s="1"/>
  <c r="N349" i="1"/>
  <c r="T349" i="1" s="1"/>
  <c r="M350" i="1"/>
  <c r="S350" i="1" s="1"/>
  <c r="N350" i="1"/>
  <c r="T350" i="1" s="1"/>
  <c r="M351" i="1"/>
  <c r="S351" i="1" s="1"/>
  <c r="N351" i="1"/>
  <c r="T351" i="1" s="1"/>
  <c r="M352" i="1"/>
  <c r="S352" i="1" s="1"/>
  <c r="N352" i="1"/>
  <c r="T352" i="1" s="1"/>
  <c r="M353" i="1"/>
  <c r="S353" i="1" s="1"/>
  <c r="N353" i="1"/>
  <c r="T353" i="1" s="1"/>
  <c r="M354" i="1"/>
  <c r="S354" i="1" s="1"/>
  <c r="N354" i="1"/>
  <c r="T354" i="1" s="1"/>
  <c r="M355" i="1"/>
  <c r="S355" i="1" s="1"/>
  <c r="N355" i="1"/>
  <c r="T355" i="1" s="1"/>
  <c r="M356" i="1"/>
  <c r="S356" i="1" s="1"/>
  <c r="N356" i="1"/>
  <c r="T356" i="1" s="1"/>
  <c r="M357" i="1"/>
  <c r="S357" i="1" s="1"/>
  <c r="N357" i="1"/>
  <c r="T357" i="1" s="1"/>
  <c r="M358" i="1"/>
  <c r="S358" i="1" s="1"/>
  <c r="N358" i="1"/>
  <c r="T358" i="1" s="1"/>
  <c r="M359" i="1"/>
  <c r="S359" i="1" s="1"/>
  <c r="N359" i="1"/>
  <c r="T359" i="1" s="1"/>
  <c r="M424" i="1"/>
  <c r="N424" i="1"/>
  <c r="M425" i="1"/>
  <c r="S425" i="1" s="1"/>
  <c r="N425" i="1"/>
  <c r="T425" i="1" s="1"/>
  <c r="M426" i="1"/>
  <c r="S426" i="1" s="1"/>
  <c r="N426" i="1"/>
  <c r="T426" i="1" s="1"/>
  <c r="M427" i="1"/>
  <c r="S427" i="1" s="1"/>
  <c r="N427" i="1"/>
  <c r="T427" i="1" s="1"/>
  <c r="M428" i="1"/>
  <c r="S428" i="1" s="1"/>
  <c r="N428" i="1"/>
  <c r="T428" i="1" s="1"/>
  <c r="M429" i="1"/>
  <c r="S429" i="1" s="1"/>
  <c r="N429" i="1"/>
  <c r="T429" i="1" s="1"/>
  <c r="M430" i="1"/>
  <c r="S430" i="1" s="1"/>
  <c r="N430" i="1"/>
  <c r="T430" i="1" s="1"/>
  <c r="M431" i="1"/>
  <c r="S431" i="1" s="1"/>
  <c r="N431" i="1"/>
  <c r="T431" i="1" s="1"/>
  <c r="M432" i="1"/>
  <c r="S432" i="1" s="1"/>
  <c r="N432" i="1"/>
  <c r="T432" i="1" s="1"/>
  <c r="M433" i="1"/>
  <c r="S433" i="1" s="1"/>
  <c r="N433" i="1"/>
  <c r="T433" i="1" s="1"/>
  <c r="M434" i="1"/>
  <c r="S434" i="1" s="1"/>
  <c r="N434" i="1"/>
  <c r="T434" i="1" s="1"/>
  <c r="M435" i="1"/>
  <c r="S435" i="1" s="1"/>
  <c r="N435" i="1"/>
  <c r="T435" i="1" s="1"/>
  <c r="M436" i="1"/>
  <c r="S436" i="1" s="1"/>
  <c r="N436" i="1"/>
  <c r="T436" i="1" s="1"/>
  <c r="M437" i="1"/>
  <c r="S437" i="1" s="1"/>
  <c r="N437" i="1"/>
  <c r="T437" i="1" s="1"/>
  <c r="M438" i="1"/>
  <c r="S438" i="1" s="1"/>
  <c r="N438" i="1"/>
  <c r="T438" i="1" s="1"/>
  <c r="M439" i="1"/>
  <c r="S439" i="1" s="1"/>
  <c r="N439" i="1"/>
  <c r="T439" i="1" s="1"/>
  <c r="M440" i="1"/>
  <c r="S440" i="1" s="1"/>
  <c r="N440" i="1"/>
  <c r="T440" i="1" s="1"/>
  <c r="M441" i="1"/>
  <c r="S441" i="1" s="1"/>
  <c r="N441" i="1"/>
  <c r="T441" i="1" s="1"/>
  <c r="M442" i="1"/>
  <c r="S442" i="1" s="1"/>
  <c r="N442" i="1"/>
  <c r="T442" i="1" s="1"/>
  <c r="M443" i="1"/>
  <c r="S443" i="1" s="1"/>
  <c r="N443" i="1"/>
  <c r="T443" i="1" s="1"/>
  <c r="M444" i="1"/>
  <c r="S444" i="1" s="1"/>
  <c r="N444" i="1"/>
  <c r="T444" i="1" s="1"/>
  <c r="M445" i="1"/>
  <c r="S445" i="1" s="1"/>
  <c r="N445" i="1"/>
  <c r="T445" i="1" s="1"/>
  <c r="M446" i="1"/>
  <c r="S446" i="1" s="1"/>
  <c r="N446" i="1"/>
  <c r="T446" i="1" s="1"/>
  <c r="M447" i="1"/>
  <c r="S447" i="1" s="1"/>
  <c r="N447" i="1"/>
  <c r="T447" i="1" s="1"/>
  <c r="M448" i="1"/>
  <c r="S448" i="1" s="1"/>
  <c r="N448" i="1"/>
  <c r="T448" i="1" s="1"/>
  <c r="M449" i="1"/>
  <c r="S449" i="1" s="1"/>
  <c r="N449" i="1"/>
  <c r="T449" i="1" s="1"/>
  <c r="M450" i="1"/>
  <c r="S450" i="1" s="1"/>
  <c r="N450" i="1"/>
  <c r="T450" i="1" s="1"/>
  <c r="M451" i="1"/>
  <c r="S451" i="1" s="1"/>
  <c r="N451" i="1"/>
  <c r="T451" i="1" s="1"/>
  <c r="M452" i="1"/>
  <c r="S452" i="1" s="1"/>
  <c r="N452" i="1"/>
  <c r="T452" i="1" s="1"/>
  <c r="M453" i="1"/>
  <c r="S453" i="1" s="1"/>
  <c r="N453" i="1"/>
  <c r="T453" i="1" s="1"/>
  <c r="M454" i="1"/>
  <c r="S454" i="1" s="1"/>
  <c r="N454" i="1"/>
  <c r="T454" i="1" s="1"/>
  <c r="M455" i="1"/>
  <c r="S455" i="1" s="1"/>
  <c r="N455" i="1"/>
  <c r="T455" i="1" s="1"/>
  <c r="M456" i="1"/>
  <c r="S456" i="1" s="1"/>
  <c r="N456" i="1"/>
  <c r="T456" i="1" s="1"/>
  <c r="M458" i="1"/>
  <c r="N458" i="1"/>
  <c r="M459" i="1"/>
  <c r="S459" i="1" s="1"/>
  <c r="N459" i="1"/>
  <c r="T459" i="1" s="1"/>
  <c r="M460" i="1"/>
  <c r="S460" i="1" s="1"/>
  <c r="N460" i="1"/>
  <c r="T460" i="1" s="1"/>
  <c r="M461" i="1"/>
  <c r="S461" i="1" s="1"/>
  <c r="N461" i="1"/>
  <c r="T461" i="1" s="1"/>
  <c r="M462" i="1"/>
  <c r="S462" i="1" s="1"/>
  <c r="N462" i="1"/>
  <c r="T462" i="1" s="1"/>
  <c r="M463" i="1"/>
  <c r="S463" i="1" s="1"/>
  <c r="N463" i="1"/>
  <c r="T463" i="1" s="1"/>
  <c r="M464" i="1"/>
  <c r="S464" i="1" s="1"/>
  <c r="N464" i="1"/>
  <c r="T464" i="1" s="1"/>
  <c r="M465" i="1"/>
  <c r="S465" i="1" s="1"/>
  <c r="N465" i="1"/>
  <c r="T465" i="1" s="1"/>
  <c r="M466" i="1"/>
  <c r="S466" i="1" s="1"/>
  <c r="N466" i="1"/>
  <c r="T466" i="1" s="1"/>
  <c r="M467" i="1"/>
  <c r="S467" i="1" s="1"/>
  <c r="N467" i="1"/>
  <c r="T467" i="1" s="1"/>
  <c r="M468" i="1"/>
  <c r="S468" i="1" s="1"/>
  <c r="N468" i="1"/>
  <c r="T468" i="1" s="1"/>
  <c r="M469" i="1"/>
  <c r="S469" i="1" s="1"/>
  <c r="N469" i="1"/>
  <c r="T469" i="1" s="1"/>
  <c r="M470" i="1"/>
  <c r="S470" i="1" s="1"/>
  <c r="N470" i="1"/>
  <c r="T470" i="1" s="1"/>
  <c r="M471" i="1"/>
  <c r="S471" i="1" s="1"/>
  <c r="N471" i="1"/>
  <c r="T471" i="1" s="1"/>
  <c r="M472" i="1"/>
  <c r="S472" i="1" s="1"/>
  <c r="N472" i="1"/>
  <c r="T472" i="1" s="1"/>
  <c r="M473" i="1"/>
  <c r="S473" i="1" s="1"/>
  <c r="N473" i="1"/>
  <c r="T473" i="1" s="1"/>
  <c r="M474" i="1"/>
  <c r="S474" i="1" s="1"/>
  <c r="N474" i="1"/>
  <c r="T474" i="1" s="1"/>
  <c r="M475" i="1"/>
  <c r="S475" i="1" s="1"/>
  <c r="N475" i="1"/>
  <c r="T475" i="1" s="1"/>
  <c r="M476" i="1"/>
  <c r="S476" i="1" s="1"/>
  <c r="N476" i="1"/>
  <c r="T476" i="1" s="1"/>
  <c r="M477" i="1"/>
  <c r="S477" i="1" s="1"/>
  <c r="N477" i="1"/>
  <c r="T477" i="1" s="1"/>
  <c r="M478" i="1"/>
  <c r="S478" i="1" s="1"/>
  <c r="N478" i="1"/>
  <c r="T478" i="1" s="1"/>
  <c r="M479" i="1"/>
  <c r="S479" i="1" s="1"/>
  <c r="N479" i="1"/>
  <c r="T479" i="1" s="1"/>
  <c r="M480" i="1"/>
  <c r="S480" i="1" s="1"/>
  <c r="N480" i="1"/>
  <c r="T480" i="1" s="1"/>
  <c r="M481" i="1"/>
  <c r="S481" i="1" s="1"/>
  <c r="N481" i="1"/>
  <c r="T481" i="1" s="1"/>
  <c r="M482" i="1"/>
  <c r="S482" i="1" s="1"/>
  <c r="N482" i="1"/>
  <c r="T482" i="1" s="1"/>
  <c r="M483" i="1"/>
  <c r="S483" i="1" s="1"/>
  <c r="N483" i="1"/>
  <c r="T483" i="1" s="1"/>
  <c r="M484" i="1"/>
  <c r="S484" i="1" s="1"/>
  <c r="N484" i="1"/>
  <c r="T484" i="1" s="1"/>
  <c r="M485" i="1"/>
  <c r="S485" i="1" s="1"/>
  <c r="N485" i="1"/>
  <c r="T485" i="1" s="1"/>
  <c r="M486" i="1"/>
  <c r="S486" i="1" s="1"/>
  <c r="N486" i="1"/>
  <c r="T486" i="1" s="1"/>
  <c r="M487" i="1"/>
  <c r="S487" i="1" s="1"/>
  <c r="N487" i="1"/>
  <c r="T487" i="1" s="1"/>
  <c r="M658" i="1"/>
  <c r="N658" i="1"/>
  <c r="M659" i="1"/>
  <c r="S659" i="1" s="1"/>
  <c r="N659" i="1"/>
  <c r="T659" i="1" s="1"/>
  <c r="M660" i="1"/>
  <c r="S660" i="1" s="1"/>
  <c r="N660" i="1"/>
  <c r="T660" i="1" s="1"/>
  <c r="M661" i="1"/>
  <c r="S661" i="1" s="1"/>
  <c r="N661" i="1"/>
  <c r="T661" i="1" s="1"/>
  <c r="M662" i="1"/>
  <c r="S662" i="1" s="1"/>
  <c r="N662" i="1"/>
  <c r="T662" i="1" s="1"/>
  <c r="M663" i="1"/>
  <c r="S663" i="1" s="1"/>
  <c r="N663" i="1"/>
  <c r="T663" i="1" s="1"/>
  <c r="M664" i="1"/>
  <c r="S664" i="1" s="1"/>
  <c r="N664" i="1"/>
  <c r="T664" i="1" s="1"/>
  <c r="M665" i="1"/>
  <c r="S665" i="1" s="1"/>
  <c r="N665" i="1"/>
  <c r="T665" i="1" s="1"/>
  <c r="M666" i="1"/>
  <c r="S666" i="1" s="1"/>
  <c r="N666" i="1"/>
  <c r="T666" i="1" s="1"/>
  <c r="M667" i="1"/>
  <c r="S667" i="1" s="1"/>
  <c r="N667" i="1"/>
  <c r="T667" i="1" s="1"/>
  <c r="M668" i="1"/>
  <c r="S668" i="1" s="1"/>
  <c r="N668" i="1"/>
  <c r="T668" i="1" s="1"/>
  <c r="M669" i="1"/>
  <c r="S669" i="1" s="1"/>
  <c r="N669" i="1"/>
  <c r="T669" i="1" s="1"/>
  <c r="M670" i="1"/>
  <c r="S670" i="1" s="1"/>
  <c r="N670" i="1"/>
  <c r="T670" i="1" s="1"/>
  <c r="M671" i="1"/>
  <c r="S671" i="1" s="1"/>
  <c r="N671" i="1"/>
  <c r="T671" i="1" s="1"/>
  <c r="M672" i="1"/>
  <c r="S672" i="1" s="1"/>
  <c r="N672" i="1"/>
  <c r="T672" i="1" s="1"/>
  <c r="M673" i="1"/>
  <c r="S673" i="1" s="1"/>
  <c r="N673" i="1"/>
  <c r="T673" i="1" s="1"/>
  <c r="M674" i="1"/>
  <c r="S674" i="1" s="1"/>
  <c r="N674" i="1"/>
  <c r="T674" i="1" s="1"/>
  <c r="M675" i="1"/>
  <c r="S675" i="1" s="1"/>
  <c r="N675" i="1"/>
  <c r="T675" i="1" s="1"/>
  <c r="M676" i="1"/>
  <c r="S676" i="1" s="1"/>
  <c r="N676" i="1"/>
  <c r="T676" i="1" s="1"/>
  <c r="M677" i="1"/>
  <c r="S677" i="1" s="1"/>
  <c r="N677" i="1"/>
  <c r="T677" i="1" s="1"/>
  <c r="M678" i="1"/>
  <c r="S678" i="1" s="1"/>
  <c r="N678" i="1"/>
  <c r="T678" i="1" s="1"/>
  <c r="M679" i="1"/>
  <c r="S679" i="1" s="1"/>
  <c r="N679" i="1"/>
  <c r="T679" i="1" s="1"/>
  <c r="M680" i="1"/>
  <c r="S680" i="1" s="1"/>
  <c r="N680" i="1"/>
  <c r="T680" i="1" s="1"/>
  <c r="M681" i="1"/>
  <c r="S681" i="1" s="1"/>
  <c r="N681" i="1"/>
  <c r="T681" i="1" s="1"/>
  <c r="M682" i="1"/>
  <c r="S682" i="1" s="1"/>
  <c r="N682" i="1"/>
  <c r="T682" i="1" s="1"/>
  <c r="M725" i="1"/>
  <c r="S725" i="1" s="1"/>
  <c r="N725" i="1"/>
  <c r="T725" i="1" s="1"/>
  <c r="M727" i="1"/>
  <c r="N727" i="1"/>
  <c r="M728" i="1"/>
  <c r="S728" i="1" s="1"/>
  <c r="N728" i="1"/>
  <c r="T728" i="1" s="1"/>
  <c r="M729" i="1"/>
  <c r="S729" i="1" s="1"/>
  <c r="N729" i="1"/>
  <c r="T729" i="1" s="1"/>
  <c r="M730" i="1"/>
  <c r="S730" i="1" s="1"/>
  <c r="N730" i="1"/>
  <c r="T730" i="1" s="1"/>
  <c r="M731" i="1"/>
  <c r="S731" i="1" s="1"/>
  <c r="N731" i="1"/>
  <c r="T731" i="1" s="1"/>
  <c r="M732" i="1"/>
  <c r="S732" i="1" s="1"/>
  <c r="N732" i="1"/>
  <c r="T732" i="1" s="1"/>
  <c r="M733" i="1"/>
  <c r="S733" i="1" s="1"/>
  <c r="N733" i="1"/>
  <c r="T733" i="1" s="1"/>
  <c r="M734" i="1"/>
  <c r="S734" i="1" s="1"/>
  <c r="N734" i="1"/>
  <c r="T734" i="1" s="1"/>
  <c r="M735" i="1"/>
  <c r="S735" i="1" s="1"/>
  <c r="N735" i="1"/>
  <c r="T735" i="1" s="1"/>
  <c r="M736" i="1"/>
  <c r="S736" i="1" s="1"/>
  <c r="N736" i="1"/>
  <c r="T736" i="1" s="1"/>
  <c r="M737" i="1"/>
  <c r="S737" i="1" s="1"/>
  <c r="N737" i="1"/>
  <c r="T737" i="1" s="1"/>
  <c r="M738" i="1"/>
  <c r="S738" i="1" s="1"/>
  <c r="N738" i="1"/>
  <c r="T738" i="1" s="1"/>
  <c r="M740" i="1"/>
  <c r="N740" i="1"/>
  <c r="M741" i="1"/>
  <c r="S741" i="1" s="1"/>
  <c r="N741" i="1"/>
  <c r="T741" i="1" s="1"/>
  <c r="M742" i="1"/>
  <c r="S742" i="1" s="1"/>
  <c r="N742" i="1"/>
  <c r="T742" i="1" s="1"/>
  <c r="M743" i="1"/>
  <c r="S743" i="1" s="1"/>
  <c r="N743" i="1"/>
  <c r="T743" i="1" s="1"/>
  <c r="M744" i="1"/>
  <c r="S744" i="1" s="1"/>
  <c r="N744" i="1"/>
  <c r="T744" i="1" s="1"/>
  <c r="M745" i="1"/>
  <c r="S745" i="1" s="1"/>
  <c r="N745" i="1"/>
  <c r="T745" i="1" s="1"/>
  <c r="M746" i="1"/>
  <c r="S746" i="1" s="1"/>
  <c r="N746" i="1"/>
  <c r="T746" i="1" s="1"/>
  <c r="M747" i="1"/>
  <c r="S747" i="1" s="1"/>
  <c r="N747" i="1"/>
  <c r="T747" i="1" s="1"/>
  <c r="M748" i="1"/>
  <c r="S748" i="1" s="1"/>
  <c r="N748" i="1"/>
  <c r="T748" i="1" s="1"/>
  <c r="M749" i="1"/>
  <c r="S749" i="1" s="1"/>
  <c r="N749" i="1"/>
  <c r="T749" i="1" s="1"/>
  <c r="M750" i="1"/>
  <c r="S750" i="1" s="1"/>
  <c r="N750" i="1"/>
  <c r="T750" i="1" s="1"/>
  <c r="M751" i="1"/>
  <c r="S751" i="1" s="1"/>
  <c r="N751" i="1"/>
  <c r="T751" i="1" s="1"/>
  <c r="M752" i="1"/>
  <c r="S752" i="1" s="1"/>
  <c r="N752" i="1"/>
  <c r="T752" i="1" s="1"/>
  <c r="M753" i="1"/>
  <c r="S753" i="1" s="1"/>
  <c r="N753" i="1"/>
  <c r="T753" i="1" s="1"/>
  <c r="M754" i="1"/>
  <c r="S754" i="1" s="1"/>
  <c r="N754" i="1"/>
  <c r="T754" i="1" s="1"/>
  <c r="M755" i="1"/>
  <c r="S755" i="1" s="1"/>
  <c r="N755" i="1"/>
  <c r="T755" i="1" s="1"/>
  <c r="M756" i="1"/>
  <c r="S756" i="1" s="1"/>
  <c r="N756" i="1"/>
  <c r="T756" i="1" s="1"/>
  <c r="M757" i="1"/>
  <c r="S757" i="1" s="1"/>
  <c r="N757" i="1"/>
  <c r="T757" i="1" s="1"/>
  <c r="M758" i="1"/>
  <c r="S758" i="1" s="1"/>
  <c r="N758" i="1"/>
  <c r="T758" i="1" s="1"/>
  <c r="M759" i="1"/>
  <c r="S759" i="1" s="1"/>
  <c r="N759" i="1"/>
  <c r="T759" i="1" s="1"/>
  <c r="M760" i="1"/>
  <c r="S760" i="1" s="1"/>
  <c r="N760" i="1"/>
  <c r="T760" i="1" s="1"/>
  <c r="M762" i="1"/>
  <c r="N762" i="1"/>
  <c r="M763" i="1"/>
  <c r="S763" i="1" s="1"/>
  <c r="N763" i="1"/>
  <c r="T763" i="1" s="1"/>
  <c r="M764" i="1"/>
  <c r="S764" i="1" s="1"/>
  <c r="N764" i="1"/>
  <c r="T764" i="1" s="1"/>
  <c r="M765" i="1"/>
  <c r="S765" i="1" s="1"/>
  <c r="N765" i="1"/>
  <c r="T765" i="1" s="1"/>
  <c r="M766" i="1"/>
  <c r="S766" i="1" s="1"/>
  <c r="N766" i="1"/>
  <c r="T766" i="1" s="1"/>
  <c r="M767" i="1"/>
  <c r="S767" i="1" s="1"/>
  <c r="N767" i="1"/>
  <c r="T767" i="1" s="1"/>
  <c r="M768" i="1"/>
  <c r="S768" i="1" s="1"/>
  <c r="N768" i="1"/>
  <c r="T768" i="1" s="1"/>
  <c r="M769" i="1"/>
  <c r="S769" i="1" s="1"/>
  <c r="N769" i="1"/>
  <c r="T769" i="1" s="1"/>
  <c r="M770" i="1"/>
  <c r="S770" i="1" s="1"/>
  <c r="N770" i="1"/>
  <c r="T770" i="1" s="1"/>
  <c r="M771" i="1"/>
  <c r="S771" i="1" s="1"/>
  <c r="N771" i="1"/>
  <c r="T771" i="1" s="1"/>
  <c r="M772" i="1"/>
  <c r="S772" i="1" s="1"/>
  <c r="N772" i="1"/>
  <c r="T772" i="1" s="1"/>
  <c r="M773" i="1"/>
  <c r="S773" i="1" s="1"/>
  <c r="N773" i="1"/>
  <c r="T773" i="1" s="1"/>
  <c r="M774" i="1"/>
  <c r="S774" i="1" s="1"/>
  <c r="N774" i="1"/>
  <c r="T774" i="1" s="1"/>
  <c r="M776" i="1"/>
  <c r="N776" i="1"/>
  <c r="M777" i="1"/>
  <c r="S777" i="1" s="1"/>
  <c r="N777" i="1"/>
  <c r="T777" i="1" s="1"/>
  <c r="M778" i="1"/>
  <c r="S778" i="1" s="1"/>
  <c r="N778" i="1"/>
  <c r="T778" i="1" s="1"/>
  <c r="M779" i="1"/>
  <c r="S779" i="1" s="1"/>
  <c r="N779" i="1"/>
  <c r="T779" i="1" s="1"/>
  <c r="M780" i="1"/>
  <c r="S780" i="1" s="1"/>
  <c r="N780" i="1"/>
  <c r="T780" i="1" s="1"/>
  <c r="M781" i="1"/>
  <c r="S781" i="1" s="1"/>
  <c r="N781" i="1"/>
  <c r="T781" i="1" s="1"/>
  <c r="M784" i="1"/>
  <c r="N784" i="1"/>
  <c r="M785" i="1"/>
  <c r="S785" i="1" s="1"/>
  <c r="N785" i="1"/>
  <c r="T785" i="1" s="1"/>
  <c r="M786" i="1"/>
  <c r="S786" i="1" s="1"/>
  <c r="N786" i="1"/>
  <c r="T786" i="1" s="1"/>
  <c r="M787" i="1"/>
  <c r="S787" i="1" s="1"/>
  <c r="N787" i="1"/>
  <c r="T787" i="1" s="1"/>
  <c r="M788" i="1"/>
  <c r="S788" i="1" s="1"/>
  <c r="N788" i="1"/>
  <c r="T788" i="1" s="1"/>
  <c r="M789" i="1"/>
  <c r="S789" i="1" s="1"/>
  <c r="N789" i="1"/>
  <c r="T789" i="1" s="1"/>
  <c r="M790" i="1"/>
  <c r="S790" i="1" s="1"/>
  <c r="N790" i="1"/>
  <c r="T790" i="1" s="1"/>
  <c r="M791" i="1"/>
  <c r="S791" i="1" s="1"/>
  <c r="N791" i="1"/>
  <c r="T791" i="1" s="1"/>
  <c r="M792" i="1"/>
  <c r="S792" i="1" s="1"/>
  <c r="N792" i="1"/>
  <c r="T792" i="1" s="1"/>
  <c r="M793" i="1"/>
  <c r="S793" i="1" s="1"/>
  <c r="N793" i="1"/>
  <c r="T793" i="1" s="1"/>
  <c r="M794" i="1"/>
  <c r="S794" i="1" s="1"/>
  <c r="N794" i="1"/>
  <c r="T794" i="1" s="1"/>
  <c r="M795" i="1"/>
  <c r="S795" i="1" s="1"/>
  <c r="N795" i="1"/>
  <c r="T795" i="1" s="1"/>
  <c r="M796" i="1"/>
  <c r="S796" i="1" s="1"/>
  <c r="N796" i="1"/>
  <c r="T796" i="1" s="1"/>
  <c r="M797" i="1"/>
  <c r="S797" i="1" s="1"/>
  <c r="N797" i="1"/>
  <c r="T797" i="1" s="1"/>
  <c r="M798" i="1"/>
  <c r="S798" i="1" s="1"/>
  <c r="N798" i="1"/>
  <c r="T798" i="1" s="1"/>
  <c r="M799" i="1"/>
  <c r="S799" i="1" s="1"/>
  <c r="N799" i="1"/>
  <c r="T799" i="1" s="1"/>
  <c r="M800" i="1"/>
  <c r="S800" i="1" s="1"/>
  <c r="N800" i="1"/>
  <c r="T800" i="1" s="1"/>
  <c r="M801" i="1"/>
  <c r="S801" i="1" s="1"/>
  <c r="N801" i="1"/>
  <c r="T801" i="1" s="1"/>
  <c r="M802" i="1"/>
  <c r="S802" i="1" s="1"/>
  <c r="N802" i="1"/>
  <c r="T802" i="1" s="1"/>
  <c r="M804" i="1"/>
  <c r="N804" i="1"/>
  <c r="M805" i="1"/>
  <c r="S805" i="1" s="1"/>
  <c r="N805" i="1"/>
  <c r="T805" i="1" s="1"/>
  <c r="M806" i="1"/>
  <c r="S806" i="1" s="1"/>
  <c r="N806" i="1"/>
  <c r="T806" i="1" s="1"/>
  <c r="M807" i="1"/>
  <c r="S807" i="1" s="1"/>
  <c r="N807" i="1"/>
  <c r="T807" i="1" s="1"/>
  <c r="M808" i="1"/>
  <c r="S808" i="1" s="1"/>
  <c r="N808" i="1"/>
  <c r="T808" i="1" s="1"/>
  <c r="M809" i="1"/>
  <c r="S809" i="1" s="1"/>
  <c r="N809" i="1"/>
  <c r="T809" i="1" s="1"/>
  <c r="M810" i="1"/>
  <c r="S810" i="1" s="1"/>
  <c r="N810" i="1"/>
  <c r="T810" i="1" s="1"/>
  <c r="M811" i="1"/>
  <c r="S811" i="1" s="1"/>
  <c r="N811" i="1"/>
  <c r="T811" i="1" s="1"/>
  <c r="M812" i="1"/>
  <c r="S812" i="1" s="1"/>
  <c r="N812" i="1"/>
  <c r="T812" i="1" s="1"/>
  <c r="M813" i="1"/>
  <c r="S813" i="1" s="1"/>
  <c r="N813" i="1"/>
  <c r="T813" i="1" s="1"/>
  <c r="M814" i="1"/>
  <c r="S814" i="1" s="1"/>
  <c r="N814" i="1"/>
  <c r="T814" i="1" s="1"/>
  <c r="M815" i="1"/>
  <c r="S815" i="1" s="1"/>
  <c r="N815" i="1"/>
  <c r="T815" i="1" s="1"/>
  <c r="M816" i="1"/>
  <c r="S816" i="1" s="1"/>
  <c r="N816" i="1"/>
  <c r="T816" i="1" s="1"/>
  <c r="M817" i="1"/>
  <c r="S817" i="1" s="1"/>
  <c r="N817" i="1"/>
  <c r="T817" i="1" s="1"/>
  <c r="M818" i="1"/>
  <c r="S818" i="1" s="1"/>
  <c r="N818" i="1"/>
  <c r="T818" i="1" s="1"/>
  <c r="M819" i="1"/>
  <c r="S819" i="1" s="1"/>
  <c r="N819" i="1"/>
  <c r="T819" i="1" s="1"/>
  <c r="M820" i="1"/>
  <c r="S820" i="1" s="1"/>
  <c r="N820" i="1"/>
  <c r="T820" i="1" s="1"/>
  <c r="M821" i="1"/>
  <c r="S821" i="1" s="1"/>
  <c r="N821" i="1"/>
  <c r="T821" i="1" s="1"/>
  <c r="M822" i="1"/>
  <c r="S822" i="1" s="1"/>
  <c r="N822" i="1"/>
  <c r="T822" i="1" s="1"/>
  <c r="M823" i="1"/>
  <c r="S823" i="1" s="1"/>
  <c r="N823" i="1"/>
  <c r="T823" i="1" s="1"/>
  <c r="M824" i="1"/>
  <c r="S824" i="1" s="1"/>
  <c r="N824" i="1"/>
  <c r="T824" i="1" s="1"/>
  <c r="M825" i="1"/>
  <c r="S825" i="1" s="1"/>
  <c r="N825" i="1"/>
  <c r="T825" i="1" s="1"/>
  <c r="M827" i="1"/>
  <c r="N827" i="1"/>
  <c r="M828" i="1"/>
  <c r="S828" i="1" s="1"/>
  <c r="N828" i="1"/>
  <c r="T828" i="1" s="1"/>
  <c r="M829" i="1"/>
  <c r="S829" i="1" s="1"/>
  <c r="N829" i="1"/>
  <c r="T829" i="1" s="1"/>
  <c r="M830" i="1"/>
  <c r="S830" i="1" s="1"/>
  <c r="N830" i="1"/>
  <c r="T830" i="1" s="1"/>
  <c r="M831" i="1"/>
  <c r="S831" i="1" s="1"/>
  <c r="N831" i="1"/>
  <c r="T831" i="1" s="1"/>
  <c r="M832" i="1"/>
  <c r="S832" i="1" s="1"/>
  <c r="N832" i="1"/>
  <c r="T832" i="1" s="1"/>
  <c r="M833" i="1"/>
  <c r="S833" i="1" s="1"/>
  <c r="N833" i="1"/>
  <c r="T833" i="1" s="1"/>
  <c r="M834" i="1"/>
  <c r="S834" i="1" s="1"/>
  <c r="N834" i="1"/>
  <c r="T834" i="1" s="1"/>
  <c r="M835" i="1"/>
  <c r="S835" i="1" s="1"/>
  <c r="N835" i="1"/>
  <c r="T835" i="1" s="1"/>
  <c r="M836" i="1"/>
  <c r="S836" i="1" s="1"/>
  <c r="N836" i="1"/>
  <c r="T836" i="1" s="1"/>
  <c r="M837" i="1"/>
  <c r="S837" i="1" s="1"/>
  <c r="N837" i="1"/>
  <c r="T837" i="1" s="1"/>
  <c r="M838" i="1"/>
  <c r="S838" i="1" s="1"/>
  <c r="N838" i="1"/>
  <c r="T838" i="1" s="1"/>
  <c r="M839" i="1"/>
  <c r="S839" i="1" s="1"/>
  <c r="N839" i="1"/>
  <c r="T839" i="1" s="1"/>
  <c r="M840" i="1"/>
  <c r="S840" i="1" s="1"/>
  <c r="N840" i="1"/>
  <c r="T840" i="1" s="1"/>
  <c r="M841" i="1"/>
  <c r="S841" i="1" s="1"/>
  <c r="N841" i="1"/>
  <c r="T841" i="1" s="1"/>
  <c r="M842" i="1"/>
  <c r="S842" i="1" s="1"/>
  <c r="N842" i="1"/>
  <c r="T842" i="1" s="1"/>
  <c r="M843" i="1"/>
  <c r="S843" i="1" s="1"/>
  <c r="N843" i="1"/>
  <c r="T843" i="1" s="1"/>
  <c r="M845" i="1"/>
  <c r="N845" i="1"/>
  <c r="M846" i="1"/>
  <c r="S846" i="1" s="1"/>
  <c r="N846" i="1"/>
  <c r="T846" i="1" s="1"/>
  <c r="M847" i="1"/>
  <c r="S847" i="1" s="1"/>
  <c r="N847" i="1"/>
  <c r="T847" i="1" s="1"/>
  <c r="M848" i="1"/>
  <c r="S848" i="1" s="1"/>
  <c r="N848" i="1"/>
  <c r="T848" i="1" s="1"/>
  <c r="M849" i="1"/>
  <c r="S849" i="1" s="1"/>
  <c r="N849" i="1"/>
  <c r="T849" i="1" s="1"/>
  <c r="M850" i="1"/>
  <c r="S850" i="1" s="1"/>
  <c r="N850" i="1"/>
  <c r="T850" i="1" s="1"/>
  <c r="M851" i="1"/>
  <c r="S851" i="1" s="1"/>
  <c r="N851" i="1"/>
  <c r="T851" i="1" s="1"/>
  <c r="M852" i="1"/>
  <c r="S852" i="1" s="1"/>
  <c r="N852" i="1"/>
  <c r="T852" i="1" s="1"/>
  <c r="M853" i="1"/>
  <c r="S853" i="1" s="1"/>
  <c r="N853" i="1"/>
  <c r="T853" i="1" s="1"/>
  <c r="M854" i="1"/>
  <c r="S854" i="1" s="1"/>
  <c r="N854" i="1"/>
  <c r="T854" i="1" s="1"/>
  <c r="M855" i="1"/>
  <c r="S855" i="1" s="1"/>
  <c r="N855" i="1"/>
  <c r="T855" i="1" s="1"/>
  <c r="M856" i="1"/>
  <c r="S856" i="1" s="1"/>
  <c r="N856" i="1"/>
  <c r="T856" i="1" s="1"/>
  <c r="M857" i="1"/>
  <c r="S857" i="1" s="1"/>
  <c r="N857" i="1"/>
  <c r="T857" i="1" s="1"/>
  <c r="M858" i="1"/>
  <c r="S858" i="1" s="1"/>
  <c r="N858" i="1"/>
  <c r="T858" i="1" s="1"/>
  <c r="M859" i="1"/>
  <c r="S859" i="1" s="1"/>
  <c r="N859" i="1"/>
  <c r="T859" i="1" s="1"/>
  <c r="M860" i="1"/>
  <c r="S860" i="1" s="1"/>
  <c r="N860" i="1"/>
  <c r="T860" i="1" s="1"/>
  <c r="M861" i="1"/>
  <c r="S861" i="1" s="1"/>
  <c r="N861" i="1"/>
  <c r="T861" i="1" s="1"/>
  <c r="M862" i="1"/>
  <c r="S862" i="1" s="1"/>
  <c r="N862" i="1"/>
  <c r="T862" i="1" s="1"/>
  <c r="M863" i="1"/>
  <c r="S863" i="1" s="1"/>
  <c r="N863" i="1"/>
  <c r="T863" i="1" s="1"/>
  <c r="M864" i="1"/>
  <c r="S864" i="1" s="1"/>
  <c r="N864" i="1"/>
  <c r="T864" i="1" s="1"/>
  <c r="M865" i="1"/>
  <c r="S865" i="1" s="1"/>
  <c r="N865" i="1"/>
  <c r="T865" i="1" s="1"/>
  <c r="M866" i="1"/>
  <c r="S866" i="1" s="1"/>
  <c r="N866" i="1"/>
  <c r="T866" i="1" s="1"/>
  <c r="M867" i="1"/>
  <c r="S867" i="1" s="1"/>
  <c r="N867" i="1"/>
  <c r="T867" i="1" s="1"/>
  <c r="M868" i="1"/>
  <c r="S868" i="1" s="1"/>
  <c r="N868" i="1"/>
  <c r="T868" i="1" s="1"/>
  <c r="M870" i="1"/>
  <c r="N870" i="1"/>
  <c r="M871" i="1"/>
  <c r="S871" i="1" s="1"/>
  <c r="N871" i="1"/>
  <c r="T871" i="1" s="1"/>
  <c r="M872" i="1"/>
  <c r="S872" i="1" s="1"/>
  <c r="N872" i="1"/>
  <c r="T872" i="1" s="1"/>
  <c r="M873" i="1"/>
  <c r="S873" i="1" s="1"/>
  <c r="N873" i="1"/>
  <c r="T873" i="1" s="1"/>
  <c r="M874" i="1"/>
  <c r="S874" i="1" s="1"/>
  <c r="N874" i="1"/>
  <c r="T874" i="1" s="1"/>
  <c r="M875" i="1"/>
  <c r="S875" i="1" s="1"/>
  <c r="N875" i="1"/>
  <c r="T875" i="1" s="1"/>
  <c r="M876" i="1"/>
  <c r="S876" i="1" s="1"/>
  <c r="N876" i="1"/>
  <c r="T876" i="1" s="1"/>
  <c r="M877" i="1"/>
  <c r="S877" i="1" s="1"/>
  <c r="N877" i="1"/>
  <c r="T877" i="1" s="1"/>
  <c r="M878" i="1"/>
  <c r="S878" i="1" s="1"/>
  <c r="N878" i="1"/>
  <c r="T878" i="1" s="1"/>
  <c r="M879" i="1"/>
  <c r="S879" i="1" s="1"/>
  <c r="N879" i="1"/>
  <c r="T879" i="1" s="1"/>
  <c r="M881" i="1"/>
  <c r="N881" i="1"/>
  <c r="M882" i="1"/>
  <c r="S882" i="1" s="1"/>
  <c r="N882" i="1"/>
  <c r="T882" i="1" s="1"/>
  <c r="M883" i="1"/>
  <c r="S883" i="1" s="1"/>
  <c r="N883" i="1"/>
  <c r="T883" i="1" s="1"/>
  <c r="M884" i="1"/>
  <c r="S884" i="1" s="1"/>
  <c r="N884" i="1"/>
  <c r="T884" i="1" s="1"/>
  <c r="M885" i="1"/>
  <c r="S885" i="1" s="1"/>
  <c r="N885" i="1"/>
  <c r="T885" i="1" s="1"/>
  <c r="M886" i="1"/>
  <c r="S886" i="1" s="1"/>
  <c r="N886" i="1"/>
  <c r="T886" i="1" s="1"/>
  <c r="M887" i="1"/>
  <c r="S887" i="1" s="1"/>
  <c r="N887" i="1"/>
  <c r="T887" i="1" s="1"/>
  <c r="M888" i="1"/>
  <c r="S888" i="1" s="1"/>
  <c r="N888" i="1"/>
  <c r="T888" i="1" s="1"/>
  <c r="M889" i="1"/>
  <c r="S889" i="1" s="1"/>
  <c r="N889" i="1"/>
  <c r="T889" i="1" s="1"/>
  <c r="M890" i="1"/>
  <c r="S890" i="1" s="1"/>
  <c r="N890" i="1"/>
  <c r="T890" i="1" s="1"/>
  <c r="M891" i="1"/>
  <c r="S891" i="1" s="1"/>
  <c r="N891" i="1"/>
  <c r="T891" i="1" s="1"/>
  <c r="M892" i="1"/>
  <c r="S892" i="1" s="1"/>
  <c r="N892" i="1"/>
  <c r="T892" i="1" s="1"/>
  <c r="M893" i="1"/>
  <c r="S893" i="1" s="1"/>
  <c r="N893" i="1"/>
  <c r="T893" i="1" s="1"/>
  <c r="M894" i="1"/>
  <c r="S894" i="1" s="1"/>
  <c r="N894" i="1"/>
  <c r="T894" i="1" s="1"/>
  <c r="M895" i="1"/>
  <c r="S895" i="1" s="1"/>
  <c r="N895" i="1"/>
  <c r="T895" i="1" s="1"/>
  <c r="M896" i="1"/>
  <c r="S896" i="1" s="1"/>
  <c r="N896" i="1"/>
  <c r="T896" i="1" s="1"/>
  <c r="M897" i="1"/>
  <c r="S897" i="1" s="1"/>
  <c r="N897" i="1"/>
  <c r="T897" i="1" s="1"/>
  <c r="M898" i="1"/>
  <c r="S898" i="1" s="1"/>
  <c r="N898" i="1"/>
  <c r="T898" i="1" s="1"/>
  <c r="M899" i="1"/>
  <c r="S899" i="1" s="1"/>
  <c r="N899" i="1"/>
  <c r="T899" i="1" s="1"/>
  <c r="M900" i="1"/>
  <c r="S900" i="1" s="1"/>
  <c r="N900" i="1"/>
  <c r="T900" i="1" s="1"/>
  <c r="M901" i="1"/>
  <c r="S901" i="1" s="1"/>
  <c r="N901" i="1"/>
  <c r="T901" i="1" s="1"/>
  <c r="M902" i="1"/>
  <c r="S902" i="1" s="1"/>
  <c r="N902" i="1"/>
  <c r="T902" i="1" s="1"/>
  <c r="M903" i="1"/>
  <c r="S903" i="1" s="1"/>
  <c r="N903" i="1"/>
  <c r="T903" i="1" s="1"/>
  <c r="M904" i="1"/>
  <c r="S904" i="1" s="1"/>
  <c r="N904" i="1"/>
  <c r="T904" i="1" s="1"/>
  <c r="M906" i="1"/>
  <c r="N906" i="1"/>
  <c r="M907" i="1"/>
  <c r="S907" i="1" s="1"/>
  <c r="N907" i="1"/>
  <c r="T907" i="1" s="1"/>
  <c r="M908" i="1"/>
  <c r="S908" i="1" s="1"/>
  <c r="N908" i="1"/>
  <c r="T908" i="1" s="1"/>
  <c r="M909" i="1"/>
  <c r="S909" i="1" s="1"/>
  <c r="N909" i="1"/>
  <c r="T909" i="1" s="1"/>
  <c r="M910" i="1"/>
  <c r="S910" i="1" s="1"/>
  <c r="N910" i="1"/>
  <c r="T910" i="1" s="1"/>
  <c r="M911" i="1"/>
  <c r="S911" i="1" s="1"/>
  <c r="N911" i="1"/>
  <c r="T911" i="1" s="1"/>
  <c r="M912" i="1"/>
  <c r="S912" i="1" s="1"/>
  <c r="N912" i="1"/>
  <c r="T912" i="1" s="1"/>
  <c r="M913" i="1"/>
  <c r="S913" i="1" s="1"/>
  <c r="N913" i="1"/>
  <c r="T913" i="1" s="1"/>
  <c r="M914" i="1"/>
  <c r="S914" i="1" s="1"/>
  <c r="N914" i="1"/>
  <c r="T914" i="1" s="1"/>
  <c r="M915" i="1"/>
  <c r="S915" i="1" s="1"/>
  <c r="N915" i="1"/>
  <c r="T915" i="1" s="1"/>
  <c r="M916" i="1"/>
  <c r="S916" i="1" s="1"/>
  <c r="N916" i="1"/>
  <c r="T916" i="1" s="1"/>
  <c r="M917" i="1"/>
  <c r="S917" i="1" s="1"/>
  <c r="N917" i="1"/>
  <c r="T917" i="1" s="1"/>
  <c r="M918" i="1"/>
  <c r="S918" i="1" s="1"/>
  <c r="N918" i="1"/>
  <c r="T918" i="1" s="1"/>
  <c r="M919" i="1"/>
  <c r="S919" i="1" s="1"/>
  <c r="N919" i="1"/>
  <c r="T919" i="1" s="1"/>
  <c r="M920" i="1"/>
  <c r="S920" i="1" s="1"/>
  <c r="N920" i="1"/>
  <c r="T920" i="1" s="1"/>
  <c r="M924" i="1"/>
  <c r="N924" i="1"/>
  <c r="M925" i="1"/>
  <c r="S925" i="1" s="1"/>
  <c r="N925" i="1"/>
  <c r="T925" i="1" s="1"/>
  <c r="M926" i="1"/>
  <c r="S926" i="1" s="1"/>
  <c r="N926" i="1"/>
  <c r="T926" i="1" s="1"/>
  <c r="M927" i="1"/>
  <c r="S927" i="1" s="1"/>
  <c r="N927" i="1"/>
  <c r="T927" i="1" s="1"/>
  <c r="M928" i="1"/>
  <c r="S928" i="1" s="1"/>
  <c r="N928" i="1"/>
  <c r="T928" i="1" s="1"/>
  <c r="M929" i="1"/>
  <c r="S929" i="1" s="1"/>
  <c r="N929" i="1"/>
  <c r="T929" i="1" s="1"/>
  <c r="M930" i="1"/>
  <c r="S930" i="1" s="1"/>
  <c r="N930" i="1"/>
  <c r="T930" i="1" s="1"/>
  <c r="M931" i="1"/>
  <c r="S931" i="1" s="1"/>
  <c r="N931" i="1"/>
  <c r="T931" i="1" s="1"/>
  <c r="M932" i="1"/>
  <c r="S932" i="1" s="1"/>
  <c r="N932" i="1"/>
  <c r="T932" i="1" s="1"/>
  <c r="M933" i="1"/>
  <c r="S933" i="1" s="1"/>
  <c r="N933" i="1"/>
  <c r="T933" i="1" s="1"/>
  <c r="M934" i="1"/>
  <c r="S934" i="1" s="1"/>
  <c r="N934" i="1"/>
  <c r="T934" i="1" s="1"/>
  <c r="M935" i="1"/>
  <c r="S935" i="1" s="1"/>
  <c r="N935" i="1"/>
  <c r="T935" i="1" s="1"/>
  <c r="M936" i="1"/>
  <c r="S936" i="1" s="1"/>
  <c r="N936" i="1"/>
  <c r="T936" i="1" s="1"/>
  <c r="M937" i="1"/>
  <c r="S937" i="1" s="1"/>
  <c r="N937" i="1"/>
  <c r="T937" i="1" s="1"/>
  <c r="M938" i="1"/>
  <c r="S938" i="1" s="1"/>
  <c r="N938" i="1"/>
  <c r="T938" i="1" s="1"/>
  <c r="M939" i="1"/>
  <c r="S939" i="1" s="1"/>
  <c r="N939" i="1"/>
  <c r="T939" i="1" s="1"/>
  <c r="M940" i="1"/>
  <c r="S940" i="1" s="1"/>
  <c r="N940" i="1"/>
  <c r="T940" i="1" s="1"/>
  <c r="M941" i="1"/>
  <c r="S941" i="1" s="1"/>
  <c r="N941" i="1"/>
  <c r="T941" i="1" s="1"/>
  <c r="M942" i="1"/>
  <c r="S942" i="1" s="1"/>
  <c r="N942" i="1"/>
  <c r="T942" i="1" s="1"/>
  <c r="M943" i="1"/>
  <c r="S943" i="1" s="1"/>
  <c r="N943" i="1"/>
  <c r="T943" i="1" s="1"/>
  <c r="M944" i="1"/>
  <c r="S944" i="1" s="1"/>
  <c r="N944" i="1"/>
  <c r="T944" i="1" s="1"/>
  <c r="M945" i="1"/>
  <c r="S945" i="1" s="1"/>
  <c r="N945" i="1"/>
  <c r="T945" i="1" s="1"/>
  <c r="M947" i="1"/>
  <c r="N947" i="1"/>
  <c r="M948" i="1"/>
  <c r="S948" i="1" s="1"/>
  <c r="N948" i="1"/>
  <c r="T948" i="1" s="1"/>
  <c r="M949" i="1"/>
  <c r="S949" i="1" s="1"/>
  <c r="N949" i="1"/>
  <c r="T949" i="1" s="1"/>
  <c r="M950" i="1"/>
  <c r="S950" i="1" s="1"/>
  <c r="N950" i="1"/>
  <c r="T950" i="1" s="1"/>
  <c r="M951" i="1"/>
  <c r="S951" i="1" s="1"/>
  <c r="N951" i="1"/>
  <c r="T951" i="1" s="1"/>
  <c r="M952" i="1"/>
  <c r="S952" i="1" s="1"/>
  <c r="N952" i="1"/>
  <c r="T952" i="1" s="1"/>
  <c r="M953" i="1"/>
  <c r="S953" i="1" s="1"/>
  <c r="N953" i="1"/>
  <c r="T953" i="1" s="1"/>
  <c r="M954" i="1"/>
  <c r="S954" i="1" s="1"/>
  <c r="N954" i="1"/>
  <c r="T954" i="1" s="1"/>
  <c r="M955" i="1"/>
  <c r="S955" i="1" s="1"/>
  <c r="N955" i="1"/>
  <c r="T955" i="1" s="1"/>
  <c r="M956" i="1"/>
  <c r="S956" i="1" s="1"/>
  <c r="N956" i="1"/>
  <c r="T956" i="1" s="1"/>
  <c r="M957" i="1"/>
  <c r="S957" i="1" s="1"/>
  <c r="N957" i="1"/>
  <c r="T957" i="1" s="1"/>
  <c r="M958" i="1"/>
  <c r="S958" i="1" s="1"/>
  <c r="N958" i="1"/>
  <c r="T958" i="1" s="1"/>
  <c r="M959" i="1"/>
  <c r="S959" i="1" s="1"/>
  <c r="N959" i="1"/>
  <c r="T959" i="1" s="1"/>
  <c r="M960" i="1"/>
  <c r="S960" i="1" s="1"/>
  <c r="N960" i="1"/>
  <c r="T960" i="1" s="1"/>
  <c r="M961" i="1"/>
  <c r="S961" i="1" s="1"/>
  <c r="N961" i="1"/>
  <c r="T961" i="1" s="1"/>
  <c r="M962" i="1"/>
  <c r="S962" i="1" s="1"/>
  <c r="N962" i="1"/>
  <c r="T962" i="1" s="1"/>
  <c r="M963" i="1"/>
  <c r="S963" i="1" s="1"/>
  <c r="N963" i="1"/>
  <c r="T963" i="1" s="1"/>
  <c r="M964" i="1"/>
  <c r="S964" i="1" s="1"/>
  <c r="N964" i="1"/>
  <c r="T964" i="1" s="1"/>
  <c r="M965" i="1"/>
  <c r="S965" i="1" s="1"/>
  <c r="N965" i="1"/>
  <c r="T965" i="1" s="1"/>
  <c r="M966" i="1"/>
  <c r="S966" i="1" s="1"/>
  <c r="N966" i="1"/>
  <c r="T966" i="1" s="1"/>
  <c r="M967" i="1"/>
  <c r="S967" i="1" s="1"/>
  <c r="N967" i="1"/>
  <c r="T967" i="1" s="1"/>
  <c r="M968" i="1"/>
  <c r="S968" i="1" s="1"/>
  <c r="N968" i="1"/>
  <c r="T968" i="1" s="1"/>
  <c r="M969" i="1"/>
  <c r="S969" i="1" s="1"/>
  <c r="N969" i="1"/>
  <c r="T969" i="1" s="1"/>
  <c r="M970" i="1"/>
  <c r="S970" i="1" s="1"/>
  <c r="N970" i="1"/>
  <c r="T970" i="1" s="1"/>
  <c r="M971" i="1"/>
  <c r="S971" i="1" s="1"/>
  <c r="N971" i="1"/>
  <c r="T971" i="1" s="1"/>
  <c r="M972" i="1"/>
  <c r="S972" i="1" s="1"/>
  <c r="N972" i="1"/>
  <c r="T972" i="1" s="1"/>
  <c r="M973" i="1"/>
  <c r="S973" i="1" s="1"/>
  <c r="N973" i="1"/>
  <c r="T973" i="1" s="1"/>
  <c r="M974" i="1"/>
  <c r="S974" i="1" s="1"/>
  <c r="N974" i="1"/>
  <c r="T974" i="1" s="1"/>
  <c r="M975" i="1"/>
  <c r="S975" i="1" s="1"/>
  <c r="N975" i="1"/>
  <c r="T975" i="1" s="1"/>
  <c r="M976" i="1"/>
  <c r="S976" i="1" s="1"/>
  <c r="N976" i="1"/>
  <c r="T976" i="1" s="1"/>
  <c r="M977" i="1"/>
  <c r="S977" i="1" s="1"/>
  <c r="N977" i="1"/>
  <c r="T977" i="1" s="1"/>
  <c r="M978" i="1"/>
  <c r="S978" i="1" s="1"/>
  <c r="N978" i="1"/>
  <c r="T978" i="1" s="1"/>
  <c r="M980" i="1"/>
  <c r="N980" i="1"/>
  <c r="M981" i="1"/>
  <c r="S981" i="1" s="1"/>
  <c r="N981" i="1"/>
  <c r="T981" i="1" s="1"/>
  <c r="M982" i="1"/>
  <c r="S982" i="1" s="1"/>
  <c r="N982" i="1"/>
  <c r="T982" i="1" s="1"/>
  <c r="M983" i="1"/>
  <c r="S983" i="1" s="1"/>
  <c r="N983" i="1"/>
  <c r="T983" i="1" s="1"/>
  <c r="M984" i="1"/>
  <c r="S984" i="1" s="1"/>
  <c r="N984" i="1"/>
  <c r="T984" i="1" s="1"/>
  <c r="M985" i="1"/>
  <c r="S985" i="1" s="1"/>
  <c r="N985" i="1"/>
  <c r="T985" i="1" s="1"/>
  <c r="M986" i="1"/>
  <c r="S986" i="1" s="1"/>
  <c r="N986" i="1"/>
  <c r="T986" i="1" s="1"/>
  <c r="M987" i="1"/>
  <c r="S987" i="1" s="1"/>
  <c r="N987" i="1"/>
  <c r="T987" i="1" s="1"/>
  <c r="M988" i="1"/>
  <c r="S988" i="1" s="1"/>
  <c r="N988" i="1"/>
  <c r="T988" i="1" s="1"/>
  <c r="M989" i="1"/>
  <c r="S989" i="1" s="1"/>
  <c r="N989" i="1"/>
  <c r="T989" i="1" s="1"/>
  <c r="M990" i="1"/>
  <c r="S990" i="1" s="1"/>
  <c r="N990" i="1"/>
  <c r="T990" i="1" s="1"/>
  <c r="M991" i="1"/>
  <c r="S991" i="1" s="1"/>
  <c r="N991" i="1"/>
  <c r="T991" i="1" s="1"/>
  <c r="M992" i="1"/>
  <c r="S992" i="1" s="1"/>
  <c r="N992" i="1"/>
  <c r="T992" i="1" s="1"/>
  <c r="M993" i="1"/>
  <c r="S993" i="1" s="1"/>
  <c r="N993" i="1"/>
  <c r="T993" i="1" s="1"/>
  <c r="M994" i="1"/>
  <c r="S994" i="1" s="1"/>
  <c r="N994" i="1"/>
  <c r="T994" i="1" s="1"/>
  <c r="M995" i="1"/>
  <c r="S995" i="1" s="1"/>
  <c r="N995" i="1"/>
  <c r="T995" i="1" s="1"/>
  <c r="M996" i="1"/>
  <c r="S996" i="1" s="1"/>
  <c r="N996" i="1"/>
  <c r="T996" i="1" s="1"/>
  <c r="M997" i="1"/>
  <c r="S997" i="1" s="1"/>
  <c r="N997" i="1"/>
  <c r="T997" i="1" s="1"/>
  <c r="M998" i="1"/>
  <c r="S998" i="1" s="1"/>
  <c r="N998" i="1"/>
  <c r="T998" i="1" s="1"/>
  <c r="M1000" i="1"/>
  <c r="N1000" i="1"/>
  <c r="M1001" i="1"/>
  <c r="S1001" i="1" s="1"/>
  <c r="N1001" i="1"/>
  <c r="T1001" i="1" s="1"/>
  <c r="M1002" i="1"/>
  <c r="S1002" i="1" s="1"/>
  <c r="N1002" i="1"/>
  <c r="T1002" i="1" s="1"/>
  <c r="M1003" i="1"/>
  <c r="S1003" i="1" s="1"/>
  <c r="N1003" i="1"/>
  <c r="T1003" i="1" s="1"/>
  <c r="M1004" i="1"/>
  <c r="S1004" i="1" s="1"/>
  <c r="N1004" i="1"/>
  <c r="T1004" i="1" s="1"/>
  <c r="M1005" i="1"/>
  <c r="S1005" i="1" s="1"/>
  <c r="N1005" i="1"/>
  <c r="T1005" i="1" s="1"/>
  <c r="M1006" i="1"/>
  <c r="S1006" i="1" s="1"/>
  <c r="N1006" i="1"/>
  <c r="T1006" i="1" s="1"/>
  <c r="M1007" i="1"/>
  <c r="S1007" i="1" s="1"/>
  <c r="N1007" i="1"/>
  <c r="T1007" i="1" s="1"/>
  <c r="M1008" i="1"/>
  <c r="S1008" i="1" s="1"/>
  <c r="N1008" i="1"/>
  <c r="T1008" i="1" s="1"/>
  <c r="M1009" i="1"/>
  <c r="S1009" i="1" s="1"/>
  <c r="N1009" i="1"/>
  <c r="T1009" i="1" s="1"/>
  <c r="M1010" i="1"/>
  <c r="S1010" i="1" s="1"/>
  <c r="N1010" i="1"/>
  <c r="T1010" i="1" s="1"/>
  <c r="M1011" i="1"/>
  <c r="S1011" i="1" s="1"/>
  <c r="N1011" i="1"/>
  <c r="T1011" i="1" s="1"/>
  <c r="M1012" i="1"/>
  <c r="S1012" i="1" s="1"/>
  <c r="N1012" i="1"/>
  <c r="T1012" i="1" s="1"/>
  <c r="M1013" i="1"/>
  <c r="S1013" i="1" s="1"/>
  <c r="N1013" i="1"/>
  <c r="T1013" i="1" s="1"/>
  <c r="M1014" i="1"/>
  <c r="S1014" i="1" s="1"/>
  <c r="N1014" i="1"/>
  <c r="T1014" i="1" s="1"/>
  <c r="M1015" i="1"/>
  <c r="S1015" i="1" s="1"/>
  <c r="N1015" i="1"/>
  <c r="T1015" i="1" s="1"/>
  <c r="M1016" i="1"/>
  <c r="S1016" i="1" s="1"/>
  <c r="N1016" i="1"/>
  <c r="T1016" i="1" s="1"/>
  <c r="M1017" i="1"/>
  <c r="S1017" i="1" s="1"/>
  <c r="N1017" i="1"/>
  <c r="T1017" i="1" s="1"/>
  <c r="M1018" i="1"/>
  <c r="S1018" i="1" s="1"/>
  <c r="N1018" i="1"/>
  <c r="T1018" i="1" s="1"/>
  <c r="M1019" i="1"/>
  <c r="S1019" i="1" s="1"/>
  <c r="N1019" i="1"/>
  <c r="T1019" i="1" s="1"/>
  <c r="M1020" i="1"/>
  <c r="S1020" i="1" s="1"/>
  <c r="N1020" i="1"/>
  <c r="T1020" i="1" s="1"/>
  <c r="M1021" i="1"/>
  <c r="S1021" i="1" s="1"/>
  <c r="N1021" i="1"/>
  <c r="T1021" i="1" s="1"/>
  <c r="M1022" i="1"/>
  <c r="S1022" i="1" s="1"/>
  <c r="N1022" i="1"/>
  <c r="T1022" i="1" s="1"/>
  <c r="M1023" i="1"/>
  <c r="S1023" i="1" s="1"/>
  <c r="N1023" i="1"/>
  <c r="T1023" i="1" s="1"/>
  <c r="M1024" i="1"/>
  <c r="S1024" i="1" s="1"/>
  <c r="N1024" i="1"/>
  <c r="T1024" i="1" s="1"/>
  <c r="M1025" i="1"/>
  <c r="S1025" i="1" s="1"/>
  <c r="N1025" i="1"/>
  <c r="T1025" i="1" s="1"/>
  <c r="M1026" i="1"/>
  <c r="S1026" i="1" s="1"/>
  <c r="N1026" i="1"/>
  <c r="T1026" i="1" s="1"/>
  <c r="M1027" i="1"/>
  <c r="S1027" i="1" s="1"/>
  <c r="N1027" i="1"/>
  <c r="T1027" i="1" s="1"/>
  <c r="M1029" i="1"/>
  <c r="N1029" i="1"/>
  <c r="M1030" i="1"/>
  <c r="S1030" i="1" s="1"/>
  <c r="N1030" i="1"/>
  <c r="T1030" i="1" s="1"/>
  <c r="M1031" i="1"/>
  <c r="S1031" i="1" s="1"/>
  <c r="N1031" i="1"/>
  <c r="T1031" i="1" s="1"/>
  <c r="M1032" i="1"/>
  <c r="S1032" i="1" s="1"/>
  <c r="N1032" i="1"/>
  <c r="T1032" i="1" s="1"/>
  <c r="M1033" i="1"/>
  <c r="S1033" i="1" s="1"/>
  <c r="N1033" i="1"/>
  <c r="T1033" i="1" s="1"/>
  <c r="M1034" i="1"/>
  <c r="S1034" i="1" s="1"/>
  <c r="N1034" i="1"/>
  <c r="T1034" i="1" s="1"/>
  <c r="M1035" i="1"/>
  <c r="S1035" i="1" s="1"/>
  <c r="N1035" i="1"/>
  <c r="T1035" i="1" s="1"/>
  <c r="M1036" i="1"/>
  <c r="S1036" i="1" s="1"/>
  <c r="N1036" i="1"/>
  <c r="T1036" i="1" s="1"/>
  <c r="M1037" i="1"/>
  <c r="S1037" i="1" s="1"/>
  <c r="N1037" i="1"/>
  <c r="T1037" i="1" s="1"/>
  <c r="M1038" i="1"/>
  <c r="S1038" i="1" s="1"/>
  <c r="N1038" i="1"/>
  <c r="T1038" i="1" s="1"/>
  <c r="M1039" i="1"/>
  <c r="S1039" i="1" s="1"/>
  <c r="N1039" i="1"/>
  <c r="T1039" i="1" s="1"/>
  <c r="M1040" i="1"/>
  <c r="S1040" i="1" s="1"/>
  <c r="N1040" i="1"/>
  <c r="T1040" i="1" s="1"/>
  <c r="M1041" i="1"/>
  <c r="S1041" i="1" s="1"/>
  <c r="N1041" i="1"/>
  <c r="T1041" i="1" s="1"/>
  <c r="M1042" i="1"/>
  <c r="S1042" i="1" s="1"/>
  <c r="N1042" i="1"/>
  <c r="T1042" i="1" s="1"/>
  <c r="M1043" i="1"/>
  <c r="S1043" i="1" s="1"/>
  <c r="N1043" i="1"/>
  <c r="T1043" i="1" s="1"/>
  <c r="M1044" i="1"/>
  <c r="S1044" i="1" s="1"/>
  <c r="N1044" i="1"/>
  <c r="T1044" i="1" s="1"/>
  <c r="M1045" i="1"/>
  <c r="S1045" i="1" s="1"/>
  <c r="N1045" i="1"/>
  <c r="T1045" i="1" s="1"/>
  <c r="M1046" i="1"/>
  <c r="S1046" i="1" s="1"/>
  <c r="N1046" i="1"/>
  <c r="T1046" i="1" s="1"/>
  <c r="M1047" i="1"/>
  <c r="S1047" i="1" s="1"/>
  <c r="N1047" i="1"/>
  <c r="T1047" i="1" s="1"/>
  <c r="M1048" i="1"/>
  <c r="S1048" i="1" s="1"/>
  <c r="N1048" i="1"/>
  <c r="T1048" i="1" s="1"/>
  <c r="M1049" i="1"/>
  <c r="S1049" i="1" s="1"/>
  <c r="N1049" i="1"/>
  <c r="T1049" i="1" s="1"/>
  <c r="M1137" i="1"/>
  <c r="N1137" i="1"/>
  <c r="M1138" i="1"/>
  <c r="S1138" i="1" s="1"/>
  <c r="N1138" i="1"/>
  <c r="T1138" i="1" s="1"/>
  <c r="M1139" i="1"/>
  <c r="S1139" i="1" s="1"/>
  <c r="N1139" i="1"/>
  <c r="T1139" i="1" s="1"/>
  <c r="M1140" i="1"/>
  <c r="S1140" i="1" s="1"/>
  <c r="N1140" i="1"/>
  <c r="T1140" i="1" s="1"/>
  <c r="M1141" i="1"/>
  <c r="S1141" i="1" s="1"/>
  <c r="N1141" i="1"/>
  <c r="T1141" i="1" s="1"/>
  <c r="M1142" i="1"/>
  <c r="S1142" i="1" s="1"/>
  <c r="N1142" i="1"/>
  <c r="T1142" i="1" s="1"/>
  <c r="M1143" i="1"/>
  <c r="S1143" i="1" s="1"/>
  <c r="N1143" i="1"/>
  <c r="T1143" i="1" s="1"/>
  <c r="M1144" i="1"/>
  <c r="S1144" i="1" s="1"/>
  <c r="N1144" i="1"/>
  <c r="T1144" i="1" s="1"/>
  <c r="M1145" i="1"/>
  <c r="S1145" i="1" s="1"/>
  <c r="N1145" i="1"/>
  <c r="T1145" i="1" s="1"/>
  <c r="M1146" i="1"/>
  <c r="S1146" i="1" s="1"/>
  <c r="N1146" i="1"/>
  <c r="T1146" i="1" s="1"/>
  <c r="M1147" i="1"/>
  <c r="S1147" i="1" s="1"/>
  <c r="N1147" i="1"/>
  <c r="T1147" i="1" s="1"/>
  <c r="M1148" i="1"/>
  <c r="S1148" i="1" s="1"/>
  <c r="N1148" i="1"/>
  <c r="T1148" i="1" s="1"/>
  <c r="M1149" i="1"/>
  <c r="S1149" i="1" s="1"/>
  <c r="N1149" i="1"/>
  <c r="T1149" i="1" s="1"/>
  <c r="M1150" i="1"/>
  <c r="S1150" i="1" s="1"/>
  <c r="N1150" i="1"/>
  <c r="T1150" i="1" s="1"/>
  <c r="M1151" i="1"/>
  <c r="S1151" i="1" s="1"/>
  <c r="N1151" i="1"/>
  <c r="T1151" i="1" s="1"/>
  <c r="M1152" i="1"/>
  <c r="S1152" i="1" s="1"/>
  <c r="N1152" i="1"/>
  <c r="T1152" i="1" s="1"/>
  <c r="M1051" i="1"/>
  <c r="N1051" i="1"/>
  <c r="M1052" i="1"/>
  <c r="S1052" i="1" s="1"/>
  <c r="N1052" i="1"/>
  <c r="T1052" i="1" s="1"/>
  <c r="M1053" i="1"/>
  <c r="S1053" i="1" s="1"/>
  <c r="N1053" i="1"/>
  <c r="T1053" i="1" s="1"/>
  <c r="M1054" i="1"/>
  <c r="S1054" i="1" s="1"/>
  <c r="N1054" i="1"/>
  <c r="T1054" i="1" s="1"/>
  <c r="M1055" i="1"/>
  <c r="S1055" i="1" s="1"/>
  <c r="N1055" i="1"/>
  <c r="T1055" i="1" s="1"/>
  <c r="M1056" i="1"/>
  <c r="S1056" i="1" s="1"/>
  <c r="N1056" i="1"/>
  <c r="T1056" i="1" s="1"/>
  <c r="M1057" i="1"/>
  <c r="S1057" i="1" s="1"/>
  <c r="N1057" i="1"/>
  <c r="T1057" i="1" s="1"/>
  <c r="M1058" i="1"/>
  <c r="S1058" i="1" s="1"/>
  <c r="N1058" i="1"/>
  <c r="T1058" i="1" s="1"/>
  <c r="M1059" i="1"/>
  <c r="S1059" i="1" s="1"/>
  <c r="N1059" i="1"/>
  <c r="T1059" i="1" s="1"/>
  <c r="M1060" i="1"/>
  <c r="S1060" i="1" s="1"/>
  <c r="N1060" i="1"/>
  <c r="T1060" i="1" s="1"/>
  <c r="M1061" i="1"/>
  <c r="S1061" i="1" s="1"/>
  <c r="N1061" i="1"/>
  <c r="T1061" i="1" s="1"/>
  <c r="M1062" i="1"/>
  <c r="S1062" i="1" s="1"/>
  <c r="N1062" i="1"/>
  <c r="T1062" i="1" s="1"/>
  <c r="M1063" i="1"/>
  <c r="S1063" i="1" s="1"/>
  <c r="N1063" i="1"/>
  <c r="T1063" i="1" s="1"/>
  <c r="M1064" i="1"/>
  <c r="S1064" i="1" s="1"/>
  <c r="N1064" i="1"/>
  <c r="T1064" i="1" s="1"/>
  <c r="M1065" i="1"/>
  <c r="S1065" i="1" s="1"/>
  <c r="N1065" i="1"/>
  <c r="T1065" i="1" s="1"/>
  <c r="M1066" i="1"/>
  <c r="S1066" i="1" s="1"/>
  <c r="N1066" i="1"/>
  <c r="T1066" i="1" s="1"/>
  <c r="M1067" i="1"/>
  <c r="S1067" i="1" s="1"/>
  <c r="N1067" i="1"/>
  <c r="T1067" i="1" s="1"/>
  <c r="M1068" i="1"/>
  <c r="S1068" i="1" s="1"/>
  <c r="N1068" i="1"/>
  <c r="T1068" i="1" s="1"/>
  <c r="M1070" i="1"/>
  <c r="N1070" i="1"/>
  <c r="M1071" i="1"/>
  <c r="S1071" i="1" s="1"/>
  <c r="N1071" i="1"/>
  <c r="T1071" i="1" s="1"/>
  <c r="M1072" i="1"/>
  <c r="S1072" i="1" s="1"/>
  <c r="N1072" i="1"/>
  <c r="T1072" i="1" s="1"/>
  <c r="M1073" i="1"/>
  <c r="S1073" i="1" s="1"/>
  <c r="N1073" i="1"/>
  <c r="T1073" i="1" s="1"/>
  <c r="M1074" i="1"/>
  <c r="S1074" i="1" s="1"/>
  <c r="N1074" i="1"/>
  <c r="T1074" i="1" s="1"/>
  <c r="M1075" i="1"/>
  <c r="S1075" i="1" s="1"/>
  <c r="N1075" i="1"/>
  <c r="T1075" i="1" s="1"/>
  <c r="M1076" i="1"/>
  <c r="S1076" i="1" s="1"/>
  <c r="N1076" i="1"/>
  <c r="T1076" i="1" s="1"/>
  <c r="M1077" i="1"/>
  <c r="S1077" i="1" s="1"/>
  <c r="N1077" i="1"/>
  <c r="T1077" i="1" s="1"/>
  <c r="M1078" i="1"/>
  <c r="S1078" i="1" s="1"/>
  <c r="N1078" i="1"/>
  <c r="T1078" i="1" s="1"/>
  <c r="M1079" i="1"/>
  <c r="S1079" i="1" s="1"/>
  <c r="N1079" i="1"/>
  <c r="T1079" i="1" s="1"/>
  <c r="M1080" i="1"/>
  <c r="S1080" i="1" s="1"/>
  <c r="N1080" i="1"/>
  <c r="T1080" i="1" s="1"/>
  <c r="M1081" i="1"/>
  <c r="S1081" i="1" s="1"/>
  <c r="N1081" i="1"/>
  <c r="T1081" i="1" s="1"/>
  <c r="M1083" i="1"/>
  <c r="N1083" i="1"/>
  <c r="M1084" i="1"/>
  <c r="S1084" i="1" s="1"/>
  <c r="N1084" i="1"/>
  <c r="T1084" i="1" s="1"/>
  <c r="M1085" i="1"/>
  <c r="S1085" i="1" s="1"/>
  <c r="N1085" i="1"/>
  <c r="T1085" i="1" s="1"/>
  <c r="M1086" i="1"/>
  <c r="S1086" i="1" s="1"/>
  <c r="N1086" i="1"/>
  <c r="T1086" i="1" s="1"/>
  <c r="M1087" i="1"/>
  <c r="S1087" i="1" s="1"/>
  <c r="N1087" i="1"/>
  <c r="T1087" i="1" s="1"/>
  <c r="M1088" i="1"/>
  <c r="S1088" i="1" s="1"/>
  <c r="N1088" i="1"/>
  <c r="T1088" i="1" s="1"/>
  <c r="M1089" i="1"/>
  <c r="S1089" i="1" s="1"/>
  <c r="N1089" i="1"/>
  <c r="T1089" i="1" s="1"/>
  <c r="M1090" i="1"/>
  <c r="S1090" i="1" s="1"/>
  <c r="N1090" i="1"/>
  <c r="T1090" i="1" s="1"/>
  <c r="M1091" i="1"/>
  <c r="S1091" i="1" s="1"/>
  <c r="N1091" i="1"/>
  <c r="T1091" i="1" s="1"/>
  <c r="M1092" i="1"/>
  <c r="S1092" i="1" s="1"/>
  <c r="N1092" i="1"/>
  <c r="T1092" i="1" s="1"/>
  <c r="M1093" i="1"/>
  <c r="S1093" i="1" s="1"/>
  <c r="N1093" i="1"/>
  <c r="T1093" i="1" s="1"/>
  <c r="M1094" i="1"/>
  <c r="S1094" i="1" s="1"/>
  <c r="N1094" i="1"/>
  <c r="T1094" i="1" s="1"/>
  <c r="M1095" i="1"/>
  <c r="S1095" i="1" s="1"/>
  <c r="N1095" i="1"/>
  <c r="T1095" i="1" s="1"/>
  <c r="M1096" i="1"/>
  <c r="S1096" i="1" s="1"/>
  <c r="N1096" i="1"/>
  <c r="T1096" i="1" s="1"/>
  <c r="M1097" i="1"/>
  <c r="S1097" i="1" s="1"/>
  <c r="N1097" i="1"/>
  <c r="T1097" i="1" s="1"/>
  <c r="M1098" i="1"/>
  <c r="S1098" i="1" s="1"/>
  <c r="N1098" i="1"/>
  <c r="T1098" i="1" s="1"/>
  <c r="M1099" i="1"/>
  <c r="S1099" i="1" s="1"/>
  <c r="N1099" i="1"/>
  <c r="T1099" i="1" s="1"/>
  <c r="M1100" i="1"/>
  <c r="S1100" i="1" s="1"/>
  <c r="N1100" i="1"/>
  <c r="T1100" i="1" s="1"/>
  <c r="M1101" i="1"/>
  <c r="S1101" i="1" s="1"/>
  <c r="N1101" i="1"/>
  <c r="T1101" i="1" s="1"/>
  <c r="M1102" i="1"/>
  <c r="S1102" i="1" s="1"/>
  <c r="N1102" i="1"/>
  <c r="T1102" i="1" s="1"/>
  <c r="M1103" i="1"/>
  <c r="S1103" i="1" s="1"/>
  <c r="N1103" i="1"/>
  <c r="T1103" i="1" s="1"/>
  <c r="M1104" i="1"/>
  <c r="S1104" i="1" s="1"/>
  <c r="N1104" i="1"/>
  <c r="T1104" i="1" s="1"/>
  <c r="M1105" i="1"/>
  <c r="S1105" i="1" s="1"/>
  <c r="N1105" i="1"/>
  <c r="T1105" i="1" s="1"/>
  <c r="M1106" i="1"/>
  <c r="S1106" i="1" s="1"/>
  <c r="N1106" i="1"/>
  <c r="T1106" i="1" s="1"/>
  <c r="M1107" i="1"/>
  <c r="S1107" i="1" s="1"/>
  <c r="N1107" i="1"/>
  <c r="T1107" i="1" s="1"/>
  <c r="M1108" i="1"/>
  <c r="S1108" i="1" s="1"/>
  <c r="N1108" i="1"/>
  <c r="T1108" i="1" s="1"/>
  <c r="M1109" i="1"/>
  <c r="S1109" i="1" s="1"/>
  <c r="N1109" i="1"/>
  <c r="T1109" i="1" s="1"/>
  <c r="M1110" i="1"/>
  <c r="S1110" i="1" s="1"/>
  <c r="N1110" i="1"/>
  <c r="T1110" i="1" s="1"/>
  <c r="M1112" i="1"/>
  <c r="N1112" i="1"/>
  <c r="M1113" i="1"/>
  <c r="S1113" i="1" s="1"/>
  <c r="N1113" i="1"/>
  <c r="T1113" i="1" s="1"/>
  <c r="M1114" i="1"/>
  <c r="S1114" i="1" s="1"/>
  <c r="N1114" i="1"/>
  <c r="T1114" i="1" s="1"/>
  <c r="M1115" i="1"/>
  <c r="S1115" i="1" s="1"/>
  <c r="N1115" i="1"/>
  <c r="T1115" i="1" s="1"/>
  <c r="M1116" i="1"/>
  <c r="S1116" i="1" s="1"/>
  <c r="N1116" i="1"/>
  <c r="T1116" i="1" s="1"/>
  <c r="M1117" i="1"/>
  <c r="S1117" i="1" s="1"/>
  <c r="N1117" i="1"/>
  <c r="T1117" i="1" s="1"/>
  <c r="M1118" i="1"/>
  <c r="S1118" i="1" s="1"/>
  <c r="N1118" i="1"/>
  <c r="T1118" i="1" s="1"/>
  <c r="M1119" i="1"/>
  <c r="S1119" i="1" s="1"/>
  <c r="N1119" i="1"/>
  <c r="T1119" i="1" s="1"/>
  <c r="M1120" i="1"/>
  <c r="S1120" i="1" s="1"/>
  <c r="N1120" i="1"/>
  <c r="T1120" i="1" s="1"/>
  <c r="M1121" i="1"/>
  <c r="S1121" i="1" s="1"/>
  <c r="N1121" i="1"/>
  <c r="T1121" i="1" s="1"/>
  <c r="M1122" i="1"/>
  <c r="S1122" i="1" s="1"/>
  <c r="N1122" i="1"/>
  <c r="T1122" i="1" s="1"/>
  <c r="M1123" i="1"/>
  <c r="S1123" i="1" s="1"/>
  <c r="N1123" i="1"/>
  <c r="T1123" i="1" s="1"/>
  <c r="M1124" i="1"/>
  <c r="S1124" i="1" s="1"/>
  <c r="N1124" i="1"/>
  <c r="T1124" i="1" s="1"/>
  <c r="M1125" i="1"/>
  <c r="S1125" i="1" s="1"/>
  <c r="N1125" i="1"/>
  <c r="T1125" i="1" s="1"/>
  <c r="M1126" i="1"/>
  <c r="S1126" i="1" s="1"/>
  <c r="N1126" i="1"/>
  <c r="T1126" i="1" s="1"/>
  <c r="M1127" i="1"/>
  <c r="S1127" i="1" s="1"/>
  <c r="N1127" i="1"/>
  <c r="T1127" i="1" s="1"/>
  <c r="M1128" i="1"/>
  <c r="S1128" i="1" s="1"/>
  <c r="N1128" i="1"/>
  <c r="T1128" i="1" s="1"/>
  <c r="M1129" i="1"/>
  <c r="S1129" i="1" s="1"/>
  <c r="N1129" i="1"/>
  <c r="T1129" i="1" s="1"/>
  <c r="M1130" i="1"/>
  <c r="S1130" i="1" s="1"/>
  <c r="N1130" i="1"/>
  <c r="T1130" i="1" s="1"/>
  <c r="M1131" i="1"/>
  <c r="S1131" i="1" s="1"/>
  <c r="N1131" i="1"/>
  <c r="T1131" i="1" s="1"/>
  <c r="M1132" i="1"/>
  <c r="S1132" i="1" s="1"/>
  <c r="N1132" i="1"/>
  <c r="T1132" i="1" s="1"/>
  <c r="M1133" i="1"/>
  <c r="S1133" i="1" s="1"/>
  <c r="N1133" i="1"/>
  <c r="T1133" i="1" s="1"/>
  <c r="M1134" i="1"/>
  <c r="S1134" i="1" s="1"/>
  <c r="N1134" i="1"/>
  <c r="T1134" i="1" s="1"/>
  <c r="M1154" i="1"/>
  <c r="N1154" i="1"/>
  <c r="M1155" i="1"/>
  <c r="S1155" i="1" s="1"/>
  <c r="N1155" i="1"/>
  <c r="T1155" i="1" s="1"/>
  <c r="M1156" i="1"/>
  <c r="S1156" i="1" s="1"/>
  <c r="N1156" i="1"/>
  <c r="T1156" i="1" s="1"/>
  <c r="M1157" i="1"/>
  <c r="S1157" i="1" s="1"/>
  <c r="N1157" i="1"/>
  <c r="T1157" i="1" s="1"/>
  <c r="M1158" i="1"/>
  <c r="S1158" i="1" s="1"/>
  <c r="N1158" i="1"/>
  <c r="T1158" i="1" s="1"/>
  <c r="M1159" i="1"/>
  <c r="S1159" i="1" s="1"/>
  <c r="N1159" i="1"/>
  <c r="T1159" i="1" s="1"/>
  <c r="M1160" i="1"/>
  <c r="S1160" i="1" s="1"/>
  <c r="N1160" i="1"/>
  <c r="T1160" i="1" s="1"/>
  <c r="M1161" i="1"/>
  <c r="S1161" i="1" s="1"/>
  <c r="N1161" i="1"/>
  <c r="T1161" i="1" s="1"/>
  <c r="M1162" i="1"/>
  <c r="S1162" i="1" s="1"/>
  <c r="N1162" i="1"/>
  <c r="T1162" i="1" s="1"/>
  <c r="M1163" i="1"/>
  <c r="S1163" i="1" s="1"/>
  <c r="N1163" i="1"/>
  <c r="T1163" i="1" s="1"/>
  <c r="M1164" i="1"/>
  <c r="S1164" i="1" s="1"/>
  <c r="N1164" i="1"/>
  <c r="T1164" i="1" s="1"/>
  <c r="M1165" i="1"/>
  <c r="S1165" i="1" s="1"/>
  <c r="N1165" i="1"/>
  <c r="T1165" i="1" s="1"/>
  <c r="M1166" i="1"/>
  <c r="S1166" i="1" s="1"/>
  <c r="N1166" i="1"/>
  <c r="T1166" i="1" s="1"/>
  <c r="M1167" i="1"/>
  <c r="S1167" i="1" s="1"/>
  <c r="N1167" i="1"/>
  <c r="T1167" i="1" s="1"/>
  <c r="M1168" i="1"/>
  <c r="S1168" i="1" s="1"/>
  <c r="N1168" i="1"/>
  <c r="T1168" i="1" s="1"/>
  <c r="M1169" i="1"/>
  <c r="S1169" i="1" s="1"/>
  <c r="N1169" i="1"/>
  <c r="T1169" i="1" s="1"/>
  <c r="M1170" i="1"/>
  <c r="S1170" i="1" s="1"/>
  <c r="N1170" i="1"/>
  <c r="T1170" i="1" s="1"/>
  <c r="M1171" i="1"/>
  <c r="S1171" i="1" s="1"/>
  <c r="N1171" i="1"/>
  <c r="T1171" i="1" s="1"/>
  <c r="M1172" i="1"/>
  <c r="S1172" i="1" s="1"/>
  <c r="N1172" i="1"/>
  <c r="T1172" i="1" s="1"/>
  <c r="M1173" i="1"/>
  <c r="S1173" i="1" s="1"/>
  <c r="N1173" i="1"/>
  <c r="T1173" i="1" s="1"/>
  <c r="M1175" i="1"/>
  <c r="N1175" i="1"/>
  <c r="M1176" i="1"/>
  <c r="S1176" i="1" s="1"/>
  <c r="N1176" i="1"/>
  <c r="T1176" i="1" s="1"/>
  <c r="M1177" i="1"/>
  <c r="S1177" i="1" s="1"/>
  <c r="N1177" i="1"/>
  <c r="T1177" i="1" s="1"/>
  <c r="M1178" i="1"/>
  <c r="S1178" i="1" s="1"/>
  <c r="N1178" i="1"/>
  <c r="T1178" i="1" s="1"/>
  <c r="M1179" i="1"/>
  <c r="S1179" i="1" s="1"/>
  <c r="N1179" i="1"/>
  <c r="T1179" i="1" s="1"/>
  <c r="M1180" i="1"/>
  <c r="S1180" i="1" s="1"/>
  <c r="N1180" i="1"/>
  <c r="T1180" i="1" s="1"/>
  <c r="M1181" i="1"/>
  <c r="S1181" i="1" s="1"/>
  <c r="N1181" i="1"/>
  <c r="T1181" i="1" s="1"/>
  <c r="M1182" i="1"/>
  <c r="S1182" i="1" s="1"/>
  <c r="N1182" i="1"/>
  <c r="T1182" i="1" s="1"/>
  <c r="M1183" i="1"/>
  <c r="S1183" i="1" s="1"/>
  <c r="N1183" i="1"/>
  <c r="T1183" i="1" s="1"/>
  <c r="M1184" i="1"/>
  <c r="S1184" i="1" s="1"/>
  <c r="N1184" i="1"/>
  <c r="T1184" i="1" s="1"/>
  <c r="M1185" i="1"/>
  <c r="S1185" i="1" s="1"/>
  <c r="N1185" i="1"/>
  <c r="T1185" i="1" s="1"/>
  <c r="M1186" i="1"/>
  <c r="S1186" i="1" s="1"/>
  <c r="N1186" i="1"/>
  <c r="T1186" i="1" s="1"/>
  <c r="M1187" i="1"/>
  <c r="S1187" i="1" s="1"/>
  <c r="N1187" i="1"/>
  <c r="T1187" i="1" s="1"/>
  <c r="M1188" i="1"/>
  <c r="S1188" i="1" s="1"/>
  <c r="N1188" i="1"/>
  <c r="T1188" i="1" s="1"/>
  <c r="M1189" i="1"/>
  <c r="S1189" i="1" s="1"/>
  <c r="N1189" i="1"/>
  <c r="T1189" i="1" s="1"/>
  <c r="M1190" i="1"/>
  <c r="S1190" i="1" s="1"/>
  <c r="N1190" i="1"/>
  <c r="T1190" i="1" s="1"/>
  <c r="M1191" i="1"/>
  <c r="S1191" i="1" s="1"/>
  <c r="N1191" i="1"/>
  <c r="T1191" i="1" s="1"/>
  <c r="M1192" i="1"/>
  <c r="S1192" i="1" s="1"/>
  <c r="N1192" i="1"/>
  <c r="T1192" i="1" s="1"/>
  <c r="M1193" i="1"/>
  <c r="S1193" i="1" s="1"/>
  <c r="N1193" i="1"/>
  <c r="T1193" i="1" s="1"/>
  <c r="M1194" i="1"/>
  <c r="S1194" i="1" s="1"/>
  <c r="N1194" i="1"/>
  <c r="T1194" i="1" s="1"/>
  <c r="M1195" i="1"/>
  <c r="S1195" i="1" s="1"/>
  <c r="N1195" i="1"/>
  <c r="T1195" i="1" s="1"/>
  <c r="M1196" i="1"/>
  <c r="S1196" i="1" s="1"/>
  <c r="N1196" i="1"/>
  <c r="T1196" i="1" s="1"/>
  <c r="M1197" i="1"/>
  <c r="S1197" i="1" s="1"/>
  <c r="N1197" i="1"/>
  <c r="T1197" i="1" s="1"/>
  <c r="M1199" i="1"/>
  <c r="N1199" i="1"/>
  <c r="M1200" i="1"/>
  <c r="S1200" i="1" s="1"/>
  <c r="N1200" i="1"/>
  <c r="T1200" i="1" s="1"/>
  <c r="M1201" i="1"/>
  <c r="S1201" i="1" s="1"/>
  <c r="N1201" i="1"/>
  <c r="T1201" i="1" s="1"/>
  <c r="M1202" i="1"/>
  <c r="S1202" i="1" s="1"/>
  <c r="N1202" i="1"/>
  <c r="T1202" i="1" s="1"/>
  <c r="M1203" i="1"/>
  <c r="S1203" i="1" s="1"/>
  <c r="N1203" i="1"/>
  <c r="T1203" i="1" s="1"/>
  <c r="M1204" i="1"/>
  <c r="S1204" i="1" s="1"/>
  <c r="N1204" i="1"/>
  <c r="T1204" i="1" s="1"/>
  <c r="M1205" i="1"/>
  <c r="S1205" i="1" s="1"/>
  <c r="N1205" i="1"/>
  <c r="T1205" i="1" s="1"/>
  <c r="M1206" i="1"/>
  <c r="S1206" i="1" s="1"/>
  <c r="N1206" i="1"/>
  <c r="T1206" i="1" s="1"/>
  <c r="M1207" i="1"/>
  <c r="S1207" i="1" s="1"/>
  <c r="N1207" i="1"/>
  <c r="T1207" i="1" s="1"/>
  <c r="M1208" i="1"/>
  <c r="S1208" i="1" s="1"/>
  <c r="N1208" i="1"/>
  <c r="T1208" i="1" s="1"/>
  <c r="M1209" i="1"/>
  <c r="S1209" i="1" s="1"/>
  <c r="N1209" i="1"/>
  <c r="T1209" i="1" s="1"/>
  <c r="M1210" i="1"/>
  <c r="S1210" i="1" s="1"/>
  <c r="N1210" i="1"/>
  <c r="T1210" i="1" s="1"/>
  <c r="M1211" i="1"/>
  <c r="S1211" i="1" s="1"/>
  <c r="N1211" i="1"/>
  <c r="T1211" i="1" s="1"/>
  <c r="M1212" i="1"/>
  <c r="S1212" i="1" s="1"/>
  <c r="N1212" i="1"/>
  <c r="T1212" i="1" s="1"/>
  <c r="M1213" i="1"/>
  <c r="S1213" i="1" s="1"/>
  <c r="N1213" i="1"/>
  <c r="T1213" i="1" s="1"/>
  <c r="M1214" i="1"/>
  <c r="S1214" i="1" s="1"/>
  <c r="N1214" i="1"/>
  <c r="T1214" i="1" s="1"/>
  <c r="M1215" i="1"/>
  <c r="S1215" i="1" s="1"/>
  <c r="N1215" i="1"/>
  <c r="T1215" i="1" s="1"/>
  <c r="M1216" i="1"/>
  <c r="S1216" i="1" s="1"/>
  <c r="N1216" i="1"/>
  <c r="T1216" i="1" s="1"/>
  <c r="M1218" i="1"/>
  <c r="N1218" i="1"/>
  <c r="M1219" i="1"/>
  <c r="S1219" i="1" s="1"/>
  <c r="N1219" i="1"/>
  <c r="T1219" i="1" s="1"/>
  <c r="M1220" i="1"/>
  <c r="S1220" i="1" s="1"/>
  <c r="N1220" i="1"/>
  <c r="T1220" i="1" s="1"/>
  <c r="M1221" i="1"/>
  <c r="S1221" i="1" s="1"/>
  <c r="N1221" i="1"/>
  <c r="T1221" i="1" s="1"/>
  <c r="M1222" i="1"/>
  <c r="S1222" i="1" s="1"/>
  <c r="N1222" i="1"/>
  <c r="T1222" i="1" s="1"/>
  <c r="M1223" i="1"/>
  <c r="S1223" i="1" s="1"/>
  <c r="N1223" i="1"/>
  <c r="T1223" i="1" s="1"/>
  <c r="M1224" i="1"/>
  <c r="S1224" i="1" s="1"/>
  <c r="N1224" i="1"/>
  <c r="T1224" i="1" s="1"/>
  <c r="M1225" i="1"/>
  <c r="S1225" i="1" s="1"/>
  <c r="N1225" i="1"/>
  <c r="T1225" i="1" s="1"/>
  <c r="M1226" i="1"/>
  <c r="S1226" i="1" s="1"/>
  <c r="N1226" i="1"/>
  <c r="T1226" i="1" s="1"/>
  <c r="M1227" i="1"/>
  <c r="S1227" i="1" s="1"/>
  <c r="N1227" i="1"/>
  <c r="T1227" i="1" s="1"/>
  <c r="M1228" i="1"/>
  <c r="S1228" i="1" s="1"/>
  <c r="N1228" i="1"/>
  <c r="T1228" i="1" s="1"/>
  <c r="M1229" i="1"/>
  <c r="S1229" i="1" s="1"/>
  <c r="N1229" i="1"/>
  <c r="T1229" i="1" s="1"/>
  <c r="M1230" i="1"/>
  <c r="S1230" i="1" s="1"/>
  <c r="N1230" i="1"/>
  <c r="T1230" i="1" s="1"/>
  <c r="M1231" i="1"/>
  <c r="S1231" i="1" s="1"/>
  <c r="N1231" i="1"/>
  <c r="T1231" i="1" s="1"/>
  <c r="M1232" i="1"/>
  <c r="S1232" i="1" s="1"/>
  <c r="N1232" i="1"/>
  <c r="T1232" i="1" s="1"/>
  <c r="M1233" i="1"/>
  <c r="S1233" i="1" s="1"/>
  <c r="N1233" i="1"/>
  <c r="T1233" i="1" s="1"/>
  <c r="M1234" i="1"/>
  <c r="S1234" i="1" s="1"/>
  <c r="N1234" i="1"/>
  <c r="T1234" i="1" s="1"/>
  <c r="M1235" i="1"/>
  <c r="S1235" i="1" s="1"/>
  <c r="N1235" i="1"/>
  <c r="T1235" i="1" s="1"/>
  <c r="M1236" i="1"/>
  <c r="S1236" i="1" s="1"/>
  <c r="N1236" i="1"/>
  <c r="T1236" i="1" s="1"/>
  <c r="M1238" i="1"/>
  <c r="N1238" i="1"/>
  <c r="M1239" i="1"/>
  <c r="S1239" i="1" s="1"/>
  <c r="N1239" i="1"/>
  <c r="T1239" i="1" s="1"/>
  <c r="M1240" i="1"/>
  <c r="S1240" i="1" s="1"/>
  <c r="N1240" i="1"/>
  <c r="T1240" i="1" s="1"/>
  <c r="M1241" i="1"/>
  <c r="S1241" i="1" s="1"/>
  <c r="N1241" i="1"/>
  <c r="T1241" i="1" s="1"/>
  <c r="M1242" i="1"/>
  <c r="S1242" i="1" s="1"/>
  <c r="N1242" i="1"/>
  <c r="T1242" i="1" s="1"/>
  <c r="M1243" i="1"/>
  <c r="S1243" i="1" s="1"/>
  <c r="N1243" i="1"/>
  <c r="T1243" i="1" s="1"/>
  <c r="M1244" i="1"/>
  <c r="S1244" i="1" s="1"/>
  <c r="N1244" i="1"/>
  <c r="T1244" i="1" s="1"/>
  <c r="M1245" i="1"/>
  <c r="S1245" i="1" s="1"/>
  <c r="N1245" i="1"/>
  <c r="T1245" i="1" s="1"/>
  <c r="M1246" i="1"/>
  <c r="S1246" i="1" s="1"/>
  <c r="N1246" i="1"/>
  <c r="T1246" i="1" s="1"/>
  <c r="M1247" i="1"/>
  <c r="S1247" i="1" s="1"/>
  <c r="N1247" i="1"/>
  <c r="T1247" i="1" s="1"/>
  <c r="M1248" i="1"/>
  <c r="S1248" i="1" s="1"/>
  <c r="N1248" i="1"/>
  <c r="T1248" i="1" s="1"/>
  <c r="M1249" i="1"/>
  <c r="S1249" i="1" s="1"/>
  <c r="N1249" i="1"/>
  <c r="T1249" i="1" s="1"/>
  <c r="M1250" i="1"/>
  <c r="S1250" i="1" s="1"/>
  <c r="N1250" i="1"/>
  <c r="T1250" i="1" s="1"/>
  <c r="M1251" i="1"/>
  <c r="S1251" i="1" s="1"/>
  <c r="N1251" i="1"/>
  <c r="T1251" i="1" s="1"/>
  <c r="M1252" i="1"/>
  <c r="S1252" i="1" s="1"/>
  <c r="N1252" i="1"/>
  <c r="T1252" i="1" s="1"/>
  <c r="M1253" i="1"/>
  <c r="S1253" i="1" s="1"/>
  <c r="N1253" i="1"/>
  <c r="T1253" i="1" s="1"/>
  <c r="M1254" i="1"/>
  <c r="S1254" i="1" s="1"/>
  <c r="N1254" i="1"/>
  <c r="T1254" i="1" s="1"/>
  <c r="M1255" i="1"/>
  <c r="S1255" i="1" s="1"/>
  <c r="N1255" i="1"/>
  <c r="T1255" i="1" s="1"/>
  <c r="M1256" i="1"/>
  <c r="S1256" i="1" s="1"/>
  <c r="N1256" i="1"/>
  <c r="T1256" i="1" s="1"/>
  <c r="M1257" i="1"/>
  <c r="S1257" i="1" s="1"/>
  <c r="N1257" i="1"/>
  <c r="T1257" i="1" s="1"/>
  <c r="M1258" i="1"/>
  <c r="S1258" i="1" s="1"/>
  <c r="N1258" i="1"/>
  <c r="T1258" i="1" s="1"/>
  <c r="M1259" i="1"/>
  <c r="S1259" i="1" s="1"/>
  <c r="N1259" i="1"/>
  <c r="T1259" i="1" s="1"/>
  <c r="M1260" i="1"/>
  <c r="S1260" i="1" s="1"/>
  <c r="N1260" i="1"/>
  <c r="T1260" i="1" s="1"/>
  <c r="M1261" i="1"/>
  <c r="S1261" i="1" s="1"/>
  <c r="N1261" i="1"/>
  <c r="T1261" i="1" s="1"/>
  <c r="M1262" i="1"/>
  <c r="S1262" i="1" s="1"/>
  <c r="N1262" i="1"/>
  <c r="T1262" i="1" s="1"/>
  <c r="M1264" i="1"/>
  <c r="N1264" i="1"/>
  <c r="M1265" i="1"/>
  <c r="S1265" i="1" s="1"/>
  <c r="N1265" i="1"/>
  <c r="T1265" i="1" s="1"/>
  <c r="M1266" i="1"/>
  <c r="S1266" i="1" s="1"/>
  <c r="N1266" i="1"/>
  <c r="T1266" i="1" s="1"/>
  <c r="M1267" i="1"/>
  <c r="S1267" i="1" s="1"/>
  <c r="N1267" i="1"/>
  <c r="T1267" i="1" s="1"/>
  <c r="M1268" i="1"/>
  <c r="S1268" i="1" s="1"/>
  <c r="N1268" i="1"/>
  <c r="T1268" i="1" s="1"/>
  <c r="M1269" i="1"/>
  <c r="S1269" i="1" s="1"/>
  <c r="N1269" i="1"/>
  <c r="T1269" i="1" s="1"/>
  <c r="M1270" i="1"/>
  <c r="S1270" i="1" s="1"/>
  <c r="N1270" i="1"/>
  <c r="T1270" i="1" s="1"/>
  <c r="M1271" i="1"/>
  <c r="S1271" i="1" s="1"/>
  <c r="N1271" i="1"/>
  <c r="T1271" i="1" s="1"/>
  <c r="M1272" i="1"/>
  <c r="S1272" i="1" s="1"/>
  <c r="N1272" i="1"/>
  <c r="T1272" i="1" s="1"/>
  <c r="M1273" i="1"/>
  <c r="S1273" i="1" s="1"/>
  <c r="N1273" i="1"/>
  <c r="T1273" i="1" s="1"/>
  <c r="M1274" i="1"/>
  <c r="S1274" i="1" s="1"/>
  <c r="N1274" i="1"/>
  <c r="T1274" i="1" s="1"/>
  <c r="M1276" i="1"/>
  <c r="N1276" i="1"/>
  <c r="M1277" i="1"/>
  <c r="S1277" i="1" s="1"/>
  <c r="N1277" i="1"/>
  <c r="T1277" i="1" s="1"/>
  <c r="M1278" i="1"/>
  <c r="S1278" i="1" s="1"/>
  <c r="N1278" i="1"/>
  <c r="T1278" i="1" s="1"/>
  <c r="M1279" i="1"/>
  <c r="S1279" i="1" s="1"/>
  <c r="N1279" i="1"/>
  <c r="T1279" i="1" s="1"/>
  <c r="M1280" i="1"/>
  <c r="S1280" i="1" s="1"/>
  <c r="N1280" i="1"/>
  <c r="T1280" i="1" s="1"/>
  <c r="M1281" i="1"/>
  <c r="S1281" i="1" s="1"/>
  <c r="N1281" i="1"/>
  <c r="T1281" i="1" s="1"/>
  <c r="M1282" i="1"/>
  <c r="S1282" i="1" s="1"/>
  <c r="N1282" i="1"/>
  <c r="T1282" i="1" s="1"/>
  <c r="M1283" i="1"/>
  <c r="S1283" i="1" s="1"/>
  <c r="N1283" i="1"/>
  <c r="T1283" i="1" s="1"/>
  <c r="M1284" i="1"/>
  <c r="S1284" i="1" s="1"/>
  <c r="N1284" i="1"/>
  <c r="T1284" i="1" s="1"/>
  <c r="M1285" i="1"/>
  <c r="S1285" i="1" s="1"/>
  <c r="N1285" i="1"/>
  <c r="T1285" i="1" s="1"/>
  <c r="M1286" i="1"/>
  <c r="S1286" i="1" s="1"/>
  <c r="N1286" i="1"/>
  <c r="T1286" i="1" s="1"/>
  <c r="M1287" i="1"/>
  <c r="S1287" i="1" s="1"/>
  <c r="N1287" i="1"/>
  <c r="T1287" i="1" s="1"/>
  <c r="M1288" i="1"/>
  <c r="S1288" i="1" s="1"/>
  <c r="N1288" i="1"/>
  <c r="T1288" i="1" s="1"/>
  <c r="M1289" i="1"/>
  <c r="S1289" i="1" s="1"/>
  <c r="N1289" i="1"/>
  <c r="T1289" i="1" s="1"/>
  <c r="M1290" i="1"/>
  <c r="S1290" i="1" s="1"/>
  <c r="N1290" i="1"/>
  <c r="T1290" i="1" s="1"/>
  <c r="M1291" i="1"/>
  <c r="S1291" i="1" s="1"/>
  <c r="N1291" i="1"/>
  <c r="T1291" i="1" s="1"/>
  <c r="M1292" i="1"/>
  <c r="S1292" i="1" s="1"/>
  <c r="N1292" i="1"/>
  <c r="T1292" i="1" s="1"/>
  <c r="M1293" i="1"/>
  <c r="S1293" i="1" s="1"/>
  <c r="N1293" i="1"/>
  <c r="T1293" i="1" s="1"/>
  <c r="M1294" i="1"/>
  <c r="S1294" i="1" s="1"/>
  <c r="N1294" i="1"/>
  <c r="T1294" i="1" s="1"/>
  <c r="M1295" i="1"/>
  <c r="S1295" i="1" s="1"/>
  <c r="N1295" i="1"/>
  <c r="T1295" i="1" s="1"/>
  <c r="M1296" i="1"/>
  <c r="S1296" i="1" s="1"/>
  <c r="N1296" i="1"/>
  <c r="T1296" i="1" s="1"/>
  <c r="M1297" i="1"/>
  <c r="S1297" i="1" s="1"/>
  <c r="N1297" i="1"/>
  <c r="T1297" i="1" s="1"/>
  <c r="M1298" i="1"/>
  <c r="S1298" i="1" s="1"/>
  <c r="N1298" i="1"/>
  <c r="T1298" i="1" s="1"/>
  <c r="M1299" i="1"/>
  <c r="S1299" i="1" s="1"/>
  <c r="N1299" i="1"/>
  <c r="T1299" i="1" s="1"/>
  <c r="M1300" i="1"/>
  <c r="S1300" i="1" s="1"/>
  <c r="N1300" i="1"/>
  <c r="T1300" i="1" s="1"/>
  <c r="M1301" i="1"/>
  <c r="S1301" i="1" s="1"/>
  <c r="N1301" i="1"/>
  <c r="T1301" i="1" s="1"/>
  <c r="M1302" i="1"/>
  <c r="S1302" i="1" s="1"/>
  <c r="N1302" i="1"/>
  <c r="T1302" i="1" s="1"/>
  <c r="M1303" i="1"/>
  <c r="S1303" i="1" s="1"/>
  <c r="N1303" i="1"/>
  <c r="T1303" i="1" s="1"/>
  <c r="M1304" i="1"/>
  <c r="S1304" i="1" s="1"/>
  <c r="N1304" i="1"/>
  <c r="T1304" i="1" s="1"/>
  <c r="M1305" i="1"/>
  <c r="S1305" i="1" s="1"/>
  <c r="N1305" i="1"/>
  <c r="T1305" i="1" s="1"/>
  <c r="M1306" i="1"/>
  <c r="S1306" i="1" s="1"/>
  <c r="N1306" i="1"/>
  <c r="T1306" i="1" s="1"/>
  <c r="M1307" i="1"/>
  <c r="S1307" i="1" s="1"/>
  <c r="N1307" i="1"/>
  <c r="T1307" i="1" s="1"/>
  <c r="M1308" i="1"/>
  <c r="S1308" i="1" s="1"/>
  <c r="N1308" i="1"/>
  <c r="T1308" i="1" s="1"/>
  <c r="M1309" i="1"/>
  <c r="S1309" i="1" s="1"/>
  <c r="N1309" i="1"/>
  <c r="T1309" i="1" s="1"/>
  <c r="M1310" i="1"/>
  <c r="S1310" i="1" s="1"/>
  <c r="N1310" i="1"/>
  <c r="T1310" i="1" s="1"/>
  <c r="M1311" i="1"/>
  <c r="S1311" i="1" s="1"/>
  <c r="N1311" i="1"/>
  <c r="T1311" i="1" s="1"/>
  <c r="M1312" i="1"/>
  <c r="S1312" i="1" s="1"/>
  <c r="N1312" i="1"/>
  <c r="T1312" i="1" s="1"/>
  <c r="M1313" i="1"/>
  <c r="S1313" i="1" s="1"/>
  <c r="N1313" i="1"/>
  <c r="T1313" i="1" s="1"/>
  <c r="M1314" i="1"/>
  <c r="S1314" i="1" s="1"/>
  <c r="N1314" i="1"/>
  <c r="T1314" i="1" s="1"/>
  <c r="M1315" i="1"/>
  <c r="S1315" i="1" s="1"/>
  <c r="N1315" i="1"/>
  <c r="T1315" i="1" s="1"/>
  <c r="M1316" i="1"/>
  <c r="S1316" i="1" s="1"/>
  <c r="N1316" i="1"/>
  <c r="T1316" i="1" s="1"/>
  <c r="M1317" i="1"/>
  <c r="S1317" i="1" s="1"/>
  <c r="N1317" i="1"/>
  <c r="T1317" i="1" s="1"/>
  <c r="M1318" i="1"/>
  <c r="S1318" i="1" s="1"/>
  <c r="N1318" i="1"/>
  <c r="T1318" i="1" s="1"/>
  <c r="M1319" i="1"/>
  <c r="S1319" i="1" s="1"/>
  <c r="N1319" i="1"/>
  <c r="T1319" i="1" s="1"/>
  <c r="M1320" i="1"/>
  <c r="S1320" i="1" s="1"/>
  <c r="N1320" i="1"/>
  <c r="T1320" i="1" s="1"/>
  <c r="M1321" i="1"/>
  <c r="S1321" i="1" s="1"/>
  <c r="N1321" i="1"/>
  <c r="T1321" i="1" s="1"/>
  <c r="M1323" i="1"/>
  <c r="N1323" i="1"/>
  <c r="M1324" i="1"/>
  <c r="S1324" i="1" s="1"/>
  <c r="N1324" i="1"/>
  <c r="T1324" i="1" s="1"/>
  <c r="M1325" i="1"/>
  <c r="S1325" i="1" s="1"/>
  <c r="N1325" i="1"/>
  <c r="T1325" i="1" s="1"/>
  <c r="M1326" i="1"/>
  <c r="S1326" i="1" s="1"/>
  <c r="N1326" i="1"/>
  <c r="T1326" i="1" s="1"/>
  <c r="M1327" i="1"/>
  <c r="S1327" i="1" s="1"/>
  <c r="N1327" i="1"/>
  <c r="T1327" i="1" s="1"/>
  <c r="M1328" i="1"/>
  <c r="S1328" i="1" s="1"/>
  <c r="N1328" i="1"/>
  <c r="T1328" i="1" s="1"/>
  <c r="M1329" i="1"/>
  <c r="S1329" i="1" s="1"/>
  <c r="N1329" i="1"/>
  <c r="T1329" i="1" s="1"/>
  <c r="M1330" i="1"/>
  <c r="S1330" i="1" s="1"/>
  <c r="N1330" i="1"/>
  <c r="T1330" i="1" s="1"/>
  <c r="M1331" i="1"/>
  <c r="S1331" i="1" s="1"/>
  <c r="N1331" i="1"/>
  <c r="T1331" i="1" s="1"/>
  <c r="M1332" i="1"/>
  <c r="S1332" i="1" s="1"/>
  <c r="N1332" i="1"/>
  <c r="T1332" i="1" s="1"/>
  <c r="M1333" i="1"/>
  <c r="S1333" i="1" s="1"/>
  <c r="N1333" i="1"/>
  <c r="T1333" i="1" s="1"/>
  <c r="M1334" i="1"/>
  <c r="S1334" i="1" s="1"/>
  <c r="N1334" i="1"/>
  <c r="T1334" i="1" s="1"/>
  <c r="M1335" i="1"/>
  <c r="S1335" i="1" s="1"/>
  <c r="N1335" i="1"/>
  <c r="T1335" i="1" s="1"/>
  <c r="M1336" i="1"/>
  <c r="S1336" i="1" s="1"/>
  <c r="N1336" i="1"/>
  <c r="T1336" i="1" s="1"/>
  <c r="M1337" i="1"/>
  <c r="S1337" i="1" s="1"/>
  <c r="N1337" i="1"/>
  <c r="T1337" i="1" s="1"/>
  <c r="M1338" i="1"/>
  <c r="S1338" i="1" s="1"/>
  <c r="N1338" i="1"/>
  <c r="T1338" i="1" s="1"/>
  <c r="M1339" i="1"/>
  <c r="S1339" i="1" s="1"/>
  <c r="N1339" i="1"/>
  <c r="T1339" i="1" s="1"/>
  <c r="M1340" i="1"/>
  <c r="S1340" i="1" s="1"/>
  <c r="N1340" i="1"/>
  <c r="T1340" i="1" s="1"/>
  <c r="M1341" i="1"/>
  <c r="S1341" i="1" s="1"/>
  <c r="N1341" i="1"/>
  <c r="T1341" i="1" s="1"/>
  <c r="M1342" i="1"/>
  <c r="S1342" i="1" s="1"/>
  <c r="N1342" i="1"/>
  <c r="T1342" i="1" s="1"/>
  <c r="M1343" i="1"/>
  <c r="S1343" i="1" s="1"/>
  <c r="N1343" i="1"/>
  <c r="T1343" i="1" s="1"/>
  <c r="M1348" i="1"/>
  <c r="N1348" i="1"/>
  <c r="M1349" i="1"/>
  <c r="S1349" i="1" s="1"/>
  <c r="N1349" i="1"/>
  <c r="T1349" i="1" s="1"/>
  <c r="M1350" i="1"/>
  <c r="S1350" i="1" s="1"/>
  <c r="N1350" i="1"/>
  <c r="T1350" i="1" s="1"/>
  <c r="M1351" i="1"/>
  <c r="S1351" i="1" s="1"/>
  <c r="N1351" i="1"/>
  <c r="T1351" i="1" s="1"/>
  <c r="M1352" i="1"/>
  <c r="S1352" i="1" s="1"/>
  <c r="N1352" i="1"/>
  <c r="T1352" i="1" s="1"/>
  <c r="M1353" i="1"/>
  <c r="S1353" i="1" s="1"/>
  <c r="N1353" i="1"/>
  <c r="T1353" i="1" s="1"/>
  <c r="M1354" i="1"/>
  <c r="S1354" i="1" s="1"/>
  <c r="N1354" i="1"/>
  <c r="T1354" i="1" s="1"/>
  <c r="M1355" i="1"/>
  <c r="S1355" i="1" s="1"/>
  <c r="N1355" i="1"/>
  <c r="T1355" i="1" s="1"/>
  <c r="M1356" i="1"/>
  <c r="S1356" i="1" s="1"/>
  <c r="N1356" i="1"/>
  <c r="T1356" i="1" s="1"/>
  <c r="M1357" i="1"/>
  <c r="S1357" i="1" s="1"/>
  <c r="N1357" i="1"/>
  <c r="T1357" i="1" s="1"/>
  <c r="M1358" i="1"/>
  <c r="S1358" i="1" s="1"/>
  <c r="N1358" i="1"/>
  <c r="T1358" i="1" s="1"/>
  <c r="M1359" i="1"/>
  <c r="S1359" i="1" s="1"/>
  <c r="N1359" i="1"/>
  <c r="T1359" i="1" s="1"/>
  <c r="M1361" i="1"/>
  <c r="N1361" i="1"/>
  <c r="M1362" i="1"/>
  <c r="S1362" i="1" s="1"/>
  <c r="N1362" i="1"/>
  <c r="T1362" i="1" s="1"/>
  <c r="M1363" i="1"/>
  <c r="S1363" i="1" s="1"/>
  <c r="N1363" i="1"/>
  <c r="T1363" i="1" s="1"/>
  <c r="M1364" i="1"/>
  <c r="S1364" i="1" s="1"/>
  <c r="N1364" i="1"/>
  <c r="T1364" i="1" s="1"/>
  <c r="M1365" i="1"/>
  <c r="S1365" i="1" s="1"/>
  <c r="N1365" i="1"/>
  <c r="T1365" i="1" s="1"/>
  <c r="M1366" i="1"/>
  <c r="S1366" i="1" s="1"/>
  <c r="N1366" i="1"/>
  <c r="T1366" i="1" s="1"/>
  <c r="M1367" i="1"/>
  <c r="S1367" i="1" s="1"/>
  <c r="N1367" i="1"/>
  <c r="T1367" i="1" s="1"/>
  <c r="M1368" i="1"/>
  <c r="S1368" i="1" s="1"/>
  <c r="N1368" i="1"/>
  <c r="T1368" i="1" s="1"/>
  <c r="M1369" i="1"/>
  <c r="S1369" i="1" s="1"/>
  <c r="N1369" i="1"/>
  <c r="T1369" i="1" s="1"/>
  <c r="M1370" i="1"/>
  <c r="S1370" i="1" s="1"/>
  <c r="N1370" i="1"/>
  <c r="T1370" i="1" s="1"/>
  <c r="M1371" i="1"/>
  <c r="S1371" i="1" s="1"/>
  <c r="N1371" i="1"/>
  <c r="T1371" i="1" s="1"/>
  <c r="M1372" i="1"/>
  <c r="S1372" i="1" s="1"/>
  <c r="N1372" i="1"/>
  <c r="T1372" i="1" s="1"/>
  <c r="M1373" i="1"/>
  <c r="S1373" i="1" s="1"/>
  <c r="N1373" i="1"/>
  <c r="T1373" i="1" s="1"/>
  <c r="M1374" i="1"/>
  <c r="S1374" i="1" s="1"/>
  <c r="N1374" i="1"/>
  <c r="T1374" i="1" s="1"/>
  <c r="M1375" i="1"/>
  <c r="S1375" i="1" s="1"/>
  <c r="N1375" i="1"/>
  <c r="T1375" i="1" s="1"/>
  <c r="M1376" i="1"/>
  <c r="S1376" i="1" s="1"/>
  <c r="N1376" i="1"/>
  <c r="T1376" i="1" s="1"/>
  <c r="M1377" i="1"/>
  <c r="S1377" i="1" s="1"/>
  <c r="N1377" i="1"/>
  <c r="T1377" i="1" s="1"/>
  <c r="M1378" i="1"/>
  <c r="S1378" i="1" s="1"/>
  <c r="N1378" i="1"/>
  <c r="T1378" i="1" s="1"/>
  <c r="M1379" i="1"/>
  <c r="S1379" i="1" s="1"/>
  <c r="N1379" i="1"/>
  <c r="T1379" i="1" s="1"/>
  <c r="M1380" i="1"/>
  <c r="S1380" i="1" s="1"/>
  <c r="N1380" i="1"/>
  <c r="T1380" i="1" s="1"/>
  <c r="M1381" i="1"/>
  <c r="S1381" i="1" s="1"/>
  <c r="N1381" i="1"/>
  <c r="T1381" i="1" s="1"/>
  <c r="M1382" i="1"/>
  <c r="S1382" i="1" s="1"/>
  <c r="N1382" i="1"/>
  <c r="T1382" i="1" s="1"/>
  <c r="M1383" i="1"/>
  <c r="S1383" i="1" s="1"/>
  <c r="N1383" i="1"/>
  <c r="T1383" i="1" s="1"/>
  <c r="M1384" i="1"/>
  <c r="S1384" i="1" s="1"/>
  <c r="N1384" i="1"/>
  <c r="T1384" i="1" s="1"/>
  <c r="M1385" i="1"/>
  <c r="S1385" i="1" s="1"/>
  <c r="N1385" i="1"/>
  <c r="T1385" i="1" s="1"/>
  <c r="M1386" i="1"/>
  <c r="S1386" i="1" s="1"/>
  <c r="N1386" i="1"/>
  <c r="T1386" i="1" s="1"/>
  <c r="M1387" i="1"/>
  <c r="S1387" i="1" s="1"/>
  <c r="N1387" i="1"/>
  <c r="T1387" i="1" s="1"/>
  <c r="M1388" i="1"/>
  <c r="S1388" i="1" s="1"/>
  <c r="N1388" i="1"/>
  <c r="T1388" i="1" s="1"/>
  <c r="M1389" i="1"/>
  <c r="S1389" i="1" s="1"/>
  <c r="N1389" i="1"/>
  <c r="T1389" i="1" s="1"/>
  <c r="M1390" i="1"/>
  <c r="S1390" i="1" s="1"/>
  <c r="N1390" i="1"/>
  <c r="T1390" i="1" s="1"/>
  <c r="M1391" i="1"/>
  <c r="S1391" i="1" s="1"/>
  <c r="N1391" i="1"/>
  <c r="T1391" i="1" s="1"/>
  <c r="M1392" i="1"/>
  <c r="S1392" i="1" s="1"/>
  <c r="N1392" i="1"/>
  <c r="T1392" i="1" s="1"/>
  <c r="M1393" i="1"/>
  <c r="S1393" i="1" s="1"/>
  <c r="N1393" i="1"/>
  <c r="T1393" i="1" s="1"/>
  <c r="M1394" i="1"/>
  <c r="S1394" i="1" s="1"/>
  <c r="N1394" i="1"/>
  <c r="T1394" i="1" s="1"/>
  <c r="M1396" i="1"/>
  <c r="N1396" i="1"/>
  <c r="M1397" i="1"/>
  <c r="S1397" i="1" s="1"/>
  <c r="N1397" i="1"/>
  <c r="T1397" i="1" s="1"/>
  <c r="M1398" i="1"/>
  <c r="S1398" i="1" s="1"/>
  <c r="N1398" i="1"/>
  <c r="T1398" i="1" s="1"/>
  <c r="M1399" i="1"/>
  <c r="S1399" i="1" s="1"/>
  <c r="N1399" i="1"/>
  <c r="T1399" i="1" s="1"/>
  <c r="M1400" i="1"/>
  <c r="S1400" i="1" s="1"/>
  <c r="N1400" i="1"/>
  <c r="T1400" i="1" s="1"/>
  <c r="M1401" i="1"/>
  <c r="S1401" i="1" s="1"/>
  <c r="N1401" i="1"/>
  <c r="T1401" i="1" s="1"/>
  <c r="M1402" i="1"/>
  <c r="S1402" i="1" s="1"/>
  <c r="N1402" i="1"/>
  <c r="T1402" i="1" s="1"/>
  <c r="M1403" i="1"/>
  <c r="S1403" i="1" s="1"/>
  <c r="N1403" i="1"/>
  <c r="T1403" i="1" s="1"/>
  <c r="M1404" i="1"/>
  <c r="S1404" i="1" s="1"/>
  <c r="N1404" i="1"/>
  <c r="T1404" i="1" s="1"/>
  <c r="M1405" i="1"/>
  <c r="S1405" i="1" s="1"/>
  <c r="N1405" i="1"/>
  <c r="T1405" i="1" s="1"/>
  <c r="M1406" i="1"/>
  <c r="S1406" i="1" s="1"/>
  <c r="N1406" i="1"/>
  <c r="T1406" i="1" s="1"/>
  <c r="M1407" i="1"/>
  <c r="S1407" i="1" s="1"/>
  <c r="N1407" i="1"/>
  <c r="T1407" i="1" s="1"/>
  <c r="M1408" i="1"/>
  <c r="S1408" i="1" s="1"/>
  <c r="N1408" i="1"/>
  <c r="T1408" i="1" s="1"/>
  <c r="M1409" i="1"/>
  <c r="S1409" i="1" s="1"/>
  <c r="N1409" i="1"/>
  <c r="T1409" i="1" s="1"/>
  <c r="M1410" i="1"/>
  <c r="S1410" i="1" s="1"/>
  <c r="N1410" i="1"/>
  <c r="T1410" i="1" s="1"/>
  <c r="M1411" i="1"/>
  <c r="S1411" i="1" s="1"/>
  <c r="N1411" i="1"/>
  <c r="T1411" i="1" s="1"/>
  <c r="M1412" i="1"/>
  <c r="S1412" i="1" s="1"/>
  <c r="N1412" i="1"/>
  <c r="T1412" i="1" s="1"/>
  <c r="M1413" i="1"/>
  <c r="S1413" i="1" s="1"/>
  <c r="N1413" i="1"/>
  <c r="T1413" i="1" s="1"/>
  <c r="M1414" i="1"/>
  <c r="S1414" i="1" s="1"/>
  <c r="N1414" i="1"/>
  <c r="T1414" i="1" s="1"/>
  <c r="M1415" i="1"/>
  <c r="S1415" i="1" s="1"/>
  <c r="N1415" i="1"/>
  <c r="T1415" i="1" s="1"/>
  <c r="M1416" i="1"/>
  <c r="S1416" i="1" s="1"/>
  <c r="N1416" i="1"/>
  <c r="T1416" i="1" s="1"/>
  <c r="M1417" i="1"/>
  <c r="S1417" i="1" s="1"/>
  <c r="N1417" i="1"/>
  <c r="T1417" i="1" s="1"/>
  <c r="M1419" i="1"/>
  <c r="N1419" i="1"/>
  <c r="M1420" i="1"/>
  <c r="S1420" i="1" s="1"/>
  <c r="N1420" i="1"/>
  <c r="T1420" i="1" s="1"/>
  <c r="M1421" i="1"/>
  <c r="S1421" i="1" s="1"/>
  <c r="N1421" i="1"/>
  <c r="T1421" i="1" s="1"/>
  <c r="M1422" i="1"/>
  <c r="S1422" i="1" s="1"/>
  <c r="N1422" i="1"/>
  <c r="T1422" i="1" s="1"/>
  <c r="M1423" i="1"/>
  <c r="S1423" i="1" s="1"/>
  <c r="N1423" i="1"/>
  <c r="T1423" i="1" s="1"/>
  <c r="M1424" i="1"/>
  <c r="S1424" i="1" s="1"/>
  <c r="N1424" i="1"/>
  <c r="T1424" i="1" s="1"/>
  <c r="M1425" i="1"/>
  <c r="S1425" i="1" s="1"/>
  <c r="N1425" i="1"/>
  <c r="T1425" i="1" s="1"/>
  <c r="M1426" i="1"/>
  <c r="S1426" i="1" s="1"/>
  <c r="N1426" i="1"/>
  <c r="T1426" i="1" s="1"/>
  <c r="M1427" i="1"/>
  <c r="S1427" i="1" s="1"/>
  <c r="N1427" i="1"/>
  <c r="T1427" i="1" s="1"/>
  <c r="M1428" i="1"/>
  <c r="S1428" i="1" s="1"/>
  <c r="N1428" i="1"/>
  <c r="T1428" i="1" s="1"/>
  <c r="M1429" i="1"/>
  <c r="S1429" i="1" s="1"/>
  <c r="N1429" i="1"/>
  <c r="T1429" i="1" s="1"/>
  <c r="M1430" i="1"/>
  <c r="S1430" i="1" s="1"/>
  <c r="N1430" i="1"/>
  <c r="T1430" i="1" s="1"/>
  <c r="M1431" i="1"/>
  <c r="S1431" i="1" s="1"/>
  <c r="N1431" i="1"/>
  <c r="T1431" i="1" s="1"/>
  <c r="M1432" i="1"/>
  <c r="S1432" i="1" s="1"/>
  <c r="N1432" i="1"/>
  <c r="T1432" i="1" s="1"/>
  <c r="M1433" i="1"/>
  <c r="S1433" i="1" s="1"/>
  <c r="N1433" i="1"/>
  <c r="T1433" i="1" s="1"/>
  <c r="M1434" i="1"/>
  <c r="S1434" i="1" s="1"/>
  <c r="N1434" i="1"/>
  <c r="T1434" i="1" s="1"/>
  <c r="M1435" i="1"/>
  <c r="S1435" i="1" s="1"/>
  <c r="N1435" i="1"/>
  <c r="T1435" i="1" s="1"/>
  <c r="M1436" i="1"/>
  <c r="S1436" i="1" s="1"/>
  <c r="N1436" i="1"/>
  <c r="T1436" i="1" s="1"/>
  <c r="M1437" i="1"/>
  <c r="S1437" i="1" s="1"/>
  <c r="N1437" i="1"/>
  <c r="T1437" i="1" s="1"/>
  <c r="M1439" i="1"/>
  <c r="N1439" i="1"/>
  <c r="M1440" i="1"/>
  <c r="S1440" i="1" s="1"/>
  <c r="N1440" i="1"/>
  <c r="T1440" i="1" s="1"/>
  <c r="M1441" i="1"/>
  <c r="S1441" i="1" s="1"/>
  <c r="N1441" i="1"/>
  <c r="T1441" i="1" s="1"/>
  <c r="M1442" i="1"/>
  <c r="S1442" i="1" s="1"/>
  <c r="N1442" i="1"/>
  <c r="T1442" i="1" s="1"/>
  <c r="M1443" i="1"/>
  <c r="S1443" i="1" s="1"/>
  <c r="N1443" i="1"/>
  <c r="T1443" i="1" s="1"/>
  <c r="M1444" i="1"/>
  <c r="S1444" i="1" s="1"/>
  <c r="N1444" i="1"/>
  <c r="T1444" i="1" s="1"/>
  <c r="M1445" i="1"/>
  <c r="S1445" i="1" s="1"/>
  <c r="N1445" i="1"/>
  <c r="T1445" i="1" s="1"/>
  <c r="M1446" i="1"/>
  <c r="S1446" i="1" s="1"/>
  <c r="N1446" i="1"/>
  <c r="T1446" i="1" s="1"/>
  <c r="M1447" i="1"/>
  <c r="S1447" i="1" s="1"/>
  <c r="N1447" i="1"/>
  <c r="T1447" i="1" s="1"/>
  <c r="M1448" i="1"/>
  <c r="S1448" i="1" s="1"/>
  <c r="N1448" i="1"/>
  <c r="T1448" i="1" s="1"/>
  <c r="M1449" i="1"/>
  <c r="S1449" i="1" s="1"/>
  <c r="N1449" i="1"/>
  <c r="T1449" i="1" s="1"/>
  <c r="M1450" i="1"/>
  <c r="S1450" i="1" s="1"/>
  <c r="N1450" i="1"/>
  <c r="T1450" i="1" s="1"/>
  <c r="M1451" i="1"/>
  <c r="S1451" i="1" s="1"/>
  <c r="N1451" i="1"/>
  <c r="T1451" i="1" s="1"/>
  <c r="M1452" i="1"/>
  <c r="S1452" i="1" s="1"/>
  <c r="N1452" i="1"/>
  <c r="T1452" i="1" s="1"/>
  <c r="M1453" i="1"/>
  <c r="S1453" i="1" s="1"/>
  <c r="N1453" i="1"/>
  <c r="T1453" i="1" s="1"/>
  <c r="M1454" i="1"/>
  <c r="S1454" i="1" s="1"/>
  <c r="N1454" i="1"/>
  <c r="T1454" i="1" s="1"/>
  <c r="M1455" i="1"/>
  <c r="S1455" i="1" s="1"/>
  <c r="N1455" i="1"/>
  <c r="T1455" i="1" s="1"/>
  <c r="M1456" i="1"/>
  <c r="S1456" i="1" s="1"/>
  <c r="N1456" i="1"/>
  <c r="T1456" i="1" s="1"/>
  <c r="M1457" i="1"/>
  <c r="S1457" i="1" s="1"/>
  <c r="N1457" i="1"/>
  <c r="T1457" i="1" s="1"/>
  <c r="M1458" i="1"/>
  <c r="S1458" i="1" s="1"/>
  <c r="N1458" i="1"/>
  <c r="T1458" i="1" s="1"/>
  <c r="M1459" i="1"/>
  <c r="S1459" i="1" s="1"/>
  <c r="N1459" i="1"/>
  <c r="T1459" i="1" s="1"/>
  <c r="M1460" i="1"/>
  <c r="S1460" i="1" s="1"/>
  <c r="N1460" i="1"/>
  <c r="T1460" i="1" s="1"/>
  <c r="M1461" i="1"/>
  <c r="S1461" i="1" s="1"/>
  <c r="N1461" i="1"/>
  <c r="T1461" i="1" s="1"/>
  <c r="M1462" i="1"/>
  <c r="S1462" i="1" s="1"/>
  <c r="N1462" i="1"/>
  <c r="T1462" i="1" s="1"/>
  <c r="M1464" i="1"/>
  <c r="N1464" i="1"/>
  <c r="M1465" i="1"/>
  <c r="S1465" i="1" s="1"/>
  <c r="N1465" i="1"/>
  <c r="T1465" i="1" s="1"/>
  <c r="M1466" i="1"/>
  <c r="S1466" i="1" s="1"/>
  <c r="N1466" i="1"/>
  <c r="T1466" i="1" s="1"/>
  <c r="M1467" i="1"/>
  <c r="S1467" i="1" s="1"/>
  <c r="N1467" i="1"/>
  <c r="T1467" i="1" s="1"/>
  <c r="M1468" i="1"/>
  <c r="S1468" i="1" s="1"/>
  <c r="N1468" i="1"/>
  <c r="T1468" i="1" s="1"/>
  <c r="M1469" i="1"/>
  <c r="S1469" i="1" s="1"/>
  <c r="N1469" i="1"/>
  <c r="T1469" i="1" s="1"/>
  <c r="M1470" i="1"/>
  <c r="S1470" i="1" s="1"/>
  <c r="N1470" i="1"/>
  <c r="T1470" i="1" s="1"/>
  <c r="M1471" i="1"/>
  <c r="S1471" i="1" s="1"/>
  <c r="N1471" i="1"/>
  <c r="T1471" i="1" s="1"/>
  <c r="M1472" i="1"/>
  <c r="S1472" i="1" s="1"/>
  <c r="N1472" i="1"/>
  <c r="T1472" i="1" s="1"/>
  <c r="M1473" i="1"/>
  <c r="S1473" i="1" s="1"/>
  <c r="N1473" i="1"/>
  <c r="T1473" i="1" s="1"/>
  <c r="M1474" i="1"/>
  <c r="S1474" i="1" s="1"/>
  <c r="N1474" i="1"/>
  <c r="T1474" i="1" s="1"/>
  <c r="M1475" i="1"/>
  <c r="S1475" i="1" s="1"/>
  <c r="N1475" i="1"/>
  <c r="T1475" i="1" s="1"/>
  <c r="M1476" i="1"/>
  <c r="S1476" i="1" s="1"/>
  <c r="N1476" i="1"/>
  <c r="T1476" i="1" s="1"/>
  <c r="M1477" i="1"/>
  <c r="S1477" i="1" s="1"/>
  <c r="N1477" i="1"/>
  <c r="T1477" i="1" s="1"/>
  <c r="M1478" i="1"/>
  <c r="S1478" i="1" s="1"/>
  <c r="N1478" i="1"/>
  <c r="T1478" i="1" s="1"/>
  <c r="M1479" i="1"/>
  <c r="S1479" i="1" s="1"/>
  <c r="N1479" i="1"/>
  <c r="T1479" i="1" s="1"/>
  <c r="M1480" i="1"/>
  <c r="S1480" i="1" s="1"/>
  <c r="N1480" i="1"/>
  <c r="T1480" i="1" s="1"/>
  <c r="M1481" i="1"/>
  <c r="S1481" i="1" s="1"/>
  <c r="N1481" i="1"/>
  <c r="T1481" i="1" s="1"/>
  <c r="M1482" i="1"/>
  <c r="S1482" i="1" s="1"/>
  <c r="N1482" i="1"/>
  <c r="T1482" i="1" s="1"/>
  <c r="M1483" i="1"/>
  <c r="S1483" i="1" s="1"/>
  <c r="N1483" i="1"/>
  <c r="T1483" i="1" s="1"/>
  <c r="M1484" i="1"/>
  <c r="S1484" i="1" s="1"/>
  <c r="N1484" i="1"/>
  <c r="T1484" i="1" s="1"/>
  <c r="M1485" i="1"/>
  <c r="S1485" i="1" s="1"/>
  <c r="N1485" i="1"/>
  <c r="T1485" i="1" s="1"/>
  <c r="M1486" i="1"/>
  <c r="S1486" i="1" s="1"/>
  <c r="N1486" i="1"/>
  <c r="T1486" i="1" s="1"/>
  <c r="M1487" i="1"/>
  <c r="S1487" i="1" s="1"/>
  <c r="N1487" i="1"/>
  <c r="T1487" i="1" s="1"/>
  <c r="M1488" i="1"/>
  <c r="S1488" i="1" s="1"/>
  <c r="N1488" i="1"/>
  <c r="T1488" i="1" s="1"/>
  <c r="M1489" i="1"/>
  <c r="S1489" i="1" s="1"/>
  <c r="N1489" i="1"/>
  <c r="T1489" i="1" s="1"/>
  <c r="M1490" i="1"/>
  <c r="S1490" i="1" s="1"/>
  <c r="N1490" i="1"/>
  <c r="T1490" i="1" s="1"/>
  <c r="M1491" i="1"/>
  <c r="S1491" i="1" s="1"/>
  <c r="N1491" i="1"/>
  <c r="T1491" i="1" s="1"/>
  <c r="M1492" i="1"/>
  <c r="S1492" i="1" s="1"/>
  <c r="N1492" i="1"/>
  <c r="T1492" i="1" s="1"/>
  <c r="M1493" i="1"/>
  <c r="S1493" i="1" s="1"/>
  <c r="N1493" i="1"/>
  <c r="T1493" i="1" s="1"/>
  <c r="M1494" i="1"/>
  <c r="S1494" i="1" s="1"/>
  <c r="N1494" i="1"/>
  <c r="T1494" i="1" s="1"/>
  <c r="M1495" i="1"/>
  <c r="S1495" i="1" s="1"/>
  <c r="N1495" i="1"/>
  <c r="T1495" i="1" s="1"/>
  <c r="M1496" i="1"/>
  <c r="S1496" i="1" s="1"/>
  <c r="N1496" i="1"/>
  <c r="T1496" i="1" s="1"/>
  <c r="M1497" i="1"/>
  <c r="S1497" i="1" s="1"/>
  <c r="N1497" i="1"/>
  <c r="T1497" i="1" s="1"/>
  <c r="M1498" i="1"/>
  <c r="S1498" i="1" s="1"/>
  <c r="N1498" i="1"/>
  <c r="T1498" i="1" s="1"/>
  <c r="M1499" i="1"/>
  <c r="S1499" i="1" s="1"/>
  <c r="N1499" i="1"/>
  <c r="T1499" i="1" s="1"/>
  <c r="M1500" i="1"/>
  <c r="S1500" i="1" s="1"/>
  <c r="N1500" i="1"/>
  <c r="T1500" i="1" s="1"/>
  <c r="M1501" i="1"/>
  <c r="S1501" i="1" s="1"/>
  <c r="N1501" i="1"/>
  <c r="T1501" i="1" s="1"/>
  <c r="M1502" i="1"/>
  <c r="S1502" i="1" s="1"/>
  <c r="N1502" i="1"/>
  <c r="T1502" i="1" s="1"/>
  <c r="M1503" i="1"/>
  <c r="S1503" i="1" s="1"/>
  <c r="N1503" i="1"/>
  <c r="T1503" i="1" s="1"/>
  <c r="M1504" i="1"/>
  <c r="S1504" i="1" s="1"/>
  <c r="N1504" i="1"/>
  <c r="T1504" i="1" s="1"/>
  <c r="M1505" i="1"/>
  <c r="S1505" i="1" s="1"/>
  <c r="N1505" i="1"/>
  <c r="T1505" i="1" s="1"/>
  <c r="M1506" i="1"/>
  <c r="S1506" i="1" s="1"/>
  <c r="N1506" i="1"/>
  <c r="T1506" i="1" s="1"/>
  <c r="M1507" i="1"/>
  <c r="S1507" i="1" s="1"/>
  <c r="N1507" i="1"/>
  <c r="T1507" i="1" s="1"/>
  <c r="M1508" i="1"/>
  <c r="S1508" i="1" s="1"/>
  <c r="N1508" i="1"/>
  <c r="T1508" i="1" s="1"/>
  <c r="M1509" i="1"/>
  <c r="S1509" i="1" s="1"/>
  <c r="N1509" i="1"/>
  <c r="T1509" i="1" s="1"/>
  <c r="M1510" i="1"/>
  <c r="S1510" i="1" s="1"/>
  <c r="N1510" i="1"/>
  <c r="T1510" i="1" s="1"/>
  <c r="M1511" i="1"/>
  <c r="S1511" i="1" s="1"/>
  <c r="N1511" i="1"/>
  <c r="T1511" i="1" s="1"/>
  <c r="M1512" i="1"/>
  <c r="S1512" i="1" s="1"/>
  <c r="N1512" i="1"/>
  <c r="T1512" i="1" s="1"/>
  <c r="M1513" i="1"/>
  <c r="S1513" i="1" s="1"/>
  <c r="N1513" i="1"/>
  <c r="T1513" i="1" s="1"/>
  <c r="M1514" i="1"/>
  <c r="S1514" i="1" s="1"/>
  <c r="N1514" i="1"/>
  <c r="T1514" i="1" s="1"/>
  <c r="M1515" i="1"/>
  <c r="S1515" i="1" s="1"/>
  <c r="N1515" i="1"/>
  <c r="T1515" i="1" s="1"/>
  <c r="M1516" i="1"/>
  <c r="S1516" i="1" s="1"/>
  <c r="N1516" i="1"/>
  <c r="T1516" i="1" s="1"/>
  <c r="M1517" i="1"/>
  <c r="S1517" i="1" s="1"/>
  <c r="N1517" i="1"/>
  <c r="T1517" i="1" s="1"/>
  <c r="M1518" i="1"/>
  <c r="S1518" i="1" s="1"/>
  <c r="N1518" i="1"/>
  <c r="T1518" i="1" s="1"/>
  <c r="M1519" i="1"/>
  <c r="S1519" i="1" s="1"/>
  <c r="N1519" i="1"/>
  <c r="T1519" i="1" s="1"/>
  <c r="M1520" i="1"/>
  <c r="S1520" i="1" s="1"/>
  <c r="N1520" i="1"/>
  <c r="T1520" i="1" s="1"/>
  <c r="M1522" i="1"/>
  <c r="N1522" i="1"/>
  <c r="M1523" i="1"/>
  <c r="S1523" i="1" s="1"/>
  <c r="N1523" i="1"/>
  <c r="T1523" i="1" s="1"/>
  <c r="M1524" i="1"/>
  <c r="S1524" i="1" s="1"/>
  <c r="N1524" i="1"/>
  <c r="T1524" i="1" s="1"/>
  <c r="M1525" i="1"/>
  <c r="S1525" i="1" s="1"/>
  <c r="N1525" i="1"/>
  <c r="T1525" i="1" s="1"/>
  <c r="M1526" i="1"/>
  <c r="S1526" i="1" s="1"/>
  <c r="N1526" i="1"/>
  <c r="T1526" i="1" s="1"/>
  <c r="M1527" i="1"/>
  <c r="S1527" i="1" s="1"/>
  <c r="N1527" i="1"/>
  <c r="T1527" i="1" s="1"/>
  <c r="M1528" i="1"/>
  <c r="S1528" i="1" s="1"/>
  <c r="N1528" i="1"/>
  <c r="T1528" i="1" s="1"/>
  <c r="M1529" i="1"/>
  <c r="S1529" i="1" s="1"/>
  <c r="N1529" i="1"/>
  <c r="T1529" i="1" s="1"/>
  <c r="M1530" i="1"/>
  <c r="S1530" i="1" s="1"/>
  <c r="N1530" i="1"/>
  <c r="T1530" i="1" s="1"/>
  <c r="M1531" i="1"/>
  <c r="S1531" i="1" s="1"/>
  <c r="N1531" i="1"/>
  <c r="T1531" i="1" s="1"/>
  <c r="M1532" i="1"/>
  <c r="S1532" i="1" s="1"/>
  <c r="N1532" i="1"/>
  <c r="T1532" i="1" s="1"/>
  <c r="M1533" i="1"/>
  <c r="S1533" i="1" s="1"/>
  <c r="N1533" i="1"/>
  <c r="T1533" i="1" s="1"/>
  <c r="M1534" i="1"/>
  <c r="S1534" i="1" s="1"/>
  <c r="N1534" i="1"/>
  <c r="T1534" i="1" s="1"/>
  <c r="M1535" i="1"/>
  <c r="S1535" i="1" s="1"/>
  <c r="N1535" i="1"/>
  <c r="T1535" i="1" s="1"/>
  <c r="M1536" i="1"/>
  <c r="S1536" i="1" s="1"/>
  <c r="N1536" i="1"/>
  <c r="T1536" i="1" s="1"/>
  <c r="M1537" i="1"/>
  <c r="S1537" i="1" s="1"/>
  <c r="N1537" i="1"/>
  <c r="T1537" i="1" s="1"/>
  <c r="M1538" i="1"/>
  <c r="S1538" i="1" s="1"/>
  <c r="N1538" i="1"/>
  <c r="T1538" i="1" s="1"/>
  <c r="M1539" i="1"/>
  <c r="S1539" i="1" s="1"/>
  <c r="N1539" i="1"/>
  <c r="T1539" i="1" s="1"/>
  <c r="M1540" i="1"/>
  <c r="S1540" i="1" s="1"/>
  <c r="N1540" i="1"/>
  <c r="T1540" i="1" s="1"/>
  <c r="M1541" i="1"/>
  <c r="S1541" i="1" s="1"/>
  <c r="N1541" i="1"/>
  <c r="T1541" i="1" s="1"/>
  <c r="M1542" i="1"/>
  <c r="S1542" i="1" s="1"/>
  <c r="N1542" i="1"/>
  <c r="T1542" i="1" s="1"/>
  <c r="M1543" i="1"/>
  <c r="S1543" i="1" s="1"/>
  <c r="N1543" i="1"/>
  <c r="T1543" i="1" s="1"/>
  <c r="M1544" i="1"/>
  <c r="S1544" i="1" s="1"/>
  <c r="N1544" i="1"/>
  <c r="T1544" i="1" s="1"/>
  <c r="M1545" i="1"/>
  <c r="S1545" i="1" s="1"/>
  <c r="N1545" i="1"/>
  <c r="T1545" i="1" s="1"/>
  <c r="M1546" i="1"/>
  <c r="S1546" i="1" s="1"/>
  <c r="N1546" i="1"/>
  <c r="T1546" i="1" s="1"/>
  <c r="M1547" i="1"/>
  <c r="S1547" i="1" s="1"/>
  <c r="N1547" i="1"/>
  <c r="T1547" i="1" s="1"/>
  <c r="M1548" i="1"/>
  <c r="S1548" i="1" s="1"/>
  <c r="N1548" i="1"/>
  <c r="T1548" i="1" s="1"/>
  <c r="M1549" i="1"/>
  <c r="S1549" i="1" s="1"/>
  <c r="N1549" i="1"/>
  <c r="T1549" i="1" s="1"/>
  <c r="M1550" i="1"/>
  <c r="S1550" i="1" s="1"/>
  <c r="N1550" i="1"/>
  <c r="T1550" i="1" s="1"/>
  <c r="M1551" i="1"/>
  <c r="S1551" i="1" s="1"/>
  <c r="N1551" i="1"/>
  <c r="T1551" i="1" s="1"/>
  <c r="M1552" i="1"/>
  <c r="S1552" i="1" s="1"/>
  <c r="N1552" i="1"/>
  <c r="T1552" i="1" s="1"/>
  <c r="M1553" i="1"/>
  <c r="S1553" i="1" s="1"/>
  <c r="N1553" i="1"/>
  <c r="T1553" i="1" s="1"/>
  <c r="M1554" i="1"/>
  <c r="S1554" i="1" s="1"/>
  <c r="N1554" i="1"/>
  <c r="T1554" i="1" s="1"/>
  <c r="M1555" i="1"/>
  <c r="S1555" i="1" s="1"/>
  <c r="N1555" i="1"/>
  <c r="T1555" i="1" s="1"/>
  <c r="M1556" i="1"/>
  <c r="S1556" i="1" s="1"/>
  <c r="N1556" i="1"/>
  <c r="T1556" i="1" s="1"/>
  <c r="M1557" i="1"/>
  <c r="S1557" i="1" s="1"/>
  <c r="N1557" i="1"/>
  <c r="T1557" i="1" s="1"/>
  <c r="M1559" i="1"/>
  <c r="N1559" i="1"/>
  <c r="M1560" i="1"/>
  <c r="S1560" i="1" s="1"/>
  <c r="N1560" i="1"/>
  <c r="T1560" i="1" s="1"/>
  <c r="M1561" i="1"/>
  <c r="S1561" i="1" s="1"/>
  <c r="N1561" i="1"/>
  <c r="T1561" i="1" s="1"/>
  <c r="M1562" i="1"/>
  <c r="S1562" i="1" s="1"/>
  <c r="N1562" i="1"/>
  <c r="T1562" i="1" s="1"/>
  <c r="M1563" i="1"/>
  <c r="S1563" i="1" s="1"/>
  <c r="N1563" i="1"/>
  <c r="T1563" i="1" s="1"/>
  <c r="M1564" i="1"/>
  <c r="S1564" i="1" s="1"/>
  <c r="N1564" i="1"/>
  <c r="T1564" i="1" s="1"/>
  <c r="M1565" i="1"/>
  <c r="S1565" i="1" s="1"/>
  <c r="N1565" i="1"/>
  <c r="T1565" i="1" s="1"/>
  <c r="M1566" i="1"/>
  <c r="S1566" i="1" s="1"/>
  <c r="N1566" i="1"/>
  <c r="T1566" i="1" s="1"/>
  <c r="M1567" i="1"/>
  <c r="S1567" i="1" s="1"/>
  <c r="N1567" i="1"/>
  <c r="T1567" i="1" s="1"/>
  <c r="M1568" i="1"/>
  <c r="S1568" i="1" s="1"/>
  <c r="N1568" i="1"/>
  <c r="T1568" i="1" s="1"/>
  <c r="M1569" i="1"/>
  <c r="S1569" i="1" s="1"/>
  <c r="N1569" i="1"/>
  <c r="T1569" i="1" s="1"/>
  <c r="M1570" i="1"/>
  <c r="S1570" i="1" s="1"/>
  <c r="N1570" i="1"/>
  <c r="T1570" i="1" s="1"/>
  <c r="M1571" i="1"/>
  <c r="S1571" i="1" s="1"/>
  <c r="N1571" i="1"/>
  <c r="T1571" i="1" s="1"/>
  <c r="M1572" i="1"/>
  <c r="S1572" i="1" s="1"/>
  <c r="N1572" i="1"/>
  <c r="T1572" i="1" s="1"/>
  <c r="M1573" i="1"/>
  <c r="S1573" i="1" s="1"/>
  <c r="N1573" i="1"/>
  <c r="T1573" i="1" s="1"/>
  <c r="M1574" i="1"/>
  <c r="S1574" i="1" s="1"/>
  <c r="N1574" i="1"/>
  <c r="T1574" i="1" s="1"/>
  <c r="M1575" i="1"/>
  <c r="S1575" i="1" s="1"/>
  <c r="N1575" i="1"/>
  <c r="T1575" i="1" s="1"/>
  <c r="M1576" i="1"/>
  <c r="S1576" i="1" s="1"/>
  <c r="N1576" i="1"/>
  <c r="T1576" i="1" s="1"/>
  <c r="M1577" i="1"/>
  <c r="S1577" i="1" s="1"/>
  <c r="N1577" i="1"/>
  <c r="T1577" i="1" s="1"/>
  <c r="M1578" i="1"/>
  <c r="S1578" i="1" s="1"/>
  <c r="N1578" i="1"/>
  <c r="T1578" i="1" s="1"/>
  <c r="M1579" i="1"/>
  <c r="S1579" i="1" s="1"/>
  <c r="N1579" i="1"/>
  <c r="T1579" i="1" s="1"/>
  <c r="M1580" i="1"/>
  <c r="S1580" i="1" s="1"/>
  <c r="N1580" i="1"/>
  <c r="T1580" i="1" s="1"/>
  <c r="M1581" i="1"/>
  <c r="S1581" i="1" s="1"/>
  <c r="N1581" i="1"/>
  <c r="T1581" i="1" s="1"/>
  <c r="M1582" i="1"/>
  <c r="S1582" i="1" s="1"/>
  <c r="N1582" i="1"/>
  <c r="T1582" i="1" s="1"/>
  <c r="M1583" i="1"/>
  <c r="S1583" i="1" s="1"/>
  <c r="N1583" i="1"/>
  <c r="T1583" i="1" s="1"/>
  <c r="M1584" i="1"/>
  <c r="S1584" i="1" s="1"/>
  <c r="N1584" i="1"/>
  <c r="T1584" i="1" s="1"/>
  <c r="M1585" i="1"/>
  <c r="S1585" i="1" s="1"/>
  <c r="N1585" i="1"/>
  <c r="T1585" i="1" s="1"/>
  <c r="M1586" i="1"/>
  <c r="S1586" i="1" s="1"/>
  <c r="N1586" i="1"/>
  <c r="T1586" i="1" s="1"/>
  <c r="M1587" i="1"/>
  <c r="S1587" i="1" s="1"/>
  <c r="N1587" i="1"/>
  <c r="T1587" i="1" s="1"/>
  <c r="M1588" i="1"/>
  <c r="S1588" i="1" s="1"/>
  <c r="N1588" i="1"/>
  <c r="T1588" i="1" s="1"/>
  <c r="M1589" i="1"/>
  <c r="S1589" i="1" s="1"/>
  <c r="N1589" i="1"/>
  <c r="T1589" i="1" s="1"/>
  <c r="M1590" i="1"/>
  <c r="S1590" i="1" s="1"/>
  <c r="N1590" i="1"/>
  <c r="T1590" i="1" s="1"/>
  <c r="M1594" i="1"/>
  <c r="N1594" i="1"/>
  <c r="M1595" i="1"/>
  <c r="S1595" i="1" s="1"/>
  <c r="N1595" i="1"/>
  <c r="T1595" i="1" s="1"/>
  <c r="M1596" i="1"/>
  <c r="S1596" i="1" s="1"/>
  <c r="N1596" i="1"/>
  <c r="T1596" i="1" s="1"/>
  <c r="M1597" i="1"/>
  <c r="S1597" i="1" s="1"/>
  <c r="N1597" i="1"/>
  <c r="T1597" i="1" s="1"/>
  <c r="M1598" i="1"/>
  <c r="S1598" i="1" s="1"/>
  <c r="N1598" i="1"/>
  <c r="T1598" i="1" s="1"/>
  <c r="M1599" i="1"/>
  <c r="S1599" i="1" s="1"/>
  <c r="N1599" i="1"/>
  <c r="T1599" i="1" s="1"/>
  <c r="M1600" i="1"/>
  <c r="S1600" i="1" s="1"/>
  <c r="N1600" i="1"/>
  <c r="T1600" i="1" s="1"/>
  <c r="M1601" i="1"/>
  <c r="S1601" i="1" s="1"/>
  <c r="N1601" i="1"/>
  <c r="T1601" i="1" s="1"/>
  <c r="M1602" i="1"/>
  <c r="S1602" i="1" s="1"/>
  <c r="N1602" i="1"/>
  <c r="T1602" i="1" s="1"/>
  <c r="M1603" i="1"/>
  <c r="S1603" i="1" s="1"/>
  <c r="N1603" i="1"/>
  <c r="T1603" i="1" s="1"/>
  <c r="M1604" i="1"/>
  <c r="S1604" i="1" s="1"/>
  <c r="N1604" i="1"/>
  <c r="T1604" i="1" s="1"/>
  <c r="M1605" i="1"/>
  <c r="S1605" i="1" s="1"/>
  <c r="N1605" i="1"/>
  <c r="T1605" i="1" s="1"/>
  <c r="M1606" i="1"/>
  <c r="S1606" i="1" s="1"/>
  <c r="N1606" i="1"/>
  <c r="T1606" i="1" s="1"/>
  <c r="M1607" i="1"/>
  <c r="S1607" i="1" s="1"/>
  <c r="N1607" i="1"/>
  <c r="T1607" i="1" s="1"/>
  <c r="M1608" i="1"/>
  <c r="S1608" i="1" s="1"/>
  <c r="N1608" i="1"/>
  <c r="T1608" i="1" s="1"/>
  <c r="M1609" i="1"/>
  <c r="S1609" i="1" s="1"/>
  <c r="N1609" i="1"/>
  <c r="T1609" i="1" s="1"/>
  <c r="M1611" i="1"/>
  <c r="N1611" i="1"/>
  <c r="M1612" i="1"/>
  <c r="S1612" i="1" s="1"/>
  <c r="N1612" i="1"/>
  <c r="T1612" i="1" s="1"/>
  <c r="M1613" i="1"/>
  <c r="S1613" i="1" s="1"/>
  <c r="N1613" i="1"/>
  <c r="T1613" i="1" s="1"/>
  <c r="M1614" i="1"/>
  <c r="S1614" i="1" s="1"/>
  <c r="N1614" i="1"/>
  <c r="T1614" i="1" s="1"/>
  <c r="M1615" i="1"/>
  <c r="S1615" i="1" s="1"/>
  <c r="N1615" i="1"/>
  <c r="T1615" i="1" s="1"/>
  <c r="M1616" i="1"/>
  <c r="S1616" i="1" s="1"/>
  <c r="N1616" i="1"/>
  <c r="T1616" i="1" s="1"/>
  <c r="M1617" i="1"/>
  <c r="S1617" i="1" s="1"/>
  <c r="N1617" i="1"/>
  <c r="T1617" i="1" s="1"/>
  <c r="M1618" i="1"/>
  <c r="S1618" i="1" s="1"/>
  <c r="N1618" i="1"/>
  <c r="T1618" i="1" s="1"/>
  <c r="M1619" i="1"/>
  <c r="S1619" i="1" s="1"/>
  <c r="N1619" i="1"/>
  <c r="T1619" i="1" s="1"/>
  <c r="M1620" i="1"/>
  <c r="S1620" i="1" s="1"/>
  <c r="N1620" i="1"/>
  <c r="T1620" i="1" s="1"/>
  <c r="M1621" i="1"/>
  <c r="S1621" i="1" s="1"/>
  <c r="N1621" i="1"/>
  <c r="T1621" i="1" s="1"/>
  <c r="M1622" i="1"/>
  <c r="S1622" i="1" s="1"/>
  <c r="N1622" i="1"/>
  <c r="T1622" i="1" s="1"/>
  <c r="M1623" i="1"/>
  <c r="S1623" i="1" s="1"/>
  <c r="N1623" i="1"/>
  <c r="T1623" i="1" s="1"/>
  <c r="M1624" i="1"/>
  <c r="S1624" i="1" s="1"/>
  <c r="N1624" i="1"/>
  <c r="T1624" i="1" s="1"/>
  <c r="M1625" i="1"/>
  <c r="S1625" i="1" s="1"/>
  <c r="N1625" i="1"/>
  <c r="T1625" i="1" s="1"/>
  <c r="M1626" i="1"/>
  <c r="S1626" i="1" s="1"/>
  <c r="N1626" i="1"/>
  <c r="T1626" i="1" s="1"/>
  <c r="M1627" i="1"/>
  <c r="S1627" i="1" s="1"/>
  <c r="N1627" i="1"/>
  <c r="T1627" i="1" s="1"/>
  <c r="M1628" i="1"/>
  <c r="S1628" i="1" s="1"/>
  <c r="N1628" i="1"/>
  <c r="T1628" i="1" s="1"/>
  <c r="M1629" i="1"/>
  <c r="S1629" i="1" s="1"/>
  <c r="N1629" i="1"/>
  <c r="T1629" i="1" s="1"/>
  <c r="M1630" i="1"/>
  <c r="S1630" i="1" s="1"/>
  <c r="N1630" i="1"/>
  <c r="T1630" i="1" s="1"/>
  <c r="M1631" i="1"/>
  <c r="S1631" i="1" s="1"/>
  <c r="N1631" i="1"/>
  <c r="T1631" i="1" s="1"/>
  <c r="M1632" i="1"/>
  <c r="S1632" i="1" s="1"/>
  <c r="N1632" i="1"/>
  <c r="T1632" i="1" s="1"/>
  <c r="M1633" i="1"/>
  <c r="S1633" i="1" s="1"/>
  <c r="N1633" i="1"/>
  <c r="T1633" i="1" s="1"/>
  <c r="M1634" i="1"/>
  <c r="S1634" i="1" s="1"/>
  <c r="N1634" i="1"/>
  <c r="T1634" i="1" s="1"/>
  <c r="M1635" i="1"/>
  <c r="S1635" i="1" s="1"/>
  <c r="N1635" i="1"/>
  <c r="T1635" i="1" s="1"/>
  <c r="M1636" i="1"/>
  <c r="S1636" i="1" s="1"/>
  <c r="N1636" i="1"/>
  <c r="T1636" i="1" s="1"/>
  <c r="M1637" i="1"/>
  <c r="S1637" i="1" s="1"/>
  <c r="N1637" i="1"/>
  <c r="T1637" i="1" s="1"/>
  <c r="M1638" i="1"/>
  <c r="S1638" i="1" s="1"/>
  <c r="N1638" i="1"/>
  <c r="T1638" i="1" s="1"/>
  <c r="M1639" i="1"/>
  <c r="S1639" i="1" s="1"/>
  <c r="N1639" i="1"/>
  <c r="T1639" i="1" s="1"/>
  <c r="M1641" i="1"/>
  <c r="N1641" i="1"/>
  <c r="M1642" i="1"/>
  <c r="S1642" i="1" s="1"/>
  <c r="N1642" i="1"/>
  <c r="T1642" i="1" s="1"/>
  <c r="M1643" i="1"/>
  <c r="S1643" i="1" s="1"/>
  <c r="N1643" i="1"/>
  <c r="T1643" i="1" s="1"/>
  <c r="M1644" i="1"/>
  <c r="S1644" i="1" s="1"/>
  <c r="N1644" i="1"/>
  <c r="T1644" i="1" s="1"/>
  <c r="M1645" i="1"/>
  <c r="S1645" i="1" s="1"/>
  <c r="N1645" i="1"/>
  <c r="T1645" i="1" s="1"/>
  <c r="M1646" i="1"/>
  <c r="S1646" i="1" s="1"/>
  <c r="N1646" i="1"/>
  <c r="T1646" i="1" s="1"/>
  <c r="M1647" i="1"/>
  <c r="S1647" i="1" s="1"/>
  <c r="N1647" i="1"/>
  <c r="T1647" i="1" s="1"/>
  <c r="M1648" i="1"/>
  <c r="S1648" i="1" s="1"/>
  <c r="N1648" i="1"/>
  <c r="T1648" i="1" s="1"/>
  <c r="M1649" i="1"/>
  <c r="S1649" i="1" s="1"/>
  <c r="N1649" i="1"/>
  <c r="T1649" i="1" s="1"/>
  <c r="M1650" i="1"/>
  <c r="S1650" i="1" s="1"/>
  <c r="N1650" i="1"/>
  <c r="T1650" i="1" s="1"/>
  <c r="M1651" i="1"/>
  <c r="S1651" i="1" s="1"/>
  <c r="N1651" i="1"/>
  <c r="T1651" i="1" s="1"/>
  <c r="M1652" i="1"/>
  <c r="S1652" i="1" s="1"/>
  <c r="N1652" i="1"/>
  <c r="T1652" i="1" s="1"/>
  <c r="M1653" i="1"/>
  <c r="S1653" i="1" s="1"/>
  <c r="N1653" i="1"/>
  <c r="T1653" i="1" s="1"/>
  <c r="M1654" i="1"/>
  <c r="S1654" i="1" s="1"/>
  <c r="N1654" i="1"/>
  <c r="T1654" i="1" s="1"/>
  <c r="M1655" i="1"/>
  <c r="S1655" i="1" s="1"/>
  <c r="N1655" i="1"/>
  <c r="T1655" i="1" s="1"/>
  <c r="M1656" i="1"/>
  <c r="S1656" i="1" s="1"/>
  <c r="N1656" i="1"/>
  <c r="T1656" i="1" s="1"/>
  <c r="M1657" i="1"/>
  <c r="S1657" i="1" s="1"/>
  <c r="N1657" i="1"/>
  <c r="T1657" i="1" s="1"/>
  <c r="M1658" i="1"/>
  <c r="S1658" i="1" s="1"/>
  <c r="N1658" i="1"/>
  <c r="T1658" i="1" s="1"/>
  <c r="M1659" i="1"/>
  <c r="S1659" i="1" s="1"/>
  <c r="N1659" i="1"/>
  <c r="T1659" i="1" s="1"/>
  <c r="M1660" i="1"/>
  <c r="S1660" i="1" s="1"/>
  <c r="N1660" i="1"/>
  <c r="T1660" i="1" s="1"/>
  <c r="M1661" i="1"/>
  <c r="S1661" i="1" s="1"/>
  <c r="N1661" i="1"/>
  <c r="T1661" i="1" s="1"/>
  <c r="M1662" i="1"/>
  <c r="S1662" i="1" s="1"/>
  <c r="N1662" i="1"/>
  <c r="T1662" i="1" s="1"/>
  <c r="M1663" i="1"/>
  <c r="S1663" i="1" s="1"/>
  <c r="N1663" i="1"/>
  <c r="T1663" i="1" s="1"/>
  <c r="M1664" i="1"/>
  <c r="S1664" i="1" s="1"/>
  <c r="N1664" i="1"/>
  <c r="T1664" i="1" s="1"/>
  <c r="M1665" i="1"/>
  <c r="S1665" i="1" s="1"/>
  <c r="N1665" i="1"/>
  <c r="T1665" i="1" s="1"/>
  <c r="M1667" i="1"/>
  <c r="N1667" i="1"/>
  <c r="M1668" i="1"/>
  <c r="S1668" i="1" s="1"/>
  <c r="N1668" i="1"/>
  <c r="T1668" i="1" s="1"/>
  <c r="M1669" i="1"/>
  <c r="S1669" i="1" s="1"/>
  <c r="N1669" i="1"/>
  <c r="T1669" i="1" s="1"/>
  <c r="M1670" i="1"/>
  <c r="S1670" i="1" s="1"/>
  <c r="N1670" i="1"/>
  <c r="T1670" i="1" s="1"/>
  <c r="M1671" i="1"/>
  <c r="S1671" i="1" s="1"/>
  <c r="N1671" i="1"/>
  <c r="T1671" i="1" s="1"/>
  <c r="M1672" i="1"/>
  <c r="S1672" i="1" s="1"/>
  <c r="N1672" i="1"/>
  <c r="T1672" i="1" s="1"/>
  <c r="M1673" i="1"/>
  <c r="S1673" i="1" s="1"/>
  <c r="N1673" i="1"/>
  <c r="T1673" i="1" s="1"/>
  <c r="M1674" i="1"/>
  <c r="S1674" i="1" s="1"/>
  <c r="N1674" i="1"/>
  <c r="T1674" i="1" s="1"/>
  <c r="M1675" i="1"/>
  <c r="S1675" i="1" s="1"/>
  <c r="N1675" i="1"/>
  <c r="T1675" i="1" s="1"/>
  <c r="M1676" i="1"/>
  <c r="S1676" i="1" s="1"/>
  <c r="N1676" i="1"/>
  <c r="T1676" i="1" s="1"/>
  <c r="M1677" i="1"/>
  <c r="S1677" i="1" s="1"/>
  <c r="N1677" i="1"/>
  <c r="T1677" i="1" s="1"/>
  <c r="M1678" i="1"/>
  <c r="S1678" i="1" s="1"/>
  <c r="N1678" i="1"/>
  <c r="T1678" i="1" s="1"/>
  <c r="M1679" i="1"/>
  <c r="S1679" i="1" s="1"/>
  <c r="N1679" i="1"/>
  <c r="T1679" i="1" s="1"/>
  <c r="M1680" i="1"/>
  <c r="S1680" i="1" s="1"/>
  <c r="N1680" i="1"/>
  <c r="T1680" i="1" s="1"/>
  <c r="M1681" i="1"/>
  <c r="S1681" i="1" s="1"/>
  <c r="N1681" i="1"/>
  <c r="T1681" i="1" s="1"/>
  <c r="M1682" i="1"/>
  <c r="S1682" i="1" s="1"/>
  <c r="N1682" i="1"/>
  <c r="T1682" i="1" s="1"/>
  <c r="M1683" i="1"/>
  <c r="S1683" i="1" s="1"/>
  <c r="N1683" i="1"/>
  <c r="T1683" i="1" s="1"/>
  <c r="M1684" i="1"/>
  <c r="S1684" i="1" s="1"/>
  <c r="N1684" i="1"/>
  <c r="T1684" i="1" s="1"/>
  <c r="M1685" i="1"/>
  <c r="S1685" i="1" s="1"/>
  <c r="N1685" i="1"/>
  <c r="T1685" i="1" s="1"/>
  <c r="M1686" i="1"/>
  <c r="S1686" i="1" s="1"/>
  <c r="N1686" i="1"/>
  <c r="T1686" i="1" s="1"/>
  <c r="M1687" i="1"/>
  <c r="S1687" i="1" s="1"/>
  <c r="N1687" i="1"/>
  <c r="T1687" i="1" s="1"/>
  <c r="M1688" i="1"/>
  <c r="S1688" i="1" s="1"/>
  <c r="N1688" i="1"/>
  <c r="T1688" i="1" s="1"/>
  <c r="M1689" i="1"/>
  <c r="S1689" i="1" s="1"/>
  <c r="N1689" i="1"/>
  <c r="T1689" i="1" s="1"/>
  <c r="M1690" i="1"/>
  <c r="S1690" i="1" s="1"/>
  <c r="N1690" i="1"/>
  <c r="T1690" i="1" s="1"/>
  <c r="M1691" i="1"/>
  <c r="S1691" i="1" s="1"/>
  <c r="N1691" i="1"/>
  <c r="T1691" i="1" s="1"/>
  <c r="M1692" i="1"/>
  <c r="S1692" i="1" s="1"/>
  <c r="N1692" i="1"/>
  <c r="T1692" i="1" s="1"/>
  <c r="M1694" i="1"/>
  <c r="N1694" i="1"/>
  <c r="M1695" i="1"/>
  <c r="S1695" i="1" s="1"/>
  <c r="N1695" i="1"/>
  <c r="T1695" i="1" s="1"/>
  <c r="M1696" i="1"/>
  <c r="S1696" i="1" s="1"/>
  <c r="N1696" i="1"/>
  <c r="T1696" i="1" s="1"/>
  <c r="M1697" i="1"/>
  <c r="S1697" i="1" s="1"/>
  <c r="N1697" i="1"/>
  <c r="T1697" i="1" s="1"/>
  <c r="M1698" i="1"/>
  <c r="S1698" i="1" s="1"/>
  <c r="N1698" i="1"/>
  <c r="T1698" i="1" s="1"/>
  <c r="M1699" i="1"/>
  <c r="S1699" i="1" s="1"/>
  <c r="N1699" i="1"/>
  <c r="T1699" i="1" s="1"/>
  <c r="M1700" i="1"/>
  <c r="S1700" i="1" s="1"/>
  <c r="N1700" i="1"/>
  <c r="T1700" i="1" s="1"/>
  <c r="M1701" i="1"/>
  <c r="S1701" i="1" s="1"/>
  <c r="N1701" i="1"/>
  <c r="T1701" i="1" s="1"/>
  <c r="M1702" i="1"/>
  <c r="S1702" i="1" s="1"/>
  <c r="N1702" i="1"/>
  <c r="T1702" i="1" s="1"/>
  <c r="M1703" i="1"/>
  <c r="S1703" i="1" s="1"/>
  <c r="N1703" i="1"/>
  <c r="T1703" i="1" s="1"/>
  <c r="M1704" i="1"/>
  <c r="S1704" i="1" s="1"/>
  <c r="N1704" i="1"/>
  <c r="T1704" i="1" s="1"/>
  <c r="M1705" i="1"/>
  <c r="S1705" i="1" s="1"/>
  <c r="N1705" i="1"/>
  <c r="T1705" i="1" s="1"/>
  <c r="M1706" i="1"/>
  <c r="S1706" i="1" s="1"/>
  <c r="N1706" i="1"/>
  <c r="T1706" i="1" s="1"/>
  <c r="M1707" i="1"/>
  <c r="S1707" i="1" s="1"/>
  <c r="N1707" i="1"/>
  <c r="T1707" i="1" s="1"/>
  <c r="M1708" i="1"/>
  <c r="S1708" i="1" s="1"/>
  <c r="N1708" i="1"/>
  <c r="T1708" i="1" s="1"/>
  <c r="M1709" i="1"/>
  <c r="S1709" i="1" s="1"/>
  <c r="N1709" i="1"/>
  <c r="T1709" i="1" s="1"/>
  <c r="M1710" i="1"/>
  <c r="S1710" i="1" s="1"/>
  <c r="N1710" i="1"/>
  <c r="T1710" i="1" s="1"/>
  <c r="M1711" i="1"/>
  <c r="S1711" i="1" s="1"/>
  <c r="N1711" i="1"/>
  <c r="T1711" i="1" s="1"/>
  <c r="M1712" i="1"/>
  <c r="S1712" i="1" s="1"/>
  <c r="N1712" i="1"/>
  <c r="T1712" i="1" s="1"/>
  <c r="M1713" i="1"/>
  <c r="S1713" i="1" s="1"/>
  <c r="N1713" i="1"/>
  <c r="T1713" i="1" s="1"/>
  <c r="M1714" i="1"/>
  <c r="S1714" i="1" s="1"/>
  <c r="N1714" i="1"/>
  <c r="T1714" i="1" s="1"/>
  <c r="M1715" i="1"/>
  <c r="S1715" i="1" s="1"/>
  <c r="N1715" i="1"/>
  <c r="T1715" i="1" s="1"/>
  <c r="M1716" i="1"/>
  <c r="S1716" i="1" s="1"/>
  <c r="N1716" i="1"/>
  <c r="T1716" i="1" s="1"/>
  <c r="M1717" i="1"/>
  <c r="S1717" i="1" s="1"/>
  <c r="N1717" i="1"/>
  <c r="T1717" i="1" s="1"/>
  <c r="M1718" i="1"/>
  <c r="S1718" i="1" s="1"/>
  <c r="N1718" i="1"/>
  <c r="T1718" i="1" s="1"/>
  <c r="M1719" i="1"/>
  <c r="S1719" i="1" s="1"/>
  <c r="N1719" i="1"/>
  <c r="T1719" i="1" s="1"/>
  <c r="M1721" i="1"/>
  <c r="N1721" i="1"/>
  <c r="M1722" i="1"/>
  <c r="S1722" i="1" s="1"/>
  <c r="N1722" i="1"/>
  <c r="T1722" i="1" s="1"/>
  <c r="M1723" i="1"/>
  <c r="S1723" i="1" s="1"/>
  <c r="N1723" i="1"/>
  <c r="T1723" i="1" s="1"/>
  <c r="M1724" i="1"/>
  <c r="S1724" i="1" s="1"/>
  <c r="N1724" i="1"/>
  <c r="T1724" i="1" s="1"/>
  <c r="M1725" i="1"/>
  <c r="S1725" i="1" s="1"/>
  <c r="N1725" i="1"/>
  <c r="T1725" i="1" s="1"/>
  <c r="M1726" i="1"/>
  <c r="S1726" i="1" s="1"/>
  <c r="N1726" i="1"/>
  <c r="T1726" i="1" s="1"/>
  <c r="M1727" i="1"/>
  <c r="S1727" i="1" s="1"/>
  <c r="N1727" i="1"/>
  <c r="T1727" i="1" s="1"/>
  <c r="M1728" i="1"/>
  <c r="S1728" i="1" s="1"/>
  <c r="N1728" i="1"/>
  <c r="T1728" i="1" s="1"/>
  <c r="M1729" i="1"/>
  <c r="S1729" i="1" s="1"/>
  <c r="N1729" i="1"/>
  <c r="T1729" i="1" s="1"/>
  <c r="M1730" i="1"/>
  <c r="S1730" i="1" s="1"/>
  <c r="N1730" i="1"/>
  <c r="T1730" i="1" s="1"/>
  <c r="M1731" i="1"/>
  <c r="S1731" i="1" s="1"/>
  <c r="N1731" i="1"/>
  <c r="T1731" i="1" s="1"/>
  <c r="M1732" i="1"/>
  <c r="S1732" i="1" s="1"/>
  <c r="N1732" i="1"/>
  <c r="T1732" i="1" s="1"/>
  <c r="M1733" i="1"/>
  <c r="S1733" i="1" s="1"/>
  <c r="N1733" i="1"/>
  <c r="T1733" i="1" s="1"/>
  <c r="M1734" i="1"/>
  <c r="S1734" i="1" s="1"/>
  <c r="N1734" i="1"/>
  <c r="T1734" i="1" s="1"/>
  <c r="M1735" i="1"/>
  <c r="S1735" i="1" s="1"/>
  <c r="N1735" i="1"/>
  <c r="T1735" i="1" s="1"/>
  <c r="M1736" i="1"/>
  <c r="S1736" i="1" s="1"/>
  <c r="N1736" i="1"/>
  <c r="T1736" i="1" s="1"/>
  <c r="M1737" i="1"/>
  <c r="S1737" i="1" s="1"/>
  <c r="N1737" i="1"/>
  <c r="T1737" i="1" s="1"/>
  <c r="M1738" i="1"/>
  <c r="S1738" i="1" s="1"/>
  <c r="N1738" i="1"/>
  <c r="T1738" i="1" s="1"/>
  <c r="M1739" i="1"/>
  <c r="S1739" i="1" s="1"/>
  <c r="N1739" i="1"/>
  <c r="T1739" i="1" s="1"/>
  <c r="M1740" i="1"/>
  <c r="S1740" i="1" s="1"/>
  <c r="N1740" i="1"/>
  <c r="T1740" i="1" s="1"/>
  <c r="M1741" i="1"/>
  <c r="S1741" i="1" s="1"/>
  <c r="N1741" i="1"/>
  <c r="T1741" i="1" s="1"/>
  <c r="M1742" i="1"/>
  <c r="S1742" i="1" s="1"/>
  <c r="N1742" i="1"/>
  <c r="T1742" i="1" s="1"/>
  <c r="M1743" i="1"/>
  <c r="S1743" i="1" s="1"/>
  <c r="N1743" i="1"/>
  <c r="T1743" i="1" s="1"/>
  <c r="M1744" i="1"/>
  <c r="S1744" i="1" s="1"/>
  <c r="N1744" i="1"/>
  <c r="T1744" i="1" s="1"/>
  <c r="M1745" i="1"/>
  <c r="S1745" i="1" s="1"/>
  <c r="N1745" i="1"/>
  <c r="T1745" i="1" s="1"/>
  <c r="M1746" i="1"/>
  <c r="S1746" i="1" s="1"/>
  <c r="N1746" i="1"/>
  <c r="T1746" i="1" s="1"/>
  <c r="M1747" i="1"/>
  <c r="S1747" i="1" s="1"/>
  <c r="N1747" i="1"/>
  <c r="T1747" i="1" s="1"/>
  <c r="M1748" i="1"/>
  <c r="S1748" i="1" s="1"/>
  <c r="N1748" i="1"/>
  <c r="T1748" i="1" s="1"/>
  <c r="M1749" i="1"/>
  <c r="S1749" i="1" s="1"/>
  <c r="N1749" i="1"/>
  <c r="T1749" i="1" s="1"/>
  <c r="M1750" i="1"/>
  <c r="S1750" i="1" s="1"/>
  <c r="N1750" i="1"/>
  <c r="T1750" i="1" s="1"/>
  <c r="M1751" i="1"/>
  <c r="S1751" i="1" s="1"/>
  <c r="N1751" i="1"/>
  <c r="T1751" i="1" s="1"/>
  <c r="M1752" i="1"/>
  <c r="S1752" i="1" s="1"/>
  <c r="N1752" i="1"/>
  <c r="T1752" i="1" s="1"/>
  <c r="M1753" i="1"/>
  <c r="S1753" i="1" s="1"/>
  <c r="N1753" i="1"/>
  <c r="T1753" i="1" s="1"/>
  <c r="M1754" i="1"/>
  <c r="S1754" i="1" s="1"/>
  <c r="N1754" i="1"/>
  <c r="T1754" i="1" s="1"/>
  <c r="M1755" i="1"/>
  <c r="S1755" i="1" s="1"/>
  <c r="N1755" i="1"/>
  <c r="T1755" i="1" s="1"/>
  <c r="M1756" i="1"/>
  <c r="S1756" i="1" s="1"/>
  <c r="N1756" i="1"/>
  <c r="T1756" i="1" s="1"/>
  <c r="M1757" i="1"/>
  <c r="S1757" i="1" s="1"/>
  <c r="N1757" i="1"/>
  <c r="T1757" i="1" s="1"/>
  <c r="M1758" i="1"/>
  <c r="S1758" i="1" s="1"/>
  <c r="N1758" i="1"/>
  <c r="T1758" i="1" s="1"/>
  <c r="M1759" i="1"/>
  <c r="S1759" i="1" s="1"/>
  <c r="N1759" i="1"/>
  <c r="T1759" i="1" s="1"/>
  <c r="M1760" i="1"/>
  <c r="S1760" i="1" s="1"/>
  <c r="N1760" i="1"/>
  <c r="T1760" i="1" s="1"/>
  <c r="M1761" i="1"/>
  <c r="S1761" i="1" s="1"/>
  <c r="N1761" i="1"/>
  <c r="T1761" i="1" s="1"/>
  <c r="M1762" i="1"/>
  <c r="S1762" i="1" s="1"/>
  <c r="N1762" i="1"/>
  <c r="T1762" i="1" s="1"/>
  <c r="M1763" i="1"/>
  <c r="S1763" i="1" s="1"/>
  <c r="N1763" i="1"/>
  <c r="T1763" i="1" s="1"/>
  <c r="M1764" i="1"/>
  <c r="S1764" i="1" s="1"/>
  <c r="N1764" i="1"/>
  <c r="T1764" i="1" s="1"/>
  <c r="M1765" i="1"/>
  <c r="S1765" i="1" s="1"/>
  <c r="N1765" i="1"/>
  <c r="T1765" i="1" s="1"/>
  <c r="M1768" i="1"/>
  <c r="N1768" i="1"/>
  <c r="M1769" i="1"/>
  <c r="S1769" i="1" s="1"/>
  <c r="N1769" i="1"/>
  <c r="T1769" i="1" s="1"/>
  <c r="M1770" i="1"/>
  <c r="S1770" i="1" s="1"/>
  <c r="N1770" i="1"/>
  <c r="T1770" i="1" s="1"/>
  <c r="S1771" i="1"/>
  <c r="N1771" i="1"/>
  <c r="T1771" i="1" s="1"/>
  <c r="M1772" i="1"/>
  <c r="S1772" i="1" s="1"/>
  <c r="N1772" i="1"/>
  <c r="T1772" i="1" s="1"/>
  <c r="M1773" i="1"/>
  <c r="S1773" i="1" s="1"/>
  <c r="N1773" i="1"/>
  <c r="T1773" i="1" s="1"/>
  <c r="M1774" i="1"/>
  <c r="S1774" i="1" s="1"/>
  <c r="N1774" i="1"/>
  <c r="T1774" i="1" s="1"/>
  <c r="M1775" i="1"/>
  <c r="S1775" i="1" s="1"/>
  <c r="N1775" i="1"/>
  <c r="T1775" i="1" s="1"/>
  <c r="M1776" i="1"/>
  <c r="S1776" i="1" s="1"/>
  <c r="N1776" i="1"/>
  <c r="T1776" i="1" s="1"/>
  <c r="M1777" i="1"/>
  <c r="S1777" i="1" s="1"/>
  <c r="N1777" i="1"/>
  <c r="T1777" i="1" s="1"/>
  <c r="M1778" i="1"/>
  <c r="S1778" i="1" s="1"/>
  <c r="N1778" i="1"/>
  <c r="T1778" i="1" s="1"/>
  <c r="M1779" i="1"/>
  <c r="S1779" i="1" s="1"/>
  <c r="N1779" i="1"/>
  <c r="T1779" i="1" s="1"/>
  <c r="M1780" i="1"/>
  <c r="S1780" i="1" s="1"/>
  <c r="N1780" i="1"/>
  <c r="T1780" i="1" s="1"/>
  <c r="M1781" i="1"/>
  <c r="S1781" i="1" s="1"/>
  <c r="N1781" i="1"/>
  <c r="T1781" i="1" s="1"/>
  <c r="M1782" i="1"/>
  <c r="S1782" i="1" s="1"/>
  <c r="N1782" i="1"/>
  <c r="T1782" i="1" s="1"/>
  <c r="M1783" i="1"/>
  <c r="S1783" i="1" s="1"/>
  <c r="N1783" i="1"/>
  <c r="T1783" i="1" s="1"/>
  <c r="M1784" i="1"/>
  <c r="S1784" i="1" s="1"/>
  <c r="N1784" i="1"/>
  <c r="T1784" i="1" s="1"/>
  <c r="M1785" i="1"/>
  <c r="S1785" i="1" s="1"/>
  <c r="N1785" i="1"/>
  <c r="T1785" i="1" s="1"/>
  <c r="M1786" i="1"/>
  <c r="S1786" i="1" s="1"/>
  <c r="N1786" i="1"/>
  <c r="T1786" i="1" s="1"/>
  <c r="M1787" i="1"/>
  <c r="S1787" i="1" s="1"/>
  <c r="N1787" i="1"/>
  <c r="T1787" i="1" s="1"/>
  <c r="M1788" i="1"/>
  <c r="S1788" i="1" s="1"/>
  <c r="N1788" i="1"/>
  <c r="T1788" i="1" s="1"/>
  <c r="M1789" i="1"/>
  <c r="S1789" i="1" s="1"/>
  <c r="N1789" i="1"/>
  <c r="T1789" i="1" s="1"/>
  <c r="M1790" i="1"/>
  <c r="S1790" i="1" s="1"/>
  <c r="N1790" i="1"/>
  <c r="T1790" i="1" s="1"/>
  <c r="M1791" i="1"/>
  <c r="S1791" i="1" s="1"/>
  <c r="N1791" i="1"/>
  <c r="T1791" i="1" s="1"/>
  <c r="M1792" i="1"/>
  <c r="S1792" i="1" s="1"/>
  <c r="N1792" i="1"/>
  <c r="T1792" i="1" s="1"/>
  <c r="M1793" i="1"/>
  <c r="S1793" i="1" s="1"/>
  <c r="N1793" i="1"/>
  <c r="T1793" i="1" s="1"/>
  <c r="M1794" i="1"/>
  <c r="S1794" i="1" s="1"/>
  <c r="N1794" i="1"/>
  <c r="T1794" i="1" s="1"/>
  <c r="M1795" i="1"/>
  <c r="S1795" i="1" s="1"/>
  <c r="N1795" i="1"/>
  <c r="T1795" i="1" s="1"/>
  <c r="M1796" i="1"/>
  <c r="S1796" i="1" s="1"/>
  <c r="N1796" i="1"/>
  <c r="T1796" i="1" s="1"/>
  <c r="M1798" i="1"/>
  <c r="N1798" i="1"/>
  <c r="M1799" i="1"/>
  <c r="S1799" i="1" s="1"/>
  <c r="N1799" i="1"/>
  <c r="T1799" i="1" s="1"/>
  <c r="M1800" i="1"/>
  <c r="S1800" i="1" s="1"/>
  <c r="N1800" i="1"/>
  <c r="T1800" i="1" s="1"/>
  <c r="M1801" i="1"/>
  <c r="S1801" i="1" s="1"/>
  <c r="N1801" i="1"/>
  <c r="T1801" i="1" s="1"/>
  <c r="M1802" i="1"/>
  <c r="S1802" i="1" s="1"/>
  <c r="N1802" i="1"/>
  <c r="T1802" i="1" s="1"/>
  <c r="M1803" i="1"/>
  <c r="S1803" i="1" s="1"/>
  <c r="N1803" i="1"/>
  <c r="T1803" i="1" s="1"/>
  <c r="M1804" i="1"/>
  <c r="S1804" i="1" s="1"/>
  <c r="N1804" i="1"/>
  <c r="T1804" i="1" s="1"/>
  <c r="M1805" i="1"/>
  <c r="S1805" i="1" s="1"/>
  <c r="N1805" i="1"/>
  <c r="T1805" i="1" s="1"/>
  <c r="M1806" i="1"/>
  <c r="S1806" i="1" s="1"/>
  <c r="N1806" i="1"/>
  <c r="T1806" i="1" s="1"/>
  <c r="M1807" i="1"/>
  <c r="S1807" i="1" s="1"/>
  <c r="N1807" i="1"/>
  <c r="T1807" i="1" s="1"/>
  <c r="M1808" i="1"/>
  <c r="S1808" i="1" s="1"/>
  <c r="N1808" i="1"/>
  <c r="T1808" i="1" s="1"/>
  <c r="M1809" i="1"/>
  <c r="S1809" i="1" s="1"/>
  <c r="N1809" i="1"/>
  <c r="T1809" i="1" s="1"/>
  <c r="M1810" i="1"/>
  <c r="S1810" i="1" s="1"/>
  <c r="N1810" i="1"/>
  <c r="T1810" i="1" s="1"/>
  <c r="M1811" i="1"/>
  <c r="S1811" i="1" s="1"/>
  <c r="N1811" i="1"/>
  <c r="T1811" i="1" s="1"/>
  <c r="M1812" i="1"/>
  <c r="S1812" i="1" s="1"/>
  <c r="N1812" i="1"/>
  <c r="T1812" i="1" s="1"/>
  <c r="M1813" i="1"/>
  <c r="S1813" i="1" s="1"/>
  <c r="N1813" i="1"/>
  <c r="T1813" i="1" s="1"/>
  <c r="M1814" i="1"/>
  <c r="S1814" i="1" s="1"/>
  <c r="N1814" i="1"/>
  <c r="T1814" i="1" s="1"/>
  <c r="M1815" i="1"/>
  <c r="S1815" i="1" s="1"/>
  <c r="N1815" i="1"/>
  <c r="T1815" i="1" s="1"/>
  <c r="M1817" i="1"/>
  <c r="N1817" i="1"/>
  <c r="M1818" i="1"/>
  <c r="S1818" i="1" s="1"/>
  <c r="N1818" i="1"/>
  <c r="T1818" i="1" s="1"/>
  <c r="M1819" i="1"/>
  <c r="S1819" i="1" s="1"/>
  <c r="N1819" i="1"/>
  <c r="T1819" i="1" s="1"/>
  <c r="M1820" i="1"/>
  <c r="S1820" i="1" s="1"/>
  <c r="N1820" i="1"/>
  <c r="T1820" i="1" s="1"/>
  <c r="M1821" i="1"/>
  <c r="S1821" i="1" s="1"/>
  <c r="N1821" i="1"/>
  <c r="T1821" i="1" s="1"/>
  <c r="M1822" i="1"/>
  <c r="S1822" i="1" s="1"/>
  <c r="N1822" i="1"/>
  <c r="T1822" i="1" s="1"/>
  <c r="M1823" i="1"/>
  <c r="S1823" i="1" s="1"/>
  <c r="N1823" i="1"/>
  <c r="T1823" i="1" s="1"/>
  <c r="M1824" i="1"/>
  <c r="S1824" i="1" s="1"/>
  <c r="N1824" i="1"/>
  <c r="T1824" i="1" s="1"/>
  <c r="M1825" i="1"/>
  <c r="S1825" i="1" s="1"/>
  <c r="N1825" i="1"/>
  <c r="T1825" i="1" s="1"/>
  <c r="M1826" i="1"/>
  <c r="S1826" i="1" s="1"/>
  <c r="N1826" i="1"/>
  <c r="T1826" i="1" s="1"/>
  <c r="M1827" i="1"/>
  <c r="S1827" i="1" s="1"/>
  <c r="N1827" i="1"/>
  <c r="T1827" i="1" s="1"/>
  <c r="M1828" i="1"/>
  <c r="S1828" i="1" s="1"/>
  <c r="N1828" i="1"/>
  <c r="T1828" i="1" s="1"/>
  <c r="M1829" i="1"/>
  <c r="S1829" i="1" s="1"/>
  <c r="N1829" i="1"/>
  <c r="T1829" i="1" s="1"/>
  <c r="M1830" i="1"/>
  <c r="S1830" i="1" s="1"/>
  <c r="N1830" i="1"/>
  <c r="T1830" i="1" s="1"/>
  <c r="M1831" i="1"/>
  <c r="S1831" i="1" s="1"/>
  <c r="N1831" i="1"/>
  <c r="T1831" i="1" s="1"/>
  <c r="M1832" i="1"/>
  <c r="S1832" i="1" s="1"/>
  <c r="N1832" i="1"/>
  <c r="T1832" i="1" s="1"/>
  <c r="M1833" i="1"/>
  <c r="S1833" i="1" s="1"/>
  <c r="N1833" i="1"/>
  <c r="T1833" i="1" s="1"/>
  <c r="M1834" i="1"/>
  <c r="S1834" i="1" s="1"/>
  <c r="N1834" i="1"/>
  <c r="T1834" i="1" s="1"/>
  <c r="M1835" i="1"/>
  <c r="S1835" i="1" s="1"/>
  <c r="N1835" i="1"/>
  <c r="T1835" i="1" s="1"/>
  <c r="M1836" i="1"/>
  <c r="S1836" i="1" s="1"/>
  <c r="N1836" i="1"/>
  <c r="T1836" i="1" s="1"/>
  <c r="M1837" i="1"/>
  <c r="S1837" i="1" s="1"/>
  <c r="N1837" i="1"/>
  <c r="T1837" i="1" s="1"/>
  <c r="M1838" i="1"/>
  <c r="S1838" i="1" s="1"/>
  <c r="N1838" i="1"/>
  <c r="T1838" i="1" s="1"/>
  <c r="M1839" i="1"/>
  <c r="S1839" i="1" s="1"/>
  <c r="N1839" i="1"/>
  <c r="T1839" i="1" s="1"/>
  <c r="M1840" i="1"/>
  <c r="S1840" i="1" s="1"/>
  <c r="N1840" i="1"/>
  <c r="T1840" i="1" s="1"/>
  <c r="M1841" i="1"/>
  <c r="S1841" i="1" s="1"/>
  <c r="N1841" i="1"/>
  <c r="T1841" i="1" s="1"/>
  <c r="M1842" i="1"/>
  <c r="S1842" i="1" s="1"/>
  <c r="N1842" i="1"/>
  <c r="T1842" i="1" s="1"/>
  <c r="M1843" i="1"/>
  <c r="S1843" i="1" s="1"/>
  <c r="N1843" i="1"/>
  <c r="T1843" i="1" s="1"/>
  <c r="M1844" i="1"/>
  <c r="S1844" i="1" s="1"/>
  <c r="N1844" i="1"/>
  <c r="T1844" i="1" s="1"/>
  <c r="M1845" i="1"/>
  <c r="S1845" i="1" s="1"/>
  <c r="N1845" i="1"/>
  <c r="T1845" i="1" s="1"/>
  <c r="M1847" i="1"/>
  <c r="N1847" i="1"/>
  <c r="M1848" i="1"/>
  <c r="S1848" i="1" s="1"/>
  <c r="N1848" i="1"/>
  <c r="T1848" i="1" s="1"/>
  <c r="M1849" i="1"/>
  <c r="S1849" i="1" s="1"/>
  <c r="N1849" i="1"/>
  <c r="T1849" i="1" s="1"/>
  <c r="M1850" i="1"/>
  <c r="S1850" i="1" s="1"/>
  <c r="N1850" i="1"/>
  <c r="T1850" i="1" s="1"/>
  <c r="M1851" i="1"/>
  <c r="S1851" i="1" s="1"/>
  <c r="N1851" i="1"/>
  <c r="T1851" i="1" s="1"/>
  <c r="M1852" i="1"/>
  <c r="S1852" i="1" s="1"/>
  <c r="N1852" i="1"/>
  <c r="T1852" i="1" s="1"/>
  <c r="M1853" i="1"/>
  <c r="S1853" i="1" s="1"/>
  <c r="N1853" i="1"/>
  <c r="T1853" i="1" s="1"/>
  <c r="M1854" i="1"/>
  <c r="S1854" i="1" s="1"/>
  <c r="N1854" i="1"/>
  <c r="T1854" i="1" s="1"/>
  <c r="M1855" i="1"/>
  <c r="S1855" i="1" s="1"/>
  <c r="N1855" i="1"/>
  <c r="T1855" i="1" s="1"/>
  <c r="M1856" i="1"/>
  <c r="S1856" i="1" s="1"/>
  <c r="N1856" i="1"/>
  <c r="T1856" i="1" s="1"/>
  <c r="M1857" i="1"/>
  <c r="S1857" i="1" s="1"/>
  <c r="N1857" i="1"/>
  <c r="T1857" i="1" s="1"/>
  <c r="M1858" i="1"/>
  <c r="S1858" i="1" s="1"/>
  <c r="N1858" i="1"/>
  <c r="T1858" i="1" s="1"/>
  <c r="M1859" i="1"/>
  <c r="S1859" i="1" s="1"/>
  <c r="N1859" i="1"/>
  <c r="T1859" i="1" s="1"/>
  <c r="M1860" i="1"/>
  <c r="S1860" i="1" s="1"/>
  <c r="N1860" i="1"/>
  <c r="T1860" i="1" s="1"/>
  <c r="M1861" i="1"/>
  <c r="S1861" i="1" s="1"/>
  <c r="N1861" i="1"/>
  <c r="T1861" i="1" s="1"/>
  <c r="M1862" i="1"/>
  <c r="S1862" i="1" s="1"/>
  <c r="N1862" i="1"/>
  <c r="T1862" i="1" s="1"/>
  <c r="M1863" i="1"/>
  <c r="S1863" i="1" s="1"/>
  <c r="N1863" i="1"/>
  <c r="T1863" i="1" s="1"/>
  <c r="M1864" i="1"/>
  <c r="S1864" i="1" s="1"/>
  <c r="N1864" i="1"/>
  <c r="T1864" i="1" s="1"/>
  <c r="M1865" i="1"/>
  <c r="S1865" i="1" s="1"/>
  <c r="N1865" i="1"/>
  <c r="T1865" i="1" s="1"/>
  <c r="M1866" i="1"/>
  <c r="S1866" i="1" s="1"/>
  <c r="N1866" i="1"/>
  <c r="T1866" i="1" s="1"/>
  <c r="M1867" i="1"/>
  <c r="S1867" i="1" s="1"/>
  <c r="N1867" i="1"/>
  <c r="T1867" i="1" s="1"/>
  <c r="M1868" i="1"/>
  <c r="S1868" i="1" s="1"/>
  <c r="N1868" i="1"/>
  <c r="T1868" i="1" s="1"/>
  <c r="M1869" i="1"/>
  <c r="S1869" i="1" s="1"/>
  <c r="N1869" i="1"/>
  <c r="T1869" i="1" s="1"/>
  <c r="M1874" i="1"/>
  <c r="N1874" i="1"/>
  <c r="M1875" i="1"/>
  <c r="S1875" i="1" s="1"/>
  <c r="N1875" i="1"/>
  <c r="T1875" i="1" s="1"/>
  <c r="M1876" i="1"/>
  <c r="S1876" i="1" s="1"/>
  <c r="N1876" i="1"/>
  <c r="T1876" i="1" s="1"/>
  <c r="M1877" i="1"/>
  <c r="S1877" i="1" s="1"/>
  <c r="N1877" i="1"/>
  <c r="T1877" i="1" s="1"/>
  <c r="M1878" i="1"/>
  <c r="S1878" i="1" s="1"/>
  <c r="N1878" i="1"/>
  <c r="T1878" i="1" s="1"/>
  <c r="M1879" i="1"/>
  <c r="S1879" i="1" s="1"/>
  <c r="N1879" i="1"/>
  <c r="T1879" i="1" s="1"/>
  <c r="M1880" i="1"/>
  <c r="S1880" i="1" s="1"/>
  <c r="N1880" i="1"/>
  <c r="T1880" i="1" s="1"/>
  <c r="M1881" i="1"/>
  <c r="S1881" i="1" s="1"/>
  <c r="N1881" i="1"/>
  <c r="T1881" i="1" s="1"/>
  <c r="M1882" i="1"/>
  <c r="S1882" i="1" s="1"/>
  <c r="N1882" i="1"/>
  <c r="T1882" i="1" s="1"/>
  <c r="M1883" i="1"/>
  <c r="S1883" i="1" s="1"/>
  <c r="N1883" i="1"/>
  <c r="T1883" i="1" s="1"/>
  <c r="M1884" i="1"/>
  <c r="S1884" i="1" s="1"/>
  <c r="N1884" i="1"/>
  <c r="T1884" i="1" s="1"/>
  <c r="M1885" i="1"/>
  <c r="S1885" i="1" s="1"/>
  <c r="N1885" i="1"/>
  <c r="T1885" i="1" s="1"/>
  <c r="M1886" i="1"/>
  <c r="S1886" i="1" s="1"/>
  <c r="N1886" i="1"/>
  <c r="T1886" i="1" s="1"/>
  <c r="M1887" i="1"/>
  <c r="S1887" i="1" s="1"/>
  <c r="N1887" i="1"/>
  <c r="T1887" i="1" s="1"/>
  <c r="M1888" i="1"/>
  <c r="S1888" i="1" s="1"/>
  <c r="N1888" i="1"/>
  <c r="T1888" i="1" s="1"/>
  <c r="M1889" i="1"/>
  <c r="S1889" i="1" s="1"/>
  <c r="N1889" i="1"/>
  <c r="T1889" i="1" s="1"/>
  <c r="M1890" i="1"/>
  <c r="S1890" i="1" s="1"/>
  <c r="N1890" i="1"/>
  <c r="T1890" i="1" s="1"/>
  <c r="M1891" i="1"/>
  <c r="S1891" i="1" s="1"/>
  <c r="N1891" i="1"/>
  <c r="T1891" i="1" s="1"/>
  <c r="M1892" i="1"/>
  <c r="S1892" i="1" s="1"/>
  <c r="N1892" i="1"/>
  <c r="T1892" i="1" s="1"/>
  <c r="M1893" i="1"/>
  <c r="S1893" i="1" s="1"/>
  <c r="N1893" i="1"/>
  <c r="T1893" i="1" s="1"/>
  <c r="M1894" i="1"/>
  <c r="S1894" i="1" s="1"/>
  <c r="N1894" i="1"/>
  <c r="T1894" i="1" s="1"/>
  <c r="M1895" i="1"/>
  <c r="S1895" i="1" s="1"/>
  <c r="N1895" i="1"/>
  <c r="T1895" i="1" s="1"/>
  <c r="M1896" i="1"/>
  <c r="S1896" i="1" s="1"/>
  <c r="N1896" i="1"/>
  <c r="T1896" i="1" s="1"/>
  <c r="M1897" i="1"/>
  <c r="S1897" i="1" s="1"/>
  <c r="N1897" i="1"/>
  <c r="T1897" i="1" s="1"/>
  <c r="M1898" i="1"/>
  <c r="S1898" i="1" s="1"/>
  <c r="N1898" i="1"/>
  <c r="T1898" i="1" s="1"/>
  <c r="M1899" i="1"/>
  <c r="S1899" i="1" s="1"/>
  <c r="N1899" i="1"/>
  <c r="T1899" i="1" s="1"/>
  <c r="M1900" i="1"/>
  <c r="S1900" i="1" s="1"/>
  <c r="N1900" i="1"/>
  <c r="T1900" i="1" s="1"/>
  <c r="M1901" i="1"/>
  <c r="S1901" i="1" s="1"/>
  <c r="N1901" i="1"/>
  <c r="T1901" i="1" s="1"/>
  <c r="M1902" i="1"/>
  <c r="S1902" i="1" s="1"/>
  <c r="N1902" i="1"/>
  <c r="T1902" i="1" s="1"/>
  <c r="M1903" i="1"/>
  <c r="S1903" i="1" s="1"/>
  <c r="N1903" i="1"/>
  <c r="T1903" i="1" s="1"/>
  <c r="M1904" i="1"/>
  <c r="S1904" i="1" s="1"/>
  <c r="N1904" i="1"/>
  <c r="T1904" i="1" s="1"/>
  <c r="M1905" i="1"/>
  <c r="S1905" i="1" s="1"/>
  <c r="N1905" i="1"/>
  <c r="T1905" i="1" s="1"/>
  <c r="M1906" i="1"/>
  <c r="S1906" i="1" s="1"/>
  <c r="N1906" i="1"/>
  <c r="T1906" i="1" s="1"/>
  <c r="M1907" i="1"/>
  <c r="S1907" i="1" s="1"/>
  <c r="N1907" i="1"/>
  <c r="T1907" i="1" s="1"/>
  <c r="M1908" i="1"/>
  <c r="S1908" i="1" s="1"/>
  <c r="N1908" i="1"/>
  <c r="T1908" i="1" s="1"/>
  <c r="M1909" i="1"/>
  <c r="S1909" i="1" s="1"/>
  <c r="N1909" i="1"/>
  <c r="T1909" i="1" s="1"/>
  <c r="M1910" i="1"/>
  <c r="S1910" i="1" s="1"/>
  <c r="N1910" i="1"/>
  <c r="T1910" i="1" s="1"/>
  <c r="M1911" i="1"/>
  <c r="S1911" i="1" s="1"/>
  <c r="N1911" i="1"/>
  <c r="T1911" i="1" s="1"/>
  <c r="M1912" i="1"/>
  <c r="S1912" i="1" s="1"/>
  <c r="N1912" i="1"/>
  <c r="T1912" i="1" s="1"/>
  <c r="M1913" i="1"/>
  <c r="S1913" i="1" s="1"/>
  <c r="N1913" i="1"/>
  <c r="T1913" i="1" s="1"/>
  <c r="M1914" i="1"/>
  <c r="S1914" i="1" s="1"/>
  <c r="N1914" i="1"/>
  <c r="T1914" i="1" s="1"/>
  <c r="M1916" i="1"/>
  <c r="N1916" i="1"/>
  <c r="M1917" i="1"/>
  <c r="S1917" i="1" s="1"/>
  <c r="N1917" i="1"/>
  <c r="T1917" i="1" s="1"/>
  <c r="M1918" i="1"/>
  <c r="S1918" i="1" s="1"/>
  <c r="N1918" i="1"/>
  <c r="T1918" i="1" s="1"/>
  <c r="M1919" i="1"/>
  <c r="S1919" i="1" s="1"/>
  <c r="N1919" i="1"/>
  <c r="T1919" i="1" s="1"/>
  <c r="M1920" i="1"/>
  <c r="S1920" i="1" s="1"/>
  <c r="N1920" i="1"/>
  <c r="T1920" i="1" s="1"/>
  <c r="M1921" i="1"/>
  <c r="S1921" i="1" s="1"/>
  <c r="N1921" i="1"/>
  <c r="T1921" i="1" s="1"/>
  <c r="M1922" i="1"/>
  <c r="S1922" i="1" s="1"/>
  <c r="N1922" i="1"/>
  <c r="T1922" i="1" s="1"/>
  <c r="M1923" i="1"/>
  <c r="S1923" i="1" s="1"/>
  <c r="N1923" i="1"/>
  <c r="T1923" i="1" s="1"/>
  <c r="M1924" i="1"/>
  <c r="S1924" i="1" s="1"/>
  <c r="N1924" i="1"/>
  <c r="T1924" i="1" s="1"/>
  <c r="M1925" i="1"/>
  <c r="S1925" i="1" s="1"/>
  <c r="N1925" i="1"/>
  <c r="T1925" i="1" s="1"/>
  <c r="M1926" i="1"/>
  <c r="S1926" i="1" s="1"/>
  <c r="N1926" i="1"/>
  <c r="T1926" i="1" s="1"/>
  <c r="M1927" i="1"/>
  <c r="S1927" i="1" s="1"/>
  <c r="N1927" i="1"/>
  <c r="T1927" i="1" s="1"/>
  <c r="M1928" i="1"/>
  <c r="S1928" i="1" s="1"/>
  <c r="N1928" i="1"/>
  <c r="T1928" i="1" s="1"/>
  <c r="M1929" i="1"/>
  <c r="S1929" i="1" s="1"/>
  <c r="N1929" i="1"/>
  <c r="T1929" i="1" s="1"/>
  <c r="M1930" i="1"/>
  <c r="S1930" i="1" s="1"/>
  <c r="N1930" i="1"/>
  <c r="T1930" i="1" s="1"/>
  <c r="M1931" i="1"/>
  <c r="S1931" i="1" s="1"/>
  <c r="N1931" i="1"/>
  <c r="T1931" i="1" s="1"/>
  <c r="M1932" i="1"/>
  <c r="S1932" i="1" s="1"/>
  <c r="N1932" i="1"/>
  <c r="T1932" i="1" s="1"/>
  <c r="M1933" i="1"/>
  <c r="S1933" i="1" s="1"/>
  <c r="N1933" i="1"/>
  <c r="T1933" i="1" s="1"/>
  <c r="M1934" i="1"/>
  <c r="S1934" i="1" s="1"/>
  <c r="N1934" i="1"/>
  <c r="T1934" i="1" s="1"/>
  <c r="M1935" i="1"/>
  <c r="S1935" i="1" s="1"/>
  <c r="N1935" i="1"/>
  <c r="T1935" i="1" s="1"/>
  <c r="M1936" i="1"/>
  <c r="S1936" i="1" s="1"/>
  <c r="N1936" i="1"/>
  <c r="T1936" i="1" s="1"/>
  <c r="M1937" i="1"/>
  <c r="S1937" i="1" s="1"/>
  <c r="N1937" i="1"/>
  <c r="T1937" i="1" s="1"/>
  <c r="M1938" i="1"/>
  <c r="S1938" i="1" s="1"/>
  <c r="N1938" i="1"/>
  <c r="T1938" i="1" s="1"/>
  <c r="M1939" i="1"/>
  <c r="S1939" i="1" s="1"/>
  <c r="N1939" i="1"/>
  <c r="T1939" i="1" s="1"/>
  <c r="M1940" i="1"/>
  <c r="S1940" i="1" s="1"/>
  <c r="N1940" i="1"/>
  <c r="T1940" i="1" s="1"/>
  <c r="M1945" i="1"/>
  <c r="N1945" i="1"/>
  <c r="M1946" i="1"/>
  <c r="S1946" i="1" s="1"/>
  <c r="N1946" i="1"/>
  <c r="T1946" i="1" s="1"/>
  <c r="M1947" i="1"/>
  <c r="S1947" i="1" s="1"/>
  <c r="N1947" i="1"/>
  <c r="T1947" i="1" s="1"/>
  <c r="M1948" i="1"/>
  <c r="S1948" i="1" s="1"/>
  <c r="N1948" i="1"/>
  <c r="T1948" i="1" s="1"/>
  <c r="M1949" i="1"/>
  <c r="S1949" i="1" s="1"/>
  <c r="N1949" i="1"/>
  <c r="T1949" i="1" s="1"/>
  <c r="M1950" i="1"/>
  <c r="S1950" i="1" s="1"/>
  <c r="N1950" i="1"/>
  <c r="T1950" i="1" s="1"/>
  <c r="M1951" i="1"/>
  <c r="S1951" i="1" s="1"/>
  <c r="N1951" i="1"/>
  <c r="T1951" i="1" s="1"/>
  <c r="M1952" i="1"/>
  <c r="S1952" i="1" s="1"/>
  <c r="N1952" i="1"/>
  <c r="T1952" i="1" s="1"/>
  <c r="M1953" i="1"/>
  <c r="S1953" i="1" s="1"/>
  <c r="N1953" i="1"/>
  <c r="T1953" i="1" s="1"/>
  <c r="M1954" i="1"/>
  <c r="S1954" i="1" s="1"/>
  <c r="N1954" i="1"/>
  <c r="T1954" i="1" s="1"/>
  <c r="M1955" i="1"/>
  <c r="S1955" i="1" s="1"/>
  <c r="N1955" i="1"/>
  <c r="T1955" i="1" s="1"/>
  <c r="M1956" i="1"/>
  <c r="S1956" i="1" s="1"/>
  <c r="N1956" i="1"/>
  <c r="T1956" i="1" s="1"/>
  <c r="M1957" i="1"/>
  <c r="S1957" i="1" s="1"/>
  <c r="N1957" i="1"/>
  <c r="T1957" i="1" s="1"/>
  <c r="M1958" i="1"/>
  <c r="S1958" i="1" s="1"/>
  <c r="N1958" i="1"/>
  <c r="T1958" i="1" s="1"/>
  <c r="M1959" i="1"/>
  <c r="S1959" i="1" s="1"/>
  <c r="N1959" i="1"/>
  <c r="T1959" i="1" s="1"/>
  <c r="M1960" i="1"/>
  <c r="S1960" i="1" s="1"/>
  <c r="N1960" i="1"/>
  <c r="T1960" i="1" s="1"/>
  <c r="M1961" i="1"/>
  <c r="S1961" i="1" s="1"/>
  <c r="N1961" i="1"/>
  <c r="T1961" i="1" s="1"/>
  <c r="M1962" i="1"/>
  <c r="S1962" i="1" s="1"/>
  <c r="N1962" i="1"/>
  <c r="T1962" i="1" s="1"/>
  <c r="M1963" i="1"/>
  <c r="S1963" i="1" s="1"/>
  <c r="N1963" i="1"/>
  <c r="T1963" i="1" s="1"/>
  <c r="M1964" i="1"/>
  <c r="S1964" i="1" s="1"/>
  <c r="N1964" i="1"/>
  <c r="T1964" i="1" s="1"/>
  <c r="M1965" i="1"/>
  <c r="S1965" i="1" s="1"/>
  <c r="N1965" i="1"/>
  <c r="T1965" i="1" s="1"/>
  <c r="M1966" i="1"/>
  <c r="S1966" i="1" s="1"/>
  <c r="N1966" i="1"/>
  <c r="T1966" i="1" s="1"/>
  <c r="M1967" i="1"/>
  <c r="S1967" i="1" s="1"/>
  <c r="N1967" i="1"/>
  <c r="T1967" i="1" s="1"/>
  <c r="M1968" i="1"/>
  <c r="S1968" i="1" s="1"/>
  <c r="N1968" i="1"/>
  <c r="T1968" i="1" s="1"/>
  <c r="M1969" i="1"/>
  <c r="S1969" i="1" s="1"/>
  <c r="N1969" i="1"/>
  <c r="T1969" i="1" s="1"/>
  <c r="M1970" i="1"/>
  <c r="S1970" i="1" s="1"/>
  <c r="N1970" i="1"/>
  <c r="T1970" i="1" s="1"/>
  <c r="M1971" i="1"/>
  <c r="S1971" i="1" s="1"/>
  <c r="N1971" i="1"/>
  <c r="T1971" i="1" s="1"/>
  <c r="M1972" i="1"/>
  <c r="S1972" i="1" s="1"/>
  <c r="N1972" i="1"/>
  <c r="T1972" i="1" s="1"/>
  <c r="M1973" i="1"/>
  <c r="S1973" i="1" s="1"/>
  <c r="N1973" i="1"/>
  <c r="T1973" i="1" s="1"/>
  <c r="M1975" i="1"/>
  <c r="N1975" i="1"/>
  <c r="M1976" i="1"/>
  <c r="S1976" i="1" s="1"/>
  <c r="N1976" i="1"/>
  <c r="T1976" i="1" s="1"/>
  <c r="M1977" i="1"/>
  <c r="S1977" i="1" s="1"/>
  <c r="N1977" i="1"/>
  <c r="T1977" i="1" s="1"/>
  <c r="M1978" i="1"/>
  <c r="S1978" i="1" s="1"/>
  <c r="N1978" i="1"/>
  <c r="T1978" i="1" s="1"/>
  <c r="M1979" i="1"/>
  <c r="S1979" i="1" s="1"/>
  <c r="N1979" i="1"/>
  <c r="T1979" i="1" s="1"/>
  <c r="M1980" i="1"/>
  <c r="S1980" i="1" s="1"/>
  <c r="N1980" i="1"/>
  <c r="T1980" i="1" s="1"/>
  <c r="M1981" i="1"/>
  <c r="S1981" i="1" s="1"/>
  <c r="N1981" i="1"/>
  <c r="T1981" i="1" s="1"/>
  <c r="M1982" i="1"/>
  <c r="S1982" i="1" s="1"/>
  <c r="N1982" i="1"/>
  <c r="T1982" i="1" s="1"/>
  <c r="M1983" i="1"/>
  <c r="S1983" i="1" s="1"/>
  <c r="N1983" i="1"/>
  <c r="T1983" i="1" s="1"/>
  <c r="M1984" i="1"/>
  <c r="S1984" i="1" s="1"/>
  <c r="N1984" i="1"/>
  <c r="T1984" i="1" s="1"/>
  <c r="M1985" i="1"/>
  <c r="S1985" i="1" s="1"/>
  <c r="N1985" i="1"/>
  <c r="T1985" i="1" s="1"/>
  <c r="M1986" i="1"/>
  <c r="S1986" i="1" s="1"/>
  <c r="N1986" i="1"/>
  <c r="T1986" i="1" s="1"/>
  <c r="M1987" i="1"/>
  <c r="S1987" i="1" s="1"/>
  <c r="N1987" i="1"/>
  <c r="T1987" i="1" s="1"/>
  <c r="M1988" i="1"/>
  <c r="S1988" i="1" s="1"/>
  <c r="N1988" i="1"/>
  <c r="T1988" i="1" s="1"/>
  <c r="M1989" i="1"/>
  <c r="S1989" i="1" s="1"/>
  <c r="N1989" i="1"/>
  <c r="T1989" i="1" s="1"/>
  <c r="M1990" i="1"/>
  <c r="S1990" i="1" s="1"/>
  <c r="N1990" i="1"/>
  <c r="T1990" i="1" s="1"/>
  <c r="M1991" i="1"/>
  <c r="S1991" i="1" s="1"/>
  <c r="N1991" i="1"/>
  <c r="T1991" i="1" s="1"/>
  <c r="M1992" i="1"/>
  <c r="S1992" i="1" s="1"/>
  <c r="N1992" i="1"/>
  <c r="T1992" i="1" s="1"/>
  <c r="M1993" i="1"/>
  <c r="S1993" i="1" s="1"/>
  <c r="N1993" i="1"/>
  <c r="T1993" i="1" s="1"/>
  <c r="M1994" i="1"/>
  <c r="S1994" i="1" s="1"/>
  <c r="N1994" i="1"/>
  <c r="T1994" i="1" s="1"/>
  <c r="M1995" i="1"/>
  <c r="S1995" i="1" s="1"/>
  <c r="N1995" i="1"/>
  <c r="T1995" i="1" s="1"/>
  <c r="M1996" i="1"/>
  <c r="S1996" i="1" s="1"/>
  <c r="N1996" i="1"/>
  <c r="T1996" i="1" s="1"/>
  <c r="M1997" i="1"/>
  <c r="S1997" i="1" s="1"/>
  <c r="N1997" i="1"/>
  <c r="T1997" i="1" s="1"/>
  <c r="M1998" i="1"/>
  <c r="S1998" i="1" s="1"/>
  <c r="N1998" i="1"/>
  <c r="T1998" i="1" s="1"/>
  <c r="M1999" i="1"/>
  <c r="S1999" i="1" s="1"/>
  <c r="N1999" i="1"/>
  <c r="T1999" i="1" s="1"/>
  <c r="M2000" i="1"/>
  <c r="S2000" i="1" s="1"/>
  <c r="N2000" i="1"/>
  <c r="T2000" i="1" s="1"/>
  <c r="M2001" i="1"/>
  <c r="S2001" i="1" s="1"/>
  <c r="N2001" i="1"/>
  <c r="T2001" i="1" s="1"/>
  <c r="M2002" i="1"/>
  <c r="S2002" i="1" s="1"/>
  <c r="N2002" i="1"/>
  <c r="T2002" i="1" s="1"/>
  <c r="M2003" i="1"/>
  <c r="S2003" i="1" s="1"/>
  <c r="N2003" i="1"/>
  <c r="T2003" i="1" s="1"/>
  <c r="M2004" i="1"/>
  <c r="S2004" i="1" s="1"/>
  <c r="N2004" i="1"/>
  <c r="T2004" i="1" s="1"/>
  <c r="M2005" i="1"/>
  <c r="S2005" i="1" s="1"/>
  <c r="N2005" i="1"/>
  <c r="T2005" i="1" s="1"/>
  <c r="M2006" i="1"/>
  <c r="S2006" i="1" s="1"/>
  <c r="N2006" i="1"/>
  <c r="T2006" i="1" s="1"/>
  <c r="M2007" i="1"/>
  <c r="S2007" i="1" s="1"/>
  <c r="N2007" i="1"/>
  <c r="T2007" i="1" s="1"/>
  <c r="M2008" i="1"/>
  <c r="S2008" i="1" s="1"/>
  <c r="N2008" i="1"/>
  <c r="T2008" i="1" s="1"/>
  <c r="M2009" i="1"/>
  <c r="S2009" i="1" s="1"/>
  <c r="N2009" i="1"/>
  <c r="T2009" i="1" s="1"/>
  <c r="M2010" i="1"/>
  <c r="S2010" i="1" s="1"/>
  <c r="N2010" i="1"/>
  <c r="T2010" i="1" s="1"/>
  <c r="M2011" i="1"/>
  <c r="S2011" i="1" s="1"/>
  <c r="N2011" i="1"/>
  <c r="T2011" i="1" s="1"/>
  <c r="M2012" i="1"/>
  <c r="S2012" i="1" s="1"/>
  <c r="N2012" i="1"/>
  <c r="T2012" i="1" s="1"/>
  <c r="M2013" i="1"/>
  <c r="S2013" i="1" s="1"/>
  <c r="N2013" i="1"/>
  <c r="T2013" i="1" s="1"/>
  <c r="M2014" i="1"/>
  <c r="S2014" i="1" s="1"/>
  <c r="N2014" i="1"/>
  <c r="T2014" i="1" s="1"/>
  <c r="M2015" i="1"/>
  <c r="S2015" i="1" s="1"/>
  <c r="N2015" i="1"/>
  <c r="T2015" i="1" s="1"/>
  <c r="M2016" i="1"/>
  <c r="S2016" i="1" s="1"/>
  <c r="N2016" i="1"/>
  <c r="T2016" i="1" s="1"/>
  <c r="M2017" i="1"/>
  <c r="S2017" i="1" s="1"/>
  <c r="N2017" i="1"/>
  <c r="T2017" i="1" s="1"/>
  <c r="M2018" i="1"/>
  <c r="S2018" i="1" s="1"/>
  <c r="N2018" i="1"/>
  <c r="T2018" i="1" s="1"/>
  <c r="M2019" i="1"/>
  <c r="S2019" i="1" s="1"/>
  <c r="N2019" i="1"/>
  <c r="T2019" i="1" s="1"/>
  <c r="M2020" i="1"/>
  <c r="S2020" i="1" s="1"/>
  <c r="N2020" i="1"/>
  <c r="T2020" i="1" s="1"/>
  <c r="M2021" i="1"/>
  <c r="S2021" i="1" s="1"/>
  <c r="N2021" i="1"/>
  <c r="T2021" i="1" s="1"/>
  <c r="M2022" i="1"/>
  <c r="S2022" i="1" s="1"/>
  <c r="N2022" i="1"/>
  <c r="T2022" i="1" s="1"/>
  <c r="M2023" i="1"/>
  <c r="S2023" i="1" s="1"/>
  <c r="N2023" i="1"/>
  <c r="T2023" i="1" s="1"/>
  <c r="M2024" i="1"/>
  <c r="S2024" i="1" s="1"/>
  <c r="N2024" i="1"/>
  <c r="T2024" i="1" s="1"/>
  <c r="M2026" i="1"/>
  <c r="N2026" i="1"/>
  <c r="M2027" i="1"/>
  <c r="S2027" i="1" s="1"/>
  <c r="N2027" i="1"/>
  <c r="T2027" i="1" s="1"/>
  <c r="M2028" i="1"/>
  <c r="S2028" i="1" s="1"/>
  <c r="N2028" i="1"/>
  <c r="T2028" i="1" s="1"/>
  <c r="M2029" i="1"/>
  <c r="S2029" i="1" s="1"/>
  <c r="N2029" i="1"/>
  <c r="T2029" i="1" s="1"/>
  <c r="M2030" i="1"/>
  <c r="S2030" i="1" s="1"/>
  <c r="N2030" i="1"/>
  <c r="T2030" i="1" s="1"/>
  <c r="M2031" i="1"/>
  <c r="S2031" i="1" s="1"/>
  <c r="N2031" i="1"/>
  <c r="T2031" i="1" s="1"/>
  <c r="M2032" i="1"/>
  <c r="S2032" i="1" s="1"/>
  <c r="N2032" i="1"/>
  <c r="T2032" i="1" s="1"/>
  <c r="M2033" i="1"/>
  <c r="S2033" i="1" s="1"/>
  <c r="N2033" i="1"/>
  <c r="T2033" i="1" s="1"/>
  <c r="M2034" i="1"/>
  <c r="S2034" i="1" s="1"/>
  <c r="N2034" i="1"/>
  <c r="T2034" i="1" s="1"/>
  <c r="M2035" i="1"/>
  <c r="S2035" i="1" s="1"/>
  <c r="N2035" i="1"/>
  <c r="T2035" i="1" s="1"/>
  <c r="M2036" i="1"/>
  <c r="S2036" i="1" s="1"/>
  <c r="N2036" i="1"/>
  <c r="T2036" i="1" s="1"/>
  <c r="M2037" i="1"/>
  <c r="S2037" i="1" s="1"/>
  <c r="N2037" i="1"/>
  <c r="T2037" i="1" s="1"/>
  <c r="M2038" i="1"/>
  <c r="S2038" i="1" s="1"/>
  <c r="N2038" i="1"/>
  <c r="T2038" i="1" s="1"/>
  <c r="M2039" i="1"/>
  <c r="S2039" i="1" s="1"/>
  <c r="N2039" i="1"/>
  <c r="T2039" i="1" s="1"/>
  <c r="M2040" i="1"/>
  <c r="S2040" i="1" s="1"/>
  <c r="N2040" i="1"/>
  <c r="T2040" i="1" s="1"/>
  <c r="M2041" i="1"/>
  <c r="S2041" i="1" s="1"/>
  <c r="N2041" i="1"/>
  <c r="T2041" i="1" s="1"/>
  <c r="M2042" i="1"/>
  <c r="S2042" i="1" s="1"/>
  <c r="N2042" i="1"/>
  <c r="T2042" i="1" s="1"/>
  <c r="M2043" i="1"/>
  <c r="S2043" i="1" s="1"/>
  <c r="N2043" i="1"/>
  <c r="T2043" i="1" s="1"/>
  <c r="M2045" i="1"/>
  <c r="N2045" i="1"/>
  <c r="M2046" i="1"/>
  <c r="S2046" i="1" s="1"/>
  <c r="N2046" i="1"/>
  <c r="T2046" i="1" s="1"/>
  <c r="M2047" i="1"/>
  <c r="S2047" i="1" s="1"/>
  <c r="N2047" i="1"/>
  <c r="T2047" i="1" s="1"/>
  <c r="M2048" i="1"/>
  <c r="S2048" i="1" s="1"/>
  <c r="N2048" i="1"/>
  <c r="T2048" i="1" s="1"/>
  <c r="M2049" i="1"/>
  <c r="S2049" i="1" s="1"/>
  <c r="N2049" i="1"/>
  <c r="T2049" i="1" s="1"/>
  <c r="M2050" i="1"/>
  <c r="S2050" i="1" s="1"/>
  <c r="N2050" i="1"/>
  <c r="T2050" i="1" s="1"/>
  <c r="M2051" i="1"/>
  <c r="S2051" i="1" s="1"/>
  <c r="N2051" i="1"/>
  <c r="T2051" i="1" s="1"/>
  <c r="M2052" i="1"/>
  <c r="S2052" i="1" s="1"/>
  <c r="N2052" i="1"/>
  <c r="T2052" i="1" s="1"/>
  <c r="M2053" i="1"/>
  <c r="S2053" i="1" s="1"/>
  <c r="N2053" i="1"/>
  <c r="T2053" i="1" s="1"/>
  <c r="M2054" i="1"/>
  <c r="S2054" i="1" s="1"/>
  <c r="N2054" i="1"/>
  <c r="T2054" i="1" s="1"/>
  <c r="M2055" i="1"/>
  <c r="S2055" i="1" s="1"/>
  <c r="N2055" i="1"/>
  <c r="T2055" i="1" s="1"/>
  <c r="M2056" i="1"/>
  <c r="S2056" i="1" s="1"/>
  <c r="N2056" i="1"/>
  <c r="T2056" i="1" s="1"/>
  <c r="M2057" i="1"/>
  <c r="S2057" i="1" s="1"/>
  <c r="N2057" i="1"/>
  <c r="T2057" i="1" s="1"/>
  <c r="M2058" i="1"/>
  <c r="S2058" i="1" s="1"/>
  <c r="N2058" i="1"/>
  <c r="T2058" i="1" s="1"/>
  <c r="M2059" i="1"/>
  <c r="S2059" i="1" s="1"/>
  <c r="N2059" i="1"/>
  <c r="T2059" i="1" s="1"/>
  <c r="M2060" i="1"/>
  <c r="S2060" i="1" s="1"/>
  <c r="N2060" i="1"/>
  <c r="T2060" i="1" s="1"/>
  <c r="M2061" i="1"/>
  <c r="S2061" i="1" s="1"/>
  <c r="N2061" i="1"/>
  <c r="T2061" i="1" s="1"/>
  <c r="M2062" i="1"/>
  <c r="S2062" i="1" s="1"/>
  <c r="N2062" i="1"/>
  <c r="T2062" i="1" s="1"/>
  <c r="M2063" i="1"/>
  <c r="S2063" i="1" s="1"/>
  <c r="N2063" i="1"/>
  <c r="T2063" i="1" s="1"/>
  <c r="M2064" i="1"/>
  <c r="S2064" i="1" s="1"/>
  <c r="N2064" i="1"/>
  <c r="T2064" i="1" s="1"/>
  <c r="M2065" i="1"/>
  <c r="S2065" i="1" s="1"/>
  <c r="N2065" i="1"/>
  <c r="T2065" i="1" s="1"/>
  <c r="M2066" i="1"/>
  <c r="S2066" i="1" s="1"/>
  <c r="N2066" i="1"/>
  <c r="T2066" i="1" s="1"/>
  <c r="M2067" i="1"/>
  <c r="S2067" i="1" s="1"/>
  <c r="N2067" i="1"/>
  <c r="T2067" i="1" s="1"/>
  <c r="M2068" i="1"/>
  <c r="S2068" i="1" s="1"/>
  <c r="N2068" i="1"/>
  <c r="T2068" i="1" s="1"/>
  <c r="M2069" i="1"/>
  <c r="S2069" i="1" s="1"/>
  <c r="N2069" i="1"/>
  <c r="T2069" i="1" s="1"/>
  <c r="M2070" i="1"/>
  <c r="S2070" i="1" s="1"/>
  <c r="N2070" i="1"/>
  <c r="T2070" i="1" s="1"/>
  <c r="M2071" i="1"/>
  <c r="S2071" i="1" s="1"/>
  <c r="N2071" i="1"/>
  <c r="T2071" i="1" s="1"/>
  <c r="M2072" i="1"/>
  <c r="S2072" i="1" s="1"/>
  <c r="N2072" i="1"/>
  <c r="T2072" i="1" s="1"/>
  <c r="M2073" i="1"/>
  <c r="S2073" i="1" s="1"/>
  <c r="N2073" i="1"/>
  <c r="T2073" i="1" s="1"/>
  <c r="M2079" i="1"/>
  <c r="N2079" i="1"/>
  <c r="M2080" i="1"/>
  <c r="S2080" i="1" s="1"/>
  <c r="N2080" i="1"/>
  <c r="T2080" i="1" s="1"/>
  <c r="M2081" i="1"/>
  <c r="S2081" i="1" s="1"/>
  <c r="N2081" i="1"/>
  <c r="T2081" i="1" s="1"/>
  <c r="M2082" i="1"/>
  <c r="S2082" i="1" s="1"/>
  <c r="N2082" i="1"/>
  <c r="T2082" i="1" s="1"/>
  <c r="M2083" i="1"/>
  <c r="S2083" i="1" s="1"/>
  <c r="N2083" i="1"/>
  <c r="T2083" i="1" s="1"/>
  <c r="M2084" i="1"/>
  <c r="S2084" i="1" s="1"/>
  <c r="N2084" i="1"/>
  <c r="T2084" i="1" s="1"/>
  <c r="M2085" i="1"/>
  <c r="S2085" i="1" s="1"/>
  <c r="N2085" i="1"/>
  <c r="T2085" i="1" s="1"/>
  <c r="M2086" i="1"/>
  <c r="S2086" i="1" s="1"/>
  <c r="N2086" i="1"/>
  <c r="T2086" i="1" s="1"/>
  <c r="M2087" i="1"/>
  <c r="S2087" i="1" s="1"/>
  <c r="N2087" i="1"/>
  <c r="T2087" i="1" s="1"/>
  <c r="M2088" i="1"/>
  <c r="S2088" i="1" s="1"/>
  <c r="N2088" i="1"/>
  <c r="T2088" i="1" s="1"/>
  <c r="M2089" i="1"/>
  <c r="S2089" i="1" s="1"/>
  <c r="N2089" i="1"/>
  <c r="T2089" i="1" s="1"/>
  <c r="M2090" i="1"/>
  <c r="S2090" i="1" s="1"/>
  <c r="N2090" i="1"/>
  <c r="T2090" i="1" s="1"/>
  <c r="M2091" i="1"/>
  <c r="S2091" i="1" s="1"/>
  <c r="N2091" i="1"/>
  <c r="T2091" i="1" s="1"/>
  <c r="M2092" i="1"/>
  <c r="S2092" i="1" s="1"/>
  <c r="N2092" i="1"/>
  <c r="T2092" i="1" s="1"/>
  <c r="M2093" i="1"/>
  <c r="S2093" i="1" s="1"/>
  <c r="N2093" i="1"/>
  <c r="T2093" i="1" s="1"/>
  <c r="M2094" i="1"/>
  <c r="S2094" i="1" s="1"/>
  <c r="N2094" i="1"/>
  <c r="T2094" i="1" s="1"/>
  <c r="M2095" i="1"/>
  <c r="S2095" i="1" s="1"/>
  <c r="N2095" i="1"/>
  <c r="T2095" i="1" s="1"/>
  <c r="M2096" i="1"/>
  <c r="S2096" i="1" s="1"/>
  <c r="N2096" i="1"/>
  <c r="T2096" i="1" s="1"/>
  <c r="M2097" i="1"/>
  <c r="S2097" i="1" s="1"/>
  <c r="N2097" i="1"/>
  <c r="T2097" i="1" s="1"/>
  <c r="M2098" i="1"/>
  <c r="S2098" i="1" s="1"/>
  <c r="N2098" i="1"/>
  <c r="T2098" i="1" s="1"/>
  <c r="M2099" i="1"/>
  <c r="S2099" i="1" s="1"/>
  <c r="N2099" i="1"/>
  <c r="T2099" i="1" s="1"/>
  <c r="M2100" i="1"/>
  <c r="S2100" i="1" s="1"/>
  <c r="N2100" i="1"/>
  <c r="T2100" i="1" s="1"/>
  <c r="M2101" i="1"/>
  <c r="S2101" i="1" s="1"/>
  <c r="N2101" i="1"/>
  <c r="T2101" i="1" s="1"/>
  <c r="M2102" i="1"/>
  <c r="S2102" i="1" s="1"/>
  <c r="N2102" i="1"/>
  <c r="T2102" i="1" s="1"/>
  <c r="M2103" i="1"/>
  <c r="S2103" i="1" s="1"/>
  <c r="N2103" i="1"/>
  <c r="T2103" i="1" s="1"/>
  <c r="M2104" i="1"/>
  <c r="S2104" i="1" s="1"/>
  <c r="N2104" i="1"/>
  <c r="T2104" i="1" s="1"/>
  <c r="M2105" i="1"/>
  <c r="S2105" i="1" s="1"/>
  <c r="N2105" i="1"/>
  <c r="T2105" i="1" s="1"/>
  <c r="M2106" i="1"/>
  <c r="S2106" i="1" s="1"/>
  <c r="N2106" i="1"/>
  <c r="T2106" i="1" s="1"/>
  <c r="M2107" i="1"/>
  <c r="S2107" i="1" s="1"/>
  <c r="N2107" i="1"/>
  <c r="T2107" i="1" s="1"/>
  <c r="M2108" i="1"/>
  <c r="S2108" i="1" s="1"/>
  <c r="N2108" i="1"/>
  <c r="T2108" i="1" s="1"/>
  <c r="M2109" i="1"/>
  <c r="S2109" i="1" s="1"/>
  <c r="N2109" i="1"/>
  <c r="T2109" i="1" s="1"/>
  <c r="M2110" i="1"/>
  <c r="S2110" i="1" s="1"/>
  <c r="N2110" i="1"/>
  <c r="T2110" i="1" s="1"/>
  <c r="M2111" i="1"/>
  <c r="S2111" i="1" s="1"/>
  <c r="N2111" i="1"/>
  <c r="T2111" i="1" s="1"/>
  <c r="M2112" i="1"/>
  <c r="S2112" i="1" s="1"/>
  <c r="N2112" i="1"/>
  <c r="T2112" i="1" s="1"/>
  <c r="M2113" i="1"/>
  <c r="S2113" i="1" s="1"/>
  <c r="N2113" i="1"/>
  <c r="T2113" i="1" s="1"/>
  <c r="M2115" i="1"/>
  <c r="N2115" i="1"/>
  <c r="M2116" i="1"/>
  <c r="S2116" i="1" s="1"/>
  <c r="N2116" i="1"/>
  <c r="T2116" i="1" s="1"/>
  <c r="M2117" i="1"/>
  <c r="S2117" i="1" s="1"/>
  <c r="N2117" i="1"/>
  <c r="T2117" i="1" s="1"/>
  <c r="M2118" i="1"/>
  <c r="S2118" i="1" s="1"/>
  <c r="N2118" i="1"/>
  <c r="T2118" i="1" s="1"/>
  <c r="M2119" i="1"/>
  <c r="S2119" i="1" s="1"/>
  <c r="N2119" i="1"/>
  <c r="T2119" i="1" s="1"/>
  <c r="M2120" i="1"/>
  <c r="S2120" i="1" s="1"/>
  <c r="N2120" i="1"/>
  <c r="T2120" i="1" s="1"/>
  <c r="M2121" i="1"/>
  <c r="S2121" i="1" s="1"/>
  <c r="N2121" i="1"/>
  <c r="T2121" i="1" s="1"/>
  <c r="M2122" i="1"/>
  <c r="S2122" i="1" s="1"/>
  <c r="N2122" i="1"/>
  <c r="T2122" i="1" s="1"/>
  <c r="M2123" i="1"/>
  <c r="S2123" i="1" s="1"/>
  <c r="N2123" i="1"/>
  <c r="T2123" i="1" s="1"/>
  <c r="M2124" i="1"/>
  <c r="S2124" i="1" s="1"/>
  <c r="N2124" i="1"/>
  <c r="T2124" i="1" s="1"/>
  <c r="M2125" i="1"/>
  <c r="S2125" i="1" s="1"/>
  <c r="N2125" i="1"/>
  <c r="T2125" i="1" s="1"/>
  <c r="M2126" i="1"/>
  <c r="S2126" i="1" s="1"/>
  <c r="N2126" i="1"/>
  <c r="T2126" i="1" s="1"/>
  <c r="M2127" i="1"/>
  <c r="S2127" i="1" s="1"/>
  <c r="N2127" i="1"/>
  <c r="T2127" i="1" s="1"/>
  <c r="M2128" i="1"/>
  <c r="S2128" i="1" s="1"/>
  <c r="N2128" i="1"/>
  <c r="T2128" i="1" s="1"/>
  <c r="M2129" i="1"/>
  <c r="S2129" i="1" s="1"/>
  <c r="N2129" i="1"/>
  <c r="T2129" i="1" s="1"/>
  <c r="M2130" i="1"/>
  <c r="S2130" i="1" s="1"/>
  <c r="N2130" i="1"/>
  <c r="T2130" i="1" s="1"/>
  <c r="M2131" i="1"/>
  <c r="S2131" i="1" s="1"/>
  <c r="N2131" i="1"/>
  <c r="T2131" i="1" s="1"/>
  <c r="M2132" i="1"/>
  <c r="S2132" i="1" s="1"/>
  <c r="N2132" i="1"/>
  <c r="T2132" i="1" s="1"/>
  <c r="M2133" i="1"/>
  <c r="S2133" i="1" s="1"/>
  <c r="N2133" i="1"/>
  <c r="T2133" i="1" s="1"/>
  <c r="M2134" i="1"/>
  <c r="S2134" i="1" s="1"/>
  <c r="N2134" i="1"/>
  <c r="T2134" i="1" s="1"/>
  <c r="M2135" i="1"/>
  <c r="S2135" i="1" s="1"/>
  <c r="N2135" i="1"/>
  <c r="T2135" i="1" s="1"/>
  <c r="M2136" i="1"/>
  <c r="S2136" i="1" s="1"/>
  <c r="N2136" i="1"/>
  <c r="T2136" i="1" s="1"/>
  <c r="M2137" i="1"/>
  <c r="S2137" i="1" s="1"/>
  <c r="N2137" i="1"/>
  <c r="T2137" i="1" s="1"/>
  <c r="M2138" i="1"/>
  <c r="S2138" i="1" s="1"/>
  <c r="N2138" i="1"/>
  <c r="T2138" i="1" s="1"/>
  <c r="M2139" i="1"/>
  <c r="S2139" i="1" s="1"/>
  <c r="N2139" i="1"/>
  <c r="T2139" i="1" s="1"/>
  <c r="M2140" i="1"/>
  <c r="S2140" i="1" s="1"/>
  <c r="N2140" i="1"/>
  <c r="T2140" i="1" s="1"/>
  <c r="M2141" i="1"/>
  <c r="S2141" i="1" s="1"/>
  <c r="N2141" i="1"/>
  <c r="T2141" i="1" s="1"/>
  <c r="M2142" i="1"/>
  <c r="S2142" i="1" s="1"/>
  <c r="N2142" i="1"/>
  <c r="T2142" i="1" s="1"/>
  <c r="M2143" i="1"/>
  <c r="S2143" i="1" s="1"/>
  <c r="N2143" i="1"/>
  <c r="T2143" i="1" s="1"/>
  <c r="M2144" i="1"/>
  <c r="S2144" i="1" s="1"/>
  <c r="N2144" i="1"/>
  <c r="T2144" i="1" s="1"/>
  <c r="M2145" i="1"/>
  <c r="S2145" i="1" s="1"/>
  <c r="N2145" i="1"/>
  <c r="T2145" i="1" s="1"/>
  <c r="M2146" i="1"/>
  <c r="S2146" i="1" s="1"/>
  <c r="N2146" i="1"/>
  <c r="T2146" i="1" s="1"/>
  <c r="M2148" i="1"/>
  <c r="N2148" i="1"/>
  <c r="M2149" i="1"/>
  <c r="S2149" i="1" s="1"/>
  <c r="N2149" i="1"/>
  <c r="T2149" i="1" s="1"/>
  <c r="M2150" i="1"/>
  <c r="S2150" i="1" s="1"/>
  <c r="N2150" i="1"/>
  <c r="T2150" i="1" s="1"/>
  <c r="M2151" i="1"/>
  <c r="S2151" i="1" s="1"/>
  <c r="N2151" i="1"/>
  <c r="T2151" i="1" s="1"/>
  <c r="M2152" i="1"/>
  <c r="S2152" i="1" s="1"/>
  <c r="N2152" i="1"/>
  <c r="T2152" i="1" s="1"/>
  <c r="M2153" i="1"/>
  <c r="S2153" i="1" s="1"/>
  <c r="N2153" i="1"/>
  <c r="T2153" i="1" s="1"/>
  <c r="M2154" i="1"/>
  <c r="S2154" i="1" s="1"/>
  <c r="N2154" i="1"/>
  <c r="T2154" i="1" s="1"/>
  <c r="M2155" i="1"/>
  <c r="S2155" i="1" s="1"/>
  <c r="N2155" i="1"/>
  <c r="T2155" i="1" s="1"/>
  <c r="M2156" i="1"/>
  <c r="S2156" i="1" s="1"/>
  <c r="N2156" i="1"/>
  <c r="T2156" i="1" s="1"/>
  <c r="M2157" i="1"/>
  <c r="S2157" i="1" s="1"/>
  <c r="N2157" i="1"/>
  <c r="T2157" i="1" s="1"/>
  <c r="M2158" i="1"/>
  <c r="S2158" i="1" s="1"/>
  <c r="N2158" i="1"/>
  <c r="T2158" i="1" s="1"/>
  <c r="M2159" i="1"/>
  <c r="S2159" i="1" s="1"/>
  <c r="N2159" i="1"/>
  <c r="T2159" i="1" s="1"/>
  <c r="M2160" i="1"/>
  <c r="S2160" i="1" s="1"/>
  <c r="N2160" i="1"/>
  <c r="T2160" i="1" s="1"/>
  <c r="M2161" i="1"/>
  <c r="S2161" i="1" s="1"/>
  <c r="N2161" i="1"/>
  <c r="T2161" i="1" s="1"/>
  <c r="M2162" i="1"/>
  <c r="S2162" i="1" s="1"/>
  <c r="N2162" i="1"/>
  <c r="T2162" i="1" s="1"/>
  <c r="M2163" i="1"/>
  <c r="S2163" i="1" s="1"/>
  <c r="N2163" i="1"/>
  <c r="T2163" i="1" s="1"/>
  <c r="M2164" i="1"/>
  <c r="S2164" i="1" s="1"/>
  <c r="N2164" i="1"/>
  <c r="T2164" i="1" s="1"/>
  <c r="M2165" i="1"/>
  <c r="S2165" i="1" s="1"/>
  <c r="N2165" i="1"/>
  <c r="T2165" i="1" s="1"/>
  <c r="M2166" i="1"/>
  <c r="S2166" i="1" s="1"/>
  <c r="N2166" i="1"/>
  <c r="T2166" i="1" s="1"/>
  <c r="M2167" i="1"/>
  <c r="S2167" i="1" s="1"/>
  <c r="N2167" i="1"/>
  <c r="T2167" i="1" s="1"/>
  <c r="M2168" i="1"/>
  <c r="S2168" i="1" s="1"/>
  <c r="N2168" i="1"/>
  <c r="T2168" i="1" s="1"/>
  <c r="M2169" i="1"/>
  <c r="S2169" i="1" s="1"/>
  <c r="N2169" i="1"/>
  <c r="T2169" i="1" s="1"/>
  <c r="M2170" i="1"/>
  <c r="S2170" i="1" s="1"/>
  <c r="N2170" i="1"/>
  <c r="T2170" i="1" s="1"/>
  <c r="M2171" i="1"/>
  <c r="S2171" i="1" s="1"/>
  <c r="N2171" i="1"/>
  <c r="T2171" i="1" s="1"/>
  <c r="M2172" i="1"/>
  <c r="S2172" i="1" s="1"/>
  <c r="N2172" i="1"/>
  <c r="T2172" i="1" s="1"/>
  <c r="M2173" i="1"/>
  <c r="S2173" i="1" s="1"/>
  <c r="N2173" i="1"/>
  <c r="T2173" i="1" s="1"/>
  <c r="M2174" i="1"/>
  <c r="S2174" i="1" s="1"/>
  <c r="N2174" i="1"/>
  <c r="T2174" i="1" s="1"/>
  <c r="M2177" i="1"/>
  <c r="N2177" i="1"/>
  <c r="M2178" i="1"/>
  <c r="S2178" i="1" s="1"/>
  <c r="N2178" i="1"/>
  <c r="T2178" i="1" s="1"/>
  <c r="M2179" i="1"/>
  <c r="S2179" i="1" s="1"/>
  <c r="N2179" i="1"/>
  <c r="T2179" i="1" s="1"/>
  <c r="M2180" i="1"/>
  <c r="S2180" i="1" s="1"/>
  <c r="N2180" i="1"/>
  <c r="T2180" i="1" s="1"/>
  <c r="M2181" i="1"/>
  <c r="S2181" i="1" s="1"/>
  <c r="N2181" i="1"/>
  <c r="T2181" i="1" s="1"/>
  <c r="M2182" i="1"/>
  <c r="S2182" i="1" s="1"/>
  <c r="N2182" i="1"/>
  <c r="T2182" i="1" s="1"/>
  <c r="M2183" i="1"/>
  <c r="S2183" i="1" s="1"/>
  <c r="N2183" i="1"/>
  <c r="T2183" i="1" s="1"/>
  <c r="M2184" i="1"/>
  <c r="S2184" i="1" s="1"/>
  <c r="N2184" i="1"/>
  <c r="T2184" i="1" s="1"/>
  <c r="M2185" i="1"/>
  <c r="S2185" i="1" s="1"/>
  <c r="N2185" i="1"/>
  <c r="T2185" i="1" s="1"/>
  <c r="M2186" i="1"/>
  <c r="S2186" i="1" s="1"/>
  <c r="N2186" i="1"/>
  <c r="T2186" i="1" s="1"/>
  <c r="M2187" i="1"/>
  <c r="S2187" i="1" s="1"/>
  <c r="N2187" i="1"/>
  <c r="T2187" i="1" s="1"/>
  <c r="M2188" i="1"/>
  <c r="S2188" i="1" s="1"/>
  <c r="N2188" i="1"/>
  <c r="T2188" i="1" s="1"/>
  <c r="M2189" i="1"/>
  <c r="S2189" i="1" s="1"/>
  <c r="N2189" i="1"/>
  <c r="T2189" i="1" s="1"/>
  <c r="M2190" i="1"/>
  <c r="S2190" i="1" s="1"/>
  <c r="N2190" i="1"/>
  <c r="T2190" i="1" s="1"/>
  <c r="M2191" i="1"/>
  <c r="S2191" i="1" s="1"/>
  <c r="N2191" i="1"/>
  <c r="T2191" i="1" s="1"/>
  <c r="M2192" i="1"/>
  <c r="S2192" i="1" s="1"/>
  <c r="N2192" i="1"/>
  <c r="T2192" i="1" s="1"/>
  <c r="M2193" i="1"/>
  <c r="S2193" i="1" s="1"/>
  <c r="N2193" i="1"/>
  <c r="T2193" i="1" s="1"/>
  <c r="M2194" i="1"/>
  <c r="S2194" i="1" s="1"/>
  <c r="N2194" i="1"/>
  <c r="T2194" i="1" s="1"/>
  <c r="M2195" i="1"/>
  <c r="S2195" i="1" s="1"/>
  <c r="N2195" i="1"/>
  <c r="T2195" i="1" s="1"/>
  <c r="M2196" i="1"/>
  <c r="S2196" i="1" s="1"/>
  <c r="N2196" i="1"/>
  <c r="T2196" i="1" s="1"/>
  <c r="M2197" i="1"/>
  <c r="S2197" i="1" s="1"/>
  <c r="N2197" i="1"/>
  <c r="T2197" i="1" s="1"/>
  <c r="M2198" i="1"/>
  <c r="S2198" i="1" s="1"/>
  <c r="N2198" i="1"/>
  <c r="T2198" i="1" s="1"/>
  <c r="M2199" i="1"/>
  <c r="S2199" i="1" s="1"/>
  <c r="N2199" i="1"/>
  <c r="T2199" i="1" s="1"/>
  <c r="M2200" i="1"/>
  <c r="S2200" i="1" s="1"/>
  <c r="N2200" i="1"/>
  <c r="T2200" i="1" s="1"/>
  <c r="M2201" i="1"/>
  <c r="S2201" i="1" s="1"/>
  <c r="N2201" i="1"/>
  <c r="T2201" i="1" s="1"/>
  <c r="M2202" i="1"/>
  <c r="S2202" i="1" s="1"/>
  <c r="N2202" i="1"/>
  <c r="T2202" i="1" s="1"/>
  <c r="M2203" i="1"/>
  <c r="S2203" i="1" s="1"/>
  <c r="N2203" i="1"/>
  <c r="T2203" i="1" s="1"/>
  <c r="M2204" i="1"/>
  <c r="S2204" i="1" s="1"/>
  <c r="N2204" i="1"/>
  <c r="T2204" i="1" s="1"/>
  <c r="M2205" i="1"/>
  <c r="S2205" i="1" s="1"/>
  <c r="N2205" i="1"/>
  <c r="T2205" i="1" s="1"/>
  <c r="M2207" i="1"/>
  <c r="N2207" i="1"/>
  <c r="M2208" i="1"/>
  <c r="S2208" i="1" s="1"/>
  <c r="N2208" i="1"/>
  <c r="T2208" i="1" s="1"/>
  <c r="M2209" i="1"/>
  <c r="S2209" i="1" s="1"/>
  <c r="N2209" i="1"/>
  <c r="T2209" i="1" s="1"/>
  <c r="M2210" i="1"/>
  <c r="S2210" i="1" s="1"/>
  <c r="N2210" i="1"/>
  <c r="T2210" i="1" s="1"/>
  <c r="M2211" i="1"/>
  <c r="S2211" i="1" s="1"/>
  <c r="N2211" i="1"/>
  <c r="T2211" i="1" s="1"/>
  <c r="M2212" i="1"/>
  <c r="S2212" i="1" s="1"/>
  <c r="N2212" i="1"/>
  <c r="T2212" i="1" s="1"/>
  <c r="M2213" i="1"/>
  <c r="S2213" i="1" s="1"/>
  <c r="N2213" i="1"/>
  <c r="T2213" i="1" s="1"/>
  <c r="M2214" i="1"/>
  <c r="S2214" i="1" s="1"/>
  <c r="N2214" i="1"/>
  <c r="T2214" i="1" s="1"/>
  <c r="M2215" i="1"/>
  <c r="S2215" i="1" s="1"/>
  <c r="N2215" i="1"/>
  <c r="T2215" i="1" s="1"/>
  <c r="M2216" i="1"/>
  <c r="S2216" i="1" s="1"/>
  <c r="N2216" i="1"/>
  <c r="T2216" i="1" s="1"/>
  <c r="M2217" i="1"/>
  <c r="S2217" i="1" s="1"/>
  <c r="N2217" i="1"/>
  <c r="T2217" i="1" s="1"/>
  <c r="M2218" i="1"/>
  <c r="S2218" i="1" s="1"/>
  <c r="N2218" i="1"/>
  <c r="T2218" i="1" s="1"/>
  <c r="M2219" i="1"/>
  <c r="S2219" i="1" s="1"/>
  <c r="N2219" i="1"/>
  <c r="T2219" i="1" s="1"/>
  <c r="M2220" i="1"/>
  <c r="S2220" i="1" s="1"/>
  <c r="N2220" i="1"/>
  <c r="T2220" i="1" s="1"/>
  <c r="M2221" i="1"/>
  <c r="S2221" i="1" s="1"/>
  <c r="N2221" i="1"/>
  <c r="T2221" i="1" s="1"/>
  <c r="M2222" i="1"/>
  <c r="S2222" i="1" s="1"/>
  <c r="N2222" i="1"/>
  <c r="T2222" i="1" s="1"/>
  <c r="M2223" i="1"/>
  <c r="S2223" i="1" s="1"/>
  <c r="N2223" i="1"/>
  <c r="T2223" i="1" s="1"/>
  <c r="M2224" i="1"/>
  <c r="S2224" i="1" s="1"/>
  <c r="N2224" i="1"/>
  <c r="T2224" i="1" s="1"/>
  <c r="M2225" i="1"/>
  <c r="S2225" i="1" s="1"/>
  <c r="N2225" i="1"/>
  <c r="T2225" i="1" s="1"/>
  <c r="M2226" i="1"/>
  <c r="S2226" i="1" s="1"/>
  <c r="N2226" i="1"/>
  <c r="T2226" i="1" s="1"/>
  <c r="M2227" i="1"/>
  <c r="S2227" i="1" s="1"/>
  <c r="N2227" i="1"/>
  <c r="T2227" i="1" s="1"/>
  <c r="M2228" i="1"/>
  <c r="S2228" i="1" s="1"/>
  <c r="N2228" i="1"/>
  <c r="T2228" i="1" s="1"/>
  <c r="M2229" i="1"/>
  <c r="S2229" i="1" s="1"/>
  <c r="N2229" i="1"/>
  <c r="T2229" i="1" s="1"/>
  <c r="M2230" i="1"/>
  <c r="S2230" i="1" s="1"/>
  <c r="N2230" i="1"/>
  <c r="T2230" i="1" s="1"/>
  <c r="M2231" i="1"/>
  <c r="S2231" i="1" s="1"/>
  <c r="N2231" i="1"/>
  <c r="T2231" i="1" s="1"/>
  <c r="M2232" i="1"/>
  <c r="S2232" i="1" s="1"/>
  <c r="N2232" i="1"/>
  <c r="T2232" i="1" s="1"/>
  <c r="M2233" i="1"/>
  <c r="S2233" i="1" s="1"/>
  <c r="N2233" i="1"/>
  <c r="T2233" i="1" s="1"/>
  <c r="M2234" i="1"/>
  <c r="S2234" i="1" s="1"/>
  <c r="N2234" i="1"/>
  <c r="T2234" i="1" s="1"/>
  <c r="M2235" i="1"/>
  <c r="S2235" i="1" s="1"/>
  <c r="N2235" i="1"/>
  <c r="T2235" i="1" s="1"/>
  <c r="M2236" i="1"/>
  <c r="S2236" i="1" s="1"/>
  <c r="N2236" i="1"/>
  <c r="T2236" i="1" s="1"/>
  <c r="M2237" i="1"/>
  <c r="S2237" i="1" s="1"/>
  <c r="N2237" i="1"/>
  <c r="T2237" i="1" s="1"/>
  <c r="M2238" i="1"/>
  <c r="S2238" i="1" s="1"/>
  <c r="N2238" i="1"/>
  <c r="T2238" i="1" s="1"/>
  <c r="M2239" i="1"/>
  <c r="S2239" i="1" s="1"/>
  <c r="N2239" i="1"/>
  <c r="T2239" i="1" s="1"/>
  <c r="M2240" i="1"/>
  <c r="S2240" i="1" s="1"/>
  <c r="N2240" i="1"/>
  <c r="T2240" i="1" s="1"/>
  <c r="M2241" i="1"/>
  <c r="S2241" i="1" s="1"/>
  <c r="N2241" i="1"/>
  <c r="T2241" i="1" s="1"/>
  <c r="M2242" i="1"/>
  <c r="S2242" i="1" s="1"/>
  <c r="N2242" i="1"/>
  <c r="T2242" i="1" s="1"/>
  <c r="M2243" i="1"/>
  <c r="S2243" i="1" s="1"/>
  <c r="N2243" i="1"/>
  <c r="T2243" i="1" s="1"/>
  <c r="M2244" i="1"/>
  <c r="S2244" i="1" s="1"/>
  <c r="N2244" i="1"/>
  <c r="T2244" i="1" s="1"/>
  <c r="M2245" i="1"/>
  <c r="S2245" i="1" s="1"/>
  <c r="N2245" i="1"/>
  <c r="T2245" i="1" s="1"/>
  <c r="M2246" i="1"/>
  <c r="S2246" i="1" s="1"/>
  <c r="N2246" i="1"/>
  <c r="T2246" i="1" s="1"/>
  <c r="M2248" i="1"/>
  <c r="N2248" i="1"/>
  <c r="M2249" i="1"/>
  <c r="S2249" i="1" s="1"/>
  <c r="N2249" i="1"/>
  <c r="T2249" i="1" s="1"/>
  <c r="M2250" i="1"/>
  <c r="S2250" i="1" s="1"/>
  <c r="N2250" i="1"/>
  <c r="T2250" i="1" s="1"/>
  <c r="M2251" i="1"/>
  <c r="S2251" i="1" s="1"/>
  <c r="N2251" i="1"/>
  <c r="T2251" i="1" s="1"/>
  <c r="M2252" i="1"/>
  <c r="S2252" i="1" s="1"/>
  <c r="N2252" i="1"/>
  <c r="T2252" i="1" s="1"/>
  <c r="M2253" i="1"/>
  <c r="S2253" i="1" s="1"/>
  <c r="N2253" i="1"/>
  <c r="T2253" i="1" s="1"/>
  <c r="M2254" i="1"/>
  <c r="S2254" i="1" s="1"/>
  <c r="N2254" i="1"/>
  <c r="T2254" i="1" s="1"/>
  <c r="M2255" i="1"/>
  <c r="S2255" i="1" s="1"/>
  <c r="N2255" i="1"/>
  <c r="T2255" i="1" s="1"/>
  <c r="M2256" i="1"/>
  <c r="S2256" i="1" s="1"/>
  <c r="N2256" i="1"/>
  <c r="T2256" i="1" s="1"/>
  <c r="M2257" i="1"/>
  <c r="S2257" i="1" s="1"/>
  <c r="N2257" i="1"/>
  <c r="T2257" i="1" s="1"/>
  <c r="M2258" i="1"/>
  <c r="S2258" i="1" s="1"/>
  <c r="N2258" i="1"/>
  <c r="T2258" i="1" s="1"/>
  <c r="M2259" i="1"/>
  <c r="S2259" i="1" s="1"/>
  <c r="N2259" i="1"/>
  <c r="T2259" i="1" s="1"/>
  <c r="M2260" i="1"/>
  <c r="S2260" i="1" s="1"/>
  <c r="N2260" i="1"/>
  <c r="T2260" i="1" s="1"/>
  <c r="M2261" i="1"/>
  <c r="S2261" i="1" s="1"/>
  <c r="N2261" i="1"/>
  <c r="T2261" i="1" s="1"/>
  <c r="M2262" i="1"/>
  <c r="S2262" i="1" s="1"/>
  <c r="N2262" i="1"/>
  <c r="T2262" i="1" s="1"/>
  <c r="M2263" i="1"/>
  <c r="S2263" i="1" s="1"/>
  <c r="N2263" i="1"/>
  <c r="T2263" i="1" s="1"/>
  <c r="M2264" i="1"/>
  <c r="S2264" i="1" s="1"/>
  <c r="N2264" i="1"/>
  <c r="T2264" i="1" s="1"/>
  <c r="M2265" i="1"/>
  <c r="S2265" i="1" s="1"/>
  <c r="N2265" i="1"/>
  <c r="T2265" i="1" s="1"/>
  <c r="M2266" i="1"/>
  <c r="S2266" i="1" s="1"/>
  <c r="N2266" i="1"/>
  <c r="T2266" i="1" s="1"/>
  <c r="M2267" i="1"/>
  <c r="S2267" i="1" s="1"/>
  <c r="N2267" i="1"/>
  <c r="T2267" i="1" s="1"/>
  <c r="M2268" i="1"/>
  <c r="S2268" i="1" s="1"/>
  <c r="N2268" i="1"/>
  <c r="T2268" i="1" s="1"/>
  <c r="M2269" i="1"/>
  <c r="S2269" i="1" s="1"/>
  <c r="N2269" i="1"/>
  <c r="T2269" i="1" s="1"/>
  <c r="M2270" i="1"/>
  <c r="S2270" i="1" s="1"/>
  <c r="N2270" i="1"/>
  <c r="T2270" i="1" s="1"/>
  <c r="M2271" i="1"/>
  <c r="S2271" i="1" s="1"/>
  <c r="N2271" i="1"/>
  <c r="T2271" i="1" s="1"/>
  <c r="M2272" i="1"/>
  <c r="S2272" i="1" s="1"/>
  <c r="N2272" i="1"/>
  <c r="T2272" i="1" s="1"/>
  <c r="M2273" i="1"/>
  <c r="S2273" i="1" s="1"/>
  <c r="N2273" i="1"/>
  <c r="T2273" i="1" s="1"/>
  <c r="M2274" i="1"/>
  <c r="S2274" i="1" s="1"/>
  <c r="N2274" i="1"/>
  <c r="T2274" i="1" s="1"/>
  <c r="M2275" i="1"/>
  <c r="S2275" i="1" s="1"/>
  <c r="N2275" i="1"/>
  <c r="T2275" i="1" s="1"/>
  <c r="M2276" i="1"/>
  <c r="S2276" i="1" s="1"/>
  <c r="N2276" i="1"/>
  <c r="T2276" i="1" s="1"/>
  <c r="M2277" i="1"/>
  <c r="S2277" i="1" s="1"/>
  <c r="N2277" i="1"/>
  <c r="T2277" i="1" s="1"/>
  <c r="M2278" i="1"/>
  <c r="S2278" i="1" s="1"/>
  <c r="N2278" i="1"/>
  <c r="T2278" i="1" s="1"/>
  <c r="M2279" i="1"/>
  <c r="S2279" i="1" s="1"/>
  <c r="N2279" i="1"/>
  <c r="T2279" i="1" s="1"/>
  <c r="M2280" i="1"/>
  <c r="S2280" i="1" s="1"/>
  <c r="N2280" i="1"/>
  <c r="T2280" i="1" s="1"/>
  <c r="M2281" i="1"/>
  <c r="S2281" i="1" s="1"/>
  <c r="N2281" i="1"/>
  <c r="T2281" i="1" s="1"/>
  <c r="M2282" i="1"/>
  <c r="S2282" i="1" s="1"/>
  <c r="N2282" i="1"/>
  <c r="T2282" i="1" s="1"/>
  <c r="M2283" i="1"/>
  <c r="S2283" i="1" s="1"/>
  <c r="N2283" i="1"/>
  <c r="T2283" i="1" s="1"/>
  <c r="M2284" i="1"/>
  <c r="S2284" i="1" s="1"/>
  <c r="N2284" i="1"/>
  <c r="T2284" i="1" s="1"/>
  <c r="M2285" i="1"/>
  <c r="S2285" i="1" s="1"/>
  <c r="N2285" i="1"/>
  <c r="T2285" i="1" s="1"/>
  <c r="M2286" i="1"/>
  <c r="S2286" i="1" s="1"/>
  <c r="N2286" i="1"/>
  <c r="T2286" i="1" s="1"/>
  <c r="M2287" i="1"/>
  <c r="S2287" i="1" s="1"/>
  <c r="N2287" i="1"/>
  <c r="T2287" i="1" s="1"/>
  <c r="M2288" i="1"/>
  <c r="S2288" i="1" s="1"/>
  <c r="N2288" i="1"/>
  <c r="T2288" i="1" s="1"/>
  <c r="M2289" i="1"/>
  <c r="S2289" i="1" s="1"/>
  <c r="N2289" i="1"/>
  <c r="T2289" i="1" s="1"/>
  <c r="M2290" i="1"/>
  <c r="S2290" i="1" s="1"/>
  <c r="N2290" i="1"/>
  <c r="T2290" i="1" s="1"/>
  <c r="M2292" i="1"/>
  <c r="N2292" i="1"/>
  <c r="M2293" i="1"/>
  <c r="S2293" i="1" s="1"/>
  <c r="N2293" i="1"/>
  <c r="T2293" i="1" s="1"/>
  <c r="M2294" i="1"/>
  <c r="S2294" i="1" s="1"/>
  <c r="N2294" i="1"/>
  <c r="T2294" i="1" s="1"/>
  <c r="M2295" i="1"/>
  <c r="S2295" i="1" s="1"/>
  <c r="N2295" i="1"/>
  <c r="T2295" i="1" s="1"/>
  <c r="M2296" i="1"/>
  <c r="S2296" i="1" s="1"/>
  <c r="N2296" i="1"/>
  <c r="T2296" i="1" s="1"/>
  <c r="M2297" i="1"/>
  <c r="S2297" i="1" s="1"/>
  <c r="N2297" i="1"/>
  <c r="T2297" i="1" s="1"/>
  <c r="M2298" i="1"/>
  <c r="S2298" i="1" s="1"/>
  <c r="N2298" i="1"/>
  <c r="T2298" i="1" s="1"/>
  <c r="M2299" i="1"/>
  <c r="S2299" i="1" s="1"/>
  <c r="N2299" i="1"/>
  <c r="T2299" i="1" s="1"/>
  <c r="M2300" i="1"/>
  <c r="S2300" i="1" s="1"/>
  <c r="N2300" i="1"/>
  <c r="T2300" i="1" s="1"/>
  <c r="M2301" i="1"/>
  <c r="S2301" i="1" s="1"/>
  <c r="N2301" i="1"/>
  <c r="T2301" i="1" s="1"/>
  <c r="M2302" i="1"/>
  <c r="S2302" i="1" s="1"/>
  <c r="N2302" i="1"/>
  <c r="T2302" i="1" s="1"/>
  <c r="M2303" i="1"/>
  <c r="S2303" i="1" s="1"/>
  <c r="N2303" i="1"/>
  <c r="T2303" i="1" s="1"/>
  <c r="M2304" i="1"/>
  <c r="S2304" i="1" s="1"/>
  <c r="N2304" i="1"/>
  <c r="T2304" i="1" s="1"/>
  <c r="M2305" i="1"/>
  <c r="S2305" i="1" s="1"/>
  <c r="N2305" i="1"/>
  <c r="T2305" i="1" s="1"/>
  <c r="M2306" i="1"/>
  <c r="S2306" i="1" s="1"/>
  <c r="N2306" i="1"/>
  <c r="T2306" i="1" s="1"/>
  <c r="M2307" i="1"/>
  <c r="S2307" i="1" s="1"/>
  <c r="N2307" i="1"/>
  <c r="T2307" i="1" s="1"/>
  <c r="M2308" i="1"/>
  <c r="S2308" i="1" s="1"/>
  <c r="N2308" i="1"/>
  <c r="T2308" i="1" s="1"/>
  <c r="M2309" i="1"/>
  <c r="S2309" i="1" s="1"/>
  <c r="N2309" i="1"/>
  <c r="T2309" i="1" s="1"/>
  <c r="M2310" i="1"/>
  <c r="S2310" i="1" s="1"/>
  <c r="N2310" i="1"/>
  <c r="T2310" i="1" s="1"/>
  <c r="M2311" i="1"/>
  <c r="S2311" i="1" s="1"/>
  <c r="N2311" i="1"/>
  <c r="T2311" i="1" s="1"/>
  <c r="M2312" i="1"/>
  <c r="S2312" i="1" s="1"/>
  <c r="N2312" i="1"/>
  <c r="T2312" i="1" s="1"/>
  <c r="M2313" i="1"/>
  <c r="S2313" i="1" s="1"/>
  <c r="N2313" i="1"/>
  <c r="T2313" i="1" s="1"/>
  <c r="M2314" i="1"/>
  <c r="S2314" i="1" s="1"/>
  <c r="N2314" i="1"/>
  <c r="T2314" i="1" s="1"/>
  <c r="M2315" i="1"/>
  <c r="S2315" i="1" s="1"/>
  <c r="N2315" i="1"/>
  <c r="T2315" i="1" s="1"/>
  <c r="M2316" i="1"/>
  <c r="S2316" i="1" s="1"/>
  <c r="N2316" i="1"/>
  <c r="T2316" i="1" s="1"/>
  <c r="M2317" i="1"/>
  <c r="S2317" i="1" s="1"/>
  <c r="N2317" i="1"/>
  <c r="T2317" i="1" s="1"/>
  <c r="M2318" i="1"/>
  <c r="S2318" i="1" s="1"/>
  <c r="N2318" i="1"/>
  <c r="T2318" i="1" s="1"/>
  <c r="M2319" i="1"/>
  <c r="S2319" i="1" s="1"/>
  <c r="N2319" i="1"/>
  <c r="T2319" i="1" s="1"/>
  <c r="M2320" i="1"/>
  <c r="S2320" i="1" s="1"/>
  <c r="N2320" i="1"/>
  <c r="T2320" i="1" s="1"/>
  <c r="M2321" i="1"/>
  <c r="S2321" i="1" s="1"/>
  <c r="N2321" i="1"/>
  <c r="T2321" i="1" s="1"/>
  <c r="M2322" i="1"/>
  <c r="S2322" i="1" s="1"/>
  <c r="N2322" i="1"/>
  <c r="T2322" i="1" s="1"/>
  <c r="M2323" i="1"/>
  <c r="S2323" i="1" s="1"/>
  <c r="N2323" i="1"/>
  <c r="T2323" i="1" s="1"/>
  <c r="M2324" i="1"/>
  <c r="S2324" i="1" s="1"/>
  <c r="N2324" i="1"/>
  <c r="T2324" i="1" s="1"/>
  <c r="M2325" i="1"/>
  <c r="S2325" i="1" s="1"/>
  <c r="N2325" i="1"/>
  <c r="T2325" i="1" s="1"/>
  <c r="M2326" i="1"/>
  <c r="S2326" i="1" s="1"/>
  <c r="N2326" i="1"/>
  <c r="T2326" i="1" s="1"/>
  <c r="M2327" i="1"/>
  <c r="S2327" i="1" s="1"/>
  <c r="N2327" i="1"/>
  <c r="T2327" i="1" s="1"/>
  <c r="M2328" i="1"/>
  <c r="S2328" i="1" s="1"/>
  <c r="N2328" i="1"/>
  <c r="T2328" i="1" s="1"/>
  <c r="M2329" i="1"/>
  <c r="S2329" i="1" s="1"/>
  <c r="N2329" i="1"/>
  <c r="T2329" i="1" s="1"/>
  <c r="M2330" i="1"/>
  <c r="S2330" i="1" s="1"/>
  <c r="N2330" i="1"/>
  <c r="T2330" i="1" s="1"/>
  <c r="M2331" i="1"/>
  <c r="S2331" i="1" s="1"/>
  <c r="N2331" i="1"/>
  <c r="T2331" i="1" s="1"/>
  <c r="M2332" i="1"/>
  <c r="S2332" i="1" s="1"/>
  <c r="N2332" i="1"/>
  <c r="T2332" i="1" s="1"/>
  <c r="M2335" i="1"/>
  <c r="N2335" i="1"/>
  <c r="M2336" i="1"/>
  <c r="S2336" i="1" s="1"/>
  <c r="N2336" i="1"/>
  <c r="T2336" i="1" s="1"/>
  <c r="M2337" i="1"/>
  <c r="S2337" i="1" s="1"/>
  <c r="N2337" i="1"/>
  <c r="T2337" i="1" s="1"/>
  <c r="M2338" i="1"/>
  <c r="S2338" i="1" s="1"/>
  <c r="N2338" i="1"/>
  <c r="T2338" i="1" s="1"/>
  <c r="M2339" i="1"/>
  <c r="S2339" i="1" s="1"/>
  <c r="N2339" i="1"/>
  <c r="T2339" i="1" s="1"/>
  <c r="M2340" i="1"/>
  <c r="S2340" i="1" s="1"/>
  <c r="N2340" i="1"/>
  <c r="T2340" i="1" s="1"/>
  <c r="M2341" i="1"/>
  <c r="S2341" i="1" s="1"/>
  <c r="N2341" i="1"/>
  <c r="T2341" i="1" s="1"/>
  <c r="M2342" i="1"/>
  <c r="S2342" i="1" s="1"/>
  <c r="N2342" i="1"/>
  <c r="T2342" i="1" s="1"/>
  <c r="M2343" i="1"/>
  <c r="S2343" i="1" s="1"/>
  <c r="N2343" i="1"/>
  <c r="T2343" i="1" s="1"/>
  <c r="M2344" i="1"/>
  <c r="S2344" i="1" s="1"/>
  <c r="N2344" i="1"/>
  <c r="T2344" i="1" s="1"/>
  <c r="M2345" i="1"/>
  <c r="S2345" i="1" s="1"/>
  <c r="N2345" i="1"/>
  <c r="T2345" i="1" s="1"/>
  <c r="M2346" i="1"/>
  <c r="S2346" i="1" s="1"/>
  <c r="N2346" i="1"/>
  <c r="T2346" i="1" s="1"/>
  <c r="M2347" i="1"/>
  <c r="S2347" i="1" s="1"/>
  <c r="N2347" i="1"/>
  <c r="T2347" i="1" s="1"/>
  <c r="M2348" i="1"/>
  <c r="S2348" i="1" s="1"/>
  <c r="N2348" i="1"/>
  <c r="T2348" i="1" s="1"/>
  <c r="M2349" i="1"/>
  <c r="S2349" i="1" s="1"/>
  <c r="N2349" i="1"/>
  <c r="T2349" i="1" s="1"/>
  <c r="M2350" i="1"/>
  <c r="S2350" i="1" s="1"/>
  <c r="N2350" i="1"/>
  <c r="T2350" i="1" s="1"/>
  <c r="M2351" i="1"/>
  <c r="S2351" i="1" s="1"/>
  <c r="N2351" i="1"/>
  <c r="T2351" i="1" s="1"/>
  <c r="M2352" i="1"/>
  <c r="S2352" i="1" s="1"/>
  <c r="N2352" i="1"/>
  <c r="T2352" i="1" s="1"/>
  <c r="M2353" i="1"/>
  <c r="S2353" i="1" s="1"/>
  <c r="N2353" i="1"/>
  <c r="T2353" i="1" s="1"/>
  <c r="M2354" i="1"/>
  <c r="S2354" i="1" s="1"/>
  <c r="N2354" i="1"/>
  <c r="T2354" i="1" s="1"/>
  <c r="M2355" i="1"/>
  <c r="S2355" i="1" s="1"/>
  <c r="N2355" i="1"/>
  <c r="T2355" i="1" s="1"/>
  <c r="M2356" i="1"/>
  <c r="S2356" i="1" s="1"/>
  <c r="N2356" i="1"/>
  <c r="T2356" i="1" s="1"/>
  <c r="M2357" i="1"/>
  <c r="S2357" i="1" s="1"/>
  <c r="N2357" i="1"/>
  <c r="T2357" i="1" s="1"/>
  <c r="M2358" i="1"/>
  <c r="S2358" i="1" s="1"/>
  <c r="N2358" i="1"/>
  <c r="T2358" i="1" s="1"/>
  <c r="M2359" i="1"/>
  <c r="S2359" i="1" s="1"/>
  <c r="N2359" i="1"/>
  <c r="T2359" i="1" s="1"/>
  <c r="M2360" i="1"/>
  <c r="S2360" i="1" s="1"/>
  <c r="N2360" i="1"/>
  <c r="T2360" i="1" s="1"/>
  <c r="M2361" i="1"/>
  <c r="S2361" i="1" s="1"/>
  <c r="N2361" i="1"/>
  <c r="T2361" i="1" s="1"/>
  <c r="M2362" i="1"/>
  <c r="S2362" i="1" s="1"/>
  <c r="N2362" i="1"/>
  <c r="T2362" i="1" s="1"/>
  <c r="M2363" i="1"/>
  <c r="S2363" i="1" s="1"/>
  <c r="N2363" i="1"/>
  <c r="T2363" i="1" s="1"/>
  <c r="M2364" i="1"/>
  <c r="S2364" i="1" s="1"/>
  <c r="N2364" i="1"/>
  <c r="T2364" i="1" s="1"/>
  <c r="M2365" i="1"/>
  <c r="S2365" i="1" s="1"/>
  <c r="N2365" i="1"/>
  <c r="T2365" i="1" s="1"/>
  <c r="M2366" i="1"/>
  <c r="S2366" i="1" s="1"/>
  <c r="N2366" i="1"/>
  <c r="T2366" i="1" s="1"/>
  <c r="M2367" i="1"/>
  <c r="S2367" i="1" s="1"/>
  <c r="N2367" i="1"/>
  <c r="T2367" i="1" s="1"/>
  <c r="M2368" i="1"/>
  <c r="S2368" i="1" s="1"/>
  <c r="N2368" i="1"/>
  <c r="T2368" i="1" s="1"/>
  <c r="M2370" i="1"/>
  <c r="N2370" i="1"/>
  <c r="M2371" i="1"/>
  <c r="S2371" i="1" s="1"/>
  <c r="N2371" i="1"/>
  <c r="T2371" i="1" s="1"/>
  <c r="M2372" i="1"/>
  <c r="S2372" i="1" s="1"/>
  <c r="N2372" i="1"/>
  <c r="T2372" i="1" s="1"/>
  <c r="M2373" i="1"/>
  <c r="S2373" i="1" s="1"/>
  <c r="N2373" i="1"/>
  <c r="T2373" i="1" s="1"/>
  <c r="M2374" i="1"/>
  <c r="S2374" i="1" s="1"/>
  <c r="N2374" i="1"/>
  <c r="T2374" i="1" s="1"/>
  <c r="M2375" i="1"/>
  <c r="S2375" i="1" s="1"/>
  <c r="N2375" i="1"/>
  <c r="T2375" i="1" s="1"/>
  <c r="M2376" i="1"/>
  <c r="S2376" i="1" s="1"/>
  <c r="N2376" i="1"/>
  <c r="T2376" i="1" s="1"/>
  <c r="M2377" i="1"/>
  <c r="S2377" i="1" s="1"/>
  <c r="N2377" i="1"/>
  <c r="T2377" i="1" s="1"/>
  <c r="M2378" i="1"/>
  <c r="S2378" i="1" s="1"/>
  <c r="N2378" i="1"/>
  <c r="T2378" i="1" s="1"/>
  <c r="M2379" i="1"/>
  <c r="S2379" i="1" s="1"/>
  <c r="N2379" i="1"/>
  <c r="T2379" i="1" s="1"/>
  <c r="M2380" i="1"/>
  <c r="S2380" i="1" s="1"/>
  <c r="N2380" i="1"/>
  <c r="T2380" i="1" s="1"/>
  <c r="M2381" i="1"/>
  <c r="S2381" i="1" s="1"/>
  <c r="N2381" i="1"/>
  <c r="T2381" i="1" s="1"/>
  <c r="M2382" i="1"/>
  <c r="S2382" i="1" s="1"/>
  <c r="N2382" i="1"/>
  <c r="T2382" i="1" s="1"/>
  <c r="M2383" i="1"/>
  <c r="S2383" i="1" s="1"/>
  <c r="N2383" i="1"/>
  <c r="T2383" i="1" s="1"/>
  <c r="M2384" i="1"/>
  <c r="S2384" i="1" s="1"/>
  <c r="N2384" i="1"/>
  <c r="T2384" i="1" s="1"/>
  <c r="M2385" i="1"/>
  <c r="S2385" i="1" s="1"/>
  <c r="N2385" i="1"/>
  <c r="T2385" i="1" s="1"/>
  <c r="M2386" i="1"/>
  <c r="S2386" i="1" s="1"/>
  <c r="N2386" i="1"/>
  <c r="T2386" i="1" s="1"/>
  <c r="M2387" i="1"/>
  <c r="S2387" i="1" s="1"/>
  <c r="N2387" i="1"/>
  <c r="T2387" i="1" s="1"/>
  <c r="M2388" i="1"/>
  <c r="S2388" i="1" s="1"/>
  <c r="N2388" i="1"/>
  <c r="T2388" i="1" s="1"/>
  <c r="M2389" i="1"/>
  <c r="S2389" i="1" s="1"/>
  <c r="N2389" i="1"/>
  <c r="T2389" i="1" s="1"/>
  <c r="M2390" i="1"/>
  <c r="S2390" i="1" s="1"/>
  <c r="N2390" i="1"/>
  <c r="T2390" i="1" s="1"/>
  <c r="M2391" i="1"/>
  <c r="S2391" i="1" s="1"/>
  <c r="N2391" i="1"/>
  <c r="T2391" i="1" s="1"/>
  <c r="M2392" i="1"/>
  <c r="S2392" i="1" s="1"/>
  <c r="N2392" i="1"/>
  <c r="T2392" i="1" s="1"/>
  <c r="M2393" i="1"/>
  <c r="S2393" i="1" s="1"/>
  <c r="N2393" i="1"/>
  <c r="T2393" i="1" s="1"/>
  <c r="M2394" i="1"/>
  <c r="S2394" i="1" s="1"/>
  <c r="N2394" i="1"/>
  <c r="T2394" i="1" s="1"/>
  <c r="M2395" i="1"/>
  <c r="S2395" i="1" s="1"/>
  <c r="N2395" i="1"/>
  <c r="T2395" i="1" s="1"/>
  <c r="M2396" i="1"/>
  <c r="S2396" i="1" s="1"/>
  <c r="N2396" i="1"/>
  <c r="T2396" i="1" s="1"/>
  <c r="M2397" i="1"/>
  <c r="S2397" i="1" s="1"/>
  <c r="N2397" i="1"/>
  <c r="T2397" i="1" s="1"/>
  <c r="M2398" i="1"/>
  <c r="S2398" i="1" s="1"/>
  <c r="N2398" i="1"/>
  <c r="T2398" i="1" s="1"/>
  <c r="M2399" i="1"/>
  <c r="S2399" i="1" s="1"/>
  <c r="N2399" i="1"/>
  <c r="T2399" i="1" s="1"/>
  <c r="M2400" i="1"/>
  <c r="S2400" i="1" s="1"/>
  <c r="N2400" i="1"/>
  <c r="T2400" i="1" s="1"/>
  <c r="M2401" i="1"/>
  <c r="S2401" i="1" s="1"/>
  <c r="N2401" i="1"/>
  <c r="T2401" i="1" s="1"/>
  <c r="M2402" i="1"/>
  <c r="S2402" i="1" s="1"/>
  <c r="N2402" i="1"/>
  <c r="T2402" i="1" s="1"/>
  <c r="M2403" i="1"/>
  <c r="S2403" i="1" s="1"/>
  <c r="N2403" i="1"/>
  <c r="T2403" i="1" s="1"/>
  <c r="M2404" i="1"/>
  <c r="S2404" i="1" s="1"/>
  <c r="N2404" i="1"/>
  <c r="T2404" i="1" s="1"/>
  <c r="M2405" i="1"/>
  <c r="S2405" i="1" s="1"/>
  <c r="N2405" i="1"/>
  <c r="T2405" i="1" s="1"/>
  <c r="M2406" i="1"/>
  <c r="S2406" i="1" s="1"/>
  <c r="N2406" i="1"/>
  <c r="T2406" i="1" s="1"/>
  <c r="M2407" i="1"/>
  <c r="S2407" i="1" s="1"/>
  <c r="N2407" i="1"/>
  <c r="T2407" i="1" s="1"/>
  <c r="M2408" i="1"/>
  <c r="S2408" i="1" s="1"/>
  <c r="N2408" i="1"/>
  <c r="T2408" i="1" s="1"/>
  <c r="M2409" i="1"/>
  <c r="S2409" i="1" s="1"/>
  <c r="N2409" i="1"/>
  <c r="T2409" i="1" s="1"/>
  <c r="M2410" i="1"/>
  <c r="S2410" i="1" s="1"/>
  <c r="N2410" i="1"/>
  <c r="T2410" i="1" s="1"/>
  <c r="M2411" i="1"/>
  <c r="S2411" i="1" s="1"/>
  <c r="N2411" i="1"/>
  <c r="T2411" i="1" s="1"/>
  <c r="M2412" i="1"/>
  <c r="S2412" i="1" s="1"/>
  <c r="N2412" i="1"/>
  <c r="T2412" i="1" s="1"/>
  <c r="M2419" i="1"/>
  <c r="N2419" i="1"/>
  <c r="M2420" i="1"/>
  <c r="S2420" i="1" s="1"/>
  <c r="N2420" i="1"/>
  <c r="T2420" i="1" s="1"/>
  <c r="M2421" i="1"/>
  <c r="S2421" i="1" s="1"/>
  <c r="N2421" i="1"/>
  <c r="T2421" i="1" s="1"/>
  <c r="M2422" i="1"/>
  <c r="S2422" i="1" s="1"/>
  <c r="N2422" i="1"/>
  <c r="T2422" i="1" s="1"/>
  <c r="M2423" i="1"/>
  <c r="S2423" i="1" s="1"/>
  <c r="N2423" i="1"/>
  <c r="T2423" i="1" s="1"/>
  <c r="M2424" i="1"/>
  <c r="S2424" i="1" s="1"/>
  <c r="N2424" i="1"/>
  <c r="T2424" i="1" s="1"/>
  <c r="M2425" i="1"/>
  <c r="S2425" i="1" s="1"/>
  <c r="N2425" i="1"/>
  <c r="T2425" i="1" s="1"/>
  <c r="M2426" i="1"/>
  <c r="S2426" i="1" s="1"/>
  <c r="N2426" i="1"/>
  <c r="T2426" i="1" s="1"/>
  <c r="M2427" i="1"/>
  <c r="S2427" i="1" s="1"/>
  <c r="N2427" i="1"/>
  <c r="T2427" i="1" s="1"/>
  <c r="M2428" i="1"/>
  <c r="S2428" i="1" s="1"/>
  <c r="N2428" i="1"/>
  <c r="T2428" i="1" s="1"/>
  <c r="M2429" i="1"/>
  <c r="S2429" i="1" s="1"/>
  <c r="N2429" i="1"/>
  <c r="T2429" i="1" s="1"/>
  <c r="M2430" i="1"/>
  <c r="S2430" i="1" s="1"/>
  <c r="N2430" i="1"/>
  <c r="T2430" i="1" s="1"/>
  <c r="M2431" i="1"/>
  <c r="S2431" i="1" s="1"/>
  <c r="N2431" i="1"/>
  <c r="T2431" i="1" s="1"/>
  <c r="M2432" i="1"/>
  <c r="S2432" i="1" s="1"/>
  <c r="N2432" i="1"/>
  <c r="T2432" i="1" s="1"/>
  <c r="M2433" i="1"/>
  <c r="S2433" i="1" s="1"/>
  <c r="N2433" i="1"/>
  <c r="T2433" i="1" s="1"/>
  <c r="M2434" i="1"/>
  <c r="S2434" i="1" s="1"/>
  <c r="N2434" i="1"/>
  <c r="T2434" i="1" s="1"/>
  <c r="M2435" i="1"/>
  <c r="S2435" i="1" s="1"/>
  <c r="N2435" i="1"/>
  <c r="T2435" i="1" s="1"/>
  <c r="M2436" i="1"/>
  <c r="S2436" i="1" s="1"/>
  <c r="N2436" i="1"/>
  <c r="T2436" i="1" s="1"/>
  <c r="M2437" i="1"/>
  <c r="S2437" i="1" s="1"/>
  <c r="N2437" i="1"/>
  <c r="T2437" i="1" s="1"/>
  <c r="M2438" i="1"/>
  <c r="S2438" i="1" s="1"/>
  <c r="N2438" i="1"/>
  <c r="T2438" i="1" s="1"/>
  <c r="M2439" i="1"/>
  <c r="S2439" i="1" s="1"/>
  <c r="N2439" i="1"/>
  <c r="T2439" i="1" s="1"/>
  <c r="M2440" i="1"/>
  <c r="S2440" i="1" s="1"/>
  <c r="N2440" i="1"/>
  <c r="T2440" i="1" s="1"/>
  <c r="M2441" i="1"/>
  <c r="S2441" i="1" s="1"/>
  <c r="N2441" i="1"/>
  <c r="T2441" i="1" s="1"/>
  <c r="M2442" i="1"/>
  <c r="S2442" i="1" s="1"/>
  <c r="N2442" i="1"/>
  <c r="T2442" i="1" s="1"/>
  <c r="M2443" i="1"/>
  <c r="S2443" i="1" s="1"/>
  <c r="N2443" i="1"/>
  <c r="T2443" i="1" s="1"/>
  <c r="M2444" i="1"/>
  <c r="S2444" i="1" s="1"/>
  <c r="N2444" i="1"/>
  <c r="T2444" i="1" s="1"/>
  <c r="M2445" i="1"/>
  <c r="S2445" i="1" s="1"/>
  <c r="N2445" i="1"/>
  <c r="T2445" i="1" s="1"/>
  <c r="M2446" i="1"/>
  <c r="S2446" i="1" s="1"/>
  <c r="N2446" i="1"/>
  <c r="T2446" i="1" s="1"/>
  <c r="M2447" i="1"/>
  <c r="S2447" i="1" s="1"/>
  <c r="N2447" i="1"/>
  <c r="T2447" i="1" s="1"/>
  <c r="M2448" i="1"/>
  <c r="S2448" i="1" s="1"/>
  <c r="N2448" i="1"/>
  <c r="T2448" i="1" s="1"/>
  <c r="M2449" i="1"/>
  <c r="S2449" i="1" s="1"/>
  <c r="N2449" i="1"/>
  <c r="T2449" i="1" s="1"/>
  <c r="M2450" i="1"/>
  <c r="S2450" i="1" s="1"/>
  <c r="N2450" i="1"/>
  <c r="T2450" i="1" s="1"/>
  <c r="M2451" i="1"/>
  <c r="S2451" i="1" s="1"/>
  <c r="N2451" i="1"/>
  <c r="T2451" i="1" s="1"/>
  <c r="M2452" i="1"/>
  <c r="S2452" i="1" s="1"/>
  <c r="N2452" i="1"/>
  <c r="T2452" i="1" s="1"/>
  <c r="M2453" i="1"/>
  <c r="S2453" i="1" s="1"/>
  <c r="N2453" i="1"/>
  <c r="T2453" i="1" s="1"/>
  <c r="M2454" i="1"/>
  <c r="S2454" i="1" s="1"/>
  <c r="N2454" i="1"/>
  <c r="T2454" i="1" s="1"/>
  <c r="M2455" i="1"/>
  <c r="S2455" i="1" s="1"/>
  <c r="N2455" i="1"/>
  <c r="T2455" i="1" s="1"/>
  <c r="M2456" i="1"/>
  <c r="S2456" i="1" s="1"/>
  <c r="N2456" i="1"/>
  <c r="T2456" i="1" s="1"/>
  <c r="M2457" i="1"/>
  <c r="S2457" i="1" s="1"/>
  <c r="N2457" i="1"/>
  <c r="T2457" i="1" s="1"/>
  <c r="M2458" i="1"/>
  <c r="S2458" i="1" s="1"/>
  <c r="N2458" i="1"/>
  <c r="T2458" i="1" s="1"/>
  <c r="M2459" i="1"/>
  <c r="S2459" i="1" s="1"/>
  <c r="N2459" i="1"/>
  <c r="T2459" i="1" s="1"/>
  <c r="M2460" i="1"/>
  <c r="S2460" i="1" s="1"/>
  <c r="N2460" i="1"/>
  <c r="T2460" i="1" s="1"/>
  <c r="M2461" i="1"/>
  <c r="S2461" i="1" s="1"/>
  <c r="N2461" i="1"/>
  <c r="T2461" i="1" s="1"/>
  <c r="M2462" i="1"/>
  <c r="S2462" i="1" s="1"/>
  <c r="N2462" i="1"/>
  <c r="T2462" i="1" s="1"/>
  <c r="M2463" i="1"/>
  <c r="S2463" i="1" s="1"/>
  <c r="N2463" i="1"/>
  <c r="T2463" i="1" s="1"/>
  <c r="M2464" i="1"/>
  <c r="S2464" i="1" s="1"/>
  <c r="N2464" i="1"/>
  <c r="T2464" i="1" s="1"/>
  <c r="M2465" i="1"/>
  <c r="S2465" i="1" s="1"/>
  <c r="N2465" i="1"/>
  <c r="T2465" i="1" s="1"/>
  <c r="M2466" i="1"/>
  <c r="S2466" i="1" s="1"/>
  <c r="N2466" i="1"/>
  <c r="T2466" i="1" s="1"/>
  <c r="M2467" i="1"/>
  <c r="S2467" i="1" s="1"/>
  <c r="N2467" i="1"/>
  <c r="T2467" i="1" s="1"/>
  <c r="M2470" i="1"/>
  <c r="N2470" i="1"/>
  <c r="M2471" i="1"/>
  <c r="S2471" i="1" s="1"/>
  <c r="N2471" i="1"/>
  <c r="T2471" i="1" s="1"/>
  <c r="M2472" i="1"/>
  <c r="S2472" i="1" s="1"/>
  <c r="N2472" i="1"/>
  <c r="T2472" i="1" s="1"/>
  <c r="M2473" i="1"/>
  <c r="S2473" i="1" s="1"/>
  <c r="N2473" i="1"/>
  <c r="T2473" i="1" s="1"/>
  <c r="M2474" i="1"/>
  <c r="S2474" i="1" s="1"/>
  <c r="N2474" i="1"/>
  <c r="T2474" i="1" s="1"/>
  <c r="M2475" i="1"/>
  <c r="S2475" i="1" s="1"/>
  <c r="N2475" i="1"/>
  <c r="T2475" i="1" s="1"/>
  <c r="M2476" i="1"/>
  <c r="S2476" i="1" s="1"/>
  <c r="N2476" i="1"/>
  <c r="T2476" i="1" s="1"/>
  <c r="M2477" i="1"/>
  <c r="S2477" i="1" s="1"/>
  <c r="N2477" i="1"/>
  <c r="T2477" i="1" s="1"/>
  <c r="M2478" i="1"/>
  <c r="S2478" i="1" s="1"/>
  <c r="N2478" i="1"/>
  <c r="T2478" i="1" s="1"/>
  <c r="M2479" i="1"/>
  <c r="S2479" i="1" s="1"/>
  <c r="N2479" i="1"/>
  <c r="T2479" i="1" s="1"/>
  <c r="M2480" i="1"/>
  <c r="S2480" i="1" s="1"/>
  <c r="N2480" i="1"/>
  <c r="T2480" i="1" s="1"/>
  <c r="M2481" i="1"/>
  <c r="S2481" i="1" s="1"/>
  <c r="N2481" i="1"/>
  <c r="T2481" i="1" s="1"/>
  <c r="M2482" i="1"/>
  <c r="S2482" i="1" s="1"/>
  <c r="N2482" i="1"/>
  <c r="T2482" i="1" s="1"/>
  <c r="M2483" i="1"/>
  <c r="S2483" i="1" s="1"/>
  <c r="N2483" i="1"/>
  <c r="T2483" i="1" s="1"/>
  <c r="M2484" i="1"/>
  <c r="S2484" i="1" s="1"/>
  <c r="N2484" i="1"/>
  <c r="T2484" i="1" s="1"/>
  <c r="M2485" i="1"/>
  <c r="S2485" i="1" s="1"/>
  <c r="N2485" i="1"/>
  <c r="T2485" i="1" s="1"/>
  <c r="M2486" i="1"/>
  <c r="S2486" i="1" s="1"/>
  <c r="N2486" i="1"/>
  <c r="T2486" i="1" s="1"/>
  <c r="M2487" i="1"/>
  <c r="S2487" i="1" s="1"/>
  <c r="N2487" i="1"/>
  <c r="T2487" i="1" s="1"/>
  <c r="M2488" i="1"/>
  <c r="S2488" i="1" s="1"/>
  <c r="N2488" i="1"/>
  <c r="T2488" i="1" s="1"/>
  <c r="M2489" i="1"/>
  <c r="S2489" i="1" s="1"/>
  <c r="N2489" i="1"/>
  <c r="T2489" i="1" s="1"/>
  <c r="M2490" i="1"/>
  <c r="S2490" i="1" s="1"/>
  <c r="N2490" i="1"/>
  <c r="T2490" i="1" s="1"/>
  <c r="M2491" i="1"/>
  <c r="S2491" i="1" s="1"/>
  <c r="N2491" i="1"/>
  <c r="T2491" i="1" s="1"/>
  <c r="M2492" i="1"/>
  <c r="S2492" i="1" s="1"/>
  <c r="N2492" i="1"/>
  <c r="T2492" i="1" s="1"/>
  <c r="M2493" i="1"/>
  <c r="S2493" i="1" s="1"/>
  <c r="N2493" i="1"/>
  <c r="T2493" i="1" s="1"/>
  <c r="M2494" i="1"/>
  <c r="S2494" i="1" s="1"/>
  <c r="N2494" i="1"/>
  <c r="T2494" i="1" s="1"/>
  <c r="M2495" i="1"/>
  <c r="S2495" i="1" s="1"/>
  <c r="N2495" i="1"/>
  <c r="T2495" i="1" s="1"/>
  <c r="M2496" i="1"/>
  <c r="S2496" i="1" s="1"/>
  <c r="N2496" i="1"/>
  <c r="T2496" i="1" s="1"/>
  <c r="M2497" i="1"/>
  <c r="S2497" i="1" s="1"/>
  <c r="N2497" i="1"/>
  <c r="T2497" i="1" s="1"/>
  <c r="M2498" i="1"/>
  <c r="S2498" i="1" s="1"/>
  <c r="N2498" i="1"/>
  <c r="T2498" i="1" s="1"/>
  <c r="M2499" i="1"/>
  <c r="S2499" i="1" s="1"/>
  <c r="N2499" i="1"/>
  <c r="T2499" i="1" s="1"/>
  <c r="M2500" i="1"/>
  <c r="S2500" i="1" s="1"/>
  <c r="N2500" i="1"/>
  <c r="T2500" i="1" s="1"/>
  <c r="M2501" i="1"/>
  <c r="S2501" i="1" s="1"/>
  <c r="N2501" i="1"/>
  <c r="T2501" i="1" s="1"/>
  <c r="M2502" i="1"/>
  <c r="S2502" i="1" s="1"/>
  <c r="N2502" i="1"/>
  <c r="T2502" i="1" s="1"/>
  <c r="M2503" i="1"/>
  <c r="S2503" i="1" s="1"/>
  <c r="N2503" i="1"/>
  <c r="T2503" i="1" s="1"/>
  <c r="M2504" i="1"/>
  <c r="S2504" i="1" s="1"/>
  <c r="N2504" i="1"/>
  <c r="T2504" i="1" s="1"/>
  <c r="M2505" i="1"/>
  <c r="S2505" i="1" s="1"/>
  <c r="N2505" i="1"/>
  <c r="T2505" i="1" s="1"/>
  <c r="M2506" i="1"/>
  <c r="S2506" i="1" s="1"/>
  <c r="N2506" i="1"/>
  <c r="T2506" i="1" s="1"/>
  <c r="M2507" i="1"/>
  <c r="S2507" i="1" s="1"/>
  <c r="N2507" i="1"/>
  <c r="T2507" i="1" s="1"/>
  <c r="M2508" i="1"/>
  <c r="S2508" i="1" s="1"/>
  <c r="N2508" i="1"/>
  <c r="T2508" i="1" s="1"/>
  <c r="M2509" i="1"/>
  <c r="S2509" i="1" s="1"/>
  <c r="N2509" i="1"/>
  <c r="T2509" i="1" s="1"/>
  <c r="M2510" i="1"/>
  <c r="S2510" i="1" s="1"/>
  <c r="N2510" i="1"/>
  <c r="T2510" i="1" s="1"/>
  <c r="M2511" i="1"/>
  <c r="S2511" i="1" s="1"/>
  <c r="N2511" i="1"/>
  <c r="T2511" i="1" s="1"/>
  <c r="M2512" i="1"/>
  <c r="S2512" i="1" s="1"/>
  <c r="N2512" i="1"/>
  <c r="T2512" i="1" s="1"/>
  <c r="M2513" i="1"/>
  <c r="S2513" i="1" s="1"/>
  <c r="N2513" i="1"/>
  <c r="T2513" i="1" s="1"/>
  <c r="M2514" i="1"/>
  <c r="S2514" i="1" s="1"/>
  <c r="N2514" i="1"/>
  <c r="T2514" i="1" s="1"/>
  <c r="M2515" i="1"/>
  <c r="S2515" i="1" s="1"/>
  <c r="N2515" i="1"/>
  <c r="T2515" i="1" s="1"/>
  <c r="M2516" i="1"/>
  <c r="S2516" i="1" s="1"/>
  <c r="N2516" i="1"/>
  <c r="T2516" i="1" s="1"/>
  <c r="M2517" i="1"/>
  <c r="S2517" i="1" s="1"/>
  <c r="N2517" i="1"/>
  <c r="T2517" i="1" s="1"/>
  <c r="M2518" i="1"/>
  <c r="S2518" i="1" s="1"/>
  <c r="N2518" i="1"/>
  <c r="T2518" i="1" s="1"/>
  <c r="M2519" i="1"/>
  <c r="S2519" i="1" s="1"/>
  <c r="N2519" i="1"/>
  <c r="T2519" i="1" s="1"/>
  <c r="M2520" i="1"/>
  <c r="S2520" i="1" s="1"/>
  <c r="N2520" i="1"/>
  <c r="T2520" i="1" s="1"/>
  <c r="M2521" i="1"/>
  <c r="S2521" i="1" s="1"/>
  <c r="N2521" i="1"/>
  <c r="T2521" i="1" s="1"/>
  <c r="M2522" i="1"/>
  <c r="S2522" i="1" s="1"/>
  <c r="N2522" i="1"/>
  <c r="T2522" i="1" s="1"/>
  <c r="M2523" i="1"/>
  <c r="S2523" i="1" s="1"/>
  <c r="N2523" i="1"/>
  <c r="T2523" i="1" s="1"/>
  <c r="M2524" i="1"/>
  <c r="S2524" i="1" s="1"/>
  <c r="N2524" i="1"/>
  <c r="T2524" i="1" s="1"/>
  <c r="M2525" i="1"/>
  <c r="S2525" i="1" s="1"/>
  <c r="N2525" i="1"/>
  <c r="T2525" i="1" s="1"/>
  <c r="M2526" i="1"/>
  <c r="S2526" i="1" s="1"/>
  <c r="N2526" i="1"/>
  <c r="T2526" i="1" s="1"/>
  <c r="M2527" i="1"/>
  <c r="S2527" i="1" s="1"/>
  <c r="N2527" i="1"/>
  <c r="T2527" i="1" s="1"/>
  <c r="M2528" i="1"/>
  <c r="S2528" i="1" s="1"/>
  <c r="N2528" i="1"/>
  <c r="T2528" i="1" s="1"/>
  <c r="M2529" i="1"/>
  <c r="S2529" i="1" s="1"/>
  <c r="N2529" i="1"/>
  <c r="T2529" i="1" s="1"/>
  <c r="M2530" i="1"/>
  <c r="S2530" i="1" s="1"/>
  <c r="N2530" i="1"/>
  <c r="T2530" i="1" s="1"/>
  <c r="M2533" i="1"/>
  <c r="N2533" i="1"/>
  <c r="M2534" i="1"/>
  <c r="S2534" i="1" s="1"/>
  <c r="N2534" i="1"/>
  <c r="T2534" i="1" s="1"/>
  <c r="M2535" i="1"/>
  <c r="S2535" i="1" s="1"/>
  <c r="N2535" i="1"/>
  <c r="T2535" i="1" s="1"/>
  <c r="M2536" i="1"/>
  <c r="S2536" i="1" s="1"/>
  <c r="N2536" i="1"/>
  <c r="T2536" i="1" s="1"/>
  <c r="M2537" i="1"/>
  <c r="S2537" i="1" s="1"/>
  <c r="N2537" i="1"/>
  <c r="T2537" i="1" s="1"/>
  <c r="M2538" i="1"/>
  <c r="S2538" i="1" s="1"/>
  <c r="N2538" i="1"/>
  <c r="T2538" i="1" s="1"/>
  <c r="M2539" i="1"/>
  <c r="S2539" i="1" s="1"/>
  <c r="N2539" i="1"/>
  <c r="T2539" i="1" s="1"/>
  <c r="M2540" i="1"/>
  <c r="S2540" i="1" s="1"/>
  <c r="N2540" i="1"/>
  <c r="T2540" i="1" s="1"/>
  <c r="M2541" i="1"/>
  <c r="S2541" i="1" s="1"/>
  <c r="N2541" i="1"/>
  <c r="T2541" i="1" s="1"/>
  <c r="M2542" i="1"/>
  <c r="S2542" i="1" s="1"/>
  <c r="N2542" i="1"/>
  <c r="T2542" i="1" s="1"/>
  <c r="M2543" i="1"/>
  <c r="S2543" i="1" s="1"/>
  <c r="N2543" i="1"/>
  <c r="T2543" i="1" s="1"/>
  <c r="M2544" i="1"/>
  <c r="S2544" i="1" s="1"/>
  <c r="N2544" i="1"/>
  <c r="T2544" i="1" s="1"/>
  <c r="M2545" i="1"/>
  <c r="S2545" i="1" s="1"/>
  <c r="N2545" i="1"/>
  <c r="T2545" i="1" s="1"/>
  <c r="M2546" i="1"/>
  <c r="S2546" i="1" s="1"/>
  <c r="N2546" i="1"/>
  <c r="T2546" i="1" s="1"/>
  <c r="M2547" i="1"/>
  <c r="S2547" i="1" s="1"/>
  <c r="N2547" i="1"/>
  <c r="T2547" i="1" s="1"/>
  <c r="M2548" i="1"/>
  <c r="S2548" i="1" s="1"/>
  <c r="N2548" i="1"/>
  <c r="T2548" i="1" s="1"/>
  <c r="M2549" i="1"/>
  <c r="S2549" i="1" s="1"/>
  <c r="N2549" i="1"/>
  <c r="T2549" i="1" s="1"/>
  <c r="M2550" i="1"/>
  <c r="S2550" i="1" s="1"/>
  <c r="N2550" i="1"/>
  <c r="T2550" i="1" s="1"/>
  <c r="M2551" i="1"/>
  <c r="S2551" i="1" s="1"/>
  <c r="N2551" i="1"/>
  <c r="T2551" i="1" s="1"/>
  <c r="M2552" i="1"/>
  <c r="S2552" i="1" s="1"/>
  <c r="N2552" i="1"/>
  <c r="T2552" i="1" s="1"/>
  <c r="M2553" i="1"/>
  <c r="S2553" i="1" s="1"/>
  <c r="N2553" i="1"/>
  <c r="T2553" i="1" s="1"/>
  <c r="M2554" i="1"/>
  <c r="S2554" i="1" s="1"/>
  <c r="N2554" i="1"/>
  <c r="T2554" i="1" s="1"/>
  <c r="M2555" i="1"/>
  <c r="S2555" i="1" s="1"/>
  <c r="N2555" i="1"/>
  <c r="T2555" i="1" s="1"/>
  <c r="M2556" i="1"/>
  <c r="S2556" i="1" s="1"/>
  <c r="N2556" i="1"/>
  <c r="T2556" i="1" s="1"/>
  <c r="M2557" i="1"/>
  <c r="S2557" i="1" s="1"/>
  <c r="N2557" i="1"/>
  <c r="T2557" i="1" s="1"/>
  <c r="M2558" i="1"/>
  <c r="S2558" i="1" s="1"/>
  <c r="N2558" i="1"/>
  <c r="T2558" i="1" s="1"/>
  <c r="M2559" i="1"/>
  <c r="S2559" i="1" s="1"/>
  <c r="N2559" i="1"/>
  <c r="T2559" i="1" s="1"/>
  <c r="M2562" i="1"/>
  <c r="N2562" i="1"/>
  <c r="M2563" i="1"/>
  <c r="S2563" i="1" s="1"/>
  <c r="N2563" i="1"/>
  <c r="T2563" i="1" s="1"/>
  <c r="M2564" i="1"/>
  <c r="S2564" i="1" s="1"/>
  <c r="N2564" i="1"/>
  <c r="T2564" i="1" s="1"/>
  <c r="M2565" i="1"/>
  <c r="S2565" i="1" s="1"/>
  <c r="N2565" i="1"/>
  <c r="T2565" i="1" s="1"/>
  <c r="M2566" i="1"/>
  <c r="S2566" i="1" s="1"/>
  <c r="N2566" i="1"/>
  <c r="T2566" i="1" s="1"/>
  <c r="M2567" i="1"/>
  <c r="S2567" i="1" s="1"/>
  <c r="N2567" i="1"/>
  <c r="T2567" i="1" s="1"/>
  <c r="M2568" i="1"/>
  <c r="S2568" i="1" s="1"/>
  <c r="N2568" i="1"/>
  <c r="T2568" i="1" s="1"/>
  <c r="M2569" i="1"/>
  <c r="S2569" i="1" s="1"/>
  <c r="N2569" i="1"/>
  <c r="T2569" i="1" s="1"/>
  <c r="M2570" i="1"/>
  <c r="S2570" i="1" s="1"/>
  <c r="N2570" i="1"/>
  <c r="T2570" i="1" s="1"/>
  <c r="M2571" i="1"/>
  <c r="S2571" i="1" s="1"/>
  <c r="N2571" i="1"/>
  <c r="T2571" i="1" s="1"/>
  <c r="M2572" i="1"/>
  <c r="S2572" i="1" s="1"/>
  <c r="N2572" i="1"/>
  <c r="T2572" i="1" s="1"/>
  <c r="M2573" i="1"/>
  <c r="S2573" i="1" s="1"/>
  <c r="N2573" i="1"/>
  <c r="T2573" i="1" s="1"/>
  <c r="M2574" i="1"/>
  <c r="S2574" i="1" s="1"/>
  <c r="N2574" i="1"/>
  <c r="T2574" i="1" s="1"/>
  <c r="M2575" i="1"/>
  <c r="S2575" i="1" s="1"/>
  <c r="N2575" i="1"/>
  <c r="T2575" i="1" s="1"/>
  <c r="M2577" i="1"/>
  <c r="N2577" i="1"/>
  <c r="M2578" i="1"/>
  <c r="S2578" i="1" s="1"/>
  <c r="N2578" i="1"/>
  <c r="T2578" i="1" s="1"/>
  <c r="M2579" i="1"/>
  <c r="S2579" i="1" s="1"/>
  <c r="N2579" i="1"/>
  <c r="T2579" i="1" s="1"/>
  <c r="M2580" i="1"/>
  <c r="S2580" i="1" s="1"/>
  <c r="N2580" i="1"/>
  <c r="T2580" i="1" s="1"/>
  <c r="M2581" i="1"/>
  <c r="S2581" i="1" s="1"/>
  <c r="N2581" i="1"/>
  <c r="T2581" i="1" s="1"/>
  <c r="M2582" i="1"/>
  <c r="S2582" i="1" s="1"/>
  <c r="N2582" i="1"/>
  <c r="T2582" i="1" s="1"/>
  <c r="M2583" i="1"/>
  <c r="S2583" i="1" s="1"/>
  <c r="N2583" i="1"/>
  <c r="T2583" i="1" s="1"/>
  <c r="M2584" i="1"/>
  <c r="S2584" i="1" s="1"/>
  <c r="N2584" i="1"/>
  <c r="T2584" i="1" s="1"/>
  <c r="M2585" i="1"/>
  <c r="S2585" i="1" s="1"/>
  <c r="N2585" i="1"/>
  <c r="T2585" i="1" s="1"/>
  <c r="M2586" i="1"/>
  <c r="S2586" i="1" s="1"/>
  <c r="N2586" i="1"/>
  <c r="T2586" i="1" s="1"/>
  <c r="M2587" i="1"/>
  <c r="S2587" i="1" s="1"/>
  <c r="N2587" i="1"/>
  <c r="T2587" i="1" s="1"/>
  <c r="M2588" i="1"/>
  <c r="S2588" i="1" s="1"/>
  <c r="N2588" i="1"/>
  <c r="T2588" i="1" s="1"/>
  <c r="M2589" i="1"/>
  <c r="S2589" i="1" s="1"/>
  <c r="N2589" i="1"/>
  <c r="T2589" i="1" s="1"/>
  <c r="M2590" i="1"/>
  <c r="S2590" i="1" s="1"/>
  <c r="N2590" i="1"/>
  <c r="T2590" i="1" s="1"/>
  <c r="M2591" i="1"/>
  <c r="S2591" i="1" s="1"/>
  <c r="N2591" i="1"/>
  <c r="T2591" i="1" s="1"/>
  <c r="M2592" i="1"/>
  <c r="S2592" i="1" s="1"/>
  <c r="N2592" i="1"/>
  <c r="T2592" i="1" s="1"/>
  <c r="M2593" i="1"/>
  <c r="S2593" i="1" s="1"/>
  <c r="N2593" i="1"/>
  <c r="T2593" i="1" s="1"/>
  <c r="M2594" i="1"/>
  <c r="S2594" i="1" s="1"/>
  <c r="N2594" i="1"/>
  <c r="T2594" i="1" s="1"/>
  <c r="M2595" i="1"/>
  <c r="S2595" i="1" s="1"/>
  <c r="N2595" i="1"/>
  <c r="T2595" i="1" s="1"/>
  <c r="M2596" i="1"/>
  <c r="S2596" i="1" s="1"/>
  <c r="N2596" i="1"/>
  <c r="T2596" i="1" s="1"/>
  <c r="M2597" i="1"/>
  <c r="S2597" i="1" s="1"/>
  <c r="N2597" i="1"/>
  <c r="T2597" i="1" s="1"/>
  <c r="M2598" i="1"/>
  <c r="S2598" i="1" s="1"/>
  <c r="N2598" i="1"/>
  <c r="T2598" i="1" s="1"/>
  <c r="M2599" i="1"/>
  <c r="S2599" i="1" s="1"/>
  <c r="N2599" i="1"/>
  <c r="T2599" i="1" s="1"/>
  <c r="M2600" i="1"/>
  <c r="S2600" i="1" s="1"/>
  <c r="N2600" i="1"/>
  <c r="T2600" i="1" s="1"/>
  <c r="M2601" i="1"/>
  <c r="S2601" i="1" s="1"/>
  <c r="N2601" i="1"/>
  <c r="T2601" i="1" s="1"/>
  <c r="M2602" i="1"/>
  <c r="S2602" i="1" s="1"/>
  <c r="N2602" i="1"/>
  <c r="T2602" i="1" s="1"/>
  <c r="M2603" i="1"/>
  <c r="S2603" i="1" s="1"/>
  <c r="N2603" i="1"/>
  <c r="T2603" i="1" s="1"/>
  <c r="M2604" i="1"/>
  <c r="S2604" i="1" s="1"/>
  <c r="N2604" i="1"/>
  <c r="T2604" i="1" s="1"/>
  <c r="M2605" i="1"/>
  <c r="S2605" i="1" s="1"/>
  <c r="N2605" i="1"/>
  <c r="T2605" i="1" s="1"/>
  <c r="M2607" i="1"/>
  <c r="N2607" i="1"/>
  <c r="M2608" i="1"/>
  <c r="S2608" i="1" s="1"/>
  <c r="N2608" i="1"/>
  <c r="T2608" i="1" s="1"/>
  <c r="M2609" i="1"/>
  <c r="S2609" i="1" s="1"/>
  <c r="N2609" i="1"/>
  <c r="T2609" i="1" s="1"/>
  <c r="M2610" i="1"/>
  <c r="S2610" i="1" s="1"/>
  <c r="N2610" i="1"/>
  <c r="T2610" i="1" s="1"/>
  <c r="M2611" i="1"/>
  <c r="S2611" i="1" s="1"/>
  <c r="N2611" i="1"/>
  <c r="T2611" i="1" s="1"/>
  <c r="M2612" i="1"/>
  <c r="S2612" i="1" s="1"/>
  <c r="N2612" i="1"/>
  <c r="T2612" i="1" s="1"/>
  <c r="M2613" i="1"/>
  <c r="S2613" i="1" s="1"/>
  <c r="N2613" i="1"/>
  <c r="T2613" i="1" s="1"/>
  <c r="M2614" i="1"/>
  <c r="S2614" i="1" s="1"/>
  <c r="N2614" i="1"/>
  <c r="T2614" i="1" s="1"/>
  <c r="M2615" i="1"/>
  <c r="S2615" i="1" s="1"/>
  <c r="N2615" i="1"/>
  <c r="T2615" i="1" s="1"/>
  <c r="M2616" i="1"/>
  <c r="S2616" i="1" s="1"/>
  <c r="N2616" i="1"/>
  <c r="T2616" i="1" s="1"/>
  <c r="M2617" i="1"/>
  <c r="S2617" i="1" s="1"/>
  <c r="N2617" i="1"/>
  <c r="T2617" i="1" s="1"/>
  <c r="M2618" i="1"/>
  <c r="S2618" i="1" s="1"/>
  <c r="N2618" i="1"/>
  <c r="T2618" i="1" s="1"/>
  <c r="M2619" i="1"/>
  <c r="S2619" i="1" s="1"/>
  <c r="N2619" i="1"/>
  <c r="T2619" i="1" s="1"/>
  <c r="M2620" i="1"/>
  <c r="S2620" i="1" s="1"/>
  <c r="N2620" i="1"/>
  <c r="T2620" i="1" s="1"/>
  <c r="M2621" i="1"/>
  <c r="S2621" i="1" s="1"/>
  <c r="N2621" i="1"/>
  <c r="T2621" i="1" s="1"/>
  <c r="M2622" i="1"/>
  <c r="S2622" i="1" s="1"/>
  <c r="N2622" i="1"/>
  <c r="T2622" i="1" s="1"/>
  <c r="M2623" i="1"/>
  <c r="S2623" i="1" s="1"/>
  <c r="N2623" i="1"/>
  <c r="T2623" i="1" s="1"/>
  <c r="M2624" i="1"/>
  <c r="S2624" i="1" s="1"/>
  <c r="N2624" i="1"/>
  <c r="T2624" i="1" s="1"/>
  <c r="M2625" i="1"/>
  <c r="S2625" i="1" s="1"/>
  <c r="N2625" i="1"/>
  <c r="T2625" i="1" s="1"/>
  <c r="M2626" i="1"/>
  <c r="S2626" i="1" s="1"/>
  <c r="N2626" i="1"/>
  <c r="T2626" i="1" s="1"/>
  <c r="M2627" i="1"/>
  <c r="S2627" i="1" s="1"/>
  <c r="N2627" i="1"/>
  <c r="T2627" i="1" s="1"/>
  <c r="M2628" i="1"/>
  <c r="S2628" i="1" s="1"/>
  <c r="N2628" i="1"/>
  <c r="T2628" i="1" s="1"/>
  <c r="M2629" i="1"/>
  <c r="S2629" i="1" s="1"/>
  <c r="N2629" i="1"/>
  <c r="T2629" i="1" s="1"/>
  <c r="M2630" i="1"/>
  <c r="S2630" i="1" s="1"/>
  <c r="N2630" i="1"/>
  <c r="T2630" i="1" s="1"/>
  <c r="M2631" i="1"/>
  <c r="S2631" i="1" s="1"/>
  <c r="N2631" i="1"/>
  <c r="T2631" i="1" s="1"/>
  <c r="M2632" i="1"/>
  <c r="S2632" i="1" s="1"/>
  <c r="N2632" i="1"/>
  <c r="T2632" i="1" s="1"/>
  <c r="M2633" i="1"/>
  <c r="S2633" i="1" s="1"/>
  <c r="N2633" i="1"/>
  <c r="T2633" i="1" s="1"/>
  <c r="M2634" i="1"/>
  <c r="S2634" i="1" s="1"/>
  <c r="N2634" i="1"/>
  <c r="T2634" i="1" s="1"/>
  <c r="M2635" i="1"/>
  <c r="S2635" i="1" s="1"/>
  <c r="N2635" i="1"/>
  <c r="T2635" i="1" s="1"/>
  <c r="M2636" i="1"/>
  <c r="S2636" i="1" s="1"/>
  <c r="N2636" i="1"/>
  <c r="T2636" i="1" s="1"/>
  <c r="M2637" i="1"/>
  <c r="S2637" i="1" s="1"/>
  <c r="N2637" i="1"/>
  <c r="T2637" i="1" s="1"/>
  <c r="M2638" i="1"/>
  <c r="S2638" i="1" s="1"/>
  <c r="N2638" i="1"/>
  <c r="T2638" i="1" s="1"/>
  <c r="M2639" i="1"/>
  <c r="S2639" i="1" s="1"/>
  <c r="N2639" i="1"/>
  <c r="T2639" i="1" s="1"/>
  <c r="M2640" i="1"/>
  <c r="S2640" i="1" s="1"/>
  <c r="N2640" i="1"/>
  <c r="T2640" i="1" s="1"/>
  <c r="M2641" i="1"/>
  <c r="S2641" i="1" s="1"/>
  <c r="N2641" i="1"/>
  <c r="T2641" i="1" s="1"/>
  <c r="M2642" i="1"/>
  <c r="S2642" i="1" s="1"/>
  <c r="N2642" i="1"/>
  <c r="T2642" i="1" s="1"/>
  <c r="M2643" i="1"/>
  <c r="S2643" i="1" s="1"/>
  <c r="N2643" i="1"/>
  <c r="T2643" i="1" s="1"/>
  <c r="M2644" i="1"/>
  <c r="S2644" i="1" s="1"/>
  <c r="N2644" i="1"/>
  <c r="T2644" i="1" s="1"/>
  <c r="M2645" i="1"/>
  <c r="S2645" i="1" s="1"/>
  <c r="N2645" i="1"/>
  <c r="T2645" i="1" s="1"/>
  <c r="M2646" i="1"/>
  <c r="S2646" i="1" s="1"/>
  <c r="N2646" i="1"/>
  <c r="T2646" i="1" s="1"/>
  <c r="M2647" i="1"/>
  <c r="S2647" i="1" s="1"/>
  <c r="N2647" i="1"/>
  <c r="T2647" i="1" s="1"/>
  <c r="M2649" i="1"/>
  <c r="N2649" i="1"/>
  <c r="M2650" i="1"/>
  <c r="S2650" i="1" s="1"/>
  <c r="N2650" i="1"/>
  <c r="T2650" i="1" s="1"/>
  <c r="M2651" i="1"/>
  <c r="S2651" i="1" s="1"/>
  <c r="N2651" i="1"/>
  <c r="T2651" i="1" s="1"/>
  <c r="M2652" i="1"/>
  <c r="S2652" i="1" s="1"/>
  <c r="N2652" i="1"/>
  <c r="T2652" i="1" s="1"/>
  <c r="M2653" i="1"/>
  <c r="S2653" i="1" s="1"/>
  <c r="N2653" i="1"/>
  <c r="T2653" i="1" s="1"/>
  <c r="M2654" i="1"/>
  <c r="S2654" i="1" s="1"/>
  <c r="N2654" i="1"/>
  <c r="T2654" i="1" s="1"/>
  <c r="M2655" i="1"/>
  <c r="S2655" i="1" s="1"/>
  <c r="N2655" i="1"/>
  <c r="T2655" i="1" s="1"/>
  <c r="M2656" i="1"/>
  <c r="S2656" i="1" s="1"/>
  <c r="N2656" i="1"/>
  <c r="T2656" i="1" s="1"/>
  <c r="M2657" i="1"/>
  <c r="S2657" i="1" s="1"/>
  <c r="N2657" i="1"/>
  <c r="T2657" i="1" s="1"/>
  <c r="M2658" i="1"/>
  <c r="S2658" i="1" s="1"/>
  <c r="N2658" i="1"/>
  <c r="T2658" i="1" s="1"/>
  <c r="M2659" i="1"/>
  <c r="S2659" i="1" s="1"/>
  <c r="N2659" i="1"/>
  <c r="T2659" i="1" s="1"/>
  <c r="M2660" i="1"/>
  <c r="S2660" i="1" s="1"/>
  <c r="N2660" i="1"/>
  <c r="T2660" i="1" s="1"/>
  <c r="M2661" i="1"/>
  <c r="S2661" i="1" s="1"/>
  <c r="N2661" i="1"/>
  <c r="T2661" i="1" s="1"/>
  <c r="M2662" i="1"/>
  <c r="S2662" i="1" s="1"/>
  <c r="N2662" i="1"/>
  <c r="T2662" i="1" s="1"/>
  <c r="M2663" i="1"/>
  <c r="S2663" i="1" s="1"/>
  <c r="N2663" i="1"/>
  <c r="T2663" i="1" s="1"/>
  <c r="M2664" i="1"/>
  <c r="S2664" i="1" s="1"/>
  <c r="N2664" i="1"/>
  <c r="T2664" i="1" s="1"/>
  <c r="M2665" i="1"/>
  <c r="S2665" i="1" s="1"/>
  <c r="N2665" i="1"/>
  <c r="T2665" i="1" s="1"/>
  <c r="M2666" i="1"/>
  <c r="S2666" i="1" s="1"/>
  <c r="N2666" i="1"/>
  <c r="T2666" i="1" s="1"/>
  <c r="M2667" i="1"/>
  <c r="S2667" i="1" s="1"/>
  <c r="N2667" i="1"/>
  <c r="T2667" i="1" s="1"/>
  <c r="M2668" i="1"/>
  <c r="S2668" i="1" s="1"/>
  <c r="N2668" i="1"/>
  <c r="T2668" i="1" s="1"/>
  <c r="M2669" i="1"/>
  <c r="S2669" i="1" s="1"/>
  <c r="N2669" i="1"/>
  <c r="T2669" i="1" s="1"/>
  <c r="M2670" i="1"/>
  <c r="S2670" i="1" s="1"/>
  <c r="N2670" i="1"/>
  <c r="T2670" i="1" s="1"/>
  <c r="M2671" i="1"/>
  <c r="S2671" i="1" s="1"/>
  <c r="N2671" i="1"/>
  <c r="T2671" i="1" s="1"/>
  <c r="M2672" i="1"/>
  <c r="S2672" i="1" s="1"/>
  <c r="N2672" i="1"/>
  <c r="T2672" i="1" s="1"/>
  <c r="M2673" i="1"/>
  <c r="S2673" i="1" s="1"/>
  <c r="N2673" i="1"/>
  <c r="T2673" i="1" s="1"/>
  <c r="M2674" i="1"/>
  <c r="S2674" i="1" s="1"/>
  <c r="N2674" i="1"/>
  <c r="T2674" i="1" s="1"/>
  <c r="M2675" i="1"/>
  <c r="S2675" i="1" s="1"/>
  <c r="N2675" i="1"/>
  <c r="T2675" i="1" s="1"/>
  <c r="M2676" i="1"/>
  <c r="S2676" i="1" s="1"/>
  <c r="N2676" i="1"/>
  <c r="T2676" i="1" s="1"/>
  <c r="M2677" i="1"/>
  <c r="S2677" i="1" s="1"/>
  <c r="N2677" i="1"/>
  <c r="T2677" i="1" s="1"/>
  <c r="M2678" i="1"/>
  <c r="S2678" i="1" s="1"/>
  <c r="N2678" i="1"/>
  <c r="T2678" i="1" s="1"/>
  <c r="M2679" i="1"/>
  <c r="S2679" i="1" s="1"/>
  <c r="N2679" i="1"/>
  <c r="T2679" i="1" s="1"/>
  <c r="M2680" i="1"/>
  <c r="S2680" i="1" s="1"/>
  <c r="N2680" i="1"/>
  <c r="T2680" i="1" s="1"/>
  <c r="M2681" i="1"/>
  <c r="S2681" i="1" s="1"/>
  <c r="N2681" i="1"/>
  <c r="T2681" i="1" s="1"/>
  <c r="M2682" i="1"/>
  <c r="S2682" i="1" s="1"/>
  <c r="N2682" i="1"/>
  <c r="T2682" i="1" s="1"/>
  <c r="M2683" i="1"/>
  <c r="S2683" i="1" s="1"/>
  <c r="N2683" i="1"/>
  <c r="T2683" i="1" s="1"/>
  <c r="M2684" i="1"/>
  <c r="S2684" i="1" s="1"/>
  <c r="N2684" i="1"/>
  <c r="T2684" i="1" s="1"/>
  <c r="M2685" i="1"/>
  <c r="S2685" i="1" s="1"/>
  <c r="N2685" i="1"/>
  <c r="T2685" i="1" s="1"/>
  <c r="M2686" i="1"/>
  <c r="S2686" i="1" s="1"/>
  <c r="N2686" i="1"/>
  <c r="T2686" i="1" s="1"/>
  <c r="M2687" i="1"/>
  <c r="S2687" i="1" s="1"/>
  <c r="N2687" i="1"/>
  <c r="T2687" i="1" s="1"/>
  <c r="M2688" i="1"/>
  <c r="S2688" i="1" s="1"/>
  <c r="N2688" i="1"/>
  <c r="T2688" i="1" s="1"/>
  <c r="M2689" i="1"/>
  <c r="S2689" i="1" s="1"/>
  <c r="N2689" i="1"/>
  <c r="T2689" i="1" s="1"/>
  <c r="M2690" i="1"/>
  <c r="S2690" i="1" s="1"/>
  <c r="N2690" i="1"/>
  <c r="T2690" i="1" s="1"/>
  <c r="M2691" i="1"/>
  <c r="S2691" i="1" s="1"/>
  <c r="N2691" i="1"/>
  <c r="T2691" i="1" s="1"/>
  <c r="M2692" i="1"/>
  <c r="S2692" i="1" s="1"/>
  <c r="N2692" i="1"/>
  <c r="T2692" i="1" s="1"/>
  <c r="M2693" i="1"/>
  <c r="S2693" i="1" s="1"/>
  <c r="N2693" i="1"/>
  <c r="T2693" i="1" s="1"/>
  <c r="M2694" i="1"/>
  <c r="S2694" i="1" s="1"/>
  <c r="N2694" i="1"/>
  <c r="T2694" i="1" s="1"/>
  <c r="M2695" i="1"/>
  <c r="S2695" i="1" s="1"/>
  <c r="N2695" i="1"/>
  <c r="T2695" i="1" s="1"/>
  <c r="M2696" i="1"/>
  <c r="S2696" i="1" s="1"/>
  <c r="N2696" i="1"/>
  <c r="T2696" i="1" s="1"/>
  <c r="M2697" i="1"/>
  <c r="S2697" i="1" s="1"/>
  <c r="N2697" i="1"/>
  <c r="T2697" i="1" s="1"/>
  <c r="M2698" i="1"/>
  <c r="S2698" i="1" s="1"/>
  <c r="N2698" i="1"/>
  <c r="T2698" i="1" s="1"/>
  <c r="M2699" i="1"/>
  <c r="S2699" i="1" s="1"/>
  <c r="N2699" i="1"/>
  <c r="T2699" i="1" s="1"/>
  <c r="M2700" i="1"/>
  <c r="S2700" i="1" s="1"/>
  <c r="N2700" i="1"/>
  <c r="T2700" i="1" s="1"/>
  <c r="M2701" i="1"/>
  <c r="S2701" i="1" s="1"/>
  <c r="N2701" i="1"/>
  <c r="T2701" i="1" s="1"/>
  <c r="M2702" i="1"/>
  <c r="S2702" i="1" s="1"/>
  <c r="N2702" i="1"/>
  <c r="T2702" i="1" s="1"/>
  <c r="M2703" i="1"/>
  <c r="S2703" i="1" s="1"/>
  <c r="N2703" i="1"/>
  <c r="T2703" i="1" s="1"/>
  <c r="M2704" i="1"/>
  <c r="S2704" i="1" s="1"/>
  <c r="N2704" i="1"/>
  <c r="T2704" i="1" s="1"/>
  <c r="M2706" i="1"/>
  <c r="N2706" i="1"/>
  <c r="M2707" i="1"/>
  <c r="S2707" i="1" s="1"/>
  <c r="N2707" i="1"/>
  <c r="T2707" i="1" s="1"/>
  <c r="M2708" i="1"/>
  <c r="S2708" i="1" s="1"/>
  <c r="N2708" i="1"/>
  <c r="T2708" i="1" s="1"/>
  <c r="M2709" i="1"/>
  <c r="S2709" i="1" s="1"/>
  <c r="N2709" i="1"/>
  <c r="T2709" i="1" s="1"/>
  <c r="M2710" i="1"/>
  <c r="S2710" i="1" s="1"/>
  <c r="N2710" i="1"/>
  <c r="T2710" i="1" s="1"/>
  <c r="M2711" i="1"/>
  <c r="S2711" i="1" s="1"/>
  <c r="N2711" i="1"/>
  <c r="T2711" i="1" s="1"/>
  <c r="M2712" i="1"/>
  <c r="S2712" i="1" s="1"/>
  <c r="N2712" i="1"/>
  <c r="T2712" i="1" s="1"/>
  <c r="M2713" i="1"/>
  <c r="S2713" i="1" s="1"/>
  <c r="N2713" i="1"/>
  <c r="T2713" i="1" s="1"/>
  <c r="M2714" i="1"/>
  <c r="S2714" i="1" s="1"/>
  <c r="N2714" i="1"/>
  <c r="T2714" i="1" s="1"/>
  <c r="M2715" i="1"/>
  <c r="S2715" i="1" s="1"/>
  <c r="N2715" i="1"/>
  <c r="T2715" i="1" s="1"/>
  <c r="M2716" i="1"/>
  <c r="S2716" i="1" s="1"/>
  <c r="N2716" i="1"/>
  <c r="T2716" i="1" s="1"/>
  <c r="M2717" i="1"/>
  <c r="S2717" i="1" s="1"/>
  <c r="N2717" i="1"/>
  <c r="T2717" i="1" s="1"/>
  <c r="M2718" i="1"/>
  <c r="S2718" i="1" s="1"/>
  <c r="N2718" i="1"/>
  <c r="T2718" i="1" s="1"/>
  <c r="M2719" i="1"/>
  <c r="S2719" i="1" s="1"/>
  <c r="N2719" i="1"/>
  <c r="T2719" i="1" s="1"/>
  <c r="M2720" i="1"/>
  <c r="S2720" i="1" s="1"/>
  <c r="N2720" i="1"/>
  <c r="T2720" i="1" s="1"/>
  <c r="M2721" i="1"/>
  <c r="S2721" i="1" s="1"/>
  <c r="N2721" i="1"/>
  <c r="T2721" i="1" s="1"/>
  <c r="M2722" i="1"/>
  <c r="S2722" i="1" s="1"/>
  <c r="N2722" i="1"/>
  <c r="T2722" i="1" s="1"/>
  <c r="M2723" i="1"/>
  <c r="S2723" i="1" s="1"/>
  <c r="N2723" i="1"/>
  <c r="T2723" i="1" s="1"/>
  <c r="M2724" i="1"/>
  <c r="S2724" i="1" s="1"/>
  <c r="N2724" i="1"/>
  <c r="T2724" i="1" s="1"/>
  <c r="M2725" i="1"/>
  <c r="S2725" i="1" s="1"/>
  <c r="N2725" i="1"/>
  <c r="T2725" i="1" s="1"/>
  <c r="M2726" i="1"/>
  <c r="S2726" i="1" s="1"/>
  <c r="N2726" i="1"/>
  <c r="T2726" i="1" s="1"/>
  <c r="M2727" i="1"/>
  <c r="S2727" i="1" s="1"/>
  <c r="N2727" i="1"/>
  <c r="T2727" i="1" s="1"/>
  <c r="M2728" i="1"/>
  <c r="S2728" i="1" s="1"/>
  <c r="N2728" i="1"/>
  <c r="T2728" i="1" s="1"/>
  <c r="M2729" i="1"/>
  <c r="S2729" i="1" s="1"/>
  <c r="N2729" i="1"/>
  <c r="T2729" i="1" s="1"/>
  <c r="M2730" i="1"/>
  <c r="S2730" i="1" s="1"/>
  <c r="N2730" i="1"/>
  <c r="T2730" i="1" s="1"/>
  <c r="M2731" i="1"/>
  <c r="S2731" i="1" s="1"/>
  <c r="N2731" i="1"/>
  <c r="T2731" i="1" s="1"/>
  <c r="M2732" i="1"/>
  <c r="S2732" i="1" s="1"/>
  <c r="N2732" i="1"/>
  <c r="T2732" i="1" s="1"/>
  <c r="M2733" i="1"/>
  <c r="S2733" i="1" s="1"/>
  <c r="N2733" i="1"/>
  <c r="T2733" i="1" s="1"/>
  <c r="M2734" i="1"/>
  <c r="S2734" i="1" s="1"/>
  <c r="N2734" i="1"/>
  <c r="T2734" i="1" s="1"/>
  <c r="M2735" i="1"/>
  <c r="S2735" i="1" s="1"/>
  <c r="N2735" i="1"/>
  <c r="T2735" i="1" s="1"/>
  <c r="M2736" i="1"/>
  <c r="S2736" i="1" s="1"/>
  <c r="N2736" i="1"/>
  <c r="T2736" i="1" s="1"/>
  <c r="M2737" i="1"/>
  <c r="S2737" i="1" s="1"/>
  <c r="N2737" i="1"/>
  <c r="T2737" i="1" s="1"/>
  <c r="M2739" i="1"/>
  <c r="N2739" i="1"/>
  <c r="M2740" i="1"/>
  <c r="S2740" i="1" s="1"/>
  <c r="N2740" i="1"/>
  <c r="T2740" i="1" s="1"/>
  <c r="M2741" i="1"/>
  <c r="S2741" i="1" s="1"/>
  <c r="N2741" i="1"/>
  <c r="T2741" i="1" s="1"/>
  <c r="M2742" i="1"/>
  <c r="S2742" i="1" s="1"/>
  <c r="N2742" i="1"/>
  <c r="T2742" i="1" s="1"/>
  <c r="M2743" i="1"/>
  <c r="S2743" i="1" s="1"/>
  <c r="N2743" i="1"/>
  <c r="T2743" i="1" s="1"/>
  <c r="M2744" i="1"/>
  <c r="S2744" i="1" s="1"/>
  <c r="N2744" i="1"/>
  <c r="T2744" i="1" s="1"/>
  <c r="M2745" i="1"/>
  <c r="S2745" i="1" s="1"/>
  <c r="N2745" i="1"/>
  <c r="T2745" i="1" s="1"/>
  <c r="M2746" i="1"/>
  <c r="S2746" i="1" s="1"/>
  <c r="N2746" i="1"/>
  <c r="T2746" i="1" s="1"/>
  <c r="M2747" i="1"/>
  <c r="S2747" i="1" s="1"/>
  <c r="N2747" i="1"/>
  <c r="T2747" i="1" s="1"/>
  <c r="M2748" i="1"/>
  <c r="S2748" i="1" s="1"/>
  <c r="N2748" i="1"/>
  <c r="T2748" i="1" s="1"/>
  <c r="M2749" i="1"/>
  <c r="S2749" i="1" s="1"/>
  <c r="N2749" i="1"/>
  <c r="T2749" i="1" s="1"/>
  <c r="M2750" i="1"/>
  <c r="S2750" i="1" s="1"/>
  <c r="N2750" i="1"/>
  <c r="T2750" i="1" s="1"/>
  <c r="M2751" i="1"/>
  <c r="S2751" i="1" s="1"/>
  <c r="N2751" i="1"/>
  <c r="T2751" i="1" s="1"/>
  <c r="M2752" i="1"/>
  <c r="S2752" i="1" s="1"/>
  <c r="N2752" i="1"/>
  <c r="T2752" i="1" s="1"/>
  <c r="M2753" i="1"/>
  <c r="S2753" i="1" s="1"/>
  <c r="N2753" i="1"/>
  <c r="T2753" i="1" s="1"/>
  <c r="M2754" i="1"/>
  <c r="S2754" i="1" s="1"/>
  <c r="N2754" i="1"/>
  <c r="T2754" i="1" s="1"/>
  <c r="M2755" i="1"/>
  <c r="S2755" i="1" s="1"/>
  <c r="N2755" i="1"/>
  <c r="T2755" i="1" s="1"/>
  <c r="M2756" i="1"/>
  <c r="S2756" i="1" s="1"/>
  <c r="N2756" i="1"/>
  <c r="T2756" i="1" s="1"/>
  <c r="M2757" i="1"/>
  <c r="S2757" i="1" s="1"/>
  <c r="N2757" i="1"/>
  <c r="T2757" i="1" s="1"/>
  <c r="M2758" i="1"/>
  <c r="S2758" i="1" s="1"/>
  <c r="N2758" i="1"/>
  <c r="T2758" i="1" s="1"/>
  <c r="M2759" i="1"/>
  <c r="S2759" i="1" s="1"/>
  <c r="N2759" i="1"/>
  <c r="T2759" i="1" s="1"/>
  <c r="M2760" i="1"/>
  <c r="S2760" i="1" s="1"/>
  <c r="N2760" i="1"/>
  <c r="T2760" i="1" s="1"/>
  <c r="M2761" i="1"/>
  <c r="S2761" i="1" s="1"/>
  <c r="N2761" i="1"/>
  <c r="T2761" i="1" s="1"/>
  <c r="M2762" i="1"/>
  <c r="S2762" i="1" s="1"/>
  <c r="N2762" i="1"/>
  <c r="T2762" i="1" s="1"/>
  <c r="M2763" i="1"/>
  <c r="S2763" i="1" s="1"/>
  <c r="N2763" i="1"/>
  <c r="T2763" i="1" s="1"/>
  <c r="M2764" i="1"/>
  <c r="S2764" i="1" s="1"/>
  <c r="N2764" i="1"/>
  <c r="T2764" i="1" s="1"/>
  <c r="M2765" i="1"/>
  <c r="S2765" i="1" s="1"/>
  <c r="N2765" i="1"/>
  <c r="T2765" i="1" s="1"/>
  <c r="M2766" i="1"/>
  <c r="S2766" i="1" s="1"/>
  <c r="N2766" i="1"/>
  <c r="T2766" i="1" s="1"/>
  <c r="M2767" i="1"/>
  <c r="S2767" i="1" s="1"/>
  <c r="N2767" i="1"/>
  <c r="T2767" i="1" s="1"/>
  <c r="M2768" i="1"/>
  <c r="S2768" i="1" s="1"/>
  <c r="N2768" i="1"/>
  <c r="T2768" i="1" s="1"/>
  <c r="M2769" i="1"/>
  <c r="S2769" i="1" s="1"/>
  <c r="N2769" i="1"/>
  <c r="T2769" i="1" s="1"/>
  <c r="M2770" i="1"/>
  <c r="S2770" i="1" s="1"/>
  <c r="N2770" i="1"/>
  <c r="T2770" i="1" s="1"/>
  <c r="M2771" i="1"/>
  <c r="S2771" i="1" s="1"/>
  <c r="N2771" i="1"/>
  <c r="T2771" i="1" s="1"/>
  <c r="M2772" i="1"/>
  <c r="S2772" i="1" s="1"/>
  <c r="N2772" i="1"/>
  <c r="T2772" i="1" s="1"/>
  <c r="M2773" i="1"/>
  <c r="S2773" i="1" s="1"/>
  <c r="N2773" i="1"/>
  <c r="T2773" i="1" s="1"/>
  <c r="M2774" i="1"/>
  <c r="S2774" i="1" s="1"/>
  <c r="N2774" i="1"/>
  <c r="T2774" i="1" s="1"/>
  <c r="M2775" i="1"/>
  <c r="S2775" i="1" s="1"/>
  <c r="N2775" i="1"/>
  <c r="T2775" i="1" s="1"/>
  <c r="M2776" i="1"/>
  <c r="S2776" i="1" s="1"/>
  <c r="N2776" i="1"/>
  <c r="T2776" i="1" s="1"/>
  <c r="M2777" i="1"/>
  <c r="S2777" i="1" s="1"/>
  <c r="N2777" i="1"/>
  <c r="T2777" i="1" s="1"/>
  <c r="M2778" i="1"/>
  <c r="S2778" i="1" s="1"/>
  <c r="N2778" i="1"/>
  <c r="T2778" i="1" s="1"/>
  <c r="M2779" i="1"/>
  <c r="S2779" i="1" s="1"/>
  <c r="N2779" i="1"/>
  <c r="T2779" i="1" s="1"/>
  <c r="M2780" i="1"/>
  <c r="S2780" i="1" s="1"/>
  <c r="N2780" i="1"/>
  <c r="T2780" i="1" s="1"/>
  <c r="M2781" i="1"/>
  <c r="S2781" i="1" s="1"/>
  <c r="N2781" i="1"/>
  <c r="T2781" i="1" s="1"/>
  <c r="M2782" i="1"/>
  <c r="S2782" i="1" s="1"/>
  <c r="N2782" i="1"/>
  <c r="T2782" i="1" s="1"/>
  <c r="M2783" i="1"/>
  <c r="S2783" i="1" s="1"/>
  <c r="N2783" i="1"/>
  <c r="T2783" i="1" s="1"/>
  <c r="M2784" i="1"/>
  <c r="S2784" i="1" s="1"/>
  <c r="N2784" i="1"/>
  <c r="T2784" i="1" s="1"/>
  <c r="M2785" i="1"/>
  <c r="S2785" i="1" s="1"/>
  <c r="N2785" i="1"/>
  <c r="T2785" i="1" s="1"/>
  <c r="M2787" i="1"/>
  <c r="N2787" i="1"/>
  <c r="M2788" i="1"/>
  <c r="S2788" i="1" s="1"/>
  <c r="N2788" i="1"/>
  <c r="T2788" i="1" s="1"/>
  <c r="M2789" i="1"/>
  <c r="S2789" i="1" s="1"/>
  <c r="N2789" i="1"/>
  <c r="T2789" i="1" s="1"/>
  <c r="M2790" i="1"/>
  <c r="S2790" i="1" s="1"/>
  <c r="N2790" i="1"/>
  <c r="T2790" i="1" s="1"/>
  <c r="M2791" i="1"/>
  <c r="S2791" i="1" s="1"/>
  <c r="N2791" i="1"/>
  <c r="T2791" i="1" s="1"/>
  <c r="M2792" i="1"/>
  <c r="S2792" i="1" s="1"/>
  <c r="N2792" i="1"/>
  <c r="T2792" i="1" s="1"/>
  <c r="M2793" i="1"/>
  <c r="S2793" i="1" s="1"/>
  <c r="N2793" i="1"/>
  <c r="T2793" i="1" s="1"/>
  <c r="M2794" i="1"/>
  <c r="S2794" i="1" s="1"/>
  <c r="N2794" i="1"/>
  <c r="T2794" i="1" s="1"/>
  <c r="M2795" i="1"/>
  <c r="S2795" i="1" s="1"/>
  <c r="N2795" i="1"/>
  <c r="T2795" i="1" s="1"/>
  <c r="M2796" i="1"/>
  <c r="S2796" i="1" s="1"/>
  <c r="N2796" i="1"/>
  <c r="T2796" i="1" s="1"/>
  <c r="M2797" i="1"/>
  <c r="S2797" i="1" s="1"/>
  <c r="N2797" i="1"/>
  <c r="T2797" i="1" s="1"/>
  <c r="M2798" i="1"/>
  <c r="S2798" i="1" s="1"/>
  <c r="N2798" i="1"/>
  <c r="T2798" i="1" s="1"/>
  <c r="M2799" i="1"/>
  <c r="S2799" i="1" s="1"/>
  <c r="N2799" i="1"/>
  <c r="T2799" i="1" s="1"/>
  <c r="M2800" i="1"/>
  <c r="S2800" i="1" s="1"/>
  <c r="N2800" i="1"/>
  <c r="T2800" i="1" s="1"/>
  <c r="M2801" i="1"/>
  <c r="S2801" i="1" s="1"/>
  <c r="N2801" i="1"/>
  <c r="T2801" i="1" s="1"/>
  <c r="M2802" i="1"/>
  <c r="S2802" i="1" s="1"/>
  <c r="N2802" i="1"/>
  <c r="T2802" i="1" s="1"/>
  <c r="M2803" i="1"/>
  <c r="S2803" i="1" s="1"/>
  <c r="N2803" i="1"/>
  <c r="T2803" i="1" s="1"/>
  <c r="M2804" i="1"/>
  <c r="S2804" i="1" s="1"/>
  <c r="N2804" i="1"/>
  <c r="T2804" i="1" s="1"/>
  <c r="M2805" i="1"/>
  <c r="S2805" i="1" s="1"/>
  <c r="N2805" i="1"/>
  <c r="T2805" i="1" s="1"/>
  <c r="M2806" i="1"/>
  <c r="S2806" i="1" s="1"/>
  <c r="N2806" i="1"/>
  <c r="T2806" i="1" s="1"/>
  <c r="M2807" i="1"/>
  <c r="S2807" i="1" s="1"/>
  <c r="N2807" i="1"/>
  <c r="T2807" i="1" s="1"/>
  <c r="M2808" i="1"/>
  <c r="S2808" i="1" s="1"/>
  <c r="N2808" i="1"/>
  <c r="T2808" i="1" s="1"/>
  <c r="M2809" i="1"/>
  <c r="S2809" i="1" s="1"/>
  <c r="N2809" i="1"/>
  <c r="T2809" i="1" s="1"/>
  <c r="M2810" i="1"/>
  <c r="S2810" i="1" s="1"/>
  <c r="N2810" i="1"/>
  <c r="T2810" i="1" s="1"/>
  <c r="M2811" i="1"/>
  <c r="S2811" i="1" s="1"/>
  <c r="N2811" i="1"/>
  <c r="T2811" i="1" s="1"/>
  <c r="M2812" i="1"/>
  <c r="S2812" i="1" s="1"/>
  <c r="N2812" i="1"/>
  <c r="T2812" i="1" s="1"/>
  <c r="M2813" i="1"/>
  <c r="S2813" i="1" s="1"/>
  <c r="N2813" i="1"/>
  <c r="T2813" i="1" s="1"/>
  <c r="M2814" i="1"/>
  <c r="S2814" i="1" s="1"/>
  <c r="N2814" i="1"/>
  <c r="T2814" i="1" s="1"/>
  <c r="M2815" i="1"/>
  <c r="S2815" i="1" s="1"/>
  <c r="N2815" i="1"/>
  <c r="T2815" i="1" s="1"/>
  <c r="M2816" i="1"/>
  <c r="S2816" i="1" s="1"/>
  <c r="N2816" i="1"/>
  <c r="T2816" i="1" s="1"/>
  <c r="M2817" i="1"/>
  <c r="S2817" i="1" s="1"/>
  <c r="N2817" i="1"/>
  <c r="T2817" i="1" s="1"/>
  <c r="M2818" i="1"/>
  <c r="S2818" i="1" s="1"/>
  <c r="N2818" i="1"/>
  <c r="T2818" i="1" s="1"/>
  <c r="M2819" i="1"/>
  <c r="S2819" i="1" s="1"/>
  <c r="N2819" i="1"/>
  <c r="T2819" i="1" s="1"/>
  <c r="M2820" i="1"/>
  <c r="S2820" i="1" s="1"/>
  <c r="N2820" i="1"/>
  <c r="T2820" i="1" s="1"/>
  <c r="M2821" i="1"/>
  <c r="S2821" i="1" s="1"/>
  <c r="N2821" i="1"/>
  <c r="T2821" i="1" s="1"/>
  <c r="M2822" i="1"/>
  <c r="S2822" i="1" s="1"/>
  <c r="N2822" i="1"/>
  <c r="T2822" i="1" s="1"/>
  <c r="M2823" i="1"/>
  <c r="S2823" i="1" s="1"/>
  <c r="N2823" i="1"/>
  <c r="T2823" i="1" s="1"/>
  <c r="M2824" i="1"/>
  <c r="S2824" i="1" s="1"/>
  <c r="N2824" i="1"/>
  <c r="T2824" i="1" s="1"/>
  <c r="M2825" i="1"/>
  <c r="S2825" i="1" s="1"/>
  <c r="N2825" i="1"/>
  <c r="T2825" i="1" s="1"/>
  <c r="M2826" i="1"/>
  <c r="S2826" i="1" s="1"/>
  <c r="N2826" i="1"/>
  <c r="T2826" i="1" s="1"/>
  <c r="M2827" i="1"/>
  <c r="S2827" i="1" s="1"/>
  <c r="N2827" i="1"/>
  <c r="T2827" i="1" s="1"/>
  <c r="M2828" i="1"/>
  <c r="S2828" i="1" s="1"/>
  <c r="N2828" i="1"/>
  <c r="T2828" i="1" s="1"/>
  <c r="M2829" i="1"/>
  <c r="S2829" i="1" s="1"/>
  <c r="N2829" i="1"/>
  <c r="T2829" i="1" s="1"/>
  <c r="M2831" i="1"/>
  <c r="N2831" i="1"/>
  <c r="M2832" i="1"/>
  <c r="S2832" i="1" s="1"/>
  <c r="N2832" i="1"/>
  <c r="T2832" i="1" s="1"/>
  <c r="M2833" i="1"/>
  <c r="S2833" i="1" s="1"/>
  <c r="N2833" i="1"/>
  <c r="T2833" i="1" s="1"/>
  <c r="M2834" i="1"/>
  <c r="S2834" i="1" s="1"/>
  <c r="N2834" i="1"/>
  <c r="T2834" i="1" s="1"/>
  <c r="M2835" i="1"/>
  <c r="S2835" i="1" s="1"/>
  <c r="N2835" i="1"/>
  <c r="T2835" i="1" s="1"/>
  <c r="M2836" i="1"/>
  <c r="S2836" i="1" s="1"/>
  <c r="N2836" i="1"/>
  <c r="T2836" i="1" s="1"/>
  <c r="M2837" i="1"/>
  <c r="S2837" i="1" s="1"/>
  <c r="N2837" i="1"/>
  <c r="T2837" i="1" s="1"/>
  <c r="M2838" i="1"/>
  <c r="S2838" i="1" s="1"/>
  <c r="N2838" i="1"/>
  <c r="T2838" i="1" s="1"/>
  <c r="M2839" i="1"/>
  <c r="S2839" i="1" s="1"/>
  <c r="N2839" i="1"/>
  <c r="T2839" i="1" s="1"/>
  <c r="M2840" i="1"/>
  <c r="S2840" i="1" s="1"/>
  <c r="N2840" i="1"/>
  <c r="T2840" i="1" s="1"/>
  <c r="M2841" i="1"/>
  <c r="S2841" i="1" s="1"/>
  <c r="N2841" i="1"/>
  <c r="T2841" i="1" s="1"/>
  <c r="M2842" i="1"/>
  <c r="S2842" i="1" s="1"/>
  <c r="N2842" i="1"/>
  <c r="T2842" i="1" s="1"/>
  <c r="M2843" i="1"/>
  <c r="S2843" i="1" s="1"/>
  <c r="N2843" i="1"/>
  <c r="T2843" i="1" s="1"/>
  <c r="M2844" i="1"/>
  <c r="S2844" i="1" s="1"/>
  <c r="N2844" i="1"/>
  <c r="T2844" i="1" s="1"/>
  <c r="M2845" i="1"/>
  <c r="S2845" i="1" s="1"/>
  <c r="N2845" i="1"/>
  <c r="T2845" i="1" s="1"/>
  <c r="M2846" i="1"/>
  <c r="S2846" i="1" s="1"/>
  <c r="N2846" i="1"/>
  <c r="T2846" i="1" s="1"/>
  <c r="M2847" i="1"/>
  <c r="S2847" i="1" s="1"/>
  <c r="N2847" i="1"/>
  <c r="T2847" i="1" s="1"/>
  <c r="M2848" i="1"/>
  <c r="S2848" i="1" s="1"/>
  <c r="N2848" i="1"/>
  <c r="T2848" i="1" s="1"/>
  <c r="M2849" i="1"/>
  <c r="S2849" i="1" s="1"/>
  <c r="N2849" i="1"/>
  <c r="T2849" i="1" s="1"/>
  <c r="M2850" i="1"/>
  <c r="S2850" i="1" s="1"/>
  <c r="N2850" i="1"/>
  <c r="T2850" i="1" s="1"/>
  <c r="M2851" i="1"/>
  <c r="S2851" i="1" s="1"/>
  <c r="N2851" i="1"/>
  <c r="T2851" i="1" s="1"/>
  <c r="M2852" i="1"/>
  <c r="S2852" i="1" s="1"/>
  <c r="N2852" i="1"/>
  <c r="T2852" i="1" s="1"/>
  <c r="M2853" i="1"/>
  <c r="S2853" i="1" s="1"/>
  <c r="N2853" i="1"/>
  <c r="T2853" i="1" s="1"/>
  <c r="M2854" i="1"/>
  <c r="S2854" i="1" s="1"/>
  <c r="N2854" i="1"/>
  <c r="T2854" i="1" s="1"/>
  <c r="M2855" i="1"/>
  <c r="S2855" i="1" s="1"/>
  <c r="N2855" i="1"/>
  <c r="T2855" i="1" s="1"/>
  <c r="M2856" i="1"/>
  <c r="S2856" i="1" s="1"/>
  <c r="N2856" i="1"/>
  <c r="T2856" i="1" s="1"/>
  <c r="M2857" i="1"/>
  <c r="S2857" i="1" s="1"/>
  <c r="N2857" i="1"/>
  <c r="T2857" i="1" s="1"/>
  <c r="M2858" i="1"/>
  <c r="S2858" i="1" s="1"/>
  <c r="N2858" i="1"/>
  <c r="T2858" i="1" s="1"/>
  <c r="M2859" i="1"/>
  <c r="S2859" i="1" s="1"/>
  <c r="N2859" i="1"/>
  <c r="T2859" i="1" s="1"/>
  <c r="M2860" i="1"/>
  <c r="S2860" i="1" s="1"/>
  <c r="N2860" i="1"/>
  <c r="T2860" i="1" s="1"/>
  <c r="M2861" i="1"/>
  <c r="S2861" i="1" s="1"/>
  <c r="N2861" i="1"/>
  <c r="T2861" i="1" s="1"/>
  <c r="M2862" i="1"/>
  <c r="S2862" i="1" s="1"/>
  <c r="N2862" i="1"/>
  <c r="T2862" i="1" s="1"/>
  <c r="M2863" i="1"/>
  <c r="S2863" i="1" s="1"/>
  <c r="N2863" i="1"/>
  <c r="T2863" i="1" s="1"/>
  <c r="M2864" i="1"/>
  <c r="S2864" i="1" s="1"/>
  <c r="N2864" i="1"/>
  <c r="T2864" i="1" s="1"/>
  <c r="M2865" i="1"/>
  <c r="S2865" i="1" s="1"/>
  <c r="N2865" i="1"/>
  <c r="T2865" i="1" s="1"/>
  <c r="M2868" i="1"/>
  <c r="N2868" i="1"/>
  <c r="M2869" i="1"/>
  <c r="S2869" i="1" s="1"/>
  <c r="N2869" i="1"/>
  <c r="T2869" i="1" s="1"/>
  <c r="M2870" i="1"/>
  <c r="S2870" i="1" s="1"/>
  <c r="N2870" i="1"/>
  <c r="T2870" i="1" s="1"/>
  <c r="M2871" i="1"/>
  <c r="S2871" i="1" s="1"/>
  <c r="N2871" i="1"/>
  <c r="T2871" i="1" s="1"/>
  <c r="M2872" i="1"/>
  <c r="S2872" i="1" s="1"/>
  <c r="N2872" i="1"/>
  <c r="T2872" i="1" s="1"/>
  <c r="M2873" i="1"/>
  <c r="S2873" i="1" s="1"/>
  <c r="N2873" i="1"/>
  <c r="T2873" i="1" s="1"/>
  <c r="M2874" i="1"/>
  <c r="S2874" i="1" s="1"/>
  <c r="N2874" i="1"/>
  <c r="T2874" i="1" s="1"/>
  <c r="M2875" i="1"/>
  <c r="S2875" i="1" s="1"/>
  <c r="N2875" i="1"/>
  <c r="T2875" i="1" s="1"/>
  <c r="M2876" i="1"/>
  <c r="S2876" i="1" s="1"/>
  <c r="N2876" i="1"/>
  <c r="T2876" i="1" s="1"/>
  <c r="M2877" i="1"/>
  <c r="S2877" i="1" s="1"/>
  <c r="N2877" i="1"/>
  <c r="T2877" i="1" s="1"/>
  <c r="M2878" i="1"/>
  <c r="S2878" i="1" s="1"/>
  <c r="N2878" i="1"/>
  <c r="T2878" i="1" s="1"/>
  <c r="M2879" i="1"/>
  <c r="S2879" i="1" s="1"/>
  <c r="N2879" i="1"/>
  <c r="T2879" i="1" s="1"/>
  <c r="M2880" i="1"/>
  <c r="S2880" i="1" s="1"/>
  <c r="N2880" i="1"/>
  <c r="T2880" i="1" s="1"/>
  <c r="M2881" i="1"/>
  <c r="S2881" i="1" s="1"/>
  <c r="N2881" i="1"/>
  <c r="T2881" i="1" s="1"/>
  <c r="M2882" i="1"/>
  <c r="S2882" i="1" s="1"/>
  <c r="N2882" i="1"/>
  <c r="T2882" i="1" s="1"/>
  <c r="M2883" i="1"/>
  <c r="S2883" i="1" s="1"/>
  <c r="N2883" i="1"/>
  <c r="T2883" i="1" s="1"/>
  <c r="M2884" i="1"/>
  <c r="S2884" i="1" s="1"/>
  <c r="N2884" i="1"/>
  <c r="T2884" i="1" s="1"/>
  <c r="M2885" i="1"/>
  <c r="S2885" i="1" s="1"/>
  <c r="N2885" i="1"/>
  <c r="T2885" i="1" s="1"/>
  <c r="M2886" i="1"/>
  <c r="S2886" i="1" s="1"/>
  <c r="N2886" i="1"/>
  <c r="T2886" i="1" s="1"/>
  <c r="M2887" i="1"/>
  <c r="S2887" i="1" s="1"/>
  <c r="N2887" i="1"/>
  <c r="T2887" i="1" s="1"/>
  <c r="M2888" i="1"/>
  <c r="S2888" i="1" s="1"/>
  <c r="N2888" i="1"/>
  <c r="T2888" i="1" s="1"/>
  <c r="M2889" i="1"/>
  <c r="S2889" i="1" s="1"/>
  <c r="N2889" i="1"/>
  <c r="T2889" i="1" s="1"/>
  <c r="M2890" i="1"/>
  <c r="S2890" i="1" s="1"/>
  <c r="N2890" i="1"/>
  <c r="T2890" i="1" s="1"/>
  <c r="M2891" i="1"/>
  <c r="S2891" i="1" s="1"/>
  <c r="N2891" i="1"/>
  <c r="T2891" i="1" s="1"/>
  <c r="M2892" i="1"/>
  <c r="S2892" i="1" s="1"/>
  <c r="N2892" i="1"/>
  <c r="T2892" i="1" s="1"/>
  <c r="M2893" i="1"/>
  <c r="S2893" i="1" s="1"/>
  <c r="N2893" i="1"/>
  <c r="T2893" i="1" s="1"/>
  <c r="M2894" i="1"/>
  <c r="S2894" i="1" s="1"/>
  <c r="N2894" i="1"/>
  <c r="T2894" i="1" s="1"/>
  <c r="M2895" i="1"/>
  <c r="S2895" i="1" s="1"/>
  <c r="N2895" i="1"/>
  <c r="T2895" i="1" s="1"/>
  <c r="M2896" i="1"/>
  <c r="S2896" i="1" s="1"/>
  <c r="N2896" i="1"/>
  <c r="T2896" i="1" s="1"/>
  <c r="M2897" i="1"/>
  <c r="S2897" i="1" s="1"/>
  <c r="N2897" i="1"/>
  <c r="T2897" i="1" s="1"/>
  <c r="M2898" i="1"/>
  <c r="S2898" i="1" s="1"/>
  <c r="N2898" i="1"/>
  <c r="T2898" i="1" s="1"/>
  <c r="M2899" i="1"/>
  <c r="S2899" i="1" s="1"/>
  <c r="N2899" i="1"/>
  <c r="T2899" i="1" s="1"/>
  <c r="M2900" i="1"/>
  <c r="S2900" i="1" s="1"/>
  <c r="N2900" i="1"/>
  <c r="T2900" i="1" s="1"/>
  <c r="M2901" i="1"/>
  <c r="S2901" i="1" s="1"/>
  <c r="N2901" i="1"/>
  <c r="T2901" i="1" s="1"/>
  <c r="M2902" i="1"/>
  <c r="S2902" i="1" s="1"/>
  <c r="N2902" i="1"/>
  <c r="T2902" i="1" s="1"/>
  <c r="M2903" i="1"/>
  <c r="S2903" i="1" s="1"/>
  <c r="N2903" i="1"/>
  <c r="T2903" i="1" s="1"/>
  <c r="M2904" i="1"/>
  <c r="S2904" i="1" s="1"/>
  <c r="N2904" i="1"/>
  <c r="T2904" i="1" s="1"/>
  <c r="M2905" i="1"/>
  <c r="S2905" i="1" s="1"/>
  <c r="N2905" i="1"/>
  <c r="T2905" i="1" s="1"/>
  <c r="M2906" i="1"/>
  <c r="S2906" i="1" s="1"/>
  <c r="N2906" i="1"/>
  <c r="T2906" i="1" s="1"/>
  <c r="M2907" i="1"/>
  <c r="S2907" i="1" s="1"/>
  <c r="N2907" i="1"/>
  <c r="T2907" i="1" s="1"/>
  <c r="M2908" i="1"/>
  <c r="S2908" i="1" s="1"/>
  <c r="N2908" i="1"/>
  <c r="T2908" i="1" s="1"/>
  <c r="M2909" i="1"/>
  <c r="S2909" i="1" s="1"/>
  <c r="N2909" i="1"/>
  <c r="T2909" i="1" s="1"/>
  <c r="M2910" i="1"/>
  <c r="S2910" i="1" s="1"/>
  <c r="N2910" i="1"/>
  <c r="T2910" i="1" s="1"/>
  <c r="M2911" i="1"/>
  <c r="S2911" i="1" s="1"/>
  <c r="N2911" i="1"/>
  <c r="T2911" i="1" s="1"/>
  <c r="M2912" i="1"/>
  <c r="S2912" i="1" s="1"/>
  <c r="N2912" i="1"/>
  <c r="T2912" i="1" s="1"/>
  <c r="M2913" i="1"/>
  <c r="S2913" i="1" s="1"/>
  <c r="N2913" i="1"/>
  <c r="T2913" i="1" s="1"/>
  <c r="M2914" i="1"/>
  <c r="S2914" i="1" s="1"/>
  <c r="N2914" i="1"/>
  <c r="T2914" i="1" s="1"/>
  <c r="M2915" i="1"/>
  <c r="S2915" i="1" s="1"/>
  <c r="N2915" i="1"/>
  <c r="T2915" i="1" s="1"/>
  <c r="M2916" i="1"/>
  <c r="S2916" i="1" s="1"/>
  <c r="N2916" i="1"/>
  <c r="T2916" i="1" s="1"/>
  <c r="M2917" i="1"/>
  <c r="S2917" i="1" s="1"/>
  <c r="N2917" i="1"/>
  <c r="T2917" i="1" s="1"/>
  <c r="M2918" i="1"/>
  <c r="S2918" i="1" s="1"/>
  <c r="N2918" i="1"/>
  <c r="T2918" i="1" s="1"/>
  <c r="M2919" i="1"/>
  <c r="S2919" i="1" s="1"/>
  <c r="N2919" i="1"/>
  <c r="T2919" i="1" s="1"/>
  <c r="M2920" i="1"/>
  <c r="S2920" i="1" s="1"/>
  <c r="N2920" i="1"/>
  <c r="T2920" i="1" s="1"/>
  <c r="M2921" i="1"/>
  <c r="S2921" i="1" s="1"/>
  <c r="N2921" i="1"/>
  <c r="T2921" i="1" s="1"/>
  <c r="M2924" i="1"/>
  <c r="N2924" i="1"/>
  <c r="M2925" i="1"/>
  <c r="S2925" i="1" s="1"/>
  <c r="N2925" i="1"/>
  <c r="T2925" i="1" s="1"/>
  <c r="M2926" i="1"/>
  <c r="S2926" i="1" s="1"/>
  <c r="N2926" i="1"/>
  <c r="T2926" i="1" s="1"/>
  <c r="M2927" i="1"/>
  <c r="S2927" i="1" s="1"/>
  <c r="N2927" i="1"/>
  <c r="T2927" i="1" s="1"/>
  <c r="M2928" i="1"/>
  <c r="S2928" i="1" s="1"/>
  <c r="N2928" i="1"/>
  <c r="T2928" i="1" s="1"/>
  <c r="M2929" i="1"/>
  <c r="S2929" i="1" s="1"/>
  <c r="N2929" i="1"/>
  <c r="T2929" i="1" s="1"/>
  <c r="M2930" i="1"/>
  <c r="S2930" i="1" s="1"/>
  <c r="N2930" i="1"/>
  <c r="T2930" i="1" s="1"/>
  <c r="M2931" i="1"/>
  <c r="S2931" i="1" s="1"/>
  <c r="N2931" i="1"/>
  <c r="T2931" i="1" s="1"/>
  <c r="M2932" i="1"/>
  <c r="S2932" i="1" s="1"/>
  <c r="N2932" i="1"/>
  <c r="T2932" i="1" s="1"/>
  <c r="M2933" i="1"/>
  <c r="S2933" i="1" s="1"/>
  <c r="N2933" i="1"/>
  <c r="T2933" i="1" s="1"/>
  <c r="M2934" i="1"/>
  <c r="S2934" i="1" s="1"/>
  <c r="N2934" i="1"/>
  <c r="T2934" i="1" s="1"/>
  <c r="M2935" i="1"/>
  <c r="S2935" i="1" s="1"/>
  <c r="N2935" i="1"/>
  <c r="T2935" i="1" s="1"/>
  <c r="M2936" i="1"/>
  <c r="S2936" i="1" s="1"/>
  <c r="N2936" i="1"/>
  <c r="T2936" i="1" s="1"/>
  <c r="M2937" i="1"/>
  <c r="S2937" i="1" s="1"/>
  <c r="N2937" i="1"/>
  <c r="T2937" i="1" s="1"/>
  <c r="M2938" i="1"/>
  <c r="S2938" i="1" s="1"/>
  <c r="N2938" i="1"/>
  <c r="T2938" i="1" s="1"/>
  <c r="M2939" i="1"/>
  <c r="S2939" i="1" s="1"/>
  <c r="N2939" i="1"/>
  <c r="T2939" i="1" s="1"/>
  <c r="M2940" i="1"/>
  <c r="S2940" i="1" s="1"/>
  <c r="N2940" i="1"/>
  <c r="T2940" i="1" s="1"/>
  <c r="M2941" i="1"/>
  <c r="S2941" i="1" s="1"/>
  <c r="N2941" i="1"/>
  <c r="T2941" i="1" s="1"/>
  <c r="M2942" i="1"/>
  <c r="S2942" i="1" s="1"/>
  <c r="N2942" i="1"/>
  <c r="T2942" i="1" s="1"/>
  <c r="M2943" i="1"/>
  <c r="S2943" i="1" s="1"/>
  <c r="N2943" i="1"/>
  <c r="T2943" i="1" s="1"/>
  <c r="M2944" i="1"/>
  <c r="S2944" i="1" s="1"/>
  <c r="N2944" i="1"/>
  <c r="T2944" i="1" s="1"/>
  <c r="M2945" i="1"/>
  <c r="S2945" i="1" s="1"/>
  <c r="N2945" i="1"/>
  <c r="T2945" i="1" s="1"/>
  <c r="M2946" i="1"/>
  <c r="S2946" i="1" s="1"/>
  <c r="N2946" i="1"/>
  <c r="T2946" i="1" s="1"/>
  <c r="M2947" i="1"/>
  <c r="S2947" i="1" s="1"/>
  <c r="N2947" i="1"/>
  <c r="T2947" i="1" s="1"/>
  <c r="M2948" i="1"/>
  <c r="S2948" i="1" s="1"/>
  <c r="N2948" i="1"/>
  <c r="T2948" i="1" s="1"/>
  <c r="M2949" i="1"/>
  <c r="S2949" i="1" s="1"/>
  <c r="N2949" i="1"/>
  <c r="T2949" i="1" s="1"/>
  <c r="M2950" i="1"/>
  <c r="S2950" i="1" s="1"/>
  <c r="N2950" i="1"/>
  <c r="T2950" i="1" s="1"/>
  <c r="M2951" i="1"/>
  <c r="S2951" i="1" s="1"/>
  <c r="N2951" i="1"/>
  <c r="T2951" i="1" s="1"/>
  <c r="M2952" i="1"/>
  <c r="S2952" i="1" s="1"/>
  <c r="N2952" i="1"/>
  <c r="T2952" i="1" s="1"/>
  <c r="M2953" i="1"/>
  <c r="S2953" i="1" s="1"/>
  <c r="N2953" i="1"/>
  <c r="T2953" i="1" s="1"/>
  <c r="M2954" i="1"/>
  <c r="S2954" i="1" s="1"/>
  <c r="N2954" i="1"/>
  <c r="T2954" i="1" s="1"/>
  <c r="M2955" i="1"/>
  <c r="S2955" i="1" s="1"/>
  <c r="N2955" i="1"/>
  <c r="T2955" i="1" s="1"/>
  <c r="M2956" i="1"/>
  <c r="S2956" i="1" s="1"/>
  <c r="N2956" i="1"/>
  <c r="T2956" i="1" s="1"/>
  <c r="M2957" i="1"/>
  <c r="S2957" i="1" s="1"/>
  <c r="N2957" i="1"/>
  <c r="T2957" i="1" s="1"/>
  <c r="M2958" i="1"/>
  <c r="S2958" i="1" s="1"/>
  <c r="N2958" i="1"/>
  <c r="T2958" i="1" s="1"/>
  <c r="M2959" i="1"/>
  <c r="S2959" i="1" s="1"/>
  <c r="N2959" i="1"/>
  <c r="T2959" i="1" s="1"/>
  <c r="M2960" i="1"/>
  <c r="S2960" i="1" s="1"/>
  <c r="N2960" i="1"/>
  <c r="T2960" i="1" s="1"/>
  <c r="M2961" i="1"/>
  <c r="S2961" i="1" s="1"/>
  <c r="N2961" i="1"/>
  <c r="T2961" i="1" s="1"/>
  <c r="M2962" i="1"/>
  <c r="S2962" i="1" s="1"/>
  <c r="N2962" i="1"/>
  <c r="T2962" i="1" s="1"/>
  <c r="M2963" i="1"/>
  <c r="S2963" i="1" s="1"/>
  <c r="N2963" i="1"/>
  <c r="T2963" i="1" s="1"/>
  <c r="M2965" i="1"/>
  <c r="N2965" i="1"/>
  <c r="M2966" i="1"/>
  <c r="S2966" i="1" s="1"/>
  <c r="N2966" i="1"/>
  <c r="T2966" i="1" s="1"/>
  <c r="M2967" i="1"/>
  <c r="S2967" i="1" s="1"/>
  <c r="N2967" i="1"/>
  <c r="T2967" i="1" s="1"/>
  <c r="M2968" i="1"/>
  <c r="S2968" i="1" s="1"/>
  <c r="N2968" i="1"/>
  <c r="T2968" i="1" s="1"/>
  <c r="M2969" i="1"/>
  <c r="S2969" i="1" s="1"/>
  <c r="N2969" i="1"/>
  <c r="T2969" i="1" s="1"/>
  <c r="M2970" i="1"/>
  <c r="S2970" i="1" s="1"/>
  <c r="N2970" i="1"/>
  <c r="T2970" i="1" s="1"/>
  <c r="M2971" i="1"/>
  <c r="S2971" i="1" s="1"/>
  <c r="N2971" i="1"/>
  <c r="T2971" i="1" s="1"/>
  <c r="M2972" i="1"/>
  <c r="S2972" i="1" s="1"/>
  <c r="N2972" i="1"/>
  <c r="T2972" i="1" s="1"/>
  <c r="M2973" i="1"/>
  <c r="S2973" i="1" s="1"/>
  <c r="N2973" i="1"/>
  <c r="T2973" i="1" s="1"/>
  <c r="M2974" i="1"/>
  <c r="S2974" i="1" s="1"/>
  <c r="N2974" i="1"/>
  <c r="T2974" i="1" s="1"/>
  <c r="M2975" i="1"/>
  <c r="S2975" i="1" s="1"/>
  <c r="N2975" i="1"/>
  <c r="T2975" i="1" s="1"/>
  <c r="M2976" i="1"/>
  <c r="S2976" i="1" s="1"/>
  <c r="N2976" i="1"/>
  <c r="T2976" i="1" s="1"/>
  <c r="M2977" i="1"/>
  <c r="S2977" i="1" s="1"/>
  <c r="N2977" i="1"/>
  <c r="T2977" i="1" s="1"/>
  <c r="M2978" i="1"/>
  <c r="S2978" i="1" s="1"/>
  <c r="N2978" i="1"/>
  <c r="T2978" i="1" s="1"/>
  <c r="M2979" i="1"/>
  <c r="S2979" i="1" s="1"/>
  <c r="N2979" i="1"/>
  <c r="T2979" i="1" s="1"/>
  <c r="M2980" i="1"/>
  <c r="S2980" i="1" s="1"/>
  <c r="N2980" i="1"/>
  <c r="T2980" i="1" s="1"/>
  <c r="M2981" i="1"/>
  <c r="S2981" i="1" s="1"/>
  <c r="N2981" i="1"/>
  <c r="T2981" i="1" s="1"/>
  <c r="M2982" i="1"/>
  <c r="S2982" i="1" s="1"/>
  <c r="N2982" i="1"/>
  <c r="T2982" i="1" s="1"/>
  <c r="M2983" i="1"/>
  <c r="S2983" i="1" s="1"/>
  <c r="N2983" i="1"/>
  <c r="T2983" i="1" s="1"/>
  <c r="M2984" i="1"/>
  <c r="S2984" i="1" s="1"/>
  <c r="N2984" i="1"/>
  <c r="T2984" i="1" s="1"/>
  <c r="M2985" i="1"/>
  <c r="S2985" i="1" s="1"/>
  <c r="N2985" i="1"/>
  <c r="T2985" i="1" s="1"/>
  <c r="M2986" i="1"/>
  <c r="S2986" i="1" s="1"/>
  <c r="N2986" i="1"/>
  <c r="T2986" i="1" s="1"/>
  <c r="M2987" i="1"/>
  <c r="S2987" i="1" s="1"/>
  <c r="N2987" i="1"/>
  <c r="T2987" i="1" s="1"/>
  <c r="M2988" i="1"/>
  <c r="S2988" i="1" s="1"/>
  <c r="N2988" i="1"/>
  <c r="T2988" i="1" s="1"/>
  <c r="M2989" i="1"/>
  <c r="S2989" i="1" s="1"/>
  <c r="N2989" i="1"/>
  <c r="T2989" i="1" s="1"/>
  <c r="M2990" i="1"/>
  <c r="S2990" i="1" s="1"/>
  <c r="N2990" i="1"/>
  <c r="T2990" i="1" s="1"/>
  <c r="M2991" i="1"/>
  <c r="S2991" i="1" s="1"/>
  <c r="N2991" i="1"/>
  <c r="T2991" i="1" s="1"/>
  <c r="M2992" i="1"/>
  <c r="S2992" i="1" s="1"/>
  <c r="N2992" i="1"/>
  <c r="T2992" i="1" s="1"/>
  <c r="M2993" i="1"/>
  <c r="S2993" i="1" s="1"/>
  <c r="N2993" i="1"/>
  <c r="T2993" i="1" s="1"/>
  <c r="M2994" i="1"/>
  <c r="S2994" i="1" s="1"/>
  <c r="N2994" i="1"/>
  <c r="T2994" i="1" s="1"/>
  <c r="M2995" i="1"/>
  <c r="S2995" i="1" s="1"/>
  <c r="N2995" i="1"/>
  <c r="T2995" i="1" s="1"/>
  <c r="M2996" i="1"/>
  <c r="S2996" i="1" s="1"/>
  <c r="N2996" i="1"/>
  <c r="T2996" i="1" s="1"/>
  <c r="M2997" i="1"/>
  <c r="S2997" i="1" s="1"/>
  <c r="N2997" i="1"/>
  <c r="T2997" i="1" s="1"/>
  <c r="M2998" i="1"/>
  <c r="S2998" i="1" s="1"/>
  <c r="N2998" i="1"/>
  <c r="T2998" i="1" s="1"/>
  <c r="M2999" i="1"/>
  <c r="S2999" i="1" s="1"/>
  <c r="N2999" i="1"/>
  <c r="T2999" i="1" s="1"/>
  <c r="M3000" i="1"/>
  <c r="S3000" i="1" s="1"/>
  <c r="N3000" i="1"/>
  <c r="T3000" i="1" s="1"/>
  <c r="M3001" i="1"/>
  <c r="S3001" i="1" s="1"/>
  <c r="N3001" i="1"/>
  <c r="T3001" i="1" s="1"/>
  <c r="M3003" i="1"/>
  <c r="N3003" i="1"/>
  <c r="M3004" i="1"/>
  <c r="S3004" i="1" s="1"/>
  <c r="N3004" i="1"/>
  <c r="T3004" i="1" s="1"/>
  <c r="M3005" i="1"/>
  <c r="S3005" i="1" s="1"/>
  <c r="N3005" i="1"/>
  <c r="T3005" i="1" s="1"/>
  <c r="M3006" i="1"/>
  <c r="S3006" i="1" s="1"/>
  <c r="N3006" i="1"/>
  <c r="T3006" i="1" s="1"/>
  <c r="M3007" i="1"/>
  <c r="S3007" i="1" s="1"/>
  <c r="N3007" i="1"/>
  <c r="T3007" i="1" s="1"/>
  <c r="M3008" i="1"/>
  <c r="S3008" i="1" s="1"/>
  <c r="N3008" i="1"/>
  <c r="T3008" i="1" s="1"/>
  <c r="M3009" i="1"/>
  <c r="S3009" i="1" s="1"/>
  <c r="N3009" i="1"/>
  <c r="T3009" i="1" s="1"/>
  <c r="M3010" i="1"/>
  <c r="S3010" i="1" s="1"/>
  <c r="N3010" i="1"/>
  <c r="T3010" i="1" s="1"/>
  <c r="M3011" i="1"/>
  <c r="S3011" i="1" s="1"/>
  <c r="N3011" i="1"/>
  <c r="T3011" i="1" s="1"/>
  <c r="M3012" i="1"/>
  <c r="S3012" i="1" s="1"/>
  <c r="N3012" i="1"/>
  <c r="T3012" i="1" s="1"/>
  <c r="M3013" i="1"/>
  <c r="S3013" i="1" s="1"/>
  <c r="N3013" i="1"/>
  <c r="T3013" i="1" s="1"/>
  <c r="M3014" i="1"/>
  <c r="S3014" i="1" s="1"/>
  <c r="N3014" i="1"/>
  <c r="T3014" i="1" s="1"/>
  <c r="M3015" i="1"/>
  <c r="S3015" i="1" s="1"/>
  <c r="N3015" i="1"/>
  <c r="T3015" i="1" s="1"/>
  <c r="M3016" i="1"/>
  <c r="S3016" i="1" s="1"/>
  <c r="N3016" i="1"/>
  <c r="T3016" i="1" s="1"/>
  <c r="M3017" i="1"/>
  <c r="S3017" i="1" s="1"/>
  <c r="N3017" i="1"/>
  <c r="T3017" i="1" s="1"/>
  <c r="M3018" i="1"/>
  <c r="S3018" i="1" s="1"/>
  <c r="N3018" i="1"/>
  <c r="T3018" i="1" s="1"/>
  <c r="M3019" i="1"/>
  <c r="S3019" i="1" s="1"/>
  <c r="N3019" i="1"/>
  <c r="T3019" i="1" s="1"/>
  <c r="M3020" i="1"/>
  <c r="S3020" i="1" s="1"/>
  <c r="N3020" i="1"/>
  <c r="T3020" i="1" s="1"/>
  <c r="M3021" i="1"/>
  <c r="S3021" i="1" s="1"/>
  <c r="N3021" i="1"/>
  <c r="T3021" i="1" s="1"/>
  <c r="M3022" i="1"/>
  <c r="S3022" i="1" s="1"/>
  <c r="N3022" i="1"/>
  <c r="T3022" i="1" s="1"/>
  <c r="M3023" i="1"/>
  <c r="S3023" i="1" s="1"/>
  <c r="N3023" i="1"/>
  <c r="T3023" i="1" s="1"/>
  <c r="M3024" i="1"/>
  <c r="S3024" i="1" s="1"/>
  <c r="N3024" i="1"/>
  <c r="T3024" i="1" s="1"/>
  <c r="M3025" i="1"/>
  <c r="S3025" i="1" s="1"/>
  <c r="N3025" i="1"/>
  <c r="T3025" i="1" s="1"/>
  <c r="M3026" i="1"/>
  <c r="S3026" i="1" s="1"/>
  <c r="N3026" i="1"/>
  <c r="T3026" i="1" s="1"/>
  <c r="M3027" i="1"/>
  <c r="S3027" i="1" s="1"/>
  <c r="N3027" i="1"/>
  <c r="T3027" i="1" s="1"/>
  <c r="M3028" i="1"/>
  <c r="S3028" i="1" s="1"/>
  <c r="N3028" i="1"/>
  <c r="T3028" i="1" s="1"/>
  <c r="M3029" i="1"/>
  <c r="S3029" i="1" s="1"/>
  <c r="N3029" i="1"/>
  <c r="T3029" i="1" s="1"/>
  <c r="M3030" i="1"/>
  <c r="S3030" i="1" s="1"/>
  <c r="N3030" i="1"/>
  <c r="T3030" i="1" s="1"/>
  <c r="M3031" i="1"/>
  <c r="S3031" i="1" s="1"/>
  <c r="N3031" i="1"/>
  <c r="T3031" i="1" s="1"/>
  <c r="M3032" i="1"/>
  <c r="S3032" i="1" s="1"/>
  <c r="N3032" i="1"/>
  <c r="T3032" i="1" s="1"/>
  <c r="M3033" i="1"/>
  <c r="S3033" i="1" s="1"/>
  <c r="N3033" i="1"/>
  <c r="T3033" i="1" s="1"/>
  <c r="M3034" i="1"/>
  <c r="S3034" i="1" s="1"/>
  <c r="N3034" i="1"/>
  <c r="T3034" i="1" s="1"/>
  <c r="M3035" i="1"/>
  <c r="S3035" i="1" s="1"/>
  <c r="N3035" i="1"/>
  <c r="T3035" i="1" s="1"/>
  <c r="M3036" i="1"/>
  <c r="S3036" i="1" s="1"/>
  <c r="N3036" i="1"/>
  <c r="T3036" i="1" s="1"/>
  <c r="M3037" i="1"/>
  <c r="S3037" i="1" s="1"/>
  <c r="N3037" i="1"/>
  <c r="T3037" i="1" s="1"/>
  <c r="M3038" i="1"/>
  <c r="S3038" i="1" s="1"/>
  <c r="N3038" i="1"/>
  <c r="T3038" i="1" s="1"/>
  <c r="M3039" i="1"/>
  <c r="S3039" i="1" s="1"/>
  <c r="N3039" i="1"/>
  <c r="T3039" i="1" s="1"/>
  <c r="M3040" i="1"/>
  <c r="S3040" i="1" s="1"/>
  <c r="N3040" i="1"/>
  <c r="T3040" i="1" s="1"/>
  <c r="M3041" i="1"/>
  <c r="S3041" i="1" s="1"/>
  <c r="N3041" i="1"/>
  <c r="T3041" i="1" s="1"/>
  <c r="M3042" i="1"/>
  <c r="S3042" i="1" s="1"/>
  <c r="N3042" i="1"/>
  <c r="T3042" i="1" s="1"/>
  <c r="M3043" i="1"/>
  <c r="S3043" i="1" s="1"/>
  <c r="N3043" i="1"/>
  <c r="T3043" i="1" s="1"/>
  <c r="M3044" i="1"/>
  <c r="S3044" i="1" s="1"/>
  <c r="N3044" i="1"/>
  <c r="T3044" i="1" s="1"/>
  <c r="M3045" i="1"/>
  <c r="S3045" i="1" s="1"/>
  <c r="N3045" i="1"/>
  <c r="T3045" i="1" s="1"/>
  <c r="M3046" i="1"/>
  <c r="S3046" i="1" s="1"/>
  <c r="N3046" i="1"/>
  <c r="T3046" i="1" s="1"/>
  <c r="M3047" i="1"/>
  <c r="S3047" i="1" s="1"/>
  <c r="N3047" i="1"/>
  <c r="T3047" i="1" s="1"/>
  <c r="M3048" i="1"/>
  <c r="S3048" i="1" s="1"/>
  <c r="N3048" i="1"/>
  <c r="T3048" i="1" s="1"/>
  <c r="M3049" i="1"/>
  <c r="S3049" i="1" s="1"/>
  <c r="N3049" i="1"/>
  <c r="T3049" i="1" s="1"/>
  <c r="M3050" i="1"/>
  <c r="S3050" i="1" s="1"/>
  <c r="N3050" i="1"/>
  <c r="T3050" i="1" s="1"/>
  <c r="M3051" i="1"/>
  <c r="S3051" i="1" s="1"/>
  <c r="N3051" i="1"/>
  <c r="T3051" i="1" s="1"/>
  <c r="M3052" i="1"/>
  <c r="S3052" i="1" s="1"/>
  <c r="N3052" i="1"/>
  <c r="T3052" i="1" s="1"/>
  <c r="M3053" i="1"/>
  <c r="S3053" i="1" s="1"/>
  <c r="N3053" i="1"/>
  <c r="T3053" i="1" s="1"/>
  <c r="M3054" i="1"/>
  <c r="S3054" i="1" s="1"/>
  <c r="N3054" i="1"/>
  <c r="T3054" i="1" s="1"/>
  <c r="M3055" i="1"/>
  <c r="S3055" i="1" s="1"/>
  <c r="N3055" i="1"/>
  <c r="T3055" i="1" s="1"/>
  <c r="M3056" i="1"/>
  <c r="S3056" i="1" s="1"/>
  <c r="N3056" i="1"/>
  <c r="T3056" i="1" s="1"/>
  <c r="M3057" i="1"/>
  <c r="S3057" i="1" s="1"/>
  <c r="N3057" i="1"/>
  <c r="T3057" i="1" s="1"/>
  <c r="M3058" i="1"/>
  <c r="S3058" i="1" s="1"/>
  <c r="N3058" i="1"/>
  <c r="T3058" i="1" s="1"/>
  <c r="M3059" i="1"/>
  <c r="S3059" i="1" s="1"/>
  <c r="N3059" i="1"/>
  <c r="T3059" i="1" s="1"/>
  <c r="M3060" i="1"/>
  <c r="S3060" i="1" s="1"/>
  <c r="N3060" i="1"/>
  <c r="T3060" i="1" s="1"/>
  <c r="M3061" i="1"/>
  <c r="S3061" i="1" s="1"/>
  <c r="N3061" i="1"/>
  <c r="T3061" i="1" s="1"/>
  <c r="M3062" i="1"/>
  <c r="S3062" i="1" s="1"/>
  <c r="N3062" i="1"/>
  <c r="T3062" i="1" s="1"/>
  <c r="M3063" i="1"/>
  <c r="S3063" i="1" s="1"/>
  <c r="N3063" i="1"/>
  <c r="T3063" i="1" s="1"/>
  <c r="M3064" i="1"/>
  <c r="S3064" i="1" s="1"/>
  <c r="N3064" i="1"/>
  <c r="T3064" i="1" s="1"/>
  <c r="M3065" i="1"/>
  <c r="S3065" i="1" s="1"/>
  <c r="N3065" i="1"/>
  <c r="T3065" i="1" s="1"/>
  <c r="M3066" i="1"/>
  <c r="S3066" i="1" s="1"/>
  <c r="N3066" i="1"/>
  <c r="T3066" i="1" s="1"/>
  <c r="M3070" i="1"/>
  <c r="N3070" i="1"/>
  <c r="M3071" i="1"/>
  <c r="S3071" i="1" s="1"/>
  <c r="N3071" i="1"/>
  <c r="T3071" i="1" s="1"/>
  <c r="M3072" i="1"/>
  <c r="S3072" i="1" s="1"/>
  <c r="N3072" i="1"/>
  <c r="T3072" i="1" s="1"/>
  <c r="M3073" i="1"/>
  <c r="S3073" i="1" s="1"/>
  <c r="N3073" i="1"/>
  <c r="T3073" i="1" s="1"/>
  <c r="M3074" i="1"/>
  <c r="S3074" i="1" s="1"/>
  <c r="N3074" i="1"/>
  <c r="T3074" i="1" s="1"/>
  <c r="M3075" i="1"/>
  <c r="S3075" i="1" s="1"/>
  <c r="N3075" i="1"/>
  <c r="T3075" i="1" s="1"/>
  <c r="M3076" i="1"/>
  <c r="S3076" i="1" s="1"/>
  <c r="N3076" i="1"/>
  <c r="T3076" i="1" s="1"/>
  <c r="M3077" i="1"/>
  <c r="S3077" i="1" s="1"/>
  <c r="N3077" i="1"/>
  <c r="T3077" i="1" s="1"/>
  <c r="M3078" i="1"/>
  <c r="S3078" i="1" s="1"/>
  <c r="N3078" i="1"/>
  <c r="T3078" i="1" s="1"/>
  <c r="M3079" i="1"/>
  <c r="S3079" i="1" s="1"/>
  <c r="N3079" i="1"/>
  <c r="T3079" i="1" s="1"/>
  <c r="M3080" i="1"/>
  <c r="S3080" i="1" s="1"/>
  <c r="N3080" i="1"/>
  <c r="T3080" i="1" s="1"/>
  <c r="M3081" i="1"/>
  <c r="S3081" i="1" s="1"/>
  <c r="N3081" i="1"/>
  <c r="T3081" i="1" s="1"/>
  <c r="M3082" i="1"/>
  <c r="S3082" i="1" s="1"/>
  <c r="N3082" i="1"/>
  <c r="T3082" i="1" s="1"/>
  <c r="M3083" i="1"/>
  <c r="S3083" i="1" s="1"/>
  <c r="N3083" i="1"/>
  <c r="T3083" i="1" s="1"/>
  <c r="M3084" i="1"/>
  <c r="S3084" i="1" s="1"/>
  <c r="N3084" i="1"/>
  <c r="T3084" i="1" s="1"/>
  <c r="M3085" i="1"/>
  <c r="S3085" i="1" s="1"/>
  <c r="N3085" i="1"/>
  <c r="T3085" i="1" s="1"/>
  <c r="M3086" i="1"/>
  <c r="S3086" i="1" s="1"/>
  <c r="N3086" i="1"/>
  <c r="T3086" i="1" s="1"/>
  <c r="M3087" i="1"/>
  <c r="S3087" i="1" s="1"/>
  <c r="N3087" i="1"/>
  <c r="T3087" i="1" s="1"/>
  <c r="M3088" i="1"/>
  <c r="S3088" i="1" s="1"/>
  <c r="N3088" i="1"/>
  <c r="T3088" i="1" s="1"/>
  <c r="M3089" i="1"/>
  <c r="S3089" i="1" s="1"/>
  <c r="N3089" i="1"/>
  <c r="T3089" i="1" s="1"/>
  <c r="M3090" i="1"/>
  <c r="S3090" i="1" s="1"/>
  <c r="N3090" i="1"/>
  <c r="T3090" i="1" s="1"/>
  <c r="M3091" i="1"/>
  <c r="S3091" i="1" s="1"/>
  <c r="N3091" i="1"/>
  <c r="T3091" i="1" s="1"/>
  <c r="M3092" i="1"/>
  <c r="S3092" i="1" s="1"/>
  <c r="N3092" i="1"/>
  <c r="T3092" i="1" s="1"/>
  <c r="M3093" i="1"/>
  <c r="S3093" i="1" s="1"/>
  <c r="N3093" i="1"/>
  <c r="T3093" i="1" s="1"/>
  <c r="M3094" i="1"/>
  <c r="S3094" i="1" s="1"/>
  <c r="N3094" i="1"/>
  <c r="T3094" i="1" s="1"/>
  <c r="M3095" i="1"/>
  <c r="S3095" i="1" s="1"/>
  <c r="N3095" i="1"/>
  <c r="T3095" i="1" s="1"/>
  <c r="M3096" i="1"/>
  <c r="S3096" i="1" s="1"/>
  <c r="N3096" i="1"/>
  <c r="T3096" i="1" s="1"/>
  <c r="M3097" i="1"/>
  <c r="S3097" i="1" s="1"/>
  <c r="N3097" i="1"/>
  <c r="T3097" i="1" s="1"/>
  <c r="M3098" i="1"/>
  <c r="S3098" i="1" s="1"/>
  <c r="N3098" i="1"/>
  <c r="T3098" i="1" s="1"/>
  <c r="M3099" i="1"/>
  <c r="S3099" i="1" s="1"/>
  <c r="N3099" i="1"/>
  <c r="T3099" i="1" s="1"/>
  <c r="M3100" i="1"/>
  <c r="S3100" i="1" s="1"/>
  <c r="N3100" i="1"/>
  <c r="T3100" i="1" s="1"/>
  <c r="M3102" i="1"/>
  <c r="N3102" i="1"/>
  <c r="M3103" i="1"/>
  <c r="S3103" i="1" s="1"/>
  <c r="N3103" i="1"/>
  <c r="T3103" i="1" s="1"/>
  <c r="M3104" i="1"/>
  <c r="S3104" i="1" s="1"/>
  <c r="N3104" i="1"/>
  <c r="T3104" i="1" s="1"/>
  <c r="M3105" i="1"/>
  <c r="S3105" i="1" s="1"/>
  <c r="N3105" i="1"/>
  <c r="T3105" i="1" s="1"/>
  <c r="M3106" i="1"/>
  <c r="S3106" i="1" s="1"/>
  <c r="N3106" i="1"/>
  <c r="T3106" i="1" s="1"/>
  <c r="M3107" i="1"/>
  <c r="S3107" i="1" s="1"/>
  <c r="N3107" i="1"/>
  <c r="T3107" i="1" s="1"/>
  <c r="M3108" i="1"/>
  <c r="S3108" i="1" s="1"/>
  <c r="N3108" i="1"/>
  <c r="T3108" i="1" s="1"/>
  <c r="M3109" i="1"/>
  <c r="S3109" i="1" s="1"/>
  <c r="N3109" i="1"/>
  <c r="T3109" i="1" s="1"/>
  <c r="M3110" i="1"/>
  <c r="S3110" i="1" s="1"/>
  <c r="N3110" i="1"/>
  <c r="T3110" i="1" s="1"/>
  <c r="M3111" i="1"/>
  <c r="S3111" i="1" s="1"/>
  <c r="N3111" i="1"/>
  <c r="T3111" i="1" s="1"/>
  <c r="M3112" i="1"/>
  <c r="S3112" i="1" s="1"/>
  <c r="N3112" i="1"/>
  <c r="T3112" i="1" s="1"/>
  <c r="M3113" i="1"/>
  <c r="S3113" i="1" s="1"/>
  <c r="N3113" i="1"/>
  <c r="T3113" i="1" s="1"/>
  <c r="M3114" i="1"/>
  <c r="S3114" i="1" s="1"/>
  <c r="N3114" i="1"/>
  <c r="T3114" i="1" s="1"/>
  <c r="M3115" i="1"/>
  <c r="S3115" i="1" s="1"/>
  <c r="N3115" i="1"/>
  <c r="T3115" i="1" s="1"/>
  <c r="M3116" i="1"/>
  <c r="S3116" i="1" s="1"/>
  <c r="N3116" i="1"/>
  <c r="T3116" i="1" s="1"/>
  <c r="M3117" i="1"/>
  <c r="S3117" i="1" s="1"/>
  <c r="N3117" i="1"/>
  <c r="T3117" i="1" s="1"/>
  <c r="M3118" i="1"/>
  <c r="S3118" i="1" s="1"/>
  <c r="N3118" i="1"/>
  <c r="T3118" i="1" s="1"/>
  <c r="M3119" i="1"/>
  <c r="S3119" i="1" s="1"/>
  <c r="N3119" i="1"/>
  <c r="T3119" i="1" s="1"/>
  <c r="M3120" i="1"/>
  <c r="S3120" i="1" s="1"/>
  <c r="N3120" i="1"/>
  <c r="T3120" i="1" s="1"/>
  <c r="M3121" i="1"/>
  <c r="S3121" i="1" s="1"/>
  <c r="N3121" i="1"/>
  <c r="T3121" i="1" s="1"/>
  <c r="M3122" i="1"/>
  <c r="S3122" i="1" s="1"/>
  <c r="N3122" i="1"/>
  <c r="T3122" i="1" s="1"/>
  <c r="M3123" i="1"/>
  <c r="S3123" i="1" s="1"/>
  <c r="N3123" i="1"/>
  <c r="T3123" i="1" s="1"/>
  <c r="M3124" i="1"/>
  <c r="S3124" i="1" s="1"/>
  <c r="N3124" i="1"/>
  <c r="T3124" i="1" s="1"/>
  <c r="M3125" i="1"/>
  <c r="S3125" i="1" s="1"/>
  <c r="N3125" i="1"/>
  <c r="T3125" i="1" s="1"/>
  <c r="M3126" i="1"/>
  <c r="S3126" i="1" s="1"/>
  <c r="N3126" i="1"/>
  <c r="T3126" i="1" s="1"/>
  <c r="M3127" i="1"/>
  <c r="S3127" i="1" s="1"/>
  <c r="N3127" i="1"/>
  <c r="T3127" i="1" s="1"/>
  <c r="M3128" i="1"/>
  <c r="S3128" i="1" s="1"/>
  <c r="N3128" i="1"/>
  <c r="T3128" i="1" s="1"/>
  <c r="M3129" i="1"/>
  <c r="S3129" i="1" s="1"/>
  <c r="N3129" i="1"/>
  <c r="T3129" i="1" s="1"/>
  <c r="M3130" i="1"/>
  <c r="S3130" i="1" s="1"/>
  <c r="N3130" i="1"/>
  <c r="T3130" i="1" s="1"/>
  <c r="M3131" i="1"/>
  <c r="S3131" i="1" s="1"/>
  <c r="N3131" i="1"/>
  <c r="T3131" i="1" s="1"/>
  <c r="M3132" i="1"/>
  <c r="S3132" i="1" s="1"/>
  <c r="N3132" i="1"/>
  <c r="T3132" i="1" s="1"/>
  <c r="M3133" i="1"/>
  <c r="S3133" i="1" s="1"/>
  <c r="N3133" i="1"/>
  <c r="T3133" i="1" s="1"/>
  <c r="M3134" i="1"/>
  <c r="S3134" i="1" s="1"/>
  <c r="N3134" i="1"/>
  <c r="T3134" i="1" s="1"/>
  <c r="M3135" i="1"/>
  <c r="S3135" i="1" s="1"/>
  <c r="N3135" i="1"/>
  <c r="T3135" i="1" s="1"/>
  <c r="M3136" i="1"/>
  <c r="S3136" i="1" s="1"/>
  <c r="N3136" i="1"/>
  <c r="T3136" i="1" s="1"/>
  <c r="M3137" i="1"/>
  <c r="S3137" i="1" s="1"/>
  <c r="N3137" i="1"/>
  <c r="T3137" i="1" s="1"/>
  <c r="M3138" i="1"/>
  <c r="S3138" i="1" s="1"/>
  <c r="N3138" i="1"/>
  <c r="T3138" i="1" s="1"/>
  <c r="M3139" i="1"/>
  <c r="S3139" i="1" s="1"/>
  <c r="N3139" i="1"/>
  <c r="T3139" i="1" s="1"/>
  <c r="M3140" i="1"/>
  <c r="S3140" i="1" s="1"/>
  <c r="N3140" i="1"/>
  <c r="T3140" i="1" s="1"/>
  <c r="M3141" i="1"/>
  <c r="S3141" i="1" s="1"/>
  <c r="N3141" i="1"/>
  <c r="T3141" i="1" s="1"/>
  <c r="M3142" i="1"/>
  <c r="S3142" i="1" s="1"/>
  <c r="N3142" i="1"/>
  <c r="T3142" i="1" s="1"/>
  <c r="M3143" i="1"/>
  <c r="S3143" i="1" s="1"/>
  <c r="N3143" i="1"/>
  <c r="T3143" i="1" s="1"/>
  <c r="M3144" i="1"/>
  <c r="S3144" i="1" s="1"/>
  <c r="N3144" i="1"/>
  <c r="T3144" i="1" s="1"/>
  <c r="M3145" i="1"/>
  <c r="S3145" i="1" s="1"/>
  <c r="N3145" i="1"/>
  <c r="T3145" i="1" s="1"/>
  <c r="M3146" i="1"/>
  <c r="S3146" i="1" s="1"/>
  <c r="N3146" i="1"/>
  <c r="T3146" i="1" s="1"/>
  <c r="M3147" i="1"/>
  <c r="S3147" i="1" s="1"/>
  <c r="N3147" i="1"/>
  <c r="T3147" i="1" s="1"/>
  <c r="M3148" i="1"/>
  <c r="S3148" i="1" s="1"/>
  <c r="N3148" i="1"/>
  <c r="T3148" i="1" s="1"/>
  <c r="M3149" i="1"/>
  <c r="S3149" i="1" s="1"/>
  <c r="N3149" i="1"/>
  <c r="T3149" i="1" s="1"/>
  <c r="M3150" i="1"/>
  <c r="S3150" i="1" s="1"/>
  <c r="N3150" i="1"/>
  <c r="T3150" i="1" s="1"/>
  <c r="M3151" i="1"/>
  <c r="S3151" i="1" s="1"/>
  <c r="N3151" i="1"/>
  <c r="T3151" i="1" s="1"/>
  <c r="M3152" i="1"/>
  <c r="S3152" i="1" s="1"/>
  <c r="N3152" i="1"/>
  <c r="T3152" i="1" s="1"/>
  <c r="M3153" i="1"/>
  <c r="S3153" i="1" s="1"/>
  <c r="N3153" i="1"/>
  <c r="T3153" i="1" s="1"/>
  <c r="M3154" i="1"/>
  <c r="S3154" i="1" s="1"/>
  <c r="N3154" i="1"/>
  <c r="T3154" i="1" s="1"/>
  <c r="M3155" i="1"/>
  <c r="S3155" i="1" s="1"/>
  <c r="N3155" i="1"/>
  <c r="T3155" i="1" s="1"/>
  <c r="M3156" i="1"/>
  <c r="S3156" i="1" s="1"/>
  <c r="N3156" i="1"/>
  <c r="T3156" i="1" s="1"/>
  <c r="M3157" i="1"/>
  <c r="S3157" i="1" s="1"/>
  <c r="N3157" i="1"/>
  <c r="T3157" i="1" s="1"/>
  <c r="M3158" i="1"/>
  <c r="S3158" i="1" s="1"/>
  <c r="N3158" i="1"/>
  <c r="T3158" i="1" s="1"/>
  <c r="M3159" i="1"/>
  <c r="S3159" i="1" s="1"/>
  <c r="N3159" i="1"/>
  <c r="T3159" i="1" s="1"/>
  <c r="M3160" i="1"/>
  <c r="S3160" i="1" s="1"/>
  <c r="N3160" i="1"/>
  <c r="T3160" i="1" s="1"/>
  <c r="M3161" i="1"/>
  <c r="S3161" i="1" s="1"/>
  <c r="N3161" i="1"/>
  <c r="T3161" i="1" s="1"/>
  <c r="M3162" i="1"/>
  <c r="S3162" i="1" s="1"/>
  <c r="N3162" i="1"/>
  <c r="T3162" i="1" s="1"/>
  <c r="M3163" i="1"/>
  <c r="S3163" i="1" s="1"/>
  <c r="N3163" i="1"/>
  <c r="T3163" i="1" s="1"/>
  <c r="M3164" i="1"/>
  <c r="S3164" i="1" s="1"/>
  <c r="N3164" i="1"/>
  <c r="T3164" i="1" s="1"/>
  <c r="M3165" i="1"/>
  <c r="S3165" i="1" s="1"/>
  <c r="N3165" i="1"/>
  <c r="T3165" i="1" s="1"/>
  <c r="M3166" i="1"/>
  <c r="S3166" i="1" s="1"/>
  <c r="N3166" i="1"/>
  <c r="T3166" i="1" s="1"/>
  <c r="M3167" i="1"/>
  <c r="S3167" i="1" s="1"/>
  <c r="N3167" i="1"/>
  <c r="T3167" i="1" s="1"/>
  <c r="M3169" i="1"/>
  <c r="N3169" i="1"/>
  <c r="M3170" i="1"/>
  <c r="S3170" i="1" s="1"/>
  <c r="N3170" i="1"/>
  <c r="T3170" i="1" s="1"/>
  <c r="M3171" i="1"/>
  <c r="S3171" i="1" s="1"/>
  <c r="N3171" i="1"/>
  <c r="T3171" i="1" s="1"/>
  <c r="M3172" i="1"/>
  <c r="S3172" i="1" s="1"/>
  <c r="N3172" i="1"/>
  <c r="T3172" i="1" s="1"/>
  <c r="M3173" i="1"/>
  <c r="S3173" i="1" s="1"/>
  <c r="N3173" i="1"/>
  <c r="T3173" i="1" s="1"/>
  <c r="M3174" i="1"/>
  <c r="S3174" i="1" s="1"/>
  <c r="N3174" i="1"/>
  <c r="T3174" i="1" s="1"/>
  <c r="M3175" i="1"/>
  <c r="S3175" i="1" s="1"/>
  <c r="N3175" i="1"/>
  <c r="T3175" i="1" s="1"/>
  <c r="M3176" i="1"/>
  <c r="S3176" i="1" s="1"/>
  <c r="N3176" i="1"/>
  <c r="T3176" i="1" s="1"/>
  <c r="M3177" i="1"/>
  <c r="S3177" i="1" s="1"/>
  <c r="N3177" i="1"/>
  <c r="T3177" i="1" s="1"/>
  <c r="M3178" i="1"/>
  <c r="S3178" i="1" s="1"/>
  <c r="N3178" i="1"/>
  <c r="T3178" i="1" s="1"/>
  <c r="M3179" i="1"/>
  <c r="S3179" i="1" s="1"/>
  <c r="N3179" i="1"/>
  <c r="T3179" i="1" s="1"/>
  <c r="M3180" i="1"/>
  <c r="S3180" i="1" s="1"/>
  <c r="N3180" i="1"/>
  <c r="T3180" i="1" s="1"/>
  <c r="M3181" i="1"/>
  <c r="S3181" i="1" s="1"/>
  <c r="N3181" i="1"/>
  <c r="T3181" i="1" s="1"/>
  <c r="M3182" i="1"/>
  <c r="S3182" i="1" s="1"/>
  <c r="N3182" i="1"/>
  <c r="T3182" i="1" s="1"/>
  <c r="M3183" i="1"/>
  <c r="S3183" i="1" s="1"/>
  <c r="N3183" i="1"/>
  <c r="T3183" i="1" s="1"/>
  <c r="M3184" i="1"/>
  <c r="S3184" i="1" s="1"/>
  <c r="N3184" i="1"/>
  <c r="T3184" i="1" s="1"/>
  <c r="M3185" i="1"/>
  <c r="S3185" i="1" s="1"/>
  <c r="N3185" i="1"/>
  <c r="T3185" i="1" s="1"/>
  <c r="M3186" i="1"/>
  <c r="S3186" i="1" s="1"/>
  <c r="N3186" i="1"/>
  <c r="T3186" i="1" s="1"/>
  <c r="M3187" i="1"/>
  <c r="S3187" i="1" s="1"/>
  <c r="N3187" i="1"/>
  <c r="T3187" i="1" s="1"/>
  <c r="M3188" i="1"/>
  <c r="S3188" i="1" s="1"/>
  <c r="N3188" i="1"/>
  <c r="T3188" i="1" s="1"/>
  <c r="M3189" i="1"/>
  <c r="S3189" i="1" s="1"/>
  <c r="N3189" i="1"/>
  <c r="T3189" i="1" s="1"/>
  <c r="M3190" i="1"/>
  <c r="S3190" i="1" s="1"/>
  <c r="N3190" i="1"/>
  <c r="T3190" i="1" s="1"/>
  <c r="M3191" i="1"/>
  <c r="S3191" i="1" s="1"/>
  <c r="N3191" i="1"/>
  <c r="T3191" i="1" s="1"/>
  <c r="M3192" i="1"/>
  <c r="S3192" i="1" s="1"/>
  <c r="N3192" i="1"/>
  <c r="T3192" i="1" s="1"/>
  <c r="M3193" i="1"/>
  <c r="S3193" i="1" s="1"/>
  <c r="N3193" i="1"/>
  <c r="T3193" i="1" s="1"/>
  <c r="M3194" i="1"/>
  <c r="S3194" i="1" s="1"/>
  <c r="N3194" i="1"/>
  <c r="T3194" i="1" s="1"/>
  <c r="M3195" i="1"/>
  <c r="S3195" i="1" s="1"/>
  <c r="N3195" i="1"/>
  <c r="T3195" i="1" s="1"/>
  <c r="M3196" i="1"/>
  <c r="S3196" i="1" s="1"/>
  <c r="N3196" i="1"/>
  <c r="T3196" i="1" s="1"/>
  <c r="M3197" i="1"/>
  <c r="S3197" i="1" s="1"/>
  <c r="N3197" i="1"/>
  <c r="T3197" i="1" s="1"/>
  <c r="M3198" i="1"/>
  <c r="S3198" i="1" s="1"/>
  <c r="N3198" i="1"/>
  <c r="T3198" i="1" s="1"/>
  <c r="M3199" i="1"/>
  <c r="S3199" i="1" s="1"/>
  <c r="N3199" i="1"/>
  <c r="T3199" i="1" s="1"/>
  <c r="M3200" i="1"/>
  <c r="S3200" i="1" s="1"/>
  <c r="N3200" i="1"/>
  <c r="T3200" i="1" s="1"/>
  <c r="M3201" i="1"/>
  <c r="S3201" i="1" s="1"/>
  <c r="N3201" i="1"/>
  <c r="T3201" i="1" s="1"/>
  <c r="M3202" i="1"/>
  <c r="S3202" i="1" s="1"/>
  <c r="N3202" i="1"/>
  <c r="T3202" i="1" s="1"/>
  <c r="M3203" i="1"/>
  <c r="S3203" i="1" s="1"/>
  <c r="N3203" i="1"/>
  <c r="T3203" i="1" s="1"/>
  <c r="M3204" i="1"/>
  <c r="S3204" i="1" s="1"/>
  <c r="N3204" i="1"/>
  <c r="T3204" i="1" s="1"/>
  <c r="M3205" i="1"/>
  <c r="S3205" i="1" s="1"/>
  <c r="N3205" i="1"/>
  <c r="T3205" i="1" s="1"/>
  <c r="M3206" i="1"/>
  <c r="S3206" i="1" s="1"/>
  <c r="N3206" i="1"/>
  <c r="T3206" i="1" s="1"/>
  <c r="M3207" i="1"/>
  <c r="S3207" i="1" s="1"/>
  <c r="N3207" i="1"/>
  <c r="T3207" i="1" s="1"/>
  <c r="M3208" i="1"/>
  <c r="S3208" i="1" s="1"/>
  <c r="N3208" i="1"/>
  <c r="T3208" i="1" s="1"/>
  <c r="M3209" i="1"/>
  <c r="S3209" i="1" s="1"/>
  <c r="N3209" i="1"/>
  <c r="T3209" i="1" s="1"/>
  <c r="M3210" i="1"/>
  <c r="S3210" i="1" s="1"/>
  <c r="N3210" i="1"/>
  <c r="T3210" i="1" s="1"/>
  <c r="M3211" i="1"/>
  <c r="S3211" i="1" s="1"/>
  <c r="N3211" i="1"/>
  <c r="T3211" i="1" s="1"/>
  <c r="M3212" i="1"/>
  <c r="S3212" i="1" s="1"/>
  <c r="N3212" i="1"/>
  <c r="T3212" i="1" s="1"/>
  <c r="M3213" i="1"/>
  <c r="S3213" i="1" s="1"/>
  <c r="N3213" i="1"/>
  <c r="T3213" i="1" s="1"/>
  <c r="M3214" i="1"/>
  <c r="S3214" i="1" s="1"/>
  <c r="N3214" i="1"/>
  <c r="T3214" i="1" s="1"/>
  <c r="M3215" i="1"/>
  <c r="S3215" i="1" s="1"/>
  <c r="N3215" i="1"/>
  <c r="T3215" i="1" s="1"/>
  <c r="M3216" i="1"/>
  <c r="S3216" i="1" s="1"/>
  <c r="N3216" i="1"/>
  <c r="T3216" i="1" s="1"/>
  <c r="M3219" i="1"/>
  <c r="N3219" i="1"/>
  <c r="M3220" i="1"/>
  <c r="S3220" i="1" s="1"/>
  <c r="N3220" i="1"/>
  <c r="T3220" i="1" s="1"/>
  <c r="M3221" i="1"/>
  <c r="S3221" i="1" s="1"/>
  <c r="N3221" i="1"/>
  <c r="T3221" i="1" s="1"/>
  <c r="M3222" i="1"/>
  <c r="S3222" i="1" s="1"/>
  <c r="N3222" i="1"/>
  <c r="T3222" i="1" s="1"/>
  <c r="M3223" i="1"/>
  <c r="S3223" i="1" s="1"/>
  <c r="N3223" i="1"/>
  <c r="T3223" i="1" s="1"/>
  <c r="M3224" i="1"/>
  <c r="S3224" i="1" s="1"/>
  <c r="N3224" i="1"/>
  <c r="T3224" i="1" s="1"/>
  <c r="M3225" i="1"/>
  <c r="S3225" i="1" s="1"/>
  <c r="N3225" i="1"/>
  <c r="T3225" i="1" s="1"/>
  <c r="M3226" i="1"/>
  <c r="S3226" i="1" s="1"/>
  <c r="N3226" i="1"/>
  <c r="T3226" i="1" s="1"/>
  <c r="M3227" i="1"/>
  <c r="S3227" i="1" s="1"/>
  <c r="N3227" i="1"/>
  <c r="T3227" i="1" s="1"/>
  <c r="M3228" i="1"/>
  <c r="S3228" i="1" s="1"/>
  <c r="N3228" i="1"/>
  <c r="T3228" i="1" s="1"/>
  <c r="M3229" i="1"/>
  <c r="S3229" i="1" s="1"/>
  <c r="N3229" i="1"/>
  <c r="T3229" i="1" s="1"/>
  <c r="M3230" i="1"/>
  <c r="S3230" i="1" s="1"/>
  <c r="N3230" i="1"/>
  <c r="T3230" i="1" s="1"/>
  <c r="M3231" i="1"/>
  <c r="S3231" i="1" s="1"/>
  <c r="N3231" i="1"/>
  <c r="T3231" i="1" s="1"/>
  <c r="M3232" i="1"/>
  <c r="S3232" i="1" s="1"/>
  <c r="N3232" i="1"/>
  <c r="T3232" i="1" s="1"/>
  <c r="M3233" i="1"/>
  <c r="S3233" i="1" s="1"/>
  <c r="N3233" i="1"/>
  <c r="T3233" i="1" s="1"/>
  <c r="M3234" i="1"/>
  <c r="S3234" i="1" s="1"/>
  <c r="N3234" i="1"/>
  <c r="T3234" i="1" s="1"/>
  <c r="M3235" i="1"/>
  <c r="S3235" i="1" s="1"/>
  <c r="N3235" i="1"/>
  <c r="T3235" i="1" s="1"/>
  <c r="M3236" i="1"/>
  <c r="S3236" i="1" s="1"/>
  <c r="N3236" i="1"/>
  <c r="T3236" i="1" s="1"/>
  <c r="M3237" i="1"/>
  <c r="S3237" i="1" s="1"/>
  <c r="N3237" i="1"/>
  <c r="T3237" i="1" s="1"/>
  <c r="M3238" i="1"/>
  <c r="S3238" i="1" s="1"/>
  <c r="N3238" i="1"/>
  <c r="T3238" i="1" s="1"/>
  <c r="M3239" i="1"/>
  <c r="S3239" i="1" s="1"/>
  <c r="N3239" i="1"/>
  <c r="T3239" i="1" s="1"/>
  <c r="M3240" i="1"/>
  <c r="S3240" i="1" s="1"/>
  <c r="N3240" i="1"/>
  <c r="T3240" i="1" s="1"/>
  <c r="M3241" i="1"/>
  <c r="S3241" i="1" s="1"/>
  <c r="N3241" i="1"/>
  <c r="T3241" i="1" s="1"/>
  <c r="M3242" i="1"/>
  <c r="S3242" i="1" s="1"/>
  <c r="N3242" i="1"/>
  <c r="T3242" i="1" s="1"/>
  <c r="M3244" i="1"/>
  <c r="N3244" i="1"/>
  <c r="M3245" i="1"/>
  <c r="S3245" i="1" s="1"/>
  <c r="N3245" i="1"/>
  <c r="T3245" i="1" s="1"/>
  <c r="M3246" i="1"/>
  <c r="S3246" i="1" s="1"/>
  <c r="N3246" i="1"/>
  <c r="T3246" i="1" s="1"/>
  <c r="M3247" i="1"/>
  <c r="S3247" i="1" s="1"/>
  <c r="N3247" i="1"/>
  <c r="T3247" i="1" s="1"/>
  <c r="M3248" i="1"/>
  <c r="S3248" i="1" s="1"/>
  <c r="N3248" i="1"/>
  <c r="T3248" i="1" s="1"/>
  <c r="M3249" i="1"/>
  <c r="S3249" i="1" s="1"/>
  <c r="N3249" i="1"/>
  <c r="T3249" i="1" s="1"/>
  <c r="M3250" i="1"/>
  <c r="S3250" i="1" s="1"/>
  <c r="N3250" i="1"/>
  <c r="T3250" i="1" s="1"/>
  <c r="M3251" i="1"/>
  <c r="S3251" i="1" s="1"/>
  <c r="N3251" i="1"/>
  <c r="T3251" i="1" s="1"/>
  <c r="M3252" i="1"/>
  <c r="S3252" i="1" s="1"/>
  <c r="N3252" i="1"/>
  <c r="T3252" i="1" s="1"/>
  <c r="M3253" i="1"/>
  <c r="S3253" i="1" s="1"/>
  <c r="N3253" i="1"/>
  <c r="T3253" i="1" s="1"/>
  <c r="M3254" i="1"/>
  <c r="S3254" i="1" s="1"/>
  <c r="N3254" i="1"/>
  <c r="T3254" i="1" s="1"/>
  <c r="M3255" i="1"/>
  <c r="S3255" i="1" s="1"/>
  <c r="N3255" i="1"/>
  <c r="T3255" i="1" s="1"/>
  <c r="M3256" i="1"/>
  <c r="S3256" i="1" s="1"/>
  <c r="N3256" i="1"/>
  <c r="T3256" i="1" s="1"/>
  <c r="M3257" i="1"/>
  <c r="S3257" i="1" s="1"/>
  <c r="N3257" i="1"/>
  <c r="T3257" i="1" s="1"/>
  <c r="M3258" i="1"/>
  <c r="S3258" i="1" s="1"/>
  <c r="N3258" i="1"/>
  <c r="T3258" i="1" s="1"/>
  <c r="M3259" i="1"/>
  <c r="S3259" i="1" s="1"/>
  <c r="N3259" i="1"/>
  <c r="T3259" i="1" s="1"/>
  <c r="M3260" i="1"/>
  <c r="S3260" i="1" s="1"/>
  <c r="N3260" i="1"/>
  <c r="T3260" i="1" s="1"/>
  <c r="M3261" i="1"/>
  <c r="S3261" i="1" s="1"/>
  <c r="N3261" i="1"/>
  <c r="T3261" i="1" s="1"/>
  <c r="M3262" i="1"/>
  <c r="S3262" i="1" s="1"/>
  <c r="N3262" i="1"/>
  <c r="T3262" i="1" s="1"/>
  <c r="M3263" i="1"/>
  <c r="S3263" i="1" s="1"/>
  <c r="N3263" i="1"/>
  <c r="T3263" i="1" s="1"/>
  <c r="M3264" i="1"/>
  <c r="S3264" i="1" s="1"/>
  <c r="N3264" i="1"/>
  <c r="T3264" i="1" s="1"/>
  <c r="M3265" i="1"/>
  <c r="S3265" i="1" s="1"/>
  <c r="N3265" i="1"/>
  <c r="T3265" i="1" s="1"/>
  <c r="M3266" i="1"/>
  <c r="S3266" i="1" s="1"/>
  <c r="N3266" i="1"/>
  <c r="T3266" i="1" s="1"/>
  <c r="M3267" i="1"/>
  <c r="S3267" i="1" s="1"/>
  <c r="N3267" i="1"/>
  <c r="T3267" i="1" s="1"/>
  <c r="M3268" i="1"/>
  <c r="S3268" i="1" s="1"/>
  <c r="N3268" i="1"/>
  <c r="T3268" i="1" s="1"/>
  <c r="M3269" i="1"/>
  <c r="S3269" i="1" s="1"/>
  <c r="N3269" i="1"/>
  <c r="T3269" i="1" s="1"/>
  <c r="M3270" i="1"/>
  <c r="S3270" i="1" s="1"/>
  <c r="N3270" i="1"/>
  <c r="T3270" i="1" s="1"/>
  <c r="M3271" i="1"/>
  <c r="S3271" i="1" s="1"/>
  <c r="N3271" i="1"/>
  <c r="T3271" i="1" s="1"/>
  <c r="M3272" i="1"/>
  <c r="S3272" i="1" s="1"/>
  <c r="N3272" i="1"/>
  <c r="T3272" i="1" s="1"/>
  <c r="M3274" i="1"/>
  <c r="N3274" i="1"/>
  <c r="M3275" i="1"/>
  <c r="S3275" i="1" s="1"/>
  <c r="N3275" i="1"/>
  <c r="T3275" i="1" s="1"/>
  <c r="M3276" i="1"/>
  <c r="S3276" i="1" s="1"/>
  <c r="N3276" i="1"/>
  <c r="T3276" i="1" s="1"/>
  <c r="M3277" i="1"/>
  <c r="S3277" i="1" s="1"/>
  <c r="N3277" i="1"/>
  <c r="T3277" i="1" s="1"/>
  <c r="M3278" i="1"/>
  <c r="S3278" i="1" s="1"/>
  <c r="N3278" i="1"/>
  <c r="T3278" i="1" s="1"/>
  <c r="M3279" i="1"/>
  <c r="S3279" i="1" s="1"/>
  <c r="N3279" i="1"/>
  <c r="T3279" i="1" s="1"/>
  <c r="M3280" i="1"/>
  <c r="S3280" i="1" s="1"/>
  <c r="N3280" i="1"/>
  <c r="T3280" i="1" s="1"/>
  <c r="M3281" i="1"/>
  <c r="S3281" i="1" s="1"/>
  <c r="N3281" i="1"/>
  <c r="T3281" i="1" s="1"/>
  <c r="M3282" i="1"/>
  <c r="S3282" i="1" s="1"/>
  <c r="N3282" i="1"/>
  <c r="T3282" i="1" s="1"/>
  <c r="M3283" i="1"/>
  <c r="S3283" i="1" s="1"/>
  <c r="N3283" i="1"/>
  <c r="T3283" i="1" s="1"/>
  <c r="M3284" i="1"/>
  <c r="S3284" i="1" s="1"/>
  <c r="N3284" i="1"/>
  <c r="T3284" i="1" s="1"/>
  <c r="M3285" i="1"/>
  <c r="S3285" i="1" s="1"/>
  <c r="N3285" i="1"/>
  <c r="T3285" i="1" s="1"/>
  <c r="M3286" i="1"/>
  <c r="S3286" i="1" s="1"/>
  <c r="N3286" i="1"/>
  <c r="T3286" i="1" s="1"/>
  <c r="M3287" i="1"/>
  <c r="S3287" i="1" s="1"/>
  <c r="N3287" i="1"/>
  <c r="T3287" i="1" s="1"/>
  <c r="M3288" i="1"/>
  <c r="S3288" i="1" s="1"/>
  <c r="N3288" i="1"/>
  <c r="T3288" i="1" s="1"/>
  <c r="M3289" i="1"/>
  <c r="S3289" i="1" s="1"/>
  <c r="N3289" i="1"/>
  <c r="T3289" i="1" s="1"/>
  <c r="M3290" i="1"/>
  <c r="S3290" i="1" s="1"/>
  <c r="N3290" i="1"/>
  <c r="T3290" i="1" s="1"/>
  <c r="M3291" i="1"/>
  <c r="S3291" i="1" s="1"/>
  <c r="N3291" i="1"/>
  <c r="T3291" i="1" s="1"/>
  <c r="M3292" i="1"/>
  <c r="S3292" i="1" s="1"/>
  <c r="N3292" i="1"/>
  <c r="T3292" i="1" s="1"/>
  <c r="M3293" i="1"/>
  <c r="S3293" i="1" s="1"/>
  <c r="N3293" i="1"/>
  <c r="T3293" i="1" s="1"/>
  <c r="M3294" i="1"/>
  <c r="S3294" i="1" s="1"/>
  <c r="N3294" i="1"/>
  <c r="T3294" i="1" s="1"/>
  <c r="M3295" i="1"/>
  <c r="S3295" i="1" s="1"/>
  <c r="N3295" i="1"/>
  <c r="T3295" i="1" s="1"/>
  <c r="M3296" i="1"/>
  <c r="S3296" i="1" s="1"/>
  <c r="N3296" i="1"/>
  <c r="T3296" i="1" s="1"/>
  <c r="M3297" i="1"/>
  <c r="S3297" i="1" s="1"/>
  <c r="N3297" i="1"/>
  <c r="T3297" i="1" s="1"/>
  <c r="M3298" i="1"/>
  <c r="S3298" i="1" s="1"/>
  <c r="N3298" i="1"/>
  <c r="T3298" i="1" s="1"/>
  <c r="M3299" i="1"/>
  <c r="S3299" i="1" s="1"/>
  <c r="N3299" i="1"/>
  <c r="T3299" i="1" s="1"/>
  <c r="M3300" i="1"/>
  <c r="S3300" i="1" s="1"/>
  <c r="N3300" i="1"/>
  <c r="T3300" i="1" s="1"/>
  <c r="M3301" i="1"/>
  <c r="S3301" i="1" s="1"/>
  <c r="N3301" i="1"/>
  <c r="T3301" i="1" s="1"/>
  <c r="M3302" i="1"/>
  <c r="S3302" i="1" s="1"/>
  <c r="N3302" i="1"/>
  <c r="T3302" i="1" s="1"/>
  <c r="M3303" i="1"/>
  <c r="S3303" i="1" s="1"/>
  <c r="N3303" i="1"/>
  <c r="T3303" i="1" s="1"/>
  <c r="M3304" i="1"/>
  <c r="S3304" i="1" s="1"/>
  <c r="N3304" i="1"/>
  <c r="T3304" i="1" s="1"/>
  <c r="M3305" i="1"/>
  <c r="S3305" i="1" s="1"/>
  <c r="N3305" i="1"/>
  <c r="T3305" i="1" s="1"/>
  <c r="M3306" i="1"/>
  <c r="S3306" i="1" s="1"/>
  <c r="N3306" i="1"/>
  <c r="T3306" i="1" s="1"/>
  <c r="M3307" i="1"/>
  <c r="S3307" i="1" s="1"/>
  <c r="N3307" i="1"/>
  <c r="T3307" i="1" s="1"/>
  <c r="M3308" i="1"/>
  <c r="S3308" i="1" s="1"/>
  <c r="N3308" i="1"/>
  <c r="T3308" i="1" s="1"/>
  <c r="M3309" i="1"/>
  <c r="S3309" i="1" s="1"/>
  <c r="N3309" i="1"/>
  <c r="T3309" i="1" s="1"/>
  <c r="M3310" i="1"/>
  <c r="S3310" i="1" s="1"/>
  <c r="N3310" i="1"/>
  <c r="T3310" i="1" s="1"/>
  <c r="M3311" i="1"/>
  <c r="S3311" i="1" s="1"/>
  <c r="N3311" i="1"/>
  <c r="T3311" i="1" s="1"/>
  <c r="M3312" i="1"/>
  <c r="S3312" i="1" s="1"/>
  <c r="N3312" i="1"/>
  <c r="T3312" i="1" s="1"/>
  <c r="M3313" i="1"/>
  <c r="S3313" i="1" s="1"/>
  <c r="N3313" i="1"/>
  <c r="T3313" i="1" s="1"/>
  <c r="M3314" i="1"/>
  <c r="S3314" i="1" s="1"/>
  <c r="N3314" i="1"/>
  <c r="T3314" i="1" s="1"/>
  <c r="M3315" i="1"/>
  <c r="S3315" i="1" s="1"/>
  <c r="N3315" i="1"/>
  <c r="T3315" i="1" s="1"/>
  <c r="M3316" i="1"/>
  <c r="S3316" i="1" s="1"/>
  <c r="N3316" i="1"/>
  <c r="T3316" i="1" s="1"/>
  <c r="M3317" i="1"/>
  <c r="S3317" i="1" s="1"/>
  <c r="N3317" i="1"/>
  <c r="T3317" i="1" s="1"/>
  <c r="M3318" i="1"/>
  <c r="S3318" i="1" s="1"/>
  <c r="N3318" i="1"/>
  <c r="T3318" i="1" s="1"/>
  <c r="M3319" i="1"/>
  <c r="S3319" i="1" s="1"/>
  <c r="N3319" i="1"/>
  <c r="T3319" i="1" s="1"/>
  <c r="M3320" i="1"/>
  <c r="S3320" i="1" s="1"/>
  <c r="N3320" i="1"/>
  <c r="T3320" i="1" s="1"/>
  <c r="M3321" i="1"/>
  <c r="S3321" i="1" s="1"/>
  <c r="N3321" i="1"/>
  <c r="T3321" i="1" s="1"/>
  <c r="M3322" i="1"/>
  <c r="S3322" i="1" s="1"/>
  <c r="N3322" i="1"/>
  <c r="T3322" i="1" s="1"/>
  <c r="M3323" i="1"/>
  <c r="S3323" i="1" s="1"/>
  <c r="N3323" i="1"/>
  <c r="T3323" i="1" s="1"/>
  <c r="M3324" i="1"/>
  <c r="S3324" i="1" s="1"/>
  <c r="N3324" i="1"/>
  <c r="T3324" i="1" s="1"/>
  <c r="M3325" i="1"/>
  <c r="S3325" i="1" s="1"/>
  <c r="N3325" i="1"/>
  <c r="T3325" i="1" s="1"/>
  <c r="M3326" i="1"/>
  <c r="S3326" i="1" s="1"/>
  <c r="N3326" i="1"/>
  <c r="T3326" i="1" s="1"/>
  <c r="M3327" i="1"/>
  <c r="S3327" i="1" s="1"/>
  <c r="N3327" i="1"/>
  <c r="T3327" i="1" s="1"/>
  <c r="M3328" i="1"/>
  <c r="S3328" i="1" s="1"/>
  <c r="N3328" i="1"/>
  <c r="T3328" i="1" s="1"/>
  <c r="M3329" i="1"/>
  <c r="S3329" i="1" s="1"/>
  <c r="N3329" i="1"/>
  <c r="T3329" i="1" s="1"/>
  <c r="M3330" i="1"/>
  <c r="S3330" i="1" s="1"/>
  <c r="N3330" i="1"/>
  <c r="T3330" i="1" s="1"/>
  <c r="M3331" i="1"/>
  <c r="S3331" i="1" s="1"/>
  <c r="N3331" i="1"/>
  <c r="T3331" i="1" s="1"/>
  <c r="M3332" i="1"/>
  <c r="S3332" i="1" s="1"/>
  <c r="N3332" i="1"/>
  <c r="T3332" i="1" s="1"/>
  <c r="M3334" i="1"/>
  <c r="N3334" i="1"/>
  <c r="M3335" i="1"/>
  <c r="S3335" i="1" s="1"/>
  <c r="N3335" i="1"/>
  <c r="T3335" i="1" s="1"/>
  <c r="M3336" i="1"/>
  <c r="S3336" i="1" s="1"/>
  <c r="N3336" i="1"/>
  <c r="T3336" i="1" s="1"/>
  <c r="M3337" i="1"/>
  <c r="S3337" i="1" s="1"/>
  <c r="N3337" i="1"/>
  <c r="T3337" i="1" s="1"/>
  <c r="M3338" i="1"/>
  <c r="S3338" i="1" s="1"/>
  <c r="N3338" i="1"/>
  <c r="T3338" i="1" s="1"/>
  <c r="M3339" i="1"/>
  <c r="S3339" i="1" s="1"/>
  <c r="N3339" i="1"/>
  <c r="T3339" i="1" s="1"/>
  <c r="M3340" i="1"/>
  <c r="S3340" i="1" s="1"/>
  <c r="N3340" i="1"/>
  <c r="T3340" i="1" s="1"/>
  <c r="M3341" i="1"/>
  <c r="S3341" i="1" s="1"/>
  <c r="N3341" i="1"/>
  <c r="T3341" i="1" s="1"/>
  <c r="M3342" i="1"/>
  <c r="S3342" i="1" s="1"/>
  <c r="N3342" i="1"/>
  <c r="T3342" i="1" s="1"/>
  <c r="M3343" i="1"/>
  <c r="S3343" i="1" s="1"/>
  <c r="N3343" i="1"/>
  <c r="T3343" i="1" s="1"/>
  <c r="M3344" i="1"/>
  <c r="S3344" i="1" s="1"/>
  <c r="N3344" i="1"/>
  <c r="T3344" i="1" s="1"/>
  <c r="M3345" i="1"/>
  <c r="S3345" i="1" s="1"/>
  <c r="N3345" i="1"/>
  <c r="T3345" i="1" s="1"/>
  <c r="M3346" i="1"/>
  <c r="S3346" i="1" s="1"/>
  <c r="N3346" i="1"/>
  <c r="T3346" i="1" s="1"/>
  <c r="M3347" i="1"/>
  <c r="S3347" i="1" s="1"/>
  <c r="N3347" i="1"/>
  <c r="T3347" i="1" s="1"/>
  <c r="M3348" i="1"/>
  <c r="S3348" i="1" s="1"/>
  <c r="N3348" i="1"/>
  <c r="T3348" i="1" s="1"/>
  <c r="M3349" i="1"/>
  <c r="S3349" i="1" s="1"/>
  <c r="N3349" i="1"/>
  <c r="T3349" i="1" s="1"/>
  <c r="M3350" i="1"/>
  <c r="S3350" i="1" s="1"/>
  <c r="N3350" i="1"/>
  <c r="T3350" i="1" s="1"/>
  <c r="M3351" i="1"/>
  <c r="S3351" i="1" s="1"/>
  <c r="N3351" i="1"/>
  <c r="T3351" i="1" s="1"/>
  <c r="M3352" i="1"/>
  <c r="S3352" i="1" s="1"/>
  <c r="N3352" i="1"/>
  <c r="T3352" i="1" s="1"/>
  <c r="M3353" i="1"/>
  <c r="S3353" i="1" s="1"/>
  <c r="N3353" i="1"/>
  <c r="T3353" i="1" s="1"/>
  <c r="M3354" i="1"/>
  <c r="S3354" i="1" s="1"/>
  <c r="N3354" i="1"/>
  <c r="T3354" i="1" s="1"/>
  <c r="M3355" i="1"/>
  <c r="S3355" i="1" s="1"/>
  <c r="N3355" i="1"/>
  <c r="T3355" i="1" s="1"/>
  <c r="M3356" i="1"/>
  <c r="S3356" i="1" s="1"/>
  <c r="N3356" i="1"/>
  <c r="T3356" i="1" s="1"/>
  <c r="M3357" i="1"/>
  <c r="S3357" i="1" s="1"/>
  <c r="N3357" i="1"/>
  <c r="T3357" i="1" s="1"/>
  <c r="M3358" i="1"/>
  <c r="S3358" i="1" s="1"/>
  <c r="N3358" i="1"/>
  <c r="T3358" i="1" s="1"/>
  <c r="M3359" i="1"/>
  <c r="S3359" i="1" s="1"/>
  <c r="N3359" i="1"/>
  <c r="T3359" i="1" s="1"/>
  <c r="M3360" i="1"/>
  <c r="S3360" i="1" s="1"/>
  <c r="N3360" i="1"/>
  <c r="T3360" i="1" s="1"/>
  <c r="M3361" i="1"/>
  <c r="S3361" i="1" s="1"/>
  <c r="N3361" i="1"/>
  <c r="T3361" i="1" s="1"/>
  <c r="M3362" i="1"/>
  <c r="S3362" i="1" s="1"/>
  <c r="N3362" i="1"/>
  <c r="T3362" i="1" s="1"/>
  <c r="M3363" i="1"/>
  <c r="S3363" i="1" s="1"/>
  <c r="N3363" i="1"/>
  <c r="T3363" i="1" s="1"/>
  <c r="M3364" i="1"/>
  <c r="S3364" i="1" s="1"/>
  <c r="N3364" i="1"/>
  <c r="T3364" i="1" s="1"/>
  <c r="M3365" i="1"/>
  <c r="S3365" i="1" s="1"/>
  <c r="N3365" i="1"/>
  <c r="T3365" i="1" s="1"/>
  <c r="M3366" i="1"/>
  <c r="S3366" i="1" s="1"/>
  <c r="N3366" i="1"/>
  <c r="T3366" i="1" s="1"/>
  <c r="M3367" i="1"/>
  <c r="S3367" i="1" s="1"/>
  <c r="N3367" i="1"/>
  <c r="T3367" i="1" s="1"/>
  <c r="M3368" i="1"/>
  <c r="S3368" i="1" s="1"/>
  <c r="N3368" i="1"/>
  <c r="T3368" i="1" s="1"/>
  <c r="M3369" i="1"/>
  <c r="S3369" i="1" s="1"/>
  <c r="N3369" i="1"/>
  <c r="T3369" i="1" s="1"/>
  <c r="M3370" i="1"/>
  <c r="S3370" i="1" s="1"/>
  <c r="N3370" i="1"/>
  <c r="T3370" i="1" s="1"/>
  <c r="M3371" i="1"/>
  <c r="S3371" i="1" s="1"/>
  <c r="N3371" i="1"/>
  <c r="T3371" i="1" s="1"/>
  <c r="M3372" i="1"/>
  <c r="S3372" i="1" s="1"/>
  <c r="N3372" i="1"/>
  <c r="T3372" i="1" s="1"/>
  <c r="M3373" i="1"/>
  <c r="S3373" i="1" s="1"/>
  <c r="N3373" i="1"/>
  <c r="T3373" i="1" s="1"/>
  <c r="M3374" i="1"/>
  <c r="S3374" i="1" s="1"/>
  <c r="N3374" i="1"/>
  <c r="T3374" i="1" s="1"/>
  <c r="M3375" i="1"/>
  <c r="S3375" i="1" s="1"/>
  <c r="N3375" i="1"/>
  <c r="T3375" i="1" s="1"/>
  <c r="M3376" i="1"/>
  <c r="S3376" i="1" s="1"/>
  <c r="N3376" i="1"/>
  <c r="T3376" i="1" s="1"/>
  <c r="M3377" i="1"/>
  <c r="S3377" i="1" s="1"/>
  <c r="N3377" i="1"/>
  <c r="T3377" i="1" s="1"/>
  <c r="M3378" i="1"/>
  <c r="S3378" i="1" s="1"/>
  <c r="N3378" i="1"/>
  <c r="T3378" i="1" s="1"/>
  <c r="M3379" i="1"/>
  <c r="S3379" i="1" s="1"/>
  <c r="N3379" i="1"/>
  <c r="T3379" i="1" s="1"/>
  <c r="M3380" i="1"/>
  <c r="S3380" i="1" s="1"/>
  <c r="N3380" i="1"/>
  <c r="T3380" i="1" s="1"/>
  <c r="M14" i="1"/>
  <c r="S14" i="1" s="1"/>
  <c r="N14" i="1"/>
  <c r="T14" i="1" s="1"/>
  <c r="M15" i="1"/>
  <c r="S15" i="1" s="1"/>
  <c r="N15" i="1"/>
  <c r="T15" i="1" s="1"/>
  <c r="M16" i="1"/>
  <c r="S16" i="1" s="1"/>
  <c r="N16" i="1"/>
  <c r="T16" i="1" s="1"/>
  <c r="M17" i="1"/>
  <c r="S17" i="1" s="1"/>
  <c r="N17" i="1"/>
  <c r="T17" i="1" s="1"/>
  <c r="M18" i="1"/>
  <c r="S18" i="1" s="1"/>
  <c r="N18" i="1"/>
  <c r="T18" i="1" s="1"/>
  <c r="M19" i="1"/>
  <c r="S19" i="1" s="1"/>
  <c r="N19" i="1"/>
  <c r="T19" i="1" s="1"/>
  <c r="M20" i="1"/>
  <c r="S20" i="1" s="1"/>
  <c r="N20" i="1"/>
  <c r="T20" i="1" s="1"/>
  <c r="M21" i="1"/>
  <c r="S21" i="1" s="1"/>
  <c r="N21" i="1"/>
  <c r="T21" i="1" s="1"/>
  <c r="M22" i="1"/>
  <c r="S22" i="1" s="1"/>
  <c r="N22" i="1"/>
  <c r="T22" i="1" s="1"/>
  <c r="M23" i="1"/>
  <c r="S23" i="1" s="1"/>
  <c r="N23" i="1"/>
  <c r="T23" i="1" s="1"/>
  <c r="M24" i="1"/>
  <c r="S24" i="1" s="1"/>
  <c r="N24" i="1"/>
  <c r="T24" i="1" s="1"/>
  <c r="M25" i="1"/>
  <c r="S25" i="1" s="1"/>
  <c r="N25" i="1"/>
  <c r="T25" i="1" s="1"/>
  <c r="M26" i="1"/>
  <c r="S26" i="1" s="1"/>
  <c r="N26" i="1"/>
  <c r="T26" i="1" s="1"/>
  <c r="M27" i="1"/>
  <c r="S27" i="1" s="1"/>
  <c r="N27" i="1"/>
  <c r="T27" i="1" s="1"/>
  <c r="M28" i="1"/>
  <c r="S28" i="1" s="1"/>
  <c r="N28" i="1"/>
  <c r="T28" i="1" s="1"/>
  <c r="M29" i="1"/>
  <c r="S29" i="1" s="1"/>
  <c r="N29" i="1"/>
  <c r="T29" i="1" s="1"/>
  <c r="M30" i="1"/>
  <c r="S30" i="1" s="1"/>
  <c r="N30" i="1"/>
  <c r="T30" i="1" s="1"/>
  <c r="M31" i="1"/>
  <c r="S31" i="1" s="1"/>
  <c r="N31" i="1"/>
  <c r="T31" i="1" s="1"/>
  <c r="M32" i="1"/>
  <c r="S32" i="1" s="1"/>
  <c r="N32" i="1"/>
  <c r="T32" i="1" s="1"/>
  <c r="M33" i="1"/>
  <c r="S33" i="1" s="1"/>
  <c r="N33" i="1"/>
  <c r="T33" i="1" s="1"/>
  <c r="M34" i="1"/>
  <c r="S34" i="1" s="1"/>
  <c r="N34" i="1"/>
  <c r="T34" i="1" s="1"/>
  <c r="M35" i="1"/>
  <c r="S35" i="1" s="1"/>
  <c r="N35" i="1"/>
  <c r="T35" i="1" s="1"/>
  <c r="M36" i="1"/>
  <c r="S36" i="1" s="1"/>
  <c r="N36" i="1"/>
  <c r="T36" i="1" s="1"/>
  <c r="M37" i="1"/>
  <c r="S37" i="1" s="1"/>
  <c r="N37" i="1"/>
  <c r="T37" i="1" s="1"/>
  <c r="M38" i="1"/>
  <c r="S38" i="1" s="1"/>
  <c r="N38" i="1"/>
  <c r="T38" i="1" s="1"/>
  <c r="M39" i="1"/>
  <c r="S39" i="1" s="1"/>
  <c r="N39" i="1"/>
  <c r="T39" i="1" s="1"/>
  <c r="M40" i="1"/>
  <c r="S40" i="1" s="1"/>
  <c r="N40" i="1"/>
  <c r="T40" i="1" s="1"/>
  <c r="M41" i="1"/>
  <c r="S41" i="1" s="1"/>
  <c r="N41" i="1"/>
  <c r="T41" i="1" s="1"/>
  <c r="M42" i="1"/>
  <c r="S42" i="1" s="1"/>
  <c r="N42" i="1"/>
  <c r="T42" i="1" s="1"/>
  <c r="M43" i="1"/>
  <c r="S43" i="1" s="1"/>
  <c r="N43" i="1"/>
  <c r="T43" i="1" s="1"/>
  <c r="M44" i="1"/>
  <c r="S44" i="1" s="1"/>
  <c r="N44" i="1"/>
  <c r="T44" i="1" s="1"/>
  <c r="M45" i="1"/>
  <c r="S45" i="1" s="1"/>
  <c r="N45" i="1"/>
  <c r="T45" i="1" s="1"/>
  <c r="M46" i="1"/>
  <c r="S46" i="1" s="1"/>
  <c r="N46" i="1"/>
  <c r="T46" i="1" s="1"/>
  <c r="M48" i="1"/>
  <c r="N48" i="1"/>
  <c r="M49" i="1"/>
  <c r="S49" i="1" s="1"/>
  <c r="N49" i="1"/>
  <c r="T49" i="1" s="1"/>
  <c r="M50" i="1"/>
  <c r="S50" i="1" s="1"/>
  <c r="N50" i="1"/>
  <c r="T50" i="1" s="1"/>
  <c r="M51" i="1"/>
  <c r="S51" i="1" s="1"/>
  <c r="N51" i="1"/>
  <c r="T51" i="1" s="1"/>
  <c r="M52" i="1"/>
  <c r="S52" i="1" s="1"/>
  <c r="N52" i="1"/>
  <c r="T52" i="1" s="1"/>
  <c r="M53" i="1"/>
  <c r="S53" i="1" s="1"/>
  <c r="N53" i="1"/>
  <c r="T53" i="1" s="1"/>
  <c r="M54" i="1"/>
  <c r="S54" i="1" s="1"/>
  <c r="N54" i="1"/>
  <c r="T54" i="1" s="1"/>
  <c r="M55" i="1"/>
  <c r="S55" i="1" s="1"/>
  <c r="N55" i="1"/>
  <c r="T55" i="1" s="1"/>
  <c r="M56" i="1"/>
  <c r="S56" i="1" s="1"/>
  <c r="N56" i="1"/>
  <c r="T56" i="1" s="1"/>
  <c r="M57" i="1"/>
  <c r="S57" i="1" s="1"/>
  <c r="N57" i="1"/>
  <c r="T57" i="1" s="1"/>
  <c r="M58" i="1"/>
  <c r="S58" i="1" s="1"/>
  <c r="N58" i="1"/>
  <c r="T58" i="1" s="1"/>
  <c r="M59" i="1"/>
  <c r="S59" i="1" s="1"/>
  <c r="N59" i="1"/>
  <c r="T59" i="1" s="1"/>
  <c r="M60" i="1"/>
  <c r="S60" i="1" s="1"/>
  <c r="N60" i="1"/>
  <c r="T60" i="1" s="1"/>
  <c r="M61" i="1"/>
  <c r="S61" i="1" s="1"/>
  <c r="N61" i="1"/>
  <c r="T61" i="1" s="1"/>
  <c r="M62" i="1"/>
  <c r="S62" i="1" s="1"/>
  <c r="N62" i="1"/>
  <c r="T62" i="1" s="1"/>
  <c r="M63" i="1"/>
  <c r="S63" i="1" s="1"/>
  <c r="N63" i="1"/>
  <c r="T63" i="1" s="1"/>
  <c r="M64" i="1"/>
  <c r="S64" i="1" s="1"/>
  <c r="N64" i="1"/>
  <c r="T64" i="1" s="1"/>
  <c r="M65" i="1"/>
  <c r="S65" i="1" s="1"/>
  <c r="N65" i="1"/>
  <c r="T65" i="1" s="1"/>
  <c r="M66" i="1"/>
  <c r="S66" i="1" s="1"/>
  <c r="N66" i="1"/>
  <c r="T66" i="1" s="1"/>
  <c r="M67" i="1"/>
  <c r="S67" i="1" s="1"/>
  <c r="N67" i="1"/>
  <c r="T67" i="1" s="1"/>
  <c r="M68" i="1"/>
  <c r="S68" i="1" s="1"/>
  <c r="N68" i="1"/>
  <c r="T68" i="1" s="1"/>
  <c r="M69" i="1"/>
  <c r="S69" i="1" s="1"/>
  <c r="N69" i="1"/>
  <c r="T69" i="1" s="1"/>
  <c r="M70" i="1"/>
  <c r="S70" i="1" s="1"/>
  <c r="N70" i="1"/>
  <c r="T70" i="1" s="1"/>
  <c r="M71" i="1"/>
  <c r="S71" i="1" s="1"/>
  <c r="N71" i="1"/>
  <c r="T71" i="1" s="1"/>
  <c r="M72" i="1"/>
  <c r="S72" i="1" s="1"/>
  <c r="N72" i="1"/>
  <c r="T72" i="1" s="1"/>
  <c r="M73" i="1"/>
  <c r="S73" i="1" s="1"/>
  <c r="N73" i="1"/>
  <c r="T73" i="1" s="1"/>
  <c r="M74" i="1"/>
  <c r="S74" i="1" s="1"/>
  <c r="N74" i="1"/>
  <c r="T74" i="1" s="1"/>
  <c r="M75" i="1"/>
  <c r="S75" i="1" s="1"/>
  <c r="N75" i="1"/>
  <c r="T75" i="1" s="1"/>
  <c r="M76" i="1"/>
  <c r="S76" i="1" s="1"/>
  <c r="N76" i="1"/>
  <c r="T76" i="1" s="1"/>
  <c r="M77" i="1"/>
  <c r="S77" i="1" s="1"/>
  <c r="N77" i="1"/>
  <c r="T77" i="1" s="1"/>
  <c r="M78" i="1"/>
  <c r="S78" i="1" s="1"/>
  <c r="N78" i="1"/>
  <c r="T78" i="1" s="1"/>
  <c r="M79" i="1"/>
  <c r="S79" i="1" s="1"/>
  <c r="N79" i="1"/>
  <c r="T79" i="1" s="1"/>
  <c r="M80" i="1"/>
  <c r="S80" i="1" s="1"/>
  <c r="N80" i="1"/>
  <c r="T80" i="1" s="1"/>
  <c r="M81" i="1"/>
  <c r="S81" i="1" s="1"/>
  <c r="N81" i="1"/>
  <c r="T81" i="1" s="1"/>
  <c r="M82" i="1"/>
  <c r="S82" i="1" s="1"/>
  <c r="N82" i="1"/>
  <c r="T82" i="1" s="1"/>
  <c r="M83" i="1"/>
  <c r="S83" i="1" s="1"/>
  <c r="N83" i="1"/>
  <c r="T83" i="1" s="1"/>
  <c r="M84" i="1"/>
  <c r="S84" i="1" s="1"/>
  <c r="N84" i="1"/>
  <c r="T84" i="1" s="1"/>
  <c r="M86" i="1"/>
  <c r="N86" i="1"/>
  <c r="M87" i="1"/>
  <c r="S87" i="1" s="1"/>
  <c r="N87" i="1"/>
  <c r="T87" i="1" s="1"/>
  <c r="M88" i="1"/>
  <c r="S88" i="1" s="1"/>
  <c r="N88" i="1"/>
  <c r="T88" i="1" s="1"/>
  <c r="M89" i="1"/>
  <c r="S89" i="1" s="1"/>
  <c r="N89" i="1"/>
  <c r="T89" i="1" s="1"/>
  <c r="M90" i="1"/>
  <c r="S90" i="1" s="1"/>
  <c r="N90" i="1"/>
  <c r="T90" i="1" s="1"/>
  <c r="M91" i="1"/>
  <c r="S91" i="1" s="1"/>
  <c r="N91" i="1"/>
  <c r="T91" i="1" s="1"/>
  <c r="M92" i="1"/>
  <c r="S92" i="1" s="1"/>
  <c r="N92" i="1"/>
  <c r="T92" i="1" s="1"/>
  <c r="M93" i="1"/>
  <c r="S93" i="1" s="1"/>
  <c r="N93" i="1"/>
  <c r="T93" i="1" s="1"/>
  <c r="M94" i="1"/>
  <c r="S94" i="1" s="1"/>
  <c r="N94" i="1"/>
  <c r="T94" i="1" s="1"/>
  <c r="M95" i="1"/>
  <c r="S95" i="1" s="1"/>
  <c r="N95" i="1"/>
  <c r="T95" i="1" s="1"/>
  <c r="M96" i="1"/>
  <c r="S96" i="1" s="1"/>
  <c r="N96" i="1"/>
  <c r="T96" i="1" s="1"/>
  <c r="M97" i="1"/>
  <c r="S97" i="1" s="1"/>
  <c r="N97" i="1"/>
  <c r="T97" i="1" s="1"/>
  <c r="M98" i="1"/>
  <c r="S98" i="1" s="1"/>
  <c r="N98" i="1"/>
  <c r="T98" i="1" s="1"/>
  <c r="M99" i="1"/>
  <c r="S99" i="1" s="1"/>
  <c r="N99" i="1"/>
  <c r="T99" i="1" s="1"/>
  <c r="M100" i="1"/>
  <c r="S100" i="1" s="1"/>
  <c r="N100" i="1"/>
  <c r="T100" i="1" s="1"/>
  <c r="M101" i="1"/>
  <c r="S101" i="1" s="1"/>
  <c r="N101" i="1"/>
  <c r="T101" i="1" s="1"/>
  <c r="M102" i="1"/>
  <c r="S102" i="1" s="1"/>
  <c r="N102" i="1"/>
  <c r="T102" i="1" s="1"/>
  <c r="M103" i="1"/>
  <c r="S103" i="1" s="1"/>
  <c r="N103" i="1"/>
  <c r="T103" i="1" s="1"/>
  <c r="M104" i="1"/>
  <c r="S104" i="1" s="1"/>
  <c r="N104" i="1"/>
  <c r="T104" i="1" s="1"/>
  <c r="M105" i="1"/>
  <c r="S105" i="1" s="1"/>
  <c r="N105" i="1"/>
  <c r="T105" i="1" s="1"/>
  <c r="M106" i="1"/>
  <c r="S106" i="1" s="1"/>
  <c r="N106" i="1"/>
  <c r="T106" i="1" s="1"/>
  <c r="M107" i="1"/>
  <c r="S107" i="1" s="1"/>
  <c r="N107" i="1"/>
  <c r="T107" i="1" s="1"/>
  <c r="M108" i="1"/>
  <c r="S108" i="1" s="1"/>
  <c r="N108" i="1"/>
  <c r="T108" i="1" s="1"/>
  <c r="M109" i="1"/>
  <c r="S109" i="1" s="1"/>
  <c r="N109" i="1"/>
  <c r="T109" i="1" s="1"/>
  <c r="M110" i="1"/>
  <c r="S110" i="1" s="1"/>
  <c r="N110" i="1"/>
  <c r="T110" i="1" s="1"/>
  <c r="M111" i="1"/>
  <c r="S111" i="1" s="1"/>
  <c r="N111" i="1"/>
  <c r="T111" i="1" s="1"/>
  <c r="M112" i="1"/>
  <c r="S112" i="1" s="1"/>
  <c r="N112" i="1"/>
  <c r="T112" i="1" s="1"/>
  <c r="M113" i="1"/>
  <c r="S113" i="1" s="1"/>
  <c r="N113" i="1"/>
  <c r="T113" i="1" s="1"/>
  <c r="M115" i="1"/>
  <c r="N115" i="1"/>
  <c r="M116" i="1"/>
  <c r="S116" i="1" s="1"/>
  <c r="N116" i="1"/>
  <c r="T116" i="1" s="1"/>
  <c r="M117" i="1"/>
  <c r="S117" i="1" s="1"/>
  <c r="N117" i="1"/>
  <c r="T117" i="1" s="1"/>
  <c r="M118" i="1"/>
  <c r="S118" i="1" s="1"/>
  <c r="N118" i="1"/>
  <c r="T118" i="1" s="1"/>
  <c r="M119" i="1"/>
  <c r="S119" i="1" s="1"/>
  <c r="N119" i="1"/>
  <c r="T119" i="1" s="1"/>
  <c r="M120" i="1"/>
  <c r="S120" i="1" s="1"/>
  <c r="N120" i="1"/>
  <c r="T120" i="1" s="1"/>
  <c r="M121" i="1"/>
  <c r="S121" i="1" s="1"/>
  <c r="N121" i="1"/>
  <c r="T121" i="1" s="1"/>
  <c r="M122" i="1"/>
  <c r="S122" i="1" s="1"/>
  <c r="N122" i="1"/>
  <c r="T122" i="1" s="1"/>
  <c r="M123" i="1"/>
  <c r="S123" i="1" s="1"/>
  <c r="N123" i="1"/>
  <c r="T123" i="1" s="1"/>
  <c r="M124" i="1"/>
  <c r="S124" i="1" s="1"/>
  <c r="N124" i="1"/>
  <c r="T124" i="1" s="1"/>
  <c r="M125" i="1"/>
  <c r="S125" i="1" s="1"/>
  <c r="N125" i="1"/>
  <c r="T125" i="1" s="1"/>
  <c r="M126" i="1"/>
  <c r="S126" i="1" s="1"/>
  <c r="N126" i="1"/>
  <c r="T126" i="1" s="1"/>
  <c r="M127" i="1"/>
  <c r="S127" i="1" s="1"/>
  <c r="N127" i="1"/>
  <c r="T127" i="1" s="1"/>
  <c r="M128" i="1"/>
  <c r="S128" i="1" s="1"/>
  <c r="N128" i="1"/>
  <c r="T128" i="1" s="1"/>
  <c r="M129" i="1"/>
  <c r="S129" i="1" s="1"/>
  <c r="N129" i="1"/>
  <c r="T129" i="1" s="1"/>
  <c r="M130" i="1"/>
  <c r="S130" i="1" s="1"/>
  <c r="N130" i="1"/>
  <c r="T130" i="1" s="1"/>
  <c r="M131" i="1"/>
  <c r="S131" i="1" s="1"/>
  <c r="N131" i="1"/>
  <c r="T131" i="1" s="1"/>
  <c r="M132" i="1"/>
  <c r="S132" i="1" s="1"/>
  <c r="N132" i="1"/>
  <c r="T132" i="1" s="1"/>
  <c r="M133" i="1"/>
  <c r="S133" i="1" s="1"/>
  <c r="N133" i="1"/>
  <c r="T133" i="1" s="1"/>
  <c r="M134" i="1"/>
  <c r="S134" i="1" s="1"/>
  <c r="N134" i="1"/>
  <c r="T134" i="1" s="1"/>
  <c r="M135" i="1"/>
  <c r="S135" i="1" s="1"/>
  <c r="N135" i="1"/>
  <c r="T135" i="1" s="1"/>
  <c r="M136" i="1"/>
  <c r="S136" i="1" s="1"/>
  <c r="N136" i="1"/>
  <c r="T136" i="1" s="1"/>
  <c r="M137" i="1"/>
  <c r="S137" i="1" s="1"/>
  <c r="N137" i="1"/>
  <c r="T137" i="1" s="1"/>
  <c r="M138" i="1"/>
  <c r="S138" i="1" s="1"/>
  <c r="N138" i="1"/>
  <c r="T138" i="1" s="1"/>
  <c r="M139" i="1"/>
  <c r="S139" i="1" s="1"/>
  <c r="N139" i="1"/>
  <c r="T139" i="1" s="1"/>
  <c r="M164" i="1"/>
  <c r="N164" i="1"/>
  <c r="M165" i="1"/>
  <c r="S165" i="1" s="1"/>
  <c r="N165" i="1"/>
  <c r="T165" i="1" s="1"/>
  <c r="M166" i="1"/>
  <c r="S166" i="1" s="1"/>
  <c r="N166" i="1"/>
  <c r="T166" i="1" s="1"/>
  <c r="M167" i="1"/>
  <c r="S167" i="1" s="1"/>
  <c r="N167" i="1"/>
  <c r="T167" i="1" s="1"/>
  <c r="M168" i="1"/>
  <c r="S168" i="1" s="1"/>
  <c r="N168" i="1"/>
  <c r="T168" i="1" s="1"/>
  <c r="M169" i="1"/>
  <c r="S169" i="1" s="1"/>
  <c r="N169" i="1"/>
  <c r="T169" i="1" s="1"/>
  <c r="M170" i="1"/>
  <c r="S170" i="1" s="1"/>
  <c r="N170" i="1"/>
  <c r="T170" i="1" s="1"/>
  <c r="M171" i="1"/>
  <c r="S171" i="1" s="1"/>
  <c r="N171" i="1"/>
  <c r="T171" i="1" s="1"/>
  <c r="M172" i="1"/>
  <c r="S172" i="1" s="1"/>
  <c r="N172" i="1"/>
  <c r="T172" i="1" s="1"/>
  <c r="M173" i="1"/>
  <c r="S173" i="1" s="1"/>
  <c r="N173" i="1"/>
  <c r="T173" i="1" s="1"/>
  <c r="M174" i="1"/>
  <c r="S174" i="1" s="1"/>
  <c r="N174" i="1"/>
  <c r="T174" i="1" s="1"/>
  <c r="M175" i="1"/>
  <c r="S175" i="1" s="1"/>
  <c r="N175" i="1"/>
  <c r="T175" i="1" s="1"/>
  <c r="M176" i="1"/>
  <c r="S176" i="1" s="1"/>
  <c r="N176" i="1"/>
  <c r="T176" i="1" s="1"/>
  <c r="M177" i="1"/>
  <c r="S177" i="1" s="1"/>
  <c r="N177" i="1"/>
  <c r="T177" i="1" s="1"/>
  <c r="M178" i="1"/>
  <c r="S178" i="1" s="1"/>
  <c r="N178" i="1"/>
  <c r="T178" i="1" s="1"/>
  <c r="M179" i="1"/>
  <c r="S179" i="1" s="1"/>
  <c r="N179" i="1"/>
  <c r="T179" i="1" s="1"/>
  <c r="M180" i="1"/>
  <c r="S180" i="1" s="1"/>
  <c r="N180" i="1"/>
  <c r="T180" i="1" s="1"/>
  <c r="M181" i="1"/>
  <c r="S181" i="1" s="1"/>
  <c r="N181" i="1"/>
  <c r="T181" i="1" s="1"/>
  <c r="M182" i="1"/>
  <c r="S182" i="1" s="1"/>
  <c r="N182" i="1"/>
  <c r="T182" i="1" s="1"/>
  <c r="M183" i="1"/>
  <c r="S183" i="1" s="1"/>
  <c r="N183" i="1"/>
  <c r="T183" i="1" s="1"/>
  <c r="M184" i="1"/>
  <c r="S184" i="1" s="1"/>
  <c r="N184" i="1"/>
  <c r="T184" i="1" s="1"/>
  <c r="M185" i="1"/>
  <c r="S185" i="1" s="1"/>
  <c r="N185" i="1"/>
  <c r="T185" i="1" s="1"/>
  <c r="M186" i="1"/>
  <c r="S186" i="1" s="1"/>
  <c r="N186" i="1"/>
  <c r="T186" i="1" s="1"/>
  <c r="M187" i="1"/>
  <c r="S187" i="1" s="1"/>
  <c r="N187" i="1"/>
  <c r="T187" i="1" s="1"/>
  <c r="M188" i="1"/>
  <c r="S188" i="1" s="1"/>
  <c r="N188" i="1"/>
  <c r="T188" i="1" s="1"/>
  <c r="M189" i="1"/>
  <c r="S189" i="1" s="1"/>
  <c r="N189" i="1"/>
  <c r="T189" i="1" s="1"/>
  <c r="M190" i="1"/>
  <c r="S190" i="1" s="1"/>
  <c r="N190" i="1"/>
  <c r="T190" i="1" s="1"/>
  <c r="M215" i="1"/>
  <c r="N215" i="1"/>
  <c r="M216" i="1"/>
  <c r="S216" i="1" s="1"/>
  <c r="N216" i="1"/>
  <c r="T216" i="1" s="1"/>
  <c r="M217" i="1"/>
  <c r="S217" i="1" s="1"/>
  <c r="N217" i="1"/>
  <c r="T217" i="1" s="1"/>
  <c r="M218" i="1"/>
  <c r="S218" i="1" s="1"/>
  <c r="N218" i="1"/>
  <c r="T218" i="1" s="1"/>
  <c r="M219" i="1"/>
  <c r="S219" i="1" s="1"/>
  <c r="N219" i="1"/>
  <c r="T219" i="1" s="1"/>
  <c r="M220" i="1"/>
  <c r="S220" i="1" s="1"/>
  <c r="N220" i="1"/>
  <c r="T220" i="1" s="1"/>
  <c r="M221" i="1"/>
  <c r="S221" i="1" s="1"/>
  <c r="N221" i="1"/>
  <c r="T221" i="1" s="1"/>
  <c r="M222" i="1"/>
  <c r="S222" i="1" s="1"/>
  <c r="N222" i="1"/>
  <c r="T222" i="1" s="1"/>
  <c r="M223" i="1"/>
  <c r="S223" i="1" s="1"/>
  <c r="N223" i="1"/>
  <c r="T223" i="1" s="1"/>
  <c r="M224" i="1"/>
  <c r="S224" i="1" s="1"/>
  <c r="N224" i="1"/>
  <c r="T224" i="1" s="1"/>
  <c r="M225" i="1"/>
  <c r="S225" i="1" s="1"/>
  <c r="N225" i="1"/>
  <c r="T225" i="1" s="1"/>
  <c r="M226" i="1"/>
  <c r="S226" i="1" s="1"/>
  <c r="N226" i="1"/>
  <c r="T226" i="1" s="1"/>
  <c r="M227" i="1"/>
  <c r="S227" i="1" s="1"/>
  <c r="N227" i="1"/>
  <c r="T227" i="1" s="1"/>
  <c r="M228" i="1"/>
  <c r="S228" i="1" s="1"/>
  <c r="N228" i="1"/>
  <c r="T228" i="1" s="1"/>
  <c r="M229" i="1"/>
  <c r="S229" i="1" s="1"/>
  <c r="N229" i="1"/>
  <c r="T229" i="1" s="1"/>
  <c r="M230" i="1"/>
  <c r="S230" i="1" s="1"/>
  <c r="N230" i="1"/>
  <c r="T230" i="1" s="1"/>
  <c r="M231" i="1"/>
  <c r="S231" i="1" s="1"/>
  <c r="N231" i="1"/>
  <c r="T231" i="1" s="1"/>
  <c r="M232" i="1"/>
  <c r="S232" i="1" s="1"/>
  <c r="N232" i="1"/>
  <c r="T232" i="1" s="1"/>
  <c r="M233" i="1"/>
  <c r="S233" i="1" s="1"/>
  <c r="N233" i="1"/>
  <c r="T233" i="1" s="1"/>
  <c r="M269" i="1"/>
  <c r="N269" i="1"/>
  <c r="M270" i="1"/>
  <c r="S270" i="1" s="1"/>
  <c r="N270" i="1"/>
  <c r="T270" i="1" s="1"/>
  <c r="M271" i="1"/>
  <c r="S271" i="1" s="1"/>
  <c r="N271" i="1"/>
  <c r="T271" i="1" s="1"/>
  <c r="M272" i="1"/>
  <c r="S272" i="1" s="1"/>
  <c r="N272" i="1"/>
  <c r="T272" i="1" s="1"/>
  <c r="M273" i="1"/>
  <c r="S273" i="1" s="1"/>
  <c r="N273" i="1"/>
  <c r="T273" i="1" s="1"/>
  <c r="M274" i="1"/>
  <c r="S274" i="1" s="1"/>
  <c r="N274" i="1"/>
  <c r="T274" i="1" s="1"/>
  <c r="M275" i="1"/>
  <c r="S275" i="1" s="1"/>
  <c r="N275" i="1"/>
  <c r="T275" i="1" s="1"/>
  <c r="M276" i="1"/>
  <c r="S276" i="1" s="1"/>
  <c r="N276" i="1"/>
  <c r="T276" i="1" s="1"/>
  <c r="M277" i="1"/>
  <c r="S277" i="1" s="1"/>
  <c r="N277" i="1"/>
  <c r="T277" i="1" s="1"/>
  <c r="M278" i="1"/>
  <c r="S278" i="1" s="1"/>
  <c r="N278" i="1"/>
  <c r="T278" i="1" s="1"/>
  <c r="M279" i="1"/>
  <c r="S279" i="1" s="1"/>
  <c r="N279" i="1"/>
  <c r="T279" i="1" s="1"/>
  <c r="M280" i="1"/>
  <c r="S280" i="1" s="1"/>
  <c r="N280" i="1"/>
  <c r="T280" i="1" s="1"/>
  <c r="M281" i="1"/>
  <c r="S281" i="1" s="1"/>
  <c r="N281" i="1"/>
  <c r="T281" i="1" s="1"/>
  <c r="M282" i="1"/>
  <c r="S282" i="1" s="1"/>
  <c r="N282" i="1"/>
  <c r="T282" i="1" s="1"/>
  <c r="M283" i="1"/>
  <c r="S283" i="1" s="1"/>
  <c r="N283" i="1"/>
  <c r="T283" i="1" s="1"/>
  <c r="M284" i="1"/>
  <c r="S284" i="1" s="1"/>
  <c r="N284" i="1"/>
  <c r="T284" i="1" s="1"/>
  <c r="M285" i="1"/>
  <c r="S285" i="1" s="1"/>
  <c r="N285" i="1"/>
  <c r="T285" i="1" s="1"/>
  <c r="M286" i="1"/>
  <c r="S286" i="1" s="1"/>
  <c r="N286" i="1"/>
  <c r="T286" i="1" s="1"/>
  <c r="M287" i="1"/>
  <c r="S287" i="1" s="1"/>
  <c r="N287" i="1"/>
  <c r="T287" i="1" s="1"/>
  <c r="M288" i="1"/>
  <c r="S288" i="1" s="1"/>
  <c r="N288" i="1"/>
  <c r="T288" i="1" s="1"/>
  <c r="M289" i="1"/>
  <c r="S289" i="1" s="1"/>
  <c r="N289" i="1"/>
  <c r="T289" i="1" s="1"/>
  <c r="M290" i="1"/>
  <c r="S290" i="1" s="1"/>
  <c r="N290" i="1"/>
  <c r="T290" i="1" s="1"/>
  <c r="M291" i="1"/>
  <c r="S291" i="1" s="1"/>
  <c r="N291" i="1"/>
  <c r="T291" i="1" s="1"/>
  <c r="M292" i="1"/>
  <c r="S292" i="1" s="1"/>
  <c r="N292" i="1"/>
  <c r="T292" i="1" s="1"/>
  <c r="M293" i="1"/>
  <c r="S293" i="1" s="1"/>
  <c r="N293" i="1"/>
  <c r="T293" i="1" s="1"/>
  <c r="M361" i="1"/>
  <c r="N361" i="1"/>
  <c r="M362" i="1"/>
  <c r="S362" i="1" s="1"/>
  <c r="N362" i="1"/>
  <c r="T362" i="1" s="1"/>
  <c r="M363" i="1"/>
  <c r="S363" i="1" s="1"/>
  <c r="N363" i="1"/>
  <c r="T363" i="1" s="1"/>
  <c r="M364" i="1"/>
  <c r="S364" i="1" s="1"/>
  <c r="N364" i="1"/>
  <c r="T364" i="1" s="1"/>
  <c r="M365" i="1"/>
  <c r="S365" i="1" s="1"/>
  <c r="N365" i="1"/>
  <c r="T365" i="1" s="1"/>
  <c r="M366" i="1"/>
  <c r="S366" i="1" s="1"/>
  <c r="N366" i="1"/>
  <c r="T366" i="1" s="1"/>
  <c r="M367" i="1"/>
  <c r="S367" i="1" s="1"/>
  <c r="N367" i="1"/>
  <c r="T367" i="1" s="1"/>
  <c r="M368" i="1"/>
  <c r="S368" i="1" s="1"/>
  <c r="N368" i="1"/>
  <c r="T368" i="1" s="1"/>
  <c r="M369" i="1"/>
  <c r="S369" i="1" s="1"/>
  <c r="N369" i="1"/>
  <c r="T369" i="1" s="1"/>
  <c r="M370" i="1"/>
  <c r="S370" i="1" s="1"/>
  <c r="N370" i="1"/>
  <c r="T370" i="1" s="1"/>
  <c r="M371" i="1"/>
  <c r="S371" i="1" s="1"/>
  <c r="N371" i="1"/>
  <c r="T371" i="1" s="1"/>
  <c r="M372" i="1"/>
  <c r="S372" i="1" s="1"/>
  <c r="N372" i="1"/>
  <c r="T372" i="1" s="1"/>
  <c r="M373" i="1"/>
  <c r="S373" i="1" s="1"/>
  <c r="N373" i="1"/>
  <c r="T373" i="1" s="1"/>
  <c r="M374" i="1"/>
  <c r="S374" i="1" s="1"/>
  <c r="N374" i="1"/>
  <c r="T374" i="1" s="1"/>
  <c r="M375" i="1"/>
  <c r="S375" i="1" s="1"/>
  <c r="N375" i="1"/>
  <c r="T375" i="1" s="1"/>
  <c r="M376" i="1"/>
  <c r="S376" i="1" s="1"/>
  <c r="N376" i="1"/>
  <c r="T376" i="1" s="1"/>
  <c r="M377" i="1"/>
  <c r="S377" i="1" s="1"/>
  <c r="N377" i="1"/>
  <c r="T377" i="1" s="1"/>
  <c r="M378" i="1"/>
  <c r="S378" i="1" s="1"/>
  <c r="N378" i="1"/>
  <c r="T378" i="1" s="1"/>
  <c r="M379" i="1"/>
  <c r="S379" i="1" s="1"/>
  <c r="N379" i="1"/>
  <c r="T379" i="1" s="1"/>
  <c r="M380" i="1"/>
  <c r="S380" i="1" s="1"/>
  <c r="N380" i="1"/>
  <c r="T380" i="1" s="1"/>
  <c r="M381" i="1"/>
  <c r="S381" i="1" s="1"/>
  <c r="N381" i="1"/>
  <c r="T381" i="1" s="1"/>
  <c r="M382" i="1"/>
  <c r="S382" i="1" s="1"/>
  <c r="N382" i="1"/>
  <c r="T382" i="1" s="1"/>
  <c r="M383" i="1"/>
  <c r="S383" i="1" s="1"/>
  <c r="N383" i="1"/>
  <c r="T383" i="1" s="1"/>
  <c r="M384" i="1"/>
  <c r="S384" i="1" s="1"/>
  <c r="N384" i="1"/>
  <c r="T384" i="1" s="1"/>
  <c r="M385" i="1"/>
  <c r="S385" i="1" s="1"/>
  <c r="N385" i="1"/>
  <c r="T385" i="1" s="1"/>
  <c r="M386" i="1"/>
  <c r="S386" i="1" s="1"/>
  <c r="N386" i="1"/>
  <c r="T386" i="1" s="1"/>
  <c r="M387" i="1"/>
  <c r="S387" i="1" s="1"/>
  <c r="N387" i="1"/>
  <c r="T387" i="1" s="1"/>
  <c r="M388" i="1"/>
  <c r="S388" i="1" s="1"/>
  <c r="N388" i="1"/>
  <c r="T388" i="1" s="1"/>
  <c r="M389" i="1"/>
  <c r="S389" i="1" s="1"/>
  <c r="N389" i="1"/>
  <c r="T389" i="1" s="1"/>
  <c r="M390" i="1"/>
  <c r="S390" i="1" s="1"/>
  <c r="N390" i="1"/>
  <c r="T390" i="1" s="1"/>
  <c r="M391" i="1"/>
  <c r="S391" i="1" s="1"/>
  <c r="N391" i="1"/>
  <c r="T391" i="1" s="1"/>
  <c r="M392" i="1"/>
  <c r="S392" i="1" s="1"/>
  <c r="N392" i="1"/>
  <c r="T392" i="1" s="1"/>
  <c r="M393" i="1"/>
  <c r="S393" i="1" s="1"/>
  <c r="N393" i="1"/>
  <c r="T393" i="1" s="1"/>
  <c r="M394" i="1"/>
  <c r="S394" i="1" s="1"/>
  <c r="N394" i="1"/>
  <c r="T394" i="1" s="1"/>
  <c r="M395" i="1"/>
  <c r="S395" i="1" s="1"/>
  <c r="N395" i="1"/>
  <c r="T395" i="1" s="1"/>
  <c r="M396" i="1"/>
  <c r="S396" i="1" s="1"/>
  <c r="N396" i="1"/>
  <c r="T396" i="1" s="1"/>
  <c r="M397" i="1"/>
  <c r="S397" i="1" s="1"/>
  <c r="N397" i="1"/>
  <c r="T397" i="1" s="1"/>
  <c r="M398" i="1"/>
  <c r="S398" i="1" s="1"/>
  <c r="N398" i="1"/>
  <c r="T398" i="1" s="1"/>
  <c r="M399" i="1"/>
  <c r="S399" i="1" s="1"/>
  <c r="N399" i="1"/>
  <c r="T399" i="1" s="1"/>
  <c r="M400" i="1"/>
  <c r="S400" i="1" s="1"/>
  <c r="N400" i="1"/>
  <c r="T400" i="1" s="1"/>
  <c r="M401" i="1"/>
  <c r="S401" i="1" s="1"/>
  <c r="N401" i="1"/>
  <c r="T401" i="1" s="1"/>
  <c r="M402" i="1"/>
  <c r="S402" i="1" s="1"/>
  <c r="N402" i="1"/>
  <c r="T402" i="1" s="1"/>
  <c r="M403" i="1"/>
  <c r="S403" i="1" s="1"/>
  <c r="N403" i="1"/>
  <c r="T403" i="1" s="1"/>
  <c r="M404" i="1"/>
  <c r="S404" i="1" s="1"/>
  <c r="N404" i="1"/>
  <c r="T404" i="1" s="1"/>
  <c r="M405" i="1"/>
  <c r="S405" i="1" s="1"/>
  <c r="N405" i="1"/>
  <c r="T405" i="1" s="1"/>
  <c r="M406" i="1"/>
  <c r="S406" i="1" s="1"/>
  <c r="N406" i="1"/>
  <c r="T406" i="1" s="1"/>
  <c r="M407" i="1"/>
  <c r="S407" i="1" s="1"/>
  <c r="N407" i="1"/>
  <c r="T407" i="1" s="1"/>
  <c r="M408" i="1"/>
  <c r="S408" i="1" s="1"/>
  <c r="N408" i="1"/>
  <c r="T408" i="1" s="1"/>
  <c r="M409" i="1"/>
  <c r="S409" i="1" s="1"/>
  <c r="N409" i="1"/>
  <c r="T409" i="1" s="1"/>
  <c r="M410" i="1"/>
  <c r="S410" i="1" s="1"/>
  <c r="N410" i="1"/>
  <c r="T410" i="1" s="1"/>
  <c r="M411" i="1"/>
  <c r="S411" i="1" s="1"/>
  <c r="N411" i="1"/>
  <c r="T411" i="1" s="1"/>
  <c r="M412" i="1"/>
  <c r="S412" i="1" s="1"/>
  <c r="N412" i="1"/>
  <c r="T412" i="1" s="1"/>
  <c r="M413" i="1"/>
  <c r="S413" i="1" s="1"/>
  <c r="N413" i="1"/>
  <c r="T413" i="1" s="1"/>
  <c r="M414" i="1"/>
  <c r="S414" i="1" s="1"/>
  <c r="N414" i="1"/>
  <c r="T414" i="1" s="1"/>
  <c r="M415" i="1"/>
  <c r="S415" i="1" s="1"/>
  <c r="N415" i="1"/>
  <c r="T415" i="1" s="1"/>
  <c r="M416" i="1"/>
  <c r="S416" i="1" s="1"/>
  <c r="N416" i="1"/>
  <c r="T416" i="1" s="1"/>
  <c r="M417" i="1"/>
  <c r="S417" i="1" s="1"/>
  <c r="N417" i="1"/>
  <c r="T417" i="1" s="1"/>
  <c r="M418" i="1"/>
  <c r="S418" i="1" s="1"/>
  <c r="N418" i="1"/>
  <c r="T418" i="1" s="1"/>
  <c r="M419" i="1"/>
  <c r="S419" i="1" s="1"/>
  <c r="N419" i="1"/>
  <c r="T419" i="1" s="1"/>
  <c r="M420" i="1"/>
  <c r="S420" i="1" s="1"/>
  <c r="N420" i="1"/>
  <c r="T420" i="1" s="1"/>
  <c r="M421" i="1"/>
  <c r="S421" i="1" s="1"/>
  <c r="N421" i="1"/>
  <c r="T421" i="1" s="1"/>
  <c r="M422" i="1"/>
  <c r="S422" i="1" s="1"/>
  <c r="N422" i="1"/>
  <c r="T422" i="1" s="1"/>
  <c r="N13" i="1"/>
  <c r="M13" i="1"/>
  <c r="L489" i="1"/>
  <c r="L490" i="1"/>
  <c r="O490" i="1" s="1"/>
  <c r="L491" i="1"/>
  <c r="L492" i="1"/>
  <c r="O492" i="1" s="1"/>
  <c r="L493" i="1"/>
  <c r="O493" i="1" s="1"/>
  <c r="U493" i="1" s="1"/>
  <c r="L494" i="1"/>
  <c r="O494" i="1" s="1"/>
  <c r="L495" i="1"/>
  <c r="O495" i="1" s="1"/>
  <c r="L496" i="1"/>
  <c r="O496" i="1" s="1"/>
  <c r="U496" i="1" s="1"/>
  <c r="L497" i="1"/>
  <c r="L498" i="1"/>
  <c r="O498" i="1" s="1"/>
  <c r="L499" i="1"/>
  <c r="O499" i="1" s="1"/>
  <c r="L500" i="1"/>
  <c r="O500" i="1" s="1"/>
  <c r="L501" i="1"/>
  <c r="O501" i="1" s="1"/>
  <c r="L502" i="1"/>
  <c r="O502" i="1" s="1"/>
  <c r="L503" i="1"/>
  <c r="L504" i="1"/>
  <c r="O504" i="1" s="1"/>
  <c r="L505" i="1"/>
  <c r="O505" i="1" s="1"/>
  <c r="L506" i="1"/>
  <c r="O506" i="1" s="1"/>
  <c r="L507" i="1"/>
  <c r="O507" i="1" s="1"/>
  <c r="L508" i="1"/>
  <c r="O508" i="1" s="1"/>
  <c r="L509" i="1"/>
  <c r="L510" i="1"/>
  <c r="O510" i="1" s="1"/>
  <c r="L511" i="1"/>
  <c r="O511" i="1" s="1"/>
  <c r="L512" i="1"/>
  <c r="O512" i="1" s="1"/>
  <c r="L513" i="1"/>
  <c r="O513" i="1" s="1"/>
  <c r="U513" i="1" s="1"/>
  <c r="L514" i="1"/>
  <c r="O514" i="1" s="1"/>
  <c r="L515" i="1"/>
  <c r="L516" i="1"/>
  <c r="O516" i="1" s="1"/>
  <c r="U516" i="1" s="1"/>
  <c r="L517" i="1"/>
  <c r="O517" i="1" s="1"/>
  <c r="L518" i="1"/>
  <c r="O518" i="1" s="1"/>
  <c r="L519" i="1"/>
  <c r="O519" i="1" s="1"/>
  <c r="L520" i="1"/>
  <c r="O520" i="1" s="1"/>
  <c r="L522" i="1"/>
  <c r="L523" i="1"/>
  <c r="O523" i="1" s="1"/>
  <c r="L524" i="1"/>
  <c r="O524" i="1" s="1"/>
  <c r="L525" i="1"/>
  <c r="O525" i="1" s="1"/>
  <c r="L526" i="1"/>
  <c r="O526" i="1" s="1"/>
  <c r="L527" i="1"/>
  <c r="L528" i="1"/>
  <c r="O528" i="1" s="1"/>
  <c r="L529" i="1"/>
  <c r="O529" i="1" s="1"/>
  <c r="L530" i="1"/>
  <c r="O530" i="1" s="1"/>
  <c r="L531" i="1"/>
  <c r="O531" i="1" s="1"/>
  <c r="L532" i="1"/>
  <c r="O532" i="1" s="1"/>
  <c r="L533" i="1"/>
  <c r="L534" i="1"/>
  <c r="O534" i="1" s="1"/>
  <c r="U534" i="1" s="1"/>
  <c r="L535" i="1"/>
  <c r="O535" i="1" s="1"/>
  <c r="L536" i="1"/>
  <c r="O536" i="1" s="1"/>
  <c r="L537" i="1"/>
  <c r="O537" i="1" s="1"/>
  <c r="U537" i="1" s="1"/>
  <c r="L538" i="1"/>
  <c r="O538" i="1" s="1"/>
  <c r="L539" i="1"/>
  <c r="L540" i="1"/>
  <c r="O540" i="1" s="1"/>
  <c r="L541" i="1"/>
  <c r="O541" i="1" s="1"/>
  <c r="L542" i="1"/>
  <c r="O542" i="1" s="1"/>
  <c r="L543" i="1"/>
  <c r="O543" i="1" s="1"/>
  <c r="L544" i="1"/>
  <c r="O544" i="1" s="1"/>
  <c r="L545" i="1"/>
  <c r="L546" i="1"/>
  <c r="O546" i="1" s="1"/>
  <c r="L547" i="1"/>
  <c r="O547" i="1" s="1"/>
  <c r="L548" i="1"/>
  <c r="O548" i="1" s="1"/>
  <c r="L549" i="1"/>
  <c r="O549" i="1" s="1"/>
  <c r="L550" i="1"/>
  <c r="O550" i="1" s="1"/>
  <c r="L551" i="1"/>
  <c r="L552" i="1"/>
  <c r="O552" i="1" s="1"/>
  <c r="L553" i="1"/>
  <c r="O553" i="1" s="1"/>
  <c r="L554" i="1"/>
  <c r="O554" i="1" s="1"/>
  <c r="U554" i="1" s="1"/>
  <c r="L555" i="1"/>
  <c r="O555" i="1" s="1"/>
  <c r="L556" i="1"/>
  <c r="O556" i="1" s="1"/>
  <c r="L558" i="1"/>
  <c r="L559" i="1"/>
  <c r="O559" i="1" s="1"/>
  <c r="L560" i="1"/>
  <c r="O560" i="1" s="1"/>
  <c r="L561" i="1"/>
  <c r="O561" i="1" s="1"/>
  <c r="L562" i="1"/>
  <c r="O562" i="1" s="1"/>
  <c r="L563" i="1"/>
  <c r="L564" i="1"/>
  <c r="O564" i="1" s="1"/>
  <c r="L565" i="1"/>
  <c r="O565" i="1" s="1"/>
  <c r="L566" i="1"/>
  <c r="O566" i="1" s="1"/>
  <c r="L567" i="1"/>
  <c r="O567" i="1" s="1"/>
  <c r="L568" i="1"/>
  <c r="O568" i="1" s="1"/>
  <c r="L569" i="1"/>
  <c r="L570" i="1"/>
  <c r="O570" i="1" s="1"/>
  <c r="L571" i="1"/>
  <c r="O571" i="1" s="1"/>
  <c r="L572" i="1"/>
  <c r="O572" i="1" s="1"/>
  <c r="L573" i="1"/>
  <c r="O573" i="1" s="1"/>
  <c r="L574" i="1"/>
  <c r="O574" i="1" s="1"/>
  <c r="L575" i="1"/>
  <c r="L576" i="1"/>
  <c r="O576" i="1" s="1"/>
  <c r="L578" i="1"/>
  <c r="L579" i="1"/>
  <c r="O579" i="1" s="1"/>
  <c r="U579" i="1" s="1"/>
  <c r="L580" i="1"/>
  <c r="O580" i="1" s="1"/>
  <c r="L581" i="1"/>
  <c r="L582" i="1"/>
  <c r="O582" i="1" s="1"/>
  <c r="L583" i="1"/>
  <c r="O583" i="1" s="1"/>
  <c r="L584" i="1"/>
  <c r="O584" i="1" s="1"/>
  <c r="L585" i="1"/>
  <c r="O585" i="1" s="1"/>
  <c r="L586" i="1"/>
  <c r="O586" i="1" s="1"/>
  <c r="L587" i="1"/>
  <c r="L588" i="1"/>
  <c r="O588" i="1" s="1"/>
  <c r="L589" i="1"/>
  <c r="O589" i="1" s="1"/>
  <c r="L590" i="1"/>
  <c r="O590" i="1" s="1"/>
  <c r="L591" i="1"/>
  <c r="O591" i="1" s="1"/>
  <c r="L592" i="1"/>
  <c r="O592" i="1" s="1"/>
  <c r="L593" i="1"/>
  <c r="L594" i="1"/>
  <c r="O594" i="1" s="1"/>
  <c r="L595" i="1"/>
  <c r="O595" i="1" s="1"/>
  <c r="L596" i="1"/>
  <c r="O596" i="1" s="1"/>
  <c r="U596" i="1" s="1"/>
  <c r="L597" i="1"/>
  <c r="O597" i="1" s="1"/>
  <c r="L598" i="1"/>
  <c r="O598" i="1" s="1"/>
  <c r="L599" i="1"/>
  <c r="L600" i="1"/>
  <c r="O600" i="1" s="1"/>
  <c r="L601" i="1"/>
  <c r="O601" i="1" s="1"/>
  <c r="L602" i="1"/>
  <c r="O602" i="1" s="1"/>
  <c r="L603" i="1"/>
  <c r="O603" i="1" s="1"/>
  <c r="L604" i="1"/>
  <c r="O604" i="1" s="1"/>
  <c r="L605" i="1"/>
  <c r="L606" i="1"/>
  <c r="O606" i="1" s="1"/>
  <c r="L607" i="1"/>
  <c r="O607" i="1" s="1"/>
  <c r="L608" i="1"/>
  <c r="O608" i="1" s="1"/>
  <c r="L609" i="1"/>
  <c r="O609" i="1" s="1"/>
  <c r="L610" i="1"/>
  <c r="O610" i="1" s="1"/>
  <c r="L611" i="1"/>
  <c r="L612" i="1"/>
  <c r="O612" i="1" s="1"/>
  <c r="L613" i="1"/>
  <c r="O613" i="1" s="1"/>
  <c r="L614" i="1"/>
  <c r="O614" i="1" s="1"/>
  <c r="L615" i="1"/>
  <c r="O615" i="1" s="1"/>
  <c r="L616" i="1"/>
  <c r="O616" i="1" s="1"/>
  <c r="U616" i="1" s="1"/>
  <c r="L617" i="1"/>
  <c r="L618" i="1"/>
  <c r="O618" i="1" s="1"/>
  <c r="L619" i="1"/>
  <c r="O619" i="1" s="1"/>
  <c r="U619" i="1" s="1"/>
  <c r="L620" i="1"/>
  <c r="O620" i="1" s="1"/>
  <c r="L621" i="1"/>
  <c r="O621" i="1" s="1"/>
  <c r="L622" i="1"/>
  <c r="O622" i="1" s="1"/>
  <c r="L623" i="1"/>
  <c r="L624" i="1"/>
  <c r="O624" i="1" s="1"/>
  <c r="L625" i="1"/>
  <c r="O625" i="1" s="1"/>
  <c r="L626" i="1"/>
  <c r="O626" i="1" s="1"/>
  <c r="L627" i="1"/>
  <c r="O627" i="1" s="1"/>
  <c r="L628" i="1"/>
  <c r="O628" i="1" s="1"/>
  <c r="L629" i="1"/>
  <c r="L684" i="1"/>
  <c r="L685" i="1"/>
  <c r="O685" i="1" s="1"/>
  <c r="L686" i="1"/>
  <c r="O686" i="1" s="1"/>
  <c r="L687" i="1"/>
  <c r="O687" i="1" s="1"/>
  <c r="L688" i="1"/>
  <c r="L689" i="1"/>
  <c r="O689" i="1" s="1"/>
  <c r="L690" i="1"/>
  <c r="O690" i="1" s="1"/>
  <c r="U690" i="1" s="1"/>
  <c r="L691" i="1"/>
  <c r="O691" i="1" s="1"/>
  <c r="L692" i="1"/>
  <c r="O692" i="1" s="1"/>
  <c r="L693" i="1"/>
  <c r="O693" i="1" s="1"/>
  <c r="U693" i="1" s="1"/>
  <c r="L694" i="1"/>
  <c r="L695" i="1"/>
  <c r="O695" i="1" s="1"/>
  <c r="L696" i="1"/>
  <c r="O696" i="1" s="1"/>
  <c r="L697" i="1"/>
  <c r="O697" i="1" s="1"/>
  <c r="L698" i="1"/>
  <c r="O698" i="1" s="1"/>
  <c r="L699" i="1"/>
  <c r="O699" i="1" s="1"/>
  <c r="L700" i="1"/>
  <c r="L701" i="1"/>
  <c r="O701" i="1" s="1"/>
  <c r="L702" i="1"/>
  <c r="O702" i="1" s="1"/>
  <c r="L703" i="1"/>
  <c r="O703" i="1" s="1"/>
  <c r="L704" i="1"/>
  <c r="O704" i="1" s="1"/>
  <c r="L707" i="1"/>
  <c r="L708" i="1"/>
  <c r="O708" i="1" s="1"/>
  <c r="L709" i="1"/>
  <c r="O709" i="1" s="1"/>
  <c r="L710" i="1"/>
  <c r="O710" i="1" s="1"/>
  <c r="L711" i="1"/>
  <c r="O711" i="1" s="1"/>
  <c r="L712" i="1"/>
  <c r="O712" i="1" s="1"/>
  <c r="U712" i="1" s="1"/>
  <c r="L713" i="1"/>
  <c r="L714" i="1"/>
  <c r="O714" i="1" s="1"/>
  <c r="L715" i="1"/>
  <c r="O715" i="1" s="1"/>
  <c r="U715" i="1" s="1"/>
  <c r="L716" i="1"/>
  <c r="O716" i="1" s="1"/>
  <c r="L717" i="1"/>
  <c r="O717" i="1" s="1"/>
  <c r="L718" i="1"/>
  <c r="O718" i="1" s="1"/>
  <c r="L719" i="1"/>
  <c r="L720" i="1"/>
  <c r="O720" i="1" s="1"/>
  <c r="L632" i="1"/>
  <c r="L633" i="1"/>
  <c r="L634" i="1"/>
  <c r="O634" i="1" s="1"/>
  <c r="L635" i="1"/>
  <c r="O635" i="1" s="1"/>
  <c r="L636" i="1"/>
  <c r="O636" i="1" s="1"/>
  <c r="L637" i="1"/>
  <c r="O637" i="1" s="1"/>
  <c r="L638" i="1"/>
  <c r="O638" i="1" s="1"/>
  <c r="L639" i="1"/>
  <c r="L640" i="1"/>
  <c r="O640" i="1" s="1"/>
  <c r="L641" i="1"/>
  <c r="O641" i="1" s="1"/>
  <c r="U641" i="1" s="1"/>
  <c r="L642" i="1"/>
  <c r="O642" i="1" s="1"/>
  <c r="L643" i="1"/>
  <c r="O643" i="1" s="1"/>
  <c r="L644" i="1"/>
  <c r="O644" i="1" s="1"/>
  <c r="L645" i="1"/>
  <c r="L646" i="1"/>
  <c r="O646" i="1" s="1"/>
  <c r="U646" i="1" s="1"/>
  <c r="L647" i="1"/>
  <c r="O647" i="1" s="1"/>
  <c r="L648" i="1"/>
  <c r="O648" i="1" s="1"/>
  <c r="L649" i="1"/>
  <c r="O649" i="1" s="1"/>
  <c r="L650" i="1"/>
  <c r="O650" i="1" s="1"/>
  <c r="L651" i="1"/>
  <c r="L652" i="1"/>
  <c r="O652" i="1" s="1"/>
  <c r="L653" i="1"/>
  <c r="O653" i="1" s="1"/>
  <c r="L654" i="1"/>
  <c r="O654" i="1" s="1"/>
  <c r="L655" i="1"/>
  <c r="O655" i="1" s="1"/>
  <c r="L656" i="1"/>
  <c r="O656" i="1" s="1"/>
  <c r="L141" i="1"/>
  <c r="L142" i="1"/>
  <c r="O142" i="1" s="1"/>
  <c r="L143" i="1"/>
  <c r="O143" i="1" s="1"/>
  <c r="L144" i="1"/>
  <c r="O144" i="1" s="1"/>
  <c r="L145" i="1"/>
  <c r="L146" i="1"/>
  <c r="O146" i="1" s="1"/>
  <c r="L147" i="1"/>
  <c r="O147" i="1" s="1"/>
  <c r="U147" i="1" s="1"/>
  <c r="L148" i="1"/>
  <c r="O148" i="1" s="1"/>
  <c r="L149" i="1"/>
  <c r="L150" i="1"/>
  <c r="O150" i="1" s="1"/>
  <c r="L151" i="1"/>
  <c r="L152" i="1"/>
  <c r="O152" i="1" s="1"/>
  <c r="L153" i="1"/>
  <c r="L154" i="1"/>
  <c r="O154" i="1" s="1"/>
  <c r="L155" i="1"/>
  <c r="O155" i="1" s="1"/>
  <c r="L156" i="1"/>
  <c r="O156" i="1" s="1"/>
  <c r="L157" i="1"/>
  <c r="L158" i="1"/>
  <c r="O158" i="1" s="1"/>
  <c r="L159" i="1"/>
  <c r="O159" i="1" s="1"/>
  <c r="L160" i="1"/>
  <c r="O160" i="1" s="1"/>
  <c r="L161" i="1"/>
  <c r="L162" i="1"/>
  <c r="O162" i="1" s="1"/>
  <c r="L192" i="1"/>
  <c r="L193" i="1"/>
  <c r="L194" i="1"/>
  <c r="O194" i="1" s="1"/>
  <c r="U194" i="1" s="1"/>
  <c r="L195" i="1"/>
  <c r="O195" i="1" s="1"/>
  <c r="L196" i="1"/>
  <c r="O196" i="1" s="1"/>
  <c r="U196" i="1" s="1"/>
  <c r="L197" i="1"/>
  <c r="L198" i="1"/>
  <c r="O198" i="1" s="1"/>
  <c r="L199" i="1"/>
  <c r="O199" i="1" s="1"/>
  <c r="L200" i="1"/>
  <c r="O200" i="1" s="1"/>
  <c r="L201" i="1"/>
  <c r="L202" i="1"/>
  <c r="O202" i="1" s="1"/>
  <c r="U202" i="1" s="1"/>
  <c r="L203" i="1"/>
  <c r="L204" i="1"/>
  <c r="O204" i="1" s="1"/>
  <c r="L205" i="1"/>
  <c r="L206" i="1"/>
  <c r="O206" i="1" s="1"/>
  <c r="L207" i="1"/>
  <c r="O207" i="1" s="1"/>
  <c r="L208" i="1"/>
  <c r="O208" i="1" s="1"/>
  <c r="L209" i="1"/>
  <c r="L210" i="1"/>
  <c r="O210" i="1" s="1"/>
  <c r="L211" i="1"/>
  <c r="O211" i="1" s="1"/>
  <c r="L212" i="1"/>
  <c r="O212" i="1" s="1"/>
  <c r="L213" i="1"/>
  <c r="L235" i="1"/>
  <c r="L236" i="1"/>
  <c r="O236" i="1" s="1"/>
  <c r="L237" i="1"/>
  <c r="L238" i="1"/>
  <c r="O238" i="1" s="1"/>
  <c r="L239" i="1"/>
  <c r="O239" i="1" s="1"/>
  <c r="L240" i="1"/>
  <c r="O240" i="1" s="1"/>
  <c r="L241" i="1"/>
  <c r="L242" i="1"/>
  <c r="O242" i="1" s="1"/>
  <c r="L243" i="1"/>
  <c r="O243" i="1" s="1"/>
  <c r="U243" i="1" s="1"/>
  <c r="L244" i="1"/>
  <c r="O244" i="1" s="1"/>
  <c r="L245" i="1"/>
  <c r="L246" i="1"/>
  <c r="O246" i="1" s="1"/>
  <c r="L247" i="1"/>
  <c r="L248" i="1"/>
  <c r="O248" i="1" s="1"/>
  <c r="L249" i="1"/>
  <c r="L250" i="1"/>
  <c r="O250" i="1" s="1"/>
  <c r="L251" i="1"/>
  <c r="O251" i="1" s="1"/>
  <c r="L252" i="1"/>
  <c r="O252" i="1" s="1"/>
  <c r="L253" i="1"/>
  <c r="L254" i="1"/>
  <c r="O254" i="1" s="1"/>
  <c r="L255" i="1"/>
  <c r="O255" i="1" s="1"/>
  <c r="U255" i="1" s="1"/>
  <c r="L256" i="1"/>
  <c r="O256" i="1" s="1"/>
  <c r="L257" i="1"/>
  <c r="L258" i="1"/>
  <c r="O258" i="1" s="1"/>
  <c r="L259" i="1"/>
  <c r="L260" i="1"/>
  <c r="O260" i="1" s="1"/>
  <c r="L261" i="1"/>
  <c r="L262" i="1"/>
  <c r="O262" i="1" s="1"/>
  <c r="L263" i="1"/>
  <c r="O263" i="1" s="1"/>
  <c r="U263" i="1" s="1"/>
  <c r="L264" i="1"/>
  <c r="O264" i="1" s="1"/>
  <c r="L265" i="1"/>
  <c r="L266" i="1"/>
  <c r="O266" i="1" s="1"/>
  <c r="L267" i="1"/>
  <c r="O267" i="1" s="1"/>
  <c r="L295" i="1"/>
  <c r="L296" i="1"/>
  <c r="O296" i="1" s="1"/>
  <c r="L297" i="1"/>
  <c r="L298" i="1"/>
  <c r="O298" i="1" s="1"/>
  <c r="L299" i="1"/>
  <c r="L300" i="1"/>
  <c r="O300" i="1" s="1"/>
  <c r="L301" i="1"/>
  <c r="O301" i="1" s="1"/>
  <c r="L302" i="1"/>
  <c r="O302" i="1" s="1"/>
  <c r="U302" i="1" s="1"/>
  <c r="L303" i="1"/>
  <c r="L304" i="1"/>
  <c r="O304" i="1" s="1"/>
  <c r="U304" i="1" s="1"/>
  <c r="L305" i="1"/>
  <c r="O305" i="1" s="1"/>
  <c r="L306" i="1"/>
  <c r="O306" i="1" s="1"/>
  <c r="L307" i="1"/>
  <c r="L308" i="1"/>
  <c r="O308" i="1" s="1"/>
  <c r="L309" i="1"/>
  <c r="L310" i="1"/>
  <c r="O310" i="1" s="1"/>
  <c r="U310" i="1" s="1"/>
  <c r="L311" i="1"/>
  <c r="L312" i="1"/>
  <c r="O312" i="1" s="1"/>
  <c r="L313" i="1"/>
  <c r="O313" i="1" s="1"/>
  <c r="L314" i="1"/>
  <c r="O314" i="1" s="1"/>
  <c r="L315" i="1"/>
  <c r="L316" i="1"/>
  <c r="O316" i="1" s="1"/>
  <c r="L317" i="1"/>
  <c r="O317" i="1" s="1"/>
  <c r="L318" i="1"/>
  <c r="O318" i="1" s="1"/>
  <c r="L319" i="1"/>
  <c r="L320" i="1"/>
  <c r="O320" i="1" s="1"/>
  <c r="L321" i="1"/>
  <c r="L322" i="1"/>
  <c r="O322" i="1" s="1"/>
  <c r="U322" i="1" s="1"/>
  <c r="L323" i="1"/>
  <c r="L325" i="1"/>
  <c r="L326" i="1"/>
  <c r="O326" i="1" s="1"/>
  <c r="L327" i="1"/>
  <c r="L328" i="1"/>
  <c r="O328" i="1" s="1"/>
  <c r="L329" i="1"/>
  <c r="O329" i="1" s="1"/>
  <c r="L330" i="1"/>
  <c r="O330" i="1" s="1"/>
  <c r="L331" i="1"/>
  <c r="L332" i="1"/>
  <c r="O332" i="1" s="1"/>
  <c r="L333" i="1"/>
  <c r="L334" i="1"/>
  <c r="O334" i="1" s="1"/>
  <c r="L335" i="1"/>
  <c r="L336" i="1"/>
  <c r="O336" i="1" s="1"/>
  <c r="L337" i="1"/>
  <c r="O337" i="1" s="1"/>
  <c r="L338" i="1"/>
  <c r="O338" i="1" s="1"/>
  <c r="L339" i="1"/>
  <c r="L340" i="1"/>
  <c r="O340" i="1" s="1"/>
  <c r="L341" i="1"/>
  <c r="O341" i="1" s="1"/>
  <c r="L342" i="1"/>
  <c r="O342" i="1" s="1"/>
  <c r="L343" i="1"/>
  <c r="L344" i="1"/>
  <c r="O344" i="1" s="1"/>
  <c r="L345" i="1"/>
  <c r="L346" i="1"/>
  <c r="O346" i="1" s="1"/>
  <c r="L347" i="1"/>
  <c r="L348" i="1"/>
  <c r="O348" i="1" s="1"/>
  <c r="L349" i="1"/>
  <c r="O349" i="1" s="1"/>
  <c r="L350" i="1"/>
  <c r="O350" i="1" s="1"/>
  <c r="L351" i="1"/>
  <c r="L352" i="1"/>
  <c r="O352" i="1" s="1"/>
  <c r="L353" i="1"/>
  <c r="O353" i="1" s="1"/>
  <c r="L354" i="1"/>
  <c r="O354" i="1" s="1"/>
  <c r="L355" i="1"/>
  <c r="L356" i="1"/>
  <c r="O356" i="1" s="1"/>
  <c r="L357" i="1"/>
  <c r="L358" i="1"/>
  <c r="O358" i="1" s="1"/>
  <c r="L359" i="1"/>
  <c r="L424" i="1"/>
  <c r="L425" i="1"/>
  <c r="O425" i="1" s="1"/>
  <c r="L426" i="1"/>
  <c r="L427" i="1"/>
  <c r="O427" i="1" s="1"/>
  <c r="U427" i="1" s="1"/>
  <c r="L428" i="1"/>
  <c r="O428" i="1" s="1"/>
  <c r="L429" i="1"/>
  <c r="O429" i="1" s="1"/>
  <c r="U429" i="1" s="1"/>
  <c r="L430" i="1"/>
  <c r="L431" i="1"/>
  <c r="O431" i="1" s="1"/>
  <c r="L432" i="1"/>
  <c r="L433" i="1"/>
  <c r="O433" i="1" s="1"/>
  <c r="L434" i="1"/>
  <c r="L435" i="1"/>
  <c r="O435" i="1" s="1"/>
  <c r="U435" i="1" s="1"/>
  <c r="L436" i="1"/>
  <c r="O436" i="1" s="1"/>
  <c r="L437" i="1"/>
  <c r="O437" i="1" s="1"/>
  <c r="L438" i="1"/>
  <c r="L439" i="1"/>
  <c r="O439" i="1" s="1"/>
  <c r="L440" i="1"/>
  <c r="O440" i="1" s="1"/>
  <c r="L441" i="1"/>
  <c r="O441" i="1" s="1"/>
  <c r="L442" i="1"/>
  <c r="L443" i="1"/>
  <c r="O443" i="1" s="1"/>
  <c r="L444" i="1"/>
  <c r="L445" i="1"/>
  <c r="O445" i="1" s="1"/>
  <c r="L446" i="1"/>
  <c r="L447" i="1"/>
  <c r="O447" i="1" s="1"/>
  <c r="U447" i="1" s="1"/>
  <c r="L448" i="1"/>
  <c r="O448" i="1" s="1"/>
  <c r="L449" i="1"/>
  <c r="O449" i="1" s="1"/>
  <c r="U449" i="1" s="1"/>
  <c r="L450" i="1"/>
  <c r="L451" i="1"/>
  <c r="O451" i="1" s="1"/>
  <c r="L452" i="1"/>
  <c r="O452" i="1" s="1"/>
  <c r="L453" i="1"/>
  <c r="O453" i="1" s="1"/>
  <c r="L454" i="1"/>
  <c r="L455" i="1"/>
  <c r="O455" i="1" s="1"/>
  <c r="U455" i="1" s="1"/>
  <c r="L456" i="1"/>
  <c r="L458" i="1"/>
  <c r="L459" i="1"/>
  <c r="O459" i="1" s="1"/>
  <c r="L460" i="1"/>
  <c r="O460" i="1" s="1"/>
  <c r="L461" i="1"/>
  <c r="O461" i="1" s="1"/>
  <c r="L462" i="1"/>
  <c r="L463" i="1"/>
  <c r="O463" i="1" s="1"/>
  <c r="L464" i="1"/>
  <c r="O464" i="1" s="1"/>
  <c r="L465" i="1"/>
  <c r="O465" i="1" s="1"/>
  <c r="L466" i="1"/>
  <c r="L467" i="1"/>
  <c r="O467" i="1" s="1"/>
  <c r="L468" i="1"/>
  <c r="L469" i="1"/>
  <c r="O469" i="1" s="1"/>
  <c r="L470" i="1"/>
  <c r="L471" i="1"/>
  <c r="O471" i="1" s="1"/>
  <c r="L472" i="1"/>
  <c r="O472" i="1" s="1"/>
  <c r="L473" i="1"/>
  <c r="O473" i="1" s="1"/>
  <c r="L474" i="1"/>
  <c r="L475" i="1"/>
  <c r="O475" i="1" s="1"/>
  <c r="L476" i="1"/>
  <c r="O476" i="1" s="1"/>
  <c r="U476" i="1" s="1"/>
  <c r="L477" i="1"/>
  <c r="O477" i="1" s="1"/>
  <c r="L478" i="1"/>
  <c r="L479" i="1"/>
  <c r="O479" i="1" s="1"/>
  <c r="L480" i="1"/>
  <c r="L481" i="1"/>
  <c r="O481" i="1" s="1"/>
  <c r="L482" i="1"/>
  <c r="L483" i="1"/>
  <c r="O483" i="1" s="1"/>
  <c r="L484" i="1"/>
  <c r="O484" i="1" s="1"/>
  <c r="L485" i="1"/>
  <c r="O485" i="1" s="1"/>
  <c r="L486" i="1"/>
  <c r="L487" i="1"/>
  <c r="O487" i="1" s="1"/>
  <c r="L658" i="1"/>
  <c r="L659" i="1"/>
  <c r="L660" i="1"/>
  <c r="O660" i="1" s="1"/>
  <c r="U660" i="1" s="1"/>
  <c r="L661" i="1"/>
  <c r="L662" i="1"/>
  <c r="O662" i="1" s="1"/>
  <c r="L663" i="1"/>
  <c r="L664" i="1"/>
  <c r="O664" i="1" s="1"/>
  <c r="L665" i="1"/>
  <c r="O665" i="1" s="1"/>
  <c r="L666" i="1"/>
  <c r="O666" i="1" s="1"/>
  <c r="U666" i="1" s="1"/>
  <c r="L667" i="1"/>
  <c r="L668" i="1"/>
  <c r="O668" i="1" s="1"/>
  <c r="L669" i="1"/>
  <c r="O669" i="1" s="1"/>
  <c r="L670" i="1"/>
  <c r="O670" i="1" s="1"/>
  <c r="L671" i="1"/>
  <c r="L672" i="1"/>
  <c r="O672" i="1" s="1"/>
  <c r="L673" i="1"/>
  <c r="L674" i="1"/>
  <c r="O674" i="1" s="1"/>
  <c r="L675" i="1"/>
  <c r="L676" i="1"/>
  <c r="O676" i="1" s="1"/>
  <c r="L677" i="1"/>
  <c r="O677" i="1" s="1"/>
  <c r="L678" i="1"/>
  <c r="O678" i="1" s="1"/>
  <c r="U678" i="1" s="1"/>
  <c r="L679" i="1"/>
  <c r="L680" i="1"/>
  <c r="O680" i="1" s="1"/>
  <c r="U680" i="1" s="1"/>
  <c r="L681" i="1"/>
  <c r="O681" i="1" s="1"/>
  <c r="L682" i="1"/>
  <c r="O682" i="1" s="1"/>
  <c r="L725" i="1"/>
  <c r="L727" i="1"/>
  <c r="L728" i="1"/>
  <c r="L729" i="1"/>
  <c r="L730" i="1"/>
  <c r="O730" i="1" s="1"/>
  <c r="L731" i="1"/>
  <c r="L732" i="1"/>
  <c r="L733" i="1"/>
  <c r="O733" i="1" s="1"/>
  <c r="L734" i="1"/>
  <c r="O734" i="1" s="1"/>
  <c r="L735" i="1"/>
  <c r="O735" i="1" s="1"/>
  <c r="L736" i="1"/>
  <c r="L737" i="1"/>
  <c r="L738" i="1"/>
  <c r="O738" i="1" s="1"/>
  <c r="L740" i="1"/>
  <c r="L741" i="1"/>
  <c r="O741" i="1" s="1"/>
  <c r="L742" i="1"/>
  <c r="O742" i="1" s="1"/>
  <c r="L743" i="1"/>
  <c r="L744" i="1"/>
  <c r="L745" i="1"/>
  <c r="O745" i="1" s="1"/>
  <c r="L746" i="1"/>
  <c r="O746" i="1" s="1"/>
  <c r="L747" i="1"/>
  <c r="O747" i="1" s="1"/>
  <c r="U747" i="1" s="1"/>
  <c r="L748" i="1"/>
  <c r="L749" i="1"/>
  <c r="L750" i="1"/>
  <c r="O750" i="1" s="1"/>
  <c r="L751" i="1"/>
  <c r="O751" i="1" s="1"/>
  <c r="L752" i="1"/>
  <c r="L753" i="1"/>
  <c r="O753" i="1" s="1"/>
  <c r="L754" i="1"/>
  <c r="O754" i="1" s="1"/>
  <c r="L755" i="1"/>
  <c r="L756" i="1"/>
  <c r="L757" i="1"/>
  <c r="O757" i="1" s="1"/>
  <c r="L758" i="1"/>
  <c r="O758" i="1" s="1"/>
  <c r="L759" i="1"/>
  <c r="O759" i="1" s="1"/>
  <c r="L760" i="1"/>
  <c r="L762" i="1"/>
  <c r="L763" i="1"/>
  <c r="O763" i="1" s="1"/>
  <c r="L764" i="1"/>
  <c r="L765" i="1"/>
  <c r="O765" i="1" s="1"/>
  <c r="U765" i="1" s="1"/>
  <c r="L766" i="1"/>
  <c r="O766" i="1" s="1"/>
  <c r="L767" i="1"/>
  <c r="L768" i="1"/>
  <c r="L769" i="1"/>
  <c r="O769" i="1" s="1"/>
  <c r="L770" i="1"/>
  <c r="O770" i="1" s="1"/>
  <c r="L771" i="1"/>
  <c r="O771" i="1" s="1"/>
  <c r="L772" i="1"/>
  <c r="L773" i="1"/>
  <c r="L774" i="1"/>
  <c r="O774" i="1" s="1"/>
  <c r="L776" i="1"/>
  <c r="L777" i="1"/>
  <c r="O777" i="1" s="1"/>
  <c r="L778" i="1"/>
  <c r="O778" i="1" s="1"/>
  <c r="L779" i="1"/>
  <c r="L780" i="1"/>
  <c r="L781" i="1"/>
  <c r="O781" i="1" s="1"/>
  <c r="L784" i="1"/>
  <c r="L785" i="1"/>
  <c r="L786" i="1"/>
  <c r="L787" i="1"/>
  <c r="O787" i="1" s="1"/>
  <c r="L788" i="1"/>
  <c r="O788" i="1" s="1"/>
  <c r="U788" i="1" s="1"/>
  <c r="L789" i="1"/>
  <c r="L790" i="1"/>
  <c r="O790" i="1" s="1"/>
  <c r="L791" i="1"/>
  <c r="O791" i="1" s="1"/>
  <c r="U791" i="1" s="1"/>
  <c r="L792" i="1"/>
  <c r="L793" i="1"/>
  <c r="L794" i="1"/>
  <c r="O794" i="1" s="1"/>
  <c r="L795" i="1"/>
  <c r="O795" i="1" s="1"/>
  <c r="L796" i="1"/>
  <c r="O796" i="1" s="1"/>
  <c r="L797" i="1"/>
  <c r="L798" i="1"/>
  <c r="L799" i="1"/>
  <c r="O799" i="1" s="1"/>
  <c r="L800" i="1"/>
  <c r="O800" i="1" s="1"/>
  <c r="L801" i="1"/>
  <c r="L802" i="1"/>
  <c r="O802" i="1" s="1"/>
  <c r="L804" i="1"/>
  <c r="L805" i="1"/>
  <c r="L806" i="1"/>
  <c r="O806" i="1" s="1"/>
  <c r="L807" i="1"/>
  <c r="O807" i="1" s="1"/>
  <c r="L808" i="1"/>
  <c r="O808" i="1" s="1"/>
  <c r="L809" i="1"/>
  <c r="L810" i="1"/>
  <c r="L811" i="1"/>
  <c r="O811" i="1" s="1"/>
  <c r="L812" i="1"/>
  <c r="O812" i="1" s="1"/>
  <c r="U812" i="1" s="1"/>
  <c r="L813" i="1"/>
  <c r="L814" i="1"/>
  <c r="O814" i="1" s="1"/>
  <c r="L815" i="1"/>
  <c r="O815" i="1" s="1"/>
  <c r="L816" i="1"/>
  <c r="L817" i="1"/>
  <c r="L818" i="1"/>
  <c r="O818" i="1" s="1"/>
  <c r="L819" i="1"/>
  <c r="O819" i="1" s="1"/>
  <c r="L820" i="1"/>
  <c r="O820" i="1" s="1"/>
  <c r="L821" i="1"/>
  <c r="L822" i="1"/>
  <c r="L823" i="1"/>
  <c r="O823" i="1" s="1"/>
  <c r="L824" i="1"/>
  <c r="O824" i="1" s="1"/>
  <c r="L825" i="1"/>
  <c r="L827" i="1"/>
  <c r="L828" i="1"/>
  <c r="L829" i="1"/>
  <c r="L830" i="1"/>
  <c r="O830" i="1" s="1"/>
  <c r="U830" i="1" s="1"/>
  <c r="L831" i="1"/>
  <c r="O831" i="1" s="1"/>
  <c r="L832" i="1"/>
  <c r="O832" i="1" s="1"/>
  <c r="L833" i="1"/>
  <c r="L834" i="1"/>
  <c r="L835" i="1"/>
  <c r="O835" i="1" s="1"/>
  <c r="L836" i="1"/>
  <c r="O836" i="1" s="1"/>
  <c r="L837" i="1"/>
  <c r="L838" i="1"/>
  <c r="O838" i="1" s="1"/>
  <c r="L839" i="1"/>
  <c r="O839" i="1" s="1"/>
  <c r="L840" i="1"/>
  <c r="L841" i="1"/>
  <c r="L842" i="1"/>
  <c r="O842" i="1" s="1"/>
  <c r="L843" i="1"/>
  <c r="O843" i="1" s="1"/>
  <c r="L845" i="1"/>
  <c r="L846" i="1"/>
  <c r="L847" i="1"/>
  <c r="O847" i="1" s="1"/>
  <c r="L848" i="1"/>
  <c r="L849" i="1"/>
  <c r="L850" i="1"/>
  <c r="O850" i="1" s="1"/>
  <c r="L851" i="1"/>
  <c r="O851" i="1" s="1"/>
  <c r="U851" i="1" s="1"/>
  <c r="L852" i="1"/>
  <c r="L853" i="1"/>
  <c r="L854" i="1"/>
  <c r="O854" i="1" s="1"/>
  <c r="U854" i="1" s="1"/>
  <c r="L855" i="1"/>
  <c r="O855" i="1" s="1"/>
  <c r="L856" i="1"/>
  <c r="L857" i="1"/>
  <c r="L858" i="1"/>
  <c r="L859" i="1"/>
  <c r="O859" i="1" s="1"/>
  <c r="L860" i="1"/>
  <c r="L861" i="1"/>
  <c r="L862" i="1"/>
  <c r="O862" i="1" s="1"/>
  <c r="L863" i="1"/>
  <c r="O863" i="1" s="1"/>
  <c r="L864" i="1"/>
  <c r="L865" i="1"/>
  <c r="L866" i="1"/>
  <c r="O866" i="1" s="1"/>
  <c r="L867" i="1"/>
  <c r="O867" i="1" s="1"/>
  <c r="L868" i="1"/>
  <c r="L870" i="1"/>
  <c r="L871" i="1"/>
  <c r="O871" i="1" s="1"/>
  <c r="L872" i="1"/>
  <c r="O872" i="1" s="1"/>
  <c r="U872" i="1" s="1"/>
  <c r="L873" i="1"/>
  <c r="L874" i="1"/>
  <c r="O874" i="1" s="1"/>
  <c r="L875" i="1"/>
  <c r="O875" i="1" s="1"/>
  <c r="U875" i="1" s="1"/>
  <c r="L876" i="1"/>
  <c r="L877" i="1"/>
  <c r="L878" i="1"/>
  <c r="O878" i="1" s="1"/>
  <c r="L879" i="1"/>
  <c r="O879" i="1" s="1"/>
  <c r="L881" i="1"/>
  <c r="L882" i="1"/>
  <c r="L883" i="1"/>
  <c r="L884" i="1"/>
  <c r="O884" i="1" s="1"/>
  <c r="L885" i="1"/>
  <c r="O885" i="1" s="1"/>
  <c r="L886" i="1"/>
  <c r="L887" i="1"/>
  <c r="O887" i="1" s="1"/>
  <c r="L888" i="1"/>
  <c r="O888" i="1" s="1"/>
  <c r="L889" i="1"/>
  <c r="L890" i="1"/>
  <c r="L891" i="1"/>
  <c r="O891" i="1" s="1"/>
  <c r="U891" i="1" s="1"/>
  <c r="L892" i="1"/>
  <c r="O892" i="1" s="1"/>
  <c r="L893" i="1"/>
  <c r="O893" i="1" s="1"/>
  <c r="U893" i="1" s="1"/>
  <c r="L894" i="1"/>
  <c r="L895" i="1"/>
  <c r="L896" i="1"/>
  <c r="O896" i="1" s="1"/>
  <c r="L897" i="1"/>
  <c r="O897" i="1" s="1"/>
  <c r="L898" i="1"/>
  <c r="L899" i="1"/>
  <c r="O899" i="1" s="1"/>
  <c r="U899" i="1" s="1"/>
  <c r="L900" i="1"/>
  <c r="O900" i="1" s="1"/>
  <c r="L901" i="1"/>
  <c r="L902" i="1"/>
  <c r="L903" i="1"/>
  <c r="O903" i="1" s="1"/>
  <c r="L904" i="1"/>
  <c r="O904" i="1" s="1"/>
  <c r="L906" i="1"/>
  <c r="L907" i="1"/>
  <c r="L908" i="1"/>
  <c r="O908" i="1" s="1"/>
  <c r="L909" i="1"/>
  <c r="O909" i="1" s="1"/>
  <c r="L910" i="1"/>
  <c r="L911" i="1"/>
  <c r="O911" i="1" s="1"/>
  <c r="L912" i="1"/>
  <c r="O912" i="1" s="1"/>
  <c r="U912" i="1" s="1"/>
  <c r="L913" i="1"/>
  <c r="L914" i="1"/>
  <c r="L915" i="1"/>
  <c r="O915" i="1" s="1"/>
  <c r="L916" i="1"/>
  <c r="O916" i="1" s="1"/>
  <c r="L917" i="1"/>
  <c r="O917" i="1" s="1"/>
  <c r="L918" i="1"/>
  <c r="L919" i="1"/>
  <c r="L920" i="1"/>
  <c r="O920" i="1" s="1"/>
  <c r="U920" i="1" s="1"/>
  <c r="L924" i="1"/>
  <c r="L925" i="1"/>
  <c r="O925" i="1" s="1"/>
  <c r="L926" i="1"/>
  <c r="O926" i="1" s="1"/>
  <c r="L927" i="1"/>
  <c r="L928" i="1"/>
  <c r="L929" i="1"/>
  <c r="O929" i="1" s="1"/>
  <c r="L930" i="1"/>
  <c r="O930" i="1" s="1"/>
  <c r="L931" i="1"/>
  <c r="O931" i="1" s="1"/>
  <c r="L932" i="1"/>
  <c r="L933" i="1"/>
  <c r="L934" i="1"/>
  <c r="O934" i="1" s="1"/>
  <c r="L935" i="1"/>
  <c r="O935" i="1" s="1"/>
  <c r="U935" i="1" s="1"/>
  <c r="L936" i="1"/>
  <c r="L937" i="1"/>
  <c r="O937" i="1" s="1"/>
  <c r="U937" i="1" s="1"/>
  <c r="L938" i="1"/>
  <c r="O938" i="1" s="1"/>
  <c r="L939" i="1"/>
  <c r="L940" i="1"/>
  <c r="L941" i="1"/>
  <c r="O941" i="1" s="1"/>
  <c r="L942" i="1"/>
  <c r="O942" i="1" s="1"/>
  <c r="L943" i="1"/>
  <c r="O943" i="1" s="1"/>
  <c r="U943" i="1" s="1"/>
  <c r="L944" i="1"/>
  <c r="L945" i="1"/>
  <c r="L947" i="1"/>
  <c r="L948" i="1"/>
  <c r="L949" i="1"/>
  <c r="O949" i="1" s="1"/>
  <c r="L950" i="1"/>
  <c r="O950" i="1" s="1"/>
  <c r="L951" i="1"/>
  <c r="L952" i="1"/>
  <c r="L953" i="1"/>
  <c r="O953" i="1" s="1"/>
  <c r="L954" i="1"/>
  <c r="O954" i="1" s="1"/>
  <c r="L955" i="1"/>
  <c r="O955" i="1" s="1"/>
  <c r="L956" i="1"/>
  <c r="L957" i="1"/>
  <c r="L958" i="1"/>
  <c r="O958" i="1" s="1"/>
  <c r="U958" i="1" s="1"/>
  <c r="L959" i="1"/>
  <c r="O959" i="1" s="1"/>
  <c r="L960" i="1"/>
  <c r="L961" i="1"/>
  <c r="O961" i="1" s="1"/>
  <c r="L962" i="1"/>
  <c r="O962" i="1" s="1"/>
  <c r="L963" i="1"/>
  <c r="L964" i="1"/>
  <c r="L965" i="1"/>
  <c r="O965" i="1" s="1"/>
  <c r="L966" i="1"/>
  <c r="O966" i="1" s="1"/>
  <c r="L967" i="1"/>
  <c r="O967" i="1" s="1"/>
  <c r="L968" i="1"/>
  <c r="L969" i="1"/>
  <c r="L970" i="1"/>
  <c r="O970" i="1" s="1"/>
  <c r="L971" i="1"/>
  <c r="O971" i="1" s="1"/>
  <c r="L972" i="1"/>
  <c r="L973" i="1"/>
  <c r="O973" i="1" s="1"/>
  <c r="L974" i="1"/>
  <c r="O974" i="1" s="1"/>
  <c r="L975" i="1"/>
  <c r="L976" i="1"/>
  <c r="L977" i="1"/>
  <c r="O977" i="1" s="1"/>
  <c r="L978" i="1"/>
  <c r="O978" i="1" s="1"/>
  <c r="U978" i="1" s="1"/>
  <c r="L980" i="1"/>
  <c r="L981" i="1"/>
  <c r="L982" i="1"/>
  <c r="O982" i="1" s="1"/>
  <c r="L983" i="1"/>
  <c r="O983" i="1" s="1"/>
  <c r="L984" i="1"/>
  <c r="L985" i="1"/>
  <c r="O985" i="1" s="1"/>
  <c r="U985" i="1" s="1"/>
  <c r="L986" i="1"/>
  <c r="O986" i="1" s="1"/>
  <c r="L987" i="1"/>
  <c r="L988" i="1"/>
  <c r="L989" i="1"/>
  <c r="O989" i="1" s="1"/>
  <c r="L990" i="1"/>
  <c r="O990" i="1" s="1"/>
  <c r="L991" i="1"/>
  <c r="O991" i="1" s="1"/>
  <c r="L992" i="1"/>
  <c r="L993" i="1"/>
  <c r="L994" i="1"/>
  <c r="O994" i="1" s="1"/>
  <c r="L995" i="1"/>
  <c r="O995" i="1" s="1"/>
  <c r="L996" i="1"/>
  <c r="L997" i="1"/>
  <c r="O997" i="1" s="1"/>
  <c r="U997" i="1" s="1"/>
  <c r="L998" i="1"/>
  <c r="O998" i="1" s="1"/>
  <c r="L1000" i="1"/>
  <c r="L1001" i="1"/>
  <c r="O1001" i="1" s="1"/>
  <c r="L1002" i="1"/>
  <c r="O1002" i="1" s="1"/>
  <c r="L1003" i="1"/>
  <c r="O1003" i="1" s="1"/>
  <c r="L1004" i="1"/>
  <c r="L1005" i="1"/>
  <c r="L1006" i="1"/>
  <c r="O1006" i="1" s="1"/>
  <c r="U1006" i="1" s="1"/>
  <c r="L1007" i="1"/>
  <c r="O1007" i="1" s="1"/>
  <c r="L1008" i="1"/>
  <c r="L1009" i="1"/>
  <c r="O1009" i="1" s="1"/>
  <c r="L1010" i="1"/>
  <c r="O1010" i="1" s="1"/>
  <c r="L1011" i="1"/>
  <c r="L1012" i="1"/>
  <c r="L1013" i="1"/>
  <c r="O1013" i="1" s="1"/>
  <c r="L1014" i="1"/>
  <c r="O1014" i="1" s="1"/>
  <c r="L1015" i="1"/>
  <c r="O1015" i="1" s="1"/>
  <c r="L1016" i="1"/>
  <c r="L1017" i="1"/>
  <c r="L1018" i="1"/>
  <c r="O1018" i="1" s="1"/>
  <c r="U1018" i="1" s="1"/>
  <c r="L1019" i="1"/>
  <c r="O1019" i="1" s="1"/>
  <c r="L1020" i="1"/>
  <c r="L1021" i="1"/>
  <c r="O1021" i="1" s="1"/>
  <c r="L1022" i="1"/>
  <c r="O1022" i="1" s="1"/>
  <c r="L1023" i="1"/>
  <c r="L1024" i="1"/>
  <c r="L1025" i="1"/>
  <c r="O1025" i="1" s="1"/>
  <c r="L1026" i="1"/>
  <c r="O1026" i="1" s="1"/>
  <c r="U1026" i="1" s="1"/>
  <c r="L1027" i="1"/>
  <c r="O1027" i="1" s="1"/>
  <c r="L1029" i="1"/>
  <c r="L1030" i="1"/>
  <c r="O1030" i="1" s="1"/>
  <c r="L1031" i="1"/>
  <c r="O1031" i="1" s="1"/>
  <c r="L1032" i="1"/>
  <c r="L1033" i="1"/>
  <c r="O1033" i="1" s="1"/>
  <c r="L1034" i="1"/>
  <c r="O1034" i="1" s="1"/>
  <c r="L1035" i="1"/>
  <c r="L1036" i="1"/>
  <c r="L1037" i="1"/>
  <c r="O1037" i="1" s="1"/>
  <c r="L1038" i="1"/>
  <c r="O1038" i="1" s="1"/>
  <c r="L1039" i="1"/>
  <c r="O1039" i="1" s="1"/>
  <c r="U1039" i="1" s="1"/>
  <c r="L1040" i="1"/>
  <c r="L1041" i="1"/>
  <c r="L1042" i="1"/>
  <c r="O1042" i="1" s="1"/>
  <c r="L1043" i="1"/>
  <c r="O1043" i="1" s="1"/>
  <c r="L1044" i="1"/>
  <c r="L1045" i="1"/>
  <c r="O1045" i="1" s="1"/>
  <c r="L1046" i="1"/>
  <c r="O1046" i="1" s="1"/>
  <c r="L1047" i="1"/>
  <c r="L1048" i="1"/>
  <c r="L1049" i="1"/>
  <c r="O1049" i="1" s="1"/>
  <c r="L1137" i="1"/>
  <c r="L1138" i="1"/>
  <c r="L1139" i="1"/>
  <c r="L1140" i="1"/>
  <c r="O1140" i="1" s="1"/>
  <c r="L1141" i="1"/>
  <c r="O1141" i="1" s="1"/>
  <c r="L1142" i="1"/>
  <c r="L1143" i="1"/>
  <c r="O1143" i="1" s="1"/>
  <c r="L1144" i="1"/>
  <c r="O1144" i="1" s="1"/>
  <c r="L1145" i="1"/>
  <c r="L1146" i="1"/>
  <c r="L1147" i="1"/>
  <c r="O1147" i="1" s="1"/>
  <c r="L1148" i="1"/>
  <c r="O1148" i="1" s="1"/>
  <c r="U1148" i="1" s="1"/>
  <c r="L1149" i="1"/>
  <c r="O1149" i="1" s="1"/>
  <c r="L1150" i="1"/>
  <c r="L1151" i="1"/>
  <c r="L1152" i="1"/>
  <c r="O1152" i="1" s="1"/>
  <c r="L1051" i="1"/>
  <c r="L1052" i="1"/>
  <c r="O1052" i="1" s="1"/>
  <c r="U1052" i="1" s="1"/>
  <c r="L1053" i="1"/>
  <c r="O1053" i="1" s="1"/>
  <c r="L1054" i="1"/>
  <c r="L1055" i="1"/>
  <c r="L1056" i="1"/>
  <c r="O1056" i="1" s="1"/>
  <c r="L1057" i="1"/>
  <c r="O1057" i="1" s="1"/>
  <c r="L1058" i="1"/>
  <c r="O1058" i="1" s="1"/>
  <c r="L1059" i="1"/>
  <c r="L1060" i="1"/>
  <c r="L1061" i="1"/>
  <c r="O1061" i="1" s="1"/>
  <c r="L1062" i="1"/>
  <c r="O1062" i="1" s="1"/>
  <c r="L1063" i="1"/>
  <c r="L1064" i="1"/>
  <c r="O1064" i="1" s="1"/>
  <c r="U1064" i="1" s="1"/>
  <c r="L1065" i="1"/>
  <c r="O1065" i="1" s="1"/>
  <c r="L1066" i="1"/>
  <c r="L1067" i="1"/>
  <c r="L1068" i="1"/>
  <c r="O1068" i="1" s="1"/>
  <c r="L1070" i="1"/>
  <c r="L1071" i="1"/>
  <c r="L1072" i="1"/>
  <c r="L1073" i="1"/>
  <c r="O1073" i="1" s="1"/>
  <c r="U1073" i="1" s="1"/>
  <c r="L1074" i="1"/>
  <c r="O1074" i="1" s="1"/>
  <c r="L1075" i="1"/>
  <c r="L1076" i="1"/>
  <c r="O1076" i="1" s="1"/>
  <c r="L1077" i="1"/>
  <c r="O1077" i="1" s="1"/>
  <c r="L1078" i="1"/>
  <c r="L1079" i="1"/>
  <c r="L1080" i="1"/>
  <c r="O1080" i="1" s="1"/>
  <c r="L1081" i="1"/>
  <c r="O1081" i="1" s="1"/>
  <c r="L1083" i="1"/>
  <c r="L1084" i="1"/>
  <c r="L1085" i="1"/>
  <c r="O1085" i="1" s="1"/>
  <c r="L1086" i="1"/>
  <c r="O1086" i="1" s="1"/>
  <c r="U1086" i="1" s="1"/>
  <c r="L1087" i="1"/>
  <c r="L1088" i="1"/>
  <c r="O1088" i="1" s="1"/>
  <c r="U1088" i="1" s="1"/>
  <c r="L1089" i="1"/>
  <c r="O1089" i="1" s="1"/>
  <c r="L1090" i="1"/>
  <c r="L1091" i="1"/>
  <c r="L1092" i="1"/>
  <c r="O1092" i="1" s="1"/>
  <c r="L1093" i="1"/>
  <c r="O1093" i="1" s="1"/>
  <c r="L1094" i="1"/>
  <c r="O1094" i="1" s="1"/>
  <c r="U1094" i="1" s="1"/>
  <c r="L1095" i="1"/>
  <c r="L1096" i="1"/>
  <c r="L1097" i="1"/>
  <c r="O1097" i="1" s="1"/>
  <c r="L1098" i="1"/>
  <c r="O1098" i="1" s="1"/>
  <c r="L1099" i="1"/>
  <c r="L1100" i="1"/>
  <c r="O1100" i="1" s="1"/>
  <c r="L1101" i="1"/>
  <c r="O1101" i="1" s="1"/>
  <c r="L1102" i="1"/>
  <c r="L1103" i="1"/>
  <c r="L1104" i="1"/>
  <c r="O1104" i="1" s="1"/>
  <c r="L1105" i="1"/>
  <c r="O1105" i="1" s="1"/>
  <c r="L1106" i="1"/>
  <c r="O1106" i="1" s="1"/>
  <c r="U1106" i="1" s="1"/>
  <c r="L1107" i="1"/>
  <c r="L1108" i="1"/>
  <c r="L1109" i="1"/>
  <c r="O1109" i="1" s="1"/>
  <c r="L1110" i="1"/>
  <c r="O1110" i="1" s="1"/>
  <c r="L1112" i="1"/>
  <c r="L1113" i="1"/>
  <c r="O1113" i="1" s="1"/>
  <c r="L1114" i="1"/>
  <c r="L1115" i="1"/>
  <c r="L1116" i="1"/>
  <c r="O1116" i="1" s="1"/>
  <c r="L1117" i="1"/>
  <c r="O1117" i="1" s="1"/>
  <c r="L1118" i="1"/>
  <c r="O1118" i="1" s="1"/>
  <c r="L1119" i="1"/>
  <c r="L1120" i="1"/>
  <c r="L1121" i="1"/>
  <c r="O1121" i="1" s="1"/>
  <c r="L1122" i="1"/>
  <c r="O1122" i="1" s="1"/>
  <c r="L1123" i="1"/>
  <c r="L1124" i="1"/>
  <c r="O1124" i="1" s="1"/>
  <c r="L1125" i="1"/>
  <c r="O1125" i="1" s="1"/>
  <c r="L1126" i="1"/>
  <c r="L1127" i="1"/>
  <c r="L1128" i="1"/>
  <c r="O1128" i="1" s="1"/>
  <c r="L1129" i="1"/>
  <c r="O1129" i="1" s="1"/>
  <c r="U1129" i="1" s="1"/>
  <c r="L1130" i="1"/>
  <c r="O1130" i="1" s="1"/>
  <c r="L1131" i="1"/>
  <c r="L1132" i="1"/>
  <c r="L1133" i="1"/>
  <c r="O1133" i="1" s="1"/>
  <c r="L1134" i="1"/>
  <c r="O1134" i="1" s="1"/>
  <c r="L1154" i="1"/>
  <c r="L1155" i="1"/>
  <c r="O1155" i="1" s="1"/>
  <c r="L1156" i="1"/>
  <c r="L1157" i="1"/>
  <c r="L1158" i="1"/>
  <c r="O1158" i="1" s="1"/>
  <c r="L1159" i="1"/>
  <c r="O1159" i="1" s="1"/>
  <c r="L1160" i="1"/>
  <c r="O1160" i="1" s="1"/>
  <c r="L1161" i="1"/>
  <c r="L1162" i="1"/>
  <c r="L1163" i="1"/>
  <c r="O1163" i="1" s="1"/>
  <c r="L1164" i="1"/>
  <c r="O1164" i="1" s="1"/>
  <c r="L1165" i="1"/>
  <c r="L1166" i="1"/>
  <c r="O1166" i="1" s="1"/>
  <c r="U1166" i="1" s="1"/>
  <c r="L1167" i="1"/>
  <c r="O1167" i="1" s="1"/>
  <c r="L1168" i="1"/>
  <c r="L1169" i="1"/>
  <c r="L1170" i="1"/>
  <c r="O1170" i="1" s="1"/>
  <c r="L1171" i="1"/>
  <c r="O1171" i="1" s="1"/>
  <c r="L1172" i="1"/>
  <c r="O1172" i="1" s="1"/>
  <c r="L1173" i="1"/>
  <c r="L1175" i="1"/>
  <c r="L1176" i="1"/>
  <c r="O1176" i="1" s="1"/>
  <c r="L1177" i="1"/>
  <c r="L1178" i="1"/>
  <c r="L1179" i="1"/>
  <c r="O1179" i="1" s="1"/>
  <c r="L1180" i="1"/>
  <c r="L1181" i="1"/>
  <c r="L1182" i="1"/>
  <c r="L1183" i="1"/>
  <c r="O1183" i="1" s="1"/>
  <c r="L1184" i="1"/>
  <c r="O1184" i="1" s="1"/>
  <c r="L1185" i="1"/>
  <c r="L1186" i="1"/>
  <c r="L1187" i="1"/>
  <c r="O1187" i="1" s="1"/>
  <c r="U1187" i="1" s="1"/>
  <c r="L1188" i="1"/>
  <c r="O1188" i="1" s="1"/>
  <c r="L1189" i="1"/>
  <c r="L1190" i="1"/>
  <c r="L1191" i="1"/>
  <c r="O1191" i="1" s="1"/>
  <c r="L1192" i="1"/>
  <c r="L1193" i="1"/>
  <c r="L1194" i="1"/>
  <c r="L1195" i="1"/>
  <c r="O1195" i="1" s="1"/>
  <c r="U1195" i="1" s="1"/>
  <c r="L1196" i="1"/>
  <c r="O1196" i="1" s="1"/>
  <c r="L1197" i="1"/>
  <c r="L1199" i="1"/>
  <c r="L1200" i="1"/>
  <c r="O1200" i="1" s="1"/>
  <c r="L1201" i="1"/>
  <c r="L1202" i="1"/>
  <c r="O1202" i="1" s="1"/>
  <c r="L1203" i="1"/>
  <c r="L1204" i="1"/>
  <c r="L1205" i="1"/>
  <c r="L1206" i="1"/>
  <c r="O1206" i="1" s="1"/>
  <c r="L1207" i="1"/>
  <c r="L1208" i="1"/>
  <c r="O1208" i="1" s="1"/>
  <c r="U1208" i="1" s="1"/>
  <c r="L1209" i="1"/>
  <c r="L1210" i="1"/>
  <c r="L1211" i="1"/>
  <c r="L1212" i="1"/>
  <c r="O1212" i="1" s="1"/>
  <c r="L1213" i="1"/>
  <c r="L1214" i="1"/>
  <c r="O1214" i="1" s="1"/>
  <c r="L1215" i="1"/>
  <c r="L1216" i="1"/>
  <c r="L1218" i="1"/>
  <c r="L1219" i="1"/>
  <c r="L1220" i="1"/>
  <c r="O1220" i="1" s="1"/>
  <c r="L1221" i="1"/>
  <c r="L1222" i="1"/>
  <c r="L1223" i="1"/>
  <c r="L1224" i="1"/>
  <c r="O1224" i="1" s="1"/>
  <c r="L1225" i="1"/>
  <c r="L1226" i="1"/>
  <c r="O1226" i="1" s="1"/>
  <c r="L1227" i="1"/>
  <c r="L1228" i="1"/>
  <c r="L1229" i="1"/>
  <c r="L1230" i="1"/>
  <c r="O1230" i="1" s="1"/>
  <c r="L1231" i="1"/>
  <c r="L1232" i="1"/>
  <c r="O1232" i="1" s="1"/>
  <c r="L1233" i="1"/>
  <c r="L1234" i="1"/>
  <c r="L1235" i="1"/>
  <c r="L1236" i="1"/>
  <c r="O1236" i="1" s="1"/>
  <c r="L1238" i="1"/>
  <c r="L1239" i="1"/>
  <c r="L1240" i="1"/>
  <c r="L1241" i="1"/>
  <c r="L1242" i="1"/>
  <c r="O1242" i="1" s="1"/>
  <c r="L1243" i="1"/>
  <c r="L1244" i="1"/>
  <c r="O1244" i="1" s="1"/>
  <c r="L1245" i="1"/>
  <c r="L1246" i="1"/>
  <c r="L1247" i="1"/>
  <c r="L1248" i="1"/>
  <c r="O1248" i="1" s="1"/>
  <c r="L1249" i="1"/>
  <c r="L1250" i="1"/>
  <c r="O1250" i="1" s="1"/>
  <c r="U1250" i="1" s="1"/>
  <c r="L1251" i="1"/>
  <c r="L1252" i="1"/>
  <c r="L1253" i="1"/>
  <c r="L1254" i="1"/>
  <c r="O1254" i="1" s="1"/>
  <c r="L1255" i="1"/>
  <c r="L1256" i="1"/>
  <c r="O1256" i="1" s="1"/>
  <c r="L1257" i="1"/>
  <c r="L1258" i="1"/>
  <c r="L1259" i="1"/>
  <c r="L1260" i="1"/>
  <c r="O1260" i="1" s="1"/>
  <c r="L1261" i="1"/>
  <c r="L1262" i="1"/>
  <c r="O1262" i="1" s="1"/>
  <c r="L1264" i="1"/>
  <c r="L1265" i="1"/>
  <c r="L1266" i="1"/>
  <c r="O1266" i="1" s="1"/>
  <c r="L1267" i="1"/>
  <c r="L1268" i="1"/>
  <c r="O1268" i="1" s="1"/>
  <c r="L1269" i="1"/>
  <c r="L1270" i="1"/>
  <c r="L1271" i="1"/>
  <c r="L1272" i="1"/>
  <c r="O1272" i="1" s="1"/>
  <c r="L1273" i="1"/>
  <c r="L1274" i="1"/>
  <c r="O1274" i="1" s="1"/>
  <c r="L1276" i="1"/>
  <c r="L1277" i="1"/>
  <c r="L1278" i="1"/>
  <c r="O1278" i="1" s="1"/>
  <c r="L1279" i="1"/>
  <c r="L1280" i="1"/>
  <c r="O1280" i="1" s="1"/>
  <c r="U1280" i="1" s="1"/>
  <c r="L1281" i="1"/>
  <c r="L1282" i="1"/>
  <c r="L1283" i="1"/>
  <c r="L1284" i="1"/>
  <c r="O1284" i="1" s="1"/>
  <c r="L1285" i="1"/>
  <c r="L1286" i="1"/>
  <c r="O1286" i="1" s="1"/>
  <c r="L1287" i="1"/>
  <c r="L1288" i="1"/>
  <c r="L1289" i="1"/>
  <c r="L1290" i="1"/>
  <c r="O1290" i="1" s="1"/>
  <c r="L1291" i="1"/>
  <c r="L1292" i="1"/>
  <c r="O1292" i="1" s="1"/>
  <c r="U1292" i="1" s="1"/>
  <c r="L1293" i="1"/>
  <c r="L1294" i="1"/>
  <c r="L1295" i="1"/>
  <c r="L1296" i="1"/>
  <c r="O1296" i="1" s="1"/>
  <c r="L1297" i="1"/>
  <c r="L1298" i="1"/>
  <c r="O1298" i="1" s="1"/>
  <c r="L1299" i="1"/>
  <c r="L1300" i="1"/>
  <c r="L1301" i="1"/>
  <c r="L1302" i="1"/>
  <c r="O1302" i="1" s="1"/>
  <c r="L1303" i="1"/>
  <c r="L1304" i="1"/>
  <c r="O1304" i="1" s="1"/>
  <c r="L1305" i="1"/>
  <c r="L1306" i="1"/>
  <c r="L1307" i="1"/>
  <c r="L1308" i="1"/>
  <c r="O1308" i="1" s="1"/>
  <c r="L1309" i="1"/>
  <c r="L1310" i="1"/>
  <c r="O1310" i="1" s="1"/>
  <c r="L1311" i="1"/>
  <c r="L1312" i="1"/>
  <c r="L1313" i="1"/>
  <c r="L1314" i="1"/>
  <c r="O1314" i="1" s="1"/>
  <c r="U1314" i="1" s="1"/>
  <c r="L1315" i="1"/>
  <c r="L1316" i="1"/>
  <c r="O1316" i="1" s="1"/>
  <c r="L1317" i="1"/>
  <c r="L1318" i="1"/>
  <c r="L1319" i="1"/>
  <c r="L1320" i="1"/>
  <c r="O1320" i="1" s="1"/>
  <c r="U1320" i="1" s="1"/>
  <c r="L1321" i="1"/>
  <c r="L1323" i="1"/>
  <c r="L1324" i="1"/>
  <c r="L1325" i="1"/>
  <c r="L1326" i="1"/>
  <c r="O1326" i="1" s="1"/>
  <c r="L1327" i="1"/>
  <c r="L1328" i="1"/>
  <c r="O1328" i="1" s="1"/>
  <c r="L1329" i="1"/>
  <c r="L1330" i="1"/>
  <c r="L1331" i="1"/>
  <c r="L1332" i="1"/>
  <c r="O1332" i="1" s="1"/>
  <c r="L1333" i="1"/>
  <c r="L1334" i="1"/>
  <c r="O1334" i="1" s="1"/>
  <c r="L1335" i="1"/>
  <c r="L1336" i="1"/>
  <c r="L1337" i="1"/>
  <c r="L1338" i="1"/>
  <c r="O1338" i="1" s="1"/>
  <c r="U1338" i="1" s="1"/>
  <c r="L1339" i="1"/>
  <c r="L1340" i="1"/>
  <c r="O1340" i="1" s="1"/>
  <c r="L1341" i="1"/>
  <c r="L1342" i="1"/>
  <c r="L1343" i="1"/>
  <c r="L1348" i="1"/>
  <c r="L1349" i="1"/>
  <c r="L1350" i="1"/>
  <c r="O1350" i="1" s="1"/>
  <c r="L1351" i="1"/>
  <c r="L1352" i="1"/>
  <c r="O1352" i="1" s="1"/>
  <c r="L1353" i="1"/>
  <c r="L1354" i="1"/>
  <c r="L1355" i="1"/>
  <c r="L1356" i="1"/>
  <c r="O1356" i="1" s="1"/>
  <c r="U1356" i="1" s="1"/>
  <c r="L1357" i="1"/>
  <c r="L1358" i="1"/>
  <c r="O1358" i="1" s="1"/>
  <c r="U1358" i="1" s="1"/>
  <c r="L1359" i="1"/>
  <c r="L1361" i="1"/>
  <c r="L1362" i="1"/>
  <c r="O1362" i="1" s="1"/>
  <c r="U1362" i="1" s="1"/>
  <c r="L1363" i="1"/>
  <c r="L1364" i="1"/>
  <c r="O1364" i="1" s="1"/>
  <c r="L1365" i="1"/>
  <c r="L1366" i="1"/>
  <c r="L1367" i="1"/>
  <c r="L1368" i="1"/>
  <c r="O1368" i="1" s="1"/>
  <c r="L1369" i="1"/>
  <c r="L1370" i="1"/>
  <c r="O1370" i="1" s="1"/>
  <c r="L1371" i="1"/>
  <c r="L1372" i="1"/>
  <c r="L1373" i="1"/>
  <c r="L1374" i="1"/>
  <c r="O1374" i="1" s="1"/>
  <c r="L1375" i="1"/>
  <c r="L1376" i="1"/>
  <c r="O1376" i="1" s="1"/>
  <c r="L1377" i="1"/>
  <c r="L1378" i="1"/>
  <c r="L1379" i="1"/>
  <c r="L1380" i="1"/>
  <c r="O1380" i="1" s="1"/>
  <c r="L1381" i="1"/>
  <c r="L1382" i="1"/>
  <c r="O1382" i="1" s="1"/>
  <c r="U1382" i="1" s="1"/>
  <c r="L1383" i="1"/>
  <c r="L1384" i="1"/>
  <c r="L1385" i="1"/>
  <c r="L1386" i="1"/>
  <c r="O1386" i="1" s="1"/>
  <c r="L1387" i="1"/>
  <c r="L1388" i="1"/>
  <c r="O1388" i="1" s="1"/>
  <c r="L1389" i="1"/>
  <c r="L1390" i="1"/>
  <c r="L1391" i="1"/>
  <c r="L1392" i="1"/>
  <c r="O1392" i="1" s="1"/>
  <c r="L1393" i="1"/>
  <c r="L1394" i="1"/>
  <c r="O1394" i="1" s="1"/>
  <c r="L1396" i="1"/>
  <c r="L1397" i="1"/>
  <c r="L1398" i="1"/>
  <c r="O1398" i="1" s="1"/>
  <c r="U1398" i="1" s="1"/>
  <c r="L1399" i="1"/>
  <c r="L1400" i="1"/>
  <c r="O1400" i="1" s="1"/>
  <c r="U1400" i="1" s="1"/>
  <c r="L1401" i="1"/>
  <c r="L1402" i="1"/>
  <c r="L1403" i="1"/>
  <c r="L1404" i="1"/>
  <c r="O1404" i="1" s="1"/>
  <c r="L1405" i="1"/>
  <c r="L1406" i="1"/>
  <c r="O1406" i="1" s="1"/>
  <c r="L1407" i="1"/>
  <c r="L1408" i="1"/>
  <c r="L1409" i="1"/>
  <c r="L1410" i="1"/>
  <c r="O1410" i="1" s="1"/>
  <c r="L1411" i="1"/>
  <c r="L1412" i="1"/>
  <c r="O1412" i="1" s="1"/>
  <c r="L1413" i="1"/>
  <c r="L1414" i="1"/>
  <c r="L1415" i="1"/>
  <c r="L1416" i="1"/>
  <c r="O1416" i="1" s="1"/>
  <c r="L1417" i="1"/>
  <c r="L1419" i="1"/>
  <c r="L1420" i="1"/>
  <c r="L1421" i="1"/>
  <c r="L1422" i="1"/>
  <c r="O1422" i="1" s="1"/>
  <c r="L1423" i="1"/>
  <c r="L1424" i="1"/>
  <c r="O1424" i="1" s="1"/>
  <c r="U1424" i="1" s="1"/>
  <c r="L1425" i="1"/>
  <c r="L1426" i="1"/>
  <c r="L1427" i="1"/>
  <c r="L1428" i="1"/>
  <c r="O1428" i="1" s="1"/>
  <c r="L1429" i="1"/>
  <c r="L1430" i="1"/>
  <c r="O1430" i="1" s="1"/>
  <c r="L1431" i="1"/>
  <c r="L1432" i="1"/>
  <c r="L1433" i="1"/>
  <c r="L1434" i="1"/>
  <c r="O1434" i="1" s="1"/>
  <c r="L1435" i="1"/>
  <c r="L1436" i="1"/>
  <c r="O1436" i="1" s="1"/>
  <c r="L1437" i="1"/>
  <c r="L1439" i="1"/>
  <c r="L1440" i="1"/>
  <c r="O1440" i="1" s="1"/>
  <c r="U1440" i="1" s="1"/>
  <c r="L1441" i="1"/>
  <c r="L1442" i="1"/>
  <c r="O1442" i="1" s="1"/>
  <c r="U1442" i="1" s="1"/>
  <c r="L1443" i="1"/>
  <c r="L1444" i="1"/>
  <c r="L1445" i="1"/>
  <c r="L1446" i="1"/>
  <c r="O1446" i="1" s="1"/>
  <c r="L1447" i="1"/>
  <c r="L1448" i="1"/>
  <c r="O1448" i="1" s="1"/>
  <c r="L1449" i="1"/>
  <c r="L1450" i="1"/>
  <c r="L1451" i="1"/>
  <c r="L1452" i="1"/>
  <c r="O1452" i="1" s="1"/>
  <c r="L1453" i="1"/>
  <c r="L1454" i="1"/>
  <c r="O1454" i="1" s="1"/>
  <c r="L1455" i="1"/>
  <c r="L1456" i="1"/>
  <c r="L1457" i="1"/>
  <c r="L1458" i="1"/>
  <c r="O1458" i="1" s="1"/>
  <c r="L1459" i="1"/>
  <c r="L1460" i="1"/>
  <c r="O1460" i="1" s="1"/>
  <c r="U1460" i="1" s="1"/>
  <c r="L1461" i="1"/>
  <c r="L1462" i="1"/>
  <c r="L1464" i="1"/>
  <c r="L1465" i="1"/>
  <c r="L1466" i="1"/>
  <c r="O1466" i="1" s="1"/>
  <c r="U1466" i="1" s="1"/>
  <c r="L1467" i="1"/>
  <c r="L1468" i="1"/>
  <c r="L1469" i="1"/>
  <c r="L1470" i="1"/>
  <c r="O1470" i="1" s="1"/>
  <c r="L1471" i="1"/>
  <c r="L1472" i="1"/>
  <c r="O1472" i="1" s="1"/>
  <c r="L1473" i="1"/>
  <c r="L1474" i="1"/>
  <c r="L1475" i="1"/>
  <c r="L1476" i="1"/>
  <c r="O1476" i="1" s="1"/>
  <c r="L1477" i="1"/>
  <c r="L1478" i="1"/>
  <c r="O1478" i="1" s="1"/>
  <c r="L1479" i="1"/>
  <c r="L1480" i="1"/>
  <c r="L1481" i="1"/>
  <c r="L1482" i="1"/>
  <c r="O1482" i="1" s="1"/>
  <c r="L1483" i="1"/>
  <c r="L1484" i="1"/>
  <c r="O1484" i="1" s="1"/>
  <c r="L1485" i="1"/>
  <c r="L1486" i="1"/>
  <c r="L1487" i="1"/>
  <c r="L1488" i="1"/>
  <c r="O1488" i="1" s="1"/>
  <c r="L1489" i="1"/>
  <c r="L1490" i="1"/>
  <c r="O1490" i="1" s="1"/>
  <c r="L1491" i="1"/>
  <c r="L1492" i="1"/>
  <c r="L1493" i="1"/>
  <c r="L1494" i="1"/>
  <c r="O1494" i="1" s="1"/>
  <c r="L1495" i="1"/>
  <c r="L1496" i="1"/>
  <c r="O1496" i="1" s="1"/>
  <c r="L1497" i="1"/>
  <c r="L1498" i="1"/>
  <c r="L1499" i="1"/>
  <c r="L1500" i="1"/>
  <c r="O1500" i="1" s="1"/>
  <c r="L1501" i="1"/>
  <c r="L1502" i="1"/>
  <c r="O1502" i="1" s="1"/>
  <c r="L1503" i="1"/>
  <c r="L1504" i="1"/>
  <c r="L1505" i="1"/>
  <c r="L1506" i="1"/>
  <c r="O1506" i="1" s="1"/>
  <c r="U1506" i="1" s="1"/>
  <c r="L1507" i="1"/>
  <c r="L1508" i="1"/>
  <c r="O1508" i="1" s="1"/>
  <c r="L1509" i="1"/>
  <c r="L1510" i="1"/>
  <c r="L1511" i="1"/>
  <c r="L1512" i="1"/>
  <c r="O1512" i="1" s="1"/>
  <c r="L1513" i="1"/>
  <c r="L1514" i="1"/>
  <c r="O1514" i="1" s="1"/>
  <c r="L1515" i="1"/>
  <c r="L1516" i="1"/>
  <c r="L1517" i="1"/>
  <c r="L1518" i="1"/>
  <c r="O1518" i="1" s="1"/>
  <c r="L1519" i="1"/>
  <c r="L1520" i="1"/>
  <c r="O1520" i="1" s="1"/>
  <c r="L1522" i="1"/>
  <c r="L1523" i="1"/>
  <c r="L1524" i="1"/>
  <c r="O1524" i="1" s="1"/>
  <c r="U1524" i="1" s="1"/>
  <c r="L1525" i="1"/>
  <c r="L1526" i="1"/>
  <c r="O1526" i="1" s="1"/>
  <c r="L1527" i="1"/>
  <c r="L1528" i="1"/>
  <c r="L1529" i="1"/>
  <c r="L1530" i="1"/>
  <c r="O1530" i="1" s="1"/>
  <c r="L1531" i="1"/>
  <c r="L1532" i="1"/>
  <c r="O1532" i="1" s="1"/>
  <c r="L1533" i="1"/>
  <c r="L1534" i="1"/>
  <c r="L1535" i="1"/>
  <c r="L1536" i="1"/>
  <c r="O1536" i="1" s="1"/>
  <c r="L1537" i="1"/>
  <c r="L1538" i="1"/>
  <c r="O1538" i="1" s="1"/>
  <c r="L1539" i="1"/>
  <c r="L1540" i="1"/>
  <c r="L1541" i="1"/>
  <c r="L1542" i="1"/>
  <c r="O1542" i="1" s="1"/>
  <c r="U1542" i="1" s="1"/>
  <c r="L1543" i="1"/>
  <c r="L1544" i="1"/>
  <c r="O1544" i="1" s="1"/>
  <c r="U1544" i="1" s="1"/>
  <c r="L1545" i="1"/>
  <c r="L1546" i="1"/>
  <c r="L1547" i="1"/>
  <c r="L1548" i="1"/>
  <c r="O1548" i="1" s="1"/>
  <c r="L1549" i="1"/>
  <c r="L1550" i="1"/>
  <c r="O1550" i="1" s="1"/>
  <c r="L1551" i="1"/>
  <c r="L1552" i="1"/>
  <c r="L1553" i="1"/>
  <c r="L1554" i="1"/>
  <c r="O1554" i="1" s="1"/>
  <c r="L1555" i="1"/>
  <c r="L1556" i="1"/>
  <c r="O1556" i="1" s="1"/>
  <c r="L1557" i="1"/>
  <c r="L1559" i="1"/>
  <c r="L1560" i="1"/>
  <c r="O1560" i="1" s="1"/>
  <c r="L1561" i="1"/>
  <c r="L1562" i="1"/>
  <c r="O1562" i="1" s="1"/>
  <c r="L1563" i="1"/>
  <c r="L1564" i="1"/>
  <c r="L1565" i="1"/>
  <c r="L1566" i="1"/>
  <c r="O1566" i="1" s="1"/>
  <c r="L1567" i="1"/>
  <c r="L1568" i="1"/>
  <c r="O1568" i="1" s="1"/>
  <c r="U1568" i="1" s="1"/>
  <c r="L1569" i="1"/>
  <c r="L1570" i="1"/>
  <c r="L1571" i="1"/>
  <c r="L1572" i="1"/>
  <c r="O1572" i="1" s="1"/>
  <c r="L1573" i="1"/>
  <c r="L1574" i="1"/>
  <c r="O1574" i="1" s="1"/>
  <c r="L1575" i="1"/>
  <c r="L1576" i="1"/>
  <c r="L1577" i="1"/>
  <c r="L1578" i="1"/>
  <c r="O1578" i="1" s="1"/>
  <c r="L1579" i="1"/>
  <c r="L1580" i="1"/>
  <c r="O1580" i="1" s="1"/>
  <c r="L1581" i="1"/>
  <c r="L1582" i="1"/>
  <c r="L1583" i="1"/>
  <c r="L1584" i="1"/>
  <c r="O1584" i="1" s="1"/>
  <c r="L1585" i="1"/>
  <c r="L1586" i="1"/>
  <c r="O1586" i="1" s="1"/>
  <c r="L1587" i="1"/>
  <c r="L1588" i="1"/>
  <c r="L1589" i="1"/>
  <c r="L1590" i="1"/>
  <c r="O1590" i="1" s="1"/>
  <c r="L1594" i="1"/>
  <c r="L1595" i="1"/>
  <c r="L1596" i="1"/>
  <c r="L1597" i="1"/>
  <c r="L1598" i="1"/>
  <c r="O1598" i="1" s="1"/>
  <c r="L1599" i="1"/>
  <c r="L1600" i="1"/>
  <c r="O1600" i="1" s="1"/>
  <c r="L1601" i="1"/>
  <c r="L1602" i="1"/>
  <c r="L1603" i="1"/>
  <c r="L1604" i="1"/>
  <c r="O1604" i="1" s="1"/>
  <c r="L1605" i="1"/>
  <c r="L1606" i="1"/>
  <c r="O1606" i="1" s="1"/>
  <c r="U1606" i="1" s="1"/>
  <c r="L1607" i="1"/>
  <c r="L1608" i="1"/>
  <c r="L1609" i="1"/>
  <c r="L1611" i="1"/>
  <c r="L1612" i="1"/>
  <c r="O1612" i="1" s="1"/>
  <c r="U1612" i="1" s="1"/>
  <c r="L1613" i="1"/>
  <c r="L1614" i="1"/>
  <c r="L1615" i="1"/>
  <c r="L1616" i="1"/>
  <c r="O1616" i="1" s="1"/>
  <c r="L1617" i="1"/>
  <c r="L1618" i="1"/>
  <c r="O1618" i="1" s="1"/>
  <c r="L1619" i="1"/>
  <c r="L1620" i="1"/>
  <c r="L1621" i="1"/>
  <c r="L1622" i="1"/>
  <c r="O1622" i="1" s="1"/>
  <c r="L1623" i="1"/>
  <c r="L1624" i="1"/>
  <c r="O1624" i="1" s="1"/>
  <c r="L1625" i="1"/>
  <c r="L1626" i="1"/>
  <c r="L1627" i="1"/>
  <c r="L1628" i="1"/>
  <c r="O1628" i="1" s="1"/>
  <c r="L1629" i="1"/>
  <c r="L1630" i="1"/>
  <c r="O1630" i="1" s="1"/>
  <c r="L1631" i="1"/>
  <c r="L1632" i="1"/>
  <c r="L1633" i="1"/>
  <c r="L1634" i="1"/>
  <c r="O1634" i="1" s="1"/>
  <c r="L1635" i="1"/>
  <c r="L1636" i="1"/>
  <c r="O1636" i="1" s="1"/>
  <c r="L1637" i="1"/>
  <c r="L1638" i="1"/>
  <c r="L1639" i="1"/>
  <c r="L1641" i="1"/>
  <c r="L1642" i="1"/>
  <c r="O1642" i="1" s="1"/>
  <c r="L1643" i="1"/>
  <c r="L1644" i="1"/>
  <c r="L1645" i="1"/>
  <c r="L1646" i="1"/>
  <c r="O1646" i="1" s="1"/>
  <c r="L1647" i="1"/>
  <c r="L1648" i="1"/>
  <c r="O1648" i="1" s="1"/>
  <c r="U1648" i="1" s="1"/>
  <c r="L1649" i="1"/>
  <c r="L1650" i="1"/>
  <c r="L1651" i="1"/>
  <c r="L1652" i="1"/>
  <c r="O1652" i="1" s="1"/>
  <c r="L1653" i="1"/>
  <c r="L1654" i="1"/>
  <c r="O1654" i="1" s="1"/>
  <c r="L1655" i="1"/>
  <c r="L1656" i="1"/>
  <c r="L1657" i="1"/>
  <c r="L1658" i="1"/>
  <c r="O1658" i="1" s="1"/>
  <c r="L1659" i="1"/>
  <c r="L1660" i="1"/>
  <c r="O1660" i="1" s="1"/>
  <c r="L1661" i="1"/>
  <c r="L1662" i="1"/>
  <c r="L1663" i="1"/>
  <c r="L1664" i="1"/>
  <c r="O1664" i="1" s="1"/>
  <c r="L1665" i="1"/>
  <c r="L1667" i="1"/>
  <c r="L1668" i="1"/>
  <c r="L1669" i="1"/>
  <c r="L1670" i="1"/>
  <c r="O1670" i="1" s="1"/>
  <c r="L1671" i="1"/>
  <c r="L1672" i="1"/>
  <c r="O1672" i="1" s="1"/>
  <c r="L1673" i="1"/>
  <c r="L1674" i="1"/>
  <c r="L1675" i="1"/>
  <c r="L1676" i="1"/>
  <c r="O1676" i="1" s="1"/>
  <c r="L1677" i="1"/>
  <c r="L1678" i="1"/>
  <c r="O1678" i="1" s="1"/>
  <c r="L1679" i="1"/>
  <c r="L1680" i="1"/>
  <c r="L1681" i="1"/>
  <c r="L1682" i="1"/>
  <c r="O1682" i="1" s="1"/>
  <c r="L1683" i="1"/>
  <c r="L1684" i="1"/>
  <c r="O1684" i="1" s="1"/>
  <c r="L1685" i="1"/>
  <c r="L1686" i="1"/>
  <c r="L1687" i="1"/>
  <c r="L1688" i="1"/>
  <c r="O1688" i="1" s="1"/>
  <c r="L1689" i="1"/>
  <c r="L1690" i="1"/>
  <c r="O1690" i="1" s="1"/>
  <c r="L1691" i="1"/>
  <c r="L1692" i="1"/>
  <c r="L1694" i="1"/>
  <c r="L1695" i="1"/>
  <c r="L1696" i="1"/>
  <c r="O1696" i="1" s="1"/>
  <c r="L1697" i="1"/>
  <c r="L1698" i="1"/>
  <c r="L1699" i="1"/>
  <c r="L1700" i="1"/>
  <c r="O1700" i="1" s="1"/>
  <c r="L1701" i="1"/>
  <c r="L1702" i="1"/>
  <c r="O1702" i="1" s="1"/>
  <c r="L1703" i="1"/>
  <c r="L1704" i="1"/>
  <c r="L1705" i="1"/>
  <c r="L1706" i="1"/>
  <c r="O1706" i="1" s="1"/>
  <c r="L1707" i="1"/>
  <c r="L1708" i="1"/>
  <c r="O1708" i="1" s="1"/>
  <c r="L1709" i="1"/>
  <c r="L1710" i="1"/>
  <c r="L1711" i="1"/>
  <c r="L1712" i="1"/>
  <c r="O1712" i="1" s="1"/>
  <c r="U1712" i="1" s="1"/>
  <c r="L1713" i="1"/>
  <c r="L1714" i="1"/>
  <c r="O1714" i="1" s="1"/>
  <c r="L1715" i="1"/>
  <c r="L1716" i="1"/>
  <c r="L1717" i="1"/>
  <c r="L1718" i="1"/>
  <c r="O1718" i="1" s="1"/>
  <c r="L1719" i="1"/>
  <c r="L1721" i="1"/>
  <c r="L1722" i="1"/>
  <c r="L1723" i="1"/>
  <c r="L1724" i="1"/>
  <c r="O1724" i="1" s="1"/>
  <c r="L1725" i="1"/>
  <c r="L1726" i="1"/>
  <c r="O1726" i="1" s="1"/>
  <c r="L1727" i="1"/>
  <c r="L1728" i="1"/>
  <c r="L1729" i="1"/>
  <c r="L1730" i="1"/>
  <c r="O1730" i="1" s="1"/>
  <c r="L1731" i="1"/>
  <c r="L1732" i="1"/>
  <c r="O1732" i="1" s="1"/>
  <c r="L1733" i="1"/>
  <c r="L1734" i="1"/>
  <c r="L1735" i="1"/>
  <c r="L1736" i="1"/>
  <c r="O1736" i="1" s="1"/>
  <c r="U1736" i="1" s="1"/>
  <c r="L1737" i="1"/>
  <c r="L1738" i="1"/>
  <c r="O1738" i="1" s="1"/>
  <c r="L1739" i="1"/>
  <c r="L1740" i="1"/>
  <c r="L1741" i="1"/>
  <c r="L1742" i="1"/>
  <c r="O1742" i="1" s="1"/>
  <c r="L1743" i="1"/>
  <c r="L1744" i="1"/>
  <c r="O1744" i="1" s="1"/>
  <c r="L1745" i="1"/>
  <c r="L1746" i="1"/>
  <c r="L1747" i="1"/>
  <c r="L1748" i="1"/>
  <c r="O1748" i="1" s="1"/>
  <c r="L1749" i="1"/>
  <c r="L1750" i="1"/>
  <c r="O1750" i="1" s="1"/>
  <c r="L1751" i="1"/>
  <c r="L1752" i="1"/>
  <c r="L1753" i="1"/>
  <c r="L1754" i="1"/>
  <c r="O1754" i="1" s="1"/>
  <c r="L1755" i="1"/>
  <c r="L1756" i="1"/>
  <c r="O1756" i="1" s="1"/>
  <c r="U1756" i="1" s="1"/>
  <c r="L1757" i="1"/>
  <c r="L1758" i="1"/>
  <c r="L1759" i="1"/>
  <c r="L1760" i="1"/>
  <c r="O1760" i="1" s="1"/>
  <c r="L1761" i="1"/>
  <c r="L1762" i="1"/>
  <c r="O1762" i="1" s="1"/>
  <c r="L1763" i="1"/>
  <c r="L1764" i="1"/>
  <c r="L1765" i="1"/>
  <c r="L1768" i="1"/>
  <c r="L1769" i="1"/>
  <c r="O1769" i="1" s="1"/>
  <c r="L1770" i="1"/>
  <c r="L1771" i="1"/>
  <c r="L1772" i="1"/>
  <c r="L1773" i="1"/>
  <c r="O1773" i="1" s="1"/>
  <c r="U1773" i="1" s="1"/>
  <c r="L1774" i="1"/>
  <c r="L1775" i="1"/>
  <c r="O1775" i="1" s="1"/>
  <c r="U1775" i="1" s="1"/>
  <c r="L1776" i="1"/>
  <c r="L1777" i="1"/>
  <c r="L1778" i="1"/>
  <c r="L1779" i="1"/>
  <c r="O1779" i="1" s="1"/>
  <c r="L1780" i="1"/>
  <c r="L1781" i="1"/>
  <c r="O1781" i="1" s="1"/>
  <c r="L1782" i="1"/>
  <c r="L1783" i="1"/>
  <c r="L1784" i="1"/>
  <c r="L1785" i="1"/>
  <c r="O1785" i="1" s="1"/>
  <c r="L1786" i="1"/>
  <c r="L1787" i="1"/>
  <c r="O1787" i="1" s="1"/>
  <c r="L1788" i="1"/>
  <c r="L1789" i="1"/>
  <c r="L1790" i="1"/>
  <c r="L1791" i="1"/>
  <c r="O1791" i="1" s="1"/>
  <c r="L1792" i="1"/>
  <c r="L1793" i="1"/>
  <c r="O1793" i="1" s="1"/>
  <c r="U1793" i="1" s="1"/>
  <c r="L1794" i="1"/>
  <c r="L1795" i="1"/>
  <c r="L1796" i="1"/>
  <c r="L1798" i="1"/>
  <c r="L1799" i="1"/>
  <c r="O1799" i="1" s="1"/>
  <c r="U1799" i="1" s="1"/>
  <c r="L1800" i="1"/>
  <c r="L1801" i="1"/>
  <c r="L1802" i="1"/>
  <c r="L1803" i="1"/>
  <c r="O1803" i="1" s="1"/>
  <c r="L1804" i="1"/>
  <c r="L1805" i="1"/>
  <c r="O1805" i="1" s="1"/>
  <c r="L1806" i="1"/>
  <c r="L1807" i="1"/>
  <c r="L1808" i="1"/>
  <c r="L1809" i="1"/>
  <c r="O1809" i="1" s="1"/>
  <c r="L1810" i="1"/>
  <c r="L1811" i="1"/>
  <c r="O1811" i="1" s="1"/>
  <c r="L1812" i="1"/>
  <c r="L1813" i="1"/>
  <c r="L1814" i="1"/>
  <c r="L1815" i="1"/>
  <c r="O1815" i="1" s="1"/>
  <c r="L1817" i="1"/>
  <c r="L1818" i="1"/>
  <c r="L1819" i="1"/>
  <c r="L1820" i="1"/>
  <c r="L1821" i="1"/>
  <c r="O1821" i="1" s="1"/>
  <c r="L1822" i="1"/>
  <c r="L1823" i="1"/>
  <c r="O1823" i="1" s="1"/>
  <c r="L1824" i="1"/>
  <c r="L1825" i="1"/>
  <c r="L1826" i="1"/>
  <c r="L1827" i="1"/>
  <c r="O1827" i="1" s="1"/>
  <c r="L1828" i="1"/>
  <c r="L1829" i="1"/>
  <c r="O1829" i="1" s="1"/>
  <c r="L1830" i="1"/>
  <c r="L1831" i="1"/>
  <c r="L1832" i="1"/>
  <c r="L1833" i="1"/>
  <c r="O1833" i="1" s="1"/>
  <c r="L1834" i="1"/>
  <c r="L1835" i="1"/>
  <c r="O1835" i="1" s="1"/>
  <c r="U1835" i="1" s="1"/>
  <c r="L1836" i="1"/>
  <c r="L1837" i="1"/>
  <c r="L1838" i="1"/>
  <c r="L1839" i="1"/>
  <c r="O1839" i="1" s="1"/>
  <c r="L1840" i="1"/>
  <c r="L1841" i="1"/>
  <c r="O1841" i="1" s="1"/>
  <c r="L1842" i="1"/>
  <c r="L1843" i="1"/>
  <c r="L1844" i="1"/>
  <c r="L1845" i="1"/>
  <c r="O1845" i="1" s="1"/>
  <c r="L1847" i="1"/>
  <c r="L1848" i="1"/>
  <c r="L1849" i="1"/>
  <c r="L1850" i="1"/>
  <c r="L1851" i="1"/>
  <c r="O1851" i="1" s="1"/>
  <c r="L1852" i="1"/>
  <c r="L1853" i="1"/>
  <c r="O1853" i="1" s="1"/>
  <c r="L1854" i="1"/>
  <c r="L1855" i="1"/>
  <c r="L1856" i="1"/>
  <c r="L1857" i="1"/>
  <c r="O1857" i="1" s="1"/>
  <c r="L1858" i="1"/>
  <c r="L1859" i="1"/>
  <c r="O1859" i="1" s="1"/>
  <c r="L1860" i="1"/>
  <c r="L1861" i="1"/>
  <c r="L1862" i="1"/>
  <c r="L1863" i="1"/>
  <c r="O1863" i="1" s="1"/>
  <c r="L1864" i="1"/>
  <c r="L1865" i="1"/>
  <c r="O1865" i="1" s="1"/>
  <c r="L1866" i="1"/>
  <c r="L1867" i="1"/>
  <c r="L1868" i="1"/>
  <c r="L1869" i="1"/>
  <c r="O1869" i="1" s="1"/>
  <c r="L1874" i="1"/>
  <c r="L1875" i="1"/>
  <c r="O1875" i="1" s="1"/>
  <c r="L1876" i="1"/>
  <c r="L1877" i="1"/>
  <c r="O1877" i="1" s="1"/>
  <c r="L1878" i="1"/>
  <c r="L1879" i="1"/>
  <c r="L1880" i="1"/>
  <c r="L1881" i="1"/>
  <c r="O1881" i="1" s="1"/>
  <c r="U1881" i="1" s="1"/>
  <c r="L1882" i="1"/>
  <c r="L1883" i="1"/>
  <c r="O1883" i="1" s="1"/>
  <c r="L1884" i="1"/>
  <c r="L1885" i="1"/>
  <c r="L1886" i="1"/>
  <c r="L1887" i="1"/>
  <c r="O1887" i="1" s="1"/>
  <c r="U1887" i="1" s="1"/>
  <c r="L1888" i="1"/>
  <c r="L1889" i="1"/>
  <c r="O1889" i="1" s="1"/>
  <c r="U1889" i="1" s="1"/>
  <c r="L1890" i="1"/>
  <c r="L1891" i="1"/>
  <c r="L1892" i="1"/>
  <c r="L1893" i="1"/>
  <c r="O1893" i="1" s="1"/>
  <c r="L1894" i="1"/>
  <c r="L1895" i="1"/>
  <c r="O1895" i="1" s="1"/>
  <c r="L1896" i="1"/>
  <c r="L1897" i="1"/>
  <c r="L1898" i="1"/>
  <c r="L1899" i="1"/>
  <c r="O1899" i="1" s="1"/>
  <c r="U1899" i="1" s="1"/>
  <c r="L1900" i="1"/>
  <c r="L1901" i="1"/>
  <c r="O1901" i="1" s="1"/>
  <c r="U1901" i="1" s="1"/>
  <c r="L1902" i="1"/>
  <c r="L1903" i="1"/>
  <c r="L1904" i="1"/>
  <c r="L1905" i="1"/>
  <c r="O1905" i="1" s="1"/>
  <c r="L1906" i="1"/>
  <c r="L1907" i="1"/>
  <c r="O1907" i="1" s="1"/>
  <c r="U1907" i="1" s="1"/>
  <c r="L1908" i="1"/>
  <c r="L1909" i="1"/>
  <c r="L1910" i="1"/>
  <c r="L1911" i="1"/>
  <c r="O1911" i="1" s="1"/>
  <c r="L1912" i="1"/>
  <c r="L1913" i="1"/>
  <c r="O1913" i="1" s="1"/>
  <c r="L1914" i="1"/>
  <c r="L1916" i="1"/>
  <c r="L1917" i="1"/>
  <c r="L1918" i="1"/>
  <c r="O1918" i="1" s="1"/>
  <c r="L1919" i="1"/>
  <c r="L1920" i="1"/>
  <c r="L1921" i="1"/>
  <c r="L1922" i="1"/>
  <c r="O1922" i="1" s="1"/>
  <c r="U1922" i="1" s="1"/>
  <c r="L1923" i="1"/>
  <c r="L1924" i="1"/>
  <c r="O1924" i="1" s="1"/>
  <c r="L1925" i="1"/>
  <c r="L1926" i="1"/>
  <c r="L1927" i="1"/>
  <c r="L1928" i="1"/>
  <c r="O1928" i="1" s="1"/>
  <c r="U1928" i="1" s="1"/>
  <c r="L1929" i="1"/>
  <c r="L1930" i="1"/>
  <c r="O1930" i="1" s="1"/>
  <c r="U1930" i="1" s="1"/>
  <c r="L1931" i="1"/>
  <c r="L1932" i="1"/>
  <c r="L1933" i="1"/>
  <c r="L1934" i="1"/>
  <c r="O1934" i="1" s="1"/>
  <c r="L1935" i="1"/>
  <c r="L1936" i="1"/>
  <c r="O1936" i="1" s="1"/>
  <c r="L1937" i="1"/>
  <c r="L1938" i="1"/>
  <c r="L1939" i="1"/>
  <c r="L1940" i="1"/>
  <c r="O1940" i="1" s="1"/>
  <c r="U1940" i="1" s="1"/>
  <c r="L1945" i="1"/>
  <c r="L1946" i="1"/>
  <c r="L1947" i="1"/>
  <c r="L1948" i="1"/>
  <c r="L1949" i="1"/>
  <c r="O1949" i="1" s="1"/>
  <c r="U1949" i="1" s="1"/>
  <c r="L1950" i="1"/>
  <c r="L1951" i="1"/>
  <c r="O1951" i="1" s="1"/>
  <c r="L1952" i="1"/>
  <c r="L1953" i="1"/>
  <c r="L1954" i="1"/>
  <c r="L1955" i="1"/>
  <c r="O1955" i="1" s="1"/>
  <c r="L1956" i="1"/>
  <c r="L1957" i="1"/>
  <c r="O1957" i="1" s="1"/>
  <c r="L1958" i="1"/>
  <c r="L1959" i="1"/>
  <c r="L1960" i="1"/>
  <c r="L1961" i="1"/>
  <c r="O1961" i="1" s="1"/>
  <c r="L1962" i="1"/>
  <c r="L1963" i="1"/>
  <c r="O1963" i="1" s="1"/>
  <c r="L1964" i="1"/>
  <c r="L1965" i="1"/>
  <c r="L1966" i="1"/>
  <c r="L1967" i="1"/>
  <c r="O1967" i="1" s="1"/>
  <c r="L1968" i="1"/>
  <c r="L1969" i="1"/>
  <c r="O1969" i="1" s="1"/>
  <c r="U1969" i="1" s="1"/>
  <c r="L1970" i="1"/>
  <c r="L1971" i="1"/>
  <c r="L1972" i="1"/>
  <c r="L1973" i="1"/>
  <c r="O1973" i="1" s="1"/>
  <c r="L1975" i="1"/>
  <c r="L1976" i="1"/>
  <c r="L1977" i="1"/>
  <c r="L1978" i="1"/>
  <c r="L1979" i="1"/>
  <c r="O1979" i="1" s="1"/>
  <c r="L1980" i="1"/>
  <c r="L1981" i="1"/>
  <c r="O1981" i="1" s="1"/>
  <c r="L1982" i="1"/>
  <c r="L1983" i="1"/>
  <c r="L1984" i="1"/>
  <c r="L1985" i="1"/>
  <c r="O1985" i="1" s="1"/>
  <c r="U1985" i="1" s="1"/>
  <c r="L1986" i="1"/>
  <c r="L1987" i="1"/>
  <c r="O1987" i="1" s="1"/>
  <c r="U1987" i="1" s="1"/>
  <c r="L1988" i="1"/>
  <c r="L1989" i="1"/>
  <c r="L1990" i="1"/>
  <c r="L1991" i="1"/>
  <c r="O1991" i="1" s="1"/>
  <c r="L1992" i="1"/>
  <c r="L1993" i="1"/>
  <c r="O1993" i="1" s="1"/>
  <c r="U1993" i="1" s="1"/>
  <c r="L1994" i="1"/>
  <c r="L1995" i="1"/>
  <c r="L1996" i="1"/>
  <c r="L1997" i="1"/>
  <c r="O1997" i="1" s="1"/>
  <c r="L1998" i="1"/>
  <c r="L1999" i="1"/>
  <c r="O1999" i="1" s="1"/>
  <c r="L2000" i="1"/>
  <c r="L2001" i="1"/>
  <c r="L2002" i="1"/>
  <c r="L2003" i="1"/>
  <c r="O2003" i="1" s="1"/>
  <c r="L2004" i="1"/>
  <c r="L2005" i="1"/>
  <c r="O2005" i="1" s="1"/>
  <c r="U2005" i="1" s="1"/>
  <c r="L2006" i="1"/>
  <c r="L2007" i="1"/>
  <c r="L2008" i="1"/>
  <c r="L2009" i="1"/>
  <c r="O2009" i="1" s="1"/>
  <c r="L2010" i="1"/>
  <c r="L2011" i="1"/>
  <c r="O2011" i="1" s="1"/>
  <c r="L2012" i="1"/>
  <c r="L2013" i="1"/>
  <c r="L2014" i="1"/>
  <c r="L2015" i="1"/>
  <c r="O2015" i="1" s="1"/>
  <c r="U2015" i="1" s="1"/>
  <c r="L2016" i="1"/>
  <c r="L2017" i="1"/>
  <c r="O2017" i="1" s="1"/>
  <c r="L2018" i="1"/>
  <c r="L2019" i="1"/>
  <c r="L2020" i="1"/>
  <c r="L2021" i="1"/>
  <c r="O2021" i="1" s="1"/>
  <c r="L2022" i="1"/>
  <c r="L2023" i="1"/>
  <c r="O2023" i="1" s="1"/>
  <c r="L2024" i="1"/>
  <c r="L2026" i="1"/>
  <c r="L2027" i="1"/>
  <c r="O2027" i="1" s="1"/>
  <c r="L2028" i="1"/>
  <c r="L2029" i="1"/>
  <c r="O2029" i="1" s="1"/>
  <c r="L2030" i="1"/>
  <c r="L2031" i="1"/>
  <c r="L2032" i="1"/>
  <c r="L2033" i="1"/>
  <c r="O2033" i="1" s="1"/>
  <c r="L2034" i="1"/>
  <c r="L2035" i="1"/>
  <c r="O2035" i="1" s="1"/>
  <c r="L2036" i="1"/>
  <c r="L2037" i="1"/>
  <c r="L2038" i="1"/>
  <c r="L2039" i="1"/>
  <c r="O2039" i="1" s="1"/>
  <c r="L2040" i="1"/>
  <c r="L2041" i="1"/>
  <c r="O2041" i="1" s="1"/>
  <c r="L2042" i="1"/>
  <c r="L2043" i="1"/>
  <c r="L2045" i="1"/>
  <c r="L2046" i="1"/>
  <c r="L2047" i="1"/>
  <c r="O2047" i="1" s="1"/>
  <c r="U2047" i="1" s="1"/>
  <c r="L2048" i="1"/>
  <c r="L2049" i="1"/>
  <c r="L2050" i="1"/>
  <c r="L2051" i="1"/>
  <c r="O2051" i="1" s="1"/>
  <c r="L2052" i="1"/>
  <c r="L2053" i="1"/>
  <c r="O2053" i="1" s="1"/>
  <c r="L2054" i="1"/>
  <c r="L2055" i="1"/>
  <c r="L2056" i="1"/>
  <c r="L2057" i="1"/>
  <c r="O2057" i="1" s="1"/>
  <c r="U2057" i="1" s="1"/>
  <c r="L2058" i="1"/>
  <c r="L2059" i="1"/>
  <c r="O2059" i="1" s="1"/>
  <c r="L2060" i="1"/>
  <c r="L2061" i="1"/>
  <c r="L2062" i="1"/>
  <c r="L2063" i="1"/>
  <c r="O2063" i="1" s="1"/>
  <c r="L2064" i="1"/>
  <c r="L2065" i="1"/>
  <c r="O2065" i="1" s="1"/>
  <c r="L2066" i="1"/>
  <c r="L2067" i="1"/>
  <c r="L2068" i="1"/>
  <c r="L2069" i="1"/>
  <c r="O2069" i="1" s="1"/>
  <c r="U2069" i="1" s="1"/>
  <c r="L2070" i="1"/>
  <c r="L2071" i="1"/>
  <c r="O2071" i="1" s="1"/>
  <c r="L2072" i="1"/>
  <c r="L2073" i="1"/>
  <c r="L2079" i="1"/>
  <c r="L2080" i="1"/>
  <c r="L2081" i="1"/>
  <c r="O2081" i="1" s="1"/>
  <c r="L2082" i="1"/>
  <c r="L2083" i="1"/>
  <c r="L2084" i="1"/>
  <c r="L2085" i="1"/>
  <c r="O2085" i="1" s="1"/>
  <c r="L2086" i="1"/>
  <c r="L2087" i="1"/>
  <c r="O2087" i="1" s="1"/>
  <c r="L2088" i="1"/>
  <c r="L2089" i="1"/>
  <c r="L2090" i="1"/>
  <c r="L2091" i="1"/>
  <c r="O2091" i="1" s="1"/>
  <c r="L2092" i="1"/>
  <c r="L2093" i="1"/>
  <c r="O2093" i="1" s="1"/>
  <c r="L2094" i="1"/>
  <c r="L2095" i="1"/>
  <c r="L2096" i="1"/>
  <c r="L2097" i="1"/>
  <c r="O2097" i="1" s="1"/>
  <c r="U2097" i="1" s="1"/>
  <c r="L2098" i="1"/>
  <c r="L2099" i="1"/>
  <c r="O2099" i="1" s="1"/>
  <c r="L2100" i="1"/>
  <c r="L2101" i="1"/>
  <c r="L2102" i="1"/>
  <c r="L2103" i="1"/>
  <c r="O2103" i="1" s="1"/>
  <c r="L2104" i="1"/>
  <c r="L2105" i="1"/>
  <c r="O2105" i="1" s="1"/>
  <c r="L2106" i="1"/>
  <c r="L2107" i="1"/>
  <c r="L2108" i="1"/>
  <c r="L2109" i="1"/>
  <c r="O2109" i="1" s="1"/>
  <c r="L2110" i="1"/>
  <c r="L2111" i="1"/>
  <c r="O2111" i="1" s="1"/>
  <c r="L2112" i="1"/>
  <c r="L2113" i="1"/>
  <c r="L2115" i="1"/>
  <c r="L2116" i="1"/>
  <c r="L2117" i="1"/>
  <c r="O2117" i="1" s="1"/>
  <c r="L2118" i="1"/>
  <c r="L2119" i="1"/>
  <c r="L2120" i="1"/>
  <c r="L2121" i="1"/>
  <c r="O2121" i="1" s="1"/>
  <c r="U2121" i="1" s="1"/>
  <c r="L2122" i="1"/>
  <c r="L2123" i="1"/>
  <c r="O2123" i="1" s="1"/>
  <c r="U2123" i="1" s="1"/>
  <c r="L2124" i="1"/>
  <c r="L2125" i="1"/>
  <c r="L2126" i="1"/>
  <c r="L2127" i="1"/>
  <c r="O2127" i="1" s="1"/>
  <c r="L2128" i="1"/>
  <c r="L2129" i="1"/>
  <c r="O2129" i="1" s="1"/>
  <c r="L2130" i="1"/>
  <c r="L2131" i="1"/>
  <c r="L2132" i="1"/>
  <c r="L2133" i="1"/>
  <c r="O2133" i="1" s="1"/>
  <c r="U2133" i="1" s="1"/>
  <c r="L2134" i="1"/>
  <c r="L2135" i="1"/>
  <c r="O2135" i="1" s="1"/>
  <c r="U2135" i="1" s="1"/>
  <c r="L2136" i="1"/>
  <c r="L2137" i="1"/>
  <c r="L2138" i="1"/>
  <c r="L2139" i="1"/>
  <c r="O2139" i="1" s="1"/>
  <c r="L2140" i="1"/>
  <c r="L2141" i="1"/>
  <c r="O2141" i="1" s="1"/>
  <c r="U2141" i="1" s="1"/>
  <c r="L2142" i="1"/>
  <c r="L2143" i="1"/>
  <c r="L2144" i="1"/>
  <c r="L2145" i="1"/>
  <c r="O2145" i="1" s="1"/>
  <c r="L2146" i="1"/>
  <c r="L2148" i="1"/>
  <c r="L2149" i="1"/>
  <c r="L2150" i="1"/>
  <c r="L2151" i="1"/>
  <c r="O2151" i="1" s="1"/>
  <c r="L2152" i="1"/>
  <c r="L2153" i="1"/>
  <c r="O2153" i="1" s="1"/>
  <c r="L2154" i="1"/>
  <c r="L2155" i="1"/>
  <c r="L2156" i="1"/>
  <c r="L2157" i="1"/>
  <c r="O2157" i="1" s="1"/>
  <c r="L2158" i="1"/>
  <c r="L2159" i="1"/>
  <c r="O2159" i="1" s="1"/>
  <c r="U2159" i="1" s="1"/>
  <c r="L2160" i="1"/>
  <c r="L2161" i="1"/>
  <c r="L2162" i="1"/>
  <c r="L2163" i="1"/>
  <c r="O2163" i="1" s="1"/>
  <c r="L2164" i="1"/>
  <c r="L2165" i="1"/>
  <c r="O2165" i="1" s="1"/>
  <c r="L2166" i="1"/>
  <c r="L2167" i="1"/>
  <c r="L2168" i="1"/>
  <c r="L2169" i="1"/>
  <c r="O2169" i="1" s="1"/>
  <c r="L2170" i="1"/>
  <c r="L2171" i="1"/>
  <c r="O2171" i="1" s="1"/>
  <c r="L2172" i="1"/>
  <c r="L2173" i="1"/>
  <c r="L2174" i="1"/>
  <c r="L2177" i="1"/>
  <c r="L2178" i="1"/>
  <c r="O2178" i="1" s="1"/>
  <c r="U2178" i="1" s="1"/>
  <c r="L2179" i="1"/>
  <c r="L2180" i="1"/>
  <c r="L2181" i="1"/>
  <c r="L2182" i="1"/>
  <c r="O2182" i="1" s="1"/>
  <c r="L2183" i="1"/>
  <c r="L2184" i="1"/>
  <c r="O2184" i="1" s="1"/>
  <c r="U2184" i="1" s="1"/>
  <c r="L2185" i="1"/>
  <c r="L2186" i="1"/>
  <c r="L2187" i="1"/>
  <c r="L2188" i="1"/>
  <c r="O2188" i="1" s="1"/>
  <c r="L2189" i="1"/>
  <c r="L2190" i="1"/>
  <c r="O2190" i="1" s="1"/>
  <c r="L2191" i="1"/>
  <c r="L2192" i="1"/>
  <c r="L2193" i="1"/>
  <c r="L2194" i="1"/>
  <c r="O2194" i="1" s="1"/>
  <c r="L2195" i="1"/>
  <c r="L2196" i="1"/>
  <c r="O2196" i="1" s="1"/>
  <c r="U2196" i="1" s="1"/>
  <c r="L2197" i="1"/>
  <c r="L2198" i="1"/>
  <c r="L2199" i="1"/>
  <c r="L2200" i="1"/>
  <c r="O2200" i="1" s="1"/>
  <c r="L2201" i="1"/>
  <c r="L2202" i="1"/>
  <c r="O2202" i="1" s="1"/>
  <c r="L2203" i="1"/>
  <c r="L2204" i="1"/>
  <c r="L2205" i="1"/>
  <c r="L2207" i="1"/>
  <c r="L2208" i="1"/>
  <c r="O2208" i="1" s="1"/>
  <c r="L2209" i="1"/>
  <c r="L2210" i="1"/>
  <c r="L2211" i="1"/>
  <c r="L2212" i="1"/>
  <c r="O2212" i="1" s="1"/>
  <c r="L2213" i="1"/>
  <c r="L2214" i="1"/>
  <c r="O2214" i="1" s="1"/>
  <c r="L2215" i="1"/>
  <c r="L2216" i="1"/>
  <c r="L2217" i="1"/>
  <c r="L2218" i="1"/>
  <c r="O2218" i="1" s="1"/>
  <c r="L2219" i="1"/>
  <c r="L2220" i="1"/>
  <c r="O2220" i="1" s="1"/>
  <c r="L2221" i="1"/>
  <c r="L2222" i="1"/>
  <c r="L2223" i="1"/>
  <c r="L2224" i="1"/>
  <c r="O2224" i="1" s="1"/>
  <c r="L2225" i="1"/>
  <c r="L2226" i="1"/>
  <c r="O2226" i="1" s="1"/>
  <c r="L2227" i="1"/>
  <c r="L2228" i="1"/>
  <c r="L2229" i="1"/>
  <c r="L2230" i="1"/>
  <c r="O2230" i="1" s="1"/>
  <c r="L2231" i="1"/>
  <c r="L2232" i="1"/>
  <c r="O2232" i="1" s="1"/>
  <c r="L2233" i="1"/>
  <c r="L2234" i="1"/>
  <c r="L2235" i="1"/>
  <c r="L2236" i="1"/>
  <c r="O2236" i="1" s="1"/>
  <c r="L2237" i="1"/>
  <c r="L2238" i="1"/>
  <c r="O2238" i="1" s="1"/>
  <c r="L2239" i="1"/>
  <c r="L2240" i="1"/>
  <c r="L2241" i="1"/>
  <c r="L2242" i="1"/>
  <c r="O2242" i="1" s="1"/>
  <c r="U2242" i="1" s="1"/>
  <c r="L2243" i="1"/>
  <c r="L2244" i="1"/>
  <c r="O2244" i="1" s="1"/>
  <c r="L2245" i="1"/>
  <c r="L2246" i="1"/>
  <c r="L2248" i="1"/>
  <c r="L2249" i="1"/>
  <c r="L2250" i="1"/>
  <c r="O2250" i="1" s="1"/>
  <c r="L2251" i="1"/>
  <c r="L2252" i="1"/>
  <c r="L2253" i="1"/>
  <c r="L2254" i="1"/>
  <c r="O2254" i="1" s="1"/>
  <c r="L2255" i="1"/>
  <c r="L2256" i="1"/>
  <c r="O2256" i="1" s="1"/>
  <c r="L2257" i="1"/>
  <c r="L2258" i="1"/>
  <c r="L2259" i="1"/>
  <c r="L2260" i="1"/>
  <c r="O2260" i="1" s="1"/>
  <c r="U2260" i="1" s="1"/>
  <c r="L2261" i="1"/>
  <c r="L2262" i="1"/>
  <c r="O2262" i="1" s="1"/>
  <c r="L2263" i="1"/>
  <c r="L2264" i="1"/>
  <c r="L2265" i="1"/>
  <c r="L2266" i="1"/>
  <c r="O2266" i="1" s="1"/>
  <c r="U2266" i="1" s="1"/>
  <c r="L2267" i="1"/>
  <c r="L2268" i="1"/>
  <c r="O2268" i="1" s="1"/>
  <c r="U2268" i="1" s="1"/>
  <c r="L2269" i="1"/>
  <c r="L2270" i="1"/>
  <c r="L2271" i="1"/>
  <c r="L2272" i="1"/>
  <c r="O2272" i="1" s="1"/>
  <c r="L2273" i="1"/>
  <c r="L2274" i="1"/>
  <c r="O2274" i="1" s="1"/>
  <c r="L2275" i="1"/>
  <c r="L2276" i="1"/>
  <c r="L2277" i="1"/>
  <c r="L2278" i="1"/>
  <c r="O2278" i="1" s="1"/>
  <c r="U2278" i="1" s="1"/>
  <c r="L2279" i="1"/>
  <c r="L2280" i="1"/>
  <c r="O2280" i="1" s="1"/>
  <c r="U2280" i="1" s="1"/>
  <c r="L2281" i="1"/>
  <c r="L2282" i="1"/>
  <c r="L2283" i="1"/>
  <c r="L2284" i="1"/>
  <c r="O2284" i="1" s="1"/>
  <c r="L2285" i="1"/>
  <c r="L2286" i="1"/>
  <c r="O2286" i="1" s="1"/>
  <c r="U2286" i="1" s="1"/>
  <c r="L2287" i="1"/>
  <c r="L2288" i="1"/>
  <c r="L2289" i="1"/>
  <c r="L2290" i="1"/>
  <c r="O2290" i="1" s="1"/>
  <c r="L2292" i="1"/>
  <c r="L2293" i="1"/>
  <c r="L2294" i="1"/>
  <c r="L2295" i="1"/>
  <c r="L2296" i="1"/>
  <c r="O2296" i="1" s="1"/>
  <c r="L2297" i="1"/>
  <c r="L2298" i="1"/>
  <c r="O2298" i="1" s="1"/>
  <c r="L2299" i="1"/>
  <c r="L2300" i="1"/>
  <c r="L2301" i="1"/>
  <c r="L2302" i="1"/>
  <c r="O2302" i="1" s="1"/>
  <c r="L2303" i="1"/>
  <c r="L2304" i="1"/>
  <c r="O2304" i="1" s="1"/>
  <c r="U2304" i="1" s="1"/>
  <c r="L2305" i="1"/>
  <c r="L2306" i="1"/>
  <c r="L2307" i="1"/>
  <c r="L2308" i="1"/>
  <c r="O2308" i="1" s="1"/>
  <c r="L2309" i="1"/>
  <c r="L2310" i="1"/>
  <c r="O2310" i="1" s="1"/>
  <c r="L2311" i="1"/>
  <c r="L2312" i="1"/>
  <c r="L2313" i="1"/>
  <c r="L2314" i="1"/>
  <c r="O2314" i="1" s="1"/>
  <c r="L2315" i="1"/>
  <c r="L2316" i="1"/>
  <c r="O2316" i="1" s="1"/>
  <c r="L2317" i="1"/>
  <c r="L2318" i="1"/>
  <c r="L2319" i="1"/>
  <c r="L2320" i="1"/>
  <c r="O2320" i="1" s="1"/>
  <c r="L2321" i="1"/>
  <c r="L2322" i="1"/>
  <c r="O2322" i="1" s="1"/>
  <c r="L2323" i="1"/>
  <c r="L2324" i="1"/>
  <c r="L2325" i="1"/>
  <c r="L2326" i="1"/>
  <c r="O2326" i="1" s="1"/>
  <c r="L2327" i="1"/>
  <c r="L2328" i="1"/>
  <c r="O2328" i="1" s="1"/>
  <c r="L2329" i="1"/>
  <c r="L2330" i="1"/>
  <c r="L2331" i="1"/>
  <c r="L2332" i="1"/>
  <c r="O2332" i="1" s="1"/>
  <c r="L2335" i="1"/>
  <c r="L2336" i="1"/>
  <c r="L2337" i="1"/>
  <c r="L2338" i="1"/>
  <c r="L2339" i="1"/>
  <c r="O2339" i="1" s="1"/>
  <c r="L2340" i="1"/>
  <c r="L2341" i="1"/>
  <c r="O2341" i="1" s="1"/>
  <c r="U2341" i="1" s="1"/>
  <c r="L2342" i="1"/>
  <c r="L2343" i="1"/>
  <c r="L2344" i="1"/>
  <c r="L2345" i="1"/>
  <c r="O2345" i="1" s="1"/>
  <c r="L2346" i="1"/>
  <c r="L2347" i="1"/>
  <c r="O2347" i="1" s="1"/>
  <c r="L2348" i="1"/>
  <c r="L2349" i="1"/>
  <c r="L2350" i="1"/>
  <c r="L2351" i="1"/>
  <c r="O2351" i="1" s="1"/>
  <c r="U2351" i="1" s="1"/>
  <c r="L2352" i="1"/>
  <c r="L2353" i="1"/>
  <c r="O2353" i="1" s="1"/>
  <c r="L2354" i="1"/>
  <c r="L2355" i="1"/>
  <c r="L2356" i="1"/>
  <c r="L2357" i="1"/>
  <c r="O2357" i="1" s="1"/>
  <c r="L2358" i="1"/>
  <c r="L2359" i="1"/>
  <c r="O2359" i="1" s="1"/>
  <c r="L2360" i="1"/>
  <c r="L2361" i="1"/>
  <c r="L2362" i="1"/>
  <c r="L2363" i="1"/>
  <c r="O2363" i="1" s="1"/>
  <c r="U2363" i="1" s="1"/>
  <c r="L2364" i="1"/>
  <c r="L2365" i="1"/>
  <c r="O2365" i="1" s="1"/>
  <c r="L2366" i="1"/>
  <c r="L2367" i="1"/>
  <c r="L2368" i="1"/>
  <c r="L2370" i="1"/>
  <c r="L2371" i="1"/>
  <c r="O2371" i="1" s="1"/>
  <c r="L2372" i="1"/>
  <c r="L2373" i="1"/>
  <c r="L2374" i="1"/>
  <c r="L2375" i="1"/>
  <c r="O2375" i="1" s="1"/>
  <c r="L2376" i="1"/>
  <c r="L2377" i="1"/>
  <c r="O2377" i="1" s="1"/>
  <c r="L2378" i="1"/>
  <c r="L2379" i="1"/>
  <c r="L2380" i="1"/>
  <c r="L2381" i="1"/>
  <c r="O2381" i="1" s="1"/>
  <c r="L2382" i="1"/>
  <c r="L2383" i="1"/>
  <c r="O2383" i="1" s="1"/>
  <c r="L2384" i="1"/>
  <c r="L2385" i="1"/>
  <c r="L2386" i="1"/>
  <c r="L2387" i="1"/>
  <c r="O2387" i="1" s="1"/>
  <c r="U2387" i="1" s="1"/>
  <c r="L2388" i="1"/>
  <c r="L2389" i="1"/>
  <c r="O2389" i="1" s="1"/>
  <c r="L2390" i="1"/>
  <c r="L2391" i="1"/>
  <c r="L2392" i="1"/>
  <c r="L2393" i="1"/>
  <c r="O2393" i="1" s="1"/>
  <c r="L2394" i="1"/>
  <c r="L2395" i="1"/>
  <c r="O2395" i="1" s="1"/>
  <c r="L2396" i="1"/>
  <c r="L2397" i="1"/>
  <c r="L2398" i="1"/>
  <c r="L2399" i="1"/>
  <c r="O2399" i="1" s="1"/>
  <c r="L2400" i="1"/>
  <c r="L2401" i="1"/>
  <c r="O2401" i="1" s="1"/>
  <c r="L2402" i="1"/>
  <c r="L2403" i="1"/>
  <c r="L2404" i="1"/>
  <c r="L2405" i="1"/>
  <c r="O2405" i="1" s="1"/>
  <c r="L2406" i="1"/>
  <c r="L2407" i="1"/>
  <c r="O2407" i="1" s="1"/>
  <c r="U2407" i="1" s="1"/>
  <c r="L2408" i="1"/>
  <c r="L2409" i="1"/>
  <c r="L2410" i="1"/>
  <c r="L2411" i="1"/>
  <c r="O2411" i="1" s="1"/>
  <c r="L2412" i="1"/>
  <c r="L2419" i="1"/>
  <c r="L2420" i="1"/>
  <c r="L2421" i="1"/>
  <c r="O2421" i="1" s="1"/>
  <c r="L2422" i="1"/>
  <c r="L2423" i="1"/>
  <c r="L2424" i="1"/>
  <c r="L2425" i="1"/>
  <c r="O2425" i="1" s="1"/>
  <c r="L2426" i="1"/>
  <c r="L2427" i="1"/>
  <c r="O2427" i="1" s="1"/>
  <c r="L2428" i="1"/>
  <c r="L2429" i="1"/>
  <c r="L2430" i="1"/>
  <c r="L2431" i="1"/>
  <c r="O2431" i="1" s="1"/>
  <c r="L2432" i="1"/>
  <c r="L2433" i="1"/>
  <c r="O2433" i="1" s="1"/>
  <c r="U2433" i="1" s="1"/>
  <c r="L2434" i="1"/>
  <c r="L2435" i="1"/>
  <c r="L2436" i="1"/>
  <c r="L2437" i="1"/>
  <c r="O2437" i="1" s="1"/>
  <c r="L2438" i="1"/>
  <c r="L2439" i="1"/>
  <c r="O2439" i="1" s="1"/>
  <c r="L2440" i="1"/>
  <c r="L2441" i="1"/>
  <c r="L2442" i="1"/>
  <c r="L2443" i="1"/>
  <c r="O2443" i="1" s="1"/>
  <c r="L2444" i="1"/>
  <c r="L2445" i="1"/>
  <c r="O2445" i="1" s="1"/>
  <c r="L2446" i="1"/>
  <c r="L2447" i="1"/>
  <c r="L2448" i="1"/>
  <c r="L2449" i="1"/>
  <c r="O2449" i="1" s="1"/>
  <c r="L2450" i="1"/>
  <c r="L2451" i="1"/>
  <c r="O2451" i="1" s="1"/>
  <c r="L2452" i="1"/>
  <c r="L2453" i="1"/>
  <c r="L2454" i="1"/>
  <c r="L2455" i="1"/>
  <c r="O2455" i="1" s="1"/>
  <c r="L2456" i="1"/>
  <c r="L2457" i="1"/>
  <c r="O2457" i="1" s="1"/>
  <c r="L2458" i="1"/>
  <c r="L2459" i="1"/>
  <c r="L2460" i="1"/>
  <c r="L2461" i="1"/>
  <c r="O2461" i="1" s="1"/>
  <c r="L2462" i="1"/>
  <c r="L2463" i="1"/>
  <c r="O2463" i="1" s="1"/>
  <c r="L2464" i="1"/>
  <c r="L2465" i="1"/>
  <c r="L2466" i="1"/>
  <c r="L2467" i="1"/>
  <c r="O2467" i="1" s="1"/>
  <c r="L2470" i="1"/>
  <c r="L2471" i="1"/>
  <c r="L2472" i="1"/>
  <c r="L2473" i="1"/>
  <c r="L2474" i="1"/>
  <c r="O2474" i="1" s="1"/>
  <c r="L2475" i="1"/>
  <c r="L2476" i="1"/>
  <c r="O2476" i="1" s="1"/>
  <c r="L2477" i="1"/>
  <c r="L2478" i="1"/>
  <c r="L2479" i="1"/>
  <c r="L2480" i="1"/>
  <c r="O2480" i="1" s="1"/>
  <c r="U2480" i="1" s="1"/>
  <c r="L2481" i="1"/>
  <c r="L2482" i="1"/>
  <c r="O2482" i="1" s="1"/>
  <c r="L2483" i="1"/>
  <c r="L2484" i="1"/>
  <c r="L2485" i="1"/>
  <c r="L2486" i="1"/>
  <c r="O2486" i="1" s="1"/>
  <c r="L2487" i="1"/>
  <c r="L2488" i="1"/>
  <c r="O2488" i="1" s="1"/>
  <c r="L2489" i="1"/>
  <c r="L2490" i="1"/>
  <c r="L2491" i="1"/>
  <c r="L2492" i="1"/>
  <c r="O2492" i="1" s="1"/>
  <c r="U2492" i="1" s="1"/>
  <c r="L2493" i="1"/>
  <c r="L2494" i="1"/>
  <c r="O2494" i="1" s="1"/>
  <c r="L2495" i="1"/>
  <c r="L2496" i="1"/>
  <c r="L2497" i="1"/>
  <c r="L2498" i="1"/>
  <c r="O2498" i="1" s="1"/>
  <c r="U2498" i="1" s="1"/>
  <c r="L2499" i="1"/>
  <c r="L2500" i="1"/>
  <c r="O2500" i="1" s="1"/>
  <c r="U2500" i="1" s="1"/>
  <c r="L2501" i="1"/>
  <c r="L2502" i="1"/>
  <c r="L2503" i="1"/>
  <c r="L2504" i="1"/>
  <c r="O2504" i="1" s="1"/>
  <c r="L2505" i="1"/>
  <c r="L2506" i="1"/>
  <c r="O2506" i="1" s="1"/>
  <c r="L2507" i="1"/>
  <c r="L2508" i="1"/>
  <c r="L2509" i="1"/>
  <c r="L2510" i="1"/>
  <c r="O2510" i="1" s="1"/>
  <c r="U2510" i="1" s="1"/>
  <c r="L2511" i="1"/>
  <c r="L2512" i="1"/>
  <c r="O2512" i="1" s="1"/>
  <c r="U2512" i="1" s="1"/>
  <c r="L2513" i="1"/>
  <c r="L2514" i="1"/>
  <c r="L2515" i="1"/>
  <c r="L2516" i="1"/>
  <c r="O2516" i="1" s="1"/>
  <c r="L2517" i="1"/>
  <c r="L2518" i="1"/>
  <c r="O2518" i="1" s="1"/>
  <c r="U2518" i="1" s="1"/>
  <c r="L2519" i="1"/>
  <c r="L2520" i="1"/>
  <c r="L2521" i="1"/>
  <c r="L2522" i="1"/>
  <c r="O2522" i="1" s="1"/>
  <c r="L2523" i="1"/>
  <c r="L2524" i="1"/>
  <c r="O2524" i="1" s="1"/>
  <c r="L2525" i="1"/>
  <c r="L2526" i="1"/>
  <c r="L2527" i="1"/>
  <c r="L2528" i="1"/>
  <c r="O2528" i="1" s="1"/>
  <c r="L2529" i="1"/>
  <c r="L2530" i="1"/>
  <c r="O2530" i="1" s="1"/>
  <c r="U2530" i="1" s="1"/>
  <c r="L2533" i="1"/>
  <c r="L2534" i="1"/>
  <c r="L2535" i="1"/>
  <c r="O2535" i="1" s="1"/>
  <c r="L2536" i="1"/>
  <c r="L2537" i="1"/>
  <c r="O2537" i="1" s="1"/>
  <c r="U2537" i="1" s="1"/>
  <c r="L2538" i="1"/>
  <c r="L2539" i="1"/>
  <c r="L2540" i="1"/>
  <c r="L2541" i="1"/>
  <c r="O2541" i="1" s="1"/>
  <c r="L2542" i="1"/>
  <c r="L2543" i="1"/>
  <c r="O2543" i="1" s="1"/>
  <c r="L2544" i="1"/>
  <c r="L2545" i="1"/>
  <c r="L2546" i="1"/>
  <c r="L2547" i="1"/>
  <c r="O2547" i="1" s="1"/>
  <c r="L2548" i="1"/>
  <c r="L2549" i="1"/>
  <c r="O2549" i="1" s="1"/>
  <c r="L2550" i="1"/>
  <c r="L2551" i="1"/>
  <c r="L2552" i="1"/>
  <c r="L2553" i="1"/>
  <c r="O2553" i="1" s="1"/>
  <c r="L2554" i="1"/>
  <c r="L2555" i="1"/>
  <c r="O2555" i="1" s="1"/>
  <c r="L2556" i="1"/>
  <c r="L2557" i="1"/>
  <c r="L2558" i="1"/>
  <c r="L2559" i="1"/>
  <c r="O2559" i="1" s="1"/>
  <c r="L2562" i="1"/>
  <c r="L2563" i="1"/>
  <c r="L2564" i="1"/>
  <c r="L2565" i="1"/>
  <c r="L2566" i="1"/>
  <c r="O2566" i="1" s="1"/>
  <c r="L2567" i="1"/>
  <c r="L2568" i="1"/>
  <c r="O2568" i="1" s="1"/>
  <c r="L2569" i="1"/>
  <c r="L2570" i="1"/>
  <c r="L2571" i="1"/>
  <c r="L2572" i="1"/>
  <c r="O2572" i="1" s="1"/>
  <c r="L2573" i="1"/>
  <c r="L2574" i="1"/>
  <c r="O2574" i="1" s="1"/>
  <c r="U2574" i="1" s="1"/>
  <c r="L2575" i="1"/>
  <c r="L2577" i="1"/>
  <c r="L2578" i="1"/>
  <c r="O2578" i="1" s="1"/>
  <c r="L2579" i="1"/>
  <c r="L2580" i="1"/>
  <c r="O2580" i="1" s="1"/>
  <c r="U2580" i="1" s="1"/>
  <c r="L2581" i="1"/>
  <c r="L2582" i="1"/>
  <c r="L2583" i="1"/>
  <c r="L2584" i="1"/>
  <c r="O2584" i="1" s="1"/>
  <c r="L2585" i="1"/>
  <c r="L2586" i="1"/>
  <c r="O2586" i="1" s="1"/>
  <c r="L2587" i="1"/>
  <c r="L2588" i="1"/>
  <c r="L2589" i="1"/>
  <c r="L2590" i="1"/>
  <c r="O2590" i="1" s="1"/>
  <c r="L2591" i="1"/>
  <c r="L2592" i="1"/>
  <c r="O2592" i="1" s="1"/>
  <c r="L2593" i="1"/>
  <c r="L2594" i="1"/>
  <c r="L2595" i="1"/>
  <c r="L2596" i="1"/>
  <c r="O2596" i="1" s="1"/>
  <c r="L2597" i="1"/>
  <c r="L2598" i="1"/>
  <c r="O2598" i="1" s="1"/>
  <c r="L2599" i="1"/>
  <c r="L2600" i="1"/>
  <c r="L2601" i="1"/>
  <c r="L2602" i="1"/>
  <c r="O2602" i="1" s="1"/>
  <c r="L2603" i="1"/>
  <c r="L2604" i="1"/>
  <c r="O2604" i="1" s="1"/>
  <c r="L2605" i="1"/>
  <c r="L2607" i="1"/>
  <c r="L2608" i="1"/>
  <c r="O2608" i="1" s="1"/>
  <c r="U2608" i="1" s="1"/>
  <c r="L2609" i="1"/>
  <c r="L2610" i="1"/>
  <c r="O2610" i="1" s="1"/>
  <c r="U2610" i="1" s="1"/>
  <c r="L2611" i="1"/>
  <c r="L2612" i="1"/>
  <c r="L2613" i="1"/>
  <c r="L2614" i="1"/>
  <c r="O2614" i="1" s="1"/>
  <c r="U2614" i="1" s="1"/>
  <c r="L2615" i="1"/>
  <c r="L2616" i="1"/>
  <c r="O2616" i="1" s="1"/>
  <c r="U2616" i="1" s="1"/>
  <c r="L2617" i="1"/>
  <c r="L2618" i="1"/>
  <c r="L2619" i="1"/>
  <c r="L2620" i="1"/>
  <c r="O2620" i="1" s="1"/>
  <c r="U2620" i="1" s="1"/>
  <c r="L2621" i="1"/>
  <c r="L2622" i="1"/>
  <c r="O2622" i="1" s="1"/>
  <c r="U2622" i="1" s="1"/>
  <c r="L2623" i="1"/>
  <c r="L2624" i="1"/>
  <c r="L2625" i="1"/>
  <c r="L2626" i="1"/>
  <c r="O2626" i="1" s="1"/>
  <c r="U2626" i="1" s="1"/>
  <c r="L2627" i="1"/>
  <c r="L2628" i="1"/>
  <c r="O2628" i="1" s="1"/>
  <c r="U2628" i="1" s="1"/>
  <c r="L2629" i="1"/>
  <c r="L2630" i="1"/>
  <c r="L2631" i="1"/>
  <c r="L2632" i="1"/>
  <c r="O2632" i="1" s="1"/>
  <c r="U2632" i="1" s="1"/>
  <c r="L2633" i="1"/>
  <c r="L2634" i="1"/>
  <c r="O2634" i="1" s="1"/>
  <c r="U2634" i="1" s="1"/>
  <c r="L2635" i="1"/>
  <c r="L2636" i="1"/>
  <c r="L2637" i="1"/>
  <c r="L2638" i="1"/>
  <c r="O2638" i="1" s="1"/>
  <c r="U2638" i="1" s="1"/>
  <c r="L2639" i="1"/>
  <c r="L2640" i="1"/>
  <c r="O2640" i="1" s="1"/>
  <c r="U2640" i="1" s="1"/>
  <c r="L2641" i="1"/>
  <c r="L2642" i="1"/>
  <c r="L2643" i="1"/>
  <c r="L2644" i="1"/>
  <c r="O2644" i="1" s="1"/>
  <c r="U2644" i="1" s="1"/>
  <c r="L2645" i="1"/>
  <c r="L2646" i="1"/>
  <c r="O2646" i="1" s="1"/>
  <c r="U2646" i="1" s="1"/>
  <c r="L2647" i="1"/>
  <c r="L2649" i="1"/>
  <c r="L2650" i="1"/>
  <c r="O2650" i="1" s="1"/>
  <c r="L2651" i="1"/>
  <c r="L2652" i="1"/>
  <c r="O2652" i="1" s="1"/>
  <c r="L2653" i="1"/>
  <c r="L2654" i="1"/>
  <c r="L2655" i="1"/>
  <c r="L2656" i="1"/>
  <c r="O2656" i="1" s="1"/>
  <c r="L2657" i="1"/>
  <c r="L2658" i="1"/>
  <c r="O2658" i="1" s="1"/>
  <c r="L2659" i="1"/>
  <c r="L2660" i="1"/>
  <c r="L2661" i="1"/>
  <c r="L2662" i="1"/>
  <c r="O2662" i="1" s="1"/>
  <c r="L2663" i="1"/>
  <c r="L2664" i="1"/>
  <c r="O2664" i="1" s="1"/>
  <c r="L2665" i="1"/>
  <c r="L2666" i="1"/>
  <c r="L2667" i="1"/>
  <c r="L2668" i="1"/>
  <c r="O2668" i="1" s="1"/>
  <c r="L2669" i="1"/>
  <c r="L2670" i="1"/>
  <c r="O2670" i="1" s="1"/>
  <c r="L2671" i="1"/>
  <c r="L2672" i="1"/>
  <c r="L2673" i="1"/>
  <c r="L2674" i="1"/>
  <c r="O2674" i="1" s="1"/>
  <c r="L2675" i="1"/>
  <c r="L2676" i="1"/>
  <c r="O2676" i="1" s="1"/>
  <c r="L2677" i="1"/>
  <c r="L2678" i="1"/>
  <c r="L2679" i="1"/>
  <c r="L2680" i="1"/>
  <c r="O2680" i="1" s="1"/>
  <c r="L2681" i="1"/>
  <c r="L2682" i="1"/>
  <c r="O2682" i="1" s="1"/>
  <c r="L2683" i="1"/>
  <c r="L2684" i="1"/>
  <c r="L2685" i="1"/>
  <c r="L2686" i="1"/>
  <c r="O2686" i="1" s="1"/>
  <c r="L2687" i="1"/>
  <c r="L2688" i="1"/>
  <c r="O2688" i="1" s="1"/>
  <c r="L2689" i="1"/>
  <c r="L2690" i="1"/>
  <c r="L2691" i="1"/>
  <c r="L2692" i="1"/>
  <c r="O2692" i="1" s="1"/>
  <c r="L2693" i="1"/>
  <c r="L2694" i="1"/>
  <c r="O2694" i="1" s="1"/>
  <c r="L2695" i="1"/>
  <c r="L2696" i="1"/>
  <c r="L2697" i="1"/>
  <c r="L2698" i="1"/>
  <c r="O2698" i="1" s="1"/>
  <c r="L2699" i="1"/>
  <c r="L2700" i="1"/>
  <c r="O2700" i="1" s="1"/>
  <c r="L2701" i="1"/>
  <c r="L2702" i="1"/>
  <c r="L2703" i="1"/>
  <c r="L2704" i="1"/>
  <c r="O2704" i="1" s="1"/>
  <c r="L2706" i="1"/>
  <c r="L2707" i="1"/>
  <c r="L2708" i="1"/>
  <c r="L2709" i="1"/>
  <c r="L2710" i="1"/>
  <c r="O2710" i="1" s="1"/>
  <c r="L2711" i="1"/>
  <c r="L2712" i="1"/>
  <c r="O2712" i="1" s="1"/>
  <c r="L2713" i="1"/>
  <c r="L2714" i="1"/>
  <c r="L2715" i="1"/>
  <c r="L2716" i="1"/>
  <c r="O2716" i="1" s="1"/>
  <c r="L2717" i="1"/>
  <c r="L2718" i="1"/>
  <c r="O2718" i="1" s="1"/>
  <c r="U2718" i="1" s="1"/>
  <c r="L2719" i="1"/>
  <c r="L2720" i="1"/>
  <c r="L2721" i="1"/>
  <c r="L2722" i="1"/>
  <c r="O2722" i="1" s="1"/>
  <c r="L2723" i="1"/>
  <c r="L2724" i="1"/>
  <c r="O2724" i="1" s="1"/>
  <c r="L2725" i="1"/>
  <c r="L2726" i="1"/>
  <c r="L2727" i="1"/>
  <c r="L2728" i="1"/>
  <c r="O2728" i="1" s="1"/>
  <c r="U2728" i="1" s="1"/>
  <c r="L2729" i="1"/>
  <c r="L2730" i="1"/>
  <c r="O2730" i="1" s="1"/>
  <c r="L2731" i="1"/>
  <c r="L2732" i="1"/>
  <c r="L2733" i="1"/>
  <c r="L2734" i="1"/>
  <c r="O2734" i="1" s="1"/>
  <c r="L2735" i="1"/>
  <c r="L2736" i="1"/>
  <c r="O2736" i="1" s="1"/>
  <c r="L2737" i="1"/>
  <c r="L2739" i="1"/>
  <c r="L2740" i="1"/>
  <c r="O2740" i="1" s="1"/>
  <c r="L2741" i="1"/>
  <c r="L2742" i="1"/>
  <c r="O2742" i="1" s="1"/>
  <c r="L2743" i="1"/>
  <c r="L2744" i="1"/>
  <c r="L2745" i="1"/>
  <c r="L2746" i="1"/>
  <c r="O2746" i="1" s="1"/>
  <c r="L2747" i="1"/>
  <c r="L2748" i="1"/>
  <c r="O2748" i="1" s="1"/>
  <c r="L2749" i="1"/>
  <c r="L2750" i="1"/>
  <c r="L2751" i="1"/>
  <c r="L2752" i="1"/>
  <c r="O2752" i="1" s="1"/>
  <c r="L2753" i="1"/>
  <c r="L2754" i="1"/>
  <c r="O2754" i="1" s="1"/>
  <c r="L2755" i="1"/>
  <c r="L2756" i="1"/>
  <c r="L2757" i="1"/>
  <c r="L2758" i="1"/>
  <c r="O2758" i="1" s="1"/>
  <c r="L2759" i="1"/>
  <c r="L2760" i="1"/>
  <c r="O2760" i="1" s="1"/>
  <c r="L2761" i="1"/>
  <c r="L2762" i="1"/>
  <c r="L2763" i="1"/>
  <c r="L2764" i="1"/>
  <c r="O2764" i="1" s="1"/>
  <c r="U2764" i="1" s="1"/>
  <c r="L2765" i="1"/>
  <c r="L2766" i="1"/>
  <c r="O2766" i="1" s="1"/>
  <c r="L2767" i="1"/>
  <c r="L2768" i="1"/>
  <c r="L2769" i="1"/>
  <c r="L2770" i="1"/>
  <c r="O2770" i="1" s="1"/>
  <c r="L2771" i="1"/>
  <c r="L2772" i="1"/>
  <c r="O2772" i="1" s="1"/>
  <c r="L2773" i="1"/>
  <c r="L2774" i="1"/>
  <c r="L2775" i="1"/>
  <c r="L2776" i="1"/>
  <c r="O2776" i="1" s="1"/>
  <c r="L2777" i="1"/>
  <c r="L2778" i="1"/>
  <c r="O2778" i="1" s="1"/>
  <c r="L2779" i="1"/>
  <c r="L2780" i="1"/>
  <c r="L2781" i="1"/>
  <c r="L2782" i="1"/>
  <c r="O2782" i="1" s="1"/>
  <c r="L2783" i="1"/>
  <c r="L2784" i="1"/>
  <c r="O2784" i="1" s="1"/>
  <c r="U2784" i="1" s="1"/>
  <c r="L2785" i="1"/>
  <c r="L2787" i="1"/>
  <c r="L2788" i="1"/>
  <c r="O2788" i="1" s="1"/>
  <c r="U2788" i="1" s="1"/>
  <c r="L2789" i="1"/>
  <c r="L2790" i="1"/>
  <c r="O2790" i="1" s="1"/>
  <c r="U2790" i="1" s="1"/>
  <c r="L2791" i="1"/>
  <c r="L2792" i="1"/>
  <c r="L2793" i="1"/>
  <c r="L2794" i="1"/>
  <c r="O2794" i="1" s="1"/>
  <c r="L2795" i="1"/>
  <c r="L2796" i="1"/>
  <c r="O2796" i="1" s="1"/>
  <c r="L2797" i="1"/>
  <c r="L2798" i="1"/>
  <c r="L2799" i="1"/>
  <c r="L2800" i="1"/>
  <c r="O2800" i="1" s="1"/>
  <c r="U2800" i="1" s="1"/>
  <c r="L2801" i="1"/>
  <c r="L2802" i="1"/>
  <c r="O2802" i="1" s="1"/>
  <c r="U2802" i="1" s="1"/>
  <c r="L2803" i="1"/>
  <c r="L2804" i="1"/>
  <c r="L2805" i="1"/>
  <c r="L2806" i="1"/>
  <c r="O2806" i="1" s="1"/>
  <c r="L2807" i="1"/>
  <c r="L2808" i="1"/>
  <c r="O2808" i="1" s="1"/>
  <c r="U2808" i="1" s="1"/>
  <c r="L2809" i="1"/>
  <c r="L2810" i="1"/>
  <c r="L2811" i="1"/>
  <c r="L2812" i="1"/>
  <c r="O2812" i="1" s="1"/>
  <c r="L2813" i="1"/>
  <c r="L2814" i="1"/>
  <c r="O2814" i="1" s="1"/>
  <c r="L2815" i="1"/>
  <c r="L2816" i="1"/>
  <c r="L2817" i="1"/>
  <c r="L2818" i="1"/>
  <c r="O2818" i="1" s="1"/>
  <c r="L2819" i="1"/>
  <c r="L2820" i="1"/>
  <c r="O2820" i="1" s="1"/>
  <c r="U2820" i="1" s="1"/>
  <c r="L2821" i="1"/>
  <c r="L2822" i="1"/>
  <c r="L2823" i="1"/>
  <c r="L2824" i="1"/>
  <c r="O2824" i="1" s="1"/>
  <c r="L2825" i="1"/>
  <c r="L2826" i="1"/>
  <c r="O2826" i="1" s="1"/>
  <c r="L2827" i="1"/>
  <c r="L2828" i="1"/>
  <c r="L2829" i="1"/>
  <c r="L2831" i="1"/>
  <c r="L2832" i="1"/>
  <c r="O2832" i="1" s="1"/>
  <c r="L2833" i="1"/>
  <c r="L2834" i="1"/>
  <c r="L2835" i="1"/>
  <c r="L2836" i="1"/>
  <c r="O2836" i="1" s="1"/>
  <c r="L2837" i="1"/>
  <c r="L2838" i="1"/>
  <c r="O2838" i="1" s="1"/>
  <c r="L2839" i="1"/>
  <c r="L2840" i="1"/>
  <c r="L2841" i="1"/>
  <c r="L2842" i="1"/>
  <c r="O2842" i="1" s="1"/>
  <c r="L2843" i="1"/>
  <c r="L2844" i="1"/>
  <c r="O2844" i="1" s="1"/>
  <c r="L2845" i="1"/>
  <c r="L2846" i="1"/>
  <c r="L2847" i="1"/>
  <c r="L2848" i="1"/>
  <c r="O2848" i="1" s="1"/>
  <c r="L2849" i="1"/>
  <c r="L2850" i="1"/>
  <c r="O2850" i="1" s="1"/>
  <c r="L2851" i="1"/>
  <c r="L2852" i="1"/>
  <c r="L2853" i="1"/>
  <c r="L2854" i="1"/>
  <c r="O2854" i="1" s="1"/>
  <c r="L2855" i="1"/>
  <c r="L2856" i="1"/>
  <c r="O2856" i="1" s="1"/>
  <c r="L2857" i="1"/>
  <c r="L2858" i="1"/>
  <c r="L2859" i="1"/>
  <c r="L2860" i="1"/>
  <c r="O2860" i="1" s="1"/>
  <c r="L2861" i="1"/>
  <c r="L2862" i="1"/>
  <c r="O2862" i="1" s="1"/>
  <c r="L2863" i="1"/>
  <c r="L2864" i="1"/>
  <c r="L2865" i="1"/>
  <c r="L2868" i="1"/>
  <c r="L2869" i="1"/>
  <c r="O2869" i="1" s="1"/>
  <c r="L2870" i="1"/>
  <c r="L2871" i="1"/>
  <c r="L2872" i="1"/>
  <c r="L2873" i="1"/>
  <c r="O2873" i="1" s="1"/>
  <c r="U2873" i="1" s="1"/>
  <c r="L2874" i="1"/>
  <c r="L2875" i="1"/>
  <c r="O2875" i="1" s="1"/>
  <c r="L2876" i="1"/>
  <c r="L2877" i="1"/>
  <c r="L2878" i="1"/>
  <c r="L2879" i="1"/>
  <c r="O2879" i="1" s="1"/>
  <c r="L2880" i="1"/>
  <c r="L2881" i="1"/>
  <c r="O2881" i="1" s="1"/>
  <c r="L2882" i="1"/>
  <c r="L2883" i="1"/>
  <c r="L2884" i="1"/>
  <c r="L2885" i="1"/>
  <c r="O2885" i="1" s="1"/>
  <c r="U2885" i="1" s="1"/>
  <c r="L2886" i="1"/>
  <c r="L2887" i="1"/>
  <c r="O2887" i="1" s="1"/>
  <c r="L2888" i="1"/>
  <c r="L2889" i="1"/>
  <c r="L2890" i="1"/>
  <c r="L2891" i="1"/>
  <c r="O2891" i="1" s="1"/>
  <c r="U2891" i="1" s="1"/>
  <c r="L2892" i="1"/>
  <c r="L2893" i="1"/>
  <c r="O2893" i="1" s="1"/>
  <c r="U2893" i="1" s="1"/>
  <c r="L2894" i="1"/>
  <c r="L2895" i="1"/>
  <c r="L2896" i="1"/>
  <c r="L2897" i="1"/>
  <c r="O2897" i="1" s="1"/>
  <c r="L2898" i="1"/>
  <c r="L2899" i="1"/>
  <c r="O2899" i="1" s="1"/>
  <c r="L2900" i="1"/>
  <c r="L2901" i="1"/>
  <c r="L2902" i="1"/>
  <c r="L2903" i="1"/>
  <c r="O2903" i="1" s="1"/>
  <c r="U2903" i="1" s="1"/>
  <c r="L2904" i="1"/>
  <c r="L2905" i="1"/>
  <c r="O2905" i="1" s="1"/>
  <c r="U2905" i="1" s="1"/>
  <c r="L2906" i="1"/>
  <c r="L2907" i="1"/>
  <c r="L2908" i="1"/>
  <c r="L2909" i="1"/>
  <c r="O2909" i="1" s="1"/>
  <c r="L2910" i="1"/>
  <c r="L2911" i="1"/>
  <c r="O2911" i="1" s="1"/>
  <c r="U2911" i="1" s="1"/>
  <c r="L2912" i="1"/>
  <c r="L2913" i="1"/>
  <c r="L2914" i="1"/>
  <c r="L2915" i="1"/>
  <c r="O2915" i="1" s="1"/>
  <c r="L2916" i="1"/>
  <c r="L2917" i="1"/>
  <c r="O2917" i="1" s="1"/>
  <c r="L2918" i="1"/>
  <c r="L2919" i="1"/>
  <c r="L2920" i="1"/>
  <c r="L2921" i="1"/>
  <c r="O2921" i="1" s="1"/>
  <c r="L2924" i="1"/>
  <c r="L2925" i="1"/>
  <c r="L2926" i="1"/>
  <c r="L2927" i="1"/>
  <c r="L2928" i="1"/>
  <c r="O2928" i="1" s="1"/>
  <c r="L2929" i="1"/>
  <c r="L2930" i="1"/>
  <c r="O2930" i="1" s="1"/>
  <c r="U2930" i="1" s="1"/>
  <c r="L2931" i="1"/>
  <c r="L2932" i="1"/>
  <c r="L2933" i="1"/>
  <c r="L2934" i="1"/>
  <c r="O2934" i="1" s="1"/>
  <c r="L2935" i="1"/>
  <c r="L2936" i="1"/>
  <c r="O2936" i="1" s="1"/>
  <c r="L2937" i="1"/>
  <c r="L2938" i="1"/>
  <c r="L2939" i="1"/>
  <c r="L2940" i="1"/>
  <c r="O2940" i="1" s="1"/>
  <c r="L2941" i="1"/>
  <c r="L2942" i="1"/>
  <c r="O2942" i="1" s="1"/>
  <c r="L2943" i="1"/>
  <c r="L2944" i="1"/>
  <c r="L2945" i="1"/>
  <c r="L2946" i="1"/>
  <c r="O2946" i="1" s="1"/>
  <c r="L2947" i="1"/>
  <c r="L2948" i="1"/>
  <c r="O2948" i="1" s="1"/>
  <c r="L2949" i="1"/>
  <c r="L2950" i="1"/>
  <c r="L2951" i="1"/>
  <c r="L2952" i="1"/>
  <c r="O2952" i="1" s="1"/>
  <c r="L2953" i="1"/>
  <c r="L2954" i="1"/>
  <c r="O2954" i="1" s="1"/>
  <c r="L2955" i="1"/>
  <c r="L2956" i="1"/>
  <c r="L2957" i="1"/>
  <c r="L2958" i="1"/>
  <c r="O2958" i="1" s="1"/>
  <c r="L2959" i="1"/>
  <c r="L2960" i="1"/>
  <c r="O2960" i="1" s="1"/>
  <c r="L2961" i="1"/>
  <c r="L2962" i="1"/>
  <c r="L2963" i="1"/>
  <c r="L2965" i="1"/>
  <c r="L2966" i="1"/>
  <c r="O2966" i="1" s="1"/>
  <c r="U2966" i="1" s="1"/>
  <c r="L2967" i="1"/>
  <c r="L2968" i="1"/>
  <c r="L2969" i="1"/>
  <c r="L2970" i="1"/>
  <c r="O2970" i="1" s="1"/>
  <c r="L2971" i="1"/>
  <c r="L2972" i="1"/>
  <c r="O2972" i="1" s="1"/>
  <c r="L2973" i="1"/>
  <c r="L2974" i="1"/>
  <c r="L2975" i="1"/>
  <c r="L2976" i="1"/>
  <c r="O2976" i="1" s="1"/>
  <c r="U2976" i="1" s="1"/>
  <c r="L2977" i="1"/>
  <c r="L2978" i="1"/>
  <c r="O2978" i="1" s="1"/>
  <c r="L2979" i="1"/>
  <c r="L2980" i="1"/>
  <c r="L2981" i="1"/>
  <c r="L2982" i="1"/>
  <c r="O2982" i="1" s="1"/>
  <c r="L2983" i="1"/>
  <c r="L2984" i="1"/>
  <c r="O2984" i="1" s="1"/>
  <c r="L2985" i="1"/>
  <c r="L2986" i="1"/>
  <c r="L2987" i="1"/>
  <c r="L2988" i="1"/>
  <c r="O2988" i="1" s="1"/>
  <c r="U2988" i="1" s="1"/>
  <c r="L2989" i="1"/>
  <c r="L2990" i="1"/>
  <c r="O2990" i="1" s="1"/>
  <c r="L2991" i="1"/>
  <c r="L2992" i="1"/>
  <c r="L2993" i="1"/>
  <c r="L2994" i="1"/>
  <c r="O2994" i="1" s="1"/>
  <c r="U2994" i="1" s="1"/>
  <c r="L2995" i="1"/>
  <c r="L2996" i="1"/>
  <c r="O2996" i="1" s="1"/>
  <c r="U2996" i="1" s="1"/>
  <c r="L2997" i="1"/>
  <c r="L2998" i="1"/>
  <c r="L2999" i="1"/>
  <c r="L3000" i="1"/>
  <c r="O3000" i="1" s="1"/>
  <c r="L3001" i="1"/>
  <c r="L3003" i="1"/>
  <c r="L3004" i="1"/>
  <c r="L3005" i="1"/>
  <c r="L3006" i="1"/>
  <c r="O3006" i="1" s="1"/>
  <c r="L3007" i="1"/>
  <c r="L3008" i="1"/>
  <c r="O3008" i="1" s="1"/>
  <c r="L3009" i="1"/>
  <c r="L3010" i="1"/>
  <c r="L3011" i="1"/>
  <c r="L3012" i="1"/>
  <c r="O3012" i="1" s="1"/>
  <c r="U3012" i="1" s="1"/>
  <c r="L3013" i="1"/>
  <c r="L3014" i="1"/>
  <c r="O3014" i="1" s="1"/>
  <c r="L3015" i="1"/>
  <c r="L3016" i="1"/>
  <c r="L3017" i="1"/>
  <c r="L3018" i="1"/>
  <c r="O3018" i="1" s="1"/>
  <c r="L3019" i="1"/>
  <c r="L3020" i="1"/>
  <c r="O3020" i="1" s="1"/>
  <c r="L3021" i="1"/>
  <c r="L3022" i="1"/>
  <c r="L3023" i="1"/>
  <c r="L3024" i="1"/>
  <c r="O3024" i="1" s="1"/>
  <c r="L3025" i="1"/>
  <c r="L3026" i="1"/>
  <c r="O3026" i="1" s="1"/>
  <c r="L3027" i="1"/>
  <c r="L3028" i="1"/>
  <c r="L3029" i="1"/>
  <c r="L3030" i="1"/>
  <c r="O3030" i="1" s="1"/>
  <c r="L3031" i="1"/>
  <c r="L3032" i="1"/>
  <c r="O3032" i="1" s="1"/>
  <c r="U3032" i="1" s="1"/>
  <c r="L3033" i="1"/>
  <c r="L3034" i="1"/>
  <c r="L3035" i="1"/>
  <c r="L3036" i="1"/>
  <c r="O3036" i="1" s="1"/>
  <c r="L3037" i="1"/>
  <c r="L3038" i="1"/>
  <c r="O3038" i="1" s="1"/>
  <c r="L3039" i="1"/>
  <c r="L3040" i="1"/>
  <c r="L3041" i="1"/>
  <c r="L3042" i="1"/>
  <c r="O3042" i="1" s="1"/>
  <c r="L3043" i="1"/>
  <c r="L3044" i="1"/>
  <c r="O3044" i="1" s="1"/>
  <c r="L3045" i="1"/>
  <c r="L3046" i="1"/>
  <c r="L3047" i="1"/>
  <c r="L3048" i="1"/>
  <c r="O3048" i="1" s="1"/>
  <c r="L3049" i="1"/>
  <c r="L3050" i="1"/>
  <c r="O3050" i="1" s="1"/>
  <c r="L3051" i="1"/>
  <c r="L3052" i="1"/>
  <c r="L3053" i="1"/>
  <c r="L3054" i="1"/>
  <c r="O3054" i="1" s="1"/>
  <c r="L3055" i="1"/>
  <c r="L3056" i="1"/>
  <c r="O3056" i="1" s="1"/>
  <c r="L3057" i="1"/>
  <c r="L3058" i="1"/>
  <c r="L3059" i="1"/>
  <c r="L3060" i="1"/>
  <c r="O3060" i="1" s="1"/>
  <c r="L3061" i="1"/>
  <c r="L3062" i="1"/>
  <c r="O3062" i="1" s="1"/>
  <c r="L3063" i="1"/>
  <c r="L3064" i="1"/>
  <c r="L3065" i="1"/>
  <c r="L3066" i="1"/>
  <c r="O3066" i="1" s="1"/>
  <c r="L3070" i="1"/>
  <c r="L3071" i="1"/>
  <c r="L3072" i="1"/>
  <c r="L3073" i="1"/>
  <c r="L3074" i="1"/>
  <c r="O3074" i="1" s="1"/>
  <c r="L3075" i="1"/>
  <c r="L3076" i="1"/>
  <c r="O3076" i="1" s="1"/>
  <c r="L3077" i="1"/>
  <c r="L3078" i="1"/>
  <c r="L3079" i="1"/>
  <c r="L3080" i="1"/>
  <c r="O3080" i="1" s="1"/>
  <c r="U3080" i="1" s="1"/>
  <c r="L3081" i="1"/>
  <c r="L3082" i="1"/>
  <c r="O3082" i="1" s="1"/>
  <c r="L3083" i="1"/>
  <c r="L3084" i="1"/>
  <c r="L3085" i="1"/>
  <c r="L3086" i="1"/>
  <c r="O3086" i="1" s="1"/>
  <c r="L3087" i="1"/>
  <c r="L3088" i="1"/>
  <c r="O3088" i="1" s="1"/>
  <c r="L3089" i="1"/>
  <c r="L3090" i="1"/>
  <c r="L3091" i="1"/>
  <c r="L3092" i="1"/>
  <c r="O3092" i="1" s="1"/>
  <c r="U3092" i="1" s="1"/>
  <c r="L3093" i="1"/>
  <c r="L3094" i="1"/>
  <c r="O3094" i="1" s="1"/>
  <c r="L3095" i="1"/>
  <c r="L3096" i="1"/>
  <c r="L3097" i="1"/>
  <c r="L3098" i="1"/>
  <c r="O3098" i="1" s="1"/>
  <c r="U3098" i="1" s="1"/>
  <c r="L3099" i="1"/>
  <c r="L3100" i="1"/>
  <c r="O3100" i="1" s="1"/>
  <c r="U3100" i="1" s="1"/>
  <c r="L3102" i="1"/>
  <c r="L3103" i="1"/>
  <c r="L3104" i="1"/>
  <c r="O3104" i="1" s="1"/>
  <c r="L3105" i="1"/>
  <c r="L3106" i="1"/>
  <c r="O3106" i="1" s="1"/>
  <c r="L3107" i="1"/>
  <c r="L3108" i="1"/>
  <c r="L3109" i="1"/>
  <c r="L3110" i="1"/>
  <c r="O3110" i="1" s="1"/>
  <c r="L3111" i="1"/>
  <c r="L3112" i="1"/>
  <c r="O3112" i="1" s="1"/>
  <c r="L3113" i="1"/>
  <c r="L3114" i="1"/>
  <c r="L3115" i="1"/>
  <c r="L3116" i="1"/>
  <c r="O3116" i="1" s="1"/>
  <c r="U3116" i="1" s="1"/>
  <c r="L3117" i="1"/>
  <c r="L3118" i="1"/>
  <c r="O3118" i="1" s="1"/>
  <c r="L3119" i="1"/>
  <c r="L3120" i="1"/>
  <c r="L3121" i="1"/>
  <c r="L3122" i="1"/>
  <c r="L3123" i="1"/>
  <c r="L3124" i="1"/>
  <c r="O3124" i="1" s="1"/>
  <c r="L3125" i="1"/>
  <c r="L3126" i="1"/>
  <c r="L3127" i="1"/>
  <c r="L3128" i="1"/>
  <c r="L3129" i="1"/>
  <c r="L3130" i="1"/>
  <c r="O3130" i="1" s="1"/>
  <c r="L3131" i="1"/>
  <c r="L3132" i="1"/>
  <c r="L3133" i="1"/>
  <c r="L3134" i="1"/>
  <c r="L3135" i="1"/>
  <c r="L3136" i="1"/>
  <c r="O3136" i="1" s="1"/>
  <c r="U3136" i="1" s="1"/>
  <c r="L3137" i="1"/>
  <c r="L3138" i="1"/>
  <c r="L3139" i="1"/>
  <c r="L3140" i="1"/>
  <c r="L3141" i="1"/>
  <c r="L3142" i="1"/>
  <c r="O3142" i="1" s="1"/>
  <c r="L3143" i="1"/>
  <c r="L3144" i="1"/>
  <c r="L3145" i="1"/>
  <c r="L3146" i="1"/>
  <c r="L3147" i="1"/>
  <c r="L3148" i="1"/>
  <c r="O3148" i="1" s="1"/>
  <c r="L3149" i="1"/>
  <c r="L3150" i="1"/>
  <c r="L3151" i="1"/>
  <c r="L3152" i="1"/>
  <c r="L3153" i="1"/>
  <c r="L3154" i="1"/>
  <c r="O3154" i="1" s="1"/>
  <c r="L3155" i="1"/>
  <c r="L3156" i="1"/>
  <c r="L3157" i="1"/>
  <c r="L3158" i="1"/>
  <c r="L3159" i="1"/>
  <c r="L3160" i="1"/>
  <c r="O3160" i="1" s="1"/>
  <c r="L3161" i="1"/>
  <c r="L3162" i="1"/>
  <c r="L3163" i="1"/>
  <c r="L3164" i="1"/>
  <c r="L3165" i="1"/>
  <c r="L3166" i="1"/>
  <c r="O3166" i="1" s="1"/>
  <c r="L3167" i="1"/>
  <c r="L3169" i="1"/>
  <c r="L3170" i="1"/>
  <c r="L3171" i="1"/>
  <c r="L3172" i="1"/>
  <c r="O3172" i="1" s="1"/>
  <c r="U3172" i="1" s="1"/>
  <c r="L3173" i="1"/>
  <c r="L3174" i="1"/>
  <c r="L3175" i="1"/>
  <c r="L3176" i="1"/>
  <c r="L3177" i="1"/>
  <c r="L3178" i="1"/>
  <c r="O3178" i="1" s="1"/>
  <c r="L3179" i="1"/>
  <c r="L3180" i="1"/>
  <c r="L3181" i="1"/>
  <c r="L3182" i="1"/>
  <c r="L3183" i="1"/>
  <c r="L3184" i="1"/>
  <c r="O3184" i="1" s="1"/>
  <c r="L3185" i="1"/>
  <c r="L3186" i="1"/>
  <c r="L3187" i="1"/>
  <c r="L3188" i="1"/>
  <c r="L3189" i="1"/>
  <c r="L3190" i="1"/>
  <c r="O3190" i="1" s="1"/>
  <c r="L3191" i="1"/>
  <c r="L3192" i="1"/>
  <c r="L3193" i="1"/>
  <c r="L3194" i="1"/>
  <c r="L3195" i="1"/>
  <c r="L3196" i="1"/>
  <c r="O3196" i="1" s="1"/>
  <c r="L3197" i="1"/>
  <c r="L3198" i="1"/>
  <c r="L3199" i="1"/>
  <c r="L3200" i="1"/>
  <c r="L3201" i="1"/>
  <c r="L3202" i="1"/>
  <c r="O3202" i="1" s="1"/>
  <c r="U3202" i="1" s="1"/>
  <c r="L3203" i="1"/>
  <c r="L3204" i="1"/>
  <c r="L3205" i="1"/>
  <c r="L3206" i="1"/>
  <c r="L3207" i="1"/>
  <c r="L3208" i="1"/>
  <c r="O3208" i="1" s="1"/>
  <c r="L3209" i="1"/>
  <c r="L3210" i="1"/>
  <c r="L3211" i="1"/>
  <c r="L3212" i="1"/>
  <c r="L3213" i="1"/>
  <c r="L3214" i="1"/>
  <c r="O3214" i="1" s="1"/>
  <c r="U3214" i="1" s="1"/>
  <c r="L3215" i="1"/>
  <c r="L3216" i="1"/>
  <c r="L3219" i="1"/>
  <c r="L3220" i="1"/>
  <c r="L3221" i="1"/>
  <c r="O3221" i="1" s="1"/>
  <c r="L3222" i="1"/>
  <c r="L3223" i="1"/>
  <c r="L3224" i="1"/>
  <c r="L3225" i="1"/>
  <c r="L3226" i="1"/>
  <c r="L3227" i="1"/>
  <c r="O3227" i="1" s="1"/>
  <c r="L3228" i="1"/>
  <c r="L3229" i="1"/>
  <c r="L3230" i="1"/>
  <c r="L3231" i="1"/>
  <c r="L3232" i="1"/>
  <c r="L3233" i="1"/>
  <c r="O3233" i="1" s="1"/>
  <c r="L3234" i="1"/>
  <c r="L3235" i="1"/>
  <c r="L3236" i="1"/>
  <c r="L3237" i="1"/>
  <c r="L3238" i="1"/>
  <c r="L3239" i="1"/>
  <c r="O3239" i="1" s="1"/>
  <c r="U3239" i="1" s="1"/>
  <c r="L3240" i="1"/>
  <c r="L3241" i="1"/>
  <c r="L3242" i="1"/>
  <c r="L3244" i="1"/>
  <c r="L3245" i="1"/>
  <c r="O3245" i="1" s="1"/>
  <c r="U3245" i="1" s="1"/>
  <c r="L3246" i="1"/>
  <c r="L3247" i="1"/>
  <c r="L3248" i="1"/>
  <c r="L3249" i="1"/>
  <c r="L3250" i="1"/>
  <c r="L3251" i="1"/>
  <c r="O3251" i="1" s="1"/>
  <c r="L3252" i="1"/>
  <c r="L3253" i="1"/>
  <c r="L3254" i="1"/>
  <c r="L3255" i="1"/>
  <c r="L3256" i="1"/>
  <c r="L3257" i="1"/>
  <c r="O3257" i="1" s="1"/>
  <c r="U3257" i="1" s="1"/>
  <c r="L3258" i="1"/>
  <c r="L3259" i="1"/>
  <c r="L3260" i="1"/>
  <c r="L3261" i="1"/>
  <c r="L3262" i="1"/>
  <c r="L3263" i="1"/>
  <c r="O3263" i="1" s="1"/>
  <c r="U3263" i="1" s="1"/>
  <c r="L3264" i="1"/>
  <c r="L3265" i="1"/>
  <c r="L3266" i="1"/>
  <c r="L3267" i="1"/>
  <c r="L3268" i="1"/>
  <c r="L3269" i="1"/>
  <c r="O3269" i="1" s="1"/>
  <c r="L3270" i="1"/>
  <c r="L3271" i="1"/>
  <c r="L3272" i="1"/>
  <c r="L3274" i="1"/>
  <c r="L3275" i="1"/>
  <c r="O3275" i="1" s="1"/>
  <c r="L3276" i="1"/>
  <c r="L3277" i="1"/>
  <c r="L3278" i="1"/>
  <c r="L3279" i="1"/>
  <c r="L3280" i="1"/>
  <c r="L3281" i="1"/>
  <c r="O3281" i="1" s="1"/>
  <c r="U3281" i="1" s="1"/>
  <c r="L3282" i="1"/>
  <c r="L3283" i="1"/>
  <c r="L3284" i="1"/>
  <c r="L3285" i="1"/>
  <c r="L3286" i="1"/>
  <c r="L3287" i="1"/>
  <c r="O3287" i="1" s="1"/>
  <c r="L3288" i="1"/>
  <c r="L3289" i="1"/>
  <c r="L3290" i="1"/>
  <c r="L3291" i="1"/>
  <c r="L3292" i="1"/>
  <c r="L3293" i="1"/>
  <c r="O3293" i="1" s="1"/>
  <c r="L3294" i="1"/>
  <c r="L3295" i="1"/>
  <c r="L3296" i="1"/>
  <c r="L3297" i="1"/>
  <c r="L3298" i="1"/>
  <c r="L3299" i="1"/>
  <c r="O3299" i="1" s="1"/>
  <c r="L3300" i="1"/>
  <c r="L3301" i="1"/>
  <c r="L3302" i="1"/>
  <c r="L3303" i="1"/>
  <c r="L3304" i="1"/>
  <c r="L3305" i="1"/>
  <c r="O3305" i="1" s="1"/>
  <c r="L3306" i="1"/>
  <c r="L3307" i="1"/>
  <c r="L3308" i="1"/>
  <c r="L3309" i="1"/>
  <c r="L3310" i="1"/>
  <c r="L3311" i="1"/>
  <c r="O3311" i="1" s="1"/>
  <c r="L3312" i="1"/>
  <c r="L3313" i="1"/>
  <c r="L3314" i="1"/>
  <c r="L3315" i="1"/>
  <c r="L3316" i="1"/>
  <c r="L3317" i="1"/>
  <c r="O3317" i="1" s="1"/>
  <c r="L3318" i="1"/>
  <c r="L3319" i="1"/>
  <c r="L3320" i="1"/>
  <c r="L3321" i="1"/>
  <c r="L3322" i="1"/>
  <c r="L3323" i="1"/>
  <c r="O3323" i="1" s="1"/>
  <c r="L3324" i="1"/>
  <c r="L3325" i="1"/>
  <c r="L3326" i="1"/>
  <c r="L3327" i="1"/>
  <c r="L3328" i="1"/>
  <c r="L3329" i="1"/>
  <c r="O3329" i="1" s="1"/>
  <c r="L3330" i="1"/>
  <c r="L3331" i="1"/>
  <c r="L3332" i="1"/>
  <c r="L3334" i="1"/>
  <c r="L3335" i="1"/>
  <c r="O3335" i="1" s="1"/>
  <c r="L3336" i="1"/>
  <c r="L3337" i="1"/>
  <c r="L3338" i="1"/>
  <c r="L3339" i="1"/>
  <c r="L3340" i="1"/>
  <c r="L3341" i="1"/>
  <c r="O3341" i="1" s="1"/>
  <c r="L3342" i="1"/>
  <c r="L3343" i="1"/>
  <c r="L3344" i="1"/>
  <c r="L3345" i="1"/>
  <c r="L3346" i="1"/>
  <c r="L3347" i="1"/>
  <c r="O3347" i="1" s="1"/>
  <c r="U3347" i="1" s="1"/>
  <c r="L3348" i="1"/>
  <c r="L3349" i="1"/>
  <c r="L3350" i="1"/>
  <c r="L3351" i="1"/>
  <c r="L3352" i="1"/>
  <c r="L3353" i="1"/>
  <c r="O3353" i="1" s="1"/>
  <c r="L3354" i="1"/>
  <c r="L3355" i="1"/>
  <c r="L3356" i="1"/>
  <c r="L3357" i="1"/>
  <c r="L3358" i="1"/>
  <c r="L3359" i="1"/>
  <c r="O3359" i="1" s="1"/>
  <c r="U3359" i="1" s="1"/>
  <c r="L3360" i="1"/>
  <c r="L3361" i="1"/>
  <c r="L3362" i="1"/>
  <c r="L3363" i="1"/>
  <c r="L3364" i="1"/>
  <c r="L3365" i="1"/>
  <c r="O3365" i="1" s="1"/>
  <c r="U3365" i="1" s="1"/>
  <c r="L3366" i="1"/>
  <c r="L3367" i="1"/>
  <c r="L3368" i="1"/>
  <c r="L3369" i="1"/>
  <c r="L3370" i="1"/>
  <c r="L3371" i="1"/>
  <c r="O3371" i="1" s="1"/>
  <c r="L3372" i="1"/>
  <c r="L3373" i="1"/>
  <c r="L3374" i="1"/>
  <c r="L3375" i="1"/>
  <c r="L3376" i="1"/>
  <c r="L3377" i="1"/>
  <c r="O3377" i="1" s="1"/>
  <c r="U3377" i="1" s="1"/>
  <c r="L3378" i="1"/>
  <c r="L3379" i="1"/>
  <c r="L3380" i="1"/>
  <c r="L14" i="1"/>
  <c r="L15" i="1"/>
  <c r="O15" i="1" s="1"/>
  <c r="L16" i="1"/>
  <c r="O16" i="1" s="1"/>
  <c r="L17" i="1"/>
  <c r="L18" i="1"/>
  <c r="L19" i="1"/>
  <c r="L20" i="1"/>
  <c r="L21" i="1"/>
  <c r="O21" i="1" s="1"/>
  <c r="L22" i="1"/>
  <c r="O22" i="1" s="1"/>
  <c r="L23" i="1"/>
  <c r="L24" i="1"/>
  <c r="O24" i="1" s="1"/>
  <c r="L25" i="1"/>
  <c r="L26" i="1"/>
  <c r="O26" i="1" s="1"/>
  <c r="L27" i="1"/>
  <c r="O27" i="1" s="1"/>
  <c r="L28" i="1"/>
  <c r="L29" i="1"/>
  <c r="L30" i="1"/>
  <c r="L31" i="1"/>
  <c r="O31" i="1" s="1"/>
  <c r="L32" i="1"/>
  <c r="O32" i="1" s="1"/>
  <c r="L33" i="1"/>
  <c r="O33" i="1" s="1"/>
  <c r="L34" i="1"/>
  <c r="O34" i="1" s="1"/>
  <c r="U34" i="1" s="1"/>
  <c r="L35" i="1"/>
  <c r="L36" i="1"/>
  <c r="O36" i="1" s="1"/>
  <c r="L37" i="1"/>
  <c r="L38" i="1"/>
  <c r="O38" i="1" s="1"/>
  <c r="L39" i="1"/>
  <c r="L40" i="1"/>
  <c r="O40" i="1" s="1"/>
  <c r="U40" i="1" s="1"/>
  <c r="L41" i="1"/>
  <c r="L42" i="1"/>
  <c r="O42" i="1" s="1"/>
  <c r="L43" i="1"/>
  <c r="O43" i="1" s="1"/>
  <c r="L44" i="1"/>
  <c r="O44" i="1" s="1"/>
  <c r="L45" i="1"/>
  <c r="O45" i="1" s="1"/>
  <c r="L46" i="1"/>
  <c r="O46" i="1" s="1"/>
  <c r="L48" i="1"/>
  <c r="L49" i="1"/>
  <c r="O49" i="1" s="1"/>
  <c r="L50" i="1"/>
  <c r="O50" i="1" s="1"/>
  <c r="U50" i="1" s="1"/>
  <c r="L51" i="1"/>
  <c r="L52" i="1"/>
  <c r="O52" i="1" s="1"/>
  <c r="L53" i="1"/>
  <c r="L54" i="1"/>
  <c r="O54" i="1" s="1"/>
  <c r="L55" i="1"/>
  <c r="O55" i="1" s="1"/>
  <c r="U55" i="1" s="1"/>
  <c r="L56" i="1"/>
  <c r="O56" i="1" s="1"/>
  <c r="L57" i="1"/>
  <c r="O57" i="1" s="1"/>
  <c r="L58" i="1"/>
  <c r="O58" i="1" s="1"/>
  <c r="U58" i="1" s="1"/>
  <c r="L59" i="1"/>
  <c r="O59" i="1" s="1"/>
  <c r="L60" i="1"/>
  <c r="L61" i="1"/>
  <c r="O61" i="1" s="1"/>
  <c r="U61" i="1" s="1"/>
  <c r="L62" i="1"/>
  <c r="O62" i="1" s="1"/>
  <c r="L63" i="1"/>
  <c r="O63" i="1" s="1"/>
  <c r="L64" i="1"/>
  <c r="O64" i="1" s="1"/>
  <c r="L65" i="1"/>
  <c r="O65" i="1" s="1"/>
  <c r="L66" i="1"/>
  <c r="O66" i="1" s="1"/>
  <c r="L67" i="1"/>
  <c r="O67" i="1" s="1"/>
  <c r="L68" i="1"/>
  <c r="O68" i="1" s="1"/>
  <c r="L69" i="1"/>
  <c r="O69" i="1" s="1"/>
  <c r="L70" i="1"/>
  <c r="O70" i="1" s="1"/>
  <c r="U70" i="1" s="1"/>
  <c r="L71" i="1"/>
  <c r="O71" i="1" s="1"/>
  <c r="L72" i="1"/>
  <c r="O72" i="1" s="1"/>
  <c r="L73" i="1"/>
  <c r="O73" i="1" s="1"/>
  <c r="L74" i="1"/>
  <c r="O74" i="1" s="1"/>
  <c r="L75" i="1"/>
  <c r="L76" i="1"/>
  <c r="O76" i="1" s="1"/>
  <c r="L77" i="1"/>
  <c r="O77" i="1" s="1"/>
  <c r="L78" i="1"/>
  <c r="L79" i="1"/>
  <c r="O79" i="1" s="1"/>
  <c r="L80" i="1"/>
  <c r="O80" i="1" s="1"/>
  <c r="L81" i="1"/>
  <c r="O81" i="1" s="1"/>
  <c r="L82" i="1"/>
  <c r="O82" i="1" s="1"/>
  <c r="L83" i="1"/>
  <c r="O83" i="1" s="1"/>
  <c r="L84" i="1"/>
  <c r="O84" i="1" s="1"/>
  <c r="L86" i="1"/>
  <c r="L87" i="1"/>
  <c r="O87" i="1" s="1"/>
  <c r="L88" i="1"/>
  <c r="O88" i="1" s="1"/>
  <c r="L89" i="1"/>
  <c r="O89" i="1" s="1"/>
  <c r="L90" i="1"/>
  <c r="O90" i="1" s="1"/>
  <c r="L91" i="1"/>
  <c r="O91" i="1" s="1"/>
  <c r="U91" i="1" s="1"/>
  <c r="L92" i="1"/>
  <c r="O92" i="1" s="1"/>
  <c r="L93" i="1"/>
  <c r="O93" i="1" s="1"/>
  <c r="L94" i="1"/>
  <c r="O94" i="1" s="1"/>
  <c r="L95" i="1"/>
  <c r="O95" i="1" s="1"/>
  <c r="L96" i="1"/>
  <c r="O96" i="1" s="1"/>
  <c r="L97" i="1"/>
  <c r="O97" i="1" s="1"/>
  <c r="L98" i="1"/>
  <c r="O98" i="1" s="1"/>
  <c r="L99" i="1"/>
  <c r="O99" i="1" s="1"/>
  <c r="L100" i="1"/>
  <c r="O100" i="1" s="1"/>
  <c r="L101" i="1"/>
  <c r="O101" i="1" s="1"/>
  <c r="L102" i="1"/>
  <c r="O102" i="1" s="1"/>
  <c r="L103" i="1"/>
  <c r="O103" i="1" s="1"/>
  <c r="L104" i="1"/>
  <c r="O104" i="1" s="1"/>
  <c r="L105" i="1"/>
  <c r="O105" i="1" s="1"/>
  <c r="L106" i="1"/>
  <c r="O106" i="1" s="1"/>
  <c r="L107" i="1"/>
  <c r="O107" i="1" s="1"/>
  <c r="L108" i="1"/>
  <c r="O108" i="1" s="1"/>
  <c r="L109" i="1"/>
  <c r="O109" i="1" s="1"/>
  <c r="L110" i="1"/>
  <c r="O110" i="1" s="1"/>
  <c r="L111" i="1"/>
  <c r="O111" i="1" s="1"/>
  <c r="L112" i="1"/>
  <c r="O112" i="1" s="1"/>
  <c r="L113" i="1"/>
  <c r="O113" i="1" s="1"/>
  <c r="L115" i="1"/>
  <c r="L116" i="1"/>
  <c r="O116" i="1" s="1"/>
  <c r="L117" i="1"/>
  <c r="O117" i="1" s="1"/>
  <c r="L118" i="1"/>
  <c r="O118" i="1" s="1"/>
  <c r="L119" i="1"/>
  <c r="O119" i="1" s="1"/>
  <c r="L120" i="1"/>
  <c r="O120" i="1" s="1"/>
  <c r="L121" i="1"/>
  <c r="L122" i="1"/>
  <c r="O122" i="1" s="1"/>
  <c r="L123" i="1"/>
  <c r="O123" i="1" s="1"/>
  <c r="L124" i="1"/>
  <c r="O124" i="1" s="1"/>
  <c r="L125" i="1"/>
  <c r="O125" i="1" s="1"/>
  <c r="L126" i="1"/>
  <c r="O126" i="1" s="1"/>
  <c r="L127" i="1"/>
  <c r="O127" i="1" s="1"/>
  <c r="L128" i="1"/>
  <c r="O128" i="1" s="1"/>
  <c r="L129" i="1"/>
  <c r="O129" i="1" s="1"/>
  <c r="L130" i="1"/>
  <c r="O130" i="1" s="1"/>
  <c r="L131" i="1"/>
  <c r="O131" i="1" s="1"/>
  <c r="L132" i="1"/>
  <c r="O132" i="1" s="1"/>
  <c r="L133" i="1"/>
  <c r="O133" i="1" s="1"/>
  <c r="L134" i="1"/>
  <c r="O134" i="1" s="1"/>
  <c r="L135" i="1"/>
  <c r="O135" i="1" s="1"/>
  <c r="L136" i="1"/>
  <c r="O136" i="1" s="1"/>
  <c r="L137" i="1"/>
  <c r="O137" i="1" s="1"/>
  <c r="U137" i="1" s="1"/>
  <c r="L138" i="1"/>
  <c r="O138" i="1" s="1"/>
  <c r="L139" i="1"/>
  <c r="O139" i="1" s="1"/>
  <c r="L164" i="1"/>
  <c r="L165" i="1"/>
  <c r="L166" i="1"/>
  <c r="O166" i="1" s="1"/>
  <c r="L167" i="1"/>
  <c r="O167" i="1" s="1"/>
  <c r="U167" i="1" s="1"/>
  <c r="L168" i="1"/>
  <c r="O168" i="1" s="1"/>
  <c r="L169" i="1"/>
  <c r="O169" i="1" s="1"/>
  <c r="L170" i="1"/>
  <c r="O170" i="1" s="1"/>
  <c r="L171" i="1"/>
  <c r="O171" i="1" s="1"/>
  <c r="L172" i="1"/>
  <c r="O172" i="1" s="1"/>
  <c r="L173" i="1"/>
  <c r="O173" i="1" s="1"/>
  <c r="L174" i="1"/>
  <c r="O174" i="1" s="1"/>
  <c r="L175" i="1"/>
  <c r="O175" i="1" s="1"/>
  <c r="L176" i="1"/>
  <c r="O176" i="1" s="1"/>
  <c r="U176" i="1" s="1"/>
  <c r="L177" i="1"/>
  <c r="L178" i="1"/>
  <c r="O178" i="1" s="1"/>
  <c r="L179" i="1"/>
  <c r="O179" i="1" s="1"/>
  <c r="L180" i="1"/>
  <c r="O180" i="1" s="1"/>
  <c r="L181" i="1"/>
  <c r="O181" i="1" s="1"/>
  <c r="L182" i="1"/>
  <c r="O182" i="1" s="1"/>
  <c r="L183" i="1"/>
  <c r="O183" i="1" s="1"/>
  <c r="L184" i="1"/>
  <c r="O184" i="1" s="1"/>
  <c r="L185" i="1"/>
  <c r="O185" i="1" s="1"/>
  <c r="L186" i="1"/>
  <c r="O186" i="1" s="1"/>
  <c r="L187" i="1"/>
  <c r="O187" i="1" s="1"/>
  <c r="L188" i="1"/>
  <c r="O188" i="1" s="1"/>
  <c r="L189" i="1"/>
  <c r="O189" i="1" s="1"/>
  <c r="L190" i="1"/>
  <c r="O190" i="1" s="1"/>
  <c r="L215" i="1"/>
  <c r="L216" i="1"/>
  <c r="O216" i="1" s="1"/>
  <c r="L217" i="1"/>
  <c r="O217" i="1" s="1"/>
  <c r="L218" i="1"/>
  <c r="O218" i="1" s="1"/>
  <c r="L219" i="1"/>
  <c r="L220" i="1"/>
  <c r="O220" i="1" s="1"/>
  <c r="U220" i="1" s="1"/>
  <c r="L221" i="1"/>
  <c r="O221" i="1" s="1"/>
  <c r="L222" i="1"/>
  <c r="O222" i="1" s="1"/>
  <c r="L223" i="1"/>
  <c r="O223" i="1" s="1"/>
  <c r="L224" i="1"/>
  <c r="O224" i="1" s="1"/>
  <c r="L225" i="1"/>
  <c r="O225" i="1" s="1"/>
  <c r="L226" i="1"/>
  <c r="O226" i="1" s="1"/>
  <c r="L227" i="1"/>
  <c r="O227" i="1" s="1"/>
  <c r="L228" i="1"/>
  <c r="O228" i="1" s="1"/>
  <c r="L229" i="1"/>
  <c r="O229" i="1" s="1"/>
  <c r="L230" i="1"/>
  <c r="O230" i="1" s="1"/>
  <c r="L231" i="1"/>
  <c r="O231" i="1" s="1"/>
  <c r="L232" i="1"/>
  <c r="L233" i="1"/>
  <c r="O233" i="1" s="1"/>
  <c r="L269" i="1"/>
  <c r="L270" i="1"/>
  <c r="O270" i="1" s="1"/>
  <c r="L271" i="1"/>
  <c r="O271" i="1" s="1"/>
  <c r="L272" i="1"/>
  <c r="O272" i="1" s="1"/>
  <c r="L273" i="1"/>
  <c r="O273" i="1" s="1"/>
  <c r="L274" i="1"/>
  <c r="O274" i="1" s="1"/>
  <c r="L275" i="1"/>
  <c r="L276" i="1"/>
  <c r="O276" i="1" s="1"/>
  <c r="L277" i="1"/>
  <c r="O277" i="1" s="1"/>
  <c r="L278" i="1"/>
  <c r="O278" i="1" s="1"/>
  <c r="L279" i="1"/>
  <c r="O279" i="1" s="1"/>
  <c r="L280" i="1"/>
  <c r="O280" i="1" s="1"/>
  <c r="L281" i="1"/>
  <c r="O281" i="1" s="1"/>
  <c r="L282" i="1"/>
  <c r="L283" i="1"/>
  <c r="O283" i="1" s="1"/>
  <c r="L284" i="1"/>
  <c r="O284" i="1" s="1"/>
  <c r="L285" i="1"/>
  <c r="L286" i="1"/>
  <c r="O286" i="1" s="1"/>
  <c r="L287" i="1"/>
  <c r="O287" i="1" s="1"/>
  <c r="L288" i="1"/>
  <c r="L289" i="1"/>
  <c r="O289" i="1" s="1"/>
  <c r="L290" i="1"/>
  <c r="O290" i="1" s="1"/>
  <c r="L291" i="1"/>
  <c r="O291" i="1" s="1"/>
  <c r="L292" i="1"/>
  <c r="O292" i="1" s="1"/>
  <c r="L293" i="1"/>
  <c r="O293" i="1" s="1"/>
  <c r="L361" i="1"/>
  <c r="L362" i="1"/>
  <c r="O362" i="1" s="1"/>
  <c r="U362" i="1" s="1"/>
  <c r="L363" i="1"/>
  <c r="O363" i="1" s="1"/>
  <c r="L364" i="1"/>
  <c r="O364" i="1" s="1"/>
  <c r="L365" i="1"/>
  <c r="O365" i="1" s="1"/>
  <c r="L366" i="1"/>
  <c r="O366" i="1" s="1"/>
  <c r="L367" i="1"/>
  <c r="O367" i="1" s="1"/>
  <c r="L368" i="1"/>
  <c r="L369" i="1"/>
  <c r="L370" i="1"/>
  <c r="O370" i="1" s="1"/>
  <c r="L371" i="1"/>
  <c r="O371" i="1" s="1"/>
  <c r="L372" i="1"/>
  <c r="O372" i="1" s="1"/>
  <c r="L373" i="1"/>
  <c r="O373" i="1" s="1"/>
  <c r="L374" i="1"/>
  <c r="O374" i="1" s="1"/>
  <c r="L375" i="1"/>
  <c r="O375" i="1" s="1"/>
  <c r="L376" i="1"/>
  <c r="O376" i="1" s="1"/>
  <c r="L377" i="1"/>
  <c r="O377" i="1" s="1"/>
  <c r="L378" i="1"/>
  <c r="O378" i="1" s="1"/>
  <c r="L379" i="1"/>
  <c r="L380" i="1"/>
  <c r="O380" i="1" s="1"/>
  <c r="L381" i="1"/>
  <c r="O381" i="1" s="1"/>
  <c r="L382" i="1"/>
  <c r="O382" i="1" s="1"/>
  <c r="L383" i="1"/>
  <c r="L384" i="1"/>
  <c r="O384" i="1" s="1"/>
  <c r="L385" i="1"/>
  <c r="O385" i="1" s="1"/>
  <c r="L386" i="1"/>
  <c r="O386" i="1" s="1"/>
  <c r="L387" i="1"/>
  <c r="L388" i="1"/>
  <c r="L389" i="1"/>
  <c r="O389" i="1" s="1"/>
  <c r="L390" i="1"/>
  <c r="O390" i="1" s="1"/>
  <c r="U390" i="1" s="1"/>
  <c r="L391" i="1"/>
  <c r="L392" i="1"/>
  <c r="O392" i="1" s="1"/>
  <c r="L393" i="1"/>
  <c r="O393" i="1" s="1"/>
  <c r="U393" i="1" s="1"/>
  <c r="L394" i="1"/>
  <c r="O394" i="1" s="1"/>
  <c r="L395" i="1"/>
  <c r="L396" i="1"/>
  <c r="O396" i="1" s="1"/>
  <c r="L397" i="1"/>
  <c r="O397" i="1" s="1"/>
  <c r="L398" i="1"/>
  <c r="L399" i="1"/>
  <c r="L400" i="1"/>
  <c r="O400" i="1" s="1"/>
  <c r="L401" i="1"/>
  <c r="O401" i="1" s="1"/>
  <c r="L402" i="1"/>
  <c r="O402" i="1" s="1"/>
  <c r="U402" i="1" s="1"/>
  <c r="L403" i="1"/>
  <c r="L404" i="1"/>
  <c r="O404" i="1" s="1"/>
  <c r="L405" i="1"/>
  <c r="L406" i="1"/>
  <c r="O406" i="1" s="1"/>
  <c r="L407" i="1"/>
  <c r="L408" i="1"/>
  <c r="O408" i="1" s="1"/>
  <c r="L409" i="1"/>
  <c r="O409" i="1" s="1"/>
  <c r="L410" i="1"/>
  <c r="O410" i="1" s="1"/>
  <c r="U410" i="1" s="1"/>
  <c r="L411" i="1"/>
  <c r="L412" i="1"/>
  <c r="O412" i="1" s="1"/>
  <c r="L413" i="1"/>
  <c r="O413" i="1" s="1"/>
  <c r="U413" i="1" s="1"/>
  <c r="L414" i="1"/>
  <c r="O414" i="1" s="1"/>
  <c r="L415" i="1"/>
  <c r="L416" i="1"/>
  <c r="L417" i="1"/>
  <c r="O417" i="1" s="1"/>
  <c r="L418" i="1"/>
  <c r="O418" i="1" s="1"/>
  <c r="L419" i="1"/>
  <c r="L420" i="1"/>
  <c r="O420" i="1" s="1"/>
  <c r="L421" i="1"/>
  <c r="O421" i="1" s="1"/>
  <c r="L422" i="1"/>
  <c r="L13" i="1"/>
  <c r="N783" i="1" l="1"/>
  <c r="L2576" i="1"/>
  <c r="L2415" i="1"/>
  <c r="L739" i="1"/>
  <c r="R1275" i="1"/>
  <c r="U1302" i="1"/>
  <c r="U1260" i="1"/>
  <c r="U1117" i="1"/>
  <c r="U1049" i="1"/>
  <c r="U966" i="1"/>
  <c r="U859" i="1"/>
  <c r="U838" i="1"/>
  <c r="U796" i="1"/>
  <c r="U668" i="1"/>
  <c r="U437" i="1"/>
  <c r="U353" i="1"/>
  <c r="U312" i="1"/>
  <c r="U204" i="1"/>
  <c r="U155" i="1"/>
  <c r="U720" i="1"/>
  <c r="U698" i="1"/>
  <c r="U624" i="1"/>
  <c r="U604" i="1"/>
  <c r="U584" i="1"/>
  <c r="U542" i="1"/>
  <c r="U501" i="1"/>
  <c r="U414" i="1"/>
  <c r="U188" i="1"/>
  <c r="U62" i="1"/>
  <c r="U1845" i="1"/>
  <c r="U1700" i="1"/>
  <c r="U1658" i="1"/>
  <c r="U1532" i="1"/>
  <c r="U287" i="1"/>
  <c r="U168" i="1"/>
  <c r="U82" i="1"/>
  <c r="U374" i="1"/>
  <c r="U124" i="1"/>
  <c r="U103" i="1"/>
  <c r="U21" i="1"/>
  <c r="L2738" i="1"/>
  <c r="U1823" i="1"/>
  <c r="U1781" i="1"/>
  <c r="U1718" i="1"/>
  <c r="U1550" i="1"/>
  <c r="U1530" i="1"/>
  <c r="U1448" i="1"/>
  <c r="U1406" i="1"/>
  <c r="M3243" i="1"/>
  <c r="M2923" i="1"/>
  <c r="M1915" i="1"/>
  <c r="M1816" i="1"/>
  <c r="M1720" i="1"/>
  <c r="M1640" i="1"/>
  <c r="M1395" i="1"/>
  <c r="M1275" i="1"/>
  <c r="M999" i="1"/>
  <c r="M324" i="1"/>
  <c r="R1915" i="1"/>
  <c r="R324" i="1"/>
  <c r="L577" i="1"/>
  <c r="N234" i="1"/>
  <c r="N114" i="1"/>
  <c r="N2369" i="1"/>
  <c r="N2176" i="1"/>
  <c r="N1666" i="1"/>
  <c r="N1521" i="1"/>
  <c r="N1028" i="1"/>
  <c r="N360" i="1"/>
  <c r="R2369" i="1"/>
  <c r="R2176" i="1"/>
  <c r="R1666" i="1"/>
  <c r="R783" i="1"/>
  <c r="R234" i="1"/>
  <c r="R114" i="1"/>
  <c r="L1322" i="1"/>
  <c r="L631" i="1"/>
  <c r="M234" i="1"/>
  <c r="M114" i="1"/>
  <c r="M2369" i="1"/>
  <c r="M2176" i="1"/>
  <c r="M1666" i="1"/>
  <c r="M1521" i="1"/>
  <c r="M1028" i="1"/>
  <c r="M783" i="1"/>
  <c r="M360" i="1"/>
  <c r="R2334" i="1"/>
  <c r="R1360" i="1"/>
  <c r="R1217" i="1"/>
  <c r="R1153" i="1"/>
  <c r="R979" i="1"/>
  <c r="R657" i="1"/>
  <c r="R294" i="1"/>
  <c r="L2114" i="1"/>
  <c r="L2923" i="1"/>
  <c r="L1816" i="1"/>
  <c r="L1720" i="1"/>
  <c r="L1640" i="1"/>
  <c r="L1395" i="1"/>
  <c r="L999" i="1"/>
  <c r="N294" i="1"/>
  <c r="N2334" i="1"/>
  <c r="N1846" i="1"/>
  <c r="N1360" i="1"/>
  <c r="N1217" i="1"/>
  <c r="N1153" i="1"/>
  <c r="N979" i="1"/>
  <c r="N657" i="1"/>
  <c r="R2705" i="1"/>
  <c r="R1870" i="1"/>
  <c r="R1344" i="1"/>
  <c r="R1050" i="1"/>
  <c r="R905" i="1"/>
  <c r="R488" i="1"/>
  <c r="R557" i="1"/>
  <c r="L360" i="1"/>
  <c r="M294" i="1"/>
  <c r="M2334" i="1"/>
  <c r="M1846" i="1"/>
  <c r="M1360" i="1"/>
  <c r="M1217" i="1"/>
  <c r="M1153" i="1"/>
  <c r="M979" i="1"/>
  <c r="M657" i="1"/>
  <c r="R3168" i="1"/>
  <c r="R2469" i="1"/>
  <c r="R1767" i="1"/>
  <c r="R1237" i="1"/>
  <c r="R946" i="1"/>
  <c r="L3243" i="1"/>
  <c r="L1521" i="1"/>
  <c r="L1028" i="1"/>
  <c r="L1846" i="1"/>
  <c r="N140" i="1"/>
  <c r="N2705" i="1"/>
  <c r="N2606" i="1"/>
  <c r="N2147" i="1"/>
  <c r="N1870" i="1"/>
  <c r="N1344" i="1"/>
  <c r="N1050" i="1"/>
  <c r="N905" i="1"/>
  <c r="N880" i="1"/>
  <c r="N683" i="1"/>
  <c r="N488" i="1"/>
  <c r="N268" i="1"/>
  <c r="N557" i="1"/>
  <c r="R2867" i="1"/>
  <c r="R2291" i="1"/>
  <c r="R2247" i="1"/>
  <c r="R2025" i="1"/>
  <c r="R1263" i="1"/>
  <c r="R1198" i="1"/>
  <c r="R1174" i="1"/>
  <c r="L140" i="1"/>
  <c r="L2606" i="1"/>
  <c r="L2147" i="1"/>
  <c r="L880" i="1"/>
  <c r="L683" i="1"/>
  <c r="L268" i="1"/>
  <c r="M140" i="1"/>
  <c r="M2705" i="1"/>
  <c r="M2606" i="1"/>
  <c r="M2147" i="1"/>
  <c r="M1870" i="1"/>
  <c r="M1344" i="1"/>
  <c r="M1050" i="1"/>
  <c r="M905" i="1"/>
  <c r="M880" i="1"/>
  <c r="M683" i="1"/>
  <c r="M488" i="1"/>
  <c r="M268" i="1"/>
  <c r="M557" i="1"/>
  <c r="R3273" i="1"/>
  <c r="R1610" i="1"/>
  <c r="R1069" i="1"/>
  <c r="L1136" i="1"/>
  <c r="L2561" i="1"/>
  <c r="L2206" i="1"/>
  <c r="L1974" i="1"/>
  <c r="L1558" i="1"/>
  <c r="L1438" i="1"/>
  <c r="L844" i="1"/>
  <c r="L775" i="1"/>
  <c r="N3168" i="1"/>
  <c r="N2648" i="1"/>
  <c r="N2561" i="1"/>
  <c r="N2469" i="1"/>
  <c r="N2206" i="1"/>
  <c r="N1974" i="1"/>
  <c r="N1767" i="1"/>
  <c r="N1558" i="1"/>
  <c r="N1438" i="1"/>
  <c r="N1237" i="1"/>
  <c r="N946" i="1"/>
  <c r="N844" i="1"/>
  <c r="N775" i="1"/>
  <c r="R2738" i="1"/>
  <c r="R2576" i="1"/>
  <c r="R2415" i="1"/>
  <c r="R739" i="1"/>
  <c r="L2786" i="1"/>
  <c r="L2532" i="1"/>
  <c r="L2044" i="1"/>
  <c r="L1463" i="1"/>
  <c r="L803" i="1"/>
  <c r="L761" i="1"/>
  <c r="L214" i="1"/>
  <c r="L521" i="1"/>
  <c r="M3168" i="1"/>
  <c r="M2648" i="1"/>
  <c r="M2561" i="1"/>
  <c r="M2469" i="1"/>
  <c r="M2206" i="1"/>
  <c r="M1974" i="1"/>
  <c r="M1767" i="1"/>
  <c r="M1558" i="1"/>
  <c r="M1438" i="1"/>
  <c r="M1237" i="1"/>
  <c r="M946" i="1"/>
  <c r="M844" i="1"/>
  <c r="M775" i="1"/>
  <c r="R2830" i="1"/>
  <c r="R2114" i="1"/>
  <c r="R1136" i="1"/>
  <c r="R1082" i="1"/>
  <c r="R577" i="1"/>
  <c r="R191" i="1"/>
  <c r="L47" i="1"/>
  <c r="L3002" i="1"/>
  <c r="L2964" i="1"/>
  <c r="L1693" i="1"/>
  <c r="L1418" i="1"/>
  <c r="L1111" i="1"/>
  <c r="L826" i="1"/>
  <c r="L457" i="1"/>
  <c r="L723" i="1"/>
  <c r="M47" i="1"/>
  <c r="N3101" i="1"/>
  <c r="N2867" i="1"/>
  <c r="N2786" i="1"/>
  <c r="N2532" i="1"/>
  <c r="N2291" i="1"/>
  <c r="N2247" i="1"/>
  <c r="N2044" i="1"/>
  <c r="N2025" i="1"/>
  <c r="N1463" i="1"/>
  <c r="N1263" i="1"/>
  <c r="N1198" i="1"/>
  <c r="N1174" i="1"/>
  <c r="N803" i="1"/>
  <c r="N761" i="1"/>
  <c r="N214" i="1"/>
  <c r="N521" i="1"/>
  <c r="R1322" i="1"/>
  <c r="R631" i="1"/>
  <c r="L191" i="1"/>
  <c r="L2078" i="1"/>
  <c r="L869" i="1"/>
  <c r="L163" i="1"/>
  <c r="L706" i="1"/>
  <c r="N47" i="1"/>
  <c r="M3101" i="1"/>
  <c r="M2867" i="1"/>
  <c r="M2786" i="1"/>
  <c r="M2532" i="1"/>
  <c r="M2291" i="1"/>
  <c r="M2247" i="1"/>
  <c r="M2044" i="1"/>
  <c r="M2025" i="1"/>
  <c r="M1463" i="1"/>
  <c r="M1263" i="1"/>
  <c r="M1198" i="1"/>
  <c r="M1174" i="1"/>
  <c r="M803" i="1"/>
  <c r="M761" i="1"/>
  <c r="M214" i="1"/>
  <c r="M521" i="1"/>
  <c r="R3243" i="1"/>
  <c r="R2923" i="1"/>
  <c r="R1816" i="1"/>
  <c r="R1720" i="1"/>
  <c r="R1640" i="1"/>
  <c r="R1395" i="1"/>
  <c r="R999" i="1"/>
  <c r="L1593" i="1"/>
  <c r="N3273" i="1"/>
  <c r="N3002" i="1"/>
  <c r="N2964" i="1"/>
  <c r="N1693" i="1"/>
  <c r="N1610" i="1"/>
  <c r="N1418" i="1"/>
  <c r="N1111" i="1"/>
  <c r="N1069" i="1"/>
  <c r="N826" i="1"/>
  <c r="N457" i="1"/>
  <c r="N723" i="1"/>
  <c r="R47" i="1"/>
  <c r="R1521" i="1"/>
  <c r="R1028" i="1"/>
  <c r="R360" i="1"/>
  <c r="L3069" i="1"/>
  <c r="L923" i="1"/>
  <c r="M3273" i="1"/>
  <c r="M3002" i="1"/>
  <c r="M2964" i="1"/>
  <c r="M1693" i="1"/>
  <c r="M1610" i="1"/>
  <c r="M1418" i="1"/>
  <c r="M1111" i="1"/>
  <c r="M1069" i="1"/>
  <c r="M826" i="1"/>
  <c r="M457" i="1"/>
  <c r="M723" i="1"/>
  <c r="R1846" i="1"/>
  <c r="L1082" i="1"/>
  <c r="L1915" i="1"/>
  <c r="L1275" i="1"/>
  <c r="L324" i="1"/>
  <c r="N423" i="1"/>
  <c r="N3333" i="1"/>
  <c r="N2738" i="1"/>
  <c r="N2576" i="1"/>
  <c r="N2415" i="1"/>
  <c r="N2078" i="1"/>
  <c r="N869" i="1"/>
  <c r="N739" i="1"/>
  <c r="N163" i="1"/>
  <c r="N706" i="1"/>
  <c r="R2606" i="1"/>
  <c r="R2147" i="1"/>
  <c r="R880" i="1"/>
  <c r="R683" i="1"/>
  <c r="R268" i="1"/>
  <c r="R140" i="1"/>
  <c r="L2369" i="1"/>
  <c r="L2176" i="1"/>
  <c r="L1666" i="1"/>
  <c r="L783" i="1"/>
  <c r="M423" i="1"/>
  <c r="M3333" i="1"/>
  <c r="M2738" i="1"/>
  <c r="M2576" i="1"/>
  <c r="M2415" i="1"/>
  <c r="M2078" i="1"/>
  <c r="M869" i="1"/>
  <c r="M739" i="1"/>
  <c r="M163" i="1"/>
  <c r="M706" i="1"/>
  <c r="R2561" i="1"/>
  <c r="R2206" i="1"/>
  <c r="R1974" i="1"/>
  <c r="R1558" i="1"/>
  <c r="R1438" i="1"/>
  <c r="R844" i="1"/>
  <c r="R775" i="1"/>
  <c r="L3381" i="1"/>
  <c r="L3218" i="1"/>
  <c r="L294" i="1"/>
  <c r="L2334" i="1"/>
  <c r="L1360" i="1"/>
  <c r="L1217" i="1"/>
  <c r="L1153" i="1"/>
  <c r="L979" i="1"/>
  <c r="L657" i="1"/>
  <c r="N191" i="1"/>
  <c r="N85" i="1"/>
  <c r="N3381" i="1"/>
  <c r="N3218" i="1"/>
  <c r="N2830" i="1"/>
  <c r="N2114" i="1"/>
  <c r="N1593" i="1"/>
  <c r="N1136" i="1"/>
  <c r="N1082" i="1"/>
  <c r="N577" i="1"/>
  <c r="R3101" i="1"/>
  <c r="R2786" i="1"/>
  <c r="R2532" i="1"/>
  <c r="R2044" i="1"/>
  <c r="R1463" i="1"/>
  <c r="R803" i="1"/>
  <c r="R761" i="1"/>
  <c r="R214" i="1"/>
  <c r="R521" i="1"/>
  <c r="L2830" i="1"/>
  <c r="L1944" i="1"/>
  <c r="L234" i="1"/>
  <c r="L2705" i="1"/>
  <c r="L1870" i="1"/>
  <c r="L1344" i="1"/>
  <c r="L1050" i="1"/>
  <c r="L905" i="1"/>
  <c r="L488" i="1"/>
  <c r="L557" i="1"/>
  <c r="M191" i="1"/>
  <c r="M85" i="1"/>
  <c r="M3381" i="1"/>
  <c r="M3218" i="1"/>
  <c r="M2830" i="1"/>
  <c r="M2114" i="1"/>
  <c r="M1593" i="1"/>
  <c r="M1136" i="1"/>
  <c r="M1082" i="1"/>
  <c r="M577" i="1"/>
  <c r="R3002" i="1"/>
  <c r="R2964" i="1"/>
  <c r="R1693" i="1"/>
  <c r="R1418" i="1"/>
  <c r="R1111" i="1"/>
  <c r="R826" i="1"/>
  <c r="R457" i="1"/>
  <c r="R723" i="1"/>
  <c r="L3101" i="1"/>
  <c r="L3333" i="1"/>
  <c r="L85" i="1"/>
  <c r="L3168" i="1"/>
  <c r="L2648" i="1"/>
  <c r="L2469" i="1"/>
  <c r="L1767" i="1"/>
  <c r="L1237" i="1"/>
  <c r="L946" i="1"/>
  <c r="N3069" i="1"/>
  <c r="N1944" i="1"/>
  <c r="N1797" i="1"/>
  <c r="N1322" i="1"/>
  <c r="N923" i="1"/>
  <c r="N631" i="1"/>
  <c r="R3333" i="1"/>
  <c r="R2078" i="1"/>
  <c r="R869" i="1"/>
  <c r="R163" i="1"/>
  <c r="R706" i="1"/>
  <c r="R423" i="1"/>
  <c r="L423" i="1"/>
  <c r="L2867" i="1"/>
  <c r="L2291" i="1"/>
  <c r="L1263" i="1"/>
  <c r="L1198" i="1"/>
  <c r="L1174" i="1"/>
  <c r="M3069" i="1"/>
  <c r="M1944" i="1"/>
  <c r="M1797" i="1"/>
  <c r="M1322" i="1"/>
  <c r="M923" i="1"/>
  <c r="M631" i="1"/>
  <c r="R3381" i="1"/>
  <c r="R3218" i="1"/>
  <c r="R1593" i="1"/>
  <c r="R85" i="1"/>
  <c r="L1797" i="1"/>
  <c r="L114" i="1"/>
  <c r="L2247" i="1"/>
  <c r="L2025" i="1"/>
  <c r="L3273" i="1"/>
  <c r="L1610" i="1"/>
  <c r="L1069" i="1"/>
  <c r="N3243" i="1"/>
  <c r="N2923" i="1"/>
  <c r="N1915" i="1"/>
  <c r="N1816" i="1"/>
  <c r="N1720" i="1"/>
  <c r="N1640" i="1"/>
  <c r="N1395" i="1"/>
  <c r="N1275" i="1"/>
  <c r="N999" i="1"/>
  <c r="N324" i="1"/>
  <c r="R3069" i="1"/>
  <c r="R1944" i="1"/>
  <c r="R1797" i="1"/>
  <c r="R923" i="1"/>
  <c r="U16" i="1"/>
  <c r="U15" i="1"/>
  <c r="U98" i="1"/>
  <c r="U226" i="1"/>
  <c r="U56" i="1"/>
  <c r="U3341" i="1"/>
  <c r="U3196" i="1"/>
  <c r="U3094" i="1"/>
  <c r="U3074" i="1"/>
  <c r="U2990" i="1"/>
  <c r="U2970" i="1"/>
  <c r="U2887" i="1"/>
  <c r="U2824" i="1"/>
  <c r="U2722" i="1"/>
  <c r="U2494" i="1"/>
  <c r="U2474" i="1"/>
  <c r="U2365" i="1"/>
  <c r="U2345" i="1"/>
  <c r="U2262" i="1"/>
  <c r="U2200" i="1"/>
  <c r="U2117" i="1"/>
  <c r="U2071" i="1"/>
  <c r="U2051" i="1"/>
  <c r="U2009" i="1"/>
  <c r="U1924" i="1"/>
  <c r="U1883" i="1"/>
  <c r="U1839" i="1"/>
  <c r="U1714" i="1"/>
  <c r="U1652" i="1"/>
  <c r="U1526" i="1"/>
  <c r="U1316" i="1"/>
  <c r="U1296" i="1"/>
  <c r="U1254" i="1"/>
  <c r="U1212" i="1"/>
  <c r="U1191" i="1"/>
  <c r="U1170" i="1"/>
  <c r="U1110" i="1"/>
  <c r="U1068" i="1"/>
  <c r="U1043" i="1"/>
  <c r="U1022" i="1"/>
  <c r="U1002" i="1"/>
  <c r="U916" i="1"/>
  <c r="U682" i="1"/>
  <c r="U662" i="1"/>
  <c r="U472" i="1"/>
  <c r="U451" i="1"/>
  <c r="U431" i="1"/>
  <c r="U306" i="1"/>
  <c r="U239" i="1"/>
  <c r="U198" i="1"/>
  <c r="U389" i="1"/>
  <c r="U139" i="1"/>
  <c r="U36" i="1"/>
  <c r="U281" i="1"/>
  <c r="U97" i="1"/>
  <c r="U386" i="1"/>
  <c r="U180" i="1"/>
  <c r="U74" i="1"/>
  <c r="U33" i="1"/>
  <c r="U3154" i="1"/>
  <c r="U3050" i="1"/>
  <c r="U3030" i="1"/>
  <c r="U2948" i="1"/>
  <c r="U2928" i="1"/>
  <c r="U2844" i="1"/>
  <c r="U2782" i="1"/>
  <c r="U2742" i="1"/>
  <c r="U2700" i="1"/>
  <c r="U2680" i="1"/>
  <c r="U2598" i="1"/>
  <c r="U2578" i="1"/>
  <c r="U2555" i="1"/>
  <c r="U2535" i="1"/>
  <c r="U2451" i="1"/>
  <c r="U2431" i="1"/>
  <c r="U2405" i="1"/>
  <c r="U2322" i="1"/>
  <c r="U2302" i="1"/>
  <c r="U2220" i="1"/>
  <c r="U2157" i="1"/>
  <c r="U2029" i="1"/>
  <c r="U1967" i="1"/>
  <c r="U1859" i="1"/>
  <c r="U1672" i="1"/>
  <c r="U1586" i="1"/>
  <c r="U1566" i="1"/>
  <c r="U1484" i="1"/>
  <c r="U1422" i="1"/>
  <c r="U1380" i="1"/>
  <c r="U1274" i="1"/>
  <c r="U1232" i="1"/>
  <c r="U1130" i="1"/>
  <c r="U1109" i="1"/>
  <c r="U1089" i="1"/>
  <c r="U1149" i="1"/>
  <c r="U1042" i="1"/>
  <c r="U1021" i="1"/>
  <c r="U1001" i="1"/>
  <c r="U959" i="1"/>
  <c r="U938" i="1"/>
  <c r="U915" i="1"/>
  <c r="U831" i="1"/>
  <c r="U766" i="1"/>
  <c r="U745" i="1"/>
  <c r="U681" i="1"/>
  <c r="U471" i="1"/>
  <c r="U346" i="1"/>
  <c r="U326" i="1"/>
  <c r="U305" i="1"/>
  <c r="U258" i="1"/>
  <c r="U238" i="1"/>
  <c r="U148" i="1"/>
  <c r="U644" i="1"/>
  <c r="U691" i="1"/>
  <c r="U597" i="1"/>
  <c r="U576" i="1"/>
  <c r="U555" i="1"/>
  <c r="U535" i="1"/>
  <c r="U514" i="1"/>
  <c r="U183" i="1"/>
  <c r="U77" i="1"/>
  <c r="U118" i="1"/>
  <c r="U116" i="1"/>
  <c r="U227" i="1"/>
  <c r="U119" i="1"/>
  <c r="U408" i="1"/>
  <c r="U182" i="1"/>
  <c r="U76" i="1"/>
  <c r="U366" i="1"/>
  <c r="U279" i="1"/>
  <c r="U224" i="1"/>
  <c r="U136" i="1"/>
  <c r="U95" i="1"/>
  <c r="U3299" i="1"/>
  <c r="U3317" i="1"/>
  <c r="U3112" i="1"/>
  <c r="U3048" i="1"/>
  <c r="U3008" i="1"/>
  <c r="U2946" i="1"/>
  <c r="U2862" i="1"/>
  <c r="U2842" i="1"/>
  <c r="U2760" i="1"/>
  <c r="U2740" i="1"/>
  <c r="U2596" i="1"/>
  <c r="U2553" i="1"/>
  <c r="U2449" i="1"/>
  <c r="U2383" i="1"/>
  <c r="U2320" i="1"/>
  <c r="U2238" i="1"/>
  <c r="U2218" i="1"/>
  <c r="U2093" i="1"/>
  <c r="U2027" i="1"/>
  <c r="U1857" i="1"/>
  <c r="U1815" i="1"/>
  <c r="U1732" i="1"/>
  <c r="U1690" i="1"/>
  <c r="U1670" i="1"/>
  <c r="U1628" i="1"/>
  <c r="U1584" i="1"/>
  <c r="U1502" i="1"/>
  <c r="U1482" i="1"/>
  <c r="U1334" i="1"/>
  <c r="U1272" i="1"/>
  <c r="U1230" i="1"/>
  <c r="U871" i="1"/>
  <c r="U850" i="1"/>
  <c r="U808" i="1"/>
  <c r="U787" i="1"/>
  <c r="U642" i="1"/>
  <c r="U711" i="1"/>
  <c r="U689" i="1"/>
  <c r="U615" i="1"/>
  <c r="U595" i="1"/>
  <c r="U574" i="1"/>
  <c r="U553" i="1"/>
  <c r="U512" i="1"/>
  <c r="U492" i="1"/>
  <c r="U392" i="1"/>
  <c r="U230" i="1"/>
  <c r="U80" i="1"/>
  <c r="U372" i="1"/>
  <c r="U186" i="1"/>
  <c r="U122" i="1"/>
  <c r="U101" i="1"/>
  <c r="U371" i="1"/>
  <c r="U284" i="1"/>
  <c r="U229" i="1"/>
  <c r="U185" i="1"/>
  <c r="U100" i="1"/>
  <c r="U79" i="1"/>
  <c r="U59" i="1"/>
  <c r="U2952" i="1"/>
  <c r="U2848" i="1"/>
  <c r="U2766" i="1"/>
  <c r="U2746" i="1"/>
  <c r="U2704" i="1"/>
  <c r="U2664" i="1"/>
  <c r="U2602" i="1"/>
  <c r="U2559" i="1"/>
  <c r="U2455" i="1"/>
  <c r="U2389" i="1"/>
  <c r="U2326" i="1"/>
  <c r="U2244" i="1"/>
  <c r="U2224" i="1"/>
  <c r="U2099" i="1"/>
  <c r="U2033" i="1"/>
  <c r="U1951" i="1"/>
  <c r="U1863" i="1"/>
  <c r="U1676" i="1"/>
  <c r="U1590" i="1"/>
  <c r="U1508" i="1"/>
  <c r="U1488" i="1"/>
  <c r="U1364" i="1"/>
  <c r="U1340" i="1"/>
  <c r="U1236" i="1"/>
  <c r="U1134" i="1"/>
  <c r="U1093" i="1"/>
  <c r="U1046" i="1"/>
  <c r="U1025" i="1"/>
  <c r="U942" i="1"/>
  <c r="U835" i="1"/>
  <c r="U814" i="1"/>
  <c r="U770" i="1"/>
  <c r="U665" i="1"/>
  <c r="U475" i="1"/>
  <c r="U350" i="1"/>
  <c r="U330" i="1"/>
  <c r="U262" i="1"/>
  <c r="U242" i="1"/>
  <c r="U152" i="1"/>
  <c r="U648" i="1"/>
  <c r="U717" i="1"/>
  <c r="U695" i="1"/>
  <c r="U621" i="1"/>
  <c r="U601" i="1"/>
  <c r="U560" i="1"/>
  <c r="U518" i="1"/>
  <c r="U498" i="1"/>
  <c r="U2826" i="1"/>
  <c r="U2139" i="1"/>
  <c r="U2053" i="1"/>
  <c r="U1991" i="1"/>
  <c r="U1905" i="1"/>
  <c r="U1841" i="1"/>
  <c r="U1821" i="1"/>
  <c r="U1779" i="1"/>
  <c r="U1696" i="1"/>
  <c r="U1654" i="1"/>
  <c r="U1548" i="1"/>
  <c r="U1446" i="1"/>
  <c r="U1404" i="1"/>
  <c r="U1298" i="1"/>
  <c r="U1278" i="1"/>
  <c r="U1256" i="1"/>
  <c r="U1214" i="1"/>
  <c r="U1172" i="1"/>
  <c r="U1133" i="1"/>
  <c r="U1113" i="1"/>
  <c r="U1092" i="1"/>
  <c r="U1152" i="1"/>
  <c r="U1045" i="1"/>
  <c r="U983" i="1"/>
  <c r="U962" i="1"/>
  <c r="U941" i="1"/>
  <c r="U897" i="1"/>
  <c r="U855" i="1"/>
  <c r="U769" i="1"/>
  <c r="U664" i="1"/>
  <c r="U453" i="1"/>
  <c r="U433" i="1"/>
  <c r="U349" i="1"/>
  <c r="U329" i="1"/>
  <c r="U308" i="1"/>
  <c r="U200" i="1"/>
  <c r="U716" i="1"/>
  <c r="U620" i="1"/>
  <c r="U600" i="1"/>
  <c r="U580" i="1"/>
  <c r="U559" i="1"/>
  <c r="U538" i="1"/>
  <c r="U517" i="1"/>
  <c r="U3221" i="1"/>
  <c r="U3014" i="1"/>
  <c r="U3178" i="1"/>
  <c r="U3076" i="1"/>
  <c r="U2972" i="1"/>
  <c r="U2909" i="1"/>
  <c r="U2869" i="1"/>
  <c r="U2806" i="1"/>
  <c r="U2724" i="1"/>
  <c r="U2516" i="1"/>
  <c r="U2476" i="1"/>
  <c r="U2347" i="1"/>
  <c r="U2284" i="1"/>
  <c r="U2202" i="1"/>
  <c r="U2182" i="1"/>
  <c r="U2011" i="1"/>
  <c r="U3118" i="1"/>
  <c r="U3054" i="1"/>
  <c r="U3323" i="1"/>
  <c r="U404" i="1"/>
  <c r="U384" i="1"/>
  <c r="U134" i="1"/>
  <c r="U113" i="1"/>
  <c r="U52" i="1"/>
  <c r="U31" i="1"/>
  <c r="U3088" i="1"/>
  <c r="U2881" i="1"/>
  <c r="U2572" i="1"/>
  <c r="U2339" i="1"/>
  <c r="U1918" i="1"/>
  <c r="U1791" i="1"/>
  <c r="U1290" i="1"/>
  <c r="U1125" i="1"/>
  <c r="U1037" i="1"/>
  <c r="U212" i="1"/>
  <c r="U612" i="1"/>
  <c r="U43" i="1"/>
  <c r="U2921" i="1"/>
  <c r="U2488" i="1"/>
  <c r="U2003" i="1"/>
  <c r="U1877" i="1"/>
  <c r="U1646" i="1"/>
  <c r="U1104" i="1"/>
  <c r="U341" i="1"/>
  <c r="U686" i="1"/>
  <c r="U530" i="1"/>
  <c r="U64" i="1"/>
  <c r="U2528" i="1"/>
  <c r="U2194" i="1"/>
  <c r="U2065" i="1"/>
  <c r="U1833" i="1"/>
  <c r="U1416" i="1"/>
  <c r="U1310" i="1"/>
  <c r="U1206" i="1"/>
  <c r="U1062" i="1"/>
  <c r="U974" i="1"/>
  <c r="U867" i="1"/>
  <c r="U445" i="1"/>
  <c r="U300" i="1"/>
  <c r="U708" i="1"/>
  <c r="U592" i="1"/>
  <c r="U170" i="1"/>
  <c r="U3190" i="1"/>
  <c r="U2818" i="1"/>
  <c r="U2716" i="1"/>
  <c r="U2359" i="1"/>
  <c r="U1458" i="1"/>
  <c r="U1248" i="1"/>
  <c r="U1164" i="1"/>
  <c r="U1144" i="1"/>
  <c r="U954" i="1"/>
  <c r="U847" i="1"/>
  <c r="U676" i="1"/>
  <c r="U425" i="1"/>
  <c r="U571" i="1"/>
  <c r="U3335" i="1"/>
  <c r="U2984" i="1"/>
  <c r="U2736" i="1"/>
  <c r="U2256" i="1"/>
  <c r="U2023" i="1"/>
  <c r="U1708" i="1"/>
  <c r="U1604" i="1"/>
  <c r="U320" i="1"/>
  <c r="U550" i="1"/>
  <c r="U396" i="1"/>
  <c r="U1754" i="1"/>
  <c r="U1738" i="1"/>
  <c r="U128" i="1"/>
  <c r="U365" i="1"/>
  <c r="U278" i="1"/>
  <c r="U223" i="1"/>
  <c r="U179" i="1"/>
  <c r="U94" i="1"/>
  <c r="U73" i="1"/>
  <c r="U3275" i="1"/>
  <c r="U3233" i="1"/>
  <c r="U3130" i="1"/>
  <c r="U3110" i="1"/>
  <c r="U3066" i="1"/>
  <c r="U3026" i="1"/>
  <c r="U3006" i="1"/>
  <c r="U2860" i="1"/>
  <c r="U2778" i="1"/>
  <c r="U2758" i="1"/>
  <c r="U2676" i="1"/>
  <c r="U2656" i="1"/>
  <c r="U2467" i="1"/>
  <c r="U2427" i="1"/>
  <c r="U2401" i="1"/>
  <c r="U2381" i="1"/>
  <c r="U2298" i="1"/>
  <c r="U2236" i="1"/>
  <c r="U2153" i="1"/>
  <c r="U2111" i="1"/>
  <c r="U2091" i="1"/>
  <c r="U1963" i="1"/>
  <c r="U1750" i="1"/>
  <c r="U1730" i="1"/>
  <c r="U1688" i="1"/>
  <c r="U1562" i="1"/>
  <c r="U1520" i="1"/>
  <c r="U1500" i="1"/>
  <c r="U1376" i="1"/>
  <c r="U1332" i="1"/>
  <c r="U1105" i="1"/>
  <c r="U1085" i="1"/>
  <c r="U1038" i="1"/>
  <c r="U955" i="1"/>
  <c r="U934" i="1"/>
  <c r="U911" i="1"/>
  <c r="U806" i="1"/>
  <c r="U741" i="1"/>
  <c r="U677" i="1"/>
  <c r="U487" i="1"/>
  <c r="U467" i="1"/>
  <c r="U342" i="1"/>
  <c r="U301" i="1"/>
  <c r="U254" i="1"/>
  <c r="U144" i="1"/>
  <c r="U640" i="1"/>
  <c r="U709" i="1"/>
  <c r="U687" i="1"/>
  <c r="U613" i="1"/>
  <c r="U572" i="1"/>
  <c r="U531" i="1"/>
  <c r="U510" i="1"/>
  <c r="U490" i="1"/>
  <c r="U549" i="1"/>
  <c r="U781" i="1"/>
  <c r="U2357" i="1"/>
  <c r="U2063" i="1"/>
  <c r="U1895" i="1"/>
  <c r="U1706" i="1"/>
  <c r="U1183" i="1"/>
  <c r="U1081" i="1"/>
  <c r="U887" i="1"/>
  <c r="U674" i="1"/>
  <c r="U464" i="1"/>
  <c r="U298" i="1"/>
  <c r="U210" i="1"/>
  <c r="U704" i="1"/>
  <c r="U2274" i="1"/>
  <c r="U2021" i="1"/>
  <c r="U1981" i="1"/>
  <c r="U1769" i="1"/>
  <c r="U1664" i="1"/>
  <c r="U1538" i="1"/>
  <c r="U1352" i="1"/>
  <c r="U1014" i="1"/>
  <c r="U931" i="1"/>
  <c r="U908" i="1"/>
  <c r="U484" i="1"/>
  <c r="U443" i="1"/>
  <c r="U318" i="1"/>
  <c r="U251" i="1"/>
  <c r="U637" i="1"/>
  <c r="U417" i="1"/>
  <c r="U377" i="1"/>
  <c r="U290" i="1"/>
  <c r="U270" i="1"/>
  <c r="U171" i="1"/>
  <c r="U127" i="1"/>
  <c r="U106" i="1"/>
  <c r="U65" i="1"/>
  <c r="U24" i="1"/>
  <c r="U3311" i="1"/>
  <c r="U3166" i="1"/>
  <c r="U3106" i="1"/>
  <c r="U3062" i="1"/>
  <c r="U3042" i="1"/>
  <c r="U2960" i="1"/>
  <c r="U2940" i="1"/>
  <c r="U2856" i="1"/>
  <c r="U2836" i="1"/>
  <c r="U2754" i="1"/>
  <c r="U2692" i="1"/>
  <c r="U2652" i="1"/>
  <c r="U2590" i="1"/>
  <c r="U2547" i="1"/>
  <c r="U2463" i="1"/>
  <c r="U2443" i="1"/>
  <c r="U591" i="1"/>
  <c r="U2506" i="1"/>
  <c r="U1875" i="1"/>
  <c r="U1098" i="1"/>
  <c r="U989" i="1"/>
  <c r="U903" i="1"/>
  <c r="U670" i="1"/>
  <c r="U460" i="1"/>
  <c r="U439" i="1"/>
  <c r="U653" i="1"/>
  <c r="U524" i="1"/>
  <c r="U246" i="1"/>
  <c r="U276" i="1"/>
  <c r="U71" i="1"/>
  <c r="U3024" i="1"/>
  <c r="U2109" i="1"/>
  <c r="U824" i="1"/>
  <c r="U508" i="1"/>
  <c r="U107" i="1"/>
  <c r="U2899" i="1"/>
  <c r="U2129" i="1"/>
  <c r="U1308" i="1"/>
  <c r="U189" i="1"/>
  <c r="U2250" i="1"/>
  <c r="U2188" i="1"/>
  <c r="U2017" i="1"/>
  <c r="U1010" i="1"/>
  <c r="U3018" i="1"/>
  <c r="U1618" i="1"/>
  <c r="U1512" i="1"/>
  <c r="U1430" i="1"/>
  <c r="U1009" i="1"/>
  <c r="U479" i="1"/>
  <c r="U699" i="1"/>
  <c r="U133" i="1"/>
  <c r="U3044" i="1"/>
  <c r="U2592" i="1"/>
  <c r="U2316" i="1"/>
  <c r="U1436" i="1"/>
  <c r="U685" i="1"/>
  <c r="U42" i="1"/>
  <c r="U2353" i="1"/>
  <c r="U1911" i="1"/>
  <c r="U1242" i="1"/>
  <c r="U1077" i="1"/>
  <c r="U206" i="1"/>
  <c r="U2586" i="1"/>
  <c r="U1220" i="1"/>
  <c r="U1076" i="1"/>
  <c r="U753" i="1"/>
  <c r="U354" i="1"/>
  <c r="U156" i="1"/>
  <c r="U543" i="1"/>
  <c r="U2604" i="1"/>
  <c r="U2437" i="1"/>
  <c r="U2163" i="1"/>
  <c r="U2035" i="1"/>
  <c r="U1973" i="1"/>
  <c r="U1865" i="1"/>
  <c r="U1803" i="1"/>
  <c r="U1760" i="1"/>
  <c r="U1678" i="1"/>
  <c r="U1636" i="1"/>
  <c r="U1616" i="1"/>
  <c r="U1572" i="1"/>
  <c r="U1386" i="1"/>
  <c r="U879" i="1"/>
  <c r="U795" i="1"/>
  <c r="U751" i="1"/>
  <c r="U730" i="1"/>
  <c r="U650" i="1"/>
  <c r="U697" i="1"/>
  <c r="U603" i="1"/>
  <c r="U583" i="1"/>
  <c r="U562" i="1"/>
  <c r="U541" i="1"/>
  <c r="U520" i="1"/>
  <c r="U3293" i="1"/>
  <c r="U2942" i="1"/>
  <c r="U2838" i="1"/>
  <c r="U2425" i="1"/>
  <c r="U2151" i="1"/>
  <c r="U570" i="1"/>
  <c r="U3353" i="1"/>
  <c r="U2796" i="1"/>
  <c r="U2486" i="1"/>
  <c r="U2254" i="1"/>
  <c r="U1936" i="1"/>
  <c r="U375" i="1"/>
  <c r="U125" i="1"/>
  <c r="U2145" i="1"/>
  <c r="U1997" i="1"/>
  <c r="U1702" i="1"/>
  <c r="U1410" i="1"/>
  <c r="U1262" i="1"/>
  <c r="U1158" i="1"/>
  <c r="U1031" i="1"/>
  <c r="U2936" i="1"/>
  <c r="U2832" i="1"/>
  <c r="U2543" i="1"/>
  <c r="U2208" i="1"/>
  <c r="U926" i="1"/>
  <c r="U818" i="1"/>
  <c r="U669" i="1"/>
  <c r="U313" i="1"/>
  <c r="U652" i="1"/>
  <c r="U502" i="1"/>
  <c r="U3305" i="1"/>
  <c r="U2934" i="1"/>
  <c r="U2850" i="1"/>
  <c r="U2411" i="1"/>
  <c r="U2308" i="1"/>
  <c r="U1490" i="1"/>
  <c r="U221" i="1"/>
  <c r="U112" i="1"/>
  <c r="U3148" i="1"/>
  <c r="U2776" i="1"/>
  <c r="U2445" i="1"/>
  <c r="U2296" i="1"/>
  <c r="U2171" i="1"/>
  <c r="U1853" i="1"/>
  <c r="U1811" i="1"/>
  <c r="U1624" i="1"/>
  <c r="U1580" i="1"/>
  <c r="U1518" i="1"/>
  <c r="U1374" i="1"/>
  <c r="U1226" i="1"/>
  <c r="U759" i="1"/>
  <c r="U638" i="1"/>
  <c r="U291" i="1"/>
  <c r="U45" i="1"/>
  <c r="U3208" i="1"/>
  <c r="U3086" i="1"/>
  <c r="U2879" i="1"/>
  <c r="U83" i="1"/>
  <c r="U1785" i="1"/>
  <c r="U1660" i="1"/>
  <c r="U1554" i="1"/>
  <c r="U1452" i="1"/>
  <c r="U1304" i="1"/>
  <c r="U1179" i="1"/>
  <c r="U267" i="1"/>
  <c r="U3287" i="1"/>
  <c r="U2668" i="1"/>
  <c r="U2393" i="1"/>
  <c r="U2310" i="1"/>
  <c r="U1955" i="1"/>
  <c r="U1805" i="1"/>
  <c r="U1762" i="1"/>
  <c r="U1574" i="1"/>
  <c r="U1118" i="1"/>
  <c r="U1030" i="1"/>
  <c r="U839" i="1"/>
  <c r="U266" i="1"/>
  <c r="U625" i="1"/>
  <c r="U564" i="1"/>
  <c r="U523" i="1"/>
  <c r="U3036" i="1"/>
  <c r="U2541" i="1"/>
  <c r="U2371" i="1"/>
  <c r="U1428" i="1"/>
  <c r="U363" i="1"/>
  <c r="U92" i="1"/>
  <c r="U2549" i="1"/>
  <c r="U2399" i="1"/>
  <c r="U2214" i="1"/>
  <c r="U1961" i="1"/>
  <c r="U1748" i="1"/>
  <c r="U1560" i="1"/>
  <c r="U1478" i="1"/>
  <c r="U1394" i="1"/>
  <c r="U1268" i="1"/>
  <c r="U866" i="1"/>
  <c r="U738" i="1"/>
  <c r="U529" i="1"/>
  <c r="U378" i="1"/>
  <c r="U3251" i="1"/>
  <c r="U2982" i="1"/>
  <c r="U2734" i="1"/>
  <c r="U233" i="1"/>
  <c r="U104" i="1"/>
  <c r="U22" i="1"/>
  <c r="U2290" i="1"/>
  <c r="U2059" i="1"/>
  <c r="U1827" i="1"/>
  <c r="U1598" i="1"/>
  <c r="U1284" i="1"/>
  <c r="U1200" i="1"/>
  <c r="U1056" i="1"/>
  <c r="U314" i="1"/>
  <c r="U3142" i="1"/>
  <c r="U3038" i="1"/>
  <c r="U2770" i="1"/>
  <c r="U2688" i="1"/>
  <c r="U2439" i="1"/>
  <c r="U2165" i="1"/>
  <c r="U2103" i="1"/>
  <c r="U1742" i="1"/>
  <c r="U1368" i="1"/>
  <c r="U1097" i="1"/>
  <c r="U967" i="1"/>
  <c r="U774" i="1"/>
  <c r="U459" i="1"/>
  <c r="U334" i="1"/>
  <c r="U585" i="1"/>
  <c r="U3160" i="1"/>
  <c r="U3056" i="1"/>
  <c r="U2954" i="1"/>
  <c r="U2748" i="1"/>
  <c r="U2584" i="1"/>
  <c r="U2457" i="1"/>
  <c r="U2328" i="1"/>
  <c r="U2226" i="1"/>
  <c r="U2081" i="1"/>
  <c r="U1470" i="1"/>
  <c r="U2041" i="1"/>
  <c r="U1809" i="1"/>
  <c r="U1578" i="1"/>
  <c r="U1122" i="1"/>
  <c r="U843" i="1"/>
  <c r="U609" i="1"/>
  <c r="U3329" i="1"/>
  <c r="U3124" i="1"/>
  <c r="U3020" i="1"/>
  <c r="U2854" i="1"/>
  <c r="U2772" i="1"/>
  <c r="U2752" i="1"/>
  <c r="U2461" i="1"/>
  <c r="U2421" i="1"/>
  <c r="U2272" i="1"/>
  <c r="U2190" i="1"/>
  <c r="U2127" i="1"/>
  <c r="U1999" i="1"/>
  <c r="U1979" i="1"/>
  <c r="U1934" i="1"/>
  <c r="U1913" i="1"/>
  <c r="U1893" i="1"/>
  <c r="U1829" i="1"/>
  <c r="U1787" i="1"/>
  <c r="U1642" i="1"/>
  <c r="U1600" i="1"/>
  <c r="U1556" i="1"/>
  <c r="U1536" i="1"/>
  <c r="U1454" i="1"/>
  <c r="U1412" i="1"/>
  <c r="U1350" i="1"/>
  <c r="U1286" i="1"/>
  <c r="U1244" i="1"/>
  <c r="U1202" i="1"/>
  <c r="U1160" i="1"/>
  <c r="U1121" i="1"/>
  <c r="U1100" i="1"/>
  <c r="U1058" i="1"/>
  <c r="U1140" i="1"/>
  <c r="U1033" i="1"/>
  <c r="U991" i="1"/>
  <c r="U970" i="1"/>
  <c r="U950" i="1"/>
  <c r="U929" i="1"/>
  <c r="U885" i="1"/>
  <c r="U863" i="1"/>
  <c r="U842" i="1"/>
  <c r="U800" i="1"/>
  <c r="U778" i="1"/>
  <c r="U672" i="1"/>
  <c r="U441" i="1"/>
  <c r="U337" i="1"/>
  <c r="U316" i="1"/>
  <c r="U296" i="1"/>
  <c r="U208" i="1"/>
  <c r="U159" i="1"/>
  <c r="U702" i="1"/>
  <c r="U628" i="1"/>
  <c r="U608" i="1"/>
  <c r="U588" i="1"/>
  <c r="U567" i="1"/>
  <c r="U546" i="1"/>
  <c r="U526" i="1"/>
  <c r="U505" i="1"/>
  <c r="U2897" i="1"/>
  <c r="U2712" i="1"/>
  <c r="U2568" i="1"/>
  <c r="U1224" i="1"/>
  <c r="U3104" i="1"/>
  <c r="U2958" i="1"/>
  <c r="U3184" i="1"/>
  <c r="U2978" i="1"/>
  <c r="U2812" i="1"/>
  <c r="U2482" i="1"/>
  <c r="U2375" i="1"/>
  <c r="U2230" i="1"/>
  <c r="U2105" i="1"/>
  <c r="U2085" i="1"/>
  <c r="U2039" i="1"/>
  <c r="U1957" i="1"/>
  <c r="U1869" i="1"/>
  <c r="U1744" i="1"/>
  <c r="U1724" i="1"/>
  <c r="U1682" i="1"/>
  <c r="U1514" i="1"/>
  <c r="U1494" i="1"/>
  <c r="U1370" i="1"/>
  <c r="U1326" i="1"/>
  <c r="U862" i="1"/>
  <c r="U820" i="1"/>
  <c r="U799" i="1"/>
  <c r="U777" i="1"/>
  <c r="U734" i="1"/>
  <c r="U654" i="1"/>
  <c r="U634" i="1"/>
  <c r="U701" i="1"/>
  <c r="U627" i="1"/>
  <c r="U607" i="1"/>
  <c r="U566" i="1"/>
  <c r="U525" i="1"/>
  <c r="U504" i="1"/>
  <c r="U2524" i="1"/>
  <c r="U1851" i="1"/>
  <c r="U1392" i="1"/>
  <c r="U506" i="1"/>
  <c r="U3227" i="1"/>
  <c r="U3060" i="1"/>
  <c r="U3082" i="1"/>
  <c r="U2915" i="1"/>
  <c r="U2875" i="1"/>
  <c r="U2730" i="1"/>
  <c r="U2710" i="1"/>
  <c r="U2566" i="1"/>
  <c r="U2522" i="1"/>
  <c r="U2395" i="1"/>
  <c r="U2332" i="1"/>
  <c r="U3371" i="1"/>
  <c r="U2212" i="1"/>
  <c r="U1622" i="1"/>
  <c r="U1434" i="1"/>
  <c r="U1013" i="1"/>
  <c r="U757" i="1"/>
  <c r="U463" i="1"/>
  <c r="U250" i="1"/>
  <c r="U636" i="1"/>
  <c r="U589" i="1"/>
  <c r="U1034" i="1"/>
  <c r="U160" i="1"/>
  <c r="U2814" i="1"/>
  <c r="U2377" i="1"/>
  <c r="U1328" i="1"/>
  <c r="U1101" i="1"/>
  <c r="U358" i="1"/>
  <c r="U568" i="1"/>
  <c r="U2917" i="1"/>
  <c r="U2232" i="1"/>
  <c r="U1726" i="1"/>
  <c r="U1496" i="1"/>
  <c r="U971" i="1"/>
  <c r="U656" i="1"/>
  <c r="U2794" i="1"/>
  <c r="U2504" i="1"/>
  <c r="U2169" i="1"/>
  <c r="U1266" i="1"/>
  <c r="U1080" i="1"/>
  <c r="U338" i="1"/>
  <c r="U401" i="1"/>
  <c r="U381" i="1"/>
  <c r="U131" i="1"/>
  <c r="U110" i="1"/>
  <c r="U49" i="1"/>
  <c r="U3269" i="1"/>
  <c r="U3000" i="1"/>
  <c r="U2087" i="1"/>
  <c r="U930" i="1"/>
  <c r="U483" i="1"/>
  <c r="U703" i="1"/>
  <c r="U2314" i="1"/>
  <c r="U1684" i="1"/>
  <c r="U1476" i="1"/>
  <c r="U1141" i="1"/>
  <c r="U317" i="1"/>
  <c r="U547" i="1"/>
  <c r="U420" i="1"/>
  <c r="U380" i="1"/>
  <c r="U293" i="1"/>
  <c r="U273" i="1"/>
  <c r="U218" i="1"/>
  <c r="U174" i="1"/>
  <c r="U130" i="1"/>
  <c r="U109" i="1"/>
  <c r="U89" i="1"/>
  <c r="U68" i="1"/>
  <c r="U27" i="1"/>
  <c r="U272" i="1"/>
  <c r="U217" i="1"/>
  <c r="U173" i="1"/>
  <c r="U88" i="1"/>
  <c r="U67" i="1"/>
  <c r="U46" i="1"/>
  <c r="T3334" i="1"/>
  <c r="T3381" i="1" s="1"/>
  <c r="S3334" i="1"/>
  <c r="T3274" i="1"/>
  <c r="S3274" i="1"/>
  <c r="S3244" i="1"/>
  <c r="T3244" i="1"/>
  <c r="T3219" i="1"/>
  <c r="S3219" i="1"/>
  <c r="T3169" i="1"/>
  <c r="S3169" i="1"/>
  <c r="T3102" i="1"/>
  <c r="T3168" i="1" s="1"/>
  <c r="S3102" i="1"/>
  <c r="S3168" i="1" s="1"/>
  <c r="T3070" i="1"/>
  <c r="S3070" i="1"/>
  <c r="S3101" i="1" s="1"/>
  <c r="O3070" i="1"/>
  <c r="T3003" i="1"/>
  <c r="S3003" i="1"/>
  <c r="T2965" i="1"/>
  <c r="S2965" i="1"/>
  <c r="T2924" i="1"/>
  <c r="S2924" i="1"/>
  <c r="S2964" i="1" s="1"/>
  <c r="O2924" i="1"/>
  <c r="S2868" i="1"/>
  <c r="T2868" i="1"/>
  <c r="T2831" i="1"/>
  <c r="S2831" i="1"/>
  <c r="T2787" i="1"/>
  <c r="S2787" i="1"/>
  <c r="S2830" i="1" s="1"/>
  <c r="T2739" i="1"/>
  <c r="S2739" i="1"/>
  <c r="T2706" i="1"/>
  <c r="S2706" i="1"/>
  <c r="O2706" i="1"/>
  <c r="U2698" i="1"/>
  <c r="U2694" i="1"/>
  <c r="U2686" i="1"/>
  <c r="U2682" i="1"/>
  <c r="U2674" i="1"/>
  <c r="U2670" i="1"/>
  <c r="U2662" i="1"/>
  <c r="U2658" i="1"/>
  <c r="U2650" i="1"/>
  <c r="T2649" i="1"/>
  <c r="S2649" i="1"/>
  <c r="T2607" i="1"/>
  <c r="S2607" i="1"/>
  <c r="S2648" i="1" s="1"/>
  <c r="T2577" i="1"/>
  <c r="T2606" i="1" s="1"/>
  <c r="S2577" i="1"/>
  <c r="T2562" i="1"/>
  <c r="S2562" i="1"/>
  <c r="O2562" i="1"/>
  <c r="T2533" i="1"/>
  <c r="S2533" i="1"/>
  <c r="S2470" i="1"/>
  <c r="O2470" i="1"/>
  <c r="T2470" i="1"/>
  <c r="T2419" i="1"/>
  <c r="S2419" i="1"/>
  <c r="O2419" i="1"/>
  <c r="T1323" i="1"/>
  <c r="S1323" i="1"/>
  <c r="T1276" i="1"/>
  <c r="S1276" i="1"/>
  <c r="T1264" i="1"/>
  <c r="T1275" i="1" s="1"/>
  <c r="S1264" i="1"/>
  <c r="O1238" i="1"/>
  <c r="T1238" i="1"/>
  <c r="T1263" i="1" s="1"/>
  <c r="S1238" i="1"/>
  <c r="S1218" i="1"/>
  <c r="O1218" i="1"/>
  <c r="T1218" i="1"/>
  <c r="T1199" i="1"/>
  <c r="S1199" i="1"/>
  <c r="T2370" i="1"/>
  <c r="S2370" i="1"/>
  <c r="S2415" i="1" s="1"/>
  <c r="U735" i="1"/>
  <c r="S2335" i="1"/>
  <c r="O2335" i="1"/>
  <c r="T2335" i="1"/>
  <c r="T2292" i="1"/>
  <c r="T2334" i="1" s="1"/>
  <c r="S2292" i="1"/>
  <c r="O2292" i="1"/>
  <c r="T2248" i="1"/>
  <c r="S2248" i="1"/>
  <c r="O2248" i="1"/>
  <c r="T2207" i="1"/>
  <c r="S2207" i="1"/>
  <c r="T2177" i="1"/>
  <c r="S2177" i="1"/>
  <c r="T2148" i="1"/>
  <c r="S2148" i="1"/>
  <c r="T2115" i="1"/>
  <c r="T2147" i="1" s="1"/>
  <c r="S2115" i="1"/>
  <c r="O2115" i="1"/>
  <c r="O2079" i="1"/>
  <c r="T2079" i="1"/>
  <c r="S2079" i="1"/>
  <c r="S2045" i="1"/>
  <c r="O2045" i="1"/>
  <c r="T2045" i="1"/>
  <c r="U1634" i="1"/>
  <c r="U1630" i="1"/>
  <c r="U1472" i="1"/>
  <c r="U1388" i="1"/>
  <c r="U995" i="1"/>
  <c r="U925" i="1"/>
  <c r="T2026" i="1"/>
  <c r="S2026" i="1"/>
  <c r="T1975" i="1"/>
  <c r="S1975" i="1"/>
  <c r="O1975" i="1"/>
  <c r="O1945" i="1"/>
  <c r="T1945" i="1"/>
  <c r="S1945" i="1"/>
  <c r="S1916" i="1"/>
  <c r="S1944" i="1" s="1"/>
  <c r="O1916" i="1"/>
  <c r="T1916" i="1"/>
  <c r="T1874" i="1"/>
  <c r="S1874" i="1"/>
  <c r="O1847" i="1"/>
  <c r="T1847" i="1"/>
  <c r="S1847" i="1"/>
  <c r="S1870" i="1" s="1"/>
  <c r="T1817" i="1"/>
  <c r="S1817" i="1"/>
  <c r="O1817" i="1"/>
  <c r="T1798" i="1"/>
  <c r="S1798" i="1"/>
  <c r="T1768" i="1"/>
  <c r="S1768" i="1"/>
  <c r="T1721" i="1"/>
  <c r="S1721" i="1"/>
  <c r="O1694" i="1"/>
  <c r="T1694" i="1"/>
  <c r="S1694" i="1"/>
  <c r="T1667" i="1"/>
  <c r="T1693" i="1" s="1"/>
  <c r="S1667" i="1"/>
  <c r="T1641" i="1"/>
  <c r="S1641" i="1"/>
  <c r="S1666" i="1" s="1"/>
  <c r="T1611" i="1"/>
  <c r="S1611" i="1"/>
  <c r="O1594" i="1"/>
  <c r="T1594" i="1"/>
  <c r="S1594" i="1"/>
  <c r="T1559" i="1"/>
  <c r="S1559" i="1"/>
  <c r="T1522" i="1"/>
  <c r="T1558" i="1" s="1"/>
  <c r="S1522" i="1"/>
  <c r="O1464" i="1"/>
  <c r="S1464" i="1"/>
  <c r="T1464" i="1"/>
  <c r="T1439" i="1"/>
  <c r="S1439" i="1"/>
  <c r="S1419" i="1"/>
  <c r="T1419" i="1"/>
  <c r="T1396" i="1"/>
  <c r="S1396" i="1"/>
  <c r="S1418" i="1" s="1"/>
  <c r="T1361" i="1"/>
  <c r="S1361" i="1"/>
  <c r="T1348" i="1"/>
  <c r="S1348" i="1"/>
  <c r="U1196" i="1"/>
  <c r="U1188" i="1"/>
  <c r="U1184" i="1"/>
  <c r="U1176" i="1"/>
  <c r="U1171" i="1"/>
  <c r="U1167" i="1"/>
  <c r="U1163" i="1"/>
  <c r="U1159" i="1"/>
  <c r="U1155" i="1"/>
  <c r="U1074" i="1"/>
  <c r="U1065" i="1"/>
  <c r="U1061" i="1"/>
  <c r="U1057" i="1"/>
  <c r="U1053" i="1"/>
  <c r="U1147" i="1"/>
  <c r="U1143" i="1"/>
  <c r="U1027" i="1"/>
  <c r="U1019" i="1"/>
  <c r="U1015" i="1"/>
  <c r="U1007" i="1"/>
  <c r="U1003" i="1"/>
  <c r="U998" i="1"/>
  <c r="U994" i="1"/>
  <c r="U990" i="1"/>
  <c r="U986" i="1"/>
  <c r="U982" i="1"/>
  <c r="U977" i="1"/>
  <c r="U973" i="1"/>
  <c r="U965" i="1"/>
  <c r="U961" i="1"/>
  <c r="U953" i="1"/>
  <c r="U949" i="1"/>
  <c r="U917" i="1"/>
  <c r="U909" i="1"/>
  <c r="U904" i="1"/>
  <c r="U900" i="1"/>
  <c r="U896" i="1"/>
  <c r="U892" i="1"/>
  <c r="U888" i="1"/>
  <c r="U884" i="1"/>
  <c r="U878" i="1"/>
  <c r="U874" i="1"/>
  <c r="U836" i="1"/>
  <c r="U832" i="1"/>
  <c r="U823" i="1"/>
  <c r="U819" i="1"/>
  <c r="U815" i="1"/>
  <c r="U811" i="1"/>
  <c r="U807" i="1"/>
  <c r="U802" i="1"/>
  <c r="U794" i="1"/>
  <c r="U790" i="1"/>
  <c r="U771" i="1"/>
  <c r="U763" i="1"/>
  <c r="U758" i="1"/>
  <c r="U754" i="1"/>
  <c r="U750" i="1"/>
  <c r="U746" i="1"/>
  <c r="U742" i="1"/>
  <c r="U733" i="1"/>
  <c r="U485" i="1"/>
  <c r="U481" i="1"/>
  <c r="U477" i="1"/>
  <c r="U473" i="1"/>
  <c r="U469" i="1"/>
  <c r="U465" i="1"/>
  <c r="U461" i="1"/>
  <c r="U452" i="1"/>
  <c r="U448" i="1"/>
  <c r="U440" i="1"/>
  <c r="U436" i="1"/>
  <c r="U428" i="1"/>
  <c r="U356" i="1"/>
  <c r="U352" i="1"/>
  <c r="U348" i="1"/>
  <c r="U344" i="1"/>
  <c r="U340" i="1"/>
  <c r="U336" i="1"/>
  <c r="U332" i="1"/>
  <c r="U328" i="1"/>
  <c r="U264" i="1"/>
  <c r="U260" i="1"/>
  <c r="U256" i="1"/>
  <c r="U252" i="1"/>
  <c r="U248" i="1"/>
  <c r="U244" i="1"/>
  <c r="U240" i="1"/>
  <c r="U236" i="1"/>
  <c r="U211" i="1"/>
  <c r="U207" i="1"/>
  <c r="U199" i="1"/>
  <c r="U195" i="1"/>
  <c r="U162" i="1"/>
  <c r="U158" i="1"/>
  <c r="U154" i="1"/>
  <c r="U150" i="1"/>
  <c r="U146" i="1"/>
  <c r="U142" i="1"/>
  <c r="U647" i="1"/>
  <c r="U635" i="1"/>
  <c r="U718" i="1"/>
  <c r="U714" i="1"/>
  <c r="U710" i="1"/>
  <c r="U696" i="1"/>
  <c r="U692" i="1"/>
  <c r="U626" i="1"/>
  <c r="U622" i="1"/>
  <c r="U618" i="1"/>
  <c r="U614" i="1"/>
  <c r="U610" i="1"/>
  <c r="U606" i="1"/>
  <c r="U602" i="1"/>
  <c r="U598" i="1"/>
  <c r="U594" i="1"/>
  <c r="U590" i="1"/>
  <c r="U586" i="1"/>
  <c r="U582" i="1"/>
  <c r="U573" i="1"/>
  <c r="U565" i="1"/>
  <c r="U561" i="1"/>
  <c r="U556" i="1"/>
  <c r="U552" i="1"/>
  <c r="U548" i="1"/>
  <c r="U544" i="1"/>
  <c r="U540" i="1"/>
  <c r="U536" i="1"/>
  <c r="U532" i="1"/>
  <c r="U528" i="1"/>
  <c r="U519" i="1"/>
  <c r="U511" i="1"/>
  <c r="U507" i="1"/>
  <c r="U499" i="1"/>
  <c r="U495" i="1"/>
  <c r="O3378" i="1"/>
  <c r="U3378" i="1" s="1"/>
  <c r="O3374" i="1"/>
  <c r="U3374" i="1" s="1"/>
  <c r="O3370" i="1"/>
  <c r="U3370" i="1" s="1"/>
  <c r="O3380" i="1"/>
  <c r="U3380" i="1" s="1"/>
  <c r="O3376" i="1"/>
  <c r="U3376" i="1" s="1"/>
  <c r="O3372" i="1"/>
  <c r="U3372" i="1" s="1"/>
  <c r="O3368" i="1"/>
  <c r="U3368" i="1" s="1"/>
  <c r="O3364" i="1"/>
  <c r="U3364" i="1" s="1"/>
  <c r="O3360" i="1"/>
  <c r="U3360" i="1" s="1"/>
  <c r="O3356" i="1"/>
  <c r="U3356" i="1" s="1"/>
  <c r="O3352" i="1"/>
  <c r="U3352" i="1" s="1"/>
  <c r="O3348" i="1"/>
  <c r="U3348" i="1" s="1"/>
  <c r="O3344" i="1"/>
  <c r="U3344" i="1" s="1"/>
  <c r="O3340" i="1"/>
  <c r="U3340" i="1" s="1"/>
  <c r="O3336" i="1"/>
  <c r="U3336" i="1" s="1"/>
  <c r="O3332" i="1"/>
  <c r="U3332" i="1" s="1"/>
  <c r="O3328" i="1"/>
  <c r="U3328" i="1" s="1"/>
  <c r="O3324" i="1"/>
  <c r="U3324" i="1" s="1"/>
  <c r="O3320" i="1"/>
  <c r="U3320" i="1" s="1"/>
  <c r="O3316" i="1"/>
  <c r="U3316" i="1" s="1"/>
  <c r="O3312" i="1"/>
  <c r="U3312" i="1" s="1"/>
  <c r="O3308" i="1"/>
  <c r="U3308" i="1" s="1"/>
  <c r="O3304" i="1"/>
  <c r="U3304" i="1" s="1"/>
  <c r="O3300" i="1"/>
  <c r="U3300" i="1" s="1"/>
  <c r="O3296" i="1"/>
  <c r="U3296" i="1" s="1"/>
  <c r="O3292" i="1"/>
  <c r="U3292" i="1" s="1"/>
  <c r="O3288" i="1"/>
  <c r="U3288" i="1" s="1"/>
  <c r="O3284" i="1"/>
  <c r="U3284" i="1" s="1"/>
  <c r="O3280" i="1"/>
  <c r="U3280" i="1" s="1"/>
  <c r="O3276" i="1"/>
  <c r="U3276" i="1" s="1"/>
  <c r="O3272" i="1"/>
  <c r="U3272" i="1" s="1"/>
  <c r="O3268" i="1"/>
  <c r="U3268" i="1" s="1"/>
  <c r="O3264" i="1"/>
  <c r="U3264" i="1" s="1"/>
  <c r="O3260" i="1"/>
  <c r="U3260" i="1" s="1"/>
  <c r="O3256" i="1"/>
  <c r="U3256" i="1" s="1"/>
  <c r="O3252" i="1"/>
  <c r="U3252" i="1" s="1"/>
  <c r="O3248" i="1"/>
  <c r="U3248" i="1" s="1"/>
  <c r="O3244" i="1"/>
  <c r="O3240" i="1"/>
  <c r="U3240" i="1" s="1"/>
  <c r="O3236" i="1"/>
  <c r="U3236" i="1" s="1"/>
  <c r="O3232" i="1"/>
  <c r="U3232" i="1" s="1"/>
  <c r="O3228" i="1"/>
  <c r="U3228" i="1" s="1"/>
  <c r="O3224" i="1"/>
  <c r="U3224" i="1" s="1"/>
  <c r="O3220" i="1"/>
  <c r="U3220" i="1" s="1"/>
  <c r="O3215" i="1"/>
  <c r="U3215" i="1" s="1"/>
  <c r="O3211" i="1"/>
  <c r="U3211" i="1" s="1"/>
  <c r="O3207" i="1"/>
  <c r="U3207" i="1" s="1"/>
  <c r="O3203" i="1"/>
  <c r="U3203" i="1" s="1"/>
  <c r="O3199" i="1"/>
  <c r="U3199" i="1" s="1"/>
  <c r="O3195" i="1"/>
  <c r="U3195" i="1" s="1"/>
  <c r="O3191" i="1"/>
  <c r="U3191" i="1" s="1"/>
  <c r="O3187" i="1"/>
  <c r="U3187" i="1" s="1"/>
  <c r="O3183" i="1"/>
  <c r="U3183" i="1" s="1"/>
  <c r="O3179" i="1"/>
  <c r="U3179" i="1" s="1"/>
  <c r="O3175" i="1"/>
  <c r="U3175" i="1" s="1"/>
  <c r="O3171" i="1"/>
  <c r="U3171" i="1" s="1"/>
  <c r="O3167" i="1"/>
  <c r="U3167" i="1" s="1"/>
  <c r="O3163" i="1"/>
  <c r="U3163" i="1" s="1"/>
  <c r="O3159" i="1"/>
  <c r="U3159" i="1" s="1"/>
  <c r="O3155" i="1"/>
  <c r="U3155" i="1" s="1"/>
  <c r="O3151" i="1"/>
  <c r="U3151" i="1" s="1"/>
  <c r="O3147" i="1"/>
  <c r="U3147" i="1" s="1"/>
  <c r="O3143" i="1"/>
  <c r="U3143" i="1" s="1"/>
  <c r="O3139" i="1"/>
  <c r="U3139" i="1" s="1"/>
  <c r="O3135" i="1"/>
  <c r="U3135" i="1" s="1"/>
  <c r="O3131" i="1"/>
  <c r="U3131" i="1" s="1"/>
  <c r="O3127" i="1"/>
  <c r="U3127" i="1" s="1"/>
  <c r="O3123" i="1"/>
  <c r="U3123" i="1" s="1"/>
  <c r="O3119" i="1"/>
  <c r="U3119" i="1" s="1"/>
  <c r="O3115" i="1"/>
  <c r="U3115" i="1" s="1"/>
  <c r="O3111" i="1"/>
  <c r="U3111" i="1" s="1"/>
  <c r="O3107" i="1"/>
  <c r="U3107" i="1" s="1"/>
  <c r="O3103" i="1"/>
  <c r="U3103" i="1" s="1"/>
  <c r="O3099" i="1"/>
  <c r="U3099" i="1" s="1"/>
  <c r="O3095" i="1"/>
  <c r="U3095" i="1" s="1"/>
  <c r="O3091" i="1"/>
  <c r="U3091" i="1" s="1"/>
  <c r="O3087" i="1"/>
  <c r="U3087" i="1" s="1"/>
  <c r="O3083" i="1"/>
  <c r="U3083" i="1" s="1"/>
  <c r="O3079" i="1"/>
  <c r="U3079" i="1" s="1"/>
  <c r="O3075" i="1"/>
  <c r="U3075" i="1" s="1"/>
  <c r="O3071" i="1"/>
  <c r="U3071" i="1" s="1"/>
  <c r="O3065" i="1"/>
  <c r="U3065" i="1" s="1"/>
  <c r="O3061" i="1"/>
  <c r="U3061" i="1" s="1"/>
  <c r="O3057" i="1"/>
  <c r="U3057" i="1" s="1"/>
  <c r="O3053" i="1"/>
  <c r="U3053" i="1" s="1"/>
  <c r="O3049" i="1"/>
  <c r="U3049" i="1" s="1"/>
  <c r="O3045" i="1"/>
  <c r="U3045" i="1" s="1"/>
  <c r="O3041" i="1"/>
  <c r="U3041" i="1" s="1"/>
  <c r="O3037" i="1"/>
  <c r="U3037" i="1" s="1"/>
  <c r="O3033" i="1"/>
  <c r="U3033" i="1" s="1"/>
  <c r="O3029" i="1"/>
  <c r="U3029" i="1" s="1"/>
  <c r="O3025" i="1"/>
  <c r="U3025" i="1" s="1"/>
  <c r="O3021" i="1"/>
  <c r="U3021" i="1" s="1"/>
  <c r="O3017" i="1"/>
  <c r="U3017" i="1" s="1"/>
  <c r="O3013" i="1"/>
  <c r="U3013" i="1" s="1"/>
  <c r="O3009" i="1"/>
  <c r="U3009" i="1" s="1"/>
  <c r="O3005" i="1"/>
  <c r="U3005" i="1" s="1"/>
  <c r="O3001" i="1"/>
  <c r="U3001" i="1" s="1"/>
  <c r="O2997" i="1"/>
  <c r="U2997" i="1" s="1"/>
  <c r="O2993" i="1"/>
  <c r="U2993" i="1" s="1"/>
  <c r="O2989" i="1"/>
  <c r="U2989" i="1" s="1"/>
  <c r="O2985" i="1"/>
  <c r="U2985" i="1" s="1"/>
  <c r="O2981" i="1"/>
  <c r="U2981" i="1" s="1"/>
  <c r="O2977" i="1"/>
  <c r="U2977" i="1" s="1"/>
  <c r="O2973" i="1"/>
  <c r="U2973" i="1" s="1"/>
  <c r="O2969" i="1"/>
  <c r="U2969" i="1" s="1"/>
  <c r="O2965" i="1"/>
  <c r="O2961" i="1"/>
  <c r="U2961" i="1" s="1"/>
  <c r="O2957" i="1"/>
  <c r="U2957" i="1" s="1"/>
  <c r="O2953" i="1"/>
  <c r="U2953" i="1" s="1"/>
  <c r="O2949" i="1"/>
  <c r="U2949" i="1" s="1"/>
  <c r="O2945" i="1"/>
  <c r="U2945" i="1" s="1"/>
  <c r="O2941" i="1"/>
  <c r="U2941" i="1" s="1"/>
  <c r="O2937" i="1"/>
  <c r="U2937" i="1" s="1"/>
  <c r="O2933" i="1"/>
  <c r="U2933" i="1" s="1"/>
  <c r="O2929" i="1"/>
  <c r="U2929" i="1" s="1"/>
  <c r="O2925" i="1"/>
  <c r="U2925" i="1" s="1"/>
  <c r="O2920" i="1"/>
  <c r="U2920" i="1" s="1"/>
  <c r="O2916" i="1"/>
  <c r="U2916" i="1" s="1"/>
  <c r="O2912" i="1"/>
  <c r="U2912" i="1" s="1"/>
  <c r="O2908" i="1"/>
  <c r="U2908" i="1" s="1"/>
  <c r="O2904" i="1"/>
  <c r="U2904" i="1" s="1"/>
  <c r="O2900" i="1"/>
  <c r="U2900" i="1" s="1"/>
  <c r="O2896" i="1"/>
  <c r="U2896" i="1" s="1"/>
  <c r="O2892" i="1"/>
  <c r="U2892" i="1" s="1"/>
  <c r="O2888" i="1"/>
  <c r="U2888" i="1" s="1"/>
  <c r="O2884" i="1"/>
  <c r="U2884" i="1" s="1"/>
  <c r="O2880" i="1"/>
  <c r="U2880" i="1" s="1"/>
  <c r="O2876" i="1"/>
  <c r="U2876" i="1" s="1"/>
  <c r="O2872" i="1"/>
  <c r="U2872" i="1" s="1"/>
  <c r="O2868" i="1"/>
  <c r="O2863" i="1"/>
  <c r="U2863" i="1" s="1"/>
  <c r="O2859" i="1"/>
  <c r="U2859" i="1" s="1"/>
  <c r="O2855" i="1"/>
  <c r="U2855" i="1" s="1"/>
  <c r="O2851" i="1"/>
  <c r="U2851" i="1" s="1"/>
  <c r="O2847" i="1"/>
  <c r="U2847" i="1" s="1"/>
  <c r="O2843" i="1"/>
  <c r="U2843" i="1" s="1"/>
  <c r="O2839" i="1"/>
  <c r="U2839" i="1" s="1"/>
  <c r="O2835" i="1"/>
  <c r="U2835" i="1" s="1"/>
  <c r="O2831" i="1"/>
  <c r="O2827" i="1"/>
  <c r="U2827" i="1" s="1"/>
  <c r="O2823" i="1"/>
  <c r="U2823" i="1" s="1"/>
  <c r="O2819" i="1"/>
  <c r="U2819" i="1" s="1"/>
  <c r="O2815" i="1"/>
  <c r="U2815" i="1" s="1"/>
  <c r="O2811" i="1"/>
  <c r="U2811" i="1" s="1"/>
  <c r="O2807" i="1"/>
  <c r="U2807" i="1" s="1"/>
  <c r="O2803" i="1"/>
  <c r="U2803" i="1" s="1"/>
  <c r="O2799" i="1"/>
  <c r="U2799" i="1" s="1"/>
  <c r="O2795" i="1"/>
  <c r="U2795" i="1" s="1"/>
  <c r="O2791" i="1"/>
  <c r="U2791" i="1" s="1"/>
  <c r="O2787" i="1"/>
  <c r="O2783" i="1"/>
  <c r="U2783" i="1" s="1"/>
  <c r="O2779" i="1"/>
  <c r="U2779" i="1" s="1"/>
  <c r="O2775" i="1"/>
  <c r="U2775" i="1" s="1"/>
  <c r="O2771" i="1"/>
  <c r="U2771" i="1" s="1"/>
  <c r="O2767" i="1"/>
  <c r="U2767" i="1" s="1"/>
  <c r="O2763" i="1"/>
  <c r="U2763" i="1" s="1"/>
  <c r="O2759" i="1"/>
  <c r="U2759" i="1" s="1"/>
  <c r="O2755" i="1"/>
  <c r="U2755" i="1" s="1"/>
  <c r="O2751" i="1"/>
  <c r="U2751" i="1" s="1"/>
  <c r="O2747" i="1"/>
  <c r="U2747" i="1" s="1"/>
  <c r="O2743" i="1"/>
  <c r="U2743" i="1" s="1"/>
  <c r="O2739" i="1"/>
  <c r="O2735" i="1"/>
  <c r="U2735" i="1" s="1"/>
  <c r="O2731" i="1"/>
  <c r="U2731" i="1" s="1"/>
  <c r="O2727" i="1"/>
  <c r="U2727" i="1" s="1"/>
  <c r="O2723" i="1"/>
  <c r="U2723" i="1" s="1"/>
  <c r="O2719" i="1"/>
  <c r="U2719" i="1" s="1"/>
  <c r="O2715" i="1"/>
  <c r="U2715" i="1" s="1"/>
  <c r="O2711" i="1"/>
  <c r="U2711" i="1" s="1"/>
  <c r="O2707" i="1"/>
  <c r="U2707" i="1" s="1"/>
  <c r="O2703" i="1"/>
  <c r="U2703" i="1" s="1"/>
  <c r="O2699" i="1"/>
  <c r="U2699" i="1" s="1"/>
  <c r="O2695" i="1"/>
  <c r="U2695" i="1" s="1"/>
  <c r="O2691" i="1"/>
  <c r="U2691" i="1" s="1"/>
  <c r="O2687" i="1"/>
  <c r="U2687" i="1" s="1"/>
  <c r="O2683" i="1"/>
  <c r="U2683" i="1" s="1"/>
  <c r="O2679" i="1"/>
  <c r="U2679" i="1" s="1"/>
  <c r="O2675" i="1"/>
  <c r="U2675" i="1" s="1"/>
  <c r="O2671" i="1"/>
  <c r="U2671" i="1" s="1"/>
  <c r="O2667" i="1"/>
  <c r="U2667" i="1" s="1"/>
  <c r="O2663" i="1"/>
  <c r="U2663" i="1" s="1"/>
  <c r="O2659" i="1"/>
  <c r="U2659" i="1" s="1"/>
  <c r="O2655" i="1"/>
  <c r="U2655" i="1" s="1"/>
  <c r="O2651" i="1"/>
  <c r="U2651" i="1" s="1"/>
  <c r="O2647" i="1"/>
  <c r="U2647" i="1" s="1"/>
  <c r="O2643" i="1"/>
  <c r="U2643" i="1" s="1"/>
  <c r="O2639" i="1"/>
  <c r="U2639" i="1" s="1"/>
  <c r="O2635" i="1"/>
  <c r="U2635" i="1" s="1"/>
  <c r="O2631" i="1"/>
  <c r="U2631" i="1" s="1"/>
  <c r="O2627" i="1"/>
  <c r="U2627" i="1" s="1"/>
  <c r="O2623" i="1"/>
  <c r="U2623" i="1" s="1"/>
  <c r="O2619" i="1"/>
  <c r="U2619" i="1" s="1"/>
  <c r="O2615" i="1"/>
  <c r="U2615" i="1" s="1"/>
  <c r="O2611" i="1"/>
  <c r="U2611" i="1" s="1"/>
  <c r="O2607" i="1"/>
  <c r="O2603" i="1"/>
  <c r="U2603" i="1" s="1"/>
  <c r="O2599" i="1"/>
  <c r="U2599" i="1" s="1"/>
  <c r="O2595" i="1"/>
  <c r="U2595" i="1" s="1"/>
  <c r="O2591" i="1"/>
  <c r="U2591" i="1" s="1"/>
  <c r="O2587" i="1"/>
  <c r="U2587" i="1" s="1"/>
  <c r="O2583" i="1"/>
  <c r="U2583" i="1" s="1"/>
  <c r="O2579" i="1"/>
  <c r="U2579" i="1" s="1"/>
  <c r="O2575" i="1"/>
  <c r="U2575" i="1" s="1"/>
  <c r="O2571" i="1"/>
  <c r="U2571" i="1" s="1"/>
  <c r="O2567" i="1"/>
  <c r="U2567" i="1" s="1"/>
  <c r="O2563" i="1"/>
  <c r="U2563" i="1" s="1"/>
  <c r="O2558" i="1"/>
  <c r="U2558" i="1" s="1"/>
  <c r="O2554" i="1"/>
  <c r="U2554" i="1" s="1"/>
  <c r="O2550" i="1"/>
  <c r="U2550" i="1" s="1"/>
  <c r="O2546" i="1"/>
  <c r="U2546" i="1" s="1"/>
  <c r="O2542" i="1"/>
  <c r="U2542" i="1" s="1"/>
  <c r="O2538" i="1"/>
  <c r="U2538" i="1" s="1"/>
  <c r="O2534" i="1"/>
  <c r="U2534" i="1" s="1"/>
  <c r="O2529" i="1"/>
  <c r="U2529" i="1" s="1"/>
  <c r="O2525" i="1"/>
  <c r="U2525" i="1" s="1"/>
  <c r="O2521" i="1"/>
  <c r="U2521" i="1" s="1"/>
  <c r="O2517" i="1"/>
  <c r="U2517" i="1" s="1"/>
  <c r="O2513" i="1"/>
  <c r="U2513" i="1" s="1"/>
  <c r="O2509" i="1"/>
  <c r="U2509" i="1" s="1"/>
  <c r="O2505" i="1"/>
  <c r="U2505" i="1" s="1"/>
  <c r="O2501" i="1"/>
  <c r="U2501" i="1" s="1"/>
  <c r="O2497" i="1"/>
  <c r="U2497" i="1" s="1"/>
  <c r="O2493" i="1"/>
  <c r="U2493" i="1" s="1"/>
  <c r="O2489" i="1"/>
  <c r="U2489" i="1" s="1"/>
  <c r="O2485" i="1"/>
  <c r="U2485" i="1" s="1"/>
  <c r="O2481" i="1"/>
  <c r="U2481" i="1" s="1"/>
  <c r="O2477" i="1"/>
  <c r="U2477" i="1" s="1"/>
  <c r="O2473" i="1"/>
  <c r="U2473" i="1" s="1"/>
  <c r="O2464" i="1"/>
  <c r="U2464" i="1" s="1"/>
  <c r="O2460" i="1"/>
  <c r="U2460" i="1" s="1"/>
  <c r="O2456" i="1"/>
  <c r="U2456" i="1" s="1"/>
  <c r="O2452" i="1"/>
  <c r="U2452" i="1" s="1"/>
  <c r="O2448" i="1"/>
  <c r="U2448" i="1" s="1"/>
  <c r="O2444" i="1"/>
  <c r="U2444" i="1" s="1"/>
  <c r="O2440" i="1"/>
  <c r="U2440" i="1" s="1"/>
  <c r="O2436" i="1"/>
  <c r="U2436" i="1" s="1"/>
  <c r="O2432" i="1"/>
  <c r="U2432" i="1" s="1"/>
  <c r="O2428" i="1"/>
  <c r="U2428" i="1" s="1"/>
  <c r="O2424" i="1"/>
  <c r="U2424" i="1" s="1"/>
  <c r="O2420" i="1"/>
  <c r="U2420" i="1" s="1"/>
  <c r="O2410" i="1"/>
  <c r="U2410" i="1" s="1"/>
  <c r="O2406" i="1"/>
  <c r="U2406" i="1" s="1"/>
  <c r="O2402" i="1"/>
  <c r="U2402" i="1" s="1"/>
  <c r="O2398" i="1"/>
  <c r="U2398" i="1" s="1"/>
  <c r="O2394" i="1"/>
  <c r="U2394" i="1" s="1"/>
  <c r="O2390" i="1"/>
  <c r="U2390" i="1" s="1"/>
  <c r="O2386" i="1"/>
  <c r="U2386" i="1" s="1"/>
  <c r="O2382" i="1"/>
  <c r="U2382" i="1" s="1"/>
  <c r="O2378" i="1"/>
  <c r="U2378" i="1" s="1"/>
  <c r="O2374" i="1"/>
  <c r="U2374" i="1" s="1"/>
  <c r="O2370" i="1"/>
  <c r="O2366" i="1"/>
  <c r="U2366" i="1" s="1"/>
  <c r="O2362" i="1"/>
  <c r="U2362" i="1" s="1"/>
  <c r="O2358" i="1"/>
  <c r="U2358" i="1" s="1"/>
  <c r="O2354" i="1"/>
  <c r="U2354" i="1" s="1"/>
  <c r="O2350" i="1"/>
  <c r="U2350" i="1" s="1"/>
  <c r="O2346" i="1"/>
  <c r="U2346" i="1" s="1"/>
  <c r="O2342" i="1"/>
  <c r="U2342" i="1" s="1"/>
  <c r="O2338" i="1"/>
  <c r="U2338" i="1" s="1"/>
  <c r="O2329" i="1"/>
  <c r="U2329" i="1" s="1"/>
  <c r="O2325" i="1"/>
  <c r="U2325" i="1" s="1"/>
  <c r="O2321" i="1"/>
  <c r="U2321" i="1" s="1"/>
  <c r="O2317" i="1"/>
  <c r="U2317" i="1" s="1"/>
  <c r="O2313" i="1"/>
  <c r="U2313" i="1" s="1"/>
  <c r="O2309" i="1"/>
  <c r="U2309" i="1" s="1"/>
  <c r="O2305" i="1"/>
  <c r="U2305" i="1" s="1"/>
  <c r="O2301" i="1"/>
  <c r="U2301" i="1" s="1"/>
  <c r="O2297" i="1"/>
  <c r="U2297" i="1" s="1"/>
  <c r="O2293" i="1"/>
  <c r="U2293" i="1" s="1"/>
  <c r="O2289" i="1"/>
  <c r="U2289" i="1" s="1"/>
  <c r="O2285" i="1"/>
  <c r="U2285" i="1" s="1"/>
  <c r="O2281" i="1"/>
  <c r="U2281" i="1" s="1"/>
  <c r="O2277" i="1"/>
  <c r="U2277" i="1" s="1"/>
  <c r="O2273" i="1"/>
  <c r="U2273" i="1" s="1"/>
  <c r="O2269" i="1"/>
  <c r="U2269" i="1" s="1"/>
  <c r="O2265" i="1"/>
  <c r="U2265" i="1" s="1"/>
  <c r="O2261" i="1"/>
  <c r="U2261" i="1" s="1"/>
  <c r="O2257" i="1"/>
  <c r="U2257" i="1" s="1"/>
  <c r="O2253" i="1"/>
  <c r="U2253" i="1" s="1"/>
  <c r="O2249" i="1"/>
  <c r="U2249" i="1" s="1"/>
  <c r="O2245" i="1"/>
  <c r="U2245" i="1" s="1"/>
  <c r="O2241" i="1"/>
  <c r="U2241" i="1" s="1"/>
  <c r="O2237" i="1"/>
  <c r="U2237" i="1" s="1"/>
  <c r="O2233" i="1"/>
  <c r="U2233" i="1" s="1"/>
  <c r="O2229" i="1"/>
  <c r="U2229" i="1" s="1"/>
  <c r="O2225" i="1"/>
  <c r="U2225" i="1" s="1"/>
  <c r="O2221" i="1"/>
  <c r="U2221" i="1" s="1"/>
  <c r="O2217" i="1"/>
  <c r="U2217" i="1" s="1"/>
  <c r="O2213" i="1"/>
  <c r="U2213" i="1" s="1"/>
  <c r="O2209" i="1"/>
  <c r="U2209" i="1" s="1"/>
  <c r="O2205" i="1"/>
  <c r="U2205" i="1" s="1"/>
  <c r="O2201" i="1"/>
  <c r="U2201" i="1" s="1"/>
  <c r="O2197" i="1"/>
  <c r="U2197" i="1" s="1"/>
  <c r="O2193" i="1"/>
  <c r="U2193" i="1" s="1"/>
  <c r="O2189" i="1"/>
  <c r="U2189" i="1" s="1"/>
  <c r="O2185" i="1"/>
  <c r="U2185" i="1" s="1"/>
  <c r="O2181" i="1"/>
  <c r="U2181" i="1" s="1"/>
  <c r="O2177" i="1"/>
  <c r="O2172" i="1"/>
  <c r="U2172" i="1" s="1"/>
  <c r="O2168" i="1"/>
  <c r="U2168" i="1" s="1"/>
  <c r="O2164" i="1"/>
  <c r="U2164" i="1" s="1"/>
  <c r="O2160" i="1"/>
  <c r="U2160" i="1" s="1"/>
  <c r="O2156" i="1"/>
  <c r="U2156" i="1" s="1"/>
  <c r="O2152" i="1"/>
  <c r="U2152" i="1" s="1"/>
  <c r="O2148" i="1"/>
  <c r="O2144" i="1"/>
  <c r="U2144" i="1" s="1"/>
  <c r="O2140" i="1"/>
  <c r="U2140" i="1" s="1"/>
  <c r="O2136" i="1"/>
  <c r="U2136" i="1" s="1"/>
  <c r="O2132" i="1"/>
  <c r="U2132" i="1" s="1"/>
  <c r="O2128" i="1"/>
  <c r="U2128" i="1" s="1"/>
  <c r="O2124" i="1"/>
  <c r="U2124" i="1" s="1"/>
  <c r="O2120" i="1"/>
  <c r="U2120" i="1" s="1"/>
  <c r="O2116" i="1"/>
  <c r="U2116" i="1" s="1"/>
  <c r="O2112" i="1"/>
  <c r="U2112" i="1" s="1"/>
  <c r="O2108" i="1"/>
  <c r="U2108" i="1" s="1"/>
  <c r="O2104" i="1"/>
  <c r="U2104" i="1" s="1"/>
  <c r="O2100" i="1"/>
  <c r="U2100" i="1" s="1"/>
  <c r="O2096" i="1"/>
  <c r="U2096" i="1" s="1"/>
  <c r="O2092" i="1"/>
  <c r="U2092" i="1" s="1"/>
  <c r="O2088" i="1"/>
  <c r="U2088" i="1" s="1"/>
  <c r="O2084" i="1"/>
  <c r="U2084" i="1" s="1"/>
  <c r="O2080" i="1"/>
  <c r="U2080" i="1" s="1"/>
  <c r="O2072" i="1"/>
  <c r="U2072" i="1" s="1"/>
  <c r="O2068" i="1"/>
  <c r="U2068" i="1" s="1"/>
  <c r="O2064" i="1"/>
  <c r="U2064" i="1" s="1"/>
  <c r="O2060" i="1"/>
  <c r="U2060" i="1" s="1"/>
  <c r="O2056" i="1"/>
  <c r="U2056" i="1" s="1"/>
  <c r="O2052" i="1"/>
  <c r="U2052" i="1" s="1"/>
  <c r="O2048" i="1"/>
  <c r="U2048" i="1" s="1"/>
  <c r="O2040" i="1"/>
  <c r="U2040" i="1" s="1"/>
  <c r="O2036" i="1"/>
  <c r="U2036" i="1" s="1"/>
  <c r="O2032" i="1"/>
  <c r="U2032" i="1" s="1"/>
  <c r="O2028" i="1"/>
  <c r="U2028" i="1" s="1"/>
  <c r="O2024" i="1"/>
  <c r="U2024" i="1" s="1"/>
  <c r="O2020" i="1"/>
  <c r="U2020" i="1" s="1"/>
  <c r="O2016" i="1"/>
  <c r="U2016" i="1" s="1"/>
  <c r="O2012" i="1"/>
  <c r="U2012" i="1" s="1"/>
  <c r="O2008" i="1"/>
  <c r="U2008" i="1" s="1"/>
  <c r="O2004" i="1"/>
  <c r="U2004" i="1" s="1"/>
  <c r="O2000" i="1"/>
  <c r="U2000" i="1" s="1"/>
  <c r="O1996" i="1"/>
  <c r="U1996" i="1" s="1"/>
  <c r="O1992" i="1"/>
  <c r="U1992" i="1" s="1"/>
  <c r="O1988" i="1"/>
  <c r="U1988" i="1" s="1"/>
  <c r="O1984" i="1"/>
  <c r="U1984" i="1" s="1"/>
  <c r="O1980" i="1"/>
  <c r="U1980" i="1" s="1"/>
  <c r="O1976" i="1"/>
  <c r="U1976" i="1" s="1"/>
  <c r="O1972" i="1"/>
  <c r="U1972" i="1" s="1"/>
  <c r="O1968" i="1"/>
  <c r="U1968" i="1" s="1"/>
  <c r="O1964" i="1"/>
  <c r="U1964" i="1" s="1"/>
  <c r="O1960" i="1"/>
  <c r="U1960" i="1" s="1"/>
  <c r="O1956" i="1"/>
  <c r="U1956" i="1" s="1"/>
  <c r="O1952" i="1"/>
  <c r="U1952" i="1" s="1"/>
  <c r="O1948" i="1"/>
  <c r="U1948" i="1" s="1"/>
  <c r="O1937" i="1"/>
  <c r="U1937" i="1" s="1"/>
  <c r="O1933" i="1"/>
  <c r="U1933" i="1" s="1"/>
  <c r="O1929" i="1"/>
  <c r="U1929" i="1" s="1"/>
  <c r="O1925" i="1"/>
  <c r="U1925" i="1" s="1"/>
  <c r="O1921" i="1"/>
  <c r="U1921" i="1" s="1"/>
  <c r="O1917" i="1"/>
  <c r="U1917" i="1" s="1"/>
  <c r="O1914" i="1"/>
  <c r="U1914" i="1" s="1"/>
  <c r="O1910" i="1"/>
  <c r="U1910" i="1" s="1"/>
  <c r="O1906" i="1"/>
  <c r="U1906" i="1" s="1"/>
  <c r="O1902" i="1"/>
  <c r="U1902" i="1" s="1"/>
  <c r="O1898" i="1"/>
  <c r="U1898" i="1" s="1"/>
  <c r="O1894" i="1"/>
  <c r="U1894" i="1" s="1"/>
  <c r="O1890" i="1"/>
  <c r="U1890" i="1" s="1"/>
  <c r="O1886" i="1"/>
  <c r="U1886" i="1" s="1"/>
  <c r="O1882" i="1"/>
  <c r="U1882" i="1" s="1"/>
  <c r="O1878" i="1"/>
  <c r="U1878" i="1" s="1"/>
  <c r="O1874" i="1"/>
  <c r="O1866" i="1"/>
  <c r="U1866" i="1" s="1"/>
  <c r="O1862" i="1"/>
  <c r="U1862" i="1" s="1"/>
  <c r="O1858" i="1"/>
  <c r="U1858" i="1" s="1"/>
  <c r="O1854" i="1"/>
  <c r="U1854" i="1" s="1"/>
  <c r="O1850" i="1"/>
  <c r="U1850" i="1" s="1"/>
  <c r="O1842" i="1"/>
  <c r="U1842" i="1" s="1"/>
  <c r="O1838" i="1"/>
  <c r="U1838" i="1" s="1"/>
  <c r="O1834" i="1"/>
  <c r="U1834" i="1" s="1"/>
  <c r="O1830" i="1"/>
  <c r="U1830" i="1" s="1"/>
  <c r="O1826" i="1"/>
  <c r="U1826" i="1" s="1"/>
  <c r="O1822" i="1"/>
  <c r="U1822" i="1" s="1"/>
  <c r="O1818" i="1"/>
  <c r="U1818" i="1" s="1"/>
  <c r="O1814" i="1"/>
  <c r="U1814" i="1" s="1"/>
  <c r="O1810" i="1"/>
  <c r="U1810" i="1" s="1"/>
  <c r="O1806" i="1"/>
  <c r="U1806" i="1" s="1"/>
  <c r="O1802" i="1"/>
  <c r="U1802" i="1" s="1"/>
  <c r="O1798" i="1"/>
  <c r="O1794" i="1"/>
  <c r="U1794" i="1" s="1"/>
  <c r="O1790" i="1"/>
  <c r="U1790" i="1" s="1"/>
  <c r="O1786" i="1"/>
  <c r="U1786" i="1" s="1"/>
  <c r="O1782" i="1"/>
  <c r="U1782" i="1" s="1"/>
  <c r="O1778" i="1"/>
  <c r="U1778" i="1" s="1"/>
  <c r="O1774" i="1"/>
  <c r="U1774" i="1" s="1"/>
  <c r="O1770" i="1"/>
  <c r="U1770" i="1" s="1"/>
  <c r="O1765" i="1"/>
  <c r="U1765" i="1" s="1"/>
  <c r="O1761" i="1"/>
  <c r="U1761" i="1" s="1"/>
  <c r="O1757" i="1"/>
  <c r="U1757" i="1" s="1"/>
  <c r="O1753" i="1"/>
  <c r="U1753" i="1" s="1"/>
  <c r="O1749" i="1"/>
  <c r="U1749" i="1" s="1"/>
  <c r="O1745" i="1"/>
  <c r="U1745" i="1" s="1"/>
  <c r="O1741" i="1"/>
  <c r="U1741" i="1" s="1"/>
  <c r="O1737" i="1"/>
  <c r="U1737" i="1" s="1"/>
  <c r="O1733" i="1"/>
  <c r="U1733" i="1" s="1"/>
  <c r="O1729" i="1"/>
  <c r="U1729" i="1" s="1"/>
  <c r="O1725" i="1"/>
  <c r="U1725" i="1" s="1"/>
  <c r="O1721" i="1"/>
  <c r="O1717" i="1"/>
  <c r="U1717" i="1" s="1"/>
  <c r="O1713" i="1"/>
  <c r="U1713" i="1" s="1"/>
  <c r="O1709" i="1"/>
  <c r="U1709" i="1" s="1"/>
  <c r="O1705" i="1"/>
  <c r="U1705" i="1" s="1"/>
  <c r="O1701" i="1"/>
  <c r="U1701" i="1" s="1"/>
  <c r="O1697" i="1"/>
  <c r="U1697" i="1" s="1"/>
  <c r="O1689" i="1"/>
  <c r="U1689" i="1" s="1"/>
  <c r="O1685" i="1"/>
  <c r="U1685" i="1" s="1"/>
  <c r="O1681" i="1"/>
  <c r="U1681" i="1" s="1"/>
  <c r="O1677" i="1"/>
  <c r="U1677" i="1" s="1"/>
  <c r="O1673" i="1"/>
  <c r="U1673" i="1" s="1"/>
  <c r="O1669" i="1"/>
  <c r="U1669" i="1" s="1"/>
  <c r="O1665" i="1"/>
  <c r="U1665" i="1" s="1"/>
  <c r="O1661" i="1"/>
  <c r="U1661" i="1" s="1"/>
  <c r="O1657" i="1"/>
  <c r="U1657" i="1" s="1"/>
  <c r="O1653" i="1"/>
  <c r="U1653" i="1" s="1"/>
  <c r="O1649" i="1"/>
  <c r="U1649" i="1" s="1"/>
  <c r="O1645" i="1"/>
  <c r="U1645" i="1" s="1"/>
  <c r="O1641" i="1"/>
  <c r="O1637" i="1"/>
  <c r="U1637" i="1" s="1"/>
  <c r="O1633" i="1"/>
  <c r="U1633" i="1" s="1"/>
  <c r="O1629" i="1"/>
  <c r="U1629" i="1" s="1"/>
  <c r="O1625" i="1"/>
  <c r="U1625" i="1" s="1"/>
  <c r="O1621" i="1"/>
  <c r="U1621" i="1" s="1"/>
  <c r="O1617" i="1"/>
  <c r="U1617" i="1" s="1"/>
  <c r="O1613" i="1"/>
  <c r="U1613" i="1" s="1"/>
  <c r="O1609" i="1"/>
  <c r="U1609" i="1" s="1"/>
  <c r="O1605" i="1"/>
  <c r="U1605" i="1" s="1"/>
  <c r="O1601" i="1"/>
  <c r="U1601" i="1" s="1"/>
  <c r="O1597" i="1"/>
  <c r="U1597" i="1" s="1"/>
  <c r="O1587" i="1"/>
  <c r="U1587" i="1" s="1"/>
  <c r="O1583" i="1"/>
  <c r="U1583" i="1" s="1"/>
  <c r="O1579" i="1"/>
  <c r="U1579" i="1" s="1"/>
  <c r="O1575" i="1"/>
  <c r="U1575" i="1" s="1"/>
  <c r="O1571" i="1"/>
  <c r="U1571" i="1" s="1"/>
  <c r="O1567" i="1"/>
  <c r="U1567" i="1" s="1"/>
  <c r="O1563" i="1"/>
  <c r="U1563" i="1" s="1"/>
  <c r="O1559" i="1"/>
  <c r="O1555" i="1"/>
  <c r="U1555" i="1" s="1"/>
  <c r="O1551" i="1"/>
  <c r="U1551" i="1" s="1"/>
  <c r="O1547" i="1"/>
  <c r="U1547" i="1" s="1"/>
  <c r="O1543" i="1"/>
  <c r="U1543" i="1" s="1"/>
  <c r="O1539" i="1"/>
  <c r="U1539" i="1" s="1"/>
  <c r="O1535" i="1"/>
  <c r="U1535" i="1" s="1"/>
  <c r="O1531" i="1"/>
  <c r="U1531" i="1" s="1"/>
  <c r="O1527" i="1"/>
  <c r="U1527" i="1" s="1"/>
  <c r="O1523" i="1"/>
  <c r="U1523" i="1" s="1"/>
  <c r="O1519" i="1"/>
  <c r="U1519" i="1" s="1"/>
  <c r="O1515" i="1"/>
  <c r="U1515" i="1" s="1"/>
  <c r="O1511" i="1"/>
  <c r="U1511" i="1" s="1"/>
  <c r="O1507" i="1"/>
  <c r="U1507" i="1" s="1"/>
  <c r="O1503" i="1"/>
  <c r="U1503" i="1" s="1"/>
  <c r="O1499" i="1"/>
  <c r="U1499" i="1" s="1"/>
  <c r="O1495" i="1"/>
  <c r="U1495" i="1" s="1"/>
  <c r="O1491" i="1"/>
  <c r="U1491" i="1" s="1"/>
  <c r="O1487" i="1"/>
  <c r="U1487" i="1" s="1"/>
  <c r="O1483" i="1"/>
  <c r="U1483" i="1" s="1"/>
  <c r="O1479" i="1"/>
  <c r="U1479" i="1" s="1"/>
  <c r="O1475" i="1"/>
  <c r="U1475" i="1" s="1"/>
  <c r="O1471" i="1"/>
  <c r="U1471" i="1" s="1"/>
  <c r="O1467" i="1"/>
  <c r="U1467" i="1" s="1"/>
  <c r="O1459" i="1"/>
  <c r="U1459" i="1" s="1"/>
  <c r="O1455" i="1"/>
  <c r="U1455" i="1" s="1"/>
  <c r="O1451" i="1"/>
  <c r="U1451" i="1" s="1"/>
  <c r="O1447" i="1"/>
  <c r="U1447" i="1" s="1"/>
  <c r="O1443" i="1"/>
  <c r="U1443" i="1" s="1"/>
  <c r="O1439" i="1"/>
  <c r="O1435" i="1"/>
  <c r="U1435" i="1" s="1"/>
  <c r="O1431" i="1"/>
  <c r="U1431" i="1" s="1"/>
  <c r="O1427" i="1"/>
  <c r="U1427" i="1" s="1"/>
  <c r="O1423" i="1"/>
  <c r="U1423" i="1" s="1"/>
  <c r="O1419" i="1"/>
  <c r="O1415" i="1"/>
  <c r="U1415" i="1" s="1"/>
  <c r="O1411" i="1"/>
  <c r="U1411" i="1" s="1"/>
  <c r="O1407" i="1"/>
  <c r="U1407" i="1" s="1"/>
  <c r="O1403" i="1"/>
  <c r="U1403" i="1" s="1"/>
  <c r="O1399" i="1"/>
  <c r="U1399" i="1" s="1"/>
  <c r="O1391" i="1"/>
  <c r="U1391" i="1" s="1"/>
  <c r="O1387" i="1"/>
  <c r="U1387" i="1" s="1"/>
  <c r="O1383" i="1"/>
  <c r="U1383" i="1" s="1"/>
  <c r="O1379" i="1"/>
  <c r="U1379" i="1" s="1"/>
  <c r="O1375" i="1"/>
  <c r="U1375" i="1" s="1"/>
  <c r="O1371" i="1"/>
  <c r="U1371" i="1" s="1"/>
  <c r="O1367" i="1"/>
  <c r="U1367" i="1" s="1"/>
  <c r="O1363" i="1"/>
  <c r="U1363" i="1" s="1"/>
  <c r="O1359" i="1"/>
  <c r="U1359" i="1" s="1"/>
  <c r="O1355" i="1"/>
  <c r="U1355" i="1" s="1"/>
  <c r="O1351" i="1"/>
  <c r="U1351" i="1" s="1"/>
  <c r="O1343" i="1"/>
  <c r="U1343" i="1" s="1"/>
  <c r="O1339" i="1"/>
  <c r="U1339" i="1" s="1"/>
  <c r="O1335" i="1"/>
  <c r="U1335" i="1" s="1"/>
  <c r="O1331" i="1"/>
  <c r="U1331" i="1" s="1"/>
  <c r="O1327" i="1"/>
  <c r="U1327" i="1" s="1"/>
  <c r="O1323" i="1"/>
  <c r="O1319" i="1"/>
  <c r="U1319" i="1" s="1"/>
  <c r="O1315" i="1"/>
  <c r="U1315" i="1" s="1"/>
  <c r="O1311" i="1"/>
  <c r="U1311" i="1" s="1"/>
  <c r="O1307" i="1"/>
  <c r="U1307" i="1" s="1"/>
  <c r="O1303" i="1"/>
  <c r="U1303" i="1" s="1"/>
  <c r="O1299" i="1"/>
  <c r="U1299" i="1" s="1"/>
  <c r="O1295" i="1"/>
  <c r="U1295" i="1" s="1"/>
  <c r="O1291" i="1"/>
  <c r="U1291" i="1" s="1"/>
  <c r="O1287" i="1"/>
  <c r="U1287" i="1" s="1"/>
  <c r="O1283" i="1"/>
  <c r="U1283" i="1" s="1"/>
  <c r="O1279" i="1"/>
  <c r="U1279" i="1" s="1"/>
  <c r="O1271" i="1"/>
  <c r="U1271" i="1" s="1"/>
  <c r="O1267" i="1"/>
  <c r="U1267" i="1" s="1"/>
  <c r="O1259" i="1"/>
  <c r="U1259" i="1" s="1"/>
  <c r="O1255" i="1"/>
  <c r="U1255" i="1" s="1"/>
  <c r="O1251" i="1"/>
  <c r="U1251" i="1" s="1"/>
  <c r="O1247" i="1"/>
  <c r="U1247" i="1" s="1"/>
  <c r="O1243" i="1"/>
  <c r="U1243" i="1" s="1"/>
  <c r="O1239" i="1"/>
  <c r="U1239" i="1" s="1"/>
  <c r="O1235" i="1"/>
  <c r="U1235" i="1" s="1"/>
  <c r="O1231" i="1"/>
  <c r="U1231" i="1" s="1"/>
  <c r="O1227" i="1"/>
  <c r="U1227" i="1" s="1"/>
  <c r="O1223" i="1"/>
  <c r="U1223" i="1" s="1"/>
  <c r="O1219" i="1"/>
  <c r="U1219" i="1" s="1"/>
  <c r="O1215" i="1"/>
  <c r="U1215" i="1" s="1"/>
  <c r="O1211" i="1"/>
  <c r="U1211" i="1" s="1"/>
  <c r="O1207" i="1"/>
  <c r="U1207" i="1" s="1"/>
  <c r="O1203" i="1"/>
  <c r="U1203" i="1" s="1"/>
  <c r="O1199" i="1"/>
  <c r="O1194" i="1"/>
  <c r="U1194" i="1" s="1"/>
  <c r="O1190" i="1"/>
  <c r="U1190" i="1" s="1"/>
  <c r="O1182" i="1"/>
  <c r="U1182" i="1" s="1"/>
  <c r="O1178" i="1"/>
  <c r="U1178" i="1" s="1"/>
  <c r="T1175" i="1"/>
  <c r="T1198" i="1" s="1"/>
  <c r="O1175" i="1"/>
  <c r="S1175" i="1"/>
  <c r="S1198" i="1" s="1"/>
  <c r="S1154" i="1"/>
  <c r="S1174" i="1" s="1"/>
  <c r="O1154" i="1"/>
  <c r="T1154" i="1"/>
  <c r="U1128" i="1"/>
  <c r="U1124" i="1"/>
  <c r="U1116" i="1"/>
  <c r="O1112" i="1"/>
  <c r="T1112" i="1"/>
  <c r="T1136" i="1" s="1"/>
  <c r="S1112" i="1"/>
  <c r="S1136" i="1" s="1"/>
  <c r="S1083" i="1"/>
  <c r="T1083" i="1"/>
  <c r="T1111" i="1" s="1"/>
  <c r="O1070" i="1"/>
  <c r="S1070" i="1"/>
  <c r="S1082" i="1" s="1"/>
  <c r="T1070" i="1"/>
  <c r="T1082" i="1" s="1"/>
  <c r="T1051" i="1"/>
  <c r="T1069" i="1" s="1"/>
  <c r="S1051" i="1"/>
  <c r="S1069" i="1" s="1"/>
  <c r="T1137" i="1"/>
  <c r="S1137" i="1"/>
  <c r="S1153" i="1" s="1"/>
  <c r="O1137" i="1"/>
  <c r="T1029" i="1"/>
  <c r="S1029" i="1"/>
  <c r="T1000" i="1"/>
  <c r="S1000" i="1"/>
  <c r="T980" i="1"/>
  <c r="S980" i="1"/>
  <c r="S999" i="1" s="1"/>
  <c r="T947" i="1"/>
  <c r="T979" i="1" s="1"/>
  <c r="S947" i="1"/>
  <c r="O947" i="1"/>
  <c r="T924" i="1"/>
  <c r="T946" i="1" s="1"/>
  <c r="S924" i="1"/>
  <c r="S946" i="1" s="1"/>
  <c r="T906" i="1"/>
  <c r="T923" i="1" s="1"/>
  <c r="S906" i="1"/>
  <c r="S923" i="1" s="1"/>
  <c r="O881" i="1"/>
  <c r="T881" i="1"/>
  <c r="S881" i="1"/>
  <c r="T870" i="1"/>
  <c r="S870" i="1"/>
  <c r="S880" i="1" s="1"/>
  <c r="O868" i="1"/>
  <c r="U868" i="1" s="1"/>
  <c r="O860" i="1"/>
  <c r="U860" i="1" s="1"/>
  <c r="O856" i="1"/>
  <c r="U856" i="1" s="1"/>
  <c r="O848" i="1"/>
  <c r="U848" i="1" s="1"/>
  <c r="S845" i="1"/>
  <c r="T845" i="1"/>
  <c r="T869" i="1" s="1"/>
  <c r="T827" i="1"/>
  <c r="O827" i="1"/>
  <c r="S827" i="1"/>
  <c r="T804" i="1"/>
  <c r="S804" i="1"/>
  <c r="T784" i="1"/>
  <c r="S784" i="1"/>
  <c r="O784" i="1"/>
  <c r="T776" i="1"/>
  <c r="T783" i="1" s="1"/>
  <c r="S776" i="1"/>
  <c r="S783" i="1" s="1"/>
  <c r="T762" i="1"/>
  <c r="T775" i="1" s="1"/>
  <c r="S762" i="1"/>
  <c r="S775" i="1" s="1"/>
  <c r="O762" i="1"/>
  <c r="T740" i="1"/>
  <c r="T761" i="1" s="1"/>
  <c r="S740" i="1"/>
  <c r="S761" i="1" s="1"/>
  <c r="T727" i="1"/>
  <c r="T739" i="1" s="1"/>
  <c r="S727" i="1"/>
  <c r="S739" i="1" s="1"/>
  <c r="O727" i="1"/>
  <c r="O658" i="1"/>
  <c r="S658" i="1"/>
  <c r="S683" i="1" s="1"/>
  <c r="T658" i="1"/>
  <c r="T683" i="1" s="1"/>
  <c r="T458" i="1"/>
  <c r="S458" i="1"/>
  <c r="S424" i="1"/>
  <c r="O424" i="1"/>
  <c r="T424" i="1"/>
  <c r="O325" i="1"/>
  <c r="T325" i="1"/>
  <c r="S325" i="1"/>
  <c r="T295" i="1"/>
  <c r="S295" i="1"/>
  <c r="T235" i="1"/>
  <c r="S235" i="1"/>
  <c r="T192" i="1"/>
  <c r="O192" i="1"/>
  <c r="S192" i="1"/>
  <c r="T141" i="1"/>
  <c r="S141" i="1"/>
  <c r="S707" i="1"/>
  <c r="T707" i="1"/>
  <c r="T684" i="1"/>
  <c r="O684" i="1"/>
  <c r="S684" i="1"/>
  <c r="S578" i="1"/>
  <c r="O578" i="1"/>
  <c r="T578" i="1"/>
  <c r="O558" i="1"/>
  <c r="T558" i="1"/>
  <c r="S558" i="1"/>
  <c r="O522" i="1"/>
  <c r="T522" i="1"/>
  <c r="S522" i="1"/>
  <c r="T489" i="1"/>
  <c r="S489" i="1"/>
  <c r="O489" i="1"/>
  <c r="O419" i="1"/>
  <c r="U419" i="1" s="1"/>
  <c r="O415" i="1"/>
  <c r="U415" i="1" s="1"/>
  <c r="O411" i="1"/>
  <c r="U411" i="1" s="1"/>
  <c r="O399" i="1"/>
  <c r="U399" i="1" s="1"/>
  <c r="O395" i="1"/>
  <c r="U395" i="1" s="1"/>
  <c r="O391" i="1"/>
  <c r="U391" i="1" s="1"/>
  <c r="O387" i="1"/>
  <c r="U387" i="1" s="1"/>
  <c r="O383" i="1"/>
  <c r="U383" i="1" s="1"/>
  <c r="O361" i="1"/>
  <c r="T361" i="1"/>
  <c r="S361" i="1"/>
  <c r="O269" i="1"/>
  <c r="T269" i="1"/>
  <c r="S269" i="1"/>
  <c r="S215" i="1"/>
  <c r="O215" i="1"/>
  <c r="T215" i="1"/>
  <c r="T164" i="1"/>
  <c r="T191" i="1" s="1"/>
  <c r="S164" i="1"/>
  <c r="O164" i="1"/>
  <c r="S115" i="1"/>
  <c r="S140" i="1" s="1"/>
  <c r="O115" i="1"/>
  <c r="T115" i="1"/>
  <c r="T140" i="1" s="1"/>
  <c r="T86" i="1"/>
  <c r="T114" i="1" s="1"/>
  <c r="S86" i="1"/>
  <c r="O48" i="1"/>
  <c r="S48" i="1"/>
  <c r="S85" i="1" s="1"/>
  <c r="T48" i="1"/>
  <c r="T85" i="1" s="1"/>
  <c r="T13" i="1"/>
  <c r="T47" i="1" s="1"/>
  <c r="S13" i="1"/>
  <c r="S47" i="1" s="1"/>
  <c r="O632" i="1"/>
  <c r="S632" i="1"/>
  <c r="O3366" i="1"/>
  <c r="U3366" i="1" s="1"/>
  <c r="O3362" i="1"/>
  <c r="U3362" i="1" s="1"/>
  <c r="O3358" i="1"/>
  <c r="U3358" i="1" s="1"/>
  <c r="O3354" i="1"/>
  <c r="U3354" i="1" s="1"/>
  <c r="O3350" i="1"/>
  <c r="U3350" i="1" s="1"/>
  <c r="O3346" i="1"/>
  <c r="U3346" i="1" s="1"/>
  <c r="O3342" i="1"/>
  <c r="U3342" i="1" s="1"/>
  <c r="O3338" i="1"/>
  <c r="U3338" i="1" s="1"/>
  <c r="O3334" i="1"/>
  <c r="O3330" i="1"/>
  <c r="U3330" i="1" s="1"/>
  <c r="O3326" i="1"/>
  <c r="U3326" i="1" s="1"/>
  <c r="O3322" i="1"/>
  <c r="U3322" i="1" s="1"/>
  <c r="O3318" i="1"/>
  <c r="U3318" i="1" s="1"/>
  <c r="O3314" i="1"/>
  <c r="U3314" i="1" s="1"/>
  <c r="O3310" i="1"/>
  <c r="U3310" i="1" s="1"/>
  <c r="O3306" i="1"/>
  <c r="U3306" i="1" s="1"/>
  <c r="O3302" i="1"/>
  <c r="U3302" i="1" s="1"/>
  <c r="O3298" i="1"/>
  <c r="U3298" i="1" s="1"/>
  <c r="O3294" i="1"/>
  <c r="U3294" i="1" s="1"/>
  <c r="O3290" i="1"/>
  <c r="U3290" i="1" s="1"/>
  <c r="O3286" i="1"/>
  <c r="U3286" i="1" s="1"/>
  <c r="O3282" i="1"/>
  <c r="U3282" i="1" s="1"/>
  <c r="O3278" i="1"/>
  <c r="U3278" i="1" s="1"/>
  <c r="O3274" i="1"/>
  <c r="O3270" i="1"/>
  <c r="U3270" i="1" s="1"/>
  <c r="O3266" i="1"/>
  <c r="U3266" i="1" s="1"/>
  <c r="O3262" i="1"/>
  <c r="U3262" i="1" s="1"/>
  <c r="O3258" i="1"/>
  <c r="U3258" i="1" s="1"/>
  <c r="O3254" i="1"/>
  <c r="U3254" i="1" s="1"/>
  <c r="O3250" i="1"/>
  <c r="U3250" i="1" s="1"/>
  <c r="O3246" i="1"/>
  <c r="U3246" i="1" s="1"/>
  <c r="O3242" i="1"/>
  <c r="U3242" i="1" s="1"/>
  <c r="O3238" i="1"/>
  <c r="U3238" i="1" s="1"/>
  <c r="O3234" i="1"/>
  <c r="U3234" i="1" s="1"/>
  <c r="O3230" i="1"/>
  <c r="U3230" i="1" s="1"/>
  <c r="O3226" i="1"/>
  <c r="U3226" i="1" s="1"/>
  <c r="O3222" i="1"/>
  <c r="U3222" i="1" s="1"/>
  <c r="O3213" i="1"/>
  <c r="U3213" i="1" s="1"/>
  <c r="O3209" i="1"/>
  <c r="U3209" i="1" s="1"/>
  <c r="O3205" i="1"/>
  <c r="U3205" i="1" s="1"/>
  <c r="O3201" i="1"/>
  <c r="U3201" i="1" s="1"/>
  <c r="O3197" i="1"/>
  <c r="U3197" i="1" s="1"/>
  <c r="O3193" i="1"/>
  <c r="U3193" i="1" s="1"/>
  <c r="O3189" i="1"/>
  <c r="U3189" i="1" s="1"/>
  <c r="O3185" i="1"/>
  <c r="U3185" i="1" s="1"/>
  <c r="O3181" i="1"/>
  <c r="U3181" i="1" s="1"/>
  <c r="O3177" i="1"/>
  <c r="U3177" i="1" s="1"/>
  <c r="O3173" i="1"/>
  <c r="U3173" i="1" s="1"/>
  <c r="O3169" i="1"/>
  <c r="O3165" i="1"/>
  <c r="U3165" i="1" s="1"/>
  <c r="O3161" i="1"/>
  <c r="U3161" i="1" s="1"/>
  <c r="O3157" i="1"/>
  <c r="U3157" i="1" s="1"/>
  <c r="O3153" i="1"/>
  <c r="U3153" i="1" s="1"/>
  <c r="O3149" i="1"/>
  <c r="U3149" i="1" s="1"/>
  <c r="O3145" i="1"/>
  <c r="U3145" i="1" s="1"/>
  <c r="O3141" i="1"/>
  <c r="U3141" i="1" s="1"/>
  <c r="O3137" i="1"/>
  <c r="U3137" i="1" s="1"/>
  <c r="O3133" i="1"/>
  <c r="U3133" i="1" s="1"/>
  <c r="O3129" i="1"/>
  <c r="U3129" i="1" s="1"/>
  <c r="O3125" i="1"/>
  <c r="U3125" i="1" s="1"/>
  <c r="O3121" i="1"/>
  <c r="U3121" i="1" s="1"/>
  <c r="O3117" i="1"/>
  <c r="U3117" i="1" s="1"/>
  <c r="O3113" i="1"/>
  <c r="U3113" i="1" s="1"/>
  <c r="O3109" i="1"/>
  <c r="U3109" i="1" s="1"/>
  <c r="O3105" i="1"/>
  <c r="U3105" i="1" s="1"/>
  <c r="O3097" i="1"/>
  <c r="U3097" i="1" s="1"/>
  <c r="O3093" i="1"/>
  <c r="U3093" i="1" s="1"/>
  <c r="O3089" i="1"/>
  <c r="U3089" i="1" s="1"/>
  <c r="O3085" i="1"/>
  <c r="U3085" i="1" s="1"/>
  <c r="O3081" i="1"/>
  <c r="U3081" i="1" s="1"/>
  <c r="O3077" i="1"/>
  <c r="U3077" i="1" s="1"/>
  <c r="O3073" i="1"/>
  <c r="U3073" i="1" s="1"/>
  <c r="O3063" i="1"/>
  <c r="U3063" i="1" s="1"/>
  <c r="O3059" i="1"/>
  <c r="U3059" i="1" s="1"/>
  <c r="O3055" i="1"/>
  <c r="U3055" i="1" s="1"/>
  <c r="O3051" i="1"/>
  <c r="U3051" i="1" s="1"/>
  <c r="O3047" i="1"/>
  <c r="U3047" i="1" s="1"/>
  <c r="O3043" i="1"/>
  <c r="U3043" i="1" s="1"/>
  <c r="O3039" i="1"/>
  <c r="U3039" i="1" s="1"/>
  <c r="O3035" i="1"/>
  <c r="U3035" i="1" s="1"/>
  <c r="O3031" i="1"/>
  <c r="U3031" i="1" s="1"/>
  <c r="O3027" i="1"/>
  <c r="U3027" i="1" s="1"/>
  <c r="O3023" i="1"/>
  <c r="U3023" i="1" s="1"/>
  <c r="O3019" i="1"/>
  <c r="U3019" i="1" s="1"/>
  <c r="O3015" i="1"/>
  <c r="U3015" i="1" s="1"/>
  <c r="O3011" i="1"/>
  <c r="U3011" i="1" s="1"/>
  <c r="O3007" i="1"/>
  <c r="U3007" i="1" s="1"/>
  <c r="O3003" i="1"/>
  <c r="O2999" i="1"/>
  <c r="U2999" i="1" s="1"/>
  <c r="O2995" i="1"/>
  <c r="U2995" i="1" s="1"/>
  <c r="O2991" i="1"/>
  <c r="U2991" i="1" s="1"/>
  <c r="O2987" i="1"/>
  <c r="U2987" i="1" s="1"/>
  <c r="O2983" i="1"/>
  <c r="U2983" i="1" s="1"/>
  <c r="O2979" i="1"/>
  <c r="U2979" i="1" s="1"/>
  <c r="O2975" i="1"/>
  <c r="U2975" i="1" s="1"/>
  <c r="O2971" i="1"/>
  <c r="U2971" i="1" s="1"/>
  <c r="O2967" i="1"/>
  <c r="U2967" i="1" s="1"/>
  <c r="O2963" i="1"/>
  <c r="U2963" i="1" s="1"/>
  <c r="O2959" i="1"/>
  <c r="U2959" i="1" s="1"/>
  <c r="O2955" i="1"/>
  <c r="U2955" i="1" s="1"/>
  <c r="O2951" i="1"/>
  <c r="U2951" i="1" s="1"/>
  <c r="O2947" i="1"/>
  <c r="U2947" i="1" s="1"/>
  <c r="O2943" i="1"/>
  <c r="U2943" i="1" s="1"/>
  <c r="O2939" i="1"/>
  <c r="U2939" i="1" s="1"/>
  <c r="O2935" i="1"/>
  <c r="U2935" i="1" s="1"/>
  <c r="O2931" i="1"/>
  <c r="U2931" i="1" s="1"/>
  <c r="O2927" i="1"/>
  <c r="U2927" i="1" s="1"/>
  <c r="O2918" i="1"/>
  <c r="U2918" i="1" s="1"/>
  <c r="O2914" i="1"/>
  <c r="U2914" i="1" s="1"/>
  <c r="O2910" i="1"/>
  <c r="U2910" i="1" s="1"/>
  <c r="O2906" i="1"/>
  <c r="U2906" i="1" s="1"/>
  <c r="O2902" i="1"/>
  <c r="U2902" i="1" s="1"/>
  <c r="O2898" i="1"/>
  <c r="U2898" i="1" s="1"/>
  <c r="O2894" i="1"/>
  <c r="U2894" i="1" s="1"/>
  <c r="O2890" i="1"/>
  <c r="U2890" i="1" s="1"/>
  <c r="O2886" i="1"/>
  <c r="U2886" i="1" s="1"/>
  <c r="O2882" i="1"/>
  <c r="U2882" i="1" s="1"/>
  <c r="O2878" i="1"/>
  <c r="U2878" i="1" s="1"/>
  <c r="O2874" i="1"/>
  <c r="U2874" i="1" s="1"/>
  <c r="O2870" i="1"/>
  <c r="U2870" i="1" s="1"/>
  <c r="O2865" i="1"/>
  <c r="U2865" i="1" s="1"/>
  <c r="O2861" i="1"/>
  <c r="U2861" i="1" s="1"/>
  <c r="O2857" i="1"/>
  <c r="U2857" i="1" s="1"/>
  <c r="O2853" i="1"/>
  <c r="U2853" i="1" s="1"/>
  <c r="O2849" i="1"/>
  <c r="U2849" i="1" s="1"/>
  <c r="O2845" i="1"/>
  <c r="U2845" i="1" s="1"/>
  <c r="O2841" i="1"/>
  <c r="U2841" i="1" s="1"/>
  <c r="O2837" i="1"/>
  <c r="U2837" i="1" s="1"/>
  <c r="O2833" i="1"/>
  <c r="U2833" i="1" s="1"/>
  <c r="O2829" i="1"/>
  <c r="U2829" i="1" s="1"/>
  <c r="O2825" i="1"/>
  <c r="U2825" i="1" s="1"/>
  <c r="O2821" i="1"/>
  <c r="U2821" i="1" s="1"/>
  <c r="O2817" i="1"/>
  <c r="U2817" i="1" s="1"/>
  <c r="O2813" i="1"/>
  <c r="U2813" i="1" s="1"/>
  <c r="O2809" i="1"/>
  <c r="U2809" i="1" s="1"/>
  <c r="O2805" i="1"/>
  <c r="U2805" i="1" s="1"/>
  <c r="O2801" i="1"/>
  <c r="U2801" i="1" s="1"/>
  <c r="O2797" i="1"/>
  <c r="U2797" i="1" s="1"/>
  <c r="O2793" i="1"/>
  <c r="U2793" i="1" s="1"/>
  <c r="O2789" i="1"/>
  <c r="U2789" i="1" s="1"/>
  <c r="O2785" i="1"/>
  <c r="U2785" i="1" s="1"/>
  <c r="O2781" i="1"/>
  <c r="U2781" i="1" s="1"/>
  <c r="O2777" i="1"/>
  <c r="U2777" i="1" s="1"/>
  <c r="O2773" i="1"/>
  <c r="U2773" i="1" s="1"/>
  <c r="O2769" i="1"/>
  <c r="U2769" i="1" s="1"/>
  <c r="O2765" i="1"/>
  <c r="U2765" i="1" s="1"/>
  <c r="O2761" i="1"/>
  <c r="U2761" i="1" s="1"/>
  <c r="O2757" i="1"/>
  <c r="U2757" i="1" s="1"/>
  <c r="O2753" i="1"/>
  <c r="U2753" i="1" s="1"/>
  <c r="O2749" i="1"/>
  <c r="U2749" i="1" s="1"/>
  <c r="O2745" i="1"/>
  <c r="U2745" i="1" s="1"/>
  <c r="O2741" i="1"/>
  <c r="U2741" i="1" s="1"/>
  <c r="O2737" i="1"/>
  <c r="U2737" i="1" s="1"/>
  <c r="O2733" i="1"/>
  <c r="U2733" i="1" s="1"/>
  <c r="O2729" i="1"/>
  <c r="U2729" i="1" s="1"/>
  <c r="O2725" i="1"/>
  <c r="U2725" i="1" s="1"/>
  <c r="O2721" i="1"/>
  <c r="U2721" i="1" s="1"/>
  <c r="O2717" i="1"/>
  <c r="U2717" i="1" s="1"/>
  <c r="O2713" i="1"/>
  <c r="U2713" i="1" s="1"/>
  <c r="O2709" i="1"/>
  <c r="U2709" i="1" s="1"/>
  <c r="O2701" i="1"/>
  <c r="U2701" i="1" s="1"/>
  <c r="O2697" i="1"/>
  <c r="U2697" i="1" s="1"/>
  <c r="O2693" i="1"/>
  <c r="U2693" i="1" s="1"/>
  <c r="O2689" i="1"/>
  <c r="U2689" i="1" s="1"/>
  <c r="O2685" i="1"/>
  <c r="U2685" i="1" s="1"/>
  <c r="O2681" i="1"/>
  <c r="U2681" i="1" s="1"/>
  <c r="O2677" i="1"/>
  <c r="U2677" i="1" s="1"/>
  <c r="O2673" i="1"/>
  <c r="U2673" i="1" s="1"/>
  <c r="O2669" i="1"/>
  <c r="U2669" i="1" s="1"/>
  <c r="O2665" i="1"/>
  <c r="U2665" i="1" s="1"/>
  <c r="O2661" i="1"/>
  <c r="U2661" i="1" s="1"/>
  <c r="O2657" i="1"/>
  <c r="U2657" i="1" s="1"/>
  <c r="O2653" i="1"/>
  <c r="U2653" i="1" s="1"/>
  <c r="O2649" i="1"/>
  <c r="O2645" i="1"/>
  <c r="U2645" i="1" s="1"/>
  <c r="O2641" i="1"/>
  <c r="U2641" i="1" s="1"/>
  <c r="O2637" i="1"/>
  <c r="U2637" i="1" s="1"/>
  <c r="O2633" i="1"/>
  <c r="U2633" i="1" s="1"/>
  <c r="O2629" i="1"/>
  <c r="U2629" i="1" s="1"/>
  <c r="O2625" i="1"/>
  <c r="U2625" i="1" s="1"/>
  <c r="O2621" i="1"/>
  <c r="U2621" i="1" s="1"/>
  <c r="O2617" i="1"/>
  <c r="U2617" i="1" s="1"/>
  <c r="O2613" i="1"/>
  <c r="U2613" i="1" s="1"/>
  <c r="O2609" i="1"/>
  <c r="U2609" i="1" s="1"/>
  <c r="O2605" i="1"/>
  <c r="U2605" i="1" s="1"/>
  <c r="O2601" i="1"/>
  <c r="U2601" i="1" s="1"/>
  <c r="O2597" i="1"/>
  <c r="U2597" i="1" s="1"/>
  <c r="O2593" i="1"/>
  <c r="U2593" i="1" s="1"/>
  <c r="O2589" i="1"/>
  <c r="U2589" i="1" s="1"/>
  <c r="O2585" i="1"/>
  <c r="U2585" i="1" s="1"/>
  <c r="O2581" i="1"/>
  <c r="U2581" i="1" s="1"/>
  <c r="O2577" i="1"/>
  <c r="O2573" i="1"/>
  <c r="U2573" i="1" s="1"/>
  <c r="O2569" i="1"/>
  <c r="U2569" i="1" s="1"/>
  <c r="O2565" i="1"/>
  <c r="U2565" i="1" s="1"/>
  <c r="O2556" i="1"/>
  <c r="U2556" i="1" s="1"/>
  <c r="O2552" i="1"/>
  <c r="U2552" i="1" s="1"/>
  <c r="O2548" i="1"/>
  <c r="U2548" i="1" s="1"/>
  <c r="O2544" i="1"/>
  <c r="U2544" i="1" s="1"/>
  <c r="O2540" i="1"/>
  <c r="U2540" i="1" s="1"/>
  <c r="O2536" i="1"/>
  <c r="U2536" i="1" s="1"/>
  <c r="O2527" i="1"/>
  <c r="U2527" i="1" s="1"/>
  <c r="O2523" i="1"/>
  <c r="U2523" i="1" s="1"/>
  <c r="O2519" i="1"/>
  <c r="U2519" i="1" s="1"/>
  <c r="O2515" i="1"/>
  <c r="U2515" i="1" s="1"/>
  <c r="O2511" i="1"/>
  <c r="U2511" i="1" s="1"/>
  <c r="O2507" i="1"/>
  <c r="U2507" i="1" s="1"/>
  <c r="O2503" i="1"/>
  <c r="U2503" i="1" s="1"/>
  <c r="O2499" i="1"/>
  <c r="U2499" i="1" s="1"/>
  <c r="O2495" i="1"/>
  <c r="U2495" i="1" s="1"/>
  <c r="O2491" i="1"/>
  <c r="U2491" i="1" s="1"/>
  <c r="O2487" i="1"/>
  <c r="U2487" i="1" s="1"/>
  <c r="O2483" i="1"/>
  <c r="U2483" i="1" s="1"/>
  <c r="O2479" i="1"/>
  <c r="U2479" i="1" s="1"/>
  <c r="O2475" i="1"/>
  <c r="U2475" i="1" s="1"/>
  <c r="O2471" i="1"/>
  <c r="U2471" i="1" s="1"/>
  <c r="O2466" i="1"/>
  <c r="U2466" i="1" s="1"/>
  <c r="O2462" i="1"/>
  <c r="U2462" i="1" s="1"/>
  <c r="O2458" i="1"/>
  <c r="U2458" i="1" s="1"/>
  <c r="O2454" i="1"/>
  <c r="U2454" i="1" s="1"/>
  <c r="O2450" i="1"/>
  <c r="U2450" i="1" s="1"/>
  <c r="O2446" i="1"/>
  <c r="U2446" i="1" s="1"/>
  <c r="O2442" i="1"/>
  <c r="U2442" i="1" s="1"/>
  <c r="O2438" i="1"/>
  <c r="U2438" i="1" s="1"/>
  <c r="O2434" i="1"/>
  <c r="U2434" i="1" s="1"/>
  <c r="O2430" i="1"/>
  <c r="U2430" i="1" s="1"/>
  <c r="O2426" i="1"/>
  <c r="U2426" i="1" s="1"/>
  <c r="O2422" i="1"/>
  <c r="U2422" i="1" s="1"/>
  <c r="O2412" i="1"/>
  <c r="U2412" i="1" s="1"/>
  <c r="O2408" i="1"/>
  <c r="U2408" i="1" s="1"/>
  <c r="O2404" i="1"/>
  <c r="U2404" i="1" s="1"/>
  <c r="O2400" i="1"/>
  <c r="U2400" i="1" s="1"/>
  <c r="O2396" i="1"/>
  <c r="U2396" i="1" s="1"/>
  <c r="O2392" i="1"/>
  <c r="U2392" i="1" s="1"/>
  <c r="O2388" i="1"/>
  <c r="U2388" i="1" s="1"/>
  <c r="O2384" i="1"/>
  <c r="U2384" i="1" s="1"/>
  <c r="O2380" i="1"/>
  <c r="U2380" i="1" s="1"/>
  <c r="O2376" i="1"/>
  <c r="U2376" i="1" s="1"/>
  <c r="O2372" i="1"/>
  <c r="U2372" i="1" s="1"/>
  <c r="O2368" i="1"/>
  <c r="U2368" i="1" s="1"/>
  <c r="O2364" i="1"/>
  <c r="U2364" i="1" s="1"/>
  <c r="O2360" i="1"/>
  <c r="U2360" i="1" s="1"/>
  <c r="O2356" i="1"/>
  <c r="U2356" i="1" s="1"/>
  <c r="O2352" i="1"/>
  <c r="U2352" i="1" s="1"/>
  <c r="O2348" i="1"/>
  <c r="U2348" i="1" s="1"/>
  <c r="O2344" i="1"/>
  <c r="U2344" i="1" s="1"/>
  <c r="O2340" i="1"/>
  <c r="U2340" i="1" s="1"/>
  <c r="O2336" i="1"/>
  <c r="U2336" i="1" s="1"/>
  <c r="O2331" i="1"/>
  <c r="U2331" i="1" s="1"/>
  <c r="O2327" i="1"/>
  <c r="U2327" i="1" s="1"/>
  <c r="O2323" i="1"/>
  <c r="U2323" i="1" s="1"/>
  <c r="O2319" i="1"/>
  <c r="U2319" i="1" s="1"/>
  <c r="O2315" i="1"/>
  <c r="U2315" i="1" s="1"/>
  <c r="O2311" i="1"/>
  <c r="U2311" i="1" s="1"/>
  <c r="O2307" i="1"/>
  <c r="U2307" i="1" s="1"/>
  <c r="O2303" i="1"/>
  <c r="U2303" i="1" s="1"/>
  <c r="O2299" i="1"/>
  <c r="U2299" i="1" s="1"/>
  <c r="O2295" i="1"/>
  <c r="U2295" i="1" s="1"/>
  <c r="O2287" i="1"/>
  <c r="U2287" i="1" s="1"/>
  <c r="O2283" i="1"/>
  <c r="U2283" i="1" s="1"/>
  <c r="O2279" i="1"/>
  <c r="U2279" i="1" s="1"/>
  <c r="O2275" i="1"/>
  <c r="U2275" i="1" s="1"/>
  <c r="O2271" i="1"/>
  <c r="U2271" i="1" s="1"/>
  <c r="O2267" i="1"/>
  <c r="U2267" i="1" s="1"/>
  <c r="O2263" i="1"/>
  <c r="U2263" i="1" s="1"/>
  <c r="O2259" i="1"/>
  <c r="U2259" i="1" s="1"/>
  <c r="O2255" i="1"/>
  <c r="U2255" i="1" s="1"/>
  <c r="O2251" i="1"/>
  <c r="U2251" i="1" s="1"/>
  <c r="O2243" i="1"/>
  <c r="U2243" i="1" s="1"/>
  <c r="O2239" i="1"/>
  <c r="U2239" i="1" s="1"/>
  <c r="O2235" i="1"/>
  <c r="U2235" i="1" s="1"/>
  <c r="O2231" i="1"/>
  <c r="U2231" i="1" s="1"/>
  <c r="O2227" i="1"/>
  <c r="U2227" i="1" s="1"/>
  <c r="O2223" i="1"/>
  <c r="U2223" i="1" s="1"/>
  <c r="O2219" i="1"/>
  <c r="U2219" i="1" s="1"/>
  <c r="O2215" i="1"/>
  <c r="U2215" i="1" s="1"/>
  <c r="O2211" i="1"/>
  <c r="U2211" i="1" s="1"/>
  <c r="O2207" i="1"/>
  <c r="O2203" i="1"/>
  <c r="U2203" i="1" s="1"/>
  <c r="O2199" i="1"/>
  <c r="U2199" i="1" s="1"/>
  <c r="O2195" i="1"/>
  <c r="U2195" i="1" s="1"/>
  <c r="O2191" i="1"/>
  <c r="U2191" i="1" s="1"/>
  <c r="O2187" i="1"/>
  <c r="U2187" i="1" s="1"/>
  <c r="O2183" i="1"/>
  <c r="U2183" i="1" s="1"/>
  <c r="O2179" i="1"/>
  <c r="U2179" i="1" s="1"/>
  <c r="O2174" i="1"/>
  <c r="U2174" i="1" s="1"/>
  <c r="O2170" i="1"/>
  <c r="U2170" i="1" s="1"/>
  <c r="O2166" i="1"/>
  <c r="U2166" i="1" s="1"/>
  <c r="O2162" i="1"/>
  <c r="U2162" i="1" s="1"/>
  <c r="O2158" i="1"/>
  <c r="U2158" i="1" s="1"/>
  <c r="O2154" i="1"/>
  <c r="U2154" i="1" s="1"/>
  <c r="O2150" i="1"/>
  <c r="U2150" i="1" s="1"/>
  <c r="O2146" i="1"/>
  <c r="U2146" i="1" s="1"/>
  <c r="O2142" i="1"/>
  <c r="U2142" i="1" s="1"/>
  <c r="O2138" i="1"/>
  <c r="U2138" i="1" s="1"/>
  <c r="O2134" i="1"/>
  <c r="U2134" i="1" s="1"/>
  <c r="O2130" i="1"/>
  <c r="U2130" i="1" s="1"/>
  <c r="O2126" i="1"/>
  <c r="U2126" i="1" s="1"/>
  <c r="O2122" i="1"/>
  <c r="U2122" i="1" s="1"/>
  <c r="O2118" i="1"/>
  <c r="U2118" i="1" s="1"/>
  <c r="O2110" i="1"/>
  <c r="U2110" i="1" s="1"/>
  <c r="O2106" i="1"/>
  <c r="U2106" i="1" s="1"/>
  <c r="O2102" i="1"/>
  <c r="U2102" i="1" s="1"/>
  <c r="O2098" i="1"/>
  <c r="U2098" i="1" s="1"/>
  <c r="O2094" i="1"/>
  <c r="U2094" i="1" s="1"/>
  <c r="O2090" i="1"/>
  <c r="U2090" i="1" s="1"/>
  <c r="O2086" i="1"/>
  <c r="U2086" i="1" s="1"/>
  <c r="O2082" i="1"/>
  <c r="U2082" i="1" s="1"/>
  <c r="O2070" i="1"/>
  <c r="U2070" i="1" s="1"/>
  <c r="O2066" i="1"/>
  <c r="U2066" i="1" s="1"/>
  <c r="O2062" i="1"/>
  <c r="U2062" i="1" s="1"/>
  <c r="O2058" i="1"/>
  <c r="U2058" i="1" s="1"/>
  <c r="O2054" i="1"/>
  <c r="U2054" i="1" s="1"/>
  <c r="O2050" i="1"/>
  <c r="U2050" i="1" s="1"/>
  <c r="O2046" i="1"/>
  <c r="U2046" i="1" s="1"/>
  <c r="O2042" i="1"/>
  <c r="U2042" i="1" s="1"/>
  <c r="O2038" i="1"/>
  <c r="U2038" i="1" s="1"/>
  <c r="O2034" i="1"/>
  <c r="U2034" i="1" s="1"/>
  <c r="O2030" i="1"/>
  <c r="U2030" i="1" s="1"/>
  <c r="O2026" i="1"/>
  <c r="O2022" i="1"/>
  <c r="U2022" i="1" s="1"/>
  <c r="O2018" i="1"/>
  <c r="U2018" i="1" s="1"/>
  <c r="O2014" i="1"/>
  <c r="U2014" i="1" s="1"/>
  <c r="O2010" i="1"/>
  <c r="U2010" i="1" s="1"/>
  <c r="O2006" i="1"/>
  <c r="U2006" i="1" s="1"/>
  <c r="O2002" i="1"/>
  <c r="U2002" i="1" s="1"/>
  <c r="O1998" i="1"/>
  <c r="U1998" i="1" s="1"/>
  <c r="O1994" i="1"/>
  <c r="U1994" i="1" s="1"/>
  <c r="O1990" i="1"/>
  <c r="U1990" i="1" s="1"/>
  <c r="O1986" i="1"/>
  <c r="U1986" i="1" s="1"/>
  <c r="O1982" i="1"/>
  <c r="U1982" i="1" s="1"/>
  <c r="O1978" i="1"/>
  <c r="U1978" i="1" s="1"/>
  <c r="O1970" i="1"/>
  <c r="U1970" i="1" s="1"/>
  <c r="O1966" i="1"/>
  <c r="U1966" i="1" s="1"/>
  <c r="O1962" i="1"/>
  <c r="U1962" i="1" s="1"/>
  <c r="O1958" i="1"/>
  <c r="U1958" i="1" s="1"/>
  <c r="O1954" i="1"/>
  <c r="U1954" i="1" s="1"/>
  <c r="O1950" i="1"/>
  <c r="U1950" i="1" s="1"/>
  <c r="O1946" i="1"/>
  <c r="U1946" i="1" s="1"/>
  <c r="O1939" i="1"/>
  <c r="U1939" i="1" s="1"/>
  <c r="O1935" i="1"/>
  <c r="U1935" i="1" s="1"/>
  <c r="O1931" i="1"/>
  <c r="U1931" i="1" s="1"/>
  <c r="O1927" i="1"/>
  <c r="U1927" i="1" s="1"/>
  <c r="O1923" i="1"/>
  <c r="U1923" i="1" s="1"/>
  <c r="O1919" i="1"/>
  <c r="U1919" i="1" s="1"/>
  <c r="O1912" i="1"/>
  <c r="U1912" i="1" s="1"/>
  <c r="O1908" i="1"/>
  <c r="U1908" i="1" s="1"/>
  <c r="O1904" i="1"/>
  <c r="U1904" i="1" s="1"/>
  <c r="O1900" i="1"/>
  <c r="U1900" i="1" s="1"/>
  <c r="O1896" i="1"/>
  <c r="U1896" i="1" s="1"/>
  <c r="O1892" i="1"/>
  <c r="U1892" i="1" s="1"/>
  <c r="O1888" i="1"/>
  <c r="U1888" i="1" s="1"/>
  <c r="O1884" i="1"/>
  <c r="U1884" i="1" s="1"/>
  <c r="O1880" i="1"/>
  <c r="U1880" i="1" s="1"/>
  <c r="O1876" i="1"/>
  <c r="U1876" i="1" s="1"/>
  <c r="O1868" i="1"/>
  <c r="U1868" i="1" s="1"/>
  <c r="O1864" i="1"/>
  <c r="U1864" i="1" s="1"/>
  <c r="O1860" i="1"/>
  <c r="U1860" i="1" s="1"/>
  <c r="O1856" i="1"/>
  <c r="U1856" i="1" s="1"/>
  <c r="O1852" i="1"/>
  <c r="U1852" i="1" s="1"/>
  <c r="O1848" i="1"/>
  <c r="U1848" i="1" s="1"/>
  <c r="O1844" i="1"/>
  <c r="U1844" i="1" s="1"/>
  <c r="O1840" i="1"/>
  <c r="U1840" i="1" s="1"/>
  <c r="O1836" i="1"/>
  <c r="U1836" i="1" s="1"/>
  <c r="O1832" i="1"/>
  <c r="U1832" i="1" s="1"/>
  <c r="O1828" i="1"/>
  <c r="U1828" i="1" s="1"/>
  <c r="O1824" i="1"/>
  <c r="U1824" i="1" s="1"/>
  <c r="O1820" i="1"/>
  <c r="U1820" i="1" s="1"/>
  <c r="O1812" i="1"/>
  <c r="U1812" i="1" s="1"/>
  <c r="O1808" i="1"/>
  <c r="U1808" i="1" s="1"/>
  <c r="O1804" i="1"/>
  <c r="U1804" i="1" s="1"/>
  <c r="O1800" i="1"/>
  <c r="U1800" i="1" s="1"/>
  <c r="O1796" i="1"/>
  <c r="U1796" i="1" s="1"/>
  <c r="O1792" i="1"/>
  <c r="U1792" i="1" s="1"/>
  <c r="O1788" i="1"/>
  <c r="U1788" i="1" s="1"/>
  <c r="O1784" i="1"/>
  <c r="U1784" i="1" s="1"/>
  <c r="O1780" i="1"/>
  <c r="U1780" i="1" s="1"/>
  <c r="O1776" i="1"/>
  <c r="U1776" i="1" s="1"/>
  <c r="O1772" i="1"/>
  <c r="U1772" i="1" s="1"/>
  <c r="O1768" i="1"/>
  <c r="O1763" i="1"/>
  <c r="U1763" i="1" s="1"/>
  <c r="O1759" i="1"/>
  <c r="U1759" i="1" s="1"/>
  <c r="O1755" i="1"/>
  <c r="U1755" i="1" s="1"/>
  <c r="O1751" i="1"/>
  <c r="U1751" i="1" s="1"/>
  <c r="O1747" i="1"/>
  <c r="U1747" i="1" s="1"/>
  <c r="O1743" i="1"/>
  <c r="U1743" i="1" s="1"/>
  <c r="O1739" i="1"/>
  <c r="U1739" i="1" s="1"/>
  <c r="O1735" i="1"/>
  <c r="U1735" i="1" s="1"/>
  <c r="O1731" i="1"/>
  <c r="U1731" i="1" s="1"/>
  <c r="O1727" i="1"/>
  <c r="U1727" i="1" s="1"/>
  <c r="O1723" i="1"/>
  <c r="U1723" i="1" s="1"/>
  <c r="O1719" i="1"/>
  <c r="U1719" i="1" s="1"/>
  <c r="O1715" i="1"/>
  <c r="U1715" i="1" s="1"/>
  <c r="O1711" i="1"/>
  <c r="U1711" i="1" s="1"/>
  <c r="O1707" i="1"/>
  <c r="U1707" i="1" s="1"/>
  <c r="O1703" i="1"/>
  <c r="U1703" i="1" s="1"/>
  <c r="O1699" i="1"/>
  <c r="U1699" i="1" s="1"/>
  <c r="O1695" i="1"/>
  <c r="U1695" i="1" s="1"/>
  <c r="O1691" i="1"/>
  <c r="U1691" i="1" s="1"/>
  <c r="O1687" i="1"/>
  <c r="U1687" i="1" s="1"/>
  <c r="O1683" i="1"/>
  <c r="U1683" i="1" s="1"/>
  <c r="O1679" i="1"/>
  <c r="U1679" i="1" s="1"/>
  <c r="O1675" i="1"/>
  <c r="U1675" i="1" s="1"/>
  <c r="O1671" i="1"/>
  <c r="U1671" i="1" s="1"/>
  <c r="O1667" i="1"/>
  <c r="O1663" i="1"/>
  <c r="U1663" i="1" s="1"/>
  <c r="O1659" i="1"/>
  <c r="U1659" i="1" s="1"/>
  <c r="O1655" i="1"/>
  <c r="U1655" i="1" s="1"/>
  <c r="O1651" i="1"/>
  <c r="U1651" i="1" s="1"/>
  <c r="O1647" i="1"/>
  <c r="U1647" i="1" s="1"/>
  <c r="O1643" i="1"/>
  <c r="U1643" i="1" s="1"/>
  <c r="O1639" i="1"/>
  <c r="U1639" i="1" s="1"/>
  <c r="O1635" i="1"/>
  <c r="U1635" i="1" s="1"/>
  <c r="O1631" i="1"/>
  <c r="U1631" i="1" s="1"/>
  <c r="O1627" i="1"/>
  <c r="U1627" i="1" s="1"/>
  <c r="O1623" i="1"/>
  <c r="U1623" i="1" s="1"/>
  <c r="O1619" i="1"/>
  <c r="U1619" i="1" s="1"/>
  <c r="O1615" i="1"/>
  <c r="U1615" i="1" s="1"/>
  <c r="O1611" i="1"/>
  <c r="O1607" i="1"/>
  <c r="U1607" i="1" s="1"/>
  <c r="O1603" i="1"/>
  <c r="U1603" i="1" s="1"/>
  <c r="O1599" i="1"/>
  <c r="U1599" i="1" s="1"/>
  <c r="O1595" i="1"/>
  <c r="U1595" i="1" s="1"/>
  <c r="O1589" i="1"/>
  <c r="U1589" i="1" s="1"/>
  <c r="O1585" i="1"/>
  <c r="U1585" i="1" s="1"/>
  <c r="O1581" i="1"/>
  <c r="U1581" i="1" s="1"/>
  <c r="O1577" i="1"/>
  <c r="U1577" i="1" s="1"/>
  <c r="O1573" i="1"/>
  <c r="U1573" i="1" s="1"/>
  <c r="O1569" i="1"/>
  <c r="U1569" i="1" s="1"/>
  <c r="O1565" i="1"/>
  <c r="U1565" i="1" s="1"/>
  <c r="O1561" i="1"/>
  <c r="U1561" i="1" s="1"/>
  <c r="O1557" i="1"/>
  <c r="U1557" i="1" s="1"/>
  <c r="O1553" i="1"/>
  <c r="U1553" i="1" s="1"/>
  <c r="O1549" i="1"/>
  <c r="U1549" i="1" s="1"/>
  <c r="O1545" i="1"/>
  <c r="U1545" i="1" s="1"/>
  <c r="O1541" i="1"/>
  <c r="U1541" i="1" s="1"/>
  <c r="O1537" i="1"/>
  <c r="U1537" i="1" s="1"/>
  <c r="O1533" i="1"/>
  <c r="U1533" i="1" s="1"/>
  <c r="O1529" i="1"/>
  <c r="U1529" i="1" s="1"/>
  <c r="O1525" i="1"/>
  <c r="U1525" i="1" s="1"/>
  <c r="O1517" i="1"/>
  <c r="U1517" i="1" s="1"/>
  <c r="O1513" i="1"/>
  <c r="U1513" i="1" s="1"/>
  <c r="O1509" i="1"/>
  <c r="U1509" i="1" s="1"/>
  <c r="O1505" i="1"/>
  <c r="U1505" i="1" s="1"/>
  <c r="O1501" i="1"/>
  <c r="U1501" i="1" s="1"/>
  <c r="O1497" i="1"/>
  <c r="U1497" i="1" s="1"/>
  <c r="O1493" i="1"/>
  <c r="U1493" i="1" s="1"/>
  <c r="O1489" i="1"/>
  <c r="U1489" i="1" s="1"/>
  <c r="O1485" i="1"/>
  <c r="U1485" i="1" s="1"/>
  <c r="O1481" i="1"/>
  <c r="U1481" i="1" s="1"/>
  <c r="O1477" i="1"/>
  <c r="U1477" i="1" s="1"/>
  <c r="O1473" i="1"/>
  <c r="U1473" i="1" s="1"/>
  <c r="O1469" i="1"/>
  <c r="U1469" i="1" s="1"/>
  <c r="O1465" i="1"/>
  <c r="U1465" i="1" s="1"/>
  <c r="O1461" i="1"/>
  <c r="U1461" i="1" s="1"/>
  <c r="O1457" i="1"/>
  <c r="U1457" i="1" s="1"/>
  <c r="O1453" i="1"/>
  <c r="U1453" i="1" s="1"/>
  <c r="O1449" i="1"/>
  <c r="U1449" i="1" s="1"/>
  <c r="O1445" i="1"/>
  <c r="U1445" i="1" s="1"/>
  <c r="O1441" i="1"/>
  <c r="U1441" i="1" s="1"/>
  <c r="O1437" i="1"/>
  <c r="U1437" i="1" s="1"/>
  <c r="O1433" i="1"/>
  <c r="U1433" i="1" s="1"/>
  <c r="O1429" i="1"/>
  <c r="U1429" i="1" s="1"/>
  <c r="O1425" i="1"/>
  <c r="U1425" i="1" s="1"/>
  <c r="O1421" i="1"/>
  <c r="U1421" i="1" s="1"/>
  <c r="O1417" i="1"/>
  <c r="U1417" i="1" s="1"/>
  <c r="O1413" i="1"/>
  <c r="U1413" i="1" s="1"/>
  <c r="O1409" i="1"/>
  <c r="U1409" i="1" s="1"/>
  <c r="O1405" i="1"/>
  <c r="U1405" i="1" s="1"/>
  <c r="O1401" i="1"/>
  <c r="U1401" i="1" s="1"/>
  <c r="O1397" i="1"/>
  <c r="U1397" i="1" s="1"/>
  <c r="O1393" i="1"/>
  <c r="U1393" i="1" s="1"/>
  <c r="O1389" i="1"/>
  <c r="U1389" i="1" s="1"/>
  <c r="O1385" i="1"/>
  <c r="U1385" i="1" s="1"/>
  <c r="O1381" i="1"/>
  <c r="U1381" i="1" s="1"/>
  <c r="O1377" i="1"/>
  <c r="U1377" i="1" s="1"/>
  <c r="O1373" i="1"/>
  <c r="U1373" i="1" s="1"/>
  <c r="O1369" i="1"/>
  <c r="U1369" i="1" s="1"/>
  <c r="O1365" i="1"/>
  <c r="U1365" i="1" s="1"/>
  <c r="O1361" i="1"/>
  <c r="O1357" i="1"/>
  <c r="U1357" i="1" s="1"/>
  <c r="O1353" i="1"/>
  <c r="U1353" i="1" s="1"/>
  <c r="O1349" i="1"/>
  <c r="U1349" i="1" s="1"/>
  <c r="O1341" i="1"/>
  <c r="U1341" i="1" s="1"/>
  <c r="O1337" i="1"/>
  <c r="U1337" i="1" s="1"/>
  <c r="O1333" i="1"/>
  <c r="U1333" i="1" s="1"/>
  <c r="O1329" i="1"/>
  <c r="U1329" i="1" s="1"/>
  <c r="O1325" i="1"/>
  <c r="U1325" i="1" s="1"/>
  <c r="O1321" i="1"/>
  <c r="U1321" i="1" s="1"/>
  <c r="O1317" i="1"/>
  <c r="U1317" i="1" s="1"/>
  <c r="O1313" i="1"/>
  <c r="U1313" i="1" s="1"/>
  <c r="O1309" i="1"/>
  <c r="U1309" i="1" s="1"/>
  <c r="O1305" i="1"/>
  <c r="U1305" i="1" s="1"/>
  <c r="O1301" i="1"/>
  <c r="U1301" i="1" s="1"/>
  <c r="O1297" i="1"/>
  <c r="U1297" i="1" s="1"/>
  <c r="O1293" i="1"/>
  <c r="U1293" i="1" s="1"/>
  <c r="O1289" i="1"/>
  <c r="U1289" i="1" s="1"/>
  <c r="O1285" i="1"/>
  <c r="U1285" i="1" s="1"/>
  <c r="O1281" i="1"/>
  <c r="U1281" i="1" s="1"/>
  <c r="O1277" i="1"/>
  <c r="U1277" i="1" s="1"/>
  <c r="O1273" i="1"/>
  <c r="U1273" i="1" s="1"/>
  <c r="O1269" i="1"/>
  <c r="U1269" i="1" s="1"/>
  <c r="O1265" i="1"/>
  <c r="U1265" i="1" s="1"/>
  <c r="O1261" i="1"/>
  <c r="U1261" i="1" s="1"/>
  <c r="O1257" i="1"/>
  <c r="U1257" i="1" s="1"/>
  <c r="O1253" i="1"/>
  <c r="U1253" i="1" s="1"/>
  <c r="O1249" i="1"/>
  <c r="U1249" i="1" s="1"/>
  <c r="O1245" i="1"/>
  <c r="U1245" i="1" s="1"/>
  <c r="O1241" i="1"/>
  <c r="U1241" i="1" s="1"/>
  <c r="O1233" i="1"/>
  <c r="U1233" i="1" s="1"/>
  <c r="O1229" i="1"/>
  <c r="U1229" i="1" s="1"/>
  <c r="O1225" i="1"/>
  <c r="U1225" i="1" s="1"/>
  <c r="O1221" i="1"/>
  <c r="U1221" i="1" s="1"/>
  <c r="O1213" i="1"/>
  <c r="U1213" i="1" s="1"/>
  <c r="O1209" i="1"/>
  <c r="U1209" i="1" s="1"/>
  <c r="O1205" i="1"/>
  <c r="U1205" i="1" s="1"/>
  <c r="O1201" i="1"/>
  <c r="U1201" i="1" s="1"/>
  <c r="O1197" i="1"/>
  <c r="U1197" i="1" s="1"/>
  <c r="O1193" i="1"/>
  <c r="U1193" i="1" s="1"/>
  <c r="O1189" i="1"/>
  <c r="U1189" i="1" s="1"/>
  <c r="O1185" i="1"/>
  <c r="U1185" i="1" s="1"/>
  <c r="O1181" i="1"/>
  <c r="U1181" i="1" s="1"/>
  <c r="O1177" i="1"/>
  <c r="U1177" i="1" s="1"/>
  <c r="O1173" i="1"/>
  <c r="U1173" i="1" s="1"/>
  <c r="O1169" i="1"/>
  <c r="U1169" i="1" s="1"/>
  <c r="O1165" i="1"/>
  <c r="U1165" i="1" s="1"/>
  <c r="O1161" i="1"/>
  <c r="U1161" i="1" s="1"/>
  <c r="O1157" i="1"/>
  <c r="U1157" i="1" s="1"/>
  <c r="O1131" i="1"/>
  <c r="U1131" i="1" s="1"/>
  <c r="O1127" i="1"/>
  <c r="U1127" i="1" s="1"/>
  <c r="O1123" i="1"/>
  <c r="U1123" i="1" s="1"/>
  <c r="O1119" i="1"/>
  <c r="U1119" i="1" s="1"/>
  <c r="O1115" i="1"/>
  <c r="U1115" i="1" s="1"/>
  <c r="O1107" i="1"/>
  <c r="U1107" i="1" s="1"/>
  <c r="O1103" i="1"/>
  <c r="U1103" i="1" s="1"/>
  <c r="O1099" i="1"/>
  <c r="U1099" i="1" s="1"/>
  <c r="O1095" i="1"/>
  <c r="U1095" i="1" s="1"/>
  <c r="O1091" i="1"/>
  <c r="U1091" i="1" s="1"/>
  <c r="O1087" i="1"/>
  <c r="U1087" i="1" s="1"/>
  <c r="O1083" i="1"/>
  <c r="O1079" i="1"/>
  <c r="U1079" i="1" s="1"/>
  <c r="O1075" i="1"/>
  <c r="U1075" i="1" s="1"/>
  <c r="O1071" i="1"/>
  <c r="U1071" i="1" s="1"/>
  <c r="O1067" i="1"/>
  <c r="U1067" i="1" s="1"/>
  <c r="O1063" i="1"/>
  <c r="U1063" i="1" s="1"/>
  <c r="O1059" i="1"/>
  <c r="U1059" i="1" s="1"/>
  <c r="O1055" i="1"/>
  <c r="U1055" i="1" s="1"/>
  <c r="O1051" i="1"/>
  <c r="O1150" i="1"/>
  <c r="U1150" i="1" s="1"/>
  <c r="O1146" i="1"/>
  <c r="U1146" i="1" s="1"/>
  <c r="O1142" i="1"/>
  <c r="U1142" i="1" s="1"/>
  <c r="O1138" i="1"/>
  <c r="U1138" i="1" s="1"/>
  <c r="O1048" i="1"/>
  <c r="U1048" i="1" s="1"/>
  <c r="O1044" i="1"/>
  <c r="U1044" i="1" s="1"/>
  <c r="O1040" i="1"/>
  <c r="U1040" i="1" s="1"/>
  <c r="O1036" i="1"/>
  <c r="U1036" i="1" s="1"/>
  <c r="O1032" i="1"/>
  <c r="U1032" i="1" s="1"/>
  <c r="O1024" i="1"/>
  <c r="U1024" i="1" s="1"/>
  <c r="O1020" i="1"/>
  <c r="U1020" i="1" s="1"/>
  <c r="O1016" i="1"/>
  <c r="U1016" i="1" s="1"/>
  <c r="O1012" i="1"/>
  <c r="U1012" i="1" s="1"/>
  <c r="O1008" i="1"/>
  <c r="U1008" i="1" s="1"/>
  <c r="O1004" i="1"/>
  <c r="U1004" i="1" s="1"/>
  <c r="O1000" i="1"/>
  <c r="O996" i="1"/>
  <c r="U996" i="1" s="1"/>
  <c r="O992" i="1"/>
  <c r="U992" i="1" s="1"/>
  <c r="O988" i="1"/>
  <c r="U988" i="1" s="1"/>
  <c r="O984" i="1"/>
  <c r="U984" i="1" s="1"/>
  <c r="O980" i="1"/>
  <c r="O976" i="1"/>
  <c r="U976" i="1" s="1"/>
  <c r="O972" i="1"/>
  <c r="U972" i="1" s="1"/>
  <c r="O968" i="1"/>
  <c r="U968" i="1" s="1"/>
  <c r="O964" i="1"/>
  <c r="U964" i="1" s="1"/>
  <c r="O960" i="1"/>
  <c r="U960" i="1" s="1"/>
  <c r="O956" i="1"/>
  <c r="U956" i="1" s="1"/>
  <c r="O952" i="1"/>
  <c r="U952" i="1" s="1"/>
  <c r="O948" i="1"/>
  <c r="U948" i="1" s="1"/>
  <c r="O944" i="1"/>
  <c r="U944" i="1" s="1"/>
  <c r="O940" i="1"/>
  <c r="U940" i="1" s="1"/>
  <c r="O936" i="1"/>
  <c r="U936" i="1" s="1"/>
  <c r="O932" i="1"/>
  <c r="U932" i="1" s="1"/>
  <c r="O928" i="1"/>
  <c r="U928" i="1" s="1"/>
  <c r="O924" i="1"/>
  <c r="O918" i="1"/>
  <c r="U918" i="1" s="1"/>
  <c r="O914" i="1"/>
  <c r="U914" i="1" s="1"/>
  <c r="O910" i="1"/>
  <c r="U910" i="1" s="1"/>
  <c r="O906" i="1"/>
  <c r="O902" i="1"/>
  <c r="U902" i="1" s="1"/>
  <c r="O898" i="1"/>
  <c r="U898" i="1" s="1"/>
  <c r="O894" i="1"/>
  <c r="U894" i="1" s="1"/>
  <c r="O890" i="1"/>
  <c r="U890" i="1" s="1"/>
  <c r="O886" i="1"/>
  <c r="U886" i="1" s="1"/>
  <c r="O882" i="1"/>
  <c r="U882" i="1" s="1"/>
  <c r="O877" i="1"/>
  <c r="U877" i="1" s="1"/>
  <c r="O873" i="1"/>
  <c r="U873" i="1" s="1"/>
  <c r="O865" i="1"/>
  <c r="U865" i="1" s="1"/>
  <c r="O861" i="1"/>
  <c r="U861" i="1" s="1"/>
  <c r="O857" i="1"/>
  <c r="U857" i="1" s="1"/>
  <c r="O853" i="1"/>
  <c r="U853" i="1" s="1"/>
  <c r="O849" i="1"/>
  <c r="U849" i="1" s="1"/>
  <c r="O845" i="1"/>
  <c r="O841" i="1"/>
  <c r="U841" i="1" s="1"/>
  <c r="O837" i="1"/>
  <c r="U837" i="1" s="1"/>
  <c r="O833" i="1"/>
  <c r="U833" i="1" s="1"/>
  <c r="O829" i="1"/>
  <c r="U829" i="1" s="1"/>
  <c r="O825" i="1"/>
  <c r="U825" i="1" s="1"/>
  <c r="O821" i="1"/>
  <c r="U821" i="1" s="1"/>
  <c r="O817" i="1"/>
  <c r="U817" i="1" s="1"/>
  <c r="O813" i="1"/>
  <c r="U813" i="1" s="1"/>
  <c r="O809" i="1"/>
  <c r="U809" i="1" s="1"/>
  <c r="O805" i="1"/>
  <c r="U805" i="1" s="1"/>
  <c r="O801" i="1"/>
  <c r="U801" i="1" s="1"/>
  <c r="O797" i="1"/>
  <c r="U797" i="1" s="1"/>
  <c r="O793" i="1"/>
  <c r="U793" i="1" s="1"/>
  <c r="O789" i="1"/>
  <c r="U789" i="1" s="1"/>
  <c r="O785" i="1"/>
  <c r="U785" i="1" s="1"/>
  <c r="O780" i="1"/>
  <c r="U780" i="1" s="1"/>
  <c r="O776" i="1"/>
  <c r="O772" i="1"/>
  <c r="U772" i="1" s="1"/>
  <c r="O768" i="1"/>
  <c r="U768" i="1" s="1"/>
  <c r="O764" i="1"/>
  <c r="U764" i="1" s="1"/>
  <c r="O760" i="1"/>
  <c r="U760" i="1" s="1"/>
  <c r="O756" i="1"/>
  <c r="U756" i="1" s="1"/>
  <c r="O752" i="1"/>
  <c r="U752" i="1" s="1"/>
  <c r="O748" i="1"/>
  <c r="U748" i="1" s="1"/>
  <c r="O744" i="1"/>
  <c r="U744" i="1" s="1"/>
  <c r="O740" i="1"/>
  <c r="O736" i="1"/>
  <c r="U736" i="1" s="1"/>
  <c r="O732" i="1"/>
  <c r="U732" i="1" s="1"/>
  <c r="O728" i="1"/>
  <c r="U728" i="1" s="1"/>
  <c r="O675" i="1"/>
  <c r="U675" i="1" s="1"/>
  <c r="O671" i="1"/>
  <c r="U671" i="1" s="1"/>
  <c r="O663" i="1"/>
  <c r="U663" i="1" s="1"/>
  <c r="O659" i="1"/>
  <c r="U659" i="1" s="1"/>
  <c r="O482" i="1"/>
  <c r="U482" i="1" s="1"/>
  <c r="O478" i="1"/>
  <c r="U478" i="1" s="1"/>
  <c r="O470" i="1"/>
  <c r="U470" i="1" s="1"/>
  <c r="O466" i="1"/>
  <c r="U466" i="1" s="1"/>
  <c r="O458" i="1"/>
  <c r="O454" i="1"/>
  <c r="U454" i="1" s="1"/>
  <c r="O446" i="1"/>
  <c r="U446" i="1" s="1"/>
  <c r="O442" i="1"/>
  <c r="U442" i="1" s="1"/>
  <c r="O434" i="1"/>
  <c r="U434" i="1" s="1"/>
  <c r="O430" i="1"/>
  <c r="U430" i="1" s="1"/>
  <c r="O359" i="1"/>
  <c r="U359" i="1" s="1"/>
  <c r="O355" i="1"/>
  <c r="U355" i="1" s="1"/>
  <c r="O347" i="1"/>
  <c r="U347" i="1" s="1"/>
  <c r="O343" i="1"/>
  <c r="U343" i="1" s="1"/>
  <c r="O335" i="1"/>
  <c r="U335" i="1" s="1"/>
  <c r="O331" i="1"/>
  <c r="U331" i="1" s="1"/>
  <c r="O323" i="1"/>
  <c r="U323" i="1" s="1"/>
  <c r="O319" i="1"/>
  <c r="U319" i="1" s="1"/>
  <c r="O311" i="1"/>
  <c r="U311" i="1" s="1"/>
  <c r="O307" i="1"/>
  <c r="U307" i="1" s="1"/>
  <c r="O299" i="1"/>
  <c r="U299" i="1" s="1"/>
  <c r="O295" i="1"/>
  <c r="O261" i="1"/>
  <c r="U261" i="1" s="1"/>
  <c r="O257" i="1"/>
  <c r="U257" i="1" s="1"/>
  <c r="O249" i="1"/>
  <c r="U249" i="1" s="1"/>
  <c r="O245" i="1"/>
  <c r="U245" i="1" s="1"/>
  <c r="O237" i="1"/>
  <c r="U237" i="1" s="1"/>
  <c r="O213" i="1"/>
  <c r="U213" i="1" s="1"/>
  <c r="O205" i="1"/>
  <c r="U205" i="1" s="1"/>
  <c r="O201" i="1"/>
  <c r="U201" i="1" s="1"/>
  <c r="O193" i="1"/>
  <c r="U193" i="1" s="1"/>
  <c r="O161" i="1"/>
  <c r="U161" i="1" s="1"/>
  <c r="O153" i="1"/>
  <c r="U153" i="1" s="1"/>
  <c r="O149" i="1"/>
  <c r="U149" i="1" s="1"/>
  <c r="O141" i="1"/>
  <c r="T632" i="1"/>
  <c r="O3357" i="1"/>
  <c r="U3357" i="1" s="1"/>
  <c r="O3321" i="1"/>
  <c r="U3321" i="1" s="1"/>
  <c r="O3297" i="1"/>
  <c r="U3297" i="1" s="1"/>
  <c r="O3249" i="1"/>
  <c r="U3249" i="1" s="1"/>
  <c r="O3225" i="1"/>
  <c r="U3225" i="1" s="1"/>
  <c r="O3200" i="1"/>
  <c r="U3200" i="1" s="1"/>
  <c r="O3182" i="1"/>
  <c r="U3182" i="1" s="1"/>
  <c r="O3164" i="1"/>
  <c r="U3164" i="1" s="1"/>
  <c r="O3146" i="1"/>
  <c r="U3146" i="1" s="1"/>
  <c r="O3122" i="1"/>
  <c r="U3122" i="1" s="1"/>
  <c r="O3379" i="1"/>
  <c r="U3379" i="1" s="1"/>
  <c r="O3373" i="1"/>
  <c r="U3373" i="1" s="1"/>
  <c r="O3367" i="1"/>
  <c r="U3367" i="1" s="1"/>
  <c r="O3361" i="1"/>
  <c r="U3361" i="1" s="1"/>
  <c r="O3355" i="1"/>
  <c r="U3355" i="1" s="1"/>
  <c r="O3349" i="1"/>
  <c r="U3349" i="1" s="1"/>
  <c r="O3343" i="1"/>
  <c r="U3343" i="1" s="1"/>
  <c r="O3337" i="1"/>
  <c r="U3337" i="1" s="1"/>
  <c r="O3331" i="1"/>
  <c r="U3331" i="1" s="1"/>
  <c r="O3325" i="1"/>
  <c r="U3325" i="1" s="1"/>
  <c r="O3319" i="1"/>
  <c r="U3319" i="1" s="1"/>
  <c r="O3313" i="1"/>
  <c r="U3313" i="1" s="1"/>
  <c r="O3307" i="1"/>
  <c r="U3307" i="1" s="1"/>
  <c r="O3301" i="1"/>
  <c r="U3301" i="1" s="1"/>
  <c r="O3295" i="1"/>
  <c r="U3295" i="1" s="1"/>
  <c r="O3289" i="1"/>
  <c r="U3289" i="1" s="1"/>
  <c r="O3283" i="1"/>
  <c r="U3283" i="1" s="1"/>
  <c r="O3277" i="1"/>
  <c r="U3277" i="1" s="1"/>
  <c r="O3271" i="1"/>
  <c r="U3271" i="1" s="1"/>
  <c r="O3265" i="1"/>
  <c r="U3265" i="1" s="1"/>
  <c r="O3259" i="1"/>
  <c r="U3259" i="1" s="1"/>
  <c r="O3253" i="1"/>
  <c r="U3253" i="1" s="1"/>
  <c r="O3247" i="1"/>
  <c r="U3247" i="1" s="1"/>
  <c r="O3241" i="1"/>
  <c r="U3241" i="1" s="1"/>
  <c r="O3235" i="1"/>
  <c r="U3235" i="1" s="1"/>
  <c r="O3229" i="1"/>
  <c r="U3229" i="1" s="1"/>
  <c r="O3223" i="1"/>
  <c r="U3223" i="1" s="1"/>
  <c r="O3216" i="1"/>
  <c r="U3216" i="1" s="1"/>
  <c r="O3210" i="1"/>
  <c r="U3210" i="1" s="1"/>
  <c r="O3204" i="1"/>
  <c r="U3204" i="1" s="1"/>
  <c r="O3198" i="1"/>
  <c r="U3198" i="1" s="1"/>
  <c r="O3192" i="1"/>
  <c r="U3192" i="1" s="1"/>
  <c r="O3186" i="1"/>
  <c r="U3186" i="1" s="1"/>
  <c r="O3180" i="1"/>
  <c r="U3180" i="1" s="1"/>
  <c r="O3174" i="1"/>
  <c r="U3174" i="1" s="1"/>
  <c r="O3162" i="1"/>
  <c r="U3162" i="1" s="1"/>
  <c r="O3156" i="1"/>
  <c r="U3156" i="1" s="1"/>
  <c r="O3150" i="1"/>
  <c r="U3150" i="1" s="1"/>
  <c r="O3144" i="1"/>
  <c r="U3144" i="1" s="1"/>
  <c r="O3138" i="1"/>
  <c r="U3138" i="1" s="1"/>
  <c r="O3132" i="1"/>
  <c r="U3132" i="1" s="1"/>
  <c r="O3126" i="1"/>
  <c r="U3126" i="1" s="1"/>
  <c r="O3120" i="1"/>
  <c r="U3120" i="1" s="1"/>
  <c r="O3114" i="1"/>
  <c r="U3114" i="1" s="1"/>
  <c r="O3108" i="1"/>
  <c r="U3108" i="1" s="1"/>
  <c r="O3102" i="1"/>
  <c r="O3096" i="1"/>
  <c r="U3096" i="1" s="1"/>
  <c r="O3090" i="1"/>
  <c r="U3090" i="1" s="1"/>
  <c r="O3084" i="1"/>
  <c r="U3084" i="1" s="1"/>
  <c r="O3078" i="1"/>
  <c r="U3078" i="1" s="1"/>
  <c r="O3072" i="1"/>
  <c r="U3072" i="1" s="1"/>
  <c r="O3064" i="1"/>
  <c r="U3064" i="1" s="1"/>
  <c r="O3058" i="1"/>
  <c r="U3058" i="1" s="1"/>
  <c r="O3052" i="1"/>
  <c r="U3052" i="1" s="1"/>
  <c r="O3046" i="1"/>
  <c r="U3046" i="1" s="1"/>
  <c r="O3040" i="1"/>
  <c r="U3040" i="1" s="1"/>
  <c r="O3034" i="1"/>
  <c r="U3034" i="1" s="1"/>
  <c r="O3028" i="1"/>
  <c r="U3028" i="1" s="1"/>
  <c r="O3022" i="1"/>
  <c r="U3022" i="1" s="1"/>
  <c r="O3016" i="1"/>
  <c r="U3016" i="1" s="1"/>
  <c r="O3010" i="1"/>
  <c r="U3010" i="1" s="1"/>
  <c r="O3004" i="1"/>
  <c r="U3004" i="1" s="1"/>
  <c r="O2998" i="1"/>
  <c r="U2998" i="1" s="1"/>
  <c r="O2992" i="1"/>
  <c r="U2992" i="1" s="1"/>
  <c r="O2986" i="1"/>
  <c r="U2986" i="1" s="1"/>
  <c r="O2980" i="1"/>
  <c r="U2980" i="1" s="1"/>
  <c r="O2974" i="1"/>
  <c r="U2974" i="1" s="1"/>
  <c r="O2968" i="1"/>
  <c r="U2968" i="1" s="1"/>
  <c r="O2962" i="1"/>
  <c r="U2962" i="1" s="1"/>
  <c r="O2956" i="1"/>
  <c r="U2956" i="1" s="1"/>
  <c r="O2950" i="1"/>
  <c r="U2950" i="1" s="1"/>
  <c r="O2944" i="1"/>
  <c r="U2944" i="1" s="1"/>
  <c r="O2938" i="1"/>
  <c r="U2938" i="1" s="1"/>
  <c r="O2932" i="1"/>
  <c r="U2932" i="1" s="1"/>
  <c r="O2926" i="1"/>
  <c r="U2926" i="1" s="1"/>
  <c r="O2919" i="1"/>
  <c r="U2919" i="1" s="1"/>
  <c r="O2913" i="1"/>
  <c r="U2913" i="1" s="1"/>
  <c r="O2907" i="1"/>
  <c r="U2907" i="1" s="1"/>
  <c r="O2901" i="1"/>
  <c r="U2901" i="1" s="1"/>
  <c r="O2895" i="1"/>
  <c r="U2895" i="1" s="1"/>
  <c r="O2889" i="1"/>
  <c r="U2889" i="1" s="1"/>
  <c r="O2883" i="1"/>
  <c r="U2883" i="1" s="1"/>
  <c r="O2877" i="1"/>
  <c r="U2877" i="1" s="1"/>
  <c r="O2871" i="1"/>
  <c r="U2871" i="1" s="1"/>
  <c r="O2864" i="1"/>
  <c r="U2864" i="1" s="1"/>
  <c r="O2858" i="1"/>
  <c r="U2858" i="1" s="1"/>
  <c r="O2852" i="1"/>
  <c r="U2852" i="1" s="1"/>
  <c r="O2846" i="1"/>
  <c r="U2846" i="1" s="1"/>
  <c r="O2840" i="1"/>
  <c r="U2840" i="1" s="1"/>
  <c r="O2834" i="1"/>
  <c r="U2834" i="1" s="1"/>
  <c r="O2828" i="1"/>
  <c r="U2828" i="1" s="1"/>
  <c r="O2822" i="1"/>
  <c r="U2822" i="1" s="1"/>
  <c r="O2816" i="1"/>
  <c r="U2816" i="1" s="1"/>
  <c r="O2810" i="1"/>
  <c r="U2810" i="1" s="1"/>
  <c r="O2804" i="1"/>
  <c r="U2804" i="1" s="1"/>
  <c r="O2798" i="1"/>
  <c r="U2798" i="1" s="1"/>
  <c r="O2792" i="1"/>
  <c r="U2792" i="1" s="1"/>
  <c r="O2780" i="1"/>
  <c r="U2780" i="1" s="1"/>
  <c r="O2774" i="1"/>
  <c r="U2774" i="1" s="1"/>
  <c r="O2768" i="1"/>
  <c r="U2768" i="1" s="1"/>
  <c r="O2762" i="1"/>
  <c r="U2762" i="1" s="1"/>
  <c r="O2756" i="1"/>
  <c r="U2756" i="1" s="1"/>
  <c r="O2750" i="1"/>
  <c r="U2750" i="1" s="1"/>
  <c r="O2744" i="1"/>
  <c r="U2744" i="1" s="1"/>
  <c r="O2732" i="1"/>
  <c r="U2732" i="1" s="1"/>
  <c r="O2726" i="1"/>
  <c r="U2726" i="1" s="1"/>
  <c r="O2720" i="1"/>
  <c r="U2720" i="1" s="1"/>
  <c r="O2714" i="1"/>
  <c r="U2714" i="1" s="1"/>
  <c r="O2708" i="1"/>
  <c r="U2708" i="1" s="1"/>
  <c r="O2702" i="1"/>
  <c r="U2702" i="1" s="1"/>
  <c r="O2696" i="1"/>
  <c r="U2696" i="1" s="1"/>
  <c r="O2690" i="1"/>
  <c r="U2690" i="1" s="1"/>
  <c r="O2684" i="1"/>
  <c r="U2684" i="1" s="1"/>
  <c r="O2678" i="1"/>
  <c r="U2678" i="1" s="1"/>
  <c r="O2672" i="1"/>
  <c r="U2672" i="1" s="1"/>
  <c r="O2666" i="1"/>
  <c r="U2666" i="1" s="1"/>
  <c r="O2660" i="1"/>
  <c r="U2660" i="1" s="1"/>
  <c r="O2654" i="1"/>
  <c r="U2654" i="1" s="1"/>
  <c r="O2642" i="1"/>
  <c r="U2642" i="1" s="1"/>
  <c r="O2636" i="1"/>
  <c r="U2636" i="1" s="1"/>
  <c r="O2630" i="1"/>
  <c r="U2630" i="1" s="1"/>
  <c r="O2624" i="1"/>
  <c r="U2624" i="1" s="1"/>
  <c r="O2618" i="1"/>
  <c r="U2618" i="1" s="1"/>
  <c r="O2612" i="1"/>
  <c r="U2612" i="1" s="1"/>
  <c r="O2600" i="1"/>
  <c r="U2600" i="1" s="1"/>
  <c r="O2594" i="1"/>
  <c r="U2594" i="1" s="1"/>
  <c r="O2588" i="1"/>
  <c r="U2588" i="1" s="1"/>
  <c r="O2582" i="1"/>
  <c r="U2582" i="1" s="1"/>
  <c r="O2570" i="1"/>
  <c r="U2570" i="1" s="1"/>
  <c r="O2564" i="1"/>
  <c r="U2564" i="1" s="1"/>
  <c r="O2557" i="1"/>
  <c r="U2557" i="1" s="1"/>
  <c r="O2551" i="1"/>
  <c r="U2551" i="1" s="1"/>
  <c r="O2545" i="1"/>
  <c r="U2545" i="1" s="1"/>
  <c r="O2539" i="1"/>
  <c r="U2539" i="1" s="1"/>
  <c r="O2533" i="1"/>
  <c r="O2526" i="1"/>
  <c r="U2526" i="1" s="1"/>
  <c r="O2520" i="1"/>
  <c r="U2520" i="1" s="1"/>
  <c r="O2514" i="1"/>
  <c r="U2514" i="1" s="1"/>
  <c r="O2508" i="1"/>
  <c r="U2508" i="1" s="1"/>
  <c r="O2502" i="1"/>
  <c r="U2502" i="1" s="1"/>
  <c r="O2496" i="1"/>
  <c r="U2496" i="1" s="1"/>
  <c r="O2490" i="1"/>
  <c r="U2490" i="1" s="1"/>
  <c r="O2484" i="1"/>
  <c r="U2484" i="1" s="1"/>
  <c r="O2478" i="1"/>
  <c r="U2478" i="1" s="1"/>
  <c r="O2472" i="1"/>
  <c r="U2472" i="1" s="1"/>
  <c r="O2465" i="1"/>
  <c r="U2465" i="1" s="1"/>
  <c r="O2459" i="1"/>
  <c r="U2459" i="1" s="1"/>
  <c r="O2453" i="1"/>
  <c r="U2453" i="1" s="1"/>
  <c r="O2447" i="1"/>
  <c r="U2447" i="1" s="1"/>
  <c r="O2441" i="1"/>
  <c r="U2441" i="1" s="1"/>
  <c r="O2435" i="1"/>
  <c r="U2435" i="1" s="1"/>
  <c r="O2429" i="1"/>
  <c r="U2429" i="1" s="1"/>
  <c r="O2423" i="1"/>
  <c r="U2423" i="1" s="1"/>
  <c r="O2409" i="1"/>
  <c r="U2409" i="1" s="1"/>
  <c r="O2403" i="1"/>
  <c r="U2403" i="1" s="1"/>
  <c r="O2397" i="1"/>
  <c r="U2397" i="1" s="1"/>
  <c r="O2391" i="1"/>
  <c r="U2391" i="1" s="1"/>
  <c r="O2385" i="1"/>
  <c r="U2385" i="1" s="1"/>
  <c r="O2379" i="1"/>
  <c r="U2379" i="1" s="1"/>
  <c r="O2373" i="1"/>
  <c r="U2373" i="1" s="1"/>
  <c r="O2367" i="1"/>
  <c r="U2367" i="1" s="1"/>
  <c r="O2361" i="1"/>
  <c r="U2361" i="1" s="1"/>
  <c r="O2355" i="1"/>
  <c r="U2355" i="1" s="1"/>
  <c r="O2349" i="1"/>
  <c r="U2349" i="1" s="1"/>
  <c r="O2343" i="1"/>
  <c r="U2343" i="1" s="1"/>
  <c r="O2337" i="1"/>
  <c r="U2337" i="1" s="1"/>
  <c r="O2330" i="1"/>
  <c r="U2330" i="1" s="1"/>
  <c r="O2324" i="1"/>
  <c r="U2324" i="1" s="1"/>
  <c r="O2318" i="1"/>
  <c r="U2318" i="1" s="1"/>
  <c r="O2312" i="1"/>
  <c r="U2312" i="1" s="1"/>
  <c r="O2306" i="1"/>
  <c r="U2306" i="1" s="1"/>
  <c r="O2300" i="1"/>
  <c r="U2300" i="1" s="1"/>
  <c r="O2294" i="1"/>
  <c r="U2294" i="1" s="1"/>
  <c r="O2288" i="1"/>
  <c r="U2288" i="1" s="1"/>
  <c r="O2282" i="1"/>
  <c r="U2282" i="1" s="1"/>
  <c r="O2276" i="1"/>
  <c r="U2276" i="1" s="1"/>
  <c r="O2270" i="1"/>
  <c r="U2270" i="1" s="1"/>
  <c r="O2264" i="1"/>
  <c r="U2264" i="1" s="1"/>
  <c r="O2258" i="1"/>
  <c r="U2258" i="1" s="1"/>
  <c r="O2252" i="1"/>
  <c r="U2252" i="1" s="1"/>
  <c r="O2246" i="1"/>
  <c r="U2246" i="1" s="1"/>
  <c r="O2240" i="1"/>
  <c r="U2240" i="1" s="1"/>
  <c r="O2234" i="1"/>
  <c r="U2234" i="1" s="1"/>
  <c r="O2228" i="1"/>
  <c r="U2228" i="1" s="1"/>
  <c r="O2222" i="1"/>
  <c r="U2222" i="1" s="1"/>
  <c r="O2216" i="1"/>
  <c r="U2216" i="1" s="1"/>
  <c r="O2210" i="1"/>
  <c r="U2210" i="1" s="1"/>
  <c r="O2204" i="1"/>
  <c r="U2204" i="1" s="1"/>
  <c r="O2198" i="1"/>
  <c r="U2198" i="1" s="1"/>
  <c r="O2192" i="1"/>
  <c r="U2192" i="1" s="1"/>
  <c r="O2186" i="1"/>
  <c r="U2186" i="1" s="1"/>
  <c r="O2180" i="1"/>
  <c r="U2180" i="1" s="1"/>
  <c r="O2173" i="1"/>
  <c r="U2173" i="1" s="1"/>
  <c r="O2167" i="1"/>
  <c r="U2167" i="1" s="1"/>
  <c r="O2161" i="1"/>
  <c r="U2161" i="1" s="1"/>
  <c r="O2155" i="1"/>
  <c r="U2155" i="1" s="1"/>
  <c r="O2149" i="1"/>
  <c r="U2149" i="1" s="1"/>
  <c r="O2143" i="1"/>
  <c r="U2143" i="1" s="1"/>
  <c r="O2137" i="1"/>
  <c r="U2137" i="1" s="1"/>
  <c r="O2131" i="1"/>
  <c r="U2131" i="1" s="1"/>
  <c r="O2125" i="1"/>
  <c r="U2125" i="1" s="1"/>
  <c r="O2119" i="1"/>
  <c r="U2119" i="1" s="1"/>
  <c r="O2113" i="1"/>
  <c r="U2113" i="1" s="1"/>
  <c r="O2107" i="1"/>
  <c r="U2107" i="1" s="1"/>
  <c r="O2101" i="1"/>
  <c r="U2101" i="1" s="1"/>
  <c r="O2095" i="1"/>
  <c r="U2095" i="1" s="1"/>
  <c r="O2089" i="1"/>
  <c r="U2089" i="1" s="1"/>
  <c r="O2083" i="1"/>
  <c r="U2083" i="1" s="1"/>
  <c r="O2073" i="1"/>
  <c r="U2073" i="1" s="1"/>
  <c r="O2067" i="1"/>
  <c r="U2067" i="1" s="1"/>
  <c r="O2061" i="1"/>
  <c r="U2061" i="1" s="1"/>
  <c r="O2055" i="1"/>
  <c r="U2055" i="1" s="1"/>
  <c r="O2049" i="1"/>
  <c r="U2049" i="1" s="1"/>
  <c r="O2043" i="1"/>
  <c r="U2043" i="1" s="1"/>
  <c r="O2037" i="1"/>
  <c r="U2037" i="1" s="1"/>
  <c r="O2031" i="1"/>
  <c r="U2031" i="1" s="1"/>
  <c r="O2019" i="1"/>
  <c r="U2019" i="1" s="1"/>
  <c r="O2013" i="1"/>
  <c r="U2013" i="1" s="1"/>
  <c r="O2007" i="1"/>
  <c r="U2007" i="1" s="1"/>
  <c r="O2001" i="1"/>
  <c r="U2001" i="1" s="1"/>
  <c r="O1995" i="1"/>
  <c r="U1995" i="1" s="1"/>
  <c r="O1989" i="1"/>
  <c r="U1989" i="1" s="1"/>
  <c r="O1983" i="1"/>
  <c r="U1983" i="1" s="1"/>
  <c r="O1977" i="1"/>
  <c r="U1977" i="1" s="1"/>
  <c r="O1971" i="1"/>
  <c r="U1971" i="1" s="1"/>
  <c r="O1965" i="1"/>
  <c r="U1965" i="1" s="1"/>
  <c r="O1959" i="1"/>
  <c r="U1959" i="1" s="1"/>
  <c r="O1953" i="1"/>
  <c r="U1953" i="1" s="1"/>
  <c r="O1947" i="1"/>
  <c r="U1947" i="1" s="1"/>
  <c r="O1938" i="1"/>
  <c r="U1938" i="1" s="1"/>
  <c r="O1932" i="1"/>
  <c r="U1932" i="1" s="1"/>
  <c r="O1926" i="1"/>
  <c r="U1926" i="1" s="1"/>
  <c r="O1920" i="1"/>
  <c r="U1920" i="1" s="1"/>
  <c r="O1909" i="1"/>
  <c r="U1909" i="1" s="1"/>
  <c r="O1903" i="1"/>
  <c r="U1903" i="1" s="1"/>
  <c r="O1897" i="1"/>
  <c r="U1897" i="1" s="1"/>
  <c r="O1891" i="1"/>
  <c r="U1891" i="1" s="1"/>
  <c r="O1885" i="1"/>
  <c r="U1885" i="1" s="1"/>
  <c r="O1879" i="1"/>
  <c r="U1879" i="1" s="1"/>
  <c r="O1867" i="1"/>
  <c r="U1867" i="1" s="1"/>
  <c r="O1861" i="1"/>
  <c r="U1861" i="1" s="1"/>
  <c r="O1855" i="1"/>
  <c r="U1855" i="1" s="1"/>
  <c r="O1849" i="1"/>
  <c r="U1849" i="1" s="1"/>
  <c r="O1843" i="1"/>
  <c r="U1843" i="1" s="1"/>
  <c r="O1837" i="1"/>
  <c r="U1837" i="1" s="1"/>
  <c r="O1831" i="1"/>
  <c r="U1831" i="1" s="1"/>
  <c r="O1825" i="1"/>
  <c r="U1825" i="1" s="1"/>
  <c r="O1819" i="1"/>
  <c r="U1819" i="1" s="1"/>
  <c r="O1813" i="1"/>
  <c r="U1813" i="1" s="1"/>
  <c r="O1807" i="1"/>
  <c r="U1807" i="1" s="1"/>
  <c r="O1801" i="1"/>
  <c r="U1801" i="1" s="1"/>
  <c r="O1795" i="1"/>
  <c r="U1795" i="1" s="1"/>
  <c r="O1789" i="1"/>
  <c r="U1789" i="1" s="1"/>
  <c r="O1783" i="1"/>
  <c r="U1783" i="1" s="1"/>
  <c r="O1777" i="1"/>
  <c r="U1777" i="1" s="1"/>
  <c r="O1771" i="1"/>
  <c r="U1771" i="1" s="1"/>
  <c r="O3363" i="1"/>
  <c r="U3363" i="1" s="1"/>
  <c r="O3339" i="1"/>
  <c r="U3339" i="1" s="1"/>
  <c r="O3309" i="1"/>
  <c r="U3309" i="1" s="1"/>
  <c r="O3279" i="1"/>
  <c r="U3279" i="1" s="1"/>
  <c r="O3255" i="1"/>
  <c r="U3255" i="1" s="1"/>
  <c r="O3206" i="1"/>
  <c r="U3206" i="1" s="1"/>
  <c r="O3176" i="1"/>
  <c r="U3176" i="1" s="1"/>
  <c r="O3152" i="1"/>
  <c r="U3152" i="1" s="1"/>
  <c r="O3134" i="1"/>
  <c r="U3134" i="1" s="1"/>
  <c r="O3369" i="1"/>
  <c r="U3369" i="1" s="1"/>
  <c r="O3345" i="1"/>
  <c r="U3345" i="1" s="1"/>
  <c r="O3315" i="1"/>
  <c r="U3315" i="1" s="1"/>
  <c r="O3291" i="1"/>
  <c r="U3291" i="1" s="1"/>
  <c r="O3261" i="1"/>
  <c r="U3261" i="1" s="1"/>
  <c r="O3231" i="1"/>
  <c r="U3231" i="1" s="1"/>
  <c r="O3212" i="1"/>
  <c r="U3212" i="1" s="1"/>
  <c r="O3188" i="1"/>
  <c r="U3188" i="1" s="1"/>
  <c r="O3158" i="1"/>
  <c r="U3158" i="1" s="1"/>
  <c r="O3128" i="1"/>
  <c r="U3128" i="1" s="1"/>
  <c r="O3375" i="1"/>
  <c r="U3375" i="1" s="1"/>
  <c r="O3351" i="1"/>
  <c r="U3351" i="1" s="1"/>
  <c r="O3327" i="1"/>
  <c r="U3327" i="1" s="1"/>
  <c r="O3303" i="1"/>
  <c r="U3303" i="1" s="1"/>
  <c r="O3285" i="1"/>
  <c r="U3285" i="1" s="1"/>
  <c r="O3267" i="1"/>
  <c r="U3267" i="1" s="1"/>
  <c r="O3237" i="1"/>
  <c r="U3237" i="1" s="1"/>
  <c r="O3219" i="1"/>
  <c r="O3194" i="1"/>
  <c r="U3194" i="1" s="1"/>
  <c r="O3170" i="1"/>
  <c r="U3170" i="1" s="1"/>
  <c r="O3140" i="1"/>
  <c r="U3140" i="1" s="1"/>
  <c r="O1764" i="1"/>
  <c r="U1764" i="1" s="1"/>
  <c r="O1758" i="1"/>
  <c r="U1758" i="1" s="1"/>
  <c r="O1752" i="1"/>
  <c r="U1752" i="1" s="1"/>
  <c r="O1746" i="1"/>
  <c r="U1746" i="1" s="1"/>
  <c r="O1740" i="1"/>
  <c r="U1740" i="1" s="1"/>
  <c r="O1734" i="1"/>
  <c r="U1734" i="1" s="1"/>
  <c r="O1728" i="1"/>
  <c r="U1728" i="1" s="1"/>
  <c r="O1722" i="1"/>
  <c r="U1722" i="1" s="1"/>
  <c r="O1716" i="1"/>
  <c r="U1716" i="1" s="1"/>
  <c r="O1710" i="1"/>
  <c r="U1710" i="1" s="1"/>
  <c r="O1704" i="1"/>
  <c r="U1704" i="1" s="1"/>
  <c r="O1698" i="1"/>
  <c r="U1698" i="1" s="1"/>
  <c r="O1692" i="1"/>
  <c r="U1692" i="1" s="1"/>
  <c r="O1686" i="1"/>
  <c r="U1686" i="1" s="1"/>
  <c r="O1680" i="1"/>
  <c r="U1680" i="1" s="1"/>
  <c r="O1674" i="1"/>
  <c r="U1674" i="1" s="1"/>
  <c r="O1668" i="1"/>
  <c r="U1668" i="1" s="1"/>
  <c r="O1662" i="1"/>
  <c r="U1662" i="1" s="1"/>
  <c r="O1656" i="1"/>
  <c r="U1656" i="1" s="1"/>
  <c r="O1650" i="1"/>
  <c r="U1650" i="1" s="1"/>
  <c r="O1644" i="1"/>
  <c r="U1644" i="1" s="1"/>
  <c r="O1638" i="1"/>
  <c r="U1638" i="1" s="1"/>
  <c r="O1632" i="1"/>
  <c r="U1632" i="1" s="1"/>
  <c r="O1626" i="1"/>
  <c r="U1626" i="1" s="1"/>
  <c r="O1620" i="1"/>
  <c r="U1620" i="1" s="1"/>
  <c r="O1614" i="1"/>
  <c r="U1614" i="1" s="1"/>
  <c r="O1608" i="1"/>
  <c r="U1608" i="1" s="1"/>
  <c r="O1602" i="1"/>
  <c r="U1602" i="1" s="1"/>
  <c r="O1596" i="1"/>
  <c r="U1596" i="1" s="1"/>
  <c r="O1588" i="1"/>
  <c r="U1588" i="1" s="1"/>
  <c r="O1582" i="1"/>
  <c r="U1582" i="1" s="1"/>
  <c r="O1576" i="1"/>
  <c r="U1576" i="1" s="1"/>
  <c r="O1570" i="1"/>
  <c r="U1570" i="1" s="1"/>
  <c r="O1564" i="1"/>
  <c r="U1564" i="1" s="1"/>
  <c r="O1552" i="1"/>
  <c r="U1552" i="1" s="1"/>
  <c r="O1546" i="1"/>
  <c r="U1546" i="1" s="1"/>
  <c r="O1540" i="1"/>
  <c r="U1540" i="1" s="1"/>
  <c r="O1534" i="1"/>
  <c r="U1534" i="1" s="1"/>
  <c r="O1528" i="1"/>
  <c r="U1528" i="1" s="1"/>
  <c r="O1522" i="1"/>
  <c r="O1516" i="1"/>
  <c r="U1516" i="1" s="1"/>
  <c r="O1510" i="1"/>
  <c r="U1510" i="1" s="1"/>
  <c r="O1504" i="1"/>
  <c r="U1504" i="1" s="1"/>
  <c r="O1498" i="1"/>
  <c r="U1498" i="1" s="1"/>
  <c r="O1492" i="1"/>
  <c r="U1492" i="1" s="1"/>
  <c r="O1486" i="1"/>
  <c r="U1486" i="1" s="1"/>
  <c r="O1480" i="1"/>
  <c r="U1480" i="1" s="1"/>
  <c r="O1474" i="1"/>
  <c r="U1474" i="1" s="1"/>
  <c r="O1468" i="1"/>
  <c r="U1468" i="1" s="1"/>
  <c r="O1462" i="1"/>
  <c r="U1462" i="1" s="1"/>
  <c r="O1456" i="1"/>
  <c r="U1456" i="1" s="1"/>
  <c r="O1450" i="1"/>
  <c r="U1450" i="1" s="1"/>
  <c r="O1444" i="1"/>
  <c r="U1444" i="1" s="1"/>
  <c r="O1432" i="1"/>
  <c r="U1432" i="1" s="1"/>
  <c r="O1426" i="1"/>
  <c r="U1426" i="1" s="1"/>
  <c r="O1420" i="1"/>
  <c r="U1420" i="1" s="1"/>
  <c r="O1414" i="1"/>
  <c r="U1414" i="1" s="1"/>
  <c r="O1408" i="1"/>
  <c r="U1408" i="1" s="1"/>
  <c r="O1402" i="1"/>
  <c r="U1402" i="1" s="1"/>
  <c r="O1396" i="1"/>
  <c r="O1390" i="1"/>
  <c r="U1390" i="1" s="1"/>
  <c r="O1384" i="1"/>
  <c r="U1384" i="1" s="1"/>
  <c r="O1378" i="1"/>
  <c r="U1378" i="1" s="1"/>
  <c r="O1372" i="1"/>
  <c r="U1372" i="1" s="1"/>
  <c r="O1366" i="1"/>
  <c r="U1366" i="1" s="1"/>
  <c r="O1354" i="1"/>
  <c r="U1354" i="1" s="1"/>
  <c r="O1348" i="1"/>
  <c r="O1342" i="1"/>
  <c r="U1342" i="1" s="1"/>
  <c r="O1336" i="1"/>
  <c r="U1336" i="1" s="1"/>
  <c r="O1330" i="1"/>
  <c r="U1330" i="1" s="1"/>
  <c r="O1324" i="1"/>
  <c r="U1324" i="1" s="1"/>
  <c r="O1318" i="1"/>
  <c r="U1318" i="1" s="1"/>
  <c r="O1312" i="1"/>
  <c r="U1312" i="1" s="1"/>
  <c r="O1306" i="1"/>
  <c r="U1306" i="1" s="1"/>
  <c r="O1300" i="1"/>
  <c r="U1300" i="1" s="1"/>
  <c r="O1294" i="1"/>
  <c r="U1294" i="1" s="1"/>
  <c r="O1288" i="1"/>
  <c r="U1288" i="1" s="1"/>
  <c r="O1282" i="1"/>
  <c r="U1282" i="1" s="1"/>
  <c r="O1276" i="1"/>
  <c r="O1270" i="1"/>
  <c r="U1270" i="1" s="1"/>
  <c r="O1264" i="1"/>
  <c r="O1258" i="1"/>
  <c r="U1258" i="1" s="1"/>
  <c r="O1252" i="1"/>
  <c r="U1252" i="1" s="1"/>
  <c r="O1246" i="1"/>
  <c r="U1246" i="1" s="1"/>
  <c r="O1240" i="1"/>
  <c r="U1240" i="1" s="1"/>
  <c r="O1234" i="1"/>
  <c r="U1234" i="1" s="1"/>
  <c r="O1228" i="1"/>
  <c r="U1228" i="1" s="1"/>
  <c r="O1222" i="1"/>
  <c r="U1222" i="1" s="1"/>
  <c r="O1216" i="1"/>
  <c r="U1216" i="1" s="1"/>
  <c r="O1210" i="1"/>
  <c r="U1210" i="1" s="1"/>
  <c r="O1204" i="1"/>
  <c r="U1204" i="1" s="1"/>
  <c r="O1192" i="1"/>
  <c r="U1192" i="1" s="1"/>
  <c r="O1186" i="1"/>
  <c r="U1186" i="1" s="1"/>
  <c r="O1180" i="1"/>
  <c r="U1180" i="1" s="1"/>
  <c r="O1168" i="1"/>
  <c r="U1168" i="1" s="1"/>
  <c r="O1162" i="1"/>
  <c r="U1162" i="1" s="1"/>
  <c r="O1156" i="1"/>
  <c r="U1156" i="1" s="1"/>
  <c r="O1132" i="1"/>
  <c r="U1132" i="1" s="1"/>
  <c r="O1126" i="1"/>
  <c r="U1126" i="1" s="1"/>
  <c r="O1120" i="1"/>
  <c r="U1120" i="1" s="1"/>
  <c r="O1114" i="1"/>
  <c r="U1114" i="1" s="1"/>
  <c r="O1108" i="1"/>
  <c r="U1108" i="1" s="1"/>
  <c r="O1102" i="1"/>
  <c r="U1102" i="1" s="1"/>
  <c r="O1096" i="1"/>
  <c r="U1096" i="1" s="1"/>
  <c r="O1090" i="1"/>
  <c r="U1090" i="1" s="1"/>
  <c r="O1084" i="1"/>
  <c r="U1084" i="1" s="1"/>
  <c r="O1078" i="1"/>
  <c r="U1078" i="1" s="1"/>
  <c r="O1072" i="1"/>
  <c r="U1072" i="1" s="1"/>
  <c r="O1066" i="1"/>
  <c r="U1066" i="1" s="1"/>
  <c r="O1060" i="1"/>
  <c r="U1060" i="1" s="1"/>
  <c r="O1054" i="1"/>
  <c r="U1054" i="1" s="1"/>
  <c r="O1151" i="1"/>
  <c r="U1151" i="1" s="1"/>
  <c r="O1145" i="1"/>
  <c r="U1145" i="1" s="1"/>
  <c r="O1139" i="1"/>
  <c r="U1139" i="1" s="1"/>
  <c r="O1047" i="1"/>
  <c r="U1047" i="1" s="1"/>
  <c r="O1041" i="1"/>
  <c r="U1041" i="1" s="1"/>
  <c r="O1035" i="1"/>
  <c r="U1035" i="1" s="1"/>
  <c r="O1029" i="1"/>
  <c r="O1023" i="1"/>
  <c r="U1023" i="1" s="1"/>
  <c r="O1017" i="1"/>
  <c r="U1017" i="1" s="1"/>
  <c r="O1011" i="1"/>
  <c r="U1011" i="1" s="1"/>
  <c r="O1005" i="1"/>
  <c r="U1005" i="1" s="1"/>
  <c r="O993" i="1"/>
  <c r="U993" i="1" s="1"/>
  <c r="O987" i="1"/>
  <c r="U987" i="1" s="1"/>
  <c r="O981" i="1"/>
  <c r="U981" i="1" s="1"/>
  <c r="O975" i="1"/>
  <c r="U975" i="1" s="1"/>
  <c r="O969" i="1"/>
  <c r="U969" i="1" s="1"/>
  <c r="O963" i="1"/>
  <c r="U963" i="1" s="1"/>
  <c r="O957" i="1"/>
  <c r="U957" i="1" s="1"/>
  <c r="O951" i="1"/>
  <c r="U951" i="1" s="1"/>
  <c r="O945" i="1"/>
  <c r="U945" i="1" s="1"/>
  <c r="O939" i="1"/>
  <c r="U939" i="1" s="1"/>
  <c r="O933" i="1"/>
  <c r="U933" i="1" s="1"/>
  <c r="O927" i="1"/>
  <c r="U927" i="1" s="1"/>
  <c r="O919" i="1"/>
  <c r="U919" i="1" s="1"/>
  <c r="O913" i="1"/>
  <c r="U913" i="1" s="1"/>
  <c r="O907" i="1"/>
  <c r="U907" i="1" s="1"/>
  <c r="O901" i="1"/>
  <c r="U901" i="1" s="1"/>
  <c r="O895" i="1"/>
  <c r="U895" i="1" s="1"/>
  <c r="O889" i="1"/>
  <c r="U889" i="1" s="1"/>
  <c r="O883" i="1"/>
  <c r="U883" i="1" s="1"/>
  <c r="O876" i="1"/>
  <c r="U876" i="1" s="1"/>
  <c r="O870" i="1"/>
  <c r="O864" i="1"/>
  <c r="U864" i="1" s="1"/>
  <c r="O858" i="1"/>
  <c r="U858" i="1" s="1"/>
  <c r="O852" i="1"/>
  <c r="U852" i="1" s="1"/>
  <c r="O846" i="1"/>
  <c r="U846" i="1" s="1"/>
  <c r="O840" i="1"/>
  <c r="U840" i="1" s="1"/>
  <c r="O834" i="1"/>
  <c r="U834" i="1" s="1"/>
  <c r="O828" i="1"/>
  <c r="U828" i="1" s="1"/>
  <c r="O822" i="1"/>
  <c r="U822" i="1" s="1"/>
  <c r="O816" i="1"/>
  <c r="U816" i="1" s="1"/>
  <c r="O810" i="1"/>
  <c r="U810" i="1" s="1"/>
  <c r="O804" i="1"/>
  <c r="O798" i="1"/>
  <c r="U798" i="1" s="1"/>
  <c r="O792" i="1"/>
  <c r="U792" i="1" s="1"/>
  <c r="O786" i="1"/>
  <c r="U786" i="1" s="1"/>
  <c r="O779" i="1"/>
  <c r="U779" i="1" s="1"/>
  <c r="O773" i="1"/>
  <c r="U773" i="1" s="1"/>
  <c r="O767" i="1"/>
  <c r="U767" i="1" s="1"/>
  <c r="O755" i="1"/>
  <c r="U755" i="1" s="1"/>
  <c r="O749" i="1"/>
  <c r="U749" i="1" s="1"/>
  <c r="O743" i="1"/>
  <c r="U743" i="1" s="1"/>
  <c r="O737" i="1"/>
  <c r="U737" i="1" s="1"/>
  <c r="O731" i="1"/>
  <c r="U731" i="1" s="1"/>
  <c r="O725" i="1"/>
  <c r="U725" i="1" s="1"/>
  <c r="O679" i="1"/>
  <c r="U679" i="1" s="1"/>
  <c r="O673" i="1"/>
  <c r="U673" i="1" s="1"/>
  <c r="O667" i="1"/>
  <c r="U667" i="1" s="1"/>
  <c r="O661" i="1"/>
  <c r="U661" i="1" s="1"/>
  <c r="O486" i="1"/>
  <c r="U486" i="1" s="1"/>
  <c r="O480" i="1"/>
  <c r="U480" i="1" s="1"/>
  <c r="O474" i="1"/>
  <c r="U474" i="1" s="1"/>
  <c r="O468" i="1"/>
  <c r="U468" i="1" s="1"/>
  <c r="O462" i="1"/>
  <c r="U462" i="1" s="1"/>
  <c r="O456" i="1"/>
  <c r="U456" i="1" s="1"/>
  <c r="O450" i="1"/>
  <c r="U450" i="1" s="1"/>
  <c r="O444" i="1"/>
  <c r="U444" i="1" s="1"/>
  <c r="O438" i="1"/>
  <c r="U438" i="1" s="1"/>
  <c r="O432" i="1"/>
  <c r="U432" i="1" s="1"/>
  <c r="O426" i="1"/>
  <c r="U426" i="1" s="1"/>
  <c r="O357" i="1"/>
  <c r="U357" i="1" s="1"/>
  <c r="O351" i="1"/>
  <c r="U351" i="1" s="1"/>
  <c r="O345" i="1"/>
  <c r="U345" i="1" s="1"/>
  <c r="O339" i="1"/>
  <c r="U339" i="1" s="1"/>
  <c r="O333" i="1"/>
  <c r="U333" i="1" s="1"/>
  <c r="O327" i="1"/>
  <c r="U327" i="1" s="1"/>
  <c r="O321" i="1"/>
  <c r="U321" i="1" s="1"/>
  <c r="O315" i="1"/>
  <c r="U315" i="1" s="1"/>
  <c r="O309" i="1"/>
  <c r="U309" i="1" s="1"/>
  <c r="O303" i="1"/>
  <c r="U303" i="1" s="1"/>
  <c r="O297" i="1"/>
  <c r="U297" i="1" s="1"/>
  <c r="O265" i="1"/>
  <c r="U265" i="1" s="1"/>
  <c r="O259" i="1"/>
  <c r="U259" i="1" s="1"/>
  <c r="O253" i="1"/>
  <c r="U253" i="1" s="1"/>
  <c r="O247" i="1"/>
  <c r="U247" i="1" s="1"/>
  <c r="O241" i="1"/>
  <c r="U241" i="1" s="1"/>
  <c r="O235" i="1"/>
  <c r="O209" i="1"/>
  <c r="U209" i="1" s="1"/>
  <c r="O203" i="1"/>
  <c r="U203" i="1" s="1"/>
  <c r="O197" i="1"/>
  <c r="U197" i="1" s="1"/>
  <c r="O157" i="1"/>
  <c r="U157" i="1" s="1"/>
  <c r="O151" i="1"/>
  <c r="U151" i="1" s="1"/>
  <c r="O145" i="1"/>
  <c r="U145" i="1" s="1"/>
  <c r="O651" i="1"/>
  <c r="U651" i="1" s="1"/>
  <c r="O645" i="1"/>
  <c r="U645" i="1" s="1"/>
  <c r="O639" i="1"/>
  <c r="U639" i="1" s="1"/>
  <c r="O633" i="1"/>
  <c r="U633" i="1" s="1"/>
  <c r="O719" i="1"/>
  <c r="U719" i="1" s="1"/>
  <c r="O713" i="1"/>
  <c r="U713" i="1" s="1"/>
  <c r="O707" i="1"/>
  <c r="O700" i="1"/>
  <c r="U700" i="1" s="1"/>
  <c r="O694" i="1"/>
  <c r="U694" i="1" s="1"/>
  <c r="O688" i="1"/>
  <c r="U688" i="1" s="1"/>
  <c r="O629" i="1"/>
  <c r="U629" i="1" s="1"/>
  <c r="O623" i="1"/>
  <c r="U623" i="1" s="1"/>
  <c r="O617" i="1"/>
  <c r="U617" i="1" s="1"/>
  <c r="O611" i="1"/>
  <c r="U611" i="1" s="1"/>
  <c r="O605" i="1"/>
  <c r="U605" i="1" s="1"/>
  <c r="O599" i="1"/>
  <c r="U599" i="1" s="1"/>
  <c r="O593" i="1"/>
  <c r="U593" i="1" s="1"/>
  <c r="O587" i="1"/>
  <c r="U587" i="1" s="1"/>
  <c r="O581" i="1"/>
  <c r="U581" i="1" s="1"/>
  <c r="O575" i="1"/>
  <c r="U575" i="1" s="1"/>
  <c r="O569" i="1"/>
  <c r="U569" i="1" s="1"/>
  <c r="O563" i="1"/>
  <c r="U563" i="1" s="1"/>
  <c r="O551" i="1"/>
  <c r="U551" i="1" s="1"/>
  <c r="O545" i="1"/>
  <c r="U545" i="1" s="1"/>
  <c r="O539" i="1"/>
  <c r="U539" i="1" s="1"/>
  <c r="O533" i="1"/>
  <c r="U533" i="1" s="1"/>
  <c r="O527" i="1"/>
  <c r="U527" i="1" s="1"/>
  <c r="O515" i="1"/>
  <c r="U515" i="1" s="1"/>
  <c r="O509" i="1"/>
  <c r="U509" i="1" s="1"/>
  <c r="O503" i="1"/>
  <c r="U503" i="1" s="1"/>
  <c r="O497" i="1"/>
  <c r="U497" i="1" s="1"/>
  <c r="O491" i="1"/>
  <c r="U491" i="1" s="1"/>
  <c r="O37" i="1"/>
  <c r="U37" i="1" s="1"/>
  <c r="O288" i="1"/>
  <c r="U288" i="1" s="1"/>
  <c r="O282" i="1"/>
  <c r="U282" i="1" s="1"/>
  <c r="O25" i="1"/>
  <c r="U25" i="1" s="1"/>
  <c r="O219" i="1"/>
  <c r="U219" i="1" s="1"/>
  <c r="O405" i="1"/>
  <c r="U405" i="1" s="1"/>
  <c r="O39" i="1"/>
  <c r="U39" i="1" s="1"/>
  <c r="O53" i="1"/>
  <c r="U53" i="1" s="1"/>
  <c r="O75" i="1"/>
  <c r="U75" i="1" s="1"/>
  <c r="O14" i="1"/>
  <c r="U14" i="1" s="1"/>
  <c r="O422" i="1"/>
  <c r="U422" i="1" s="1"/>
  <c r="O416" i="1"/>
  <c r="U416" i="1" s="1"/>
  <c r="O398" i="1"/>
  <c r="U398" i="1" s="1"/>
  <c r="O369" i="1"/>
  <c r="U369" i="1" s="1"/>
  <c r="O121" i="1"/>
  <c r="U121" i="1" s="1"/>
  <c r="O30" i="1"/>
  <c r="U30" i="1" s="1"/>
  <c r="O368" i="1"/>
  <c r="U368" i="1" s="1"/>
  <c r="O285" i="1"/>
  <c r="U285" i="1" s="1"/>
  <c r="O407" i="1"/>
  <c r="U407" i="1" s="1"/>
  <c r="O20" i="1"/>
  <c r="U20" i="1" s="1"/>
  <c r="O51" i="1"/>
  <c r="U51" i="1" s="1"/>
  <c r="O275" i="1"/>
  <c r="U275" i="1" s="1"/>
  <c r="O28" i="1"/>
  <c r="U28" i="1" s="1"/>
  <c r="O177" i="1"/>
  <c r="U177" i="1" s="1"/>
  <c r="O165" i="1"/>
  <c r="U165" i="1" s="1"/>
  <c r="O379" i="1"/>
  <c r="U379" i="1" s="1"/>
  <c r="O729" i="1"/>
  <c r="U729" i="1" s="1"/>
  <c r="O86" i="1"/>
  <c r="O114" i="1" s="1"/>
  <c r="O18" i="1"/>
  <c r="U18" i="1" s="1"/>
  <c r="O19" i="1"/>
  <c r="U19" i="1" s="1"/>
  <c r="O403" i="1"/>
  <c r="U403" i="1" s="1"/>
  <c r="O388" i="1"/>
  <c r="U388" i="1" s="1"/>
  <c r="O232" i="1"/>
  <c r="U232" i="1" s="1"/>
  <c r="O78" i="1"/>
  <c r="U78" i="1" s="1"/>
  <c r="O13" i="1"/>
  <c r="U500" i="1"/>
  <c r="U494" i="1"/>
  <c r="U421" i="1"/>
  <c r="U409" i="1"/>
  <c r="U397" i="1"/>
  <c r="U385" i="1"/>
  <c r="U373" i="1"/>
  <c r="U367" i="1"/>
  <c r="U289" i="1"/>
  <c r="U283" i="1"/>
  <c r="U277" i="1"/>
  <c r="U271" i="1"/>
  <c r="U231" i="1"/>
  <c r="U225" i="1"/>
  <c r="U190" i="1"/>
  <c r="U184" i="1"/>
  <c r="U178" i="1"/>
  <c r="U172" i="1"/>
  <c r="U166" i="1"/>
  <c r="U135" i="1"/>
  <c r="U129" i="1"/>
  <c r="U123" i="1"/>
  <c r="U117" i="1"/>
  <c r="U111" i="1"/>
  <c r="U105" i="1"/>
  <c r="U99" i="1"/>
  <c r="U93" i="1"/>
  <c r="U87" i="1"/>
  <c r="U81" i="1"/>
  <c r="U69" i="1"/>
  <c r="U63" i="1"/>
  <c r="U57" i="1"/>
  <c r="U44" i="1"/>
  <c r="U38" i="1"/>
  <c r="U32" i="1"/>
  <c r="U26" i="1"/>
  <c r="U143" i="1"/>
  <c r="U655" i="1"/>
  <c r="U649" i="1"/>
  <c r="U643" i="1"/>
  <c r="U418" i="1"/>
  <c r="U412" i="1"/>
  <c r="U406" i="1"/>
  <c r="U400" i="1"/>
  <c r="U394" i="1"/>
  <c r="U382" i="1"/>
  <c r="U376" i="1"/>
  <c r="U370" i="1"/>
  <c r="U364" i="1"/>
  <c r="U292" i="1"/>
  <c r="U286" i="1"/>
  <c r="U280" i="1"/>
  <c r="U274" i="1"/>
  <c r="U228" i="1"/>
  <c r="U222" i="1"/>
  <c r="U216" i="1"/>
  <c r="U187" i="1"/>
  <c r="U181" i="1"/>
  <c r="U175" i="1"/>
  <c r="U169" i="1"/>
  <c r="U138" i="1"/>
  <c r="U132" i="1"/>
  <c r="U126" i="1"/>
  <c r="U120" i="1"/>
  <c r="U108" i="1"/>
  <c r="U102" i="1"/>
  <c r="U96" i="1"/>
  <c r="U90" i="1"/>
  <c r="U84" i="1"/>
  <c r="U72" i="1"/>
  <c r="U66" i="1"/>
  <c r="U54" i="1"/>
  <c r="O60" i="1"/>
  <c r="U60" i="1" s="1"/>
  <c r="O41" i="1"/>
  <c r="U41" i="1" s="1"/>
  <c r="O35" i="1"/>
  <c r="U35" i="1" s="1"/>
  <c r="O29" i="1"/>
  <c r="U29" i="1" s="1"/>
  <c r="O23" i="1"/>
  <c r="U23" i="1" s="1"/>
  <c r="O17" i="1"/>
  <c r="U17" i="1" s="1"/>
  <c r="L2416" i="1" l="1"/>
  <c r="O1360" i="1"/>
  <c r="M3382" i="1"/>
  <c r="O3243" i="1"/>
  <c r="N2416" i="1"/>
  <c r="O723" i="1"/>
  <c r="O2561" i="1"/>
  <c r="O268" i="1"/>
  <c r="O1050" i="1"/>
  <c r="O1028" i="1"/>
  <c r="O3333" i="1"/>
  <c r="S706" i="1"/>
  <c r="S488" i="1"/>
  <c r="S844" i="1"/>
  <c r="S979" i="1"/>
  <c r="O1136" i="1"/>
  <c r="O1593" i="1"/>
  <c r="T1610" i="1"/>
  <c r="T1915" i="1"/>
  <c r="S2334" i="1"/>
  <c r="O1263" i="1"/>
  <c r="S2532" i="1"/>
  <c r="O2738" i="1"/>
  <c r="U3070" i="1"/>
  <c r="U3101" i="1" s="1"/>
  <c r="O3101" i="1"/>
  <c r="T3243" i="1"/>
  <c r="O946" i="1"/>
  <c r="O706" i="1"/>
  <c r="T488" i="1"/>
  <c r="T1438" i="1"/>
  <c r="S1816" i="1"/>
  <c r="T2025" i="1"/>
  <c r="S2206" i="1"/>
  <c r="T2867" i="1"/>
  <c r="T3002" i="1"/>
  <c r="O140" i="1"/>
  <c r="T706" i="1"/>
  <c r="O844" i="1"/>
  <c r="O2786" i="1"/>
  <c r="O1610" i="1"/>
  <c r="S2114" i="1"/>
  <c r="S2561" i="1"/>
  <c r="S2738" i="1"/>
  <c r="T3273" i="1"/>
  <c r="O869" i="1"/>
  <c r="T723" i="1"/>
  <c r="T844" i="1"/>
  <c r="T999" i="1"/>
  <c r="S1720" i="1"/>
  <c r="T1816" i="1"/>
  <c r="T1944" i="1"/>
  <c r="S1217" i="1"/>
  <c r="T2648" i="1"/>
  <c r="T2738" i="1"/>
  <c r="T3101" i="1"/>
  <c r="R2416" i="1"/>
  <c r="O826" i="1"/>
  <c r="O1111" i="1"/>
  <c r="O1395" i="1"/>
  <c r="O1797" i="1"/>
  <c r="O2044" i="1"/>
  <c r="S657" i="1"/>
  <c r="S723" i="1"/>
  <c r="O683" i="1"/>
  <c r="S1028" i="1"/>
  <c r="T1174" i="1"/>
  <c r="O1344" i="1"/>
  <c r="S1360" i="1"/>
  <c r="S1438" i="1"/>
  <c r="S2044" i="1"/>
  <c r="T2114" i="1"/>
  <c r="T2206" i="1"/>
  <c r="T2369" i="1"/>
  <c r="S1275" i="1"/>
  <c r="S3273" i="1"/>
  <c r="L724" i="1"/>
  <c r="O488" i="1"/>
  <c r="O1640" i="1"/>
  <c r="O657" i="1"/>
  <c r="O191" i="1"/>
  <c r="S163" i="1"/>
  <c r="O739" i="1"/>
  <c r="S869" i="1"/>
  <c r="T1028" i="1"/>
  <c r="O1174" i="1"/>
  <c r="O2867" i="1"/>
  <c r="T1360" i="1"/>
  <c r="S1640" i="1"/>
  <c r="T1720" i="1"/>
  <c r="O1944" i="1"/>
  <c r="T1217" i="1"/>
  <c r="O2469" i="1"/>
  <c r="T2561" i="1"/>
  <c r="S2705" i="1"/>
  <c r="L1345" i="1"/>
  <c r="O783" i="1"/>
  <c r="O2247" i="1"/>
  <c r="S191" i="1"/>
  <c r="T163" i="1"/>
  <c r="S1050" i="1"/>
  <c r="O1438" i="1"/>
  <c r="O2206" i="1"/>
  <c r="S1463" i="1"/>
  <c r="O1846" i="1"/>
  <c r="T2044" i="1"/>
  <c r="U2079" i="1"/>
  <c r="U2114" i="1" s="1"/>
  <c r="O2114" i="1"/>
  <c r="O2369" i="1"/>
  <c r="T2415" i="1"/>
  <c r="S2469" i="1"/>
  <c r="S2786" i="1"/>
  <c r="S3333" i="1"/>
  <c r="L1871" i="1"/>
  <c r="S214" i="1"/>
  <c r="T1050" i="1"/>
  <c r="O3273" i="1"/>
  <c r="T1463" i="1"/>
  <c r="T1640" i="1"/>
  <c r="O1720" i="1"/>
  <c r="S2247" i="1"/>
  <c r="T2705" i="1"/>
  <c r="T2786" i="1"/>
  <c r="T2923" i="1"/>
  <c r="N3382" i="1"/>
  <c r="L3382" i="1"/>
  <c r="O324" i="1"/>
  <c r="T234" i="1"/>
  <c r="O521" i="1"/>
  <c r="O214" i="1"/>
  <c r="O1153" i="1"/>
  <c r="S1846" i="1"/>
  <c r="T2247" i="1"/>
  <c r="S2369" i="1"/>
  <c r="S1322" i="1"/>
  <c r="T2469" i="1"/>
  <c r="O2576" i="1"/>
  <c r="T3333" i="1"/>
  <c r="S521" i="1"/>
  <c r="T214" i="1"/>
  <c r="O1198" i="1"/>
  <c r="O2648" i="1"/>
  <c r="T1846" i="1"/>
  <c r="O2147" i="1"/>
  <c r="T1237" i="1"/>
  <c r="R3382" i="1"/>
  <c r="R1345" i="1"/>
  <c r="O2705" i="1"/>
  <c r="O234" i="1"/>
  <c r="T521" i="1"/>
  <c r="S268" i="1"/>
  <c r="O775" i="1"/>
  <c r="T1153" i="1"/>
  <c r="S1395" i="1"/>
  <c r="S1767" i="1"/>
  <c r="S1974" i="1"/>
  <c r="T1322" i="1"/>
  <c r="S2576" i="1"/>
  <c r="S2923" i="1"/>
  <c r="R1871" i="1"/>
  <c r="S234" i="1"/>
  <c r="S557" i="1"/>
  <c r="T268" i="1"/>
  <c r="T880" i="1"/>
  <c r="O1463" i="1"/>
  <c r="T1767" i="1"/>
  <c r="S2147" i="1"/>
  <c r="U1218" i="1"/>
  <c r="U1237" i="1" s="1"/>
  <c r="O1237" i="1"/>
  <c r="O2606" i="1"/>
  <c r="S294" i="1"/>
  <c r="T557" i="1"/>
  <c r="S324" i="1"/>
  <c r="S905" i="1"/>
  <c r="T1395" i="1"/>
  <c r="T1974" i="1"/>
  <c r="O2291" i="1"/>
  <c r="T2576" i="1"/>
  <c r="S3218" i="1"/>
  <c r="S3381" i="1"/>
  <c r="T294" i="1"/>
  <c r="O557" i="1"/>
  <c r="T324" i="1"/>
  <c r="T905" i="1"/>
  <c r="O2415" i="1"/>
  <c r="T1521" i="1"/>
  <c r="S2291" i="1"/>
  <c r="S1237" i="1"/>
  <c r="S1344" i="1"/>
  <c r="O2964" i="1"/>
  <c r="T3218" i="1"/>
  <c r="M2416" i="1"/>
  <c r="M724" i="1"/>
  <c r="N724" i="1"/>
  <c r="O47" i="1"/>
  <c r="T657" i="1"/>
  <c r="S577" i="1"/>
  <c r="S360" i="1"/>
  <c r="O905" i="1"/>
  <c r="O1915" i="1"/>
  <c r="O2830" i="1"/>
  <c r="O2923" i="1"/>
  <c r="S1521" i="1"/>
  <c r="S1593" i="1"/>
  <c r="T1666" i="1"/>
  <c r="S1797" i="1"/>
  <c r="T1870" i="1"/>
  <c r="O1974" i="1"/>
  <c r="S2606" i="1"/>
  <c r="T2830" i="1"/>
  <c r="S3069" i="1"/>
  <c r="O880" i="1"/>
  <c r="O163" i="1"/>
  <c r="O999" i="1"/>
  <c r="O3218" i="1"/>
  <c r="O3381" i="1"/>
  <c r="O294" i="1"/>
  <c r="T577" i="1"/>
  <c r="T360" i="1"/>
  <c r="O803" i="1"/>
  <c r="O1082" i="1"/>
  <c r="O1217" i="1"/>
  <c r="T1418" i="1"/>
  <c r="O1870" i="1"/>
  <c r="T2078" i="1"/>
  <c r="S2176" i="1"/>
  <c r="T2291" i="1"/>
  <c r="T1344" i="1"/>
  <c r="O1069" i="1"/>
  <c r="O3069" i="1"/>
  <c r="O85" i="1"/>
  <c r="S423" i="1"/>
  <c r="O577" i="1"/>
  <c r="O360" i="1"/>
  <c r="S803" i="1"/>
  <c r="O1521" i="1"/>
  <c r="T1593" i="1"/>
  <c r="T1797" i="1"/>
  <c r="S1263" i="1"/>
  <c r="T2532" i="1"/>
  <c r="T2964" i="1"/>
  <c r="T3069" i="1"/>
  <c r="O1275" i="1"/>
  <c r="O761" i="1"/>
  <c r="O923" i="1"/>
  <c r="S114" i="1"/>
  <c r="T423" i="1"/>
  <c r="T631" i="1"/>
  <c r="T457" i="1"/>
  <c r="T803" i="1"/>
  <c r="S1111" i="1"/>
  <c r="O1816" i="1"/>
  <c r="S1693" i="1"/>
  <c r="S1915" i="1"/>
  <c r="O2025" i="1"/>
  <c r="O2078" i="1"/>
  <c r="T2176" i="1"/>
  <c r="S3243" i="1"/>
  <c r="M1345" i="1"/>
  <c r="N1345" i="1"/>
  <c r="O1418" i="1"/>
  <c r="O1558" i="1"/>
  <c r="O3168" i="1"/>
  <c r="O631" i="1"/>
  <c r="O457" i="1"/>
  <c r="S826" i="1"/>
  <c r="O1767" i="1"/>
  <c r="O3002" i="1"/>
  <c r="S1558" i="1"/>
  <c r="O2334" i="1"/>
  <c r="O2532" i="1"/>
  <c r="M1871" i="1"/>
  <c r="N1871" i="1"/>
  <c r="O1322" i="1"/>
  <c r="O1693" i="1"/>
  <c r="U361" i="1"/>
  <c r="U423" i="1" s="1"/>
  <c r="O423" i="1"/>
  <c r="S631" i="1"/>
  <c r="S457" i="1"/>
  <c r="T826" i="1"/>
  <c r="O979" i="1"/>
  <c r="O1666" i="1"/>
  <c r="O2176" i="1"/>
  <c r="S1610" i="1"/>
  <c r="S2025" i="1"/>
  <c r="S2078" i="1"/>
  <c r="S2867" i="1"/>
  <c r="S3002" i="1"/>
  <c r="R724" i="1"/>
  <c r="U48" i="1"/>
  <c r="U85" i="1" s="1"/>
  <c r="U3334" i="1"/>
  <c r="U3381" i="1" s="1"/>
  <c r="U3274" i="1"/>
  <c r="U3244" i="1"/>
  <c r="U3219" i="1"/>
  <c r="U3169" i="1"/>
  <c r="U3102" i="1"/>
  <c r="U3168" i="1" s="1"/>
  <c r="U3003" i="1"/>
  <c r="U3069" i="1" s="1"/>
  <c r="U2965" i="1"/>
  <c r="U2924" i="1"/>
  <c r="U2964" i="1" s="1"/>
  <c r="U2868" i="1"/>
  <c r="U2831" i="1"/>
  <c r="U2787" i="1"/>
  <c r="U2739" i="1"/>
  <c r="U2706" i="1"/>
  <c r="U2649" i="1"/>
  <c r="U2607" i="1"/>
  <c r="U2648" i="1" s="1"/>
  <c r="U2577" i="1"/>
  <c r="U2562" i="1"/>
  <c r="U2533" i="1"/>
  <c r="U2470" i="1"/>
  <c r="U2419" i="1"/>
  <c r="U1323" i="1"/>
  <c r="U1344" i="1" s="1"/>
  <c r="U1276" i="1"/>
  <c r="U1264" i="1"/>
  <c r="U1238" i="1"/>
  <c r="U1199" i="1"/>
  <c r="U2370" i="1"/>
  <c r="U2335" i="1"/>
  <c r="U2292" i="1"/>
  <c r="U2248" i="1"/>
  <c r="U2207" i="1"/>
  <c r="U2177" i="1"/>
  <c r="U2148" i="1"/>
  <c r="U2115" i="1"/>
  <c r="U2045" i="1"/>
  <c r="U2026" i="1"/>
  <c r="U1975" i="1"/>
  <c r="U1945" i="1"/>
  <c r="U1916" i="1"/>
  <c r="U1874" i="1"/>
  <c r="U1847" i="1"/>
  <c r="U1817" i="1"/>
  <c r="U1798" i="1"/>
  <c r="U1768" i="1"/>
  <c r="U1721" i="1"/>
  <c r="U1767" i="1" s="1"/>
  <c r="U1694" i="1"/>
  <c r="U1667" i="1"/>
  <c r="U1641" i="1"/>
  <c r="U1611" i="1"/>
  <c r="U1594" i="1"/>
  <c r="U1559" i="1"/>
  <c r="U1522" i="1"/>
  <c r="U1464" i="1"/>
  <c r="U1439" i="1"/>
  <c r="U1419" i="1"/>
  <c r="U1396" i="1"/>
  <c r="U1361" i="1"/>
  <c r="U1348" i="1"/>
  <c r="U707" i="1"/>
  <c r="U1175" i="1"/>
  <c r="U1198" i="1" s="1"/>
  <c r="U1154" i="1"/>
  <c r="U1112" i="1"/>
  <c r="U1136" i="1" s="1"/>
  <c r="U1083" i="1"/>
  <c r="U1070" i="1"/>
  <c r="U1082" i="1" s="1"/>
  <c r="U1051" i="1"/>
  <c r="U1137" i="1"/>
  <c r="U1153" i="1" s="1"/>
  <c r="U1029" i="1"/>
  <c r="U1050" i="1" s="1"/>
  <c r="U1000" i="1"/>
  <c r="U1028" i="1" s="1"/>
  <c r="U980" i="1"/>
  <c r="U947" i="1"/>
  <c r="U979" i="1" s="1"/>
  <c r="U924" i="1"/>
  <c r="U906" i="1"/>
  <c r="U923" i="1" s="1"/>
  <c r="U881" i="1"/>
  <c r="U870" i="1"/>
  <c r="U880" i="1" s="1"/>
  <c r="U845" i="1"/>
  <c r="U827" i="1"/>
  <c r="U804" i="1"/>
  <c r="U784" i="1"/>
  <c r="U803" i="1" s="1"/>
  <c r="U776" i="1"/>
  <c r="U762" i="1"/>
  <c r="U775" i="1" s="1"/>
  <c r="U740" i="1"/>
  <c r="U727" i="1"/>
  <c r="U739" i="1" s="1"/>
  <c r="U658" i="1"/>
  <c r="U683" i="1" s="1"/>
  <c r="U458" i="1"/>
  <c r="U424" i="1"/>
  <c r="U325" i="1"/>
  <c r="U295" i="1"/>
  <c r="U235" i="1"/>
  <c r="U192" i="1"/>
  <c r="U214" i="1" s="1"/>
  <c r="U141" i="1"/>
  <c r="U684" i="1"/>
  <c r="U578" i="1"/>
  <c r="U558" i="1"/>
  <c r="U522" i="1"/>
  <c r="U489" i="1"/>
  <c r="U269" i="1"/>
  <c r="U215" i="1"/>
  <c r="U164" i="1"/>
  <c r="U115" i="1"/>
  <c r="U140" i="1" s="1"/>
  <c r="U86" i="1"/>
  <c r="U114" i="1" s="1"/>
  <c r="U13" i="1"/>
  <c r="U47" i="1" s="1"/>
  <c r="U632" i="1"/>
  <c r="M3383" i="1" l="1"/>
  <c r="S3382" i="1"/>
  <c r="O3382" i="1"/>
  <c r="S1871" i="1"/>
  <c r="S724" i="1"/>
  <c r="T724" i="1"/>
  <c r="S2416" i="1"/>
  <c r="T3382" i="1"/>
  <c r="U783" i="1"/>
  <c r="U1593" i="1"/>
  <c r="U1870" i="1"/>
  <c r="U2206" i="1"/>
  <c r="U1263" i="1"/>
  <c r="U2576" i="1"/>
  <c r="U191" i="1"/>
  <c r="U1275" i="1"/>
  <c r="U234" i="1"/>
  <c r="U826" i="1"/>
  <c r="U1610" i="1"/>
  <c r="U2247" i="1"/>
  <c r="U2606" i="1"/>
  <c r="U294" i="1"/>
  <c r="U844" i="1"/>
  <c r="U1322" i="1"/>
  <c r="U521" i="1"/>
  <c r="U869" i="1"/>
  <c r="U1640" i="1"/>
  <c r="U1915" i="1"/>
  <c r="U2291" i="1"/>
  <c r="U557" i="1"/>
  <c r="U1360" i="1"/>
  <c r="U1944" i="1"/>
  <c r="U2415" i="1"/>
  <c r="U2705" i="1"/>
  <c r="U3218" i="1"/>
  <c r="O1871" i="1"/>
  <c r="L3383" i="1"/>
  <c r="T2416" i="1"/>
  <c r="O1345" i="1"/>
  <c r="U577" i="1"/>
  <c r="U905" i="1"/>
  <c r="U1666" i="1"/>
  <c r="U2334" i="1"/>
  <c r="U2738" i="1"/>
  <c r="R3383" i="1"/>
  <c r="U631" i="1"/>
  <c r="U1395" i="1"/>
  <c r="U1974" i="1"/>
  <c r="U2786" i="1"/>
  <c r="U3243" i="1"/>
  <c r="O2416" i="1"/>
  <c r="N3383" i="1"/>
  <c r="U706" i="1"/>
  <c r="U946" i="1"/>
  <c r="U1418" i="1"/>
  <c r="U1693" i="1"/>
  <c r="U2025" i="1"/>
  <c r="U2369" i="1"/>
  <c r="U163" i="1"/>
  <c r="U2830" i="1"/>
  <c r="U3273" i="1"/>
  <c r="U999" i="1"/>
  <c r="U1720" i="1"/>
  <c r="U2044" i="1"/>
  <c r="O724" i="1"/>
  <c r="U268" i="1"/>
  <c r="U1438" i="1"/>
  <c r="U2867" i="1"/>
  <c r="U3333" i="1"/>
  <c r="U324" i="1"/>
  <c r="U1463" i="1"/>
  <c r="U2078" i="1"/>
  <c r="U360" i="1"/>
  <c r="U2923" i="1"/>
  <c r="T1871" i="1"/>
  <c r="U457" i="1"/>
  <c r="U1069" i="1"/>
  <c r="U1797" i="1"/>
  <c r="U2469" i="1"/>
  <c r="U657" i="1"/>
  <c r="U488" i="1"/>
  <c r="U1521" i="1"/>
  <c r="U1111" i="1"/>
  <c r="U723" i="1"/>
  <c r="U1816" i="1"/>
  <c r="U2147" i="1"/>
  <c r="U1217" i="1"/>
  <c r="U2532" i="1"/>
  <c r="U1558" i="1"/>
  <c r="U3002" i="1"/>
  <c r="T1345" i="1"/>
  <c r="U761" i="1"/>
  <c r="U1174" i="1"/>
  <c r="U1846" i="1"/>
  <c r="U2176" i="1"/>
  <c r="U2561" i="1"/>
  <c r="S1345" i="1"/>
  <c r="O3383" i="1" l="1"/>
  <c r="S3383" i="1"/>
  <c r="U724" i="1"/>
  <c r="U3382" i="1"/>
  <c r="U1345" i="1"/>
  <c r="T3383" i="1"/>
  <c r="U2416" i="1"/>
  <c r="U1871" i="1"/>
  <c r="U3383" i="1" l="1"/>
  <c r="G254" i="3" l="1"/>
  <c r="G252" i="3"/>
  <c r="G250" i="3"/>
  <c r="G248" i="3"/>
  <c r="G246" i="3"/>
  <c r="G242" i="3"/>
  <c r="G240" i="3"/>
  <c r="G238" i="3"/>
  <c r="G236" i="3"/>
  <c r="G234" i="3"/>
  <c r="G232" i="3"/>
  <c r="G230" i="3"/>
  <c r="G228" i="3"/>
  <c r="G226" i="3"/>
  <c r="G224" i="3"/>
  <c r="G219" i="3"/>
  <c r="G217" i="3"/>
  <c r="G215" i="3"/>
  <c r="G213" i="3"/>
  <c r="G211" i="3"/>
  <c r="G209" i="3"/>
  <c r="G207" i="3"/>
  <c r="G205" i="3"/>
  <c r="G203" i="3"/>
  <c r="G201" i="3"/>
  <c r="G199" i="3"/>
  <c r="G197" i="3"/>
  <c r="G195" i="3"/>
  <c r="G193" i="3"/>
  <c r="G191" i="3"/>
  <c r="G189" i="3"/>
  <c r="G187" i="3"/>
  <c r="G185" i="3"/>
  <c r="G180" i="3"/>
  <c r="G178" i="3"/>
  <c r="G176" i="3"/>
  <c r="G174" i="3"/>
  <c r="G172" i="3"/>
  <c r="G170" i="3"/>
  <c r="G168" i="3"/>
  <c r="G166" i="3"/>
  <c r="G164" i="3"/>
  <c r="G162" i="3"/>
  <c r="G160" i="3"/>
  <c r="G158" i="3"/>
  <c r="G156" i="3"/>
  <c r="G154" i="3"/>
  <c r="G152" i="3"/>
  <c r="G150" i="3"/>
  <c r="G148" i="3"/>
  <c r="G146" i="3"/>
  <c r="G144" i="3"/>
  <c r="G142" i="3"/>
  <c r="G140" i="3"/>
  <c r="G138" i="3"/>
  <c r="G136" i="3"/>
  <c r="G134" i="3"/>
  <c r="G132" i="3"/>
  <c r="G130" i="3"/>
  <c r="G128" i="3"/>
  <c r="G126" i="3"/>
  <c r="G124" i="3"/>
  <c r="G119" i="3"/>
  <c r="G117" i="3"/>
  <c r="G115" i="3"/>
  <c r="G113" i="3"/>
  <c r="G111" i="3"/>
  <c r="G109" i="3"/>
  <c r="G107" i="3"/>
  <c r="G105" i="3"/>
  <c r="G97" i="3"/>
  <c r="G95" i="3"/>
  <c r="G93" i="3"/>
  <c r="G91" i="3"/>
  <c r="G89" i="3"/>
  <c r="G87" i="3"/>
  <c r="G85" i="3"/>
  <c r="G81" i="3"/>
  <c r="G79" i="3"/>
  <c r="G75" i="3"/>
  <c r="G73" i="3"/>
  <c r="G71" i="3"/>
  <c r="G67" i="3"/>
  <c r="G63" i="3"/>
  <c r="G59" i="3"/>
  <c r="G57" i="3"/>
  <c r="G55" i="3"/>
  <c r="G53" i="3"/>
  <c r="G51" i="3"/>
  <c r="G49" i="3"/>
  <c r="G47" i="3"/>
  <c r="G45" i="3"/>
  <c r="G40" i="3"/>
  <c r="G38" i="3"/>
  <c r="G36" i="3"/>
  <c r="G34" i="3"/>
  <c r="G32" i="3"/>
  <c r="G30" i="3"/>
  <c r="G28" i="3"/>
  <c r="G26" i="3"/>
  <c r="G24" i="3"/>
  <c r="G22" i="3"/>
  <c r="G20" i="3"/>
  <c r="G18" i="3"/>
  <c r="G16" i="3"/>
  <c r="G14" i="3"/>
  <c r="G12" i="3"/>
  <c r="G253" i="3" l="1"/>
  <c r="G251" i="3"/>
  <c r="G249" i="3"/>
  <c r="G247" i="3"/>
  <c r="G245" i="3"/>
  <c r="G243" i="3"/>
  <c r="G241" i="3"/>
  <c r="G239" i="3"/>
  <c r="G237" i="3"/>
  <c r="G235" i="3"/>
  <c r="G233" i="3"/>
  <c r="G231" i="3"/>
  <c r="G229" i="3"/>
  <c r="G227" i="3"/>
  <c r="G225" i="3"/>
  <c r="G223" i="3"/>
  <c r="G218" i="3"/>
  <c r="G216" i="3"/>
  <c r="G214" i="3"/>
  <c r="G212" i="3"/>
  <c r="G210" i="3"/>
  <c r="G208" i="3"/>
  <c r="G206" i="3"/>
  <c r="G204" i="3"/>
  <c r="G202" i="3"/>
  <c r="G200" i="3"/>
  <c r="G198" i="3"/>
  <c r="G196" i="3"/>
  <c r="G194" i="3"/>
  <c r="G192" i="3"/>
  <c r="G190" i="3"/>
  <c r="G188" i="3"/>
  <c r="G186" i="3"/>
  <c r="G184" i="3"/>
  <c r="G179" i="3"/>
  <c r="G177" i="3"/>
  <c r="G175" i="3"/>
  <c r="G173" i="3"/>
  <c r="G171" i="3"/>
  <c r="G169" i="3"/>
  <c r="G167" i="3"/>
  <c r="G165" i="3"/>
  <c r="G163" i="3"/>
  <c r="G161" i="3"/>
  <c r="G159" i="3"/>
  <c r="G157" i="3"/>
  <c r="G155" i="3"/>
  <c r="G153" i="3"/>
  <c r="G151" i="3"/>
  <c r="G149" i="3"/>
  <c r="G147" i="3"/>
  <c r="G145" i="3"/>
  <c r="G143" i="3"/>
  <c r="G141" i="3"/>
  <c r="G139" i="3"/>
  <c r="G137" i="3"/>
  <c r="G135" i="3"/>
  <c r="G133" i="3"/>
  <c r="G131" i="3"/>
  <c r="G129" i="3"/>
  <c r="G127" i="3"/>
  <c r="G125" i="3"/>
  <c r="G123" i="3"/>
  <c r="G118" i="3"/>
  <c r="G116" i="3"/>
  <c r="G114" i="3"/>
  <c r="G112" i="3"/>
  <c r="G110" i="3"/>
  <c r="G108" i="3"/>
  <c r="G106" i="3"/>
  <c r="G104" i="3"/>
  <c r="G96" i="3"/>
  <c r="G94" i="3"/>
  <c r="G92" i="3"/>
  <c r="G90" i="3"/>
  <c r="G88" i="3"/>
  <c r="G86" i="3"/>
  <c r="G84" i="3"/>
  <c r="G80" i="3"/>
  <c r="G78" i="3"/>
  <c r="G74" i="3"/>
  <c r="G72" i="3"/>
  <c r="G70" i="3"/>
  <c r="G66" i="3"/>
  <c r="G62" i="3"/>
  <c r="G58" i="3"/>
  <c r="G56" i="3"/>
  <c r="G54" i="3"/>
  <c r="G52" i="3"/>
  <c r="G50" i="3"/>
  <c r="G48" i="3"/>
  <c r="G46" i="3"/>
  <c r="G44" i="3"/>
  <c r="G39" i="3"/>
  <c r="G37" i="3"/>
  <c r="G35" i="3"/>
  <c r="G33" i="3"/>
  <c r="G31" i="3"/>
  <c r="G29" i="3"/>
  <c r="G27" i="3"/>
  <c r="G25" i="3"/>
  <c r="G23" i="3"/>
  <c r="G21" i="3"/>
  <c r="G19" i="3"/>
  <c r="G17" i="3"/>
  <c r="G15" i="3"/>
  <c r="G13" i="3"/>
  <c r="G11" i="3"/>
  <c r="G256" i="3" l="1"/>
  <c r="G255" i="3"/>
  <c r="G257" i="3" l="1"/>
  <c r="K214" i="3"/>
  <c r="L214" i="3"/>
  <c r="I185" i="3"/>
  <c r="H185" i="3"/>
  <c r="G221" i="3" l="1"/>
  <c r="G220" i="3"/>
  <c r="G222" i="3" l="1"/>
  <c r="G182" i="3" l="1"/>
  <c r="G181" i="3"/>
  <c r="G183" i="3" l="1"/>
  <c r="G121" i="3" l="1"/>
  <c r="G120" i="3"/>
  <c r="G122" i="3" l="1"/>
  <c r="G42" i="3" l="1"/>
  <c r="G259" i="3" s="1"/>
  <c r="G41" i="3"/>
  <c r="G43" i="3" l="1"/>
  <c r="G258" i="3"/>
  <c r="G260" i="3" s="1"/>
  <c r="P232" i="3" l="1"/>
  <c r="L224" i="3"/>
  <c r="J226" i="3"/>
  <c r="S226" i="3"/>
  <c r="K228" i="3"/>
  <c r="H230" i="3"/>
  <c r="Q230" i="3"/>
  <c r="K232" i="3"/>
  <c r="T232" i="3"/>
  <c r="J234" i="3"/>
  <c r="S234" i="3"/>
  <c r="M236" i="3"/>
  <c r="V236" i="3"/>
  <c r="M238" i="3"/>
  <c r="V238" i="3"/>
  <c r="M240" i="3"/>
  <c r="V240" i="3"/>
  <c r="M242" i="3"/>
  <c r="V242" i="3"/>
  <c r="M246" i="3"/>
  <c r="V246" i="3"/>
  <c r="J248" i="3"/>
  <c r="S248" i="3"/>
  <c r="J250" i="3"/>
  <c r="S250" i="3"/>
  <c r="J252" i="3"/>
  <c r="S252" i="3"/>
  <c r="J254" i="3"/>
  <c r="S254" i="3"/>
  <c r="M224" i="3"/>
  <c r="K226" i="3"/>
  <c r="L228" i="3"/>
  <c r="I230" i="3"/>
  <c r="R230" i="3"/>
  <c r="L232" i="3"/>
  <c r="U232" i="3"/>
  <c r="K234" i="3"/>
  <c r="T234" i="3"/>
  <c r="H236" i="3"/>
  <c r="Q236" i="3"/>
  <c r="H238" i="3"/>
  <c r="Q238" i="3"/>
  <c r="H240" i="3"/>
  <c r="Q240" i="3"/>
  <c r="H242" i="3"/>
  <c r="Q242" i="3"/>
  <c r="H246" i="3"/>
  <c r="Q246" i="3"/>
  <c r="K248" i="3"/>
  <c r="T248" i="3"/>
  <c r="K250" i="3"/>
  <c r="T250" i="3"/>
  <c r="K252" i="3"/>
  <c r="T252" i="3"/>
  <c r="K254" i="3"/>
  <c r="T254" i="3"/>
  <c r="H224" i="3"/>
  <c r="Q224" i="3"/>
  <c r="L226" i="3"/>
  <c r="M228" i="3"/>
  <c r="J230" i="3"/>
  <c r="S230" i="3"/>
  <c r="M232" i="3"/>
  <c r="V232" i="3"/>
  <c r="L234" i="3"/>
  <c r="U234" i="3"/>
  <c r="I236" i="3"/>
  <c r="R236" i="3"/>
  <c r="I238" i="3"/>
  <c r="R238" i="3"/>
  <c r="I240" i="3"/>
  <c r="R240" i="3"/>
  <c r="I242" i="3"/>
  <c r="R242" i="3"/>
  <c r="I246" i="3"/>
  <c r="R246" i="3"/>
  <c r="L248" i="3"/>
  <c r="U248" i="3"/>
  <c r="L250" i="3"/>
  <c r="U250" i="3"/>
  <c r="L252" i="3"/>
  <c r="U252" i="3"/>
  <c r="L254" i="3"/>
  <c r="U254" i="3"/>
  <c r="I224" i="3"/>
  <c r="R224" i="3"/>
  <c r="M226" i="3"/>
  <c r="H228" i="3"/>
  <c r="Q228" i="3"/>
  <c r="K230" i="3"/>
  <c r="T230" i="3"/>
  <c r="H232" i="3"/>
  <c r="Q232" i="3"/>
  <c r="M234" i="3"/>
  <c r="V234" i="3"/>
  <c r="J236" i="3"/>
  <c r="S236" i="3"/>
  <c r="J238" i="3"/>
  <c r="S238" i="3"/>
  <c r="J240" i="3"/>
  <c r="S240" i="3"/>
  <c r="J242" i="3"/>
  <c r="S242" i="3"/>
  <c r="J246" i="3"/>
  <c r="S246" i="3"/>
  <c r="M248" i="3"/>
  <c r="V248" i="3"/>
  <c r="M250" i="3"/>
  <c r="V250" i="3"/>
  <c r="M252" i="3"/>
  <c r="V252" i="3"/>
  <c r="M254" i="3"/>
  <c r="V254" i="3"/>
  <c r="J224" i="3"/>
  <c r="S224" i="3"/>
  <c r="H226" i="3"/>
  <c r="Q226" i="3"/>
  <c r="I228" i="3"/>
  <c r="R228" i="3"/>
  <c r="L230" i="3"/>
  <c r="U230" i="3"/>
  <c r="I232" i="3"/>
  <c r="R232" i="3"/>
  <c r="H234" i="3"/>
  <c r="Q234" i="3"/>
  <c r="K236" i="3"/>
  <c r="T236" i="3"/>
  <c r="K238" i="3"/>
  <c r="T238" i="3"/>
  <c r="K240" i="3"/>
  <c r="T240" i="3"/>
  <c r="K242" i="3"/>
  <c r="T242" i="3"/>
  <c r="K246" i="3"/>
  <c r="T246" i="3"/>
  <c r="H248" i="3"/>
  <c r="Q248" i="3"/>
  <c r="H250" i="3"/>
  <c r="Q250" i="3"/>
  <c r="H252" i="3"/>
  <c r="Q252" i="3"/>
  <c r="H254" i="3"/>
  <c r="Q254" i="3"/>
  <c r="K224" i="3"/>
  <c r="I226" i="3"/>
  <c r="R226" i="3"/>
  <c r="J228" i="3"/>
  <c r="S228" i="3"/>
  <c r="M230" i="3"/>
  <c r="V230" i="3"/>
  <c r="J232" i="3"/>
  <c r="S232" i="3"/>
  <c r="I234" i="3"/>
  <c r="R234" i="3"/>
  <c r="L236" i="3"/>
  <c r="U236" i="3"/>
  <c r="L238" i="3"/>
  <c r="U238" i="3"/>
  <c r="L240" i="3"/>
  <c r="U240" i="3"/>
  <c r="L242" i="3"/>
  <c r="U242" i="3"/>
  <c r="L246" i="3"/>
  <c r="U246" i="3"/>
  <c r="I248" i="3"/>
  <c r="R248" i="3"/>
  <c r="I250" i="3"/>
  <c r="R250" i="3"/>
  <c r="I252" i="3"/>
  <c r="R252" i="3"/>
  <c r="I254" i="3"/>
  <c r="R254" i="3"/>
  <c r="Q239" i="3"/>
  <c r="K241" i="3"/>
  <c r="Q243" i="3"/>
  <c r="Q245" i="3"/>
  <c r="Q247" i="3"/>
  <c r="K249" i="3"/>
  <c r="I223" i="3"/>
  <c r="R223" i="3"/>
  <c r="L225" i="3"/>
  <c r="I227" i="3"/>
  <c r="R227" i="3"/>
  <c r="I229" i="3"/>
  <c r="R229" i="3"/>
  <c r="I231" i="3"/>
  <c r="R231" i="3"/>
  <c r="I233" i="3"/>
  <c r="R233" i="3"/>
  <c r="I235" i="3"/>
  <c r="R235" i="3"/>
  <c r="I237" i="3"/>
  <c r="R237" i="3"/>
  <c r="I239" i="3"/>
  <c r="R239" i="3"/>
  <c r="L241" i="3"/>
  <c r="U241" i="3"/>
  <c r="I243" i="3"/>
  <c r="R243" i="3"/>
  <c r="I245" i="3"/>
  <c r="R245" i="3"/>
  <c r="I247" i="3"/>
  <c r="R247" i="3"/>
  <c r="L249" i="3"/>
  <c r="U249" i="3"/>
  <c r="L251" i="3"/>
  <c r="U251" i="3"/>
  <c r="H237" i="3"/>
  <c r="H239" i="3"/>
  <c r="H243" i="3"/>
  <c r="S223" i="3"/>
  <c r="J227" i="3"/>
  <c r="S229" i="3"/>
  <c r="J231" i="3"/>
  <c r="S231" i="3"/>
  <c r="J233" i="3"/>
  <c r="S233" i="3"/>
  <c r="J235" i="3"/>
  <c r="S235" i="3"/>
  <c r="J237" i="3"/>
  <c r="S237" i="3"/>
  <c r="J239" i="3"/>
  <c r="S239" i="3"/>
  <c r="M241" i="3"/>
  <c r="V241" i="3"/>
  <c r="J243" i="3"/>
  <c r="S243" i="3"/>
  <c r="J245" i="3"/>
  <c r="S245" i="3"/>
  <c r="J247" i="3"/>
  <c r="S247" i="3"/>
  <c r="M249" i="3"/>
  <c r="V249" i="3"/>
  <c r="M251" i="3"/>
  <c r="V251" i="3"/>
  <c r="Q229" i="3"/>
  <c r="Q231" i="3"/>
  <c r="Q233" i="3"/>
  <c r="J223" i="3"/>
  <c r="S227" i="3"/>
  <c r="H225" i="3"/>
  <c r="Q225" i="3"/>
  <c r="K227" i="3"/>
  <c r="K229" i="3"/>
  <c r="K231" i="3"/>
  <c r="T231" i="3"/>
  <c r="K233" i="3"/>
  <c r="T233" i="3"/>
  <c r="K235" i="3"/>
  <c r="T235" i="3"/>
  <c r="K237" i="3"/>
  <c r="T237" i="3"/>
  <c r="K239" i="3"/>
  <c r="T239" i="3"/>
  <c r="H241" i="3"/>
  <c r="Q241" i="3"/>
  <c r="N243" i="3"/>
  <c r="K243" i="3"/>
  <c r="T243" i="3"/>
  <c r="K245" i="3"/>
  <c r="T245" i="3"/>
  <c r="K247" i="3"/>
  <c r="T247" i="3"/>
  <c r="H249" i="3"/>
  <c r="Q249" i="3"/>
  <c r="H251" i="3"/>
  <c r="Q251" i="3"/>
  <c r="H223" i="3"/>
  <c r="K225" i="3"/>
  <c r="Q227" i="3"/>
  <c r="H229" i="3"/>
  <c r="H233" i="3"/>
  <c r="H235" i="3"/>
  <c r="M225" i="3"/>
  <c r="J229" i="3"/>
  <c r="I225" i="3"/>
  <c r="R225" i="3"/>
  <c r="L227" i="3"/>
  <c r="L229" i="3"/>
  <c r="L231" i="3"/>
  <c r="U231" i="3"/>
  <c r="L233" i="3"/>
  <c r="U233" i="3"/>
  <c r="L235" i="3"/>
  <c r="U235" i="3"/>
  <c r="L237" i="3"/>
  <c r="U237" i="3"/>
  <c r="L239" i="3"/>
  <c r="U239" i="3"/>
  <c r="I241" i="3"/>
  <c r="R241" i="3"/>
  <c r="O243" i="3"/>
  <c r="L243" i="3"/>
  <c r="U243" i="3"/>
  <c r="L245" i="3"/>
  <c r="U245" i="3"/>
  <c r="L247" i="3"/>
  <c r="U247" i="3"/>
  <c r="I249" i="3"/>
  <c r="R249" i="3"/>
  <c r="I251" i="3"/>
  <c r="R251" i="3"/>
  <c r="Q223" i="3"/>
  <c r="Q235" i="3"/>
  <c r="K223" i="3"/>
  <c r="L223" i="3"/>
  <c r="M223" i="3"/>
  <c r="J225" i="3"/>
  <c r="S225" i="3"/>
  <c r="M227" i="3"/>
  <c r="M229" i="3"/>
  <c r="M231" i="3"/>
  <c r="V231" i="3"/>
  <c r="M233" i="3"/>
  <c r="V233" i="3"/>
  <c r="M235" i="3"/>
  <c r="V235" i="3"/>
  <c r="M237" i="3"/>
  <c r="V237" i="3"/>
  <c r="M239" i="3"/>
  <c r="V239" i="3"/>
  <c r="J241" i="3"/>
  <c r="S241" i="3"/>
  <c r="P243" i="3"/>
  <c r="M243" i="3"/>
  <c r="V243" i="3"/>
  <c r="M245" i="3"/>
  <c r="V245" i="3"/>
  <c r="M247" i="3"/>
  <c r="V247" i="3"/>
  <c r="J249" i="3"/>
  <c r="S249" i="3"/>
  <c r="J251" i="3"/>
  <c r="S251" i="3"/>
  <c r="H227" i="3"/>
  <c r="H231" i="3"/>
  <c r="Q237" i="3"/>
  <c r="T241" i="3"/>
  <c r="H245" i="3"/>
  <c r="H247" i="3"/>
  <c r="T249" i="3"/>
  <c r="K251" i="3"/>
  <c r="T251" i="3"/>
  <c r="M253" i="3"/>
  <c r="V253" i="3"/>
  <c r="H253" i="3"/>
  <c r="Q253" i="3"/>
  <c r="I253" i="3"/>
  <c r="R253" i="3"/>
  <c r="J253" i="3"/>
  <c r="S253" i="3"/>
  <c r="K253" i="3"/>
  <c r="T253" i="3"/>
  <c r="L253" i="3"/>
  <c r="U253" i="3"/>
  <c r="N224" i="3" l="1"/>
  <c r="P230" i="3"/>
  <c r="J256" i="3"/>
  <c r="S256" i="3"/>
  <c r="H256" i="3"/>
  <c r="I256" i="3"/>
  <c r="K256" i="3"/>
  <c r="K255" i="3"/>
  <c r="R256" i="3"/>
  <c r="L256" i="3"/>
  <c r="M256" i="3"/>
  <c r="Q256" i="3"/>
  <c r="Q255" i="3"/>
  <c r="H255" i="3"/>
  <c r="T226" i="3"/>
  <c r="O250" i="3"/>
  <c r="N254" i="3"/>
  <c r="T224" i="3"/>
  <c r="N232" i="3"/>
  <c r="N240" i="3"/>
  <c r="P248" i="3"/>
  <c r="P250" i="3"/>
  <c r="O238" i="3"/>
  <c r="N250" i="3"/>
  <c r="N226" i="3"/>
  <c r="O236" i="3"/>
  <c r="N252" i="3"/>
  <c r="P246" i="3"/>
  <c r="N248" i="3"/>
  <c r="N238" i="3"/>
  <c r="N230" i="3"/>
  <c r="P234" i="3"/>
  <c r="P224" i="3"/>
  <c r="N236" i="3"/>
  <c r="P242" i="3"/>
  <c r="U228" i="3"/>
  <c r="O230" i="3"/>
  <c r="N228" i="3"/>
  <c r="O248" i="3"/>
  <c r="O234" i="3"/>
  <c r="U226" i="3"/>
  <c r="O226" i="3"/>
  <c r="N234" i="3"/>
  <c r="P240" i="3"/>
  <c r="V226" i="3"/>
  <c r="N246" i="3"/>
  <c r="O246" i="3"/>
  <c r="P228" i="3"/>
  <c r="V228" i="3"/>
  <c r="O254" i="3"/>
  <c r="O232" i="3"/>
  <c r="P238" i="3"/>
  <c r="T228" i="3"/>
  <c r="P254" i="3"/>
  <c r="N242" i="3"/>
  <c r="O224" i="3"/>
  <c r="O242" i="3"/>
  <c r="O252" i="3"/>
  <c r="U224" i="3"/>
  <c r="O228" i="3"/>
  <c r="P236" i="3"/>
  <c r="V224" i="3"/>
  <c r="P252" i="3"/>
  <c r="P226" i="3"/>
  <c r="O240" i="3"/>
  <c r="O227" i="3"/>
  <c r="N245" i="3"/>
  <c r="N225" i="3"/>
  <c r="V229" i="3"/>
  <c r="O237" i="3"/>
  <c r="V225" i="3"/>
  <c r="U225" i="3"/>
  <c r="O233" i="3"/>
  <c r="P239" i="3"/>
  <c r="N251" i="3"/>
  <c r="S255" i="3"/>
  <c r="N239" i="3"/>
  <c r="T225" i="3"/>
  <c r="O225" i="3"/>
  <c r="T223" i="3"/>
  <c r="O235" i="3"/>
  <c r="U223" i="3"/>
  <c r="O249" i="3"/>
  <c r="P247" i="3"/>
  <c r="T229" i="3"/>
  <c r="V223" i="3"/>
  <c r="P251" i="3"/>
  <c r="O231" i="3"/>
  <c r="P237" i="3"/>
  <c r="N249" i="3"/>
  <c r="J255" i="3"/>
  <c r="M255" i="3"/>
  <c r="N237" i="3"/>
  <c r="P229" i="3"/>
  <c r="N223" i="3"/>
  <c r="U229" i="3"/>
  <c r="N247" i="3"/>
  <c r="P223" i="3"/>
  <c r="O223" i="3"/>
  <c r="P227" i="3"/>
  <c r="P245" i="3"/>
  <c r="U227" i="3"/>
  <c r="O241" i="3"/>
  <c r="P235" i="3"/>
  <c r="R255" i="3"/>
  <c r="O253" i="3"/>
  <c r="N235" i="3"/>
  <c r="T227" i="3"/>
  <c r="P241" i="3"/>
  <c r="P249" i="3"/>
  <c r="N229" i="3"/>
  <c r="O247" i="3"/>
  <c r="O245" i="3"/>
  <c r="O229" i="3"/>
  <c r="P225" i="3"/>
  <c r="N233" i="3"/>
  <c r="V227" i="3"/>
  <c r="N241" i="3"/>
  <c r="P231" i="3"/>
  <c r="N227" i="3"/>
  <c r="O239" i="3"/>
  <c r="O251" i="3"/>
  <c r="P233" i="3"/>
  <c r="L255" i="3"/>
  <c r="I255" i="3"/>
  <c r="N231" i="3"/>
  <c r="N253" i="3"/>
  <c r="P253" i="3"/>
  <c r="I257" i="3" l="1"/>
  <c r="U256" i="3"/>
  <c r="L257" i="3"/>
  <c r="S257" i="3"/>
  <c r="J257" i="3"/>
  <c r="H257" i="3"/>
  <c r="R257" i="3"/>
  <c r="K257" i="3"/>
  <c r="U255" i="3"/>
  <c r="O256" i="3"/>
  <c r="Q257" i="3"/>
  <c r="M257" i="3"/>
  <c r="N256" i="3"/>
  <c r="V256" i="3"/>
  <c r="P256" i="3"/>
  <c r="T255" i="3"/>
  <c r="T256" i="3"/>
  <c r="V255" i="3"/>
  <c r="K185" i="3"/>
  <c r="H187" i="3"/>
  <c r="L189" i="3"/>
  <c r="H191" i="3"/>
  <c r="K193" i="3"/>
  <c r="R195" i="3"/>
  <c r="I197" i="3"/>
  <c r="Q201" i="3"/>
  <c r="R199" i="3"/>
  <c r="K203" i="3"/>
  <c r="Q205" i="3"/>
  <c r="L207" i="3"/>
  <c r="H209" i="3"/>
  <c r="K211" i="3"/>
  <c r="L213" i="3"/>
  <c r="L215" i="3"/>
  <c r="Q217" i="3"/>
  <c r="K219" i="3"/>
  <c r="L185" i="3"/>
  <c r="I187" i="3"/>
  <c r="Q189" i="3"/>
  <c r="I191" i="3"/>
  <c r="L193" i="3"/>
  <c r="H195" i="3"/>
  <c r="K197" i="3"/>
  <c r="R201" i="3"/>
  <c r="L203" i="3"/>
  <c r="R205" i="3"/>
  <c r="Q207" i="3"/>
  <c r="I209" i="3"/>
  <c r="L211" i="3"/>
  <c r="Q213" i="3"/>
  <c r="Q215" i="3"/>
  <c r="R217" i="3"/>
  <c r="L219" i="3"/>
  <c r="Q185" i="3"/>
  <c r="K187" i="3"/>
  <c r="R189" i="3"/>
  <c r="K191" i="3"/>
  <c r="Q193" i="3"/>
  <c r="I195" i="3"/>
  <c r="L197" i="3"/>
  <c r="H201" i="3"/>
  <c r="Q203" i="3"/>
  <c r="H205" i="3"/>
  <c r="R207" i="3"/>
  <c r="K209" i="3"/>
  <c r="Q211" i="3"/>
  <c r="R213" i="3"/>
  <c r="R215" i="3"/>
  <c r="H217" i="3"/>
  <c r="Q219" i="3"/>
  <c r="N255" i="3"/>
  <c r="O255" i="3"/>
  <c r="R185" i="3"/>
  <c r="L187" i="3"/>
  <c r="H189" i="3"/>
  <c r="L191" i="3"/>
  <c r="R193" i="3"/>
  <c r="K195" i="3"/>
  <c r="Q197" i="3"/>
  <c r="I201" i="3"/>
  <c r="K199" i="3"/>
  <c r="R203" i="3"/>
  <c r="I205" i="3"/>
  <c r="H207" i="3"/>
  <c r="L209" i="3"/>
  <c r="R211" i="3"/>
  <c r="H213" i="3"/>
  <c r="H215" i="3"/>
  <c r="I217" i="3"/>
  <c r="R219" i="3"/>
  <c r="Q187" i="3"/>
  <c r="I189" i="3"/>
  <c r="Q191" i="3"/>
  <c r="H193" i="3"/>
  <c r="L195" i="3"/>
  <c r="R197" i="3"/>
  <c r="K201" i="3"/>
  <c r="H203" i="3"/>
  <c r="K205" i="3"/>
  <c r="I207" i="3"/>
  <c r="Q209" i="3"/>
  <c r="H211" i="3"/>
  <c r="I213" i="3"/>
  <c r="I215" i="3"/>
  <c r="K217" i="3"/>
  <c r="H219" i="3"/>
  <c r="R187" i="3"/>
  <c r="K189" i="3"/>
  <c r="R191" i="3"/>
  <c r="I193" i="3"/>
  <c r="Q195" i="3"/>
  <c r="H197" i="3"/>
  <c r="L201" i="3"/>
  <c r="Q199" i="3"/>
  <c r="I203" i="3"/>
  <c r="L205" i="3"/>
  <c r="K207" i="3"/>
  <c r="R209" i="3"/>
  <c r="I211" i="3"/>
  <c r="K213" i="3"/>
  <c r="K215" i="3"/>
  <c r="L217" i="3"/>
  <c r="I219" i="3"/>
  <c r="I186" i="3"/>
  <c r="H198" i="3"/>
  <c r="I202" i="3"/>
  <c r="H208" i="3"/>
  <c r="K184" i="3"/>
  <c r="K186" i="3"/>
  <c r="I188" i="3"/>
  <c r="K190" i="3"/>
  <c r="K192" i="3"/>
  <c r="Q194" i="3"/>
  <c r="K196" i="3"/>
  <c r="K200" i="3"/>
  <c r="I198" i="3"/>
  <c r="K202" i="3"/>
  <c r="L204" i="3"/>
  <c r="Q206" i="3"/>
  <c r="I208" i="3"/>
  <c r="L210" i="3"/>
  <c r="K212" i="3"/>
  <c r="K216" i="3"/>
  <c r="I216" i="3"/>
  <c r="L184" i="3"/>
  <c r="L186" i="3"/>
  <c r="K188" i="3"/>
  <c r="L190" i="3"/>
  <c r="L192" i="3"/>
  <c r="R194" i="3"/>
  <c r="L196" i="3"/>
  <c r="L200" i="3"/>
  <c r="K198" i="3"/>
  <c r="L202" i="3"/>
  <c r="Q204" i="3"/>
  <c r="R206" i="3"/>
  <c r="K208" i="3"/>
  <c r="Q210" i="3"/>
  <c r="L212" i="3"/>
  <c r="H214" i="3"/>
  <c r="L216" i="3"/>
  <c r="I190" i="3"/>
  <c r="I192" i="3"/>
  <c r="I196" i="3"/>
  <c r="L206" i="3"/>
  <c r="K210" i="3"/>
  <c r="Q184" i="3"/>
  <c r="Q186" i="3"/>
  <c r="L188" i="3"/>
  <c r="Q190" i="3"/>
  <c r="Q192" i="3"/>
  <c r="H194" i="3"/>
  <c r="Q196" i="3"/>
  <c r="Q200" i="3"/>
  <c r="L198" i="3"/>
  <c r="Q202" i="3"/>
  <c r="R204" i="3"/>
  <c r="H206" i="3"/>
  <c r="L208" i="3"/>
  <c r="R210" i="3"/>
  <c r="Q212" i="3"/>
  <c r="I214" i="3"/>
  <c r="Q216" i="3"/>
  <c r="I184" i="3"/>
  <c r="H188" i="3"/>
  <c r="L194" i="3"/>
  <c r="K204" i="3"/>
  <c r="R184" i="3"/>
  <c r="R186" i="3"/>
  <c r="Q188" i="3"/>
  <c r="R190" i="3"/>
  <c r="R192" i="3"/>
  <c r="I194" i="3"/>
  <c r="R196" i="3"/>
  <c r="R200" i="3"/>
  <c r="Q198" i="3"/>
  <c r="R202" i="3"/>
  <c r="H204" i="3"/>
  <c r="I206" i="3"/>
  <c r="Q208" i="3"/>
  <c r="H210" i="3"/>
  <c r="R212" i="3"/>
  <c r="Q214" i="3"/>
  <c r="R216" i="3"/>
  <c r="I200" i="3"/>
  <c r="I212" i="3"/>
  <c r="H184" i="3"/>
  <c r="H186" i="3"/>
  <c r="R188" i="3"/>
  <c r="H190" i="3"/>
  <c r="H192" i="3"/>
  <c r="K194" i="3"/>
  <c r="H196" i="3"/>
  <c r="H200" i="3"/>
  <c r="R198" i="3"/>
  <c r="H202" i="3"/>
  <c r="I204" i="3"/>
  <c r="K206" i="3"/>
  <c r="R208" i="3"/>
  <c r="I210" i="3"/>
  <c r="H212" i="3"/>
  <c r="R214" i="3"/>
  <c r="H216" i="3"/>
  <c r="P255" i="3"/>
  <c r="L199" i="3"/>
  <c r="H199" i="3"/>
  <c r="I199" i="3"/>
  <c r="R218" i="3"/>
  <c r="H218" i="3"/>
  <c r="I218" i="3"/>
  <c r="K218" i="3"/>
  <c r="L218" i="3"/>
  <c r="Q218" i="3"/>
  <c r="P257" i="3" l="1"/>
  <c r="O257" i="3"/>
  <c r="V257" i="3"/>
  <c r="U257" i="3"/>
  <c r="T257" i="3"/>
  <c r="N257" i="3"/>
  <c r="L221" i="3"/>
  <c r="K221" i="3"/>
  <c r="R221" i="3"/>
  <c r="Q221" i="3"/>
  <c r="I221" i="3"/>
  <c r="H221" i="3"/>
  <c r="J219" i="3"/>
  <c r="J209" i="3"/>
  <c r="N215" i="3"/>
  <c r="O219" i="3"/>
  <c r="J215" i="3"/>
  <c r="N213" i="3"/>
  <c r="U211" i="3"/>
  <c r="T209" i="3"/>
  <c r="N201" i="3"/>
  <c r="T195" i="3"/>
  <c r="U201" i="3"/>
  <c r="M215" i="3"/>
  <c r="M213" i="3"/>
  <c r="J211" i="3"/>
  <c r="J195" i="3"/>
  <c r="N199" i="3"/>
  <c r="S191" i="3"/>
  <c r="S219" i="3"/>
  <c r="N211" i="3"/>
  <c r="N203" i="3"/>
  <c r="S203" i="3"/>
  <c r="O197" i="3"/>
  <c r="T191" i="3"/>
  <c r="U189" i="3"/>
  <c r="S215" i="3"/>
  <c r="U215" i="3"/>
  <c r="J199" i="3"/>
  <c r="J201" i="3"/>
  <c r="S201" i="3"/>
  <c r="M199" i="3"/>
  <c r="J197" i="3"/>
  <c r="N187" i="3"/>
  <c r="N191" i="3"/>
  <c r="J189" i="3"/>
  <c r="S197" i="3"/>
  <c r="O201" i="3"/>
  <c r="N205" i="3"/>
  <c r="M197" i="3"/>
  <c r="U199" i="3"/>
  <c r="S195" i="3"/>
  <c r="J187" i="3"/>
  <c r="U195" i="3"/>
  <c r="T189" i="3"/>
  <c r="M207" i="3"/>
  <c r="T207" i="3"/>
  <c r="J205" i="3"/>
  <c r="T199" i="3"/>
  <c r="M195" i="3"/>
  <c r="O185" i="3"/>
  <c r="M189" i="3"/>
  <c r="M191" i="3"/>
  <c r="J191" i="3"/>
  <c r="S189" i="3"/>
  <c r="S199" i="3"/>
  <c r="M193" i="3"/>
  <c r="U219" i="3"/>
  <c r="M219" i="3"/>
  <c r="S217" i="3"/>
  <c r="U213" i="3"/>
  <c r="O207" i="3"/>
  <c r="N209" i="3"/>
  <c r="T205" i="3"/>
  <c r="J193" i="3"/>
  <c r="N193" i="3"/>
  <c r="U187" i="3"/>
  <c r="O209" i="3"/>
  <c r="O217" i="3"/>
  <c r="U217" i="3"/>
  <c r="O199" i="3"/>
  <c r="M205" i="3"/>
  <c r="O205" i="3"/>
  <c r="O187" i="3"/>
  <c r="O193" i="3"/>
  <c r="U197" i="3"/>
  <c r="J185" i="3"/>
  <c r="N185" i="3"/>
  <c r="O213" i="3"/>
  <c r="U209" i="3"/>
  <c r="N219" i="3"/>
  <c r="M211" i="3"/>
  <c r="J207" i="3"/>
  <c r="U205" i="3"/>
  <c r="N207" i="3"/>
  <c r="U207" i="3"/>
  <c r="U203" i="3"/>
  <c r="T211" i="3"/>
  <c r="N197" i="3"/>
  <c r="T197" i="3"/>
  <c r="U185" i="3"/>
  <c r="T193" i="3"/>
  <c r="S209" i="3"/>
  <c r="M209" i="3"/>
  <c r="S193" i="3"/>
  <c r="O189" i="3"/>
  <c r="O191" i="3"/>
  <c r="U193" i="3"/>
  <c r="O203" i="3"/>
  <c r="S185" i="3"/>
  <c r="M187" i="3"/>
  <c r="M185" i="3"/>
  <c r="M203" i="3"/>
  <c r="O211" i="3"/>
  <c r="O215" i="3"/>
  <c r="J213" i="3"/>
  <c r="M217" i="3"/>
  <c r="S213" i="3"/>
  <c r="J203" i="3"/>
  <c r="M201" i="3"/>
  <c r="N195" i="3"/>
  <c r="O195" i="3"/>
  <c r="P199" i="3"/>
  <c r="U191" i="3"/>
  <c r="S211" i="3"/>
  <c r="J217" i="3"/>
  <c r="S207" i="3"/>
  <c r="N189" i="3"/>
  <c r="S187" i="3"/>
  <c r="N217" i="3"/>
  <c r="S205" i="3"/>
  <c r="T214" i="3"/>
  <c r="J210" i="3"/>
  <c r="J200" i="3"/>
  <c r="N198" i="3"/>
  <c r="U212" i="3"/>
  <c r="S206" i="3"/>
  <c r="T202" i="3"/>
  <c r="J208" i="3"/>
  <c r="O208" i="3"/>
  <c r="O200" i="3"/>
  <c r="S200" i="3"/>
  <c r="M192" i="3"/>
  <c r="N194" i="3"/>
  <c r="O186" i="3"/>
  <c r="T190" i="3"/>
  <c r="M200" i="3"/>
  <c r="O184" i="3"/>
  <c r="S198" i="3"/>
  <c r="N202" i="3"/>
  <c r="M206" i="3"/>
  <c r="S210" i="3"/>
  <c r="S186" i="3"/>
  <c r="U190" i="3"/>
  <c r="S216" i="3"/>
  <c r="K220" i="3"/>
  <c r="H220" i="3"/>
  <c r="R220" i="3"/>
  <c r="T216" i="3"/>
  <c r="U208" i="3"/>
  <c r="M184" i="3"/>
  <c r="J214" i="3"/>
  <c r="O204" i="3"/>
  <c r="T198" i="3"/>
  <c r="S208" i="3"/>
  <c r="M196" i="3"/>
  <c r="J196" i="3"/>
  <c r="U202" i="3"/>
  <c r="U194" i="3"/>
  <c r="J188" i="3"/>
  <c r="T196" i="3"/>
  <c r="T192" i="3"/>
  <c r="U188" i="3"/>
  <c r="T188" i="3"/>
  <c r="O188" i="3"/>
  <c r="M208" i="3"/>
  <c r="S184" i="3"/>
  <c r="N188" i="3"/>
  <c r="U204" i="3"/>
  <c r="U196" i="3"/>
  <c r="N204" i="3"/>
  <c r="S196" i="3"/>
  <c r="S188" i="3"/>
  <c r="M198" i="3"/>
  <c r="I220" i="3"/>
  <c r="T208" i="3"/>
  <c r="J204" i="3"/>
  <c r="T194" i="3"/>
  <c r="U216" i="3"/>
  <c r="M204" i="3"/>
  <c r="T206" i="3"/>
  <c r="S202" i="3"/>
  <c r="S192" i="3"/>
  <c r="O194" i="3"/>
  <c r="N192" i="3"/>
  <c r="U186" i="3"/>
  <c r="N210" i="3"/>
  <c r="M210" i="3"/>
  <c r="N196" i="3"/>
  <c r="O192" i="3"/>
  <c r="O190" i="3"/>
  <c r="N186" i="3"/>
  <c r="N206" i="3"/>
  <c r="M186" i="3"/>
  <c r="M188" i="3"/>
  <c r="M202" i="3"/>
  <c r="J216" i="3"/>
  <c r="U192" i="3"/>
  <c r="O202" i="3"/>
  <c r="T186" i="3"/>
  <c r="O216" i="3"/>
  <c r="S214" i="3"/>
  <c r="T212" i="3"/>
  <c r="J206" i="3"/>
  <c r="O210" i="3"/>
  <c r="T210" i="3"/>
  <c r="J202" i="3"/>
  <c r="U210" i="3"/>
  <c r="S204" i="3"/>
  <c r="J198" i="3"/>
  <c r="U198" i="3"/>
  <c r="N190" i="3"/>
  <c r="J194" i="3"/>
  <c r="J190" i="3"/>
  <c r="U184" i="3"/>
  <c r="T184" i="3"/>
  <c r="S212" i="3"/>
  <c r="M212" i="3"/>
  <c r="S190" i="3"/>
  <c r="U206" i="3"/>
  <c r="J186" i="3"/>
  <c r="N184" i="3"/>
  <c r="J192" i="3"/>
  <c r="M190" i="3"/>
  <c r="Q220" i="3"/>
  <c r="L220" i="3"/>
  <c r="O206" i="3"/>
  <c r="U200" i="3"/>
  <c r="M194" i="3"/>
  <c r="N214" i="3"/>
  <c r="J212" i="3"/>
  <c r="M214" i="3"/>
  <c r="N216" i="3"/>
  <c r="O214" i="3"/>
  <c r="M216" i="3"/>
  <c r="U214" i="3"/>
  <c r="N208" i="3"/>
  <c r="N200" i="3"/>
  <c r="T200" i="3"/>
  <c r="O212" i="3"/>
  <c r="N212" i="3"/>
  <c r="T204" i="3"/>
  <c r="O198" i="3"/>
  <c r="J184" i="3"/>
  <c r="S194" i="3"/>
  <c r="O196" i="3"/>
  <c r="M218" i="3"/>
  <c r="O218" i="3"/>
  <c r="J218" i="3"/>
  <c r="S218" i="3"/>
  <c r="N218" i="3"/>
  <c r="U218" i="3"/>
  <c r="T218" i="3" l="1"/>
  <c r="T220" i="3" s="1"/>
  <c r="H222" i="3"/>
  <c r="P187" i="3"/>
  <c r="T213" i="3"/>
  <c r="Q222" i="3"/>
  <c r="U221" i="3"/>
  <c r="L222" i="3"/>
  <c r="K222" i="3"/>
  <c r="M221" i="3"/>
  <c r="R222" i="3"/>
  <c r="O221" i="3"/>
  <c r="N221" i="3"/>
  <c r="S220" i="3"/>
  <c r="S221" i="3"/>
  <c r="J221" i="3"/>
  <c r="U220" i="3"/>
  <c r="I222" i="3"/>
  <c r="J220" i="3"/>
  <c r="N220" i="3"/>
  <c r="V205" i="3"/>
  <c r="V203" i="3"/>
  <c r="T215" i="3"/>
  <c r="T187" i="3"/>
  <c r="P197" i="3"/>
  <c r="M220" i="3"/>
  <c r="V213" i="3"/>
  <c r="P217" i="3"/>
  <c r="P189" i="3"/>
  <c r="P205" i="3"/>
  <c r="V201" i="3"/>
  <c r="V209" i="3"/>
  <c r="V199" i="3"/>
  <c r="P219" i="3"/>
  <c r="V193" i="3"/>
  <c r="P207" i="3"/>
  <c r="P191" i="3"/>
  <c r="T217" i="3"/>
  <c r="V219" i="3"/>
  <c r="V207" i="3"/>
  <c r="P209" i="3"/>
  <c r="P195" i="3"/>
  <c r="V189" i="3"/>
  <c r="V185" i="3"/>
  <c r="P213" i="3"/>
  <c r="V217" i="3"/>
  <c r="T185" i="3"/>
  <c r="P203" i="3"/>
  <c r="T219" i="3"/>
  <c r="O220" i="3"/>
  <c r="P211" i="3"/>
  <c r="V191" i="3"/>
  <c r="P215" i="3"/>
  <c r="V195" i="3"/>
  <c r="P185" i="3"/>
  <c r="T201" i="3"/>
  <c r="T203" i="3"/>
  <c r="V215" i="3"/>
  <c r="V187" i="3"/>
  <c r="V211" i="3"/>
  <c r="P193" i="3"/>
  <c r="V197" i="3"/>
  <c r="P201" i="3"/>
  <c r="V192" i="3"/>
  <c r="V200" i="3"/>
  <c r="P210" i="3"/>
  <c r="P192" i="3"/>
  <c r="V202" i="3"/>
  <c r="V186" i="3"/>
  <c r="P194" i="3"/>
  <c r="V196" i="3"/>
  <c r="V204" i="3"/>
  <c r="V206" i="3"/>
  <c r="V198" i="3"/>
  <c r="V214" i="3"/>
  <c r="V212" i="3"/>
  <c r="P212" i="3"/>
  <c r="P200" i="3"/>
  <c r="V208" i="3"/>
  <c r="P188" i="3"/>
  <c r="P196" i="3"/>
  <c r="P190" i="3"/>
  <c r="P204" i="3"/>
  <c r="P214" i="3"/>
  <c r="P216" i="3"/>
  <c r="P184" i="3"/>
  <c r="P202" i="3"/>
  <c r="V188" i="3"/>
  <c r="P206" i="3"/>
  <c r="P198" i="3"/>
  <c r="P208" i="3"/>
  <c r="V210" i="3"/>
  <c r="V216" i="3"/>
  <c r="V184" i="3"/>
  <c r="P186" i="3"/>
  <c r="V194" i="3"/>
  <c r="V190" i="3"/>
  <c r="P218" i="3"/>
  <c r="V218" i="3" l="1"/>
  <c r="V220" i="3" s="1"/>
  <c r="U222" i="3"/>
  <c r="N222" i="3"/>
  <c r="M222" i="3"/>
  <c r="O222" i="3"/>
  <c r="S222" i="3"/>
  <c r="J222" i="3"/>
  <c r="V221" i="3"/>
  <c r="P221" i="3"/>
  <c r="T221" i="3"/>
  <c r="T222" i="3" s="1"/>
  <c r="H124" i="3"/>
  <c r="Q126" i="3"/>
  <c r="H128" i="3"/>
  <c r="H130" i="3"/>
  <c r="L132" i="3"/>
  <c r="R134" i="3"/>
  <c r="I136" i="3"/>
  <c r="L138" i="3"/>
  <c r="H140" i="3"/>
  <c r="L142" i="3"/>
  <c r="K144" i="3"/>
  <c r="I146" i="3"/>
  <c r="L148" i="3"/>
  <c r="H150" i="3"/>
  <c r="Q152" i="3"/>
  <c r="Q154" i="3"/>
  <c r="R156" i="3"/>
  <c r="R158" i="3"/>
  <c r="R160" i="3"/>
  <c r="K162" i="3"/>
  <c r="Q164" i="3"/>
  <c r="L166" i="3"/>
  <c r="L168" i="3"/>
  <c r="K170" i="3"/>
  <c r="I172" i="3"/>
  <c r="I174" i="3"/>
  <c r="I176" i="3"/>
  <c r="H178" i="3"/>
  <c r="R180" i="3"/>
  <c r="I124" i="3"/>
  <c r="R126" i="3"/>
  <c r="I128" i="3"/>
  <c r="I130" i="3"/>
  <c r="Q132" i="3"/>
  <c r="H134" i="3"/>
  <c r="K136" i="3"/>
  <c r="Q138" i="3"/>
  <c r="I140" i="3"/>
  <c r="Q142" i="3"/>
  <c r="L144" i="3"/>
  <c r="K146" i="3"/>
  <c r="Q148" i="3"/>
  <c r="I150" i="3"/>
  <c r="R152" i="3"/>
  <c r="R154" i="3"/>
  <c r="H156" i="3"/>
  <c r="H158" i="3"/>
  <c r="H160" i="3"/>
  <c r="L162" i="3"/>
  <c r="R164" i="3"/>
  <c r="Q166" i="3"/>
  <c r="Q168" i="3"/>
  <c r="L170" i="3"/>
  <c r="K172" i="3"/>
  <c r="K174" i="3"/>
  <c r="K176" i="3"/>
  <c r="I178" i="3"/>
  <c r="H180" i="3"/>
  <c r="K124" i="3"/>
  <c r="H126" i="3"/>
  <c r="K128" i="3"/>
  <c r="K130" i="3"/>
  <c r="R132" i="3"/>
  <c r="I134" i="3"/>
  <c r="L136" i="3"/>
  <c r="R138" i="3"/>
  <c r="K140" i="3"/>
  <c r="R142" i="3"/>
  <c r="Q144" i="3"/>
  <c r="L146" i="3"/>
  <c r="R148" i="3"/>
  <c r="K150" i="3"/>
  <c r="H152" i="3"/>
  <c r="H154" i="3"/>
  <c r="I156" i="3"/>
  <c r="I158" i="3"/>
  <c r="I160" i="3"/>
  <c r="Q162" i="3"/>
  <c r="H164" i="3"/>
  <c r="R166" i="3"/>
  <c r="R168" i="3"/>
  <c r="Q170" i="3"/>
  <c r="L172" i="3"/>
  <c r="L174" i="3"/>
  <c r="L176" i="3"/>
  <c r="K178" i="3"/>
  <c r="I180" i="3"/>
  <c r="L124" i="3"/>
  <c r="I126" i="3"/>
  <c r="L128" i="3"/>
  <c r="L130" i="3"/>
  <c r="H132" i="3"/>
  <c r="K134" i="3"/>
  <c r="Q136" i="3"/>
  <c r="H138" i="3"/>
  <c r="L140" i="3"/>
  <c r="H142" i="3"/>
  <c r="R144" i="3"/>
  <c r="Q146" i="3"/>
  <c r="H148" i="3"/>
  <c r="L150" i="3"/>
  <c r="I152" i="3"/>
  <c r="I154" i="3"/>
  <c r="K156" i="3"/>
  <c r="K158" i="3"/>
  <c r="K160" i="3"/>
  <c r="R162" i="3"/>
  <c r="I164" i="3"/>
  <c r="H166" i="3"/>
  <c r="H168" i="3"/>
  <c r="R170" i="3"/>
  <c r="Q172" i="3"/>
  <c r="Q174" i="3"/>
  <c r="Q176" i="3"/>
  <c r="L178" i="3"/>
  <c r="K180" i="3"/>
  <c r="Q124" i="3"/>
  <c r="K126" i="3"/>
  <c r="Q128" i="3"/>
  <c r="Q130" i="3"/>
  <c r="I132" i="3"/>
  <c r="L134" i="3"/>
  <c r="R136" i="3"/>
  <c r="I138" i="3"/>
  <c r="Q140" i="3"/>
  <c r="I142" i="3"/>
  <c r="H144" i="3"/>
  <c r="R146" i="3"/>
  <c r="I148" i="3"/>
  <c r="Q150" i="3"/>
  <c r="K152" i="3"/>
  <c r="K154" i="3"/>
  <c r="L156" i="3"/>
  <c r="L158" i="3"/>
  <c r="L160" i="3"/>
  <c r="H162" i="3"/>
  <c r="K164" i="3"/>
  <c r="I166" i="3"/>
  <c r="I168" i="3"/>
  <c r="H170" i="3"/>
  <c r="R172" i="3"/>
  <c r="R174" i="3"/>
  <c r="R176" i="3"/>
  <c r="Q178" i="3"/>
  <c r="L180" i="3"/>
  <c r="R124" i="3"/>
  <c r="L126" i="3"/>
  <c r="R128" i="3"/>
  <c r="R130" i="3"/>
  <c r="K132" i="3"/>
  <c r="Q134" i="3"/>
  <c r="H136" i="3"/>
  <c r="K138" i="3"/>
  <c r="R140" i="3"/>
  <c r="K142" i="3"/>
  <c r="I144" i="3"/>
  <c r="H146" i="3"/>
  <c r="K148" i="3"/>
  <c r="R150" i="3"/>
  <c r="L152" i="3"/>
  <c r="L154" i="3"/>
  <c r="Q156" i="3"/>
  <c r="Q158" i="3"/>
  <c r="Q160" i="3"/>
  <c r="I162" i="3"/>
  <c r="L164" i="3"/>
  <c r="K166" i="3"/>
  <c r="K168" i="3"/>
  <c r="I170" i="3"/>
  <c r="H172" i="3"/>
  <c r="H174" i="3"/>
  <c r="H176" i="3"/>
  <c r="R178" i="3"/>
  <c r="Q180" i="3"/>
  <c r="I129" i="3"/>
  <c r="K139" i="3"/>
  <c r="Q149" i="3"/>
  <c r="I153" i="3"/>
  <c r="I155" i="3"/>
  <c r="Q161" i="3"/>
  <c r="I175" i="3"/>
  <c r="I123" i="3"/>
  <c r="I125" i="3"/>
  <c r="L127" i="3"/>
  <c r="K129" i="3"/>
  <c r="H131" i="3"/>
  <c r="I133" i="3"/>
  <c r="K135" i="3"/>
  <c r="H137" i="3"/>
  <c r="L139" i="3"/>
  <c r="K141" i="3"/>
  <c r="Q143" i="3"/>
  <c r="K145" i="3"/>
  <c r="I147" i="3"/>
  <c r="R149" i="3"/>
  <c r="I151" i="3"/>
  <c r="K153" i="3"/>
  <c r="K155" i="3"/>
  <c r="R157" i="3"/>
  <c r="R159" i="3"/>
  <c r="R161" i="3"/>
  <c r="I163" i="3"/>
  <c r="K165" i="3"/>
  <c r="K167" i="3"/>
  <c r="R169" i="3"/>
  <c r="I171" i="3"/>
  <c r="R173" i="3"/>
  <c r="K175" i="3"/>
  <c r="L177" i="3"/>
  <c r="P220" i="3"/>
  <c r="H125" i="3"/>
  <c r="R137" i="3"/>
  <c r="I145" i="3"/>
  <c r="K123" i="3"/>
  <c r="K125" i="3"/>
  <c r="Q127" i="3"/>
  <c r="L129" i="3"/>
  <c r="I131" i="3"/>
  <c r="K133" i="3"/>
  <c r="L135" i="3"/>
  <c r="I137" i="3"/>
  <c r="Q139" i="3"/>
  <c r="L141" i="3"/>
  <c r="R143" i="3"/>
  <c r="L145" i="3"/>
  <c r="K147" i="3"/>
  <c r="H149" i="3"/>
  <c r="K151" i="3"/>
  <c r="L153" i="3"/>
  <c r="L155" i="3"/>
  <c r="H157" i="3"/>
  <c r="H159" i="3"/>
  <c r="H161" i="3"/>
  <c r="K163" i="3"/>
  <c r="L165" i="3"/>
  <c r="L167" i="3"/>
  <c r="K171" i="3"/>
  <c r="L175" i="3"/>
  <c r="Q177" i="3"/>
  <c r="H123" i="3"/>
  <c r="H133" i="3"/>
  <c r="I141" i="3"/>
  <c r="L143" i="3"/>
  <c r="H147" i="3"/>
  <c r="H151" i="3"/>
  <c r="H163" i="3"/>
  <c r="Q173" i="3"/>
  <c r="K177" i="3"/>
  <c r="L123" i="3"/>
  <c r="L125" i="3"/>
  <c r="R127" i="3"/>
  <c r="Q129" i="3"/>
  <c r="K131" i="3"/>
  <c r="L133" i="3"/>
  <c r="Q135" i="3"/>
  <c r="K137" i="3"/>
  <c r="R139" i="3"/>
  <c r="Q141" i="3"/>
  <c r="H143" i="3"/>
  <c r="Q145" i="3"/>
  <c r="L147" i="3"/>
  <c r="I149" i="3"/>
  <c r="L151" i="3"/>
  <c r="Q153" i="3"/>
  <c r="Q155" i="3"/>
  <c r="I157" i="3"/>
  <c r="I159" i="3"/>
  <c r="I161" i="3"/>
  <c r="L163" i="3"/>
  <c r="Q165" i="3"/>
  <c r="Q167" i="3"/>
  <c r="I169" i="3"/>
  <c r="L171" i="3"/>
  <c r="I173" i="3"/>
  <c r="Q175" i="3"/>
  <c r="R177" i="3"/>
  <c r="K127" i="3"/>
  <c r="R131" i="3"/>
  <c r="I135" i="3"/>
  <c r="Q157" i="3"/>
  <c r="Q159" i="3"/>
  <c r="I165" i="3"/>
  <c r="I167" i="3"/>
  <c r="Q169" i="3"/>
  <c r="Q123" i="3"/>
  <c r="Q125" i="3"/>
  <c r="H127" i="3"/>
  <c r="R129" i="3"/>
  <c r="L131" i="3"/>
  <c r="Q133" i="3"/>
  <c r="R135" i="3"/>
  <c r="L137" i="3"/>
  <c r="H139" i="3"/>
  <c r="H141" i="3"/>
  <c r="R141" i="3"/>
  <c r="I143" i="3"/>
  <c r="R145" i="3"/>
  <c r="Q147" i="3"/>
  <c r="K149" i="3"/>
  <c r="Q151" i="3"/>
  <c r="R153" i="3"/>
  <c r="R155" i="3"/>
  <c r="K157" i="3"/>
  <c r="K159" i="3"/>
  <c r="K161" i="3"/>
  <c r="Q163" i="3"/>
  <c r="R165" i="3"/>
  <c r="R167" i="3"/>
  <c r="K169" i="3"/>
  <c r="Q171" i="3"/>
  <c r="K173" i="3"/>
  <c r="R175" i="3"/>
  <c r="R123" i="3"/>
  <c r="R125" i="3"/>
  <c r="I127" i="3"/>
  <c r="H129" i="3"/>
  <c r="Q131" i="3"/>
  <c r="R133" i="3"/>
  <c r="H135" i="3"/>
  <c r="Q137" i="3"/>
  <c r="I139" i="3"/>
  <c r="K143" i="3"/>
  <c r="H145" i="3"/>
  <c r="R147" i="3"/>
  <c r="L149" i="3"/>
  <c r="R151" i="3"/>
  <c r="H153" i="3"/>
  <c r="H155" i="3"/>
  <c r="L157" i="3"/>
  <c r="L159" i="3"/>
  <c r="L161" i="3"/>
  <c r="R163" i="3"/>
  <c r="H165" i="3"/>
  <c r="L169" i="3"/>
  <c r="R171" i="3"/>
  <c r="L173" i="3"/>
  <c r="I177" i="3"/>
  <c r="Q179" i="3"/>
  <c r="R179" i="3"/>
  <c r="H179" i="3"/>
  <c r="I179" i="3"/>
  <c r="K179" i="3"/>
  <c r="L179" i="3"/>
  <c r="V222" i="3" l="1"/>
  <c r="P222" i="3"/>
  <c r="L182" i="3"/>
  <c r="N141" i="3"/>
  <c r="R182" i="3"/>
  <c r="H182" i="3"/>
  <c r="I182" i="3"/>
  <c r="Q182" i="3"/>
  <c r="K182" i="3"/>
  <c r="R181" i="3"/>
  <c r="T176" i="3"/>
  <c r="M174" i="3"/>
  <c r="T178" i="3"/>
  <c r="M168" i="3"/>
  <c r="S168" i="3"/>
  <c r="O174" i="3"/>
  <c r="N164" i="3"/>
  <c r="J176" i="3"/>
  <c r="M166" i="3"/>
  <c r="J164" i="3"/>
  <c r="T166" i="3"/>
  <c r="M160" i="3"/>
  <c r="T156" i="3"/>
  <c r="O150" i="3"/>
  <c r="O144" i="3"/>
  <c r="T152" i="3"/>
  <c r="N142" i="3"/>
  <c r="T140" i="3"/>
  <c r="J136" i="3"/>
  <c r="O134" i="3"/>
  <c r="U124" i="3"/>
  <c r="S150" i="3"/>
  <c r="S158" i="3"/>
  <c r="N180" i="3"/>
  <c r="J156" i="3"/>
  <c r="J168" i="3"/>
  <c r="S156" i="3"/>
  <c r="S144" i="3"/>
  <c r="M156" i="3"/>
  <c r="M148" i="3"/>
  <c r="O128" i="3"/>
  <c r="U176" i="3"/>
  <c r="O146" i="3"/>
  <c r="U136" i="3"/>
  <c r="U160" i="3"/>
  <c r="J142" i="3"/>
  <c r="J126" i="3"/>
  <c r="S148" i="3"/>
  <c r="O138" i="3"/>
  <c r="O176" i="3"/>
  <c r="J172" i="3"/>
  <c r="S164" i="3"/>
  <c r="J166" i="3"/>
  <c r="M154" i="3"/>
  <c r="T160" i="3"/>
  <c r="N154" i="3"/>
  <c r="J144" i="3"/>
  <c r="S140" i="3"/>
  <c r="N152" i="3"/>
  <c r="U154" i="3"/>
  <c r="J150" i="3"/>
  <c r="S136" i="3"/>
  <c r="N132" i="3"/>
  <c r="O130" i="3"/>
  <c r="M136" i="3"/>
  <c r="T132" i="3"/>
  <c r="U180" i="3"/>
  <c r="O180" i="3"/>
  <c r="M158" i="3"/>
  <c r="J158" i="3"/>
  <c r="T142" i="3"/>
  <c r="S142" i="3"/>
  <c r="M132" i="3"/>
  <c r="N144" i="3"/>
  <c r="N128" i="3"/>
  <c r="M144" i="3"/>
  <c r="N130" i="3"/>
  <c r="M130" i="3"/>
  <c r="M126" i="3"/>
  <c r="U148" i="3"/>
  <c r="U132" i="3"/>
  <c r="J138" i="3"/>
  <c r="M180" i="3"/>
  <c r="T172" i="3"/>
  <c r="T168" i="3"/>
  <c r="U162" i="3"/>
  <c r="T164" i="3"/>
  <c r="N160" i="3"/>
  <c r="T154" i="3"/>
  <c r="O142" i="3"/>
  <c r="U152" i="3"/>
  <c r="N146" i="3"/>
  <c r="O154" i="3"/>
  <c r="U156" i="3"/>
  <c r="T148" i="3"/>
  <c r="N140" i="3"/>
  <c r="O132" i="3"/>
  <c r="T136" i="3"/>
  <c r="T128" i="3"/>
  <c r="N134" i="3"/>
  <c r="U128" i="3"/>
  <c r="T124" i="3"/>
  <c r="J180" i="3"/>
  <c r="S166" i="3"/>
  <c r="O178" i="3"/>
  <c r="S174" i="3"/>
  <c r="S160" i="3"/>
  <c r="N158" i="3"/>
  <c r="U140" i="3"/>
  <c r="S146" i="3"/>
  <c r="M128" i="3"/>
  <c r="J128" i="3"/>
  <c r="M146" i="3"/>
  <c r="S132" i="3"/>
  <c r="J130" i="3"/>
  <c r="T138" i="3"/>
  <c r="M150" i="3"/>
  <c r="S170" i="3"/>
  <c r="U174" i="3"/>
  <c r="M176" i="3"/>
  <c r="J174" i="3"/>
  <c r="U164" i="3"/>
  <c r="M162" i="3"/>
  <c r="O162" i="3"/>
  <c r="T158" i="3"/>
  <c r="J154" i="3"/>
  <c r="O152" i="3"/>
  <c r="N150" i="3"/>
  <c r="U146" i="3"/>
  <c r="M140" i="3"/>
  <c r="O136" i="3"/>
  <c r="N136" i="3"/>
  <c r="S128" i="3"/>
  <c r="T130" i="3"/>
  <c r="M164" i="3"/>
  <c r="T170" i="3"/>
  <c r="N162" i="3"/>
  <c r="U170" i="3"/>
  <c r="O160" i="3"/>
  <c r="S162" i="3"/>
  <c r="S126" i="3"/>
  <c r="M138" i="3"/>
  <c r="O140" i="3"/>
  <c r="N126" i="3"/>
  <c r="M142" i="3"/>
  <c r="T150" i="3"/>
  <c r="N124" i="3"/>
  <c r="T180" i="3"/>
  <c r="J170" i="3"/>
  <c r="S176" i="3"/>
  <c r="N174" i="3"/>
  <c r="N168" i="3"/>
  <c r="S172" i="3"/>
  <c r="O170" i="3"/>
  <c r="N170" i="3"/>
  <c r="O172" i="3"/>
  <c r="S154" i="3"/>
  <c r="T162" i="3"/>
  <c r="U158" i="3"/>
  <c r="S152" i="3"/>
  <c r="J148" i="3"/>
  <c r="J152" i="3"/>
  <c r="J146" i="3"/>
  <c r="U138" i="3"/>
  <c r="U144" i="3"/>
  <c r="O126" i="3"/>
  <c r="U126" i="3"/>
  <c r="M178" i="3"/>
  <c r="N172" i="3"/>
  <c r="M170" i="3"/>
  <c r="M124" i="3"/>
  <c r="S130" i="3"/>
  <c r="J124" i="3"/>
  <c r="S134" i="3"/>
  <c r="S124" i="3"/>
  <c r="J132" i="3"/>
  <c r="J140" i="3"/>
  <c r="T134" i="3"/>
  <c r="O168" i="3"/>
  <c r="S138" i="3"/>
  <c r="N176" i="3"/>
  <c r="N178" i="3"/>
  <c r="T174" i="3"/>
  <c r="O164" i="3"/>
  <c r="U166" i="3"/>
  <c r="U168" i="3"/>
  <c r="J160" i="3"/>
  <c r="O156" i="3"/>
  <c r="N166" i="3"/>
  <c r="J162" i="3"/>
  <c r="O158" i="3"/>
  <c r="U150" i="3"/>
  <c r="O148" i="3"/>
  <c r="U142" i="3"/>
  <c r="T144" i="3"/>
  <c r="T146" i="3"/>
  <c r="U134" i="3"/>
  <c r="T126" i="3"/>
  <c r="U130" i="3"/>
  <c r="M172" i="3"/>
  <c r="N156" i="3"/>
  <c r="J178" i="3"/>
  <c r="O166" i="3"/>
  <c r="U172" i="3"/>
  <c r="J134" i="3"/>
  <c r="M152" i="3"/>
  <c r="O124" i="3"/>
  <c r="N138" i="3"/>
  <c r="U178" i="3"/>
  <c r="M134" i="3"/>
  <c r="S178" i="3"/>
  <c r="N148" i="3"/>
  <c r="S180" i="3"/>
  <c r="S159" i="3"/>
  <c r="N151" i="3"/>
  <c r="O139" i="3"/>
  <c r="J151" i="3"/>
  <c r="O171" i="3"/>
  <c r="J169" i="3"/>
  <c r="J163" i="3"/>
  <c r="U167" i="3"/>
  <c r="U151" i="3"/>
  <c r="U159" i="3"/>
  <c r="J155" i="3"/>
  <c r="O157" i="3"/>
  <c r="U153" i="3"/>
  <c r="O147" i="3"/>
  <c r="T149" i="3"/>
  <c r="U137" i="3"/>
  <c r="T131" i="3"/>
  <c r="O137" i="3"/>
  <c r="N137" i="3"/>
  <c r="M123" i="3"/>
  <c r="T123" i="3"/>
  <c r="M175" i="3"/>
  <c r="S171" i="3"/>
  <c r="M163" i="3"/>
  <c r="N153" i="3"/>
  <c r="O161" i="3"/>
  <c r="M155" i="3"/>
  <c r="J123" i="3"/>
  <c r="O133" i="3"/>
  <c r="M125" i="3"/>
  <c r="J175" i="3"/>
  <c r="N143" i="3"/>
  <c r="L181" i="3"/>
  <c r="K181" i="3"/>
  <c r="I181" i="3"/>
  <c r="S173" i="3"/>
  <c r="T159" i="3"/>
  <c r="U157" i="3"/>
  <c r="N139" i="3"/>
  <c r="J131" i="3"/>
  <c r="J157" i="3"/>
  <c r="N145" i="3"/>
  <c r="U141" i="3"/>
  <c r="J135" i="3"/>
  <c r="T139" i="3"/>
  <c r="O131" i="3"/>
  <c r="N131" i="3"/>
  <c r="U131" i="3"/>
  <c r="N127" i="3"/>
  <c r="T125" i="3"/>
  <c r="S123" i="3"/>
  <c r="O163" i="3"/>
  <c r="M173" i="3"/>
  <c r="U169" i="3"/>
  <c r="M171" i="3"/>
  <c r="S177" i="3"/>
  <c r="N161" i="3"/>
  <c r="N159" i="3"/>
  <c r="M161" i="3"/>
  <c r="M149" i="3"/>
  <c r="T135" i="3"/>
  <c r="N155" i="3"/>
  <c r="S137" i="3"/>
  <c r="O123" i="3"/>
  <c r="M145" i="3"/>
  <c r="M135" i="3"/>
  <c r="M141" i="3"/>
  <c r="S131" i="3"/>
  <c r="Q181" i="3"/>
  <c r="J167" i="3"/>
  <c r="M153" i="3"/>
  <c r="S135" i="3"/>
  <c r="S155" i="3"/>
  <c r="J125" i="3"/>
  <c r="S175" i="3"/>
  <c r="M169" i="3"/>
  <c r="S157" i="3"/>
  <c r="U129" i="3"/>
  <c r="M167" i="3"/>
  <c r="M157" i="3"/>
  <c r="J153" i="3"/>
  <c r="O153" i="3"/>
  <c r="M147" i="3"/>
  <c r="O141" i="3"/>
  <c r="S139" i="3"/>
  <c r="N129" i="3"/>
  <c r="T129" i="3"/>
  <c r="N123" i="3"/>
  <c r="S161" i="3"/>
  <c r="T165" i="3"/>
  <c r="J143" i="3"/>
  <c r="S145" i="3"/>
  <c r="J159" i="3"/>
  <c r="S143" i="3"/>
  <c r="M143" i="3"/>
  <c r="J141" i="3"/>
  <c r="N133" i="3"/>
  <c r="M165" i="3"/>
  <c r="U165" i="3"/>
  <c r="J149" i="3"/>
  <c r="T145" i="3"/>
  <c r="O175" i="3"/>
  <c r="N163" i="3"/>
  <c r="O143" i="3"/>
  <c r="M133" i="3"/>
  <c r="U171" i="3"/>
  <c r="S167" i="3"/>
  <c r="S153" i="3"/>
  <c r="O129" i="3"/>
  <c r="M177" i="3"/>
  <c r="O173" i="3"/>
  <c r="J171" i="3"/>
  <c r="O167" i="3"/>
  <c r="N157" i="3"/>
  <c r="U149" i="3"/>
  <c r="T161" i="3"/>
  <c r="O149" i="3"/>
  <c r="N149" i="3"/>
  <c r="N147" i="3"/>
  <c r="T153" i="3"/>
  <c r="S147" i="3"/>
  <c r="S129" i="3"/>
  <c r="J137" i="3"/>
  <c r="M127" i="3"/>
  <c r="O165" i="3"/>
  <c r="N165" i="3"/>
  <c r="J161" i="3"/>
  <c r="J133" i="3"/>
  <c r="M131" i="3"/>
  <c r="M139" i="3"/>
  <c r="S127" i="3"/>
  <c r="N125" i="3"/>
  <c r="S133" i="3"/>
  <c r="T141" i="3"/>
  <c r="J177" i="3"/>
  <c r="T155" i="3"/>
  <c r="O125" i="3"/>
  <c r="S149" i="3"/>
  <c r="M137" i="3"/>
  <c r="U177" i="3"/>
  <c r="J173" i="3"/>
  <c r="M151" i="3"/>
  <c r="O177" i="3"/>
  <c r="S169" i="3"/>
  <c r="O169" i="3"/>
  <c r="O155" i="3"/>
  <c r="S151" i="3"/>
  <c r="T163" i="3"/>
  <c r="J147" i="3"/>
  <c r="T143" i="3"/>
  <c r="J145" i="3"/>
  <c r="J139" i="3"/>
  <c r="O135" i="3"/>
  <c r="N135" i="3"/>
  <c r="J127" i="3"/>
  <c r="O127" i="3"/>
  <c r="S165" i="3"/>
  <c r="O159" i="3"/>
  <c r="O151" i="3"/>
  <c r="O145" i="3"/>
  <c r="M159" i="3"/>
  <c r="S141" i="3"/>
  <c r="S125" i="3"/>
  <c r="J129" i="3"/>
  <c r="T137" i="3"/>
  <c r="J165" i="3"/>
  <c r="S163" i="3"/>
  <c r="M129" i="3"/>
  <c r="N179" i="3"/>
  <c r="J179" i="3"/>
  <c r="S179" i="3"/>
  <c r="M179" i="3"/>
  <c r="O179" i="3"/>
  <c r="K183" i="3" l="1"/>
  <c r="L183" i="3"/>
  <c r="I183" i="3"/>
  <c r="U182" i="3"/>
  <c r="O182" i="3"/>
  <c r="R183" i="3"/>
  <c r="J182" i="3"/>
  <c r="Q183" i="3"/>
  <c r="M182" i="3"/>
  <c r="N182" i="3"/>
  <c r="S182" i="3"/>
  <c r="T182" i="3"/>
  <c r="V152" i="3"/>
  <c r="P124" i="3"/>
  <c r="P134" i="3"/>
  <c r="V172" i="3"/>
  <c r="P152" i="3"/>
  <c r="V166" i="3"/>
  <c r="V134" i="3"/>
  <c r="P136" i="3"/>
  <c r="V164" i="3"/>
  <c r="P176" i="3"/>
  <c r="P166" i="3"/>
  <c r="V146" i="3"/>
  <c r="P148" i="3"/>
  <c r="P164" i="3"/>
  <c r="P180" i="3"/>
  <c r="V176" i="3"/>
  <c r="V142" i="3"/>
  <c r="P170" i="3"/>
  <c r="P138" i="3"/>
  <c r="P160" i="3"/>
  <c r="V156" i="3"/>
  <c r="V126" i="3"/>
  <c r="V148" i="3"/>
  <c r="V128" i="3"/>
  <c r="V170" i="3"/>
  <c r="V162" i="3"/>
  <c r="P146" i="3"/>
  <c r="P178" i="3"/>
  <c r="P140" i="3"/>
  <c r="P162" i="3"/>
  <c r="J181" i="3"/>
  <c r="V138" i="3"/>
  <c r="V160" i="3"/>
  <c r="P126" i="3"/>
  <c r="V144" i="3"/>
  <c r="P168" i="3"/>
  <c r="V168" i="3"/>
  <c r="P128" i="3"/>
  <c r="P132" i="3"/>
  <c r="P144" i="3"/>
  <c r="V174" i="3"/>
  <c r="V178" i="3"/>
  <c r="V124" i="3"/>
  <c r="P130" i="3"/>
  <c r="V132" i="3"/>
  <c r="P142" i="3"/>
  <c r="P172" i="3"/>
  <c r="P158" i="3"/>
  <c r="V136" i="3"/>
  <c r="V158" i="3"/>
  <c r="P174" i="3"/>
  <c r="V130" i="3"/>
  <c r="V150" i="3"/>
  <c r="V140" i="3"/>
  <c r="P150" i="3"/>
  <c r="V180" i="3"/>
  <c r="V154" i="3"/>
  <c r="P156" i="3"/>
  <c r="P154" i="3"/>
  <c r="P137" i="3"/>
  <c r="P149" i="3"/>
  <c r="P135" i="3"/>
  <c r="P123" i="3"/>
  <c r="U161" i="3"/>
  <c r="V125" i="3"/>
  <c r="U145" i="3"/>
  <c r="P127" i="3"/>
  <c r="V149" i="3"/>
  <c r="P145" i="3"/>
  <c r="V127" i="3"/>
  <c r="V145" i="3"/>
  <c r="P157" i="3"/>
  <c r="V167" i="3"/>
  <c r="U125" i="3"/>
  <c r="P159" i="3"/>
  <c r="U133" i="3"/>
  <c r="P141" i="3"/>
  <c r="U123" i="3"/>
  <c r="V159" i="3"/>
  <c r="T127" i="3"/>
  <c r="V143" i="3"/>
  <c r="P171" i="3"/>
  <c r="V141" i="3"/>
  <c r="P125" i="3"/>
  <c r="U139" i="3"/>
  <c r="V129" i="3"/>
  <c r="U163" i="3"/>
  <c r="P155" i="3"/>
  <c r="V151" i="3"/>
  <c r="V153" i="3"/>
  <c r="V163" i="3"/>
  <c r="V131" i="3"/>
  <c r="P173" i="3"/>
  <c r="V135" i="3"/>
  <c r="U147" i="3"/>
  <c r="P167" i="3"/>
  <c r="V171" i="3"/>
  <c r="P165" i="3"/>
  <c r="V133" i="3"/>
  <c r="T151" i="3"/>
  <c r="P129" i="3"/>
  <c r="U173" i="3"/>
  <c r="V177" i="3"/>
  <c r="V161" i="3"/>
  <c r="O181" i="3"/>
  <c r="P151" i="3"/>
  <c r="V139" i="3"/>
  <c r="P161" i="3"/>
  <c r="V123" i="3"/>
  <c r="P143" i="3"/>
  <c r="V155" i="3"/>
  <c r="P175" i="3"/>
  <c r="U127" i="3"/>
  <c r="T147" i="3"/>
  <c r="V169" i="3"/>
  <c r="V165" i="3"/>
  <c r="P133" i="3"/>
  <c r="T157" i="3"/>
  <c r="P147" i="3"/>
  <c r="U155" i="3"/>
  <c r="P139" i="3"/>
  <c r="P163" i="3"/>
  <c r="M181" i="3"/>
  <c r="U135" i="3"/>
  <c r="V157" i="3"/>
  <c r="V175" i="3"/>
  <c r="P131" i="3"/>
  <c r="V137" i="3"/>
  <c r="P169" i="3"/>
  <c r="P177" i="3"/>
  <c r="T133" i="3"/>
  <c r="V173" i="3"/>
  <c r="U143" i="3"/>
  <c r="U175" i="3"/>
  <c r="P153" i="3"/>
  <c r="V147" i="3"/>
  <c r="S181" i="3"/>
  <c r="V179" i="3"/>
  <c r="U179" i="3"/>
  <c r="T179" i="3"/>
  <c r="P179" i="3"/>
  <c r="J183" i="3" l="1"/>
  <c r="M183" i="3"/>
  <c r="O183" i="3"/>
  <c r="P182" i="3"/>
  <c r="S183" i="3"/>
  <c r="V182" i="3"/>
  <c r="H45" i="3"/>
  <c r="L47" i="3"/>
  <c r="K49" i="3"/>
  <c r="I51" i="3"/>
  <c r="Q53" i="3"/>
  <c r="L55" i="3"/>
  <c r="I57" i="3"/>
  <c r="L59" i="3"/>
  <c r="K63" i="3"/>
  <c r="I67" i="3"/>
  <c r="R71" i="3"/>
  <c r="K73" i="3"/>
  <c r="H75" i="3"/>
  <c r="H79" i="3"/>
  <c r="Q81" i="3"/>
  <c r="H85" i="3"/>
  <c r="R87" i="3"/>
  <c r="Q89" i="3"/>
  <c r="Q91" i="3"/>
  <c r="L93" i="3"/>
  <c r="Q95" i="3"/>
  <c r="L97" i="3"/>
  <c r="K105" i="3"/>
  <c r="Q107" i="3"/>
  <c r="I109" i="3"/>
  <c r="I111" i="3"/>
  <c r="H113" i="3"/>
  <c r="R115" i="3"/>
  <c r="Q119" i="3"/>
  <c r="R117" i="3"/>
  <c r="I45" i="3"/>
  <c r="Q47" i="3"/>
  <c r="L49" i="3"/>
  <c r="K51" i="3"/>
  <c r="R53" i="3"/>
  <c r="Q55" i="3"/>
  <c r="K57" i="3"/>
  <c r="Q59" i="3"/>
  <c r="L63" i="3"/>
  <c r="K67" i="3"/>
  <c r="H71" i="3"/>
  <c r="L73" i="3"/>
  <c r="I75" i="3"/>
  <c r="I79" i="3"/>
  <c r="R81" i="3"/>
  <c r="I85" i="3"/>
  <c r="H87" i="3"/>
  <c r="R89" i="3"/>
  <c r="R91" i="3"/>
  <c r="Q93" i="3"/>
  <c r="R95" i="3"/>
  <c r="Q97" i="3"/>
  <c r="L105" i="3"/>
  <c r="R107" i="3"/>
  <c r="K109" i="3"/>
  <c r="K111" i="3"/>
  <c r="I113" i="3"/>
  <c r="H115" i="3"/>
  <c r="R119" i="3"/>
  <c r="H117" i="3"/>
  <c r="K45" i="3"/>
  <c r="R47" i="3"/>
  <c r="Q49" i="3"/>
  <c r="L51" i="3"/>
  <c r="H53" i="3"/>
  <c r="R55" i="3"/>
  <c r="L57" i="3"/>
  <c r="R59" i="3"/>
  <c r="Q63" i="3"/>
  <c r="L67" i="3"/>
  <c r="I71" i="3"/>
  <c r="Q73" i="3"/>
  <c r="K75" i="3"/>
  <c r="K79" i="3"/>
  <c r="H81" i="3"/>
  <c r="K85" i="3"/>
  <c r="I87" i="3"/>
  <c r="H89" i="3"/>
  <c r="H91" i="3"/>
  <c r="R93" i="3"/>
  <c r="H95" i="3"/>
  <c r="R97" i="3"/>
  <c r="Q105" i="3"/>
  <c r="H107" i="3"/>
  <c r="L109" i="3"/>
  <c r="L111" i="3"/>
  <c r="K113" i="3"/>
  <c r="I115" i="3"/>
  <c r="H119" i="3"/>
  <c r="I117" i="3"/>
  <c r="L45" i="3"/>
  <c r="H47" i="3"/>
  <c r="R49" i="3"/>
  <c r="Q51" i="3"/>
  <c r="I53" i="3"/>
  <c r="H55" i="3"/>
  <c r="Q57" i="3"/>
  <c r="H59" i="3"/>
  <c r="R63" i="3"/>
  <c r="Q67" i="3"/>
  <c r="K71" i="3"/>
  <c r="R73" i="3"/>
  <c r="L75" i="3"/>
  <c r="L79" i="3"/>
  <c r="I81" i="3"/>
  <c r="L85" i="3"/>
  <c r="K87" i="3"/>
  <c r="I89" i="3"/>
  <c r="I91" i="3"/>
  <c r="H93" i="3"/>
  <c r="I95" i="3"/>
  <c r="H97" i="3"/>
  <c r="R105" i="3"/>
  <c r="I107" i="3"/>
  <c r="Q109" i="3"/>
  <c r="Q111" i="3"/>
  <c r="L113" i="3"/>
  <c r="K115" i="3"/>
  <c r="I119" i="3"/>
  <c r="K117" i="3"/>
  <c r="Q45" i="3"/>
  <c r="I47" i="3"/>
  <c r="H49" i="3"/>
  <c r="R51" i="3"/>
  <c r="K53" i="3"/>
  <c r="I55" i="3"/>
  <c r="R57" i="3"/>
  <c r="I59" i="3"/>
  <c r="H63" i="3"/>
  <c r="R67" i="3"/>
  <c r="L71" i="3"/>
  <c r="H73" i="3"/>
  <c r="Q75" i="3"/>
  <c r="Q79" i="3"/>
  <c r="K81" i="3"/>
  <c r="Q85" i="3"/>
  <c r="L87" i="3"/>
  <c r="K89" i="3"/>
  <c r="K91" i="3"/>
  <c r="I93" i="3"/>
  <c r="K95" i="3"/>
  <c r="I97" i="3"/>
  <c r="H105" i="3"/>
  <c r="K107" i="3"/>
  <c r="R109" i="3"/>
  <c r="R111" i="3"/>
  <c r="Q113" i="3"/>
  <c r="L115" i="3"/>
  <c r="K119" i="3"/>
  <c r="L117" i="3"/>
  <c r="R45" i="3"/>
  <c r="K47" i="3"/>
  <c r="I49" i="3"/>
  <c r="H51" i="3"/>
  <c r="L53" i="3"/>
  <c r="K55" i="3"/>
  <c r="H57" i="3"/>
  <c r="K59" i="3"/>
  <c r="I63" i="3"/>
  <c r="H67" i="3"/>
  <c r="Q71" i="3"/>
  <c r="I73" i="3"/>
  <c r="R75" i="3"/>
  <c r="R79" i="3"/>
  <c r="L81" i="3"/>
  <c r="R85" i="3"/>
  <c r="Q87" i="3"/>
  <c r="L89" i="3"/>
  <c r="L91" i="3"/>
  <c r="K93" i="3"/>
  <c r="L95" i="3"/>
  <c r="K97" i="3"/>
  <c r="I105" i="3"/>
  <c r="L107" i="3"/>
  <c r="H109" i="3"/>
  <c r="H111" i="3"/>
  <c r="R113" i="3"/>
  <c r="Q115" i="3"/>
  <c r="L119" i="3"/>
  <c r="Q117" i="3"/>
  <c r="Q44" i="3"/>
  <c r="Q50" i="3"/>
  <c r="H56" i="3"/>
  <c r="H62" i="3"/>
  <c r="R44" i="3"/>
  <c r="I46" i="3"/>
  <c r="Q48" i="3"/>
  <c r="R50" i="3"/>
  <c r="H52" i="3"/>
  <c r="I54" i="3"/>
  <c r="I56" i="3"/>
  <c r="K58" i="3"/>
  <c r="I62" i="3"/>
  <c r="L66" i="3"/>
  <c r="H70" i="3"/>
  <c r="I72" i="3"/>
  <c r="R74" i="3"/>
  <c r="R78" i="3"/>
  <c r="Q80" i="3"/>
  <c r="I84" i="3"/>
  <c r="I86" i="3"/>
  <c r="Q90" i="3"/>
  <c r="I94" i="3"/>
  <c r="L96" i="3"/>
  <c r="R104" i="3"/>
  <c r="I106" i="3"/>
  <c r="R108" i="3"/>
  <c r="Q114" i="3"/>
  <c r="R118" i="3"/>
  <c r="U181" i="3"/>
  <c r="U183" i="3" s="1"/>
  <c r="Q74" i="3"/>
  <c r="L80" i="3"/>
  <c r="R88" i="3"/>
  <c r="Q118" i="3"/>
  <c r="H44" i="3"/>
  <c r="K46" i="3"/>
  <c r="R48" i="3"/>
  <c r="H50" i="3"/>
  <c r="I52" i="3"/>
  <c r="K54" i="3"/>
  <c r="K56" i="3"/>
  <c r="L58" i="3"/>
  <c r="K62" i="3"/>
  <c r="Q66" i="3"/>
  <c r="I70" i="3"/>
  <c r="K72" i="3"/>
  <c r="H74" i="3"/>
  <c r="H78" i="3"/>
  <c r="R80" i="3"/>
  <c r="K84" i="3"/>
  <c r="K86" i="3"/>
  <c r="I88" i="3"/>
  <c r="R90" i="3"/>
  <c r="I92" i="3"/>
  <c r="K94" i="3"/>
  <c r="Q96" i="3"/>
  <c r="K106" i="3"/>
  <c r="I110" i="3"/>
  <c r="I112" i="3"/>
  <c r="R114" i="3"/>
  <c r="V181" i="3"/>
  <c r="I58" i="3"/>
  <c r="R92" i="3"/>
  <c r="R112" i="3"/>
  <c r="I44" i="3"/>
  <c r="L46" i="3"/>
  <c r="H48" i="3"/>
  <c r="I50" i="3"/>
  <c r="K52" i="3"/>
  <c r="L54" i="3"/>
  <c r="L56" i="3"/>
  <c r="Q58" i="3"/>
  <c r="L62" i="3"/>
  <c r="R66" i="3"/>
  <c r="K70" i="3"/>
  <c r="L72" i="3"/>
  <c r="I74" i="3"/>
  <c r="I78" i="3"/>
  <c r="L84" i="3"/>
  <c r="L86" i="3"/>
  <c r="K88" i="3"/>
  <c r="K92" i="3"/>
  <c r="L94" i="3"/>
  <c r="R96" i="3"/>
  <c r="I104" i="3"/>
  <c r="L106" i="3"/>
  <c r="I108" i="3"/>
  <c r="K110" i="3"/>
  <c r="K112" i="3"/>
  <c r="I118" i="3"/>
  <c r="H46" i="3"/>
  <c r="K66" i="3"/>
  <c r="L90" i="3"/>
  <c r="K96" i="3"/>
  <c r="Q104" i="3"/>
  <c r="Q108" i="3"/>
  <c r="L114" i="3"/>
  <c r="K44" i="3"/>
  <c r="Q46" i="3"/>
  <c r="I48" i="3"/>
  <c r="K50" i="3"/>
  <c r="L52" i="3"/>
  <c r="Q54" i="3"/>
  <c r="Q56" i="3"/>
  <c r="R58" i="3"/>
  <c r="Q62" i="3"/>
  <c r="H66" i="3"/>
  <c r="L70" i="3"/>
  <c r="Q72" i="3"/>
  <c r="K74" i="3"/>
  <c r="K78" i="3"/>
  <c r="I80" i="3"/>
  <c r="Q84" i="3"/>
  <c r="Q86" i="3"/>
  <c r="L88" i="3"/>
  <c r="I90" i="3"/>
  <c r="L92" i="3"/>
  <c r="Q94" i="3"/>
  <c r="K104" i="3"/>
  <c r="Q106" i="3"/>
  <c r="K108" i="3"/>
  <c r="L110" i="3"/>
  <c r="L112" i="3"/>
  <c r="I114" i="3"/>
  <c r="K118" i="3"/>
  <c r="L48" i="3"/>
  <c r="R52" i="3"/>
  <c r="H54" i="3"/>
  <c r="R70" i="3"/>
  <c r="H72" i="3"/>
  <c r="Q78" i="3"/>
  <c r="R110" i="3"/>
  <c r="L44" i="3"/>
  <c r="R46" i="3"/>
  <c r="K48" i="3"/>
  <c r="L50" i="3"/>
  <c r="Q52" i="3"/>
  <c r="R54" i="3"/>
  <c r="R56" i="3"/>
  <c r="H58" i="3"/>
  <c r="R62" i="3"/>
  <c r="I66" i="3"/>
  <c r="Q70" i="3"/>
  <c r="R72" i="3"/>
  <c r="L74" i="3"/>
  <c r="L78" i="3"/>
  <c r="K80" i="3"/>
  <c r="R84" i="3"/>
  <c r="R86" i="3"/>
  <c r="Q88" i="3"/>
  <c r="K90" i="3"/>
  <c r="Q92" i="3"/>
  <c r="R94" i="3"/>
  <c r="I96" i="3"/>
  <c r="L104" i="3"/>
  <c r="R106" i="3"/>
  <c r="L108" i="3"/>
  <c r="Q110" i="3"/>
  <c r="Q112" i="3"/>
  <c r="K114" i="3"/>
  <c r="L118" i="3"/>
  <c r="P181" i="3"/>
  <c r="K116" i="3"/>
  <c r="L116" i="3"/>
  <c r="Q116" i="3"/>
  <c r="R116" i="3"/>
  <c r="I116" i="3"/>
  <c r="U75" i="3" l="1"/>
  <c r="U81" i="3"/>
  <c r="U105" i="3"/>
  <c r="U49" i="3"/>
  <c r="V183" i="3"/>
  <c r="P183" i="3"/>
  <c r="P85" i="3"/>
  <c r="R121" i="3"/>
  <c r="I121" i="3"/>
  <c r="L121" i="3"/>
  <c r="K121" i="3"/>
  <c r="Q121" i="3"/>
  <c r="H121" i="3"/>
  <c r="L120" i="3"/>
  <c r="K120" i="3"/>
  <c r="R120" i="3"/>
  <c r="N111" i="3"/>
  <c r="M113" i="3"/>
  <c r="N93" i="3"/>
  <c r="J93" i="3"/>
  <c r="M79" i="3"/>
  <c r="N63" i="3"/>
  <c r="J57" i="3"/>
  <c r="N49" i="3"/>
  <c r="M45" i="3"/>
  <c r="N115" i="3"/>
  <c r="S119" i="3"/>
  <c r="S91" i="3"/>
  <c r="M97" i="3"/>
  <c r="S95" i="3"/>
  <c r="S111" i="3"/>
  <c r="U97" i="3"/>
  <c r="M49" i="3"/>
  <c r="U45" i="3"/>
  <c r="M75" i="3"/>
  <c r="O85" i="3"/>
  <c r="S87" i="3"/>
  <c r="O115" i="3"/>
  <c r="S109" i="3"/>
  <c r="N87" i="3"/>
  <c r="N91" i="3"/>
  <c r="T85" i="3"/>
  <c r="U91" i="3"/>
  <c r="N73" i="3"/>
  <c r="J71" i="3"/>
  <c r="N75" i="3"/>
  <c r="M63" i="3"/>
  <c r="O55" i="3"/>
  <c r="U51" i="3"/>
  <c r="O47" i="3"/>
  <c r="M117" i="3"/>
  <c r="J55" i="3"/>
  <c r="S57" i="3"/>
  <c r="M73" i="3"/>
  <c r="J87" i="3"/>
  <c r="M55" i="3"/>
  <c r="O117" i="3"/>
  <c r="U111" i="3"/>
  <c r="S113" i="3"/>
  <c r="O91" i="3"/>
  <c r="J89" i="3"/>
  <c r="S81" i="3"/>
  <c r="O63" i="3"/>
  <c r="O75" i="3"/>
  <c r="J73" i="3"/>
  <c r="M59" i="3"/>
  <c r="N51" i="3"/>
  <c r="S47" i="3"/>
  <c r="M111" i="3"/>
  <c r="J115" i="3"/>
  <c r="M67" i="3"/>
  <c r="S71" i="3"/>
  <c r="J45" i="3"/>
  <c r="O57" i="3"/>
  <c r="J51" i="3"/>
  <c r="M71" i="3"/>
  <c r="M57" i="3"/>
  <c r="J53" i="3"/>
  <c r="J49" i="3"/>
  <c r="S53" i="3"/>
  <c r="S105" i="3"/>
  <c r="S67" i="3"/>
  <c r="J117" i="3"/>
  <c r="O111" i="3"/>
  <c r="J111" i="3"/>
  <c r="O109" i="3"/>
  <c r="M91" i="3"/>
  <c r="N85" i="3"/>
  <c r="N89" i="3"/>
  <c r="O93" i="3"/>
  <c r="S79" i="3"/>
  <c r="N81" i="3"/>
  <c r="O81" i="3"/>
  <c r="N53" i="3"/>
  <c r="N71" i="3"/>
  <c r="J63" i="3"/>
  <c r="N57" i="3"/>
  <c r="U53" i="3"/>
  <c r="M47" i="3"/>
  <c r="M119" i="3"/>
  <c r="O105" i="3"/>
  <c r="J119" i="3"/>
  <c r="O97" i="3"/>
  <c r="O89" i="3"/>
  <c r="J109" i="3"/>
  <c r="M93" i="3"/>
  <c r="J105" i="3"/>
  <c r="M89" i="3"/>
  <c r="O107" i="3"/>
  <c r="N107" i="3"/>
  <c r="O87" i="3"/>
  <c r="M81" i="3"/>
  <c r="J67" i="3"/>
  <c r="S55" i="3"/>
  <c r="M51" i="3"/>
  <c r="O71" i="3"/>
  <c r="J85" i="3"/>
  <c r="S51" i="3"/>
  <c r="N119" i="3"/>
  <c r="N47" i="3"/>
  <c r="S73" i="3"/>
  <c r="O119" i="3"/>
  <c r="S107" i="3"/>
  <c r="M109" i="3"/>
  <c r="M107" i="3"/>
  <c r="J95" i="3"/>
  <c r="N79" i="3"/>
  <c r="J79" i="3"/>
  <c r="S59" i="3"/>
  <c r="N67" i="3"/>
  <c r="N59" i="3"/>
  <c r="J59" i="3"/>
  <c r="S63" i="3"/>
  <c r="O45" i="3"/>
  <c r="N109" i="3"/>
  <c r="M87" i="3"/>
  <c r="S97" i="3"/>
  <c r="J107" i="3"/>
  <c r="J91" i="3"/>
  <c r="J47" i="3"/>
  <c r="S89" i="3"/>
  <c r="M53" i="3"/>
  <c r="N105" i="3"/>
  <c r="J97" i="3"/>
  <c r="S93" i="3"/>
  <c r="S49" i="3"/>
  <c r="J75" i="3"/>
  <c r="N117" i="3"/>
  <c r="U117" i="3"/>
  <c r="O113" i="3"/>
  <c r="N113" i="3"/>
  <c r="U113" i="3"/>
  <c r="N95" i="3"/>
  <c r="M95" i="3"/>
  <c r="O95" i="3"/>
  <c r="U87" i="3"/>
  <c r="M85" i="3"/>
  <c r="O67" i="3"/>
  <c r="O53" i="3"/>
  <c r="U57" i="3"/>
  <c r="O49" i="3"/>
  <c r="N45" i="3"/>
  <c r="M115" i="3"/>
  <c r="M105" i="3"/>
  <c r="S117" i="3"/>
  <c r="U119" i="3"/>
  <c r="N97" i="3"/>
  <c r="S115" i="3"/>
  <c r="O73" i="3"/>
  <c r="J81" i="3"/>
  <c r="O59" i="3"/>
  <c r="J113" i="3"/>
  <c r="S85" i="3"/>
  <c r="O79" i="3"/>
  <c r="S75" i="3"/>
  <c r="N55" i="3"/>
  <c r="O51" i="3"/>
  <c r="S45" i="3"/>
  <c r="M52" i="3"/>
  <c r="N50" i="3"/>
  <c r="M48" i="3"/>
  <c r="S90" i="3"/>
  <c r="J66" i="3"/>
  <c r="O114" i="3"/>
  <c r="J104" i="3"/>
  <c r="O104" i="3"/>
  <c r="U78" i="3"/>
  <c r="N54" i="3"/>
  <c r="M108" i="3"/>
  <c r="M94" i="3"/>
  <c r="S118" i="3"/>
  <c r="S86" i="3"/>
  <c r="M74" i="3"/>
  <c r="S84" i="3"/>
  <c r="J72" i="3"/>
  <c r="O78" i="3"/>
  <c r="M46" i="3"/>
  <c r="J48" i="3"/>
  <c r="J70" i="3"/>
  <c r="M72" i="3"/>
  <c r="S48" i="3"/>
  <c r="M58" i="3"/>
  <c r="S62" i="3"/>
  <c r="S74" i="3"/>
  <c r="Q120" i="3"/>
  <c r="U104" i="3"/>
  <c r="S96" i="3"/>
  <c r="S66" i="3"/>
  <c r="U56" i="3"/>
  <c r="M50" i="3"/>
  <c r="S46" i="3"/>
  <c r="J44" i="3"/>
  <c r="S110" i="3"/>
  <c r="M118" i="3"/>
  <c r="S114" i="3"/>
  <c r="S112" i="3"/>
  <c r="N62" i="3"/>
  <c r="O94" i="3"/>
  <c r="J84" i="3"/>
  <c r="O86" i="3"/>
  <c r="O84" i="3"/>
  <c r="U48" i="3"/>
  <c r="N46" i="3"/>
  <c r="O54" i="3"/>
  <c r="O46" i="3"/>
  <c r="S44" i="3"/>
  <c r="O88" i="3"/>
  <c r="I120" i="3"/>
  <c r="J74" i="3"/>
  <c r="M70" i="3"/>
  <c r="O48" i="3"/>
  <c r="S104" i="3"/>
  <c r="M96" i="3"/>
  <c r="J96" i="3"/>
  <c r="O118" i="3"/>
  <c r="U108" i="3"/>
  <c r="J94" i="3"/>
  <c r="U110" i="3"/>
  <c r="N58" i="3"/>
  <c r="J58" i="3"/>
  <c r="U54" i="3"/>
  <c r="U52" i="3"/>
  <c r="S88" i="3"/>
  <c r="U80" i="3"/>
  <c r="M80" i="3"/>
  <c r="M88" i="3"/>
  <c r="O80" i="3"/>
  <c r="O56" i="3"/>
  <c r="N44" i="3"/>
  <c r="O72" i="3"/>
  <c r="O62" i="3"/>
  <c r="M54" i="3"/>
  <c r="J46" i="3"/>
  <c r="O58" i="3"/>
  <c r="O66" i="3"/>
  <c r="J56" i="3"/>
  <c r="J54" i="3"/>
  <c r="M110" i="3"/>
  <c r="M112" i="3"/>
  <c r="S108" i="3"/>
  <c r="M90" i="3"/>
  <c r="O74" i="3"/>
  <c r="N56" i="3"/>
  <c r="N48" i="3"/>
  <c r="M86" i="3"/>
  <c r="S52" i="3"/>
  <c r="J50" i="3"/>
  <c r="U106" i="3"/>
  <c r="O106" i="3"/>
  <c r="O108" i="3"/>
  <c r="M92" i="3"/>
  <c r="O92" i="3"/>
  <c r="U86" i="3"/>
  <c r="N78" i="3"/>
  <c r="S72" i="3"/>
  <c r="M66" i="3"/>
  <c r="N74" i="3"/>
  <c r="O44" i="3"/>
  <c r="S54" i="3"/>
  <c r="M104" i="3"/>
  <c r="S94" i="3"/>
  <c r="O52" i="3"/>
  <c r="S50" i="3"/>
  <c r="J78" i="3"/>
  <c r="M62" i="3"/>
  <c r="J52" i="3"/>
  <c r="U90" i="3"/>
  <c r="S70" i="3"/>
  <c r="N70" i="3"/>
  <c r="N52" i="3"/>
  <c r="M78" i="3"/>
  <c r="O110" i="3"/>
  <c r="O112" i="3"/>
  <c r="O96" i="3"/>
  <c r="J92" i="3"/>
  <c r="S92" i="3"/>
  <c r="U84" i="3"/>
  <c r="S80" i="3"/>
  <c r="J62" i="3"/>
  <c r="O70" i="3"/>
  <c r="S78" i="3"/>
  <c r="O50" i="3"/>
  <c r="U50" i="3"/>
  <c r="M106" i="3"/>
  <c r="S106" i="3"/>
  <c r="O90" i="3"/>
  <c r="M84" i="3"/>
  <c r="S58" i="3"/>
  <c r="N66" i="3"/>
  <c r="N72" i="3"/>
  <c r="M44" i="3"/>
  <c r="M56" i="3"/>
  <c r="S56" i="3"/>
  <c r="M114" i="3"/>
  <c r="J116" i="3"/>
  <c r="M116" i="3"/>
  <c r="S116" i="3"/>
  <c r="O116" i="3"/>
  <c r="U93" i="3" l="1"/>
  <c r="V91" i="3"/>
  <c r="U116" i="3"/>
  <c r="V52" i="3"/>
  <c r="U95" i="3"/>
  <c r="U47" i="3"/>
  <c r="U67" i="3"/>
  <c r="Q122" i="3"/>
  <c r="P105" i="3"/>
  <c r="L122" i="3"/>
  <c r="R122" i="3"/>
  <c r="N121" i="3"/>
  <c r="M121" i="3"/>
  <c r="K122" i="3"/>
  <c r="S121" i="3"/>
  <c r="J121" i="3"/>
  <c r="I122" i="3"/>
  <c r="O121" i="3"/>
  <c r="P45" i="3"/>
  <c r="V47" i="3"/>
  <c r="P71" i="3"/>
  <c r="T109" i="3"/>
  <c r="V53" i="3"/>
  <c r="U107" i="3"/>
  <c r="V73" i="3"/>
  <c r="V109" i="3"/>
  <c r="P55" i="3"/>
  <c r="T107" i="3"/>
  <c r="T67" i="3"/>
  <c r="T119" i="3"/>
  <c r="U79" i="3"/>
  <c r="P107" i="3"/>
  <c r="V115" i="3"/>
  <c r="P53" i="3"/>
  <c r="P67" i="3"/>
  <c r="P51" i="3"/>
  <c r="V95" i="3"/>
  <c r="V59" i="3"/>
  <c r="V111" i="3"/>
  <c r="T73" i="3"/>
  <c r="T111" i="3"/>
  <c r="V67" i="3"/>
  <c r="V113" i="3"/>
  <c r="P73" i="3"/>
  <c r="T55" i="3"/>
  <c r="V87" i="3"/>
  <c r="P117" i="3"/>
  <c r="P59" i="3"/>
  <c r="P109" i="3"/>
  <c r="U59" i="3"/>
  <c r="P81" i="3"/>
  <c r="P113" i="3"/>
  <c r="T113" i="3"/>
  <c r="V75" i="3"/>
  <c r="P49" i="3"/>
  <c r="V85" i="3"/>
  <c r="P111" i="3"/>
  <c r="P75" i="3"/>
  <c r="U115" i="3"/>
  <c r="V79" i="3"/>
  <c r="P79" i="3"/>
  <c r="V63" i="3"/>
  <c r="P91" i="3"/>
  <c r="V55" i="3"/>
  <c r="T89" i="3"/>
  <c r="V51" i="3"/>
  <c r="T51" i="3"/>
  <c r="U71" i="3"/>
  <c r="P95" i="3"/>
  <c r="U63" i="3"/>
  <c r="U85" i="3"/>
  <c r="P119" i="3"/>
  <c r="P89" i="3"/>
  <c r="V81" i="3"/>
  <c r="O120" i="3"/>
  <c r="T95" i="3"/>
  <c r="U55" i="3"/>
  <c r="T45" i="3"/>
  <c r="P115" i="3"/>
  <c r="T59" i="3"/>
  <c r="U89" i="3"/>
  <c r="P57" i="3"/>
  <c r="T91" i="3"/>
  <c r="V57" i="3"/>
  <c r="T93" i="3"/>
  <c r="T79" i="3"/>
  <c r="T105" i="3"/>
  <c r="U109" i="3"/>
  <c r="P47" i="3"/>
  <c r="T117" i="3"/>
  <c r="S120" i="3"/>
  <c r="U73" i="3"/>
  <c r="T49" i="3"/>
  <c r="T87" i="3"/>
  <c r="V45" i="3"/>
  <c r="T115" i="3"/>
  <c r="T81" i="3"/>
  <c r="V97" i="3"/>
  <c r="T53" i="3"/>
  <c r="P93" i="3"/>
  <c r="T47" i="3"/>
  <c r="T97" i="3"/>
  <c r="V71" i="3"/>
  <c r="T63" i="3"/>
  <c r="V107" i="3"/>
  <c r="T57" i="3"/>
  <c r="P97" i="3"/>
  <c r="T75" i="3"/>
  <c r="V117" i="3"/>
  <c r="P87" i="3"/>
  <c r="P63" i="3"/>
  <c r="T71" i="3"/>
  <c r="V119" i="3"/>
  <c r="P56" i="3"/>
  <c r="U46" i="3"/>
  <c r="U114" i="3"/>
  <c r="P52" i="3"/>
  <c r="U92" i="3"/>
  <c r="P70" i="3"/>
  <c r="P58" i="3"/>
  <c r="T72" i="3"/>
  <c r="U70" i="3"/>
  <c r="T50" i="3"/>
  <c r="U74" i="3"/>
  <c r="P74" i="3"/>
  <c r="U88" i="3"/>
  <c r="U58" i="3"/>
  <c r="P62" i="3"/>
  <c r="T58" i="3"/>
  <c r="T74" i="3"/>
  <c r="V44" i="3"/>
  <c r="T46" i="3"/>
  <c r="T52" i="3"/>
  <c r="T70" i="3"/>
  <c r="V78" i="3"/>
  <c r="P66" i="3"/>
  <c r="U112" i="3"/>
  <c r="U66" i="3"/>
  <c r="V46" i="3"/>
  <c r="V54" i="3"/>
  <c r="P50" i="3"/>
  <c r="U72" i="3"/>
  <c r="P48" i="3"/>
  <c r="V74" i="3"/>
  <c r="V48" i="3"/>
  <c r="V50" i="3"/>
  <c r="T54" i="3"/>
  <c r="V62" i="3"/>
  <c r="U44" i="3"/>
  <c r="T78" i="3"/>
  <c r="V70" i="3"/>
  <c r="U94" i="3"/>
  <c r="P78" i="3"/>
  <c r="T66" i="3"/>
  <c r="U62" i="3"/>
  <c r="V56" i="3"/>
  <c r="P72" i="3"/>
  <c r="T44" i="3"/>
  <c r="V66" i="3"/>
  <c r="U118" i="3"/>
  <c r="T48" i="3"/>
  <c r="T56" i="3"/>
  <c r="T62" i="3"/>
  <c r="P46" i="3"/>
  <c r="P44" i="3"/>
  <c r="P54" i="3"/>
  <c r="U96" i="3"/>
  <c r="M120" i="3"/>
  <c r="V72" i="3" l="1"/>
  <c r="V105" i="3"/>
  <c r="V49" i="3"/>
  <c r="M122" i="3"/>
  <c r="O122" i="3"/>
  <c r="S122" i="3"/>
  <c r="U121" i="3"/>
  <c r="T121" i="3"/>
  <c r="P121" i="3"/>
  <c r="R12" i="3"/>
  <c r="I14" i="3"/>
  <c r="Q16" i="3"/>
  <c r="R18" i="3"/>
  <c r="I20" i="3"/>
  <c r="H22" i="3"/>
  <c r="I24" i="3"/>
  <c r="R26" i="3"/>
  <c r="H28" i="3"/>
  <c r="R30" i="3"/>
  <c r="K32" i="3"/>
  <c r="H34" i="3"/>
  <c r="H36" i="3"/>
  <c r="H38" i="3"/>
  <c r="H12" i="3"/>
  <c r="K14" i="3"/>
  <c r="R16" i="3"/>
  <c r="H18" i="3"/>
  <c r="K20" i="3"/>
  <c r="I22" i="3"/>
  <c r="K24" i="3"/>
  <c r="H26" i="3"/>
  <c r="I28" i="3"/>
  <c r="H30" i="3"/>
  <c r="L32" i="3"/>
  <c r="I34" i="3"/>
  <c r="I36" i="3"/>
  <c r="I38" i="3"/>
  <c r="I12" i="3"/>
  <c r="L14" i="3"/>
  <c r="H16" i="3"/>
  <c r="I18" i="3"/>
  <c r="L20" i="3"/>
  <c r="K22" i="3"/>
  <c r="L24" i="3"/>
  <c r="I26" i="3"/>
  <c r="K28" i="3"/>
  <c r="I30" i="3"/>
  <c r="Q32" i="3"/>
  <c r="K34" i="3"/>
  <c r="K36" i="3"/>
  <c r="K38" i="3"/>
  <c r="V89" i="3"/>
  <c r="U120" i="3"/>
  <c r="V93" i="3"/>
  <c r="K12" i="3"/>
  <c r="Q14" i="3"/>
  <c r="I16" i="3"/>
  <c r="K18" i="3"/>
  <c r="Q20" i="3"/>
  <c r="L22" i="3"/>
  <c r="Q24" i="3"/>
  <c r="K26" i="3"/>
  <c r="L28" i="3"/>
  <c r="K30" i="3"/>
  <c r="R32" i="3"/>
  <c r="L34" i="3"/>
  <c r="L36" i="3"/>
  <c r="L38" i="3"/>
  <c r="L12" i="3"/>
  <c r="R14" i="3"/>
  <c r="K16" i="3"/>
  <c r="L18" i="3"/>
  <c r="R20" i="3"/>
  <c r="Q22" i="3"/>
  <c r="R24" i="3"/>
  <c r="L26" i="3"/>
  <c r="Q28" i="3"/>
  <c r="L30" i="3"/>
  <c r="H32" i="3"/>
  <c r="Q34" i="3"/>
  <c r="Q36" i="3"/>
  <c r="Q38" i="3"/>
  <c r="Q12" i="3"/>
  <c r="H14" i="3"/>
  <c r="L16" i="3"/>
  <c r="Q18" i="3"/>
  <c r="H20" i="3"/>
  <c r="R22" i="3"/>
  <c r="H24" i="3"/>
  <c r="Q26" i="3"/>
  <c r="R28" i="3"/>
  <c r="Q30" i="3"/>
  <c r="I32" i="3"/>
  <c r="R34" i="3"/>
  <c r="R36" i="3"/>
  <c r="R38" i="3"/>
  <c r="H15" i="3"/>
  <c r="L27" i="3"/>
  <c r="Q33" i="3"/>
  <c r="Q35" i="3"/>
  <c r="L37" i="3"/>
  <c r="L13" i="3"/>
  <c r="K29" i="3"/>
  <c r="Q21" i="3"/>
  <c r="L25" i="3"/>
  <c r="Q27" i="3"/>
  <c r="K31" i="3"/>
  <c r="Q37" i="3"/>
  <c r="R11" i="3"/>
  <c r="Q13" i="3"/>
  <c r="K15" i="3"/>
  <c r="H17" i="3"/>
  <c r="R19" i="3"/>
  <c r="R21" i="3"/>
  <c r="K23" i="3"/>
  <c r="Q25" i="3"/>
  <c r="R27" i="3"/>
  <c r="Q29" i="3"/>
  <c r="L31" i="3"/>
  <c r="H33" i="3"/>
  <c r="H35" i="3"/>
  <c r="R37" i="3"/>
  <c r="I23" i="3"/>
  <c r="H11" i="3"/>
  <c r="R13" i="3"/>
  <c r="L15" i="3"/>
  <c r="I17" i="3"/>
  <c r="H19" i="3"/>
  <c r="H21" i="3"/>
  <c r="L23" i="3"/>
  <c r="R25" i="3"/>
  <c r="H27" i="3"/>
  <c r="R29" i="3"/>
  <c r="Q31" i="3"/>
  <c r="I33" i="3"/>
  <c r="I35" i="3"/>
  <c r="H37" i="3"/>
  <c r="L11" i="3"/>
  <c r="L19" i="3"/>
  <c r="L21" i="3"/>
  <c r="H23" i="3"/>
  <c r="I31" i="3"/>
  <c r="Q11" i="3"/>
  <c r="Q19" i="3"/>
  <c r="I11" i="3"/>
  <c r="H13" i="3"/>
  <c r="Q15" i="3"/>
  <c r="K17" i="3"/>
  <c r="I19" i="3"/>
  <c r="I21" i="3"/>
  <c r="Q23" i="3"/>
  <c r="H25" i="3"/>
  <c r="I27" i="3"/>
  <c r="H29" i="3"/>
  <c r="R31" i="3"/>
  <c r="K33" i="3"/>
  <c r="K35" i="3"/>
  <c r="I37" i="3"/>
  <c r="V58" i="3"/>
  <c r="K13" i="3"/>
  <c r="Q17" i="3"/>
  <c r="K25" i="3"/>
  <c r="I15" i="3"/>
  <c r="R17" i="3"/>
  <c r="L29" i="3"/>
  <c r="R33" i="3"/>
  <c r="R35" i="3"/>
  <c r="K11" i="3"/>
  <c r="I13" i="3"/>
  <c r="R15" i="3"/>
  <c r="L17" i="3"/>
  <c r="K19" i="3"/>
  <c r="K21" i="3"/>
  <c r="R23" i="3"/>
  <c r="I25" i="3"/>
  <c r="K27" i="3"/>
  <c r="I29" i="3"/>
  <c r="H31" i="3"/>
  <c r="L33" i="3"/>
  <c r="L35" i="3"/>
  <c r="K37" i="3"/>
  <c r="L40" i="3"/>
  <c r="Q40" i="3"/>
  <c r="K40" i="3"/>
  <c r="R40" i="3"/>
  <c r="H40" i="3"/>
  <c r="I40" i="3"/>
  <c r="R39" i="3"/>
  <c r="H39" i="3"/>
  <c r="I39" i="3"/>
  <c r="K39" i="3"/>
  <c r="L39" i="3"/>
  <c r="Q39" i="3"/>
  <c r="U122" i="3" l="1"/>
  <c r="K42" i="3"/>
  <c r="K259" i="3" s="1"/>
  <c r="R42" i="3"/>
  <c r="R259" i="3" s="1"/>
  <c r="Q41" i="3"/>
  <c r="Q258" i="3" s="1"/>
  <c r="I41" i="3"/>
  <c r="I258" i="3" s="1"/>
  <c r="R41" i="3"/>
  <c r="L42" i="3"/>
  <c r="L259" i="3" s="1"/>
  <c r="H42" i="3"/>
  <c r="H259" i="3" s="1"/>
  <c r="V121" i="3"/>
  <c r="I42" i="3"/>
  <c r="I259" i="3" s="1"/>
  <c r="K41" i="3"/>
  <c r="Q42" i="3"/>
  <c r="Q259" i="3" s="1"/>
  <c r="O38" i="3"/>
  <c r="J38" i="3"/>
  <c r="S38" i="3"/>
  <c r="J34" i="3"/>
  <c r="N22" i="3"/>
  <c r="N18" i="3"/>
  <c r="S28" i="3"/>
  <c r="J36" i="3"/>
  <c r="O30" i="3"/>
  <c r="N32" i="3"/>
  <c r="N20" i="3"/>
  <c r="O16" i="3"/>
  <c r="N14" i="3"/>
  <c r="N36" i="3"/>
  <c r="S26" i="3"/>
  <c r="S18" i="3"/>
  <c r="O34" i="3"/>
  <c r="J18" i="3"/>
  <c r="J16" i="3"/>
  <c r="S16" i="3"/>
  <c r="J26" i="3"/>
  <c r="J12" i="3"/>
  <c r="N24" i="3"/>
  <c r="N12" i="3"/>
  <c r="M34" i="3"/>
  <c r="M22" i="3"/>
  <c r="S14" i="3"/>
  <c r="S34" i="3"/>
  <c r="M20" i="3"/>
  <c r="S30" i="3"/>
  <c r="S20" i="3"/>
  <c r="M14" i="3"/>
  <c r="S36" i="3"/>
  <c r="O28" i="3"/>
  <c r="O26" i="3"/>
  <c r="N28" i="3"/>
  <c r="N26" i="3"/>
  <c r="M26" i="3"/>
  <c r="O18" i="3"/>
  <c r="J22" i="3"/>
  <c r="U12" i="3"/>
  <c r="M38" i="3"/>
  <c r="J28" i="3"/>
  <c r="M16" i="3"/>
  <c r="M32" i="3"/>
  <c r="N16" i="3"/>
  <c r="J14" i="3"/>
  <c r="M36" i="3"/>
  <c r="N30" i="3"/>
  <c r="O32" i="3"/>
  <c r="O24" i="3"/>
  <c r="J20" i="3"/>
  <c r="T12" i="3"/>
  <c r="J32" i="3"/>
  <c r="J30" i="3"/>
  <c r="O12" i="3"/>
  <c r="M30" i="3"/>
  <c r="M12" i="3"/>
  <c r="N34" i="3"/>
  <c r="O36" i="3"/>
  <c r="O22" i="3"/>
  <c r="S24" i="3"/>
  <c r="O20" i="3"/>
  <c r="N38" i="3"/>
  <c r="S22" i="3"/>
  <c r="S12" i="3"/>
  <c r="M28" i="3"/>
  <c r="M24" i="3"/>
  <c r="O14" i="3"/>
  <c r="M18" i="3"/>
  <c r="U30" i="3"/>
  <c r="S32" i="3"/>
  <c r="J24" i="3"/>
  <c r="S35" i="3"/>
  <c r="N35" i="3"/>
  <c r="M13" i="3"/>
  <c r="J27" i="3"/>
  <c r="N25" i="3"/>
  <c r="O19" i="3"/>
  <c r="J19" i="3"/>
  <c r="N13" i="3"/>
  <c r="N31" i="3"/>
  <c r="S29" i="3"/>
  <c r="O31" i="3"/>
  <c r="M23" i="3"/>
  <c r="O33" i="3"/>
  <c r="O27" i="3"/>
  <c r="J11" i="3"/>
  <c r="J23" i="3"/>
  <c r="S27" i="3"/>
  <c r="M11" i="3"/>
  <c r="H41" i="3"/>
  <c r="S37" i="3"/>
  <c r="J37" i="3"/>
  <c r="O29" i="3"/>
  <c r="M27" i="3"/>
  <c r="O25" i="3"/>
  <c r="O13" i="3"/>
  <c r="O15" i="3"/>
  <c r="U15" i="3"/>
  <c r="J13" i="3"/>
  <c r="M31" i="3"/>
  <c r="J17" i="3"/>
  <c r="S19" i="3"/>
  <c r="J25" i="3"/>
  <c r="U13" i="3"/>
  <c r="N37" i="3"/>
  <c r="O21" i="3"/>
  <c r="O17" i="3"/>
  <c r="S31" i="3"/>
  <c r="M29" i="3"/>
  <c r="N15" i="3"/>
  <c r="S17" i="3"/>
  <c r="U19" i="3"/>
  <c r="S33" i="3"/>
  <c r="S23" i="3"/>
  <c r="O23" i="3"/>
  <c r="J15" i="3"/>
  <c r="N27" i="3"/>
  <c r="N17" i="3"/>
  <c r="J35" i="3"/>
  <c r="J33" i="3"/>
  <c r="J29" i="3"/>
  <c r="O11" i="3"/>
  <c r="S25" i="3"/>
  <c r="N29" i="3"/>
  <c r="M33" i="3"/>
  <c r="S15" i="3"/>
  <c r="M37" i="3"/>
  <c r="N33" i="3"/>
  <c r="O35" i="3"/>
  <c r="M15" i="3"/>
  <c r="N11" i="3"/>
  <c r="O37" i="3"/>
  <c r="M35" i="3"/>
  <c r="M25" i="3"/>
  <c r="J31" i="3"/>
  <c r="N23" i="3"/>
  <c r="M19" i="3"/>
  <c r="U25" i="3"/>
  <c r="N19" i="3"/>
  <c r="M17" i="3"/>
  <c r="U11" i="3"/>
  <c r="S11" i="3"/>
  <c r="S13" i="3"/>
  <c r="N21" i="3"/>
  <c r="L41" i="3"/>
  <c r="L258" i="3" s="1"/>
  <c r="J40" i="3"/>
  <c r="M40" i="3"/>
  <c r="O40" i="3"/>
  <c r="N40" i="3"/>
  <c r="S40" i="3"/>
  <c r="O39" i="3"/>
  <c r="J39" i="3"/>
  <c r="S39" i="3"/>
  <c r="N39" i="3"/>
  <c r="M39" i="3"/>
  <c r="M21" i="3"/>
  <c r="J21" i="3"/>
  <c r="S21" i="3"/>
  <c r="L260" i="3" l="1"/>
  <c r="V12" i="3"/>
  <c r="U40" i="3"/>
  <c r="R43" i="3"/>
  <c r="H43" i="3"/>
  <c r="K43" i="3"/>
  <c r="M42" i="3"/>
  <c r="M259" i="3" s="1"/>
  <c r="I260" i="3"/>
  <c r="Q260" i="3"/>
  <c r="R258" i="3"/>
  <c r="R260" i="3" s="1"/>
  <c r="I43" i="3"/>
  <c r="K258" i="3"/>
  <c r="K260" i="3" s="1"/>
  <c r="J42" i="3"/>
  <c r="J259" i="3" s="1"/>
  <c r="Q43" i="3"/>
  <c r="O42" i="3"/>
  <c r="O259" i="3" s="1"/>
  <c r="S42" i="3"/>
  <c r="S259" i="3" s="1"/>
  <c r="N42" i="3"/>
  <c r="N259" i="3" s="1"/>
  <c r="N41" i="3"/>
  <c r="V36" i="3"/>
  <c r="V20" i="3"/>
  <c r="T22" i="3"/>
  <c r="P30" i="3"/>
  <c r="P34" i="3"/>
  <c r="P16" i="3"/>
  <c r="U16" i="3"/>
  <c r="V24" i="3"/>
  <c r="U34" i="3"/>
  <c r="U18" i="3"/>
  <c r="T28" i="3"/>
  <c r="V34" i="3"/>
  <c r="P24" i="3"/>
  <c r="P38" i="3"/>
  <c r="P26" i="3"/>
  <c r="U32" i="3"/>
  <c r="U22" i="3"/>
  <c r="U26" i="3"/>
  <c r="U24" i="3"/>
  <c r="T30" i="3"/>
  <c r="T38" i="3"/>
  <c r="P36" i="3"/>
  <c r="P22" i="3"/>
  <c r="P32" i="3"/>
  <c r="T26" i="3"/>
  <c r="V26" i="3"/>
  <c r="T20" i="3"/>
  <c r="U38" i="3"/>
  <c r="P12" i="3"/>
  <c r="V14" i="3"/>
  <c r="T24" i="3"/>
  <c r="T36" i="3"/>
  <c r="L43" i="3"/>
  <c r="V16" i="3"/>
  <c r="U14" i="3"/>
  <c r="P18" i="3"/>
  <c r="U28" i="3"/>
  <c r="P20" i="3"/>
  <c r="P28" i="3"/>
  <c r="T34" i="3"/>
  <c r="V28" i="3"/>
  <c r="U36" i="3"/>
  <c r="T14" i="3"/>
  <c r="T18" i="3"/>
  <c r="T32" i="3"/>
  <c r="T16" i="3"/>
  <c r="U20" i="3"/>
  <c r="P14" i="3"/>
  <c r="T25" i="3"/>
  <c r="P19" i="3"/>
  <c r="P23" i="3"/>
  <c r="P33" i="3"/>
  <c r="T29" i="3"/>
  <c r="U31" i="3"/>
  <c r="U17" i="3"/>
  <c r="V15" i="3"/>
  <c r="P35" i="3"/>
  <c r="T23" i="3"/>
  <c r="P17" i="3"/>
  <c r="P15" i="3"/>
  <c r="P13" i="3"/>
  <c r="U35" i="3"/>
  <c r="P31" i="3"/>
  <c r="T31" i="3"/>
  <c r="P21" i="3"/>
  <c r="P11" i="3"/>
  <c r="U37" i="3"/>
  <c r="P25" i="3"/>
  <c r="T11" i="3"/>
  <c r="T27" i="3"/>
  <c r="V17" i="3"/>
  <c r="T35" i="3"/>
  <c r="V25" i="3"/>
  <c r="T13" i="3"/>
  <c r="P27" i="3"/>
  <c r="U33" i="3"/>
  <c r="V13" i="3"/>
  <c r="P29" i="3"/>
  <c r="T17" i="3"/>
  <c r="U27" i="3"/>
  <c r="T19" i="3"/>
  <c r="T15" i="3"/>
  <c r="P37" i="3"/>
  <c r="T37" i="3"/>
  <c r="T33" i="3"/>
  <c r="O41" i="3"/>
  <c r="O258" i="3" s="1"/>
  <c r="U29" i="3"/>
  <c r="U23" i="3"/>
  <c r="V19" i="3"/>
  <c r="T40" i="3"/>
  <c r="P40" i="3"/>
  <c r="S41" i="3"/>
  <c r="S258" i="3" s="1"/>
  <c r="M41" i="3"/>
  <c r="J41" i="3"/>
  <c r="P39" i="3"/>
  <c r="U39" i="3"/>
  <c r="T39" i="3"/>
  <c r="T21" i="3"/>
  <c r="U21" i="3"/>
  <c r="V21" i="3"/>
  <c r="V11" i="3" l="1"/>
  <c r="V40" i="3"/>
  <c r="V33" i="3"/>
  <c r="H167" i="3"/>
  <c r="M43" i="3"/>
  <c r="S260" i="3"/>
  <c r="N43" i="3"/>
  <c r="U42" i="3"/>
  <c r="U259" i="3" s="1"/>
  <c r="T42" i="3"/>
  <c r="T259" i="3" s="1"/>
  <c r="O260" i="3"/>
  <c r="P42" i="3"/>
  <c r="P259" i="3" s="1"/>
  <c r="V18" i="3"/>
  <c r="V32" i="3"/>
  <c r="V30" i="3"/>
  <c r="V38" i="3"/>
  <c r="J43" i="3"/>
  <c r="V22" i="3"/>
  <c r="V29" i="3"/>
  <c r="V27" i="3"/>
  <c r="O43" i="3"/>
  <c r="V35" i="3"/>
  <c r="V37" i="3"/>
  <c r="V31" i="3"/>
  <c r="V23" i="3"/>
  <c r="P41" i="3"/>
  <c r="S43" i="3"/>
  <c r="T41" i="3"/>
  <c r="M258" i="3"/>
  <c r="M260" i="3" s="1"/>
  <c r="U41" i="3"/>
  <c r="U258" i="3" s="1"/>
  <c r="V39" i="3"/>
  <c r="N167" i="3" l="1"/>
  <c r="T167" i="3"/>
  <c r="U260" i="3"/>
  <c r="V42" i="3"/>
  <c r="V259" i="3" s="1"/>
  <c r="P43" i="3"/>
  <c r="U43" i="3"/>
  <c r="V41" i="3"/>
  <c r="T43" i="3"/>
  <c r="V43" i="3" l="1"/>
  <c r="H80" i="3" l="1"/>
  <c r="J80" i="3"/>
  <c r="N80" i="3" l="1"/>
  <c r="P80" i="3"/>
  <c r="T80" i="3" l="1"/>
  <c r="V80" i="3"/>
  <c r="H169" i="3" l="1"/>
  <c r="N169" i="3" l="1"/>
  <c r="T169" i="3"/>
  <c r="H84" i="3" l="1"/>
  <c r="N84" i="3" l="1"/>
  <c r="P84" i="3"/>
  <c r="T84" i="3" l="1"/>
  <c r="V84" i="3"/>
  <c r="H171" i="3"/>
  <c r="N171" i="3" l="1"/>
  <c r="T171" i="3"/>
  <c r="H173" i="3" l="1"/>
  <c r="N173" i="3" l="1"/>
  <c r="T173" i="3"/>
  <c r="H86" i="3" l="1"/>
  <c r="J86" i="3"/>
  <c r="N86" i="3" l="1"/>
  <c r="P86" i="3"/>
  <c r="T86" i="3" l="1"/>
  <c r="V86" i="3"/>
  <c r="H175" i="3" l="1"/>
  <c r="N175" i="3" l="1"/>
  <c r="T175" i="3"/>
  <c r="H177" i="3" l="1"/>
  <c r="H181" i="3" s="1"/>
  <c r="N177" i="3" l="1"/>
  <c r="N181" i="3" s="1"/>
  <c r="T177" i="3"/>
  <c r="T181" i="3" s="1"/>
  <c r="H183" i="3"/>
  <c r="T183" i="3" l="1"/>
  <c r="N183" i="3"/>
  <c r="N88" i="3" l="1"/>
  <c r="P88" i="3"/>
  <c r="H88" i="3"/>
  <c r="J88" i="3"/>
  <c r="T88" i="3" l="1"/>
  <c r="V88" i="3"/>
  <c r="H90" i="3" l="1"/>
  <c r="J90" i="3"/>
  <c r="N90" i="3" l="1"/>
  <c r="P90" i="3"/>
  <c r="T90" i="3" l="1"/>
  <c r="V90" i="3"/>
  <c r="H92" i="3" l="1"/>
  <c r="N92" i="3" l="1"/>
  <c r="P92" i="3"/>
  <c r="T92" i="3" l="1"/>
  <c r="V92" i="3"/>
  <c r="H94" i="3" l="1"/>
  <c r="N94" i="3" l="1"/>
  <c r="P94" i="3"/>
  <c r="T94" i="3" l="1"/>
  <c r="V94" i="3"/>
  <c r="H96" i="3" l="1"/>
  <c r="N96" i="3" l="1"/>
  <c r="P96" i="3"/>
  <c r="T96" i="3" l="1"/>
  <c r="V96" i="3"/>
  <c r="H104" i="3" l="1"/>
  <c r="N104" i="3" l="1"/>
  <c r="P104" i="3"/>
  <c r="T104" i="3" l="1"/>
  <c r="V104" i="3"/>
  <c r="H106" i="3" l="1"/>
  <c r="J106" i="3"/>
  <c r="P106" i="3" l="1"/>
  <c r="N106" i="3"/>
  <c r="T106" i="3" l="1"/>
  <c r="V106" i="3"/>
  <c r="H108" i="3" l="1"/>
  <c r="J108" i="3"/>
  <c r="N108" i="3" l="1"/>
  <c r="P108" i="3"/>
  <c r="T108" i="3" l="1"/>
  <c r="V108" i="3"/>
  <c r="H110" i="3" l="1"/>
  <c r="J110" i="3"/>
  <c r="N110" i="3" l="1"/>
  <c r="P110" i="3"/>
  <c r="V110" i="3" l="1"/>
  <c r="T110" i="3"/>
  <c r="H112" i="3" l="1"/>
  <c r="J112" i="3"/>
  <c r="P112" i="3" l="1"/>
  <c r="N112" i="3"/>
  <c r="V112" i="3" l="1"/>
  <c r="T112" i="3"/>
  <c r="H114" i="3" l="1"/>
  <c r="J114" i="3"/>
  <c r="P114" i="3" l="1"/>
  <c r="N114" i="3"/>
  <c r="T114" i="3" l="1"/>
  <c r="V114" i="3"/>
  <c r="J118" i="3" l="1"/>
  <c r="J120" i="3" s="1"/>
  <c r="J122" i="3" l="1"/>
  <c r="J258" i="3"/>
  <c r="J260" i="3" s="1"/>
  <c r="H118" i="3"/>
  <c r="N118" i="3" l="1"/>
  <c r="P118" i="3"/>
  <c r="V118" i="3" l="1"/>
  <c r="T118" i="3"/>
  <c r="H116" i="3" l="1"/>
  <c r="H120" i="3" s="1"/>
  <c r="N116" i="3" l="1"/>
  <c r="N120" i="3" s="1"/>
  <c r="H122" i="3"/>
  <c r="H258" i="3"/>
  <c r="H260" i="3" s="1"/>
  <c r="P116" i="3"/>
  <c r="P120" i="3" s="1"/>
  <c r="P122" i="3" l="1"/>
  <c r="P258" i="3"/>
  <c r="P260" i="3" s="1"/>
  <c r="N122" i="3"/>
  <c r="N258" i="3"/>
  <c r="N260" i="3" s="1"/>
  <c r="T116" i="3"/>
  <c r="T120" i="3" s="1"/>
  <c r="V116" i="3"/>
  <c r="V120" i="3" s="1"/>
  <c r="V122" i="3" l="1"/>
  <c r="V258" i="3"/>
  <c r="V260" i="3" s="1"/>
  <c r="T122" i="3"/>
  <c r="T258" i="3"/>
  <c r="T260" i="3" s="1"/>
</calcChain>
</file>

<file path=xl/sharedStrings.xml><?xml version="1.0" encoding="utf-8"?>
<sst xmlns="http://schemas.openxmlformats.org/spreadsheetml/2006/main" count="8368" uniqueCount="5610">
  <si>
    <t>BANGALORE ELECTRICITY SUPPLY COMPANY LIMITED</t>
  </si>
  <si>
    <t xml:space="preserve">Name of the O &amp;M Sub-Dvn : </t>
  </si>
  <si>
    <t>Tariff-LT6(b)-Street light</t>
  </si>
  <si>
    <t>(Amount in Rupees)</t>
  </si>
  <si>
    <t>Sl.No.</t>
  </si>
  <si>
    <t>Name of District</t>
  </si>
  <si>
    <t>Name of Taluk</t>
  </si>
  <si>
    <t xml:space="preserve">Name of Grama Panchayath </t>
  </si>
  <si>
    <t xml:space="preserve">R.R.No </t>
  </si>
  <si>
    <t xml:space="preserve">01.04.2022
 Opening Balance  </t>
  </si>
  <si>
    <t>1.04.2022 to 31.03.2023 Demand</t>
  </si>
  <si>
    <t>OB+Demand Total</t>
  </si>
  <si>
    <t>1.04.2022 to 31.03.2023
Collection</t>
  </si>
  <si>
    <t>Closing Balance as at the end of   March-2023</t>
  </si>
  <si>
    <t>Remarks</t>
  </si>
  <si>
    <t>Principle</t>
  </si>
  <si>
    <t xml:space="preserve">Interest </t>
  </si>
  <si>
    <t>Total</t>
  </si>
  <si>
    <t>A</t>
  </si>
  <si>
    <t>B</t>
  </si>
  <si>
    <t>C</t>
  </si>
  <si>
    <t>D</t>
  </si>
  <si>
    <t>E</t>
  </si>
  <si>
    <t>F</t>
  </si>
  <si>
    <t>G</t>
  </si>
  <si>
    <t>H</t>
  </si>
  <si>
    <t>I = (G+H)</t>
  </si>
  <si>
    <t>J</t>
  </si>
  <si>
    <t>K</t>
  </si>
  <si>
    <t>L =(J+K)</t>
  </si>
  <si>
    <t>M = (G+J)</t>
  </si>
  <si>
    <t>N = (H+K)</t>
  </si>
  <si>
    <t>P</t>
  </si>
  <si>
    <t>Q</t>
  </si>
  <si>
    <t>R =(P+Q)</t>
  </si>
  <si>
    <t>V</t>
  </si>
  <si>
    <t>AINAHALLI</t>
  </si>
  <si>
    <t>KRSL1</t>
  </si>
  <si>
    <t>CHITRADURGA</t>
  </si>
  <si>
    <t>CHIKKAGONDANAHALLI</t>
  </si>
  <si>
    <t>CKGSL1</t>
  </si>
  <si>
    <t>CKSL1</t>
  </si>
  <si>
    <t>CHOLUGATTA</t>
  </si>
  <si>
    <t>TOTAL</t>
  </si>
  <si>
    <t>DYAMAVVANAHALLI</t>
  </si>
  <si>
    <t>KLSL3</t>
  </si>
  <si>
    <t>KSSL1</t>
  </si>
  <si>
    <t>KSSL2</t>
  </si>
  <si>
    <t>KHSL1</t>
  </si>
  <si>
    <t>KHSL2</t>
  </si>
  <si>
    <t>KLSL1</t>
  </si>
  <si>
    <t>KLSL2</t>
  </si>
  <si>
    <t>KSSL3</t>
  </si>
  <si>
    <t>TMSL1</t>
  </si>
  <si>
    <t>TMSL2</t>
  </si>
  <si>
    <t>G.R HALLI</t>
  </si>
  <si>
    <t>ALSL4</t>
  </si>
  <si>
    <t>TKSL1</t>
  </si>
  <si>
    <t>TKSL2</t>
  </si>
  <si>
    <t>ALSL1</t>
  </si>
  <si>
    <t>ALSL2</t>
  </si>
  <si>
    <t>GONUR</t>
  </si>
  <si>
    <t>INGALADAL</t>
  </si>
  <si>
    <t>IGSL2</t>
  </si>
  <si>
    <t>IGSL3</t>
  </si>
  <si>
    <t>IGSL4</t>
  </si>
  <si>
    <t>KKSL2</t>
  </si>
  <si>
    <t>KNSL1</t>
  </si>
  <si>
    <t>KNSL2</t>
  </si>
  <si>
    <t>KNSL3</t>
  </si>
  <si>
    <t>KNSL4</t>
  </si>
  <si>
    <t>KNSL5</t>
  </si>
  <si>
    <t>IGSL1</t>
  </si>
  <si>
    <t>KKSL1</t>
  </si>
  <si>
    <t>KKSL3</t>
  </si>
  <si>
    <t>J.N. KOTE</t>
  </si>
  <si>
    <t>GKSL1</t>
  </si>
  <si>
    <t>JLSL3</t>
  </si>
  <si>
    <t>M.K. HATTI</t>
  </si>
  <si>
    <t>MADAKARIPURA</t>
  </si>
  <si>
    <t>GPSL1</t>
  </si>
  <si>
    <t>MKSL1</t>
  </si>
  <si>
    <t>MKSL2</t>
  </si>
  <si>
    <t>MKSL3</t>
  </si>
  <si>
    <t>MADANAYAKANAHALLI</t>
  </si>
  <si>
    <t>RMSL1</t>
  </si>
  <si>
    <t>MEDEHALLI</t>
  </si>
  <si>
    <t>MUDDAPURA</t>
  </si>
  <si>
    <t>SGSL1</t>
  </si>
  <si>
    <t>SRSL1</t>
  </si>
  <si>
    <t>TURUVANUR</t>
  </si>
  <si>
    <t>BKSL1</t>
  </si>
  <si>
    <t>BKSL2</t>
  </si>
  <si>
    <t>BKSL3</t>
  </si>
  <si>
    <t>BLSL1</t>
  </si>
  <si>
    <t>BLSL2</t>
  </si>
  <si>
    <t>BLSL3</t>
  </si>
  <si>
    <t>Format- 'A'(RLB)</t>
  </si>
  <si>
    <t>Tariff-LT6(a)-Water Supply</t>
  </si>
  <si>
    <t>KKP6</t>
  </si>
  <si>
    <t>DMP4</t>
  </si>
  <si>
    <t>TMP2</t>
  </si>
  <si>
    <t>KKP4</t>
  </si>
  <si>
    <t>KKP5</t>
  </si>
  <si>
    <t>SRP4</t>
  </si>
  <si>
    <t>SRP6</t>
  </si>
  <si>
    <t>ALAGAVADI</t>
  </si>
  <si>
    <t>HLP5</t>
  </si>
  <si>
    <t>HLP7</t>
  </si>
  <si>
    <t>VSP6</t>
  </si>
  <si>
    <t>ANNEHAL</t>
  </si>
  <si>
    <t>BHARAMASAGARA</t>
  </si>
  <si>
    <t>RGP4</t>
  </si>
  <si>
    <t>BHEEMASAMUDRA</t>
  </si>
  <si>
    <t>BOMMENAHALLI</t>
  </si>
  <si>
    <t>CHIKKABENNURU</t>
  </si>
  <si>
    <t>CBP9</t>
  </si>
  <si>
    <t>GONURU</t>
  </si>
  <si>
    <t>GNP4</t>
  </si>
  <si>
    <t>GNP5</t>
  </si>
  <si>
    <t>HIREGUNTANUR</t>
  </si>
  <si>
    <t>HHP6</t>
  </si>
  <si>
    <t>TMP1</t>
  </si>
  <si>
    <t>HULLURU</t>
  </si>
  <si>
    <t>CPP1</t>
  </si>
  <si>
    <t>ISAMUDRA</t>
  </si>
  <si>
    <t>HHP4</t>
  </si>
  <si>
    <t>KOGUNDE</t>
  </si>
  <si>
    <t>KOLAHAL</t>
  </si>
  <si>
    <t>HGP2</t>
  </si>
  <si>
    <t>YHP4</t>
  </si>
  <si>
    <t>YHP5</t>
  </si>
  <si>
    <t>KUNABEVU</t>
  </si>
  <si>
    <t>HSP3</t>
  </si>
  <si>
    <t>M.K.HATTI</t>
  </si>
  <si>
    <t>SIDDAPURA</t>
  </si>
  <si>
    <t>MNP5</t>
  </si>
  <si>
    <t>SIRIGERE</t>
  </si>
  <si>
    <t>SONDEKOLA</t>
  </si>
  <si>
    <t>SKP5</t>
  </si>
  <si>
    <t>DGP4</t>
  </si>
  <si>
    <t>YALAGODU</t>
  </si>
  <si>
    <t>BSP3</t>
  </si>
  <si>
    <t>BSP4</t>
  </si>
  <si>
    <t>YP6</t>
  </si>
  <si>
    <t>YP7</t>
  </si>
  <si>
    <t>GODABANAHAL</t>
  </si>
  <si>
    <t>GHP3</t>
  </si>
  <si>
    <t>VSSL1</t>
  </si>
  <si>
    <t>VSSL2</t>
  </si>
  <si>
    <t>VSSL3</t>
  </si>
  <si>
    <t>VSSL4</t>
  </si>
  <si>
    <t>KKSL4</t>
  </si>
  <si>
    <t>KKSL5</t>
  </si>
  <si>
    <t>BGSL1</t>
  </si>
  <si>
    <t>BGSL2</t>
  </si>
  <si>
    <t>CNSL1</t>
  </si>
  <si>
    <t>HTSL1</t>
  </si>
  <si>
    <t>BHSL1</t>
  </si>
  <si>
    <t>BHSL2</t>
  </si>
  <si>
    <t>BHSL3</t>
  </si>
  <si>
    <t>BHSL4</t>
  </si>
  <si>
    <t>BHSL5</t>
  </si>
  <si>
    <t>BVSL1</t>
  </si>
  <si>
    <t>BVSL2</t>
  </si>
  <si>
    <t>BVSL3</t>
  </si>
  <si>
    <t>BVSL4</t>
  </si>
  <si>
    <t>BVSL5</t>
  </si>
  <si>
    <t>BSL1</t>
  </si>
  <si>
    <t>BSL2</t>
  </si>
  <si>
    <t>BSL3</t>
  </si>
  <si>
    <t>BSL4</t>
  </si>
  <si>
    <t>BSL5</t>
  </si>
  <si>
    <t>BSL6</t>
  </si>
  <si>
    <t>BSL7</t>
  </si>
  <si>
    <t>BSL8</t>
  </si>
  <si>
    <t>BSL9</t>
  </si>
  <si>
    <t>BLSL4</t>
  </si>
  <si>
    <t>BLSL5</t>
  </si>
  <si>
    <t>BLSL6</t>
  </si>
  <si>
    <t>BMSL1</t>
  </si>
  <si>
    <t>BMSL2</t>
  </si>
  <si>
    <t>BMSL3</t>
  </si>
  <si>
    <t>BMSL4</t>
  </si>
  <si>
    <t>BMSL5</t>
  </si>
  <si>
    <t>BMSL6</t>
  </si>
  <si>
    <t>BMSL7</t>
  </si>
  <si>
    <t>BMSL8</t>
  </si>
  <si>
    <t>CBSL1</t>
  </si>
  <si>
    <t>CBSL2</t>
  </si>
  <si>
    <t>CBSL3</t>
  </si>
  <si>
    <t>CBSL4</t>
  </si>
  <si>
    <t>CHSL1</t>
  </si>
  <si>
    <t>CHSL2</t>
  </si>
  <si>
    <t>CHSL3</t>
  </si>
  <si>
    <t>HMSL1</t>
  </si>
  <si>
    <t>GNSL1</t>
  </si>
  <si>
    <t>GNSL2</t>
  </si>
  <si>
    <t>GNSL3</t>
  </si>
  <si>
    <t>MLSL1</t>
  </si>
  <si>
    <t>HGSL1</t>
  </si>
  <si>
    <t>HGSL2</t>
  </si>
  <si>
    <t>HGSL3</t>
  </si>
  <si>
    <t>HGSL4</t>
  </si>
  <si>
    <t>HHSL2</t>
  </si>
  <si>
    <t>HLSL1</t>
  </si>
  <si>
    <t>HLSL2</t>
  </si>
  <si>
    <t>SGSL2</t>
  </si>
  <si>
    <t>SGSL3</t>
  </si>
  <si>
    <t>HHSL1</t>
  </si>
  <si>
    <t>ISL1</t>
  </si>
  <si>
    <t>ISL2</t>
  </si>
  <si>
    <t>HUSL3</t>
  </si>
  <si>
    <t>HUSL4</t>
  </si>
  <si>
    <t>BRSL1</t>
  </si>
  <si>
    <t>BRSL2</t>
  </si>
  <si>
    <t>KBSL1</t>
  </si>
  <si>
    <t>MGSL1</t>
  </si>
  <si>
    <t>KLSL5</t>
  </si>
  <si>
    <t>KDSL1</t>
  </si>
  <si>
    <t>KDSL2</t>
  </si>
  <si>
    <t>NHSL1</t>
  </si>
  <si>
    <t>NHSL2</t>
  </si>
  <si>
    <t>HGRSL1</t>
  </si>
  <si>
    <t>HGRSL2</t>
  </si>
  <si>
    <t>KLSL4</t>
  </si>
  <si>
    <t>KLSL6</t>
  </si>
  <si>
    <t>YHSL1</t>
  </si>
  <si>
    <t>YHSL2</t>
  </si>
  <si>
    <t>YHSL3</t>
  </si>
  <si>
    <t>KBSL2</t>
  </si>
  <si>
    <t>KBSL3</t>
  </si>
  <si>
    <t>KBSL4</t>
  </si>
  <si>
    <t>KBSL5</t>
  </si>
  <si>
    <t>KBSL7</t>
  </si>
  <si>
    <t>KBSL8</t>
  </si>
  <si>
    <t>KBSL9</t>
  </si>
  <si>
    <t>MNSL2</t>
  </si>
  <si>
    <t>MNSL3</t>
  </si>
  <si>
    <t>CKGSL2</t>
  </si>
  <si>
    <t>GTSL1</t>
  </si>
  <si>
    <t>KTSL1</t>
  </si>
  <si>
    <t>KTSL2</t>
  </si>
  <si>
    <t>SSL1</t>
  </si>
  <si>
    <t>SSL2</t>
  </si>
  <si>
    <t>SKSL1</t>
  </si>
  <si>
    <t>SKSL2</t>
  </si>
  <si>
    <t>DGSL1</t>
  </si>
  <si>
    <t>DGSL2</t>
  </si>
  <si>
    <t>BSSL1</t>
  </si>
  <si>
    <t>GHSL5</t>
  </si>
  <si>
    <t>HUSL2</t>
  </si>
  <si>
    <t>GHSL1</t>
  </si>
  <si>
    <t>GHSL2</t>
  </si>
  <si>
    <t>GHSL3</t>
  </si>
  <si>
    <t>GHSL4</t>
  </si>
  <si>
    <t>GHSL6</t>
  </si>
  <si>
    <t>GHSL7</t>
  </si>
  <si>
    <t>GHSL8</t>
  </si>
  <si>
    <t>BYSL1</t>
  </si>
  <si>
    <t>BYSL2</t>
  </si>
  <si>
    <t>GGP5</t>
  </si>
  <si>
    <t>HRP7</t>
  </si>
  <si>
    <t>GGP3</t>
  </si>
  <si>
    <t>AREHALLI</t>
  </si>
  <si>
    <t>B DURGA</t>
  </si>
  <si>
    <t>KTWP2</t>
  </si>
  <si>
    <t>CKWP9</t>
  </si>
  <si>
    <t>CHITRAHALLI</t>
  </si>
  <si>
    <t>CHP4</t>
  </si>
  <si>
    <t>GANGASAMUDRA</t>
  </si>
  <si>
    <t>GUNDERI</t>
  </si>
  <si>
    <t>GUNJIGANURU</t>
  </si>
  <si>
    <t>H D PURA</t>
  </si>
  <si>
    <t>MGP2</t>
  </si>
  <si>
    <t>MADDERU</t>
  </si>
  <si>
    <t>VHP1</t>
  </si>
  <si>
    <t>R NULENURU</t>
  </si>
  <si>
    <t>RAMAGIRI</t>
  </si>
  <si>
    <t>SHIVAGANGA</t>
  </si>
  <si>
    <t>SP4</t>
  </si>
  <si>
    <t>SP5</t>
  </si>
  <si>
    <t>SHIVAPURA</t>
  </si>
  <si>
    <t>T NULENURU</t>
  </si>
  <si>
    <t>TALIKATTE</t>
  </si>
  <si>
    <t>TALYA</t>
  </si>
  <si>
    <t>TEKALAVATTI</t>
  </si>
  <si>
    <t>KOP3</t>
  </si>
  <si>
    <t>KHP1</t>
  </si>
  <si>
    <t>ADSL1</t>
  </si>
  <si>
    <t>ADSL2</t>
  </si>
  <si>
    <t>APSL1</t>
  </si>
  <si>
    <t>APSL2</t>
  </si>
  <si>
    <t>CPSL1</t>
  </si>
  <si>
    <t>HRSL1</t>
  </si>
  <si>
    <t>HVSL1</t>
  </si>
  <si>
    <t>GGSL2</t>
  </si>
  <si>
    <t>MNSL1</t>
  </si>
  <si>
    <t>CHSL9</t>
  </si>
  <si>
    <t>KPSL1</t>
  </si>
  <si>
    <t>RHSL1</t>
  </si>
  <si>
    <t>SHSL4</t>
  </si>
  <si>
    <t>HDSL1</t>
  </si>
  <si>
    <t>HDSL2</t>
  </si>
  <si>
    <t>KMSL1</t>
  </si>
  <si>
    <t>NHSL3</t>
  </si>
  <si>
    <t>HGHSL1</t>
  </si>
  <si>
    <t>SRSL2</t>
  </si>
  <si>
    <t>KGSL1</t>
  </si>
  <si>
    <t>MRSL1</t>
  </si>
  <si>
    <t>VHSL1</t>
  </si>
  <si>
    <t>NGSL1</t>
  </si>
  <si>
    <t>NGSL2</t>
  </si>
  <si>
    <t>KNGSL1</t>
  </si>
  <si>
    <t>RMSL2</t>
  </si>
  <si>
    <t>SPSL1</t>
  </si>
  <si>
    <t>BPSL1</t>
  </si>
  <si>
    <t>DHSL3</t>
  </si>
  <si>
    <t>DHSL2</t>
  </si>
  <si>
    <t>DHSL1</t>
  </si>
  <si>
    <t>TKSL3</t>
  </si>
  <si>
    <t>KNSL6</t>
  </si>
  <si>
    <t>KNSL7</t>
  </si>
  <si>
    <t>TPSL1</t>
  </si>
  <si>
    <t>CTA</t>
  </si>
  <si>
    <t>ANIVALA</t>
  </si>
  <si>
    <t>BAGURU</t>
  </si>
  <si>
    <t>CNP1</t>
  </si>
  <si>
    <t>DEVAPURA</t>
  </si>
  <si>
    <t>NGP2</t>
  </si>
  <si>
    <t>DEVIGERE</t>
  </si>
  <si>
    <t>MKP3</t>
  </si>
  <si>
    <t>DODDAGATTA</t>
  </si>
  <si>
    <t>DTP3</t>
  </si>
  <si>
    <t>DTP5</t>
  </si>
  <si>
    <t>HEBBALLI</t>
  </si>
  <si>
    <t>HUNAVINADU</t>
  </si>
  <si>
    <t>HUP4</t>
  </si>
  <si>
    <t>JANKAL</t>
  </si>
  <si>
    <t>JP10</t>
  </si>
  <si>
    <t>JP11</t>
  </si>
  <si>
    <t>JP9</t>
  </si>
  <si>
    <t>KANGUVALLI</t>
  </si>
  <si>
    <t>KELLODU</t>
  </si>
  <si>
    <t>LAKKIHALLI</t>
  </si>
  <si>
    <t>KNKP2</t>
  </si>
  <si>
    <t>MADHURE</t>
  </si>
  <si>
    <t>LKP2</t>
  </si>
  <si>
    <t>MALLAPPANAHALLI</t>
  </si>
  <si>
    <t>MLP6</t>
  </si>
  <si>
    <t>SANEHALLI</t>
  </si>
  <si>
    <t>MPSL1</t>
  </si>
  <si>
    <t>DRSL1</t>
  </si>
  <si>
    <t>HNSL1</t>
  </si>
  <si>
    <t>DTSL1</t>
  </si>
  <si>
    <t>HSL1</t>
  </si>
  <si>
    <t>HUNSL1</t>
  </si>
  <si>
    <t>HUSL1</t>
  </si>
  <si>
    <t>BNKSL1</t>
  </si>
  <si>
    <t>VNSL1</t>
  </si>
  <si>
    <t>VNSL2</t>
  </si>
  <si>
    <t>KDJSL1</t>
  </si>
  <si>
    <t>MLLSL1</t>
  </si>
  <si>
    <t>LKSL1</t>
  </si>
  <si>
    <t>YLSL1</t>
  </si>
  <si>
    <t>NRSL1</t>
  </si>
  <si>
    <t>SNSL1</t>
  </si>
  <si>
    <t>BALLALASAMUDRA</t>
  </si>
  <si>
    <t>HEGGERE</t>
  </si>
  <si>
    <t>KABBALA</t>
  </si>
  <si>
    <t>KANCHIPURA</t>
  </si>
  <si>
    <t>KNCP5</t>
  </si>
  <si>
    <t>KAREHALLI</t>
  </si>
  <si>
    <t>KURUBARAHALLI</t>
  </si>
  <si>
    <t>NRP1458</t>
  </si>
  <si>
    <t>SRIRAMPURA</t>
  </si>
  <si>
    <t>THANDAGA</t>
  </si>
  <si>
    <t>AGSTL1</t>
  </si>
  <si>
    <t>BSSTL1</t>
  </si>
  <si>
    <t>BSSTL2</t>
  </si>
  <si>
    <t>KKSTL1</t>
  </si>
  <si>
    <t>BGSTL1</t>
  </si>
  <si>
    <t>DBSL1</t>
  </si>
  <si>
    <t>HGSTL1</t>
  </si>
  <si>
    <t>HGSTL2</t>
  </si>
  <si>
    <t>OBSTL1</t>
  </si>
  <si>
    <t>HSHSTL1</t>
  </si>
  <si>
    <t>KBSTL1</t>
  </si>
  <si>
    <t>MHSTL1</t>
  </si>
  <si>
    <t>ARSTL1</t>
  </si>
  <si>
    <t>KNSTL1</t>
  </si>
  <si>
    <t>KNBSL1</t>
  </si>
  <si>
    <t>GGSL1</t>
  </si>
  <si>
    <t>GVSTL1</t>
  </si>
  <si>
    <t>GVSTL2</t>
  </si>
  <si>
    <t>GVSTL3</t>
  </si>
  <si>
    <t>SKSTL1</t>
  </si>
  <si>
    <t>KCSTL1</t>
  </si>
  <si>
    <t>SRSTL1</t>
  </si>
  <si>
    <t>GRSTL1</t>
  </si>
  <si>
    <t>HMSTL1</t>
  </si>
  <si>
    <t>TDSTL1</t>
  </si>
  <si>
    <t>YDSTL1</t>
  </si>
  <si>
    <t>Sl.No. of Grama Panchayath</t>
  </si>
  <si>
    <t>Name of the Sub-division</t>
  </si>
  <si>
    <t>Tariff     Water supply</t>
  </si>
  <si>
    <t>No' of Installations</t>
  </si>
  <si>
    <t>Street light</t>
  </si>
  <si>
    <t>I</t>
  </si>
  <si>
    <t>K=(I+J)</t>
  </si>
  <si>
    <t>L</t>
  </si>
  <si>
    <t>M</t>
  </si>
  <si>
    <t>N=(L+M)</t>
  </si>
  <si>
    <t>O=(I+L)</t>
  </si>
  <si>
    <t>P=(J+M)</t>
  </si>
  <si>
    <t>Q=O+P</t>
  </si>
  <si>
    <t>R</t>
  </si>
  <si>
    <t>S</t>
  </si>
  <si>
    <t>T=(R+S)</t>
  </si>
  <si>
    <t>X =(O-R-U))</t>
  </si>
  <si>
    <t>Y=(P-S-V)</t>
  </si>
  <si>
    <t>Z =(X+Y)</t>
  </si>
  <si>
    <t>DS Hally</t>
  </si>
  <si>
    <t>Format- 'C'(RLB)</t>
  </si>
  <si>
    <t>Abstract arrears of water supply and street light Gramapanchayath wise Installations for the  Financial Year 2022-2023</t>
  </si>
  <si>
    <t>Water Supply</t>
  </si>
  <si>
    <t>Street Light</t>
  </si>
  <si>
    <t>ALGATTA</t>
  </si>
  <si>
    <t>BELAGATTA</t>
  </si>
  <si>
    <t>CHOLAGATTA</t>
  </si>
  <si>
    <t>D.S.HALLI</t>
  </si>
  <si>
    <t>G.R.HALLI</t>
  </si>
  <si>
    <t>INGALDAL</t>
  </si>
  <si>
    <t>IYYANHALLI</t>
  </si>
  <si>
    <t>J.N KOTE</t>
  </si>
  <si>
    <t>JANAKONDA</t>
  </si>
  <si>
    <t>KALAGERE</t>
  </si>
  <si>
    <t>LAKSHMISAGARA</t>
  </si>
  <si>
    <t>TURUVANOOR</t>
  </si>
  <si>
    <t>BYALALU</t>
  </si>
  <si>
    <t>HOLALKERE</t>
  </si>
  <si>
    <t>ADANUR</t>
  </si>
  <si>
    <t>ANDANUR</t>
  </si>
  <si>
    <t>BIDARAKERE</t>
  </si>
  <si>
    <t>CHIKKA EMMIGANUR</t>
  </si>
  <si>
    <t>CHIKKAJAJUR</t>
  </si>
  <si>
    <t>DUMMY</t>
  </si>
  <si>
    <t>HIRE EMMIGANUR</t>
  </si>
  <si>
    <t>MALADIHALLI</t>
  </si>
  <si>
    <t>MUTTUGADURU</t>
  </si>
  <si>
    <t>N G HALLI</t>
  </si>
  <si>
    <t>TUPPADAHALLI</t>
  </si>
  <si>
    <t>UPPARAGENAHALLI</t>
  </si>
  <si>
    <t>VISHAWANATHANAHALLI</t>
  </si>
  <si>
    <t>HOLALKERE TOTAL</t>
  </si>
  <si>
    <t>ATTIMAGE</t>
  </si>
  <si>
    <t>BOKIKERE</t>
  </si>
  <si>
    <t>DODDA KITTADA HALLI</t>
  </si>
  <si>
    <t>MADADKERE</t>
  </si>
  <si>
    <t>HOSADURGA</t>
  </si>
  <si>
    <t>BELAGURU</t>
  </si>
  <si>
    <t>CHIKKABYALADAKERE</t>
  </si>
  <si>
    <t>DODDATEKALAVATTI</t>
  </si>
  <si>
    <t>GUDDADANERALEKERE</t>
  </si>
  <si>
    <t>KAINADU</t>
  </si>
  <si>
    <t>MATHODU</t>
  </si>
  <si>
    <t>S NERALEKERE</t>
  </si>
  <si>
    <t>CSD TOTAL</t>
  </si>
  <si>
    <t>RSD TOTAL</t>
  </si>
  <si>
    <t>HSD TOTAL</t>
  </si>
  <si>
    <t>SRIRAMPURA TOTAL</t>
  </si>
  <si>
    <t>CHITRADURGA DIVISION TOTAL</t>
  </si>
  <si>
    <t>CSD CTA</t>
  </si>
  <si>
    <t>RSD CTA</t>
  </si>
  <si>
    <t>(Amount in Lakhs)</t>
  </si>
  <si>
    <t>S =(M-P)</t>
  </si>
  <si>
    <t>T =(N-Q)</t>
  </si>
  <si>
    <t>U =(S+T)</t>
  </si>
  <si>
    <t>Sub division</t>
  </si>
  <si>
    <t>O = (M+N)</t>
  </si>
  <si>
    <t>DAVANAGERE</t>
  </si>
  <si>
    <t>NYAMATHI</t>
  </si>
  <si>
    <t>HARAPANAHALLI</t>
  </si>
  <si>
    <t>Name of the O &amp;M Sub-Dvn : HARIHARA</t>
  </si>
  <si>
    <t>HARIHARA SUB-DIVISION TOTAL</t>
  </si>
  <si>
    <t>Name of the O &amp;M Sub-Dvn : HONNALI</t>
  </si>
  <si>
    <t>Name of the O &amp;M Sub-Dvn : NYAMATHI</t>
  </si>
  <si>
    <t>Name of the O &amp;M Sub-Dvn : HARAPANAHALLI</t>
  </si>
  <si>
    <t>SASVIHALLI</t>
  </si>
  <si>
    <t>HARAPANAHALLI SUB-DIVISION TOTAL</t>
  </si>
  <si>
    <t>Name of the O &amp;M Sub-Dvn : TELAGI</t>
  </si>
  <si>
    <t>TELAGI SUB-DIVISION TOTAL</t>
  </si>
  <si>
    <t>HARIHARA DIVISION GRAND TOTAL</t>
  </si>
  <si>
    <t>Name of the O &amp; M Division : HARIHARA</t>
  </si>
  <si>
    <t>Bannikodu</t>
  </si>
  <si>
    <t>BNKSL2</t>
  </si>
  <si>
    <t>BNKSL3</t>
  </si>
  <si>
    <t>BNKSL3-S1</t>
  </si>
  <si>
    <t>BNKSL3-S2</t>
  </si>
  <si>
    <t>RGGVYBNKSL1</t>
  </si>
  <si>
    <t>RGGVYBNKSL2</t>
  </si>
  <si>
    <t>RGGVYBNKSL3</t>
  </si>
  <si>
    <t>RGGVYSSL1</t>
  </si>
  <si>
    <t>BNKSL33389</t>
  </si>
  <si>
    <t>SSL33386</t>
  </si>
  <si>
    <t>BNKSL36805</t>
  </si>
  <si>
    <t>BNKSL39948</t>
  </si>
  <si>
    <t>BNKSL41124</t>
  </si>
  <si>
    <t>SSL43975</t>
  </si>
  <si>
    <t>Belludi</t>
  </si>
  <si>
    <t>BSL2-S1</t>
  </si>
  <si>
    <t>BSL8-S1</t>
  </si>
  <si>
    <t>BSL33248</t>
  </si>
  <si>
    <t>BSL33249</t>
  </si>
  <si>
    <t>BSL33251</t>
  </si>
  <si>
    <t>BSL33252</t>
  </si>
  <si>
    <t>BST2213</t>
  </si>
  <si>
    <t>RGGVYBSL1</t>
  </si>
  <si>
    <t>RGGVYBSL2</t>
  </si>
  <si>
    <t>YGSL1</t>
  </si>
  <si>
    <t>YGSL2</t>
  </si>
  <si>
    <t>YGSL33247</t>
  </si>
  <si>
    <t>BSL33315</t>
  </si>
  <si>
    <t>BSL33250</t>
  </si>
  <si>
    <t>BSL34678</t>
  </si>
  <si>
    <t>BSL41126</t>
  </si>
  <si>
    <t>BSL40534</t>
  </si>
  <si>
    <t>Banuvalli</t>
  </si>
  <si>
    <t>BVSL1-S1</t>
  </si>
  <si>
    <t>BVSL2A</t>
  </si>
  <si>
    <t>BVSL2-S1</t>
  </si>
  <si>
    <t>BVSL2-S2</t>
  </si>
  <si>
    <t>BVSL4-S2</t>
  </si>
  <si>
    <t>BVSL5-S1</t>
  </si>
  <si>
    <t>RGGVYBVSL1</t>
  </si>
  <si>
    <t>RGGVYBVSL2</t>
  </si>
  <si>
    <t>BVSL33316</t>
  </si>
  <si>
    <t>BVSL36583</t>
  </si>
  <si>
    <t>BVSL37589</t>
  </si>
  <si>
    <t>BVSL38622</t>
  </si>
  <si>
    <t>BVSL42876</t>
  </si>
  <si>
    <t>BVSL42869</t>
  </si>
  <si>
    <t>BVSL42870</t>
  </si>
  <si>
    <t>BVSL42871</t>
  </si>
  <si>
    <t>BVSL42873</t>
  </si>
  <si>
    <t>BVSL42872</t>
  </si>
  <si>
    <t>BVSL42877</t>
  </si>
  <si>
    <t>BVSL42874</t>
  </si>
  <si>
    <t>BVSL42878</t>
  </si>
  <si>
    <t>BVSL42875</t>
  </si>
  <si>
    <t>BVSL43724</t>
  </si>
  <si>
    <t>BVSL4-S1</t>
  </si>
  <si>
    <t>Devarabelakere</t>
  </si>
  <si>
    <t>DBSL2</t>
  </si>
  <si>
    <t>DBSL33317</t>
  </si>
  <si>
    <t>DBSL38619</t>
  </si>
  <si>
    <t>DBSL2A</t>
  </si>
  <si>
    <t>BDHSL1</t>
  </si>
  <si>
    <t>BDHSL2</t>
  </si>
  <si>
    <t>BDHSL3</t>
  </si>
  <si>
    <t>BDHSL4</t>
  </si>
  <si>
    <t>BDHSL5</t>
  </si>
  <si>
    <t>BDHSL6</t>
  </si>
  <si>
    <t>BDHSL44102</t>
  </si>
  <si>
    <t>NNSL1</t>
  </si>
  <si>
    <t>DTSL2</t>
  </si>
  <si>
    <t>DTSL3</t>
  </si>
  <si>
    <t>DTSL4</t>
  </si>
  <si>
    <t>DTSL34665</t>
  </si>
  <si>
    <t>DTSL37592</t>
  </si>
  <si>
    <t>DTSL36577</t>
  </si>
  <si>
    <t>GNSL39974</t>
  </si>
  <si>
    <t>Hanagavadi</t>
  </si>
  <si>
    <t>HVSL10</t>
  </si>
  <si>
    <t>HVSL2</t>
  </si>
  <si>
    <t>HVSL2A</t>
  </si>
  <si>
    <t>HVSL3</t>
  </si>
  <si>
    <t>HVSL3-S1</t>
  </si>
  <si>
    <t>HVSL7</t>
  </si>
  <si>
    <t>HVSL8</t>
  </si>
  <si>
    <t>HVSL9</t>
  </si>
  <si>
    <t>RGGVYHVSL1</t>
  </si>
  <si>
    <t>HGSL34643</t>
  </si>
  <si>
    <t>HGSL34642</t>
  </si>
  <si>
    <t>DGSL37591</t>
  </si>
  <si>
    <t>AMSL11</t>
  </si>
  <si>
    <t>Holesirigere</t>
  </si>
  <si>
    <t>RGGVYSGRSL1</t>
  </si>
  <si>
    <t>SGRL7-S1</t>
  </si>
  <si>
    <t>SGRL8-S1</t>
  </si>
  <si>
    <t>SGRSL1</t>
  </si>
  <si>
    <t>SGRSL2</t>
  </si>
  <si>
    <t>SGRSL3</t>
  </si>
  <si>
    <t>SGRSL4</t>
  </si>
  <si>
    <t>SGRSL5</t>
  </si>
  <si>
    <t>SGRSL6</t>
  </si>
  <si>
    <t>SGRSL7</t>
  </si>
  <si>
    <t>SGRSL8</t>
  </si>
  <si>
    <t>SGRSL37590</t>
  </si>
  <si>
    <t>SGRSL36584</t>
  </si>
  <si>
    <t>SGRSL38623</t>
  </si>
  <si>
    <t>SGRSL38624</t>
  </si>
  <si>
    <t>SGRSL39594</t>
  </si>
  <si>
    <t>SGRSL39947</t>
  </si>
  <si>
    <t>SGRSL41125</t>
  </si>
  <si>
    <t>K. Bevinahalli</t>
  </si>
  <si>
    <t>RGGVYBHSL1</t>
  </si>
  <si>
    <t>RGGVYBHSL2</t>
  </si>
  <si>
    <t>RGGVYKDSL1</t>
  </si>
  <si>
    <t>SGSL1-S1</t>
  </si>
  <si>
    <t>BHSL33388</t>
  </si>
  <si>
    <t>BHSL36585</t>
  </si>
  <si>
    <t>Kondajji</t>
  </si>
  <si>
    <t>BUPLSL1</t>
  </si>
  <si>
    <t>BUPLSL2</t>
  </si>
  <si>
    <t>KDJSL2A</t>
  </si>
  <si>
    <t>KDJSL3</t>
  </si>
  <si>
    <t>KDJSL3A</t>
  </si>
  <si>
    <t>KDJSL5A</t>
  </si>
  <si>
    <t>KDJSL538</t>
  </si>
  <si>
    <t>KDJSL539</t>
  </si>
  <si>
    <t>KDJSL541</t>
  </si>
  <si>
    <t>KDJSL542</t>
  </si>
  <si>
    <t>KDJSL540</t>
  </si>
  <si>
    <t>KDJSL37594</t>
  </si>
  <si>
    <t>KHSL37593</t>
  </si>
  <si>
    <t>KDJSL38626</t>
  </si>
  <si>
    <t>KDJSL39973</t>
  </si>
  <si>
    <t>KDJSL41117</t>
  </si>
  <si>
    <t>BULSL40870</t>
  </si>
  <si>
    <t>KDJSL40533</t>
  </si>
  <si>
    <t>KDJSL2</t>
  </si>
  <si>
    <t>KDJSL5</t>
  </si>
  <si>
    <t>HRSL31-S32</t>
  </si>
  <si>
    <t>KDJSL40871</t>
  </si>
  <si>
    <t>KNCSL43966</t>
  </si>
  <si>
    <t>GNSL38627</t>
  </si>
  <si>
    <t>GNSL40531</t>
  </si>
  <si>
    <t>GNSL40887</t>
  </si>
  <si>
    <t>Nandigavi</t>
  </si>
  <si>
    <t>NDVSL1</t>
  </si>
  <si>
    <t>NDVSL2</t>
  </si>
  <si>
    <t>HHSL2712</t>
  </si>
  <si>
    <t>HHSL36580</t>
  </si>
  <si>
    <t>NDVSL36581</t>
  </si>
  <si>
    <t>DHSL36582</t>
  </si>
  <si>
    <t>BSSL36579</t>
  </si>
  <si>
    <t>HHSL38625</t>
  </si>
  <si>
    <t>BSSL41120</t>
  </si>
  <si>
    <t>NDVSL41119</t>
  </si>
  <si>
    <t>DHSL40883</t>
  </si>
  <si>
    <t>HHSL40882</t>
  </si>
  <si>
    <t>HHRSL32</t>
  </si>
  <si>
    <t>Rajanahalli</t>
  </si>
  <si>
    <t>NGSL2-S1</t>
  </si>
  <si>
    <t>RGGVYNGSL1</t>
  </si>
  <si>
    <t>RGGVYRTSL1</t>
  </si>
  <si>
    <t>RHSL2</t>
  </si>
  <si>
    <t>RHSL3</t>
  </si>
  <si>
    <t>RHSL4</t>
  </si>
  <si>
    <t>RHSL5</t>
  </si>
  <si>
    <t>RHSL6</t>
  </si>
  <si>
    <t>RHSL7</t>
  </si>
  <si>
    <t>RHSL8</t>
  </si>
  <si>
    <t>RMTSL2-S1</t>
  </si>
  <si>
    <t>RTSL1</t>
  </si>
  <si>
    <t>HLSL33390</t>
  </si>
  <si>
    <t>RHSL36578</t>
  </si>
  <si>
    <t>RHSL38618</t>
  </si>
  <si>
    <t>TMSL39975</t>
  </si>
  <si>
    <t>RTSL39964</t>
  </si>
  <si>
    <t>HLSL41121</t>
  </si>
  <si>
    <t>NGSL41123</t>
  </si>
  <si>
    <t>RHSL40233</t>
  </si>
  <si>
    <t>RHSL41118</t>
  </si>
  <si>
    <t>Salakatte</t>
  </si>
  <si>
    <t>MTKSL1</t>
  </si>
  <si>
    <t>MTKSL2</t>
  </si>
  <si>
    <t>RGGVYSLKSL1</t>
  </si>
  <si>
    <t>SLKSL1</t>
  </si>
  <si>
    <t>SLKSL-1</t>
  </si>
  <si>
    <t>SLKSL2</t>
  </si>
  <si>
    <t>SLKSL2-S1</t>
  </si>
  <si>
    <t>SLKSL2-S2</t>
  </si>
  <si>
    <t>SNKSL1-S1</t>
  </si>
  <si>
    <t>SNKSL1-S2</t>
  </si>
  <si>
    <t>MTKSL38006</t>
  </si>
  <si>
    <t>SKSL38621</t>
  </si>
  <si>
    <t>MTKSL39963</t>
  </si>
  <si>
    <t>Sarathi</t>
  </si>
  <si>
    <t>CKBSL1</t>
  </si>
  <si>
    <t>KRSL2</t>
  </si>
  <si>
    <t>PMSL1</t>
  </si>
  <si>
    <t>PMSL2</t>
  </si>
  <si>
    <t>PMSL3</t>
  </si>
  <si>
    <t>SRSL34644</t>
  </si>
  <si>
    <t>SRSL41084</t>
  </si>
  <si>
    <t>SRSL41085</t>
  </si>
  <si>
    <t>SRSL41086</t>
  </si>
  <si>
    <t>CBSL40868</t>
  </si>
  <si>
    <t>SRSL40869</t>
  </si>
  <si>
    <t>SRSL43555</t>
  </si>
  <si>
    <t>SRSL43556</t>
  </si>
  <si>
    <t>SRSL43557</t>
  </si>
  <si>
    <t>SRSL43558</t>
  </si>
  <si>
    <t>SRSL43559</t>
  </si>
  <si>
    <t>SRSL43560</t>
  </si>
  <si>
    <t>SRSL43561</t>
  </si>
  <si>
    <t>SRSL43562</t>
  </si>
  <si>
    <t>DTSL40532</t>
  </si>
  <si>
    <t>DTSL40867</t>
  </si>
  <si>
    <t>Yalavatti</t>
  </si>
  <si>
    <t>KMPSL1</t>
  </si>
  <si>
    <t>KMPSL2</t>
  </si>
  <si>
    <t>KMSL2-S1</t>
  </si>
  <si>
    <t>LKSL1-S1</t>
  </si>
  <si>
    <t>RGGVYKMSL1</t>
  </si>
  <si>
    <t>RGGVYLKSL1</t>
  </si>
  <si>
    <t>RGGVYLKSL2</t>
  </si>
  <si>
    <t>KMSL33387</t>
  </si>
  <si>
    <t>KMSL34451</t>
  </si>
  <si>
    <t>LKSL38620</t>
  </si>
  <si>
    <t>KMLSL39962</t>
  </si>
  <si>
    <t>LKSL43967</t>
  </si>
  <si>
    <t>YLSL2</t>
  </si>
  <si>
    <t>YLSL3</t>
  </si>
  <si>
    <t>YLSL36586</t>
  </si>
  <si>
    <t>YLSL37588</t>
  </si>
  <si>
    <t>YLSL4</t>
  </si>
  <si>
    <t>YLSL5</t>
  </si>
  <si>
    <t>YLSL6</t>
  </si>
  <si>
    <t>YLSL43969</t>
  </si>
  <si>
    <t>Yalehole</t>
  </si>
  <si>
    <t>INGSL1</t>
  </si>
  <si>
    <t>HLHSL38967</t>
  </si>
  <si>
    <t>INGSL38966</t>
  </si>
  <si>
    <t>INGSL40886</t>
  </si>
  <si>
    <t>MHSL40885</t>
  </si>
  <si>
    <t>YHSL40884</t>
  </si>
  <si>
    <t>Ukkadagatri</t>
  </si>
  <si>
    <t>UKSL43</t>
  </si>
  <si>
    <t>USL1</t>
  </si>
  <si>
    <t>USL2</t>
  </si>
  <si>
    <t>USL3</t>
  </si>
  <si>
    <t>USL4</t>
  </si>
  <si>
    <t>USL41122</t>
  </si>
  <si>
    <t>NDGCSL1</t>
  </si>
  <si>
    <t>NDGCSL2</t>
  </si>
  <si>
    <t>NDGSL1</t>
  </si>
  <si>
    <t>NDGSL2</t>
  </si>
  <si>
    <t>NDGSL3</t>
  </si>
  <si>
    <t>NDGSL38653</t>
  </si>
  <si>
    <t>NDGSL4</t>
  </si>
  <si>
    <t>NDGL41133</t>
  </si>
  <si>
    <t>Halivana</t>
  </si>
  <si>
    <t>DBHSL1</t>
  </si>
  <si>
    <t>DBHSL2</t>
  </si>
  <si>
    <t>HHVSL1</t>
  </si>
  <si>
    <t>HHVSL2</t>
  </si>
  <si>
    <t>HHVSL3</t>
  </si>
  <si>
    <t>HHVSL33319</t>
  </si>
  <si>
    <t>HHVSL4</t>
  </si>
  <si>
    <t>HHVSL5</t>
  </si>
  <si>
    <t>HHVSL90</t>
  </si>
  <si>
    <t>KMSL2</t>
  </si>
  <si>
    <t>KMSL3</t>
  </si>
  <si>
    <t>KMSL33254</t>
  </si>
  <si>
    <t>KPSL38005</t>
  </si>
  <si>
    <t>HHVSL38003</t>
  </si>
  <si>
    <t>KPSL39960</t>
  </si>
  <si>
    <t>HHVSL38002</t>
  </si>
  <si>
    <t>HHVSL38004</t>
  </si>
  <si>
    <t>KMSL41132</t>
  </si>
  <si>
    <t>DBHSL43971</t>
  </si>
  <si>
    <t>Haralahalli</t>
  </si>
  <si>
    <t>GDHSL1</t>
  </si>
  <si>
    <t>GDHSL2</t>
  </si>
  <si>
    <t>GDHSL3</t>
  </si>
  <si>
    <t>HRHLSL12</t>
  </si>
  <si>
    <t>HRHSL1</t>
  </si>
  <si>
    <t>HRHSL2</t>
  </si>
  <si>
    <t>HRHSL3</t>
  </si>
  <si>
    <t>MNSL4</t>
  </si>
  <si>
    <t>GDHSL36590</t>
  </si>
  <si>
    <t>HRHSL36591</t>
  </si>
  <si>
    <t>HRHSL38661</t>
  </si>
  <si>
    <t>MNSL38660</t>
  </si>
  <si>
    <t>HRHSL39961</t>
  </si>
  <si>
    <t>SPSL39949</t>
  </si>
  <si>
    <t>GDHSL39950</t>
  </si>
  <si>
    <t>HRHSL41131</t>
  </si>
  <si>
    <t>HRHSL41858</t>
  </si>
  <si>
    <t>Jigali</t>
  </si>
  <si>
    <t>GBSL1</t>
  </si>
  <si>
    <t>GBSL2</t>
  </si>
  <si>
    <t>GBSL3</t>
  </si>
  <si>
    <t>GBSL33210</t>
  </si>
  <si>
    <t>GBSL4</t>
  </si>
  <si>
    <t>GBSL5</t>
  </si>
  <si>
    <t>GBSL6</t>
  </si>
  <si>
    <t>JGSL1</t>
  </si>
  <si>
    <t>JGSL2</t>
  </si>
  <si>
    <t>JGSL3</t>
  </si>
  <si>
    <t>JGSL4</t>
  </si>
  <si>
    <t>JGSL44</t>
  </si>
  <si>
    <t>JGSL5</t>
  </si>
  <si>
    <t>JGSL6</t>
  </si>
  <si>
    <t>JGSL7</t>
  </si>
  <si>
    <t>WBSL1</t>
  </si>
  <si>
    <t>WBSL2</t>
  </si>
  <si>
    <t>GBSL39591</t>
  </si>
  <si>
    <t>WBSL39959</t>
  </si>
  <si>
    <t>JGSL38654</t>
  </si>
  <si>
    <t>JGSL37587</t>
  </si>
  <si>
    <t>JGSL41129</t>
  </si>
  <si>
    <t>GBSL44103</t>
  </si>
  <si>
    <t>Kadaranayakanahalli</t>
  </si>
  <si>
    <t>HPSL1</t>
  </si>
  <si>
    <t>KDNSL1</t>
  </si>
  <si>
    <t>KDNSL2</t>
  </si>
  <si>
    <t>KDNSL3</t>
  </si>
  <si>
    <t>KDNSL4</t>
  </si>
  <si>
    <t>KDNSL5</t>
  </si>
  <si>
    <t>HPSL39593</t>
  </si>
  <si>
    <t>HPSL39976</t>
  </si>
  <si>
    <t>OPSL1</t>
  </si>
  <si>
    <t>HPSL42476</t>
  </si>
  <si>
    <t>HPSL42478</t>
  </si>
  <si>
    <t>KDNSL41130</t>
  </si>
  <si>
    <t>KDNSL42475</t>
  </si>
  <si>
    <t>KDNSL42477</t>
  </si>
  <si>
    <t>KDNSL42479</t>
  </si>
  <si>
    <t>KDNSL42480</t>
  </si>
  <si>
    <t>Kokkanuru</t>
  </si>
  <si>
    <t>GTKSL1</t>
  </si>
  <si>
    <t>GTKSL2</t>
  </si>
  <si>
    <t>HUSL33209</t>
  </si>
  <si>
    <t>HUSL5</t>
  </si>
  <si>
    <t>KKLSL34452</t>
  </si>
  <si>
    <t>KKSL45</t>
  </si>
  <si>
    <t>KMBSL1</t>
  </si>
  <si>
    <t>MGSL36588</t>
  </si>
  <si>
    <t>KKSL39977</t>
  </si>
  <si>
    <t>GTKSL38659</t>
  </si>
  <si>
    <t>KKSL38658</t>
  </si>
  <si>
    <t>KKSL41127</t>
  </si>
  <si>
    <t>Kumbalur</t>
  </si>
  <si>
    <t>KBLSL11</t>
  </si>
  <si>
    <t>KBSL10</t>
  </si>
  <si>
    <t>KBSL33255</t>
  </si>
  <si>
    <t>KBSL33320</t>
  </si>
  <si>
    <t>KBSL6</t>
  </si>
  <si>
    <t>KNBCSL</t>
  </si>
  <si>
    <t>NTRSL1</t>
  </si>
  <si>
    <t>NTRSL13</t>
  </si>
  <si>
    <t>NTRSL2</t>
  </si>
  <si>
    <t>NTRSL3</t>
  </si>
  <si>
    <t>NTRSL4</t>
  </si>
  <si>
    <t>Kunebelekere</t>
  </si>
  <si>
    <t>KCLSL547</t>
  </si>
  <si>
    <t>KNBSL2</t>
  </si>
  <si>
    <t>KNBSL3</t>
  </si>
  <si>
    <t>KNBSL33318</t>
  </si>
  <si>
    <t>KNBSL33634</t>
  </si>
  <si>
    <t>KNBSL4</t>
  </si>
  <si>
    <t>KNBSL5</t>
  </si>
  <si>
    <t>KNBSL543</t>
  </si>
  <si>
    <t>KNBSL6</t>
  </si>
  <si>
    <t>NCLSL545</t>
  </si>
  <si>
    <t>NCLSL546</t>
  </si>
  <si>
    <t>NDTCSL1</t>
  </si>
  <si>
    <t>NDTCSL2</t>
  </si>
  <si>
    <t>NDTCSL3</t>
  </si>
  <si>
    <t>NDTSL1</t>
  </si>
  <si>
    <t>NDTSL14</t>
  </si>
  <si>
    <t>NDTSL2</t>
  </si>
  <si>
    <t>NDTSL3</t>
  </si>
  <si>
    <t>NDTSL33253</t>
  </si>
  <si>
    <t>NDTSL36589</t>
  </si>
  <si>
    <t>NDTSL544</t>
  </si>
  <si>
    <t>NDTSL38656</t>
  </si>
  <si>
    <t>NDTSL38657</t>
  </si>
  <si>
    <t>KNBSL37586</t>
  </si>
  <si>
    <t>KNBSL41128</t>
  </si>
  <si>
    <t>KNBSL41743</t>
  </si>
  <si>
    <t>Vasana</t>
  </si>
  <si>
    <t>IGSL5</t>
  </si>
  <si>
    <t>VSSL33208</t>
  </si>
  <si>
    <t>IGSL36587</t>
  </si>
  <si>
    <t>VSSL39998</t>
  </si>
  <si>
    <t>VSSL38655</t>
  </si>
  <si>
    <t>VSSL39592</t>
  </si>
  <si>
    <t>VSSL40914</t>
  </si>
  <si>
    <t>Name of the O &amp;M Sub-Dvn : Honnali</t>
  </si>
  <si>
    <t>AGSL1</t>
  </si>
  <si>
    <t>AGSL2</t>
  </si>
  <si>
    <t>AGSL3</t>
  </si>
  <si>
    <t>AGSL2251</t>
  </si>
  <si>
    <t>AGSL4</t>
  </si>
  <si>
    <t>MST</t>
  </si>
  <si>
    <t>MST1</t>
  </si>
  <si>
    <t>ACSL1</t>
  </si>
  <si>
    <t>ALSL1A</t>
  </si>
  <si>
    <t>ALSL3</t>
  </si>
  <si>
    <t>ALSL5</t>
  </si>
  <si>
    <t>NGSL3</t>
  </si>
  <si>
    <t>NGST1672</t>
  </si>
  <si>
    <t>BKSL4</t>
  </si>
  <si>
    <t>BKSL5</t>
  </si>
  <si>
    <t>BKSL6</t>
  </si>
  <si>
    <t>BKSL7</t>
  </si>
  <si>
    <t>YCSL1</t>
  </si>
  <si>
    <t>YCSL2</t>
  </si>
  <si>
    <t>YCSL3</t>
  </si>
  <si>
    <t>YCSL4</t>
  </si>
  <si>
    <t>BKST2037</t>
  </si>
  <si>
    <t>YCSL2558</t>
  </si>
  <si>
    <t>BHSL2250</t>
  </si>
  <si>
    <t>BHSL26</t>
  </si>
  <si>
    <t>BHST1670</t>
  </si>
  <si>
    <t>BHST2042</t>
  </si>
  <si>
    <t>BMLMSL1</t>
  </si>
  <si>
    <t>BMSL9</t>
  </si>
  <si>
    <t>KTMLST1</t>
  </si>
  <si>
    <t>KTMSL1</t>
  </si>
  <si>
    <t>KTMSL11</t>
  </si>
  <si>
    <t>KTMSL2</t>
  </si>
  <si>
    <t>KTMSL3</t>
  </si>
  <si>
    <t>KTMSL4</t>
  </si>
  <si>
    <t>KTMSL5</t>
  </si>
  <si>
    <t>KTMSL8</t>
  </si>
  <si>
    <t>KTMTSL1</t>
  </si>
  <si>
    <t>KTMTSL2</t>
  </si>
  <si>
    <t>KTMSL2379</t>
  </si>
  <si>
    <t>BSTL1202</t>
  </si>
  <si>
    <t>CBSL1398</t>
  </si>
  <si>
    <t>CBSL1C</t>
  </si>
  <si>
    <t>CBST1865</t>
  </si>
  <si>
    <t>CBTSTL1201</t>
  </si>
  <si>
    <t>HUNSL2</t>
  </si>
  <si>
    <t>BLSL2245</t>
  </si>
  <si>
    <t>CBSL2370</t>
  </si>
  <si>
    <t>BRGSL1</t>
  </si>
  <si>
    <t>BRGSL2</t>
  </si>
  <si>
    <t>BRGSL3</t>
  </si>
  <si>
    <t>BRGSL4</t>
  </si>
  <si>
    <t>BRGSL5</t>
  </si>
  <si>
    <t>HBSL28</t>
  </si>
  <si>
    <t>SDST1635</t>
  </si>
  <si>
    <t>UJSL1</t>
  </si>
  <si>
    <t>UJSL1A</t>
  </si>
  <si>
    <t>UJSL2</t>
  </si>
  <si>
    <t>BRGSL2249</t>
  </si>
  <si>
    <t>HBSL2367</t>
  </si>
  <si>
    <t>UJSL2248</t>
  </si>
  <si>
    <t>UJSL2368</t>
  </si>
  <si>
    <t>BRST1648</t>
  </si>
  <si>
    <t>GGSL3</t>
  </si>
  <si>
    <t>GGSL4</t>
  </si>
  <si>
    <t>GGSL5</t>
  </si>
  <si>
    <t>GGSL6</t>
  </si>
  <si>
    <t>GGST1665</t>
  </si>
  <si>
    <t>GGST2041</t>
  </si>
  <si>
    <t>HSKSL1</t>
  </si>
  <si>
    <t>SMSL1</t>
  </si>
  <si>
    <t>SMSL2</t>
  </si>
  <si>
    <t>SMSL3</t>
  </si>
  <si>
    <t>SMSL4</t>
  </si>
  <si>
    <t>H.KADADKATTE</t>
  </si>
  <si>
    <t>HKSL15</t>
  </si>
  <si>
    <t>HKSL16</t>
  </si>
  <si>
    <t>HKSTL1</t>
  </si>
  <si>
    <t>HKSTL2</t>
  </si>
  <si>
    <t>HMPST2043</t>
  </si>
  <si>
    <t>MPSL2</t>
  </si>
  <si>
    <t>BGSL2223</t>
  </si>
  <si>
    <t>HKSL2318</t>
  </si>
  <si>
    <t>BSPP1</t>
  </si>
  <si>
    <t>HHRSL1</t>
  </si>
  <si>
    <t>HHRSL2</t>
  </si>
  <si>
    <t>HHRST1649</t>
  </si>
  <si>
    <t>HHRST1666</t>
  </si>
  <si>
    <t>HMSTL2</t>
  </si>
  <si>
    <t>HMSTL3</t>
  </si>
  <si>
    <t>HMSTL4</t>
  </si>
  <si>
    <t>HMSTL5</t>
  </si>
  <si>
    <t>HMSTL6</t>
  </si>
  <si>
    <t>BSSL2315</t>
  </si>
  <si>
    <t>HMSSL2313</t>
  </si>
  <si>
    <t>KYSL2314</t>
  </si>
  <si>
    <t>DGSL3</t>
  </si>
  <si>
    <t>DGSL4</t>
  </si>
  <si>
    <t>DGSL5</t>
  </si>
  <si>
    <t>HRSL2</t>
  </si>
  <si>
    <t>HRSL3</t>
  </si>
  <si>
    <t>HRSL34</t>
  </si>
  <si>
    <t>HRSL4</t>
  </si>
  <si>
    <t>HRSL5</t>
  </si>
  <si>
    <t>HRSL7</t>
  </si>
  <si>
    <t>HRST1662</t>
  </si>
  <si>
    <t>DHSL26</t>
  </si>
  <si>
    <t>HHSL22</t>
  </si>
  <si>
    <t>HHSL34</t>
  </si>
  <si>
    <t>MLSL2</t>
  </si>
  <si>
    <t>MRKSL908</t>
  </si>
  <si>
    <t>MRKSL909</t>
  </si>
  <si>
    <t>DHSL2253</t>
  </si>
  <si>
    <t>DHSL2316</t>
  </si>
  <si>
    <t>DHSL2317</t>
  </si>
  <si>
    <t>HGGSL1</t>
  </si>
  <si>
    <t>HGGSL2</t>
  </si>
  <si>
    <t>HGGSL3</t>
  </si>
  <si>
    <t>HGGSL4</t>
  </si>
  <si>
    <t>HGGSL5</t>
  </si>
  <si>
    <t>HGGSL6</t>
  </si>
  <si>
    <t>HGGSL7</t>
  </si>
  <si>
    <t>HGGSL8</t>
  </si>
  <si>
    <t>HGNSL1</t>
  </si>
  <si>
    <t>HGNSL2</t>
  </si>
  <si>
    <t>HGNSL3</t>
  </si>
  <si>
    <t>KTLST1</t>
  </si>
  <si>
    <t>KTSL3</t>
  </si>
  <si>
    <t>KTSL4</t>
  </si>
  <si>
    <t>KTSL5</t>
  </si>
  <si>
    <t>KTSL6</t>
  </si>
  <si>
    <t>RLSL1</t>
  </si>
  <si>
    <t>RLSL2</t>
  </si>
  <si>
    <t>RLSL3</t>
  </si>
  <si>
    <t>RLSL4</t>
  </si>
  <si>
    <t>RLSL5</t>
  </si>
  <si>
    <t>RLSL6</t>
  </si>
  <si>
    <t>RLSL7</t>
  </si>
  <si>
    <t>RLSL8</t>
  </si>
  <si>
    <t>RLSL2259</t>
  </si>
  <si>
    <t>RLSL2260</t>
  </si>
  <si>
    <t>RLSL2378</t>
  </si>
  <si>
    <t>CMPSL1</t>
  </si>
  <si>
    <t>CMST1673</t>
  </si>
  <si>
    <t>CPSL2</t>
  </si>
  <si>
    <t>HGSL2377</t>
  </si>
  <si>
    <t>KRDSTL1</t>
  </si>
  <si>
    <t>TYSL1</t>
  </si>
  <si>
    <t>TYSL2</t>
  </si>
  <si>
    <t>TYSL3</t>
  </si>
  <si>
    <t>KRDST2040</t>
  </si>
  <si>
    <t>GTSL2</t>
  </si>
  <si>
    <t>GTSL3</t>
  </si>
  <si>
    <t>KGSL2</t>
  </si>
  <si>
    <t>KGSL3</t>
  </si>
  <si>
    <t>KMTSL1</t>
  </si>
  <si>
    <t>KMTSL2</t>
  </si>
  <si>
    <t>KSSL4</t>
  </si>
  <si>
    <t>KSSL5</t>
  </si>
  <si>
    <t>KSSL6</t>
  </si>
  <si>
    <t>KYSTL2</t>
  </si>
  <si>
    <t>HNSL2A</t>
  </si>
  <si>
    <t>HNSL3</t>
  </si>
  <si>
    <t>HNSL4</t>
  </si>
  <si>
    <t>KLSL7</t>
  </si>
  <si>
    <t>KLSL8</t>
  </si>
  <si>
    <t>KLST1645</t>
  </si>
  <si>
    <t>SL30</t>
  </si>
  <si>
    <t>SL30B</t>
  </si>
  <si>
    <t>HNSL2222</t>
  </si>
  <si>
    <t>KBSL11</t>
  </si>
  <si>
    <t>KBSL12</t>
  </si>
  <si>
    <t>KBSL1237</t>
  </si>
  <si>
    <t>KBSL13</t>
  </si>
  <si>
    <t>KBSL14</t>
  </si>
  <si>
    <t>KBSL15</t>
  </si>
  <si>
    <t>KBSL2244</t>
  </si>
  <si>
    <t>KMSL1A</t>
  </si>
  <si>
    <t>KMSL4</t>
  </si>
  <si>
    <t>KMSL5</t>
  </si>
  <si>
    <t>KMST1664</t>
  </si>
  <si>
    <t>NHSL4</t>
  </si>
  <si>
    <t>KMSL2299</t>
  </si>
  <si>
    <t>NHSL2243</t>
  </si>
  <si>
    <t>NHSL2270</t>
  </si>
  <si>
    <t>NHSL2271</t>
  </si>
  <si>
    <t>KNSL10</t>
  </si>
  <si>
    <t>KNSL11</t>
  </si>
  <si>
    <t>KNSL12</t>
  </si>
  <si>
    <t>KNSL13</t>
  </si>
  <si>
    <t>KNSL14</t>
  </si>
  <si>
    <t>KNSL8</t>
  </si>
  <si>
    <t>KNSL9</t>
  </si>
  <si>
    <t>KNST2038</t>
  </si>
  <si>
    <t>KNST2036</t>
  </si>
  <si>
    <t>KNSL2240</t>
  </si>
  <si>
    <t>KNSL2241</t>
  </si>
  <si>
    <t>KNSL2261</t>
  </si>
  <si>
    <t>KNSL2262</t>
  </si>
  <si>
    <t>KNSL2263</t>
  </si>
  <si>
    <t>KNSL2264</t>
  </si>
  <si>
    <t>KNSL2265</t>
  </si>
  <si>
    <t>KNSL2266</t>
  </si>
  <si>
    <t>KNSL2311</t>
  </si>
  <si>
    <t>KNSL2556</t>
  </si>
  <si>
    <t>KNSL2555</t>
  </si>
  <si>
    <t>KNSL2580</t>
  </si>
  <si>
    <t>KNSL2567</t>
  </si>
  <si>
    <t>KNSL2578</t>
  </si>
  <si>
    <t>HDSL3</t>
  </si>
  <si>
    <t>HDSL4</t>
  </si>
  <si>
    <t>LGSL2</t>
  </si>
  <si>
    <t>LGSL3</t>
  </si>
  <si>
    <t>LGSL4</t>
  </si>
  <si>
    <t>LGSL5</t>
  </si>
  <si>
    <t>LGSL6</t>
  </si>
  <si>
    <t>LGSL8</t>
  </si>
  <si>
    <t>HDSL2312</t>
  </si>
  <si>
    <t>DEHSL1</t>
  </si>
  <si>
    <t>DEHSL2</t>
  </si>
  <si>
    <t>DSHSL1</t>
  </si>
  <si>
    <t>HDEHSL3</t>
  </si>
  <si>
    <t>MSSL1</t>
  </si>
  <si>
    <t>MSSL2</t>
  </si>
  <si>
    <t>MSSL3</t>
  </si>
  <si>
    <t>MSSL5</t>
  </si>
  <si>
    <t>MSSL6</t>
  </si>
  <si>
    <t>NDHSL1</t>
  </si>
  <si>
    <t>NDHSL2</t>
  </si>
  <si>
    <t>NDHSL3</t>
  </si>
  <si>
    <t>MSSL2039</t>
  </si>
  <si>
    <t>GHSL2224</t>
  </si>
  <si>
    <t>GHSL2225</t>
  </si>
  <si>
    <t>KESL1</t>
  </si>
  <si>
    <t>KESL2</t>
  </si>
  <si>
    <t>KESL3</t>
  </si>
  <si>
    <t>TMSL3</t>
  </si>
  <si>
    <t>KESL2269</t>
  </si>
  <si>
    <t>KESL2272</t>
  </si>
  <si>
    <t>MKSL2310</t>
  </si>
  <si>
    <t>TMSL2267</t>
  </si>
  <si>
    <t>TMSL2268</t>
  </si>
  <si>
    <t>KESL2559</t>
  </si>
  <si>
    <t>BPSL2</t>
  </si>
  <si>
    <t>BPSL3</t>
  </si>
  <si>
    <t>HTPSL1</t>
  </si>
  <si>
    <t>HTPSL2</t>
  </si>
  <si>
    <t>HTPSL3</t>
  </si>
  <si>
    <t>RMSL3</t>
  </si>
  <si>
    <t>RMSL4</t>
  </si>
  <si>
    <t>RMSL5</t>
  </si>
  <si>
    <t>RMSL6</t>
  </si>
  <si>
    <t>RMST1644</t>
  </si>
  <si>
    <t>RMSL2366</t>
  </si>
  <si>
    <t>HPSL2247</t>
  </si>
  <si>
    <t>ILSL</t>
  </si>
  <si>
    <t>MSHL878</t>
  </si>
  <si>
    <t>MVSL1</t>
  </si>
  <si>
    <t>MVSL2</t>
  </si>
  <si>
    <t>MVSL3</t>
  </si>
  <si>
    <t>SHSL10</t>
  </si>
  <si>
    <t>SHSL11</t>
  </si>
  <si>
    <t>SHSL12</t>
  </si>
  <si>
    <t>SHSL13</t>
  </si>
  <si>
    <t>SHSL14</t>
  </si>
  <si>
    <t>SHSL15</t>
  </si>
  <si>
    <t>SHSL17</t>
  </si>
  <si>
    <t>SHSL18</t>
  </si>
  <si>
    <t>SHSL19</t>
  </si>
  <si>
    <t>SHSL5</t>
  </si>
  <si>
    <t>SHSL6</t>
  </si>
  <si>
    <t>SHSL7</t>
  </si>
  <si>
    <t>SHSL8</t>
  </si>
  <si>
    <t>SHSL9</t>
  </si>
  <si>
    <t>SHSL2246</t>
  </si>
  <si>
    <t>SHSL2369</t>
  </si>
  <si>
    <t>SHSL2391</t>
  </si>
  <si>
    <t>SRSL3</t>
  </si>
  <si>
    <t>SRSL4</t>
  </si>
  <si>
    <t>SRSL5</t>
  </si>
  <si>
    <t>THGSL1</t>
  </si>
  <si>
    <t>SRSL2252</t>
  </si>
  <si>
    <t>SRSL2380</t>
  </si>
  <si>
    <t>BVNSL1</t>
  </si>
  <si>
    <t>BVNSL2</t>
  </si>
  <si>
    <t>BVNSL3</t>
  </si>
  <si>
    <t>HMNSL1</t>
  </si>
  <si>
    <t>HMNSL2</t>
  </si>
  <si>
    <t>NRSL2</t>
  </si>
  <si>
    <t>NRSL3</t>
  </si>
  <si>
    <t>TGSL1</t>
  </si>
  <si>
    <t>TGSL2</t>
  </si>
  <si>
    <t>TGSL3</t>
  </si>
  <si>
    <t>TGSL4</t>
  </si>
  <si>
    <t>TPSL2</t>
  </si>
  <si>
    <t>TPSL3</t>
  </si>
  <si>
    <t>TPSL4</t>
  </si>
  <si>
    <t>TPSL5</t>
  </si>
  <si>
    <t>TPSL6</t>
  </si>
  <si>
    <t>TPSL7</t>
  </si>
  <si>
    <t>HMNSL2226</t>
  </si>
  <si>
    <t>TPSL2221</t>
  </si>
  <si>
    <t>CKHSL1</t>
  </si>
  <si>
    <t>CKHSL2</t>
  </si>
  <si>
    <t>CKHSL3</t>
  </si>
  <si>
    <t>CKHST1647</t>
  </si>
  <si>
    <t>YKSL1</t>
  </si>
  <si>
    <t>YKSL2</t>
  </si>
  <si>
    <t>YKSL3</t>
  </si>
  <si>
    <t>YKSL4</t>
  </si>
  <si>
    <t>YKSL5</t>
  </si>
  <si>
    <t>YKSL6</t>
  </si>
  <si>
    <t>YKSL7</t>
  </si>
  <si>
    <t>YKST1646</t>
  </si>
  <si>
    <t>YRSL1</t>
  </si>
  <si>
    <t>YRST2035</t>
  </si>
  <si>
    <t>YKSL2557</t>
  </si>
  <si>
    <t>YKSL2582</t>
  </si>
  <si>
    <t>YKSL2584</t>
  </si>
  <si>
    <t>CKHSL2581</t>
  </si>
  <si>
    <t>YRSL2583</t>
  </si>
  <si>
    <t>SUB DIVISION TOTAL</t>
  </si>
  <si>
    <t>Davanagere</t>
  </si>
  <si>
    <t>Nyamathi</t>
  </si>
  <si>
    <t>MASTL1</t>
  </si>
  <si>
    <t>MBST2</t>
  </si>
  <si>
    <t>MBST3</t>
  </si>
  <si>
    <t>MBST4</t>
  </si>
  <si>
    <t>MBST6</t>
  </si>
  <si>
    <t>MBST5</t>
  </si>
  <si>
    <t>BELST</t>
  </si>
  <si>
    <t>MGLST</t>
  </si>
  <si>
    <t>MGST</t>
  </si>
  <si>
    <t>BELST8</t>
  </si>
  <si>
    <t>BELST9</t>
  </si>
  <si>
    <t>BLST1</t>
  </si>
  <si>
    <t>BLST2</t>
  </si>
  <si>
    <t>BLST3</t>
  </si>
  <si>
    <t>BLST4</t>
  </si>
  <si>
    <t>BLST5</t>
  </si>
  <si>
    <t>BLST6</t>
  </si>
  <si>
    <t>BLST7</t>
  </si>
  <si>
    <t>MGLST1</t>
  </si>
  <si>
    <t>MGLST2</t>
  </si>
  <si>
    <t>MGLST3</t>
  </si>
  <si>
    <t>MGLST4</t>
  </si>
  <si>
    <t>MGST7</t>
  </si>
  <si>
    <t>BELST10</t>
  </si>
  <si>
    <t>BELST12</t>
  </si>
  <si>
    <t>BELST11</t>
  </si>
  <si>
    <t>MGST5</t>
  </si>
  <si>
    <t>MGST6</t>
  </si>
  <si>
    <t>MGST8</t>
  </si>
  <si>
    <t>SOGST</t>
  </si>
  <si>
    <t>CHTST</t>
  </si>
  <si>
    <t>SOGST4</t>
  </si>
  <si>
    <t>CHTST3</t>
  </si>
  <si>
    <t>CHTST1</t>
  </si>
  <si>
    <t>SOGST2</t>
  </si>
  <si>
    <t>MGST2</t>
  </si>
  <si>
    <t>CHTST2</t>
  </si>
  <si>
    <t>YMST1</t>
  </si>
  <si>
    <t>SOGST1</t>
  </si>
  <si>
    <t>SOGST3</t>
  </si>
  <si>
    <t>SOGST6</t>
  </si>
  <si>
    <t>MGST1</t>
  </si>
  <si>
    <t>CHTST4</t>
  </si>
  <si>
    <t>SOGST5</t>
  </si>
  <si>
    <t>SOGST1671</t>
  </si>
  <si>
    <t>CHTST5</t>
  </si>
  <si>
    <t>CKKSL1</t>
  </si>
  <si>
    <t>MRGSL2</t>
  </si>
  <si>
    <t>CKKSL2</t>
  </si>
  <si>
    <t>CKKSL3</t>
  </si>
  <si>
    <t>MRGSL1</t>
  </si>
  <si>
    <t>CKKST1660</t>
  </si>
  <si>
    <t>CKKSL4</t>
  </si>
  <si>
    <t>CHSL5</t>
  </si>
  <si>
    <t>CHSL4</t>
  </si>
  <si>
    <t>DRSL3</t>
  </si>
  <si>
    <t>DRSL2</t>
  </si>
  <si>
    <t>CHSL6</t>
  </si>
  <si>
    <t>CHSL7</t>
  </si>
  <si>
    <t>CHSL8</t>
  </si>
  <si>
    <t>CHSL10</t>
  </si>
  <si>
    <t>CHSL11</t>
  </si>
  <si>
    <t>CHSL12</t>
  </si>
  <si>
    <t>DRSL4</t>
  </si>
  <si>
    <t>DRSL5</t>
  </si>
  <si>
    <t>DRSL8</t>
  </si>
  <si>
    <t>CHSL14</t>
  </si>
  <si>
    <t>DRSL7</t>
  </si>
  <si>
    <t>CHSL13</t>
  </si>
  <si>
    <t>DRSL6</t>
  </si>
  <si>
    <t>SKST2</t>
  </si>
  <si>
    <t>SKST4</t>
  </si>
  <si>
    <t>SKST3</t>
  </si>
  <si>
    <t>HJST3</t>
  </si>
  <si>
    <t>SKST5</t>
  </si>
  <si>
    <t>SKST6</t>
  </si>
  <si>
    <t>SGKST</t>
  </si>
  <si>
    <t>BHST</t>
  </si>
  <si>
    <t>SGKST6</t>
  </si>
  <si>
    <t>CNKST</t>
  </si>
  <si>
    <t>KTKST</t>
  </si>
  <si>
    <t>JNLST</t>
  </si>
  <si>
    <t>LKST</t>
  </si>
  <si>
    <t>SDST</t>
  </si>
  <si>
    <t>SGKST5</t>
  </si>
  <si>
    <t>SDST1</t>
  </si>
  <si>
    <t>LKST1</t>
  </si>
  <si>
    <t>HJST5</t>
  </si>
  <si>
    <t>KTKST1</t>
  </si>
  <si>
    <t>HJST4</t>
  </si>
  <si>
    <t>JNST1</t>
  </si>
  <si>
    <t>HJST6</t>
  </si>
  <si>
    <t>BHST3</t>
  </si>
  <si>
    <t>CNKST2</t>
  </si>
  <si>
    <t>BHST1</t>
  </si>
  <si>
    <t>CNKST1</t>
  </si>
  <si>
    <t>CNKST3</t>
  </si>
  <si>
    <t>SDST2</t>
  </si>
  <si>
    <t>BHST2</t>
  </si>
  <si>
    <t>SGKST1</t>
  </si>
  <si>
    <t>HJST1</t>
  </si>
  <si>
    <t>HJST2</t>
  </si>
  <si>
    <t>SGKST3</t>
  </si>
  <si>
    <t>BHST4</t>
  </si>
  <si>
    <t>SGKST2</t>
  </si>
  <si>
    <t>SGKST4</t>
  </si>
  <si>
    <t>SGKST7</t>
  </si>
  <si>
    <t>HJST7</t>
  </si>
  <si>
    <t>HJST8</t>
  </si>
  <si>
    <t>BJST1</t>
  </si>
  <si>
    <t>ARST</t>
  </si>
  <si>
    <t>KDST</t>
  </si>
  <si>
    <t>DNST</t>
  </si>
  <si>
    <t>BJGST</t>
  </si>
  <si>
    <t>GGKST</t>
  </si>
  <si>
    <t>DNST3</t>
  </si>
  <si>
    <t>BJST2</t>
  </si>
  <si>
    <t>ARST1</t>
  </si>
  <si>
    <t>GKST1</t>
  </si>
  <si>
    <t>DNST2</t>
  </si>
  <si>
    <t>KDST1</t>
  </si>
  <si>
    <t>DNST1</t>
  </si>
  <si>
    <t>BJGST1</t>
  </si>
  <si>
    <t>KNKST1</t>
  </si>
  <si>
    <t>KNKST2</t>
  </si>
  <si>
    <t>BJGST3</t>
  </si>
  <si>
    <t>DNST4</t>
  </si>
  <si>
    <t>GKSL5</t>
  </si>
  <si>
    <t>GKSL4</t>
  </si>
  <si>
    <t>GKSL6</t>
  </si>
  <si>
    <t>HDBSL1</t>
  </si>
  <si>
    <t>KRSL3</t>
  </si>
  <si>
    <t>GKST1663</t>
  </si>
  <si>
    <t>KRSL4</t>
  </si>
  <si>
    <t>KRSL5</t>
  </si>
  <si>
    <t>KRSL6</t>
  </si>
  <si>
    <t>GKSL7</t>
  </si>
  <si>
    <t>GKSL8</t>
  </si>
  <si>
    <t>HSKT1</t>
  </si>
  <si>
    <t>NHKST</t>
  </si>
  <si>
    <t>GUHST</t>
  </si>
  <si>
    <t>GHIP5</t>
  </si>
  <si>
    <t>NKST</t>
  </si>
  <si>
    <t>GUHST2</t>
  </si>
  <si>
    <t>GUHST1</t>
  </si>
  <si>
    <t>NKST1</t>
  </si>
  <si>
    <t>GUHST3</t>
  </si>
  <si>
    <t>GUHST4</t>
  </si>
  <si>
    <t>HKST1</t>
  </si>
  <si>
    <t>GUHST5</t>
  </si>
  <si>
    <t>NHKST2</t>
  </si>
  <si>
    <t>NHKST3</t>
  </si>
  <si>
    <t>JNST</t>
  </si>
  <si>
    <t>MHST</t>
  </si>
  <si>
    <t>KTGST</t>
  </si>
  <si>
    <t>KTGST3</t>
  </si>
  <si>
    <t>JLST4</t>
  </si>
  <si>
    <t>KTGST1</t>
  </si>
  <si>
    <t>KTGST2</t>
  </si>
  <si>
    <t>MHST2</t>
  </si>
  <si>
    <t>MHST3</t>
  </si>
  <si>
    <t>JLST1</t>
  </si>
  <si>
    <t>JLST2</t>
  </si>
  <si>
    <t>MHST1</t>
  </si>
  <si>
    <t>JLST3</t>
  </si>
  <si>
    <t>JLST5</t>
  </si>
  <si>
    <t>JLST6</t>
  </si>
  <si>
    <t>JLST8</t>
  </si>
  <si>
    <t>KTGST4</t>
  </si>
  <si>
    <t>JLST7</t>
  </si>
  <si>
    <t>MHST4</t>
  </si>
  <si>
    <t>KTGST5</t>
  </si>
  <si>
    <t>MHST5</t>
  </si>
  <si>
    <t>KTGST6</t>
  </si>
  <si>
    <t>KCST3</t>
  </si>
  <si>
    <t>KCST4</t>
  </si>
  <si>
    <t>KCST2</t>
  </si>
  <si>
    <t>KCKST</t>
  </si>
  <si>
    <t>KCST</t>
  </si>
  <si>
    <t>ARUST</t>
  </si>
  <si>
    <t>ARUST1</t>
  </si>
  <si>
    <t>ARUST2</t>
  </si>
  <si>
    <t>ARUST3</t>
  </si>
  <si>
    <t>ARUST4</t>
  </si>
  <si>
    <t>KCKST3</t>
  </si>
  <si>
    <t>KCKST4</t>
  </si>
  <si>
    <t>KCKST2</t>
  </si>
  <si>
    <t>KCKST1</t>
  </si>
  <si>
    <t>KCKST5</t>
  </si>
  <si>
    <t>KCKST6</t>
  </si>
  <si>
    <t>KCKST7</t>
  </si>
  <si>
    <t>ARUST5</t>
  </si>
  <si>
    <t>ARUST-6</t>
  </si>
  <si>
    <t>KKST</t>
  </si>
  <si>
    <t>DHST1</t>
  </si>
  <si>
    <t>DHST2</t>
  </si>
  <si>
    <t>KKST2</t>
  </si>
  <si>
    <t>KKST4</t>
  </si>
  <si>
    <t>DHTST2</t>
  </si>
  <si>
    <t>DHST3</t>
  </si>
  <si>
    <t>KKST1</t>
  </si>
  <si>
    <t>KKST3</t>
  </si>
  <si>
    <t>DHTST1</t>
  </si>
  <si>
    <t>KKST5</t>
  </si>
  <si>
    <t>DHST4</t>
  </si>
  <si>
    <t>DHST5</t>
  </si>
  <si>
    <t>KKST6</t>
  </si>
  <si>
    <t>KKST7</t>
  </si>
  <si>
    <t>PVST2</t>
  </si>
  <si>
    <t>PVST</t>
  </si>
  <si>
    <t>MUSST</t>
  </si>
  <si>
    <t>GJST</t>
  </si>
  <si>
    <t>KPST</t>
  </si>
  <si>
    <t>GJST2</t>
  </si>
  <si>
    <t>PVST3</t>
  </si>
  <si>
    <t>PVST1</t>
  </si>
  <si>
    <t>MUST2</t>
  </si>
  <si>
    <t>KPST1</t>
  </si>
  <si>
    <t>KPST2</t>
  </si>
  <si>
    <t>GJST1</t>
  </si>
  <si>
    <t>PVST4</t>
  </si>
  <si>
    <t>MUST1</t>
  </si>
  <si>
    <t>PVST5</t>
  </si>
  <si>
    <t>SAST</t>
  </si>
  <si>
    <t>MDST</t>
  </si>
  <si>
    <t>MCST</t>
  </si>
  <si>
    <t>SOUST</t>
  </si>
  <si>
    <t>SOUST2</t>
  </si>
  <si>
    <t>MDST4</t>
  </si>
  <si>
    <t>MDST2</t>
  </si>
  <si>
    <t>SOUST5</t>
  </si>
  <si>
    <t>MCST1</t>
  </si>
  <si>
    <t>SAST1</t>
  </si>
  <si>
    <t>MDST1</t>
  </si>
  <si>
    <t>SOUST3</t>
  </si>
  <si>
    <t>SOUST6</t>
  </si>
  <si>
    <t>SOUST1</t>
  </si>
  <si>
    <t>KDTST1</t>
  </si>
  <si>
    <t>MDST3</t>
  </si>
  <si>
    <t>SOUST7</t>
  </si>
  <si>
    <t>MCST2</t>
  </si>
  <si>
    <t>MCST3</t>
  </si>
  <si>
    <t>KDTST2</t>
  </si>
  <si>
    <t>SOUST4</t>
  </si>
  <si>
    <t>SOUST8</t>
  </si>
  <si>
    <t>SURST</t>
  </si>
  <si>
    <t>SURST2</t>
  </si>
  <si>
    <t>SURST7</t>
  </si>
  <si>
    <t>SURST8</t>
  </si>
  <si>
    <t>SURST5</t>
  </si>
  <si>
    <t>SURST10</t>
  </si>
  <si>
    <t>SURST9</t>
  </si>
  <si>
    <t>SURST6</t>
  </si>
  <si>
    <t>SURST4</t>
  </si>
  <si>
    <t>SURST3</t>
  </si>
  <si>
    <t>SURST13</t>
  </si>
  <si>
    <t>SURST1</t>
  </si>
  <si>
    <t>SURST11</t>
  </si>
  <si>
    <t>SURST12</t>
  </si>
  <si>
    <t>SURST14</t>
  </si>
  <si>
    <t>SURST15</t>
  </si>
  <si>
    <t>SURST16</t>
  </si>
  <si>
    <t>SURST17</t>
  </si>
  <si>
    <t>SURST18</t>
  </si>
  <si>
    <t>GPSL3</t>
  </si>
  <si>
    <t>TLSL1</t>
  </si>
  <si>
    <t>HMLLSL2</t>
  </si>
  <si>
    <t>GPSL2</t>
  </si>
  <si>
    <t>MLLSL2</t>
  </si>
  <si>
    <t>TLSL2</t>
  </si>
  <si>
    <t>MLLSL3</t>
  </si>
  <si>
    <t>GPST4</t>
  </si>
  <si>
    <t>KNGST1</t>
  </si>
  <si>
    <t>GDST</t>
  </si>
  <si>
    <t>KUGST</t>
  </si>
  <si>
    <t>VDRST3</t>
  </si>
  <si>
    <t>GDST1</t>
  </si>
  <si>
    <t>VDRST4</t>
  </si>
  <si>
    <t>KUGST1</t>
  </si>
  <si>
    <t>VDRST5</t>
  </si>
  <si>
    <t>KUGST2</t>
  </si>
  <si>
    <t>VDRST1</t>
  </si>
  <si>
    <t>VDRST2</t>
  </si>
  <si>
    <t>KNGSTL2</t>
  </si>
  <si>
    <t>VDRST6</t>
  </si>
  <si>
    <t>GDST2</t>
  </si>
  <si>
    <t>KUGST3</t>
  </si>
  <si>
    <t>KDKST</t>
  </si>
  <si>
    <t>RAMST</t>
  </si>
  <si>
    <t>YLST</t>
  </si>
  <si>
    <t>YLST2</t>
  </si>
  <si>
    <t>RAMST3</t>
  </si>
  <si>
    <t>RAMST1</t>
  </si>
  <si>
    <t>YLST3</t>
  </si>
  <si>
    <t>KDKST1</t>
  </si>
  <si>
    <t>RAMST2</t>
  </si>
  <si>
    <t>YLST1</t>
  </si>
  <si>
    <t>NYAMATHI SUB DIVISION TOTAL</t>
  </si>
  <si>
    <t>VIJAYA NAGARA</t>
  </si>
  <si>
    <t>HBSTL1484</t>
  </si>
  <si>
    <t>ADVSTL2</t>
  </si>
  <si>
    <t>NPSTL1</t>
  </si>
  <si>
    <t>ADVSTL1</t>
  </si>
  <si>
    <t>ADVSTL2049</t>
  </si>
  <si>
    <t>HBSTL1920</t>
  </si>
  <si>
    <t>HBSTL4</t>
  </si>
  <si>
    <t>NPSTL2</t>
  </si>
  <si>
    <t>HBSTL1921</t>
  </si>
  <si>
    <t>HBSTL3</t>
  </si>
  <si>
    <t>TPSTL1</t>
  </si>
  <si>
    <t>HBSTL2</t>
  </si>
  <si>
    <t>TPSTL2</t>
  </si>
  <si>
    <t>HBSTL1</t>
  </si>
  <si>
    <t>HBSTL1922</t>
  </si>
  <si>
    <t>NPSTL1485</t>
  </si>
  <si>
    <t>HSTL1028</t>
  </si>
  <si>
    <t>HSTL51394</t>
  </si>
  <si>
    <t>HSTL51395</t>
  </si>
  <si>
    <t>HSTL52454</t>
  </si>
  <si>
    <t>HSTL52940</t>
  </si>
  <si>
    <t>HSTL53785</t>
  </si>
  <si>
    <t>HSTL54159</t>
  </si>
  <si>
    <t>HSTL54160</t>
  </si>
  <si>
    <t>HSTL54161</t>
  </si>
  <si>
    <t>HSTL54198</t>
  </si>
  <si>
    <t>HSTL54199</t>
  </si>
  <si>
    <t>HSTL6</t>
  </si>
  <si>
    <t>HSTL803</t>
  </si>
  <si>
    <t>AKSTL6</t>
  </si>
  <si>
    <t>AKL17350A</t>
  </si>
  <si>
    <t>AKSTL5</t>
  </si>
  <si>
    <t>AKSTL3</t>
  </si>
  <si>
    <t>AKSTL2056</t>
  </si>
  <si>
    <t>AKSTL8</t>
  </si>
  <si>
    <t>AKSTL10</t>
  </si>
  <si>
    <t>AKSTL1882</t>
  </si>
  <si>
    <t>AKSTL9</t>
  </si>
  <si>
    <t>AKSTL4</t>
  </si>
  <si>
    <t>AKSTL2</t>
  </si>
  <si>
    <t>AKSTL1</t>
  </si>
  <si>
    <t>AKSTL2058</t>
  </si>
  <si>
    <t>AKSTL1881</t>
  </si>
  <si>
    <t>AKSTL7</t>
  </si>
  <si>
    <t>AKL17353A</t>
  </si>
  <si>
    <t>BGSTL3</t>
  </si>
  <si>
    <t>KDSTL1</t>
  </si>
  <si>
    <t>DGSTL1480</t>
  </si>
  <si>
    <t>BGSTL2</t>
  </si>
  <si>
    <t>SRSTL2</t>
  </si>
  <si>
    <t>KDSTL1478</t>
  </si>
  <si>
    <t>KDSTL2</t>
  </si>
  <si>
    <t>BGSTL2045</t>
  </si>
  <si>
    <t>BGSTL4</t>
  </si>
  <si>
    <t>BGSTL1479</t>
  </si>
  <si>
    <t>BGSTL2046</t>
  </si>
  <si>
    <t>DGSTL1A</t>
  </si>
  <si>
    <t>KDSTL1477</t>
  </si>
  <si>
    <t>KASTL1</t>
  </si>
  <si>
    <t>BGSTL2068</t>
  </si>
  <si>
    <t>BNSTL8</t>
  </si>
  <si>
    <t>BNSTL1379</t>
  </si>
  <si>
    <t>MGSTL2</t>
  </si>
  <si>
    <t>NNSTL1</t>
  </si>
  <si>
    <t>LSTL1</t>
  </si>
  <si>
    <t>PRSTL1384</t>
  </si>
  <si>
    <t>BNSTL2</t>
  </si>
  <si>
    <t>KDSTL1382</t>
  </si>
  <si>
    <t>MGSTL1845</t>
  </si>
  <si>
    <t>NISTL2</t>
  </si>
  <si>
    <t>BSVSTL1</t>
  </si>
  <si>
    <t>OBSTL2</t>
  </si>
  <si>
    <t>BDSTL1370</t>
  </si>
  <si>
    <t>MGSTL1378</t>
  </si>
  <si>
    <t>PRSTL1</t>
  </si>
  <si>
    <t>BNSTL9</t>
  </si>
  <si>
    <t>MGSTL1</t>
  </si>
  <si>
    <t>NISTL1846</t>
  </si>
  <si>
    <t>PRSTL2</t>
  </si>
  <si>
    <t>NISTL1</t>
  </si>
  <si>
    <t>BNSTL1383</t>
  </si>
  <si>
    <t>BNSTL3</t>
  </si>
  <si>
    <t>BNSTL4</t>
  </si>
  <si>
    <t>BNSTL6</t>
  </si>
  <si>
    <t>BNSTL1</t>
  </si>
  <si>
    <t>HOBSTL1</t>
  </si>
  <si>
    <t>BNSTL5</t>
  </si>
  <si>
    <t>NNSTL2</t>
  </si>
  <si>
    <t>OBSTL1847</t>
  </si>
  <si>
    <t>MGSTL3</t>
  </si>
  <si>
    <t>HOBSTL2</t>
  </si>
  <si>
    <t>BNSTL7</t>
  </si>
  <si>
    <t>LSTL2</t>
  </si>
  <si>
    <t>MPPSTL1</t>
  </si>
  <si>
    <t>CLSTL7</t>
  </si>
  <si>
    <t>CLSTL5</t>
  </si>
  <si>
    <t>CLSTL8</t>
  </si>
  <si>
    <t>CLSTL4</t>
  </si>
  <si>
    <t>CLSTL1840</t>
  </si>
  <si>
    <t>CLSTL6</t>
  </si>
  <si>
    <t>CLSTL2</t>
  </si>
  <si>
    <t>CLSTL1579</t>
  </si>
  <si>
    <t>CLSTL1</t>
  </si>
  <si>
    <t>CLSTL3</t>
  </si>
  <si>
    <t>CLSTL1578</t>
  </si>
  <si>
    <t>HSKSTL1898</t>
  </si>
  <si>
    <t>KGSTL1899</t>
  </si>
  <si>
    <t>CKBSTL1901</t>
  </si>
  <si>
    <t>HOSKSTL1</t>
  </si>
  <si>
    <t>CKBSTL1</t>
  </si>
  <si>
    <t>BHSTL1</t>
  </si>
  <si>
    <t>KGSTL2057</t>
  </si>
  <si>
    <t>BHSTL1894</t>
  </si>
  <si>
    <t>KGSTL1</t>
  </si>
  <si>
    <t>KGSTL1900</t>
  </si>
  <si>
    <t>BHSTL1895</t>
  </si>
  <si>
    <t>KONSTL1</t>
  </si>
  <si>
    <t>HSKL17352A</t>
  </si>
  <si>
    <t>BHSTL1896</t>
  </si>
  <si>
    <t>HSKSTL1897</t>
  </si>
  <si>
    <t>HOSKSTL2</t>
  </si>
  <si>
    <t>KSVSTL2000</t>
  </si>
  <si>
    <t>KDBSTL2A</t>
  </si>
  <si>
    <t>HKMSTL1A</t>
  </si>
  <si>
    <t>KSVSTL1999</t>
  </si>
  <si>
    <t>KSVSTL1</t>
  </si>
  <si>
    <t>HKMSTL3</t>
  </si>
  <si>
    <t>KDBSTL3A</t>
  </si>
  <si>
    <t>HKMSTL2060</t>
  </si>
  <si>
    <t>JLSTL1</t>
  </si>
  <si>
    <t>KDBSTL1996</t>
  </si>
  <si>
    <t>PVNSTL1998</t>
  </si>
  <si>
    <t>KDBSTL2055</t>
  </si>
  <si>
    <t>JLSTL1994</t>
  </si>
  <si>
    <t>PVNSTL1997</t>
  </si>
  <si>
    <t>KDBSTL1A</t>
  </si>
  <si>
    <t>HKMKSTL1A</t>
  </si>
  <si>
    <t>HKMSTL2</t>
  </si>
  <si>
    <t>KDBSTL1995</t>
  </si>
  <si>
    <t>HKMSTL1993</t>
  </si>
  <si>
    <t>KOSTL1912</t>
  </si>
  <si>
    <t>BNDKSTL1914</t>
  </si>
  <si>
    <t>BSTL2</t>
  </si>
  <si>
    <t>BNDKSTL1911</t>
  </si>
  <si>
    <t>MDSTL1</t>
  </si>
  <si>
    <t>BNDKSTL2A</t>
  </si>
  <si>
    <t>KOSTL2069</t>
  </si>
  <si>
    <t>KOSTL2</t>
  </si>
  <si>
    <t>CKSTL1</t>
  </si>
  <si>
    <t>CKSTL2</t>
  </si>
  <si>
    <t>KOSTL1913</t>
  </si>
  <si>
    <t>YDRSTL2</t>
  </si>
  <si>
    <t>KHBSTL1</t>
  </si>
  <si>
    <t>KOSTL1</t>
  </si>
  <si>
    <t>BNDKSTL2</t>
  </si>
  <si>
    <t>BSTL1</t>
  </si>
  <si>
    <t>YDSTL1A</t>
  </si>
  <si>
    <t>YDRSTL2047</t>
  </si>
  <si>
    <t>KOSTL2048</t>
  </si>
  <si>
    <t>MDGSTL1</t>
  </si>
  <si>
    <t>KNSTL1482</t>
  </si>
  <si>
    <t>KNSTL1908</t>
  </si>
  <si>
    <t>MDGSTL1483</t>
  </si>
  <si>
    <t>MDGSTL2</t>
  </si>
  <si>
    <t>MDGSTL3</t>
  </si>
  <si>
    <t>MDGTSTL1910</t>
  </si>
  <si>
    <t>MDGTSTL1</t>
  </si>
  <si>
    <t>KKNSTL2</t>
  </si>
  <si>
    <t>KNSTL2</t>
  </si>
  <si>
    <t>KNSTL1907</t>
  </si>
  <si>
    <t>MDGTSTL2043</t>
  </si>
  <si>
    <t>KKNSTL1</t>
  </si>
  <si>
    <t>VDDSTL1</t>
  </si>
  <si>
    <t>VDDTSTL1481</t>
  </si>
  <si>
    <t>VDDSTL1909</t>
  </si>
  <si>
    <t>MTSTL7</t>
  </si>
  <si>
    <t>ADSTL2</t>
  </si>
  <si>
    <t>MTSTL6</t>
  </si>
  <si>
    <t>MTSTL4</t>
  </si>
  <si>
    <t>NSCSTL2</t>
  </si>
  <si>
    <t>MTSTL1</t>
  </si>
  <si>
    <t>ADSTL1</t>
  </si>
  <si>
    <t>MTSTL3</t>
  </si>
  <si>
    <t>NSCSTL4</t>
  </si>
  <si>
    <t>MTSTL2</t>
  </si>
  <si>
    <t>PNGSTL1A</t>
  </si>
  <si>
    <t>MTSTL5</t>
  </si>
  <si>
    <t>NSCSTL1</t>
  </si>
  <si>
    <t>NSCSTL3</t>
  </si>
  <si>
    <t>NSCSTL5</t>
  </si>
  <si>
    <t>GORSTL1380</t>
  </si>
  <si>
    <t>MYDSTL5</t>
  </si>
  <si>
    <t>HGSTL3A</t>
  </si>
  <si>
    <t>MYSTL1372</t>
  </si>
  <si>
    <t>BVHSTL1</t>
  </si>
  <si>
    <t>BGRSTL1844</t>
  </si>
  <si>
    <t>KSRTL1841</t>
  </si>
  <si>
    <t>BVHSTL1848</t>
  </si>
  <si>
    <t>BLSTL2</t>
  </si>
  <si>
    <t>GORSTL1</t>
  </si>
  <si>
    <t>BSTL1381</t>
  </si>
  <si>
    <t>HGSTL2A</t>
  </si>
  <si>
    <t>KSRTL1371</t>
  </si>
  <si>
    <t>GORSTL1842</t>
  </si>
  <si>
    <t>MYDSTL3</t>
  </si>
  <si>
    <t>HGSTL4A</t>
  </si>
  <si>
    <t>BGRSTL1</t>
  </si>
  <si>
    <t>GORSTL2</t>
  </si>
  <si>
    <t>BGRSTL1843</t>
  </si>
  <si>
    <t>MYDSTL2</t>
  </si>
  <si>
    <t>MYDSTL4</t>
  </si>
  <si>
    <t>HGSTL1A</t>
  </si>
  <si>
    <t>KRSTL1</t>
  </si>
  <si>
    <t>HGSTL1849</t>
  </si>
  <si>
    <t>BVHSTL2</t>
  </si>
  <si>
    <t>MYDSTL1</t>
  </si>
  <si>
    <t>BVHSTL1373</t>
  </si>
  <si>
    <t>GLSTL1374</t>
  </si>
  <si>
    <t>NBSTL6</t>
  </si>
  <si>
    <t>KSTL1918</t>
  </si>
  <si>
    <t>KOHSTL1</t>
  </si>
  <si>
    <t>KSTL2</t>
  </si>
  <si>
    <t>KOHSTL3</t>
  </si>
  <si>
    <t>NBTSTL1919</t>
  </si>
  <si>
    <t>NBSTL1915</t>
  </si>
  <si>
    <t>NBSTL5</t>
  </si>
  <si>
    <t>KSTL1</t>
  </si>
  <si>
    <t>KSTL4</t>
  </si>
  <si>
    <t>KOHSTL1487</t>
  </si>
  <si>
    <t>NBSTL1</t>
  </si>
  <si>
    <t>NBSTL3</t>
  </si>
  <si>
    <t>NBSTL2</t>
  </si>
  <si>
    <t>KSTL1917</t>
  </si>
  <si>
    <t>KOHSTL2044</t>
  </si>
  <si>
    <t>KOHSTL2</t>
  </si>
  <si>
    <t>NBTSTL7</t>
  </si>
  <si>
    <t>KSTL3</t>
  </si>
  <si>
    <t>NBSTL4</t>
  </si>
  <si>
    <t>KOHSTL4</t>
  </si>
  <si>
    <t>KSTL1488</t>
  </si>
  <si>
    <t>NBSTL1916</t>
  </si>
  <si>
    <t>NICHAVANAHALLI</t>
  </si>
  <si>
    <t>NVSTL2006</t>
  </si>
  <si>
    <t>DYPSTL1</t>
  </si>
  <si>
    <t>KBSTL2005</t>
  </si>
  <si>
    <t>DNPSTL1902</t>
  </si>
  <si>
    <t>IBSTL2004</t>
  </si>
  <si>
    <t>NVSTL1</t>
  </si>
  <si>
    <t>KMNSTL1</t>
  </si>
  <si>
    <t>KBSTL1A</t>
  </si>
  <si>
    <t>KMNSTL3</t>
  </si>
  <si>
    <t>ADMLSTL1</t>
  </si>
  <si>
    <t>DYPSTL2</t>
  </si>
  <si>
    <t>NVSTL2007</t>
  </si>
  <si>
    <t>HYMSTL1</t>
  </si>
  <si>
    <t>NVSTL2</t>
  </si>
  <si>
    <t>UBSTL2</t>
  </si>
  <si>
    <t>ADMSTL2001</t>
  </si>
  <si>
    <t>KMNSTL2</t>
  </si>
  <si>
    <t>IBSTL1</t>
  </si>
  <si>
    <t>IBSTL2003</t>
  </si>
  <si>
    <t>HYMSTL2002</t>
  </si>
  <si>
    <t>HYMSTL2</t>
  </si>
  <si>
    <t>ADMSTL1</t>
  </si>
  <si>
    <t>IBSTL1A</t>
  </si>
  <si>
    <t>KNMSTL1</t>
  </si>
  <si>
    <t>NGKSTL1</t>
  </si>
  <si>
    <t>HUSTL1</t>
  </si>
  <si>
    <t>HUSTL4</t>
  </si>
  <si>
    <t>KNMSTL2</t>
  </si>
  <si>
    <t>KNMSTL3</t>
  </si>
  <si>
    <t>SVSTL2</t>
  </si>
  <si>
    <t>HUSTL2</t>
  </si>
  <si>
    <t>SVSTL3</t>
  </si>
  <si>
    <t>NGSTL2</t>
  </si>
  <si>
    <t>SVSTL1</t>
  </si>
  <si>
    <t>HUSTL3</t>
  </si>
  <si>
    <t>SVSTL4</t>
  </si>
  <si>
    <t>THOUDURU</t>
  </si>
  <si>
    <t>KRKSTL1892</t>
  </si>
  <si>
    <t>YRBTSTL1886</t>
  </si>
  <si>
    <t>KHVSTL2010</t>
  </si>
  <si>
    <t>TWSTL1889</t>
  </si>
  <si>
    <t>NGLSTL1938</t>
  </si>
  <si>
    <t>BLSTL1A</t>
  </si>
  <si>
    <t>ARSTL1980</t>
  </si>
  <si>
    <t>JTKSTL2220</t>
  </si>
  <si>
    <t>JTKSTL2221</t>
  </si>
  <si>
    <t>JTKSTL1</t>
  </si>
  <si>
    <t>TWSTL1</t>
  </si>
  <si>
    <t>KRSTL2013</t>
  </si>
  <si>
    <t>BLSTL2210</t>
  </si>
  <si>
    <t>TWSTL1888</t>
  </si>
  <si>
    <t>JTKSTL2224</t>
  </si>
  <si>
    <t>JTKSTL2222</t>
  </si>
  <si>
    <t>JTKSTL2217</t>
  </si>
  <si>
    <t>JTKSTL1830</t>
  </si>
  <si>
    <t>KHVSTL2059</t>
  </si>
  <si>
    <t>GLSTL1</t>
  </si>
  <si>
    <t>NLGSTL1</t>
  </si>
  <si>
    <t>TWTSTL1887</t>
  </si>
  <si>
    <t>KHVSTL1893</t>
  </si>
  <si>
    <t>JTKSTL2219</t>
  </si>
  <si>
    <t>YRBSTL2011</t>
  </si>
  <si>
    <t>TWSTL1890</t>
  </si>
  <si>
    <t>KRKSTL1883</t>
  </si>
  <si>
    <t>ARSTL1A</t>
  </si>
  <si>
    <t>JTKSTL2009</t>
  </si>
  <si>
    <t>YRBSTL1885</t>
  </si>
  <si>
    <t>JTKSTL2223</t>
  </si>
  <si>
    <t>KRSTL2209</t>
  </si>
  <si>
    <t>YRBSTLT1</t>
  </si>
  <si>
    <t>YRBSTL2012</t>
  </si>
  <si>
    <t>TWSTL2</t>
  </si>
  <si>
    <t>TWL17351A</t>
  </si>
  <si>
    <t>JTKSTL2218</t>
  </si>
  <si>
    <t>KVSTL1</t>
  </si>
  <si>
    <t>YRBSTL1891</t>
  </si>
  <si>
    <t>YRBSTL1</t>
  </si>
  <si>
    <t>KRKSTL1</t>
  </si>
  <si>
    <t>KRKSTL1884</t>
  </si>
  <si>
    <t>BLSTL2008</t>
  </si>
  <si>
    <t>Togarikatti</t>
  </si>
  <si>
    <t>HSTL54196</t>
  </si>
  <si>
    <t>HSTL54197</t>
  </si>
  <si>
    <t>HSTL54195</t>
  </si>
  <si>
    <t>Vijayanagara</t>
  </si>
  <si>
    <t>Harapanahalli</t>
  </si>
  <si>
    <t>Anajigeri</t>
  </si>
  <si>
    <t>ANGSTL1</t>
  </si>
  <si>
    <t>ANGSTL2</t>
  </si>
  <si>
    <t>ANGSTL3</t>
  </si>
  <si>
    <t>GGSTL1B</t>
  </si>
  <si>
    <t>GGSTL3</t>
  </si>
  <si>
    <t>GGSTLA2</t>
  </si>
  <si>
    <t>HMNSTL1</t>
  </si>
  <si>
    <t>HUNSTL1</t>
  </si>
  <si>
    <t>JTSTL1</t>
  </si>
  <si>
    <t>JTSTL2</t>
  </si>
  <si>
    <t>JTSTL3</t>
  </si>
  <si>
    <t>JTSTL4</t>
  </si>
  <si>
    <t>MHSTL2</t>
  </si>
  <si>
    <t>MHSTL2A</t>
  </si>
  <si>
    <t>MHSTL3</t>
  </si>
  <si>
    <t>MHSTL4</t>
  </si>
  <si>
    <t>SVLSTL1</t>
  </si>
  <si>
    <t>Chatnihalli</t>
  </si>
  <si>
    <t>CNSTL1</t>
  </si>
  <si>
    <t>CTNSTL1307</t>
  </si>
  <si>
    <t>CTNSTL2</t>
  </si>
  <si>
    <t>CTNSTL3</t>
  </si>
  <si>
    <t>CTNSTL4</t>
  </si>
  <si>
    <t>DTSTL1</t>
  </si>
  <si>
    <t>DTSTL2</t>
  </si>
  <si>
    <t>GOSTL1</t>
  </si>
  <si>
    <t>KCPSTL1</t>
  </si>
  <si>
    <t>KMSTL1</t>
  </si>
  <si>
    <t>KMSTL2</t>
  </si>
  <si>
    <t>NPBSTL1</t>
  </si>
  <si>
    <t>PNYPSTL2281</t>
  </si>
  <si>
    <t>PNYSTL1</t>
  </si>
  <si>
    <t>RMGSTL1</t>
  </si>
  <si>
    <t>RMGSTL1A</t>
  </si>
  <si>
    <t>RMGSTL2</t>
  </si>
  <si>
    <t>RMGSTL2A</t>
  </si>
  <si>
    <t>RMGSTL3</t>
  </si>
  <si>
    <t>RMGSTL4</t>
  </si>
  <si>
    <t>RMNSTL1</t>
  </si>
  <si>
    <t>RMSTL1</t>
  </si>
  <si>
    <t>UKSTL1</t>
  </si>
  <si>
    <t>UKSTL2</t>
  </si>
  <si>
    <t>UKSTL3</t>
  </si>
  <si>
    <t>UKSTL4</t>
  </si>
  <si>
    <t>UKSTL5</t>
  </si>
  <si>
    <t>Chirasthalli</t>
  </si>
  <si>
    <t>AGSTL2</t>
  </si>
  <si>
    <t>CHSTL1</t>
  </si>
  <si>
    <t>CHSTL2</t>
  </si>
  <si>
    <t>DPSTL1</t>
  </si>
  <si>
    <t>DPSTL2057</t>
  </si>
  <si>
    <t>GPTSTL1</t>
  </si>
  <si>
    <t>SPSTL1</t>
  </si>
  <si>
    <t>SPSTL2</t>
  </si>
  <si>
    <t>Duggavthi</t>
  </si>
  <si>
    <t>DGSTL1</t>
  </si>
  <si>
    <t>DGSTL2</t>
  </si>
  <si>
    <t>DGSTL2055</t>
  </si>
  <si>
    <t>DGSTL2302</t>
  </si>
  <si>
    <t>DGSTL2303</t>
  </si>
  <si>
    <t>DGSTL3</t>
  </si>
  <si>
    <t>DGSTL4</t>
  </si>
  <si>
    <t>DGSTL5</t>
  </si>
  <si>
    <t>DGSTL6</t>
  </si>
  <si>
    <t>Gundagatti</t>
  </si>
  <si>
    <t>GNDSTL1</t>
  </si>
  <si>
    <t>GNDSTL1816</t>
  </si>
  <si>
    <t>GNDSTL1838</t>
  </si>
  <si>
    <t>GNDSTL2</t>
  </si>
  <si>
    <t>GNDSTL2056</t>
  </si>
  <si>
    <t>GNDSTL2073</t>
  </si>
  <si>
    <t>GNDSTL3</t>
  </si>
  <si>
    <t>GNDSTL4</t>
  </si>
  <si>
    <t>KBTSTL1818</t>
  </si>
  <si>
    <t>KBTSTL1819</t>
  </si>
  <si>
    <t>TLSTL2014</t>
  </si>
  <si>
    <t>TVSTL1</t>
  </si>
  <si>
    <t>TVSTL1817</t>
  </si>
  <si>
    <t>TVSTL2</t>
  </si>
  <si>
    <t>Haluvagalu</t>
  </si>
  <si>
    <t>GBSTL2058</t>
  </si>
  <si>
    <t>GBSTL2060</t>
  </si>
  <si>
    <t>GBSTL2061</t>
  </si>
  <si>
    <t>GBSTL2062</t>
  </si>
  <si>
    <t>GDSTL1</t>
  </si>
  <si>
    <t>GGSTL1</t>
  </si>
  <si>
    <t>GGSTL2</t>
  </si>
  <si>
    <t>HASTL1</t>
  </si>
  <si>
    <t>HASTL10</t>
  </si>
  <si>
    <t>HASTL12</t>
  </si>
  <si>
    <t>HASTL13</t>
  </si>
  <si>
    <t>HASTL14</t>
  </si>
  <si>
    <t>HASTL15</t>
  </si>
  <si>
    <t>HASTL16</t>
  </si>
  <si>
    <t>HASTL17</t>
  </si>
  <si>
    <t>HASTL18</t>
  </si>
  <si>
    <t>HASTL19</t>
  </si>
  <si>
    <t>HASTL2</t>
  </si>
  <si>
    <t>HASTL3</t>
  </si>
  <si>
    <t>HASTL4</t>
  </si>
  <si>
    <t>HASTL5</t>
  </si>
  <si>
    <t>HASTL6</t>
  </si>
  <si>
    <t>HASTL7</t>
  </si>
  <si>
    <t>HASTL8</t>
  </si>
  <si>
    <t>HASTL9</t>
  </si>
  <si>
    <t>HUSTL10</t>
  </si>
  <si>
    <t>KNVSTL1</t>
  </si>
  <si>
    <t>KNVSTL2</t>
  </si>
  <si>
    <t>OTLSTL1</t>
  </si>
  <si>
    <t>VLSTL1</t>
  </si>
  <si>
    <t>Harknalu</t>
  </si>
  <si>
    <t>CNHTSTL1</t>
  </si>
  <si>
    <t>CNHTSTL2</t>
  </si>
  <si>
    <t>CNHTSTL3</t>
  </si>
  <si>
    <t>CNHTSTL4</t>
  </si>
  <si>
    <t>ESHSTL1</t>
  </si>
  <si>
    <t>HLKSTL1</t>
  </si>
  <si>
    <t>HLKSTL2</t>
  </si>
  <si>
    <t>HLKSTL3</t>
  </si>
  <si>
    <t>HLKSTL4</t>
  </si>
  <si>
    <t>HRDTSTL1</t>
  </si>
  <si>
    <t>HRDTSTL1486</t>
  </si>
  <si>
    <t>HRDTSTL2</t>
  </si>
  <si>
    <t>HRDTSTL3</t>
  </si>
  <si>
    <t>HRSTSTL1</t>
  </si>
  <si>
    <t>HRSTSTL2</t>
  </si>
  <si>
    <t>HSRSTL1</t>
  </si>
  <si>
    <t>HSRSTL2</t>
  </si>
  <si>
    <t>HSRSTL3</t>
  </si>
  <si>
    <t>HSRSTL4</t>
  </si>
  <si>
    <t>HSRSTL5</t>
  </si>
  <si>
    <t>KNKSTL1</t>
  </si>
  <si>
    <t>KNKSTL2</t>
  </si>
  <si>
    <t>Hiremegalagere</t>
  </si>
  <si>
    <t>CMSTL1</t>
  </si>
  <si>
    <t>CMSTL2</t>
  </si>
  <si>
    <t>CMSTL3</t>
  </si>
  <si>
    <t>HMSTL10</t>
  </si>
  <si>
    <t>HMSTL11</t>
  </si>
  <si>
    <t>HMSTL12</t>
  </si>
  <si>
    <t>HMSTL7</t>
  </si>
  <si>
    <t>HMSTL8</t>
  </si>
  <si>
    <t>HMSTL9</t>
  </si>
  <si>
    <t>KLNSTL1</t>
  </si>
  <si>
    <t>NGKSTL1A</t>
  </si>
  <si>
    <t>PKSTL1</t>
  </si>
  <si>
    <t>PKSTL2</t>
  </si>
  <si>
    <t>VDSTL1A</t>
  </si>
  <si>
    <t>VLSL2021</t>
  </si>
  <si>
    <t>Huchhangidurga</t>
  </si>
  <si>
    <t>BVSTL1A</t>
  </si>
  <si>
    <t>BVSTL2</t>
  </si>
  <si>
    <t>BVSTL3</t>
  </si>
  <si>
    <t>BVSTL4</t>
  </si>
  <si>
    <t>UHL17417A</t>
  </si>
  <si>
    <t>UHSTL1</t>
  </si>
  <si>
    <t>UHSTL10</t>
  </si>
  <si>
    <t>UHSTL11</t>
  </si>
  <si>
    <t>UHSTL12</t>
  </si>
  <si>
    <t>UHSTL13</t>
  </si>
  <si>
    <t>UHSTL14</t>
  </si>
  <si>
    <t>UHSTL15</t>
  </si>
  <si>
    <t>UHSTL16</t>
  </si>
  <si>
    <t>UHSTL17</t>
  </si>
  <si>
    <t>UHSTL2</t>
  </si>
  <si>
    <t>UHSTL2022</t>
  </si>
  <si>
    <t>UHSTL3</t>
  </si>
  <si>
    <t>UHSTL4</t>
  </si>
  <si>
    <t>UHSTL5</t>
  </si>
  <si>
    <t>UHSTL6</t>
  </si>
  <si>
    <t>UHSTL7</t>
  </si>
  <si>
    <t>UHSTL8</t>
  </si>
  <si>
    <t>UHSTL9</t>
  </si>
  <si>
    <t>UHSTL2334</t>
  </si>
  <si>
    <t>UHSTL2333</t>
  </si>
  <si>
    <t>KRDSTL2337</t>
  </si>
  <si>
    <t>UHSTL2335</t>
  </si>
  <si>
    <t>BVNSTL2336</t>
  </si>
  <si>
    <t>KRDSTL2</t>
  </si>
  <si>
    <t>KRDSTL3</t>
  </si>
  <si>
    <t>K Kallahalli</t>
  </si>
  <si>
    <t>AMJSTL2061</t>
  </si>
  <si>
    <t>ARMJSTL1</t>
  </si>
  <si>
    <t>ARMJSTL2</t>
  </si>
  <si>
    <t>BMTSTL1</t>
  </si>
  <si>
    <t>BVSTL1</t>
  </si>
  <si>
    <t>CMGSTL1</t>
  </si>
  <si>
    <t>CMGSTL2</t>
  </si>
  <si>
    <t>HMPSTL1</t>
  </si>
  <si>
    <t>IGSTL1</t>
  </si>
  <si>
    <t>IGSTL2</t>
  </si>
  <si>
    <t>IGSTL2059</t>
  </si>
  <si>
    <t>IGSTL2060</t>
  </si>
  <si>
    <t>IGSTL3</t>
  </si>
  <si>
    <t>KKSTL2</t>
  </si>
  <si>
    <t>KKSTL2060</t>
  </si>
  <si>
    <t>KKSTL3</t>
  </si>
  <si>
    <t>KKSTL4</t>
  </si>
  <si>
    <t>VYSTL1</t>
  </si>
  <si>
    <t>VYSTL2</t>
  </si>
  <si>
    <t>Kadathi</t>
  </si>
  <si>
    <t>KDSTL1A</t>
  </si>
  <si>
    <t>KDSTL3</t>
  </si>
  <si>
    <t>KDSTL4</t>
  </si>
  <si>
    <t>KDSTL5</t>
  </si>
  <si>
    <t>KDTSTL1</t>
  </si>
  <si>
    <t>KDTSTL3</t>
  </si>
  <si>
    <t>KDTSTL4</t>
  </si>
  <si>
    <t>KDTSTL5</t>
  </si>
  <si>
    <t>KNDSTL1</t>
  </si>
  <si>
    <t>KTSTL6</t>
  </si>
  <si>
    <t>NDLSTL1</t>
  </si>
  <si>
    <t>NDLSTL1B</t>
  </si>
  <si>
    <t>NDLSTL2</t>
  </si>
  <si>
    <t>NDSTL1B</t>
  </si>
  <si>
    <t>NDSTL2076</t>
  </si>
  <si>
    <t>SHNSTL1</t>
  </si>
  <si>
    <t>VTSTL1</t>
  </si>
  <si>
    <t>VTSTL2</t>
  </si>
  <si>
    <t>VTSTL2013</t>
  </si>
  <si>
    <t>VTSTL3</t>
  </si>
  <si>
    <t>VTTSTL4</t>
  </si>
  <si>
    <t>VTTSTL5</t>
  </si>
  <si>
    <t>Kanchikeri</t>
  </si>
  <si>
    <t>HKSTL1856</t>
  </si>
  <si>
    <t>HKSTL1857</t>
  </si>
  <si>
    <t>HKSTL3</t>
  </si>
  <si>
    <t>HNHSTL1</t>
  </si>
  <si>
    <t>HNNSTL1866</t>
  </si>
  <si>
    <t>HNNSTL1867</t>
  </si>
  <si>
    <t>KCSTL1852</t>
  </si>
  <si>
    <t>KCSTL1853</t>
  </si>
  <si>
    <t>KCSTL1854</t>
  </si>
  <si>
    <t>KCSTL1855</t>
  </si>
  <si>
    <t>KCSTL1939</t>
  </si>
  <si>
    <t>KCSTL2</t>
  </si>
  <si>
    <t>KCSTL2054</t>
  </si>
  <si>
    <t>KCSTL3</t>
  </si>
  <si>
    <t>KCSTL4</t>
  </si>
  <si>
    <t>KCSTL5</t>
  </si>
  <si>
    <t>KCSTL51</t>
  </si>
  <si>
    <t>SRGSTL1860</t>
  </si>
  <si>
    <t>VDKSTL1</t>
  </si>
  <si>
    <t>VDRSTL1</t>
  </si>
  <si>
    <t>VDSTL1</t>
  </si>
  <si>
    <t>VDSTL1864</t>
  </si>
  <si>
    <t>Kunchur</t>
  </si>
  <si>
    <t>ARSTL2</t>
  </si>
  <si>
    <t>ARSTL3</t>
  </si>
  <si>
    <t>ARSTL4</t>
  </si>
  <si>
    <t>ARSTL5</t>
  </si>
  <si>
    <t>ARSTL6</t>
  </si>
  <si>
    <t>ARSTL7</t>
  </si>
  <si>
    <t>KKTSTL1</t>
  </si>
  <si>
    <t>KUSTL1</t>
  </si>
  <si>
    <t>KUSTL2</t>
  </si>
  <si>
    <t>KUSTL3</t>
  </si>
  <si>
    <t>KUSTL4</t>
  </si>
  <si>
    <t>KUSTL5</t>
  </si>
  <si>
    <t>KUSTL6</t>
  </si>
  <si>
    <t>KUSTL7</t>
  </si>
  <si>
    <t>KUSTL8</t>
  </si>
  <si>
    <t>Lakshmipura</t>
  </si>
  <si>
    <t>BSSTL1A</t>
  </si>
  <si>
    <t>CKSTL1875</t>
  </si>
  <si>
    <t>CKSTL1876</t>
  </si>
  <si>
    <t>CKSTL2186</t>
  </si>
  <si>
    <t>CKSTL2187</t>
  </si>
  <si>
    <t>CKSTL2188</t>
  </si>
  <si>
    <t>CKSTL2189</t>
  </si>
  <si>
    <t>CLSTL1A</t>
  </si>
  <si>
    <t>JLSTL1871</t>
  </si>
  <si>
    <t>JLSTL1872</t>
  </si>
  <si>
    <t>JLSTL1873</t>
  </si>
  <si>
    <t>JLSTL1874</t>
  </si>
  <si>
    <t>JMBSTL1</t>
  </si>
  <si>
    <t>JSTL2075</t>
  </si>
  <si>
    <t>JSTL2181</t>
  </si>
  <si>
    <t>SCSTL1</t>
  </si>
  <si>
    <t>SCSTL1851</t>
  </si>
  <si>
    <t>SGHSTL1861</t>
  </si>
  <si>
    <t>SGHSTL1862</t>
  </si>
  <si>
    <t>SGHSTL1A</t>
  </si>
  <si>
    <t>SKSTL1877</t>
  </si>
  <si>
    <t>SKSTL1878</t>
  </si>
  <si>
    <t>STRSTL1A</t>
  </si>
  <si>
    <t>STRSTL2</t>
  </si>
  <si>
    <t>Neelagunda</t>
  </si>
  <si>
    <t>ANSTL1</t>
  </si>
  <si>
    <t>ANTSTL2</t>
  </si>
  <si>
    <t>BYKSTL1</t>
  </si>
  <si>
    <t>BYKSTL2</t>
  </si>
  <si>
    <t>BYSTL1</t>
  </si>
  <si>
    <t>BYSTL1475</t>
  </si>
  <si>
    <t>GRSTL1476</t>
  </si>
  <si>
    <t>MCHSTL1</t>
  </si>
  <si>
    <t>MCHSTL1A</t>
  </si>
  <si>
    <t>MCHSTL2</t>
  </si>
  <si>
    <t>MCHSTL3</t>
  </si>
  <si>
    <t>MCHSTL4</t>
  </si>
  <si>
    <t>NSTL1</t>
  </si>
  <si>
    <t>NSTL1473</t>
  </si>
  <si>
    <t>NSTL1474</t>
  </si>
  <si>
    <t>NSTL2</t>
  </si>
  <si>
    <t>NSTL3</t>
  </si>
  <si>
    <t>NSTL4</t>
  </si>
  <si>
    <t>NSTL5</t>
  </si>
  <si>
    <t>NSTL6</t>
  </si>
  <si>
    <t>NSTL7</t>
  </si>
  <si>
    <t>TDSTLT1A</t>
  </si>
  <si>
    <t>Nittur</t>
  </si>
  <si>
    <t>MTHSTL1</t>
  </si>
  <si>
    <t>MTHSTL2</t>
  </si>
  <si>
    <t>MTHSTL3</t>
  </si>
  <si>
    <t>NTBSTL1</t>
  </si>
  <si>
    <t>NTSTL1</t>
  </si>
  <si>
    <t>NTSTL2</t>
  </si>
  <si>
    <t>NTSTL3</t>
  </si>
  <si>
    <t>NTSTL4</t>
  </si>
  <si>
    <t>TGSTL1</t>
  </si>
  <si>
    <t>TGSTL2</t>
  </si>
  <si>
    <t>YRSTL1</t>
  </si>
  <si>
    <t>YRSTL2</t>
  </si>
  <si>
    <t>YRSTL3</t>
  </si>
  <si>
    <t>Punbhaghatta</t>
  </si>
  <si>
    <t>CPSTL1</t>
  </si>
  <si>
    <t>CPSTL2</t>
  </si>
  <si>
    <t>CPSTL3</t>
  </si>
  <si>
    <t>DBSTL1</t>
  </si>
  <si>
    <t>DBSTL1859</t>
  </si>
  <si>
    <t>DBSTL2</t>
  </si>
  <si>
    <t>GDNSTL1A</t>
  </si>
  <si>
    <t>GNDSTL1A</t>
  </si>
  <si>
    <t>HONSTL1</t>
  </si>
  <si>
    <t>KADSTL1</t>
  </si>
  <si>
    <t>KHBSTL1A</t>
  </si>
  <si>
    <t>KHBSTL2</t>
  </si>
  <si>
    <t>KHBSTL3</t>
  </si>
  <si>
    <t>KHBSTL4</t>
  </si>
  <si>
    <t>MPSTL1</t>
  </si>
  <si>
    <t>MPSTL2</t>
  </si>
  <si>
    <t>NDLSTL2282</t>
  </si>
  <si>
    <t>NDSTL1</t>
  </si>
  <si>
    <t>NDSTL1A</t>
  </si>
  <si>
    <t>NDSTL2053</t>
  </si>
  <si>
    <t>PNBSTL1</t>
  </si>
  <si>
    <t>PNBSTL2</t>
  </si>
  <si>
    <t>PNBSTL3</t>
  </si>
  <si>
    <t>PNBTSTL1</t>
  </si>
  <si>
    <t>PNL17349A</t>
  </si>
  <si>
    <t>PNSTL1858</t>
  </si>
  <si>
    <t>PSTL1</t>
  </si>
  <si>
    <t>Ragimasalawada</t>
  </si>
  <si>
    <t>ANMSTL1</t>
  </si>
  <si>
    <t>ANMTSTL2</t>
  </si>
  <si>
    <t>ANMTSTL2074</t>
  </si>
  <si>
    <t>ANMTSTL3</t>
  </si>
  <si>
    <t>INGSTL1</t>
  </si>
  <si>
    <t>KDTSTL1A</t>
  </si>
  <si>
    <t>KDTSTL2</t>
  </si>
  <si>
    <t>NGSTL4</t>
  </si>
  <si>
    <t>NGSTLR1</t>
  </si>
  <si>
    <t>RGSTL1</t>
  </si>
  <si>
    <t>RGSTL1619</t>
  </si>
  <si>
    <t>RGSTL2</t>
  </si>
  <si>
    <t>RGSTL3</t>
  </si>
  <si>
    <t>RGSTL4</t>
  </si>
  <si>
    <t>RGSTL5</t>
  </si>
  <si>
    <t>RGSTL6</t>
  </si>
  <si>
    <t>SGSTL1</t>
  </si>
  <si>
    <t>SKHSTL1</t>
  </si>
  <si>
    <t>THMGSTL2012</t>
  </si>
  <si>
    <t>THMSTL1831</t>
  </si>
  <si>
    <t>TUGSTL1</t>
  </si>
  <si>
    <t>Shingrihalli</t>
  </si>
  <si>
    <t>SNGDTSTL1</t>
  </si>
  <si>
    <t>SNGSTL1821</t>
  </si>
  <si>
    <t>SNGSTL1825</t>
  </si>
  <si>
    <t>SNGSTL1826</t>
  </si>
  <si>
    <t>SNGSTL1837</t>
  </si>
  <si>
    <t>SNGSTL1863</t>
  </si>
  <si>
    <t>SNGSTL1868</t>
  </si>
  <si>
    <t>SNGSTL1869</t>
  </si>
  <si>
    <t>SNGSTL1870</t>
  </si>
  <si>
    <t>SNGSTL1A</t>
  </si>
  <si>
    <t>SNGSTL2A</t>
  </si>
  <si>
    <t>SNGSTL3A</t>
  </si>
  <si>
    <t>UDYSTL1</t>
  </si>
  <si>
    <t>UDYSTL1822</t>
  </si>
  <si>
    <t>UDYSTL1865</t>
  </si>
  <si>
    <t>Teligi</t>
  </si>
  <si>
    <t>TGSTL1366</t>
  </si>
  <si>
    <t>TSTL1</t>
  </si>
  <si>
    <t>TSTL1832</t>
  </si>
  <si>
    <t>TSTL1833</t>
  </si>
  <si>
    <t>TSTL1834</t>
  </si>
  <si>
    <t>TSTL1835</t>
  </si>
  <si>
    <t>TSTL1836</t>
  </si>
  <si>
    <t>TSTL2</t>
  </si>
  <si>
    <t>TSTL3</t>
  </si>
  <si>
    <t>TTHBSTL1</t>
  </si>
  <si>
    <t>TTSTL2</t>
  </si>
  <si>
    <t>TTSTL2015</t>
  </si>
  <si>
    <t>Thogarikatti</t>
  </si>
  <si>
    <t>ALMSTL1</t>
  </si>
  <si>
    <t>ALMSTL2</t>
  </si>
  <si>
    <t>MNTSTL1</t>
  </si>
  <si>
    <t>NYSTL1</t>
  </si>
  <si>
    <t>TGKSTL1</t>
  </si>
  <si>
    <t>TGKSTL2</t>
  </si>
  <si>
    <t>UDDTSTL1</t>
  </si>
  <si>
    <t>UDDTSTL2</t>
  </si>
  <si>
    <t>UDDTSTL3</t>
  </si>
  <si>
    <t>UDDTSTL4</t>
  </si>
  <si>
    <t>UDSTSTL1</t>
  </si>
  <si>
    <t>UDTSTL1</t>
  </si>
  <si>
    <t>YLSTL1</t>
  </si>
  <si>
    <t>YLSTL2</t>
  </si>
  <si>
    <t>YLSTL3</t>
  </si>
  <si>
    <t>Yadihalli</t>
  </si>
  <si>
    <t>AGKSTL1</t>
  </si>
  <si>
    <t>AGKSTL1616</t>
  </si>
  <si>
    <t>AGKSTL1823</t>
  </si>
  <si>
    <t>BKSTL1</t>
  </si>
  <si>
    <t>BNDSTL1</t>
  </si>
  <si>
    <t>BNDSTL1617</t>
  </si>
  <si>
    <t>BNDSTL1618</t>
  </si>
  <si>
    <t>BNDSTL1824</t>
  </si>
  <si>
    <t>BNDSTL1827</t>
  </si>
  <si>
    <t>BNDSTL1828</t>
  </si>
  <si>
    <t>BNDSTL2</t>
  </si>
  <si>
    <t>BNDSTL3</t>
  </si>
  <si>
    <t>RNGSTL1</t>
  </si>
  <si>
    <t>RPSTL2</t>
  </si>
  <si>
    <t>YDSTL1820</t>
  </si>
  <si>
    <t>YDSTL1829</t>
  </si>
  <si>
    <t>YDSTL2.</t>
  </si>
  <si>
    <t>YDSTL3</t>
  </si>
  <si>
    <t>HARIHARA DIVISION TOTAL</t>
  </si>
  <si>
    <t>BNKP1447</t>
  </si>
  <si>
    <t>BNKP2193</t>
  </si>
  <si>
    <t>BNKP3114</t>
  </si>
  <si>
    <t>BNKP10</t>
  </si>
  <si>
    <t>BNKP1899</t>
  </si>
  <si>
    <t>BNKP2030</t>
  </si>
  <si>
    <t>SP1686</t>
  </si>
  <si>
    <t>SP1906</t>
  </si>
  <si>
    <t>SP2028</t>
  </si>
  <si>
    <t>SP2605</t>
  </si>
  <si>
    <t>BNKP2636</t>
  </si>
  <si>
    <t>BNKP2628</t>
  </si>
  <si>
    <t>BNKP1345</t>
  </si>
  <si>
    <t>BNKP1495</t>
  </si>
  <si>
    <t>BNKP18</t>
  </si>
  <si>
    <t>BNKP14</t>
  </si>
  <si>
    <t>BNKP19</t>
  </si>
  <si>
    <t>BNKP1879</t>
  </si>
  <si>
    <t>BNKP2465</t>
  </si>
  <si>
    <t>BNKP1621</t>
  </si>
  <si>
    <t>BNKP2606</t>
  </si>
  <si>
    <t>BNKP2629</t>
  </si>
  <si>
    <t>BNKP2607</t>
  </si>
  <si>
    <t>BNKP2627</t>
  </si>
  <si>
    <t>SP2685</t>
  </si>
  <si>
    <t>SP2687</t>
  </si>
  <si>
    <t>BNKP3002</t>
  </si>
  <si>
    <t>BNKP1866</t>
  </si>
  <si>
    <t>BNKP1900</t>
  </si>
  <si>
    <t>BNKP7</t>
  </si>
  <si>
    <t>SP3</t>
  </si>
  <si>
    <t>BNKP3319</t>
  </si>
  <si>
    <t>BP2868</t>
  </si>
  <si>
    <t>BP2869</t>
  </si>
  <si>
    <t>BP2866</t>
  </si>
  <si>
    <t>BP2867</t>
  </si>
  <si>
    <t>BP2871</t>
  </si>
  <si>
    <t>BP23</t>
  </si>
  <si>
    <t>BP1703</t>
  </si>
  <si>
    <t>YGP1856</t>
  </si>
  <si>
    <t>BYP1520</t>
  </si>
  <si>
    <t>BP1308</t>
  </si>
  <si>
    <t>BP1780</t>
  </si>
  <si>
    <t>BP7</t>
  </si>
  <si>
    <t>BP2865</t>
  </si>
  <si>
    <t>BP2637</t>
  </si>
  <si>
    <t>BYP1808</t>
  </si>
  <si>
    <t>BP1472</t>
  </si>
  <si>
    <t>BP2403</t>
  </si>
  <si>
    <t>BP3137</t>
  </si>
  <si>
    <t>BP2323</t>
  </si>
  <si>
    <t>BP2348</t>
  </si>
  <si>
    <t>BP14</t>
  </si>
  <si>
    <t>BP26</t>
  </si>
  <si>
    <t>BP22</t>
  </si>
  <si>
    <t>YGP8</t>
  </si>
  <si>
    <t>YGP9</t>
  </si>
  <si>
    <t>YGP1938</t>
  </si>
  <si>
    <t>YGP2308</t>
  </si>
  <si>
    <t>YGP2686</t>
  </si>
  <si>
    <t>BYLP1</t>
  </si>
  <si>
    <t>BP1941</t>
  </si>
  <si>
    <t>BP2459</t>
  </si>
  <si>
    <t>BP29</t>
  </si>
  <si>
    <t>BP25</t>
  </si>
  <si>
    <t>BP8</t>
  </si>
  <si>
    <t>BP20</t>
  </si>
  <si>
    <t>BP2223</t>
  </si>
  <si>
    <t>YGP3398</t>
  </si>
  <si>
    <t xml:space="preserve"> Banuvalli</t>
  </si>
  <si>
    <t>BV21777</t>
  </si>
  <si>
    <t>BVP1967</t>
  </si>
  <si>
    <t>BVP30</t>
  </si>
  <si>
    <t>BVP1702</t>
  </si>
  <si>
    <t>BVP34</t>
  </si>
  <si>
    <t>BVP5</t>
  </si>
  <si>
    <t>BVP1323</t>
  </si>
  <si>
    <t>BVP1333</t>
  </si>
  <si>
    <t>BVP1942</t>
  </si>
  <si>
    <t>BVP29</t>
  </si>
  <si>
    <t>BVP25</t>
  </si>
  <si>
    <t>BVP37</t>
  </si>
  <si>
    <t>BVP1415</t>
  </si>
  <si>
    <t>BVP19</t>
  </si>
  <si>
    <t>BVP1743</t>
  </si>
  <si>
    <t>BVP2120</t>
  </si>
  <si>
    <t>BVP1701</t>
  </si>
  <si>
    <t>BVP1958</t>
  </si>
  <si>
    <t>BVP2312</t>
  </si>
  <si>
    <t>BVP2309</t>
  </si>
  <si>
    <t>BVP3138</t>
  </si>
  <si>
    <t>BVP1334</t>
  </si>
  <si>
    <t>BVP1782</t>
  </si>
  <si>
    <t>BVP1907</t>
  </si>
  <si>
    <t>BVP1920</t>
  </si>
  <si>
    <t>BV36790</t>
  </si>
  <si>
    <t>BVP2244</t>
  </si>
  <si>
    <t>BVP3402</t>
  </si>
  <si>
    <t>DBP4</t>
  </si>
  <si>
    <t>DBP3003</t>
  </si>
  <si>
    <t>DBP10</t>
  </si>
  <si>
    <t>DBP9</t>
  </si>
  <si>
    <t>DBP2596</t>
  </si>
  <si>
    <t>DBP1800</t>
  </si>
  <si>
    <t>DBP3001</t>
  </si>
  <si>
    <t>ADP1</t>
  </si>
  <si>
    <t>ADP1572</t>
  </si>
  <si>
    <t>ADP1785</t>
  </si>
  <si>
    <t>ADP2</t>
  </si>
  <si>
    <t>ADP2298</t>
  </si>
  <si>
    <t>BDHP1297</t>
  </si>
  <si>
    <t>BDHP1684</t>
  </si>
  <si>
    <t>BDHP1838</t>
  </si>
  <si>
    <t>BDHP2611</t>
  </si>
  <si>
    <t>BDHP2679</t>
  </si>
  <si>
    <t>BDHP2915</t>
  </si>
  <si>
    <t>BDHP3</t>
  </si>
  <si>
    <t>BDHP4</t>
  </si>
  <si>
    <t>NNP1</t>
  </si>
  <si>
    <t>NNP2351</t>
  </si>
  <si>
    <t>NNP3055</t>
  </si>
  <si>
    <t>BDHP3012</t>
  </si>
  <si>
    <t>NCP2682</t>
  </si>
  <si>
    <t>DGP1503</t>
  </si>
  <si>
    <t>DOGP2</t>
  </si>
  <si>
    <t>DOGP12</t>
  </si>
  <si>
    <t>DOGP9</t>
  </si>
  <si>
    <t>DGP2644</t>
  </si>
  <si>
    <t>DGP2594</t>
  </si>
  <si>
    <t>DGP2772</t>
  </si>
  <si>
    <t>DOGP1881</t>
  </si>
  <si>
    <t>HGP2029</t>
  </si>
  <si>
    <t>DOGP3031</t>
  </si>
  <si>
    <t>HGP2630</t>
  </si>
  <si>
    <t>HVP1829</t>
  </si>
  <si>
    <t>HVP1350</t>
  </si>
  <si>
    <t>HVP1292</t>
  </si>
  <si>
    <t>HVP1293</t>
  </si>
  <si>
    <t>HVP1880</t>
  </si>
  <si>
    <t>HVP1937</t>
  </si>
  <si>
    <t>HVP37</t>
  </si>
  <si>
    <t>HVP2621</t>
  </si>
  <si>
    <t>HVP4</t>
  </si>
  <si>
    <t>HVP5</t>
  </si>
  <si>
    <t>HVP55</t>
  </si>
  <si>
    <t>HVP18</t>
  </si>
  <si>
    <t>HGP1779</t>
  </si>
  <si>
    <t>HVP3009</t>
  </si>
  <si>
    <t>AMP3441</t>
  </si>
  <si>
    <t>SGRP2383</t>
  </si>
  <si>
    <t>SGRP3006</t>
  </si>
  <si>
    <t>SGRP1747</t>
  </si>
  <si>
    <t>SGRP27</t>
  </si>
  <si>
    <t>SGRP1878</t>
  </si>
  <si>
    <t>SGRP2464</t>
  </si>
  <si>
    <t>SGRP16</t>
  </si>
  <si>
    <t>SGRP22</t>
  </si>
  <si>
    <t>SGRP18</t>
  </si>
  <si>
    <t>SGRP26</t>
  </si>
  <si>
    <t>SGRP1997</t>
  </si>
  <si>
    <t>SGRP11</t>
  </si>
  <si>
    <t>SGRP2595</t>
  </si>
  <si>
    <t>SGRP2770</t>
  </si>
  <si>
    <t>SGRP1446</t>
  </si>
  <si>
    <t>SGRP20</t>
  </si>
  <si>
    <t>SGRP1416</t>
  </si>
  <si>
    <t>SGRP2115</t>
  </si>
  <si>
    <t>SGRP2116</t>
  </si>
  <si>
    <t xml:space="preserve"> K. Bevinahalli</t>
  </si>
  <si>
    <t>BHP8</t>
  </si>
  <si>
    <t>SGLP1945</t>
  </si>
  <si>
    <t>SGP2684</t>
  </si>
  <si>
    <t>SGLP3140</t>
  </si>
  <si>
    <t>BHP2112</t>
  </si>
  <si>
    <t>SGP2872</t>
  </si>
  <si>
    <t>BHP2462</t>
  </si>
  <si>
    <t>BHP1492</t>
  </si>
  <si>
    <t>BHP2058</t>
  </si>
  <si>
    <t>KLDP1903</t>
  </si>
  <si>
    <t>KLDP2060</t>
  </si>
  <si>
    <t>KDLP2604</t>
  </si>
  <si>
    <t>KLDP2688</t>
  </si>
  <si>
    <t>KLDP3028</t>
  </si>
  <si>
    <t>BHP2461</t>
  </si>
  <si>
    <t>KLDP2460</t>
  </si>
  <si>
    <t>KLDP3</t>
  </si>
  <si>
    <t>BHP9</t>
  </si>
  <si>
    <t>BHP5</t>
  </si>
  <si>
    <t>BHP3000</t>
  </si>
  <si>
    <t>BHP2624</t>
  </si>
  <si>
    <t>BHP2870</t>
  </si>
  <si>
    <t>KCDP4</t>
  </si>
  <si>
    <t>KLDP4</t>
  </si>
  <si>
    <t>BHP3039</t>
  </si>
  <si>
    <t>BULP1687</t>
  </si>
  <si>
    <t>BULP2</t>
  </si>
  <si>
    <t>BULP2473</t>
  </si>
  <si>
    <t>BULP3</t>
  </si>
  <si>
    <t>KDJP11</t>
  </si>
  <si>
    <t>KDJP1361</t>
  </si>
  <si>
    <t>KDJP1704</t>
  </si>
  <si>
    <t>KDJP1707</t>
  </si>
  <si>
    <t>KDJP1708</t>
  </si>
  <si>
    <t>KDJP1709</t>
  </si>
  <si>
    <t>KDJP19A</t>
  </si>
  <si>
    <t>KDJP20</t>
  </si>
  <si>
    <t>KDJP2054</t>
  </si>
  <si>
    <t>KDJP2055</t>
  </si>
  <si>
    <t>KDJP21</t>
  </si>
  <si>
    <t>KDJP2320</t>
  </si>
  <si>
    <t>KDJP2354</t>
  </si>
  <si>
    <t>KDJP3</t>
  </si>
  <si>
    <t>KDJP2583</t>
  </si>
  <si>
    <t>KHP2040</t>
  </si>
  <si>
    <t>KHP2469</t>
  </si>
  <si>
    <t>KHP3</t>
  </si>
  <si>
    <t>KHP32002</t>
  </si>
  <si>
    <t>KHP2775</t>
  </si>
  <si>
    <t>KNCP2</t>
  </si>
  <si>
    <t>KNCP2642</t>
  </si>
  <si>
    <t>VHP1506</t>
  </si>
  <si>
    <t>VHP2353</t>
  </si>
  <si>
    <t>KDJP2623</t>
  </si>
  <si>
    <t>KDJP2690</t>
  </si>
  <si>
    <t>KDJP2643</t>
  </si>
  <si>
    <t>KDJP2793</t>
  </si>
  <si>
    <t>KNCP2625</t>
  </si>
  <si>
    <t>KDJP3011</t>
  </si>
  <si>
    <t>BULP3015</t>
  </si>
  <si>
    <t>KNCP3030</t>
  </si>
  <si>
    <t>KDJP3017</t>
  </si>
  <si>
    <t>VHP3010</t>
  </si>
  <si>
    <t>KDJP2911</t>
  </si>
  <si>
    <t>BULP3127</t>
  </si>
  <si>
    <t>KDJP3124</t>
  </si>
  <si>
    <t>KDJP3125</t>
  </si>
  <si>
    <t>KDJP3126</t>
  </si>
  <si>
    <t>KNCP3239</t>
  </si>
  <si>
    <t>BULP3241</t>
  </si>
  <si>
    <t>KDJP3237</t>
  </si>
  <si>
    <t>KHP3242</t>
  </si>
  <si>
    <t>GNP1834</t>
  </si>
  <si>
    <t>GNP2149</t>
  </si>
  <si>
    <t>GNP2582</t>
  </si>
  <si>
    <t>GNP2774</t>
  </si>
  <si>
    <t>GNP2566</t>
  </si>
  <si>
    <t>GP2778</t>
  </si>
  <si>
    <t>GP1584</t>
  </si>
  <si>
    <t>GP1536</t>
  </si>
  <si>
    <t>KNCP4</t>
  </si>
  <si>
    <t>KDJP19</t>
  </si>
  <si>
    <t>KDJP8</t>
  </si>
  <si>
    <t>HSP1824</t>
  </si>
  <si>
    <t>HSP4</t>
  </si>
  <si>
    <t>BSP1973</t>
  </si>
  <si>
    <t>DHP2131</t>
  </si>
  <si>
    <t>BSP2468</t>
  </si>
  <si>
    <t>BSP2336</t>
  </si>
  <si>
    <t>BSP2617</t>
  </si>
  <si>
    <t>BSP1710</t>
  </si>
  <si>
    <t>BSP3116</t>
  </si>
  <si>
    <t>HSP3027</t>
  </si>
  <si>
    <t>HSP5</t>
  </si>
  <si>
    <t>HSP1978</t>
  </si>
  <si>
    <t>HSP2319</t>
  </si>
  <si>
    <t>HSP2470</t>
  </si>
  <si>
    <t>BSP3147</t>
  </si>
  <si>
    <t>NDVP2588</t>
  </si>
  <si>
    <t>NDVP1458</t>
  </si>
  <si>
    <t>NDVP1939</t>
  </si>
  <si>
    <t>NDVP1711</t>
  </si>
  <si>
    <t>NDVP1779</t>
  </si>
  <si>
    <t>NDVP7</t>
  </si>
  <si>
    <t>DHP3026</t>
  </si>
  <si>
    <t>DHP5</t>
  </si>
  <si>
    <t>DHP6</t>
  </si>
  <si>
    <t>DHP1947</t>
  </si>
  <si>
    <t>DHLP6</t>
  </si>
  <si>
    <t>NGP3</t>
  </si>
  <si>
    <t>DHP2335</t>
  </si>
  <si>
    <t>HHP3320</t>
  </si>
  <si>
    <t>HLP1860</t>
  </si>
  <si>
    <t>HLP2</t>
  </si>
  <si>
    <t>HLP2341</t>
  </si>
  <si>
    <t>HLP2472</t>
  </si>
  <si>
    <t>NGP2466</t>
  </si>
  <si>
    <t>RHP1894</t>
  </si>
  <si>
    <t>RHP1895</t>
  </si>
  <si>
    <t>RHP1898</t>
  </si>
  <si>
    <t>RHP2118</t>
  </si>
  <si>
    <t>RHP2318</t>
  </si>
  <si>
    <t>RHP4</t>
  </si>
  <si>
    <t>RHP6</t>
  </si>
  <si>
    <t>RHP8</t>
  </si>
  <si>
    <t>RHP9</t>
  </si>
  <si>
    <t>RTP1351</t>
  </si>
  <si>
    <t>RTP1803</t>
  </si>
  <si>
    <t>RTP2</t>
  </si>
  <si>
    <t>RTP2062</t>
  </si>
  <si>
    <t>TMP1882</t>
  </si>
  <si>
    <t>NGHP2620</t>
  </si>
  <si>
    <t>RHP2616</t>
  </si>
  <si>
    <t>HLSP2638</t>
  </si>
  <si>
    <t>TMP2610</t>
  </si>
  <si>
    <t>RTP3008</t>
  </si>
  <si>
    <t>NGP3007</t>
  </si>
  <si>
    <t>RHP3029</t>
  </si>
  <si>
    <t>HLP3005</t>
  </si>
  <si>
    <t>HGP1797</t>
  </si>
  <si>
    <t>NGP1700</t>
  </si>
  <si>
    <t>HLP9</t>
  </si>
  <si>
    <t>RRLP4</t>
  </si>
  <si>
    <t>SLKP1948</t>
  </si>
  <si>
    <t>SLKP2463</t>
  </si>
  <si>
    <t>SLKP3198</t>
  </si>
  <si>
    <t>SLKP5</t>
  </si>
  <si>
    <t>SLKP4</t>
  </si>
  <si>
    <t>SLKP1618</t>
  </si>
  <si>
    <t>SLKP2418</t>
  </si>
  <si>
    <t>SLKP2622</t>
  </si>
  <si>
    <t>SLKP1871</t>
  </si>
  <si>
    <t>SLKP2026</t>
  </si>
  <si>
    <t>SLKP6</t>
  </si>
  <si>
    <t>SLKP3004</t>
  </si>
  <si>
    <t>MTKP1553</t>
  </si>
  <si>
    <t>MTKP2027</t>
  </si>
  <si>
    <t>MTKP16</t>
  </si>
  <si>
    <t>MTKP2599</t>
  </si>
  <si>
    <t>SKP2</t>
  </si>
  <si>
    <t>MTKP2999</t>
  </si>
  <si>
    <t>CBRP2324</t>
  </si>
  <si>
    <t>CBRP2349</t>
  </si>
  <si>
    <t>CBRP4</t>
  </si>
  <si>
    <t>CKBP2474</t>
  </si>
  <si>
    <t>CKBP4</t>
  </si>
  <si>
    <t>CKBRP1924</t>
  </si>
  <si>
    <t>CKBRP2134</t>
  </si>
  <si>
    <t>KRLP1359</t>
  </si>
  <si>
    <t>KRLP1910</t>
  </si>
  <si>
    <t>KRLP2105</t>
  </si>
  <si>
    <t>KRLP2350</t>
  </si>
  <si>
    <t>KRLP4</t>
  </si>
  <si>
    <t>KRP2322</t>
  </si>
  <si>
    <t>KRP2777</t>
  </si>
  <si>
    <t>PMP1705</t>
  </si>
  <si>
    <t>PMP1864</t>
  </si>
  <si>
    <t>PMP2471</t>
  </si>
  <si>
    <t>PMP3</t>
  </si>
  <si>
    <t>SRP1706</t>
  </si>
  <si>
    <t>SRP1767</t>
  </si>
  <si>
    <t>SRP1923</t>
  </si>
  <si>
    <t>SRP1952</t>
  </si>
  <si>
    <t>SRP2141</t>
  </si>
  <si>
    <t>SRP2347</t>
  </si>
  <si>
    <t>SRP8</t>
  </si>
  <si>
    <t>SRP2489</t>
  </si>
  <si>
    <t>SRP2584</t>
  </si>
  <si>
    <t>CBRP2681</t>
  </si>
  <si>
    <t>CBRP2613</t>
  </si>
  <si>
    <t>SRP2645</t>
  </si>
  <si>
    <t>SRP2691</t>
  </si>
  <si>
    <t>SRP2689</t>
  </si>
  <si>
    <t>CKBRP3013</t>
  </si>
  <si>
    <t>SRP3021</t>
  </si>
  <si>
    <t>SRP3023</t>
  </si>
  <si>
    <t>SRP3240</t>
  </si>
  <si>
    <t>SRP2228</t>
  </si>
  <si>
    <t>CKBRP2250</t>
  </si>
  <si>
    <t>KRP3496</t>
  </si>
  <si>
    <t>DTP1893</t>
  </si>
  <si>
    <t>DTP2128</t>
  </si>
  <si>
    <t>DTP2321</t>
  </si>
  <si>
    <t>DTP2487</t>
  </si>
  <si>
    <t>DTP2567</t>
  </si>
  <si>
    <t>DTP32001</t>
  </si>
  <si>
    <t>DTP2773</t>
  </si>
  <si>
    <t>DTP2631</t>
  </si>
  <si>
    <t>DTP3018</t>
  </si>
  <si>
    <t>KMLP2283</t>
  </si>
  <si>
    <t>KMLP3</t>
  </si>
  <si>
    <t>KMLP6</t>
  </si>
  <si>
    <t>KMP1521</t>
  </si>
  <si>
    <t>LKP1478</t>
  </si>
  <si>
    <t>LKP2284</t>
  </si>
  <si>
    <t>LKP2618</t>
  </si>
  <si>
    <t>KPM6</t>
  </si>
  <si>
    <t>KMLP5</t>
  </si>
  <si>
    <t>YLP1477</t>
  </si>
  <si>
    <t>YLP2405</t>
  </si>
  <si>
    <t>YLP2417</t>
  </si>
  <si>
    <t>YLP2451</t>
  </si>
  <si>
    <t>YLP3054</t>
  </si>
  <si>
    <t>YLP3060</t>
  </si>
  <si>
    <t>YLP3208</t>
  </si>
  <si>
    <t>YLP4</t>
  </si>
  <si>
    <t>YLP7</t>
  </si>
  <si>
    <t>YLP9</t>
  </si>
  <si>
    <t>YLP3395</t>
  </si>
  <si>
    <t>HLHP1940</t>
  </si>
  <si>
    <t>HLHP2</t>
  </si>
  <si>
    <t>HLHP3</t>
  </si>
  <si>
    <t>MRP1</t>
  </si>
  <si>
    <t>YHP1979</t>
  </si>
  <si>
    <t>MHP1996</t>
  </si>
  <si>
    <t>MHP2334</t>
  </si>
  <si>
    <t>YHP2683</t>
  </si>
  <si>
    <t>YHP3025</t>
  </si>
  <si>
    <t>INGP1966</t>
  </si>
  <si>
    <t>INGP2275</t>
  </si>
  <si>
    <t>INGP4</t>
  </si>
  <si>
    <t>INGP2</t>
  </si>
  <si>
    <t>INGP2776</t>
  </si>
  <si>
    <t>UMP1422</t>
  </si>
  <si>
    <t>UP4</t>
  </si>
  <si>
    <t>UP6</t>
  </si>
  <si>
    <t>UP8</t>
  </si>
  <si>
    <t>ULP2333</t>
  </si>
  <si>
    <t>UP2602</t>
  </si>
  <si>
    <t>UMP2843</t>
  </si>
  <si>
    <t>UP3312</t>
  </si>
  <si>
    <t>UP7</t>
  </si>
  <si>
    <t>GHP1331</t>
  </si>
  <si>
    <t>GHP1368</t>
  </si>
  <si>
    <t>GHP1556</t>
  </si>
  <si>
    <t>GHP2</t>
  </si>
  <si>
    <t>GHP2609</t>
  </si>
  <si>
    <t>GHP3052</t>
  </si>
  <si>
    <t>NDCP2615</t>
  </si>
  <si>
    <t>NDCP2680</t>
  </si>
  <si>
    <t>NDGP1456</t>
  </si>
  <si>
    <t>NDGP1541</t>
  </si>
  <si>
    <t>NDGP2</t>
  </si>
  <si>
    <t>NDGP2286</t>
  </si>
  <si>
    <t>NDGP2603</t>
  </si>
  <si>
    <t>NDGP3</t>
  </si>
  <si>
    <t>NDGP4</t>
  </si>
  <si>
    <t>NDGP5</t>
  </si>
  <si>
    <t>NDGAEH5</t>
  </si>
  <si>
    <t>DBHP1805</t>
  </si>
  <si>
    <t>DBHP2355</t>
  </si>
  <si>
    <t>DBHP3</t>
  </si>
  <si>
    <t>DBHP5</t>
  </si>
  <si>
    <t>HHVP1772</t>
  </si>
  <si>
    <t>HHVP2052</t>
  </si>
  <si>
    <t>HHVP2287</t>
  </si>
  <si>
    <t>HHVP4</t>
  </si>
  <si>
    <t>HHVP8</t>
  </si>
  <si>
    <t>HHVP9</t>
  </si>
  <si>
    <t>KMP12</t>
  </si>
  <si>
    <t>KMP14</t>
  </si>
  <si>
    <t>KMP1602</t>
  </si>
  <si>
    <t>KMP2050</t>
  </si>
  <si>
    <t>KMP2301</t>
  </si>
  <si>
    <t>KMP2626</t>
  </si>
  <si>
    <t>KMP4</t>
  </si>
  <si>
    <t>KPP2</t>
  </si>
  <si>
    <t>KPP2051</t>
  </si>
  <si>
    <t>KMP3016</t>
  </si>
  <si>
    <t>KPP3056</t>
  </si>
  <si>
    <t>HHVP3038</t>
  </si>
  <si>
    <t>GDHP2792</t>
  </si>
  <si>
    <t>GDHP5</t>
  </si>
  <si>
    <t>GDHP6</t>
  </si>
  <si>
    <t>HRHP2049</t>
  </si>
  <si>
    <t>HRHP2077</t>
  </si>
  <si>
    <t>HRHP2300</t>
  </si>
  <si>
    <t>HRHP3</t>
  </si>
  <si>
    <t>HRHP6</t>
  </si>
  <si>
    <t>HRHP8</t>
  </si>
  <si>
    <t>HRHP9</t>
  </si>
  <si>
    <t>MNP1908</t>
  </si>
  <si>
    <t>MNP3</t>
  </si>
  <si>
    <t>MNP4</t>
  </si>
  <si>
    <t>SKP2143</t>
  </si>
  <si>
    <t>SKP4</t>
  </si>
  <si>
    <t>SNP1</t>
  </si>
  <si>
    <t>GDHP3145</t>
  </si>
  <si>
    <t>MNP3115</t>
  </si>
  <si>
    <t>HRHP3019</t>
  </si>
  <si>
    <t>SPP3139</t>
  </si>
  <si>
    <t>SNP3458</t>
  </si>
  <si>
    <t>GBP10</t>
  </si>
  <si>
    <t>GBP1432</t>
  </si>
  <si>
    <t>GBP1918</t>
  </si>
  <si>
    <t>GBP2281</t>
  </si>
  <si>
    <t>GBP2597</t>
  </si>
  <si>
    <t>GBP2619</t>
  </si>
  <si>
    <t>GBP5</t>
  </si>
  <si>
    <t>GBP6</t>
  </si>
  <si>
    <t>GBP9</t>
  </si>
  <si>
    <t>JP1369</t>
  </si>
  <si>
    <t>JP1917</t>
  </si>
  <si>
    <t>JP2280</t>
  </si>
  <si>
    <t>JP2453</t>
  </si>
  <si>
    <t>JP2485</t>
  </si>
  <si>
    <t>JP2587</t>
  </si>
  <si>
    <t>JP2771</t>
  </si>
  <si>
    <t>JP2807</t>
  </si>
  <si>
    <t>JP2831</t>
  </si>
  <si>
    <t>JP4</t>
  </si>
  <si>
    <t>JP6</t>
  </si>
  <si>
    <t>JP8</t>
  </si>
  <si>
    <t>WBP1</t>
  </si>
  <si>
    <t>WBP1755</t>
  </si>
  <si>
    <t>WBP2</t>
  </si>
  <si>
    <t>WBP4</t>
  </si>
  <si>
    <t>WBP3020</t>
  </si>
  <si>
    <t>JP3141</t>
  </si>
  <si>
    <t>JP3014</t>
  </si>
  <si>
    <t>GBP3050</t>
  </si>
  <si>
    <t>GBP3037</t>
  </si>
  <si>
    <t>HPP1533</t>
  </si>
  <si>
    <t>HPP1786</t>
  </si>
  <si>
    <t>HPP1998</t>
  </si>
  <si>
    <t>HPP2</t>
  </si>
  <si>
    <t>HPP2356</t>
  </si>
  <si>
    <t>HPP2458</t>
  </si>
  <si>
    <t>HPP3</t>
  </si>
  <si>
    <t>HPP4</t>
  </si>
  <si>
    <t>HPP5</t>
  </si>
  <si>
    <t>KDNP11</t>
  </si>
  <si>
    <t>KDNP12</t>
  </si>
  <si>
    <t>KDNP13</t>
  </si>
  <si>
    <t>KDNP1370</t>
  </si>
  <si>
    <t>KDNP1389</t>
  </si>
  <si>
    <t>KDNP1390</t>
  </si>
  <si>
    <t>KDNP14</t>
  </si>
  <si>
    <t>KDNP1538</t>
  </si>
  <si>
    <t>KDNP17</t>
  </si>
  <si>
    <t>KDNP1877</t>
  </si>
  <si>
    <t>KDNP1977</t>
  </si>
  <si>
    <t>KDNP1999</t>
  </si>
  <si>
    <t>KDNP2129</t>
  </si>
  <si>
    <t>KDNP2357</t>
  </si>
  <si>
    <t>KDNP2452</t>
  </si>
  <si>
    <t>KDNP2579</t>
  </si>
  <si>
    <t>KDNP2601</t>
  </si>
  <si>
    <t>KDNP2612</t>
  </si>
  <si>
    <t>KDNP8</t>
  </si>
  <si>
    <t>KDNP3022</t>
  </si>
  <si>
    <t>GTKP1784</t>
  </si>
  <si>
    <t>GTKP2</t>
  </si>
  <si>
    <t>GTKP2608</t>
  </si>
  <si>
    <t>GTKP3</t>
  </si>
  <si>
    <t>HUP2419</t>
  </si>
  <si>
    <t>HUP3</t>
  </si>
  <si>
    <t>HUP5</t>
  </si>
  <si>
    <t>KKP13</t>
  </si>
  <si>
    <t>KKP1408</t>
  </si>
  <si>
    <t>KKP1445</t>
  </si>
  <si>
    <t>KKP1463</t>
  </si>
  <si>
    <t>KKP15</t>
  </si>
  <si>
    <t>KKP16</t>
  </si>
  <si>
    <t>KKP18</t>
  </si>
  <si>
    <t>KKP2416</t>
  </si>
  <si>
    <t>KKP2571</t>
  </si>
  <si>
    <t>KKP2633</t>
  </si>
  <si>
    <t>KKP2635</t>
  </si>
  <si>
    <t>MGP1409</t>
  </si>
  <si>
    <t>MGP2895</t>
  </si>
  <si>
    <t>MGP3</t>
  </si>
  <si>
    <t>MGP5</t>
  </si>
  <si>
    <t>KMBP3034</t>
  </si>
  <si>
    <t>KKP3033</t>
  </si>
  <si>
    <t>KKP3059</t>
  </si>
  <si>
    <t>GTKP3118</t>
  </si>
  <si>
    <t>GTKP3131</t>
  </si>
  <si>
    <t>MGP3057</t>
  </si>
  <si>
    <t>HUP3035</t>
  </si>
  <si>
    <t>KKP3036</t>
  </si>
  <si>
    <t>KKP3268</t>
  </si>
  <si>
    <t>KBP12</t>
  </si>
  <si>
    <t>KBP1496</t>
  </si>
  <si>
    <t>KBP15</t>
  </si>
  <si>
    <t>KBP1591</t>
  </si>
  <si>
    <t>KBP1757</t>
  </si>
  <si>
    <t>KBP1758</t>
  </si>
  <si>
    <t>KBP2074</t>
  </si>
  <si>
    <t>KBP2076</t>
  </si>
  <si>
    <t>KBP2299</t>
  </si>
  <si>
    <t>KBP2598</t>
  </si>
  <si>
    <t>KBP2600</t>
  </si>
  <si>
    <t>KBP2634</t>
  </si>
  <si>
    <t>KBP2823</t>
  </si>
  <si>
    <t>KBP6</t>
  </si>
  <si>
    <t>KNBP17</t>
  </si>
  <si>
    <t>NTRP2046</t>
  </si>
  <si>
    <t>NTRP2075</t>
  </si>
  <si>
    <t>NTRP2142</t>
  </si>
  <si>
    <t>NTRP2390</t>
  </si>
  <si>
    <t>NTRP2457</t>
  </si>
  <si>
    <t>NTRP2824</t>
  </si>
  <si>
    <t>NTRP5</t>
  </si>
  <si>
    <t>NTRP7</t>
  </si>
  <si>
    <t>NTRP8</t>
  </si>
  <si>
    <t>VNP2</t>
  </si>
  <si>
    <t>VNP2059</t>
  </si>
  <si>
    <t>VNP2087</t>
  </si>
  <si>
    <t>VNP3058</t>
  </si>
  <si>
    <t>KBP3032</t>
  </si>
  <si>
    <t>NTRP3051</t>
  </si>
  <si>
    <t>KBP3243</t>
  </si>
  <si>
    <t>NTRP3238</t>
  </si>
  <si>
    <t>NTRP3310</t>
  </si>
  <si>
    <t>KNBCP1</t>
  </si>
  <si>
    <t>KNBP10</t>
  </si>
  <si>
    <t>KNBP11</t>
  </si>
  <si>
    <t>KNBP12</t>
  </si>
  <si>
    <t>KNBP13</t>
  </si>
  <si>
    <t>KNBP14</t>
  </si>
  <si>
    <t>KNBP1423</t>
  </si>
  <si>
    <t>KNBP16</t>
  </si>
  <si>
    <t>KNBP1801</t>
  </si>
  <si>
    <t>KNBP2130</t>
  </si>
  <si>
    <t>KNBP2352</t>
  </si>
  <si>
    <t>KNBP2916</t>
  </si>
  <si>
    <t>KNBP7A</t>
  </si>
  <si>
    <t>KNBP9</t>
  </si>
  <si>
    <t>NCLP1811</t>
  </si>
  <si>
    <t>NDTP3024</t>
  </si>
  <si>
    <t>NDTCP2</t>
  </si>
  <si>
    <t>NDTP10</t>
  </si>
  <si>
    <t>NDTP11</t>
  </si>
  <si>
    <t>NDTP1609</t>
  </si>
  <si>
    <t>NDTP1754</t>
  </si>
  <si>
    <t>NDTP2044</t>
  </si>
  <si>
    <t>NDTP2045</t>
  </si>
  <si>
    <t>NDTP2122</t>
  </si>
  <si>
    <t>NDTP2389</t>
  </si>
  <si>
    <t>NDTP6</t>
  </si>
  <si>
    <t>NDTP8</t>
  </si>
  <si>
    <t>NNP2302</t>
  </si>
  <si>
    <t>KNBP3311</t>
  </si>
  <si>
    <t>KNBP3053</t>
  </si>
  <si>
    <t>IGP2031</t>
  </si>
  <si>
    <t>IGP2032</t>
  </si>
  <si>
    <t>IGP2454</t>
  </si>
  <si>
    <t>IGP2614</t>
  </si>
  <si>
    <t>IGP2808</t>
  </si>
  <si>
    <t>IGP2914</t>
  </si>
  <si>
    <t>IGP2927</t>
  </si>
  <si>
    <t>IGP3</t>
  </si>
  <si>
    <t>IGP6</t>
  </si>
  <si>
    <t>IGP7</t>
  </si>
  <si>
    <t>IGP8</t>
  </si>
  <si>
    <t>VSP11</t>
  </si>
  <si>
    <t>VSP12</t>
  </si>
  <si>
    <t>VSP13</t>
  </si>
  <si>
    <t>VSP14</t>
  </si>
  <si>
    <t>VSP1414</t>
  </si>
  <si>
    <t>VSP1539</t>
  </si>
  <si>
    <t>VSP17</t>
  </si>
  <si>
    <t>VSP2455</t>
  </si>
  <si>
    <t>VSP2456</t>
  </si>
  <si>
    <t>VSP2912</t>
  </si>
  <si>
    <t>VSP2913</t>
  </si>
  <si>
    <t>VSP3535</t>
  </si>
  <si>
    <t>AGP1708</t>
  </si>
  <si>
    <t>AGP1709</t>
  </si>
  <si>
    <t>AGP613</t>
  </si>
  <si>
    <t>AGWS11</t>
  </si>
  <si>
    <t>AGWS1968</t>
  </si>
  <si>
    <t>AGWS282</t>
  </si>
  <si>
    <t>AGWS6</t>
  </si>
  <si>
    <t>AGWS821</t>
  </si>
  <si>
    <t>SKP1456</t>
  </si>
  <si>
    <t>SKWS10</t>
  </si>
  <si>
    <t>SKWS300</t>
  </si>
  <si>
    <t>SKWS4</t>
  </si>
  <si>
    <t>ACP1596</t>
  </si>
  <si>
    <t>ACWS1014</t>
  </si>
  <si>
    <t>ALWS1962</t>
  </si>
  <si>
    <t>ALWS2021</t>
  </si>
  <si>
    <t>AP1433</t>
  </si>
  <si>
    <t>AP413</t>
  </si>
  <si>
    <t>ARWS413</t>
  </si>
  <si>
    <t>ARWS5</t>
  </si>
  <si>
    <t>ARWS566</t>
  </si>
  <si>
    <t>ARWS6</t>
  </si>
  <si>
    <t>ARWS7</t>
  </si>
  <si>
    <t>ARWS8</t>
  </si>
  <si>
    <t>NGP1512</t>
  </si>
  <si>
    <t>NGP310</t>
  </si>
  <si>
    <t>NGP4</t>
  </si>
  <si>
    <t>NGWS2</t>
  </si>
  <si>
    <t>NGWS3</t>
  </si>
  <si>
    <t>NGWS517</t>
  </si>
  <si>
    <t>UARWS1</t>
  </si>
  <si>
    <t>UNGWS1</t>
  </si>
  <si>
    <t>ALWS2074</t>
  </si>
  <si>
    <t>BKP11</t>
  </si>
  <si>
    <t>BKP1284</t>
  </si>
  <si>
    <t>BKWS10</t>
  </si>
  <si>
    <t>BKWS1102</t>
  </si>
  <si>
    <t>BKWS1959</t>
  </si>
  <si>
    <t>BKWS215</t>
  </si>
  <si>
    <t>BKWS3</t>
  </si>
  <si>
    <t>BKWS774</t>
  </si>
  <si>
    <t>BKWS9</t>
  </si>
  <si>
    <t>YCP1439</t>
  </si>
  <si>
    <t>YCWS1101</t>
  </si>
  <si>
    <t>YCWS2</t>
  </si>
  <si>
    <t>YCWS3</t>
  </si>
  <si>
    <t>BHP1140</t>
  </si>
  <si>
    <t>BHP56</t>
  </si>
  <si>
    <t>BHWS1096</t>
  </si>
  <si>
    <t>BHWS3</t>
  </si>
  <si>
    <t>BHWS6</t>
  </si>
  <si>
    <t>BHWS7</t>
  </si>
  <si>
    <t>BMP1599</t>
  </si>
  <si>
    <t>BMWS1061</t>
  </si>
  <si>
    <t>BMWS1947</t>
  </si>
  <si>
    <t>BMWS5</t>
  </si>
  <si>
    <t>BMWS61</t>
  </si>
  <si>
    <t>BMWS616</t>
  </si>
  <si>
    <t>BMWS7</t>
  </si>
  <si>
    <t>BMWS773</t>
  </si>
  <si>
    <t>BMWS861</t>
  </si>
  <si>
    <t>KTMP1499</t>
  </si>
  <si>
    <t>KTMTP3</t>
  </si>
  <si>
    <t>KTMTWS2</t>
  </si>
  <si>
    <t>KTMWS1466</t>
  </si>
  <si>
    <t>KTMWS1919</t>
  </si>
  <si>
    <t>KTMWS1949</t>
  </si>
  <si>
    <t>KTMWS3</t>
  </si>
  <si>
    <t>KTMWS309</t>
  </si>
  <si>
    <t>KTMWS955</t>
  </si>
  <si>
    <t>UBMWS1</t>
  </si>
  <si>
    <t>BLWS1581</t>
  </si>
  <si>
    <t>BLWS1950</t>
  </si>
  <si>
    <t>BLWS2052</t>
  </si>
  <si>
    <t>BLWS2053</t>
  </si>
  <si>
    <t>BP1796</t>
  </si>
  <si>
    <t>BWS14</t>
  </si>
  <si>
    <t>BWS15</t>
  </si>
  <si>
    <t>BWS241</t>
  </si>
  <si>
    <t>BWS4</t>
  </si>
  <si>
    <t>BWS609</t>
  </si>
  <si>
    <t>CBP11</t>
  </si>
  <si>
    <t>CBP1564</t>
  </si>
  <si>
    <t>CBP1795</t>
  </si>
  <si>
    <t>CBWS173</t>
  </si>
  <si>
    <t>CBWS1764</t>
  </si>
  <si>
    <t>CBWS1932</t>
  </si>
  <si>
    <t>CBWS690</t>
  </si>
  <si>
    <t>CBWS949</t>
  </si>
  <si>
    <t>HNSWS1030</t>
  </si>
  <si>
    <t>HNSWS1948</t>
  </si>
  <si>
    <t>HNSWS8</t>
  </si>
  <si>
    <t>UCBWS2</t>
  </si>
  <si>
    <t>BRGP1740</t>
  </si>
  <si>
    <t>BRGWS1762</t>
  </si>
  <si>
    <t>BRGWS3</t>
  </si>
  <si>
    <t>BRGWS5</t>
  </si>
  <si>
    <t>BRGWS6</t>
  </si>
  <si>
    <t>HBP1510</t>
  </si>
  <si>
    <t>HBP2</t>
  </si>
  <si>
    <t>HBWS5</t>
  </si>
  <si>
    <t>SDWS1</t>
  </si>
  <si>
    <t>SDWS1274</t>
  </si>
  <si>
    <t>UJP1504</t>
  </si>
  <si>
    <t>UJP2</t>
  </si>
  <si>
    <t>UJWS1724</t>
  </si>
  <si>
    <t>UJWS1801</t>
  </si>
  <si>
    <t>UJWS338</t>
  </si>
  <si>
    <t>UJWS827</t>
  </si>
  <si>
    <t>SDWS2107</t>
  </si>
  <si>
    <t>BRP1528</t>
  </si>
  <si>
    <t>BRP3</t>
  </si>
  <si>
    <t>BRWS1392</t>
  </si>
  <si>
    <t>BRWS2</t>
  </si>
  <si>
    <t>BRWS885</t>
  </si>
  <si>
    <t>GGP1437</t>
  </si>
  <si>
    <t>GGP1836</t>
  </si>
  <si>
    <t>GGWS1066</t>
  </si>
  <si>
    <t>GGWS1918</t>
  </si>
  <si>
    <t>GGWS288</t>
  </si>
  <si>
    <t>GGWS509</t>
  </si>
  <si>
    <t>GGWS716</t>
  </si>
  <si>
    <t>HSKWS1552</t>
  </si>
  <si>
    <t>HSKWS2</t>
  </si>
  <si>
    <t>SMP1529</t>
  </si>
  <si>
    <t>SMP3</t>
  </si>
  <si>
    <t>SMWS1576</t>
  </si>
  <si>
    <t>SMWS1917</t>
  </si>
  <si>
    <t>SMWS1977</t>
  </si>
  <si>
    <t>SMWS2022</t>
  </si>
  <si>
    <t>SMWS480</t>
  </si>
  <si>
    <t>SMWS872</t>
  </si>
  <si>
    <t>BGP1134</t>
  </si>
  <si>
    <t>BGUWS1</t>
  </si>
  <si>
    <t>BGUWS2</t>
  </si>
  <si>
    <t>BGWS3</t>
  </si>
  <si>
    <t>HKP1457</t>
  </si>
  <si>
    <t>HKWS1477</t>
  </si>
  <si>
    <t>HKWS5</t>
  </si>
  <si>
    <t>HMPP1532</t>
  </si>
  <si>
    <t>HMPWS1</t>
  </si>
  <si>
    <t>HMPWS943</t>
  </si>
  <si>
    <t>BSWS1</t>
  </si>
  <si>
    <t>BSWS945</t>
  </si>
  <si>
    <t>HHRP1495</t>
  </si>
  <si>
    <t>HHRWS1277</t>
  </si>
  <si>
    <t>HHRWS16</t>
  </si>
  <si>
    <t>HHRWS3</t>
  </si>
  <si>
    <t>HHRWS838</t>
  </si>
  <si>
    <t>HMSP1453</t>
  </si>
  <si>
    <t>HMSP1839</t>
  </si>
  <si>
    <t>HMSP1846</t>
  </si>
  <si>
    <t>HMSP4</t>
  </si>
  <si>
    <t>HMSP588</t>
  </si>
  <si>
    <t>HMSP6</t>
  </si>
  <si>
    <t>HMSP7</t>
  </si>
  <si>
    <t>HMSWS1030</t>
  </si>
  <si>
    <t>HMSWS1701</t>
  </si>
  <si>
    <t>HMSWS2</t>
  </si>
  <si>
    <t>HMSWS4</t>
  </si>
  <si>
    <t>HMSWS588</t>
  </si>
  <si>
    <t>HMSWS6</t>
  </si>
  <si>
    <t>HMSWS7</t>
  </si>
  <si>
    <t>HMSWS818</t>
  </si>
  <si>
    <t>KYWS2</t>
  </si>
  <si>
    <t>KYWS2306</t>
  </si>
  <si>
    <t>DGP1455</t>
  </si>
  <si>
    <t>DGP1842</t>
  </si>
  <si>
    <t>DGWS1064</t>
  </si>
  <si>
    <t>DGWS1387</t>
  </si>
  <si>
    <t>DGWS243</t>
  </si>
  <si>
    <t>DGWS3</t>
  </si>
  <si>
    <t>DGWS4</t>
  </si>
  <si>
    <t>DGWS5</t>
  </si>
  <si>
    <t>HRP1454</t>
  </si>
  <si>
    <t>HRP4</t>
  </si>
  <si>
    <t>HRWS1062</t>
  </si>
  <si>
    <t>HRWS260</t>
  </si>
  <si>
    <t>HRWS541</t>
  </si>
  <si>
    <t>HRWS6</t>
  </si>
  <si>
    <t>CKP2</t>
  </si>
  <si>
    <t>CKP3</t>
  </si>
  <si>
    <t>CKWS1393</t>
  </si>
  <si>
    <t>CKWS592</t>
  </si>
  <si>
    <t>DHP1252</t>
  </si>
  <si>
    <t>DHP181</t>
  </si>
  <si>
    <t>DHWS1381</t>
  </si>
  <si>
    <t>DHWS1978</t>
  </si>
  <si>
    <t>DHWS494</t>
  </si>
  <si>
    <t>DHWS612</t>
  </si>
  <si>
    <t>DMWS2</t>
  </si>
  <si>
    <t>HHP1530</t>
  </si>
  <si>
    <t>HHWS286</t>
  </si>
  <si>
    <t>HHWS495</t>
  </si>
  <si>
    <t>MLP1536</t>
  </si>
  <si>
    <t>MLWS1089</t>
  </si>
  <si>
    <t>MLWS799</t>
  </si>
  <si>
    <t>MRKP1</t>
  </si>
  <si>
    <t>MRKP3</t>
  </si>
  <si>
    <t>CKGP1502</t>
  </si>
  <si>
    <t>CKGWS1474</t>
  </si>
  <si>
    <t>CKGWS1916</t>
  </si>
  <si>
    <t>CKGWS3</t>
  </si>
  <si>
    <t>CKGWS4</t>
  </si>
  <si>
    <t>CKGWS5</t>
  </si>
  <si>
    <t>HGGP1136</t>
  </si>
  <si>
    <t>HGGWS187</t>
  </si>
  <si>
    <t>HGGWS570</t>
  </si>
  <si>
    <t>HGGWS970</t>
  </si>
  <si>
    <t>HGNP1057</t>
  </si>
  <si>
    <t>HGNP1695</t>
  </si>
  <si>
    <t>HGNP3</t>
  </si>
  <si>
    <t>HGNWS1473</t>
  </si>
  <si>
    <t>HGNWS1905</t>
  </si>
  <si>
    <t>HGNWS2</t>
  </si>
  <si>
    <t>HVP1500</t>
  </si>
  <si>
    <t>HVP1501</t>
  </si>
  <si>
    <t>HVP2</t>
  </si>
  <si>
    <t>HVWS1026</t>
  </si>
  <si>
    <t>HVWS1123</t>
  </si>
  <si>
    <t>HVWS1934</t>
  </si>
  <si>
    <t>HVWS1935</t>
  </si>
  <si>
    <t>HVWS497</t>
  </si>
  <si>
    <t>HVWS925</t>
  </si>
  <si>
    <t>KTP3</t>
  </si>
  <si>
    <t>KTWS1031</t>
  </si>
  <si>
    <t>KTWS1444</t>
  </si>
  <si>
    <t>KTWS1972</t>
  </si>
  <si>
    <t>KTWS224</t>
  </si>
  <si>
    <t>KTWS4</t>
  </si>
  <si>
    <t>UHGNWS1</t>
  </si>
  <si>
    <t>APP1248</t>
  </si>
  <si>
    <t>BVP1503</t>
  </si>
  <si>
    <t>BVWS1051</t>
  </si>
  <si>
    <t>BVWS1957</t>
  </si>
  <si>
    <t>BVWS2</t>
  </si>
  <si>
    <t>BVWS217</t>
  </si>
  <si>
    <t>HSWS16</t>
  </si>
  <si>
    <t>HSWS20</t>
  </si>
  <si>
    <t>HSWS23</t>
  </si>
  <si>
    <t>HSWS999</t>
  </si>
  <si>
    <t>HUP1855</t>
  </si>
  <si>
    <t>HUWS1</t>
  </si>
  <si>
    <t>RLP1844</t>
  </si>
  <si>
    <t>RLP2355</t>
  </si>
  <si>
    <t>RLWS1388</t>
  </si>
  <si>
    <t>RLWS1955</t>
  </si>
  <si>
    <t>RLWS1956</t>
  </si>
  <si>
    <t>RLWS27</t>
  </si>
  <si>
    <t>RLWS650</t>
  </si>
  <si>
    <t>CMP1507</t>
  </si>
  <si>
    <t>CMWS1</t>
  </si>
  <si>
    <t>CMWS936</t>
  </si>
  <si>
    <t>CPP1509</t>
  </si>
  <si>
    <t>CPWS1275</t>
  </si>
  <si>
    <t>CPWS1973</t>
  </si>
  <si>
    <t>CPWS688</t>
  </si>
  <si>
    <t>CPWS939</t>
  </si>
  <si>
    <t>HGP1845</t>
  </si>
  <si>
    <t>HGP3</t>
  </si>
  <si>
    <t>HGWS1079</t>
  </si>
  <si>
    <t>HGWS1915</t>
  </si>
  <si>
    <t>HGWS4</t>
  </si>
  <si>
    <t>HGWS445</t>
  </si>
  <si>
    <t>HGWS519</t>
  </si>
  <si>
    <t>HGWS826</t>
  </si>
  <si>
    <t>HGWS942</t>
  </si>
  <si>
    <t>HTLP1854</t>
  </si>
  <si>
    <t>HTP1</t>
  </si>
  <si>
    <t>HTWS1</t>
  </si>
  <si>
    <t>KRDWS1991</t>
  </si>
  <si>
    <t>KRDWS354</t>
  </si>
  <si>
    <t>KRDWS966</t>
  </si>
  <si>
    <t>TYP1511</t>
  </si>
  <si>
    <t>TYWS1</t>
  </si>
  <si>
    <t>TYWS1803</t>
  </si>
  <si>
    <t>TYWS929</t>
  </si>
  <si>
    <t>GTP1139</t>
  </si>
  <si>
    <t>GTWS1081</t>
  </si>
  <si>
    <t>GTWS190</t>
  </si>
  <si>
    <t>GTWS329</t>
  </si>
  <si>
    <t>GTWS4</t>
  </si>
  <si>
    <t>GTWS5</t>
  </si>
  <si>
    <t>GTWS846</t>
  </si>
  <si>
    <t>HNSP1050</t>
  </si>
  <si>
    <t>KGP1534</t>
  </si>
  <si>
    <t>KGp1463</t>
  </si>
  <si>
    <t>KGWS1578</t>
  </si>
  <si>
    <t>KGWS1678</t>
  </si>
  <si>
    <t>KGWS1679</t>
  </si>
  <si>
    <t>KGWS1971</t>
  </si>
  <si>
    <t>KGWS238</t>
  </si>
  <si>
    <t>KGWS630</t>
  </si>
  <si>
    <t>KGWS7</t>
  </si>
  <si>
    <t>KGWS845</t>
  </si>
  <si>
    <t>KGWS947</t>
  </si>
  <si>
    <t>GTWS2109</t>
  </si>
  <si>
    <t>GTWS2108</t>
  </si>
  <si>
    <t>BYP1498</t>
  </si>
  <si>
    <t>BYWS1478</t>
  </si>
  <si>
    <t>BYWS1913</t>
  </si>
  <si>
    <t>BYWS2</t>
  </si>
  <si>
    <t>BYWS568</t>
  </si>
  <si>
    <t>CNP1843</t>
  </si>
  <si>
    <t>CNWS1428</t>
  </si>
  <si>
    <t>CNWS956</t>
  </si>
  <si>
    <t>KSP1849</t>
  </si>
  <si>
    <t>KSWS1954</t>
  </si>
  <si>
    <t>KSWS4</t>
  </si>
  <si>
    <t>KSWS5</t>
  </si>
  <si>
    <t>KSWS629</t>
  </si>
  <si>
    <t>KSWS916</t>
  </si>
  <si>
    <t>KSWS917</t>
  </si>
  <si>
    <t>HNP1132</t>
  </si>
  <si>
    <t>HNP1506</t>
  </si>
  <si>
    <t>HNWS1050</t>
  </si>
  <si>
    <t>HNWS1083</t>
  </si>
  <si>
    <t>HNWS5</t>
  </si>
  <si>
    <t>HNWS649</t>
  </si>
  <si>
    <t>HNWS7</t>
  </si>
  <si>
    <t>HNWS8</t>
  </si>
  <si>
    <t>KLP1080</t>
  </si>
  <si>
    <t>KLP1621</t>
  </si>
  <si>
    <t>KLP1771</t>
  </si>
  <si>
    <t>KLP5</t>
  </si>
  <si>
    <t>KLP502</t>
  </si>
  <si>
    <t>KLP628</t>
  </si>
  <si>
    <t>KLWS10</t>
  </si>
  <si>
    <t>KLWS1761</t>
  </si>
  <si>
    <t>KLWS304</t>
  </si>
  <si>
    <t>KLWS903</t>
  </si>
  <si>
    <t>KBP1141</t>
  </si>
  <si>
    <t>KBP489</t>
  </si>
  <si>
    <t>KBP534</t>
  </si>
  <si>
    <t>KBWS15</t>
  </si>
  <si>
    <t>KBWS18</t>
  </si>
  <si>
    <t>KBWS216</t>
  </si>
  <si>
    <t>KBWS24</t>
  </si>
  <si>
    <t>KBWS473</t>
  </si>
  <si>
    <t>KBWS533</t>
  </si>
  <si>
    <t>KBWS981</t>
  </si>
  <si>
    <t>UKBWS1</t>
  </si>
  <si>
    <t>KBWS2303</t>
  </si>
  <si>
    <t>KMP1597</t>
  </si>
  <si>
    <t>KMP276</t>
  </si>
  <si>
    <t>KMP277</t>
  </si>
  <si>
    <t>KMWS1</t>
  </si>
  <si>
    <t>KMWS11</t>
  </si>
  <si>
    <t>KMWS16</t>
  </si>
  <si>
    <t>KMWS162</t>
  </si>
  <si>
    <t>KMWS19</t>
  </si>
  <si>
    <t>KMWS1961</t>
  </si>
  <si>
    <t>KMWS262</t>
  </si>
  <si>
    <t>KMWS275</t>
  </si>
  <si>
    <t>KMWS276</t>
  </si>
  <si>
    <t>KMWS277</t>
  </si>
  <si>
    <t>KMWS606</t>
  </si>
  <si>
    <t>KMWS715</t>
  </si>
  <si>
    <t>KMWS801</t>
  </si>
  <si>
    <t>KMWS9</t>
  </si>
  <si>
    <t>KMWS902</t>
  </si>
  <si>
    <t>KMWS905</t>
  </si>
  <si>
    <t>NACWS1</t>
  </si>
  <si>
    <t>NHP1438</t>
  </si>
  <si>
    <t>NHP1851</t>
  </si>
  <si>
    <t>NHWS1078</t>
  </si>
  <si>
    <t>NHWS1372</t>
  </si>
  <si>
    <t>NHWS196</t>
  </si>
  <si>
    <t>NHWS2363</t>
  </si>
  <si>
    <t>NHWS540</t>
  </si>
  <si>
    <t>NHWS6</t>
  </si>
  <si>
    <t>KNP1598</t>
  </si>
  <si>
    <t>KNP1848</t>
  </si>
  <si>
    <t>KNWS1028</t>
  </si>
  <si>
    <t>KNWS1029</t>
  </si>
  <si>
    <t>KNWS1130</t>
  </si>
  <si>
    <t>KNWS1356</t>
  </si>
  <si>
    <t>KNWS1806</t>
  </si>
  <si>
    <t>KNWS1807</t>
  </si>
  <si>
    <t>KNWS1808</t>
  </si>
  <si>
    <t>KNWS1809</t>
  </si>
  <si>
    <t>KNWS1952</t>
  </si>
  <si>
    <t>KNWS1967</t>
  </si>
  <si>
    <t>KNWS197</t>
  </si>
  <si>
    <t>KNWS2302</t>
  </si>
  <si>
    <t>KNWS25</t>
  </si>
  <si>
    <t>KNWS34</t>
  </si>
  <si>
    <t>KNWS366</t>
  </si>
  <si>
    <t>KNWS39</t>
  </si>
  <si>
    <t>KNWS41</t>
  </si>
  <si>
    <t>KNWS491</t>
  </si>
  <si>
    <t>KNWS508</t>
  </si>
  <si>
    <t>KNWS692</t>
  </si>
  <si>
    <t>KNWS772</t>
  </si>
  <si>
    <t>HDP1133</t>
  </si>
  <si>
    <t>HDP3</t>
  </si>
  <si>
    <t>HDWS1197</t>
  </si>
  <si>
    <t>HDWS1285</t>
  </si>
  <si>
    <t>HDWS3</t>
  </si>
  <si>
    <t>HDWS307</t>
  </si>
  <si>
    <t>HDWS4</t>
  </si>
  <si>
    <t>HDWS575</t>
  </si>
  <si>
    <t>HDWS651</t>
  </si>
  <si>
    <t>LGP1445</t>
  </si>
  <si>
    <t>LGWS1012</t>
  </si>
  <si>
    <t>LGWS1052</t>
  </si>
  <si>
    <t>HDWS1059</t>
  </si>
  <si>
    <t>LGWS15</t>
  </si>
  <si>
    <t>LGWS172</t>
  </si>
  <si>
    <t>LGWS18</t>
  </si>
  <si>
    <t>LGWS28</t>
  </si>
  <si>
    <t>LGWS801</t>
  </si>
  <si>
    <t>LGWS2301</t>
  </si>
  <si>
    <t>HDWS2304</t>
  </si>
  <si>
    <t>DEHP1531</t>
  </si>
  <si>
    <t>DEHWS1</t>
  </si>
  <si>
    <t>DEHWS1882</t>
  </si>
  <si>
    <t>DEHWS927</t>
  </si>
  <si>
    <t>GHP1750</t>
  </si>
  <si>
    <t>GHP1826</t>
  </si>
  <si>
    <t>GHWS1082</t>
  </si>
  <si>
    <t>GHWS13</t>
  </si>
  <si>
    <t>GHWS14</t>
  </si>
  <si>
    <t>GHWS1472</t>
  </si>
  <si>
    <t>GHWS830</t>
  </si>
  <si>
    <t>MSWS1368</t>
  </si>
  <si>
    <t>MSWS1464</t>
  </si>
  <si>
    <t>MSWS3</t>
  </si>
  <si>
    <t>MSWS5</t>
  </si>
  <si>
    <t>MSWS6</t>
  </si>
  <si>
    <t>NDEHP1853</t>
  </si>
  <si>
    <t>NDEHWS1</t>
  </si>
  <si>
    <t>NDEHWS924</t>
  </si>
  <si>
    <t>TKWS1</t>
  </si>
  <si>
    <t>TKWS923</t>
  </si>
  <si>
    <t>GHWS2181</t>
  </si>
  <si>
    <t>MSWS2297</t>
  </si>
  <si>
    <t>KEP1441</t>
  </si>
  <si>
    <t>KEP6</t>
  </si>
  <si>
    <t>KEWS1276</t>
  </si>
  <si>
    <t>KEWS1969</t>
  </si>
  <si>
    <t>KEWS301</t>
  </si>
  <si>
    <t>KEWS627</t>
  </si>
  <si>
    <t>MKP1448</t>
  </si>
  <si>
    <t>MKP273</t>
  </si>
  <si>
    <t>MKWS1936</t>
  </si>
  <si>
    <t>MKWS274</t>
  </si>
  <si>
    <t>MKWS626</t>
  </si>
  <si>
    <t>TMP1497</t>
  </si>
  <si>
    <t>TMP278</t>
  </si>
  <si>
    <t>TMWS2</t>
  </si>
  <si>
    <t>TMWS278</t>
  </si>
  <si>
    <t>TMWS511</t>
  </si>
  <si>
    <t>BPP1505</t>
  </si>
  <si>
    <t>BPWS1</t>
  </si>
  <si>
    <t>BPWS1389</t>
  </si>
  <si>
    <t>BPWS3</t>
  </si>
  <si>
    <t>BPWS912</t>
  </si>
  <si>
    <t>HPP1508</t>
  </si>
  <si>
    <t>HPWS1027</t>
  </si>
  <si>
    <t>HPWS1958</t>
  </si>
  <si>
    <t>HPWS2</t>
  </si>
  <si>
    <t>HPWS246</t>
  </si>
  <si>
    <t>RMP1249</t>
  </si>
  <si>
    <t>RMP3</t>
  </si>
  <si>
    <t>RMWS1960</t>
  </si>
  <si>
    <t>RMWS3</t>
  </si>
  <si>
    <t>RMWS337</t>
  </si>
  <si>
    <t>RMWS4</t>
  </si>
  <si>
    <t>RMWS852</t>
  </si>
  <si>
    <t>RMWS913</t>
  </si>
  <si>
    <t>UARMWS1</t>
  </si>
  <si>
    <t>HNP1447</t>
  </si>
  <si>
    <t>ILP1142</t>
  </si>
  <si>
    <t>ILWS1</t>
  </si>
  <si>
    <t>ILWS1386</t>
  </si>
  <si>
    <t>ILWS2</t>
  </si>
  <si>
    <t>MVP1856</t>
  </si>
  <si>
    <t>MVWS1548</t>
  </si>
  <si>
    <t>MVWS377</t>
  </si>
  <si>
    <t>MVWS4</t>
  </si>
  <si>
    <t>MVWS6</t>
  </si>
  <si>
    <t>SCWS1</t>
  </si>
  <si>
    <t>SHP1593</t>
  </si>
  <si>
    <t>SHP1946</t>
  </si>
  <si>
    <t>SHWS1413</t>
  </si>
  <si>
    <t>SHWS1953</t>
  </si>
  <si>
    <t>SHWS32</t>
  </si>
  <si>
    <t>SHWS33</t>
  </si>
  <si>
    <t>SHWS339</t>
  </si>
  <si>
    <t>SHWS34</t>
  </si>
  <si>
    <t>SHWS35</t>
  </si>
  <si>
    <t>SHWS36</t>
  </si>
  <si>
    <t>SHWS37</t>
  </si>
  <si>
    <t>SHWS7</t>
  </si>
  <si>
    <t>SHWS9</t>
  </si>
  <si>
    <t>SHWS937</t>
  </si>
  <si>
    <t>SRP1138</t>
  </si>
  <si>
    <t>SRWS1059</t>
  </si>
  <si>
    <t>SRWS240</t>
  </si>
  <si>
    <t>SRWS5</t>
  </si>
  <si>
    <t>SRWS531</t>
  </si>
  <si>
    <t>SRWS9</t>
  </si>
  <si>
    <t>SRWS972</t>
  </si>
  <si>
    <t>THP1840</t>
  </si>
  <si>
    <t>THWS2</t>
  </si>
  <si>
    <t>THWS252</t>
  </si>
  <si>
    <t>BVNP1461</t>
  </si>
  <si>
    <t>BVNWS2</t>
  </si>
  <si>
    <t>BVNWS707</t>
  </si>
  <si>
    <t>BVNWS918</t>
  </si>
  <si>
    <t>HMNWS1125</t>
  </si>
  <si>
    <t>HMNWS2</t>
  </si>
  <si>
    <t>HMNWS297</t>
  </si>
  <si>
    <t>HMNWS926</t>
  </si>
  <si>
    <t>NRP4</t>
  </si>
  <si>
    <t>NRWS1084</t>
  </si>
  <si>
    <t>NRWS1378</t>
  </si>
  <si>
    <t>NRWS1760</t>
  </si>
  <si>
    <t>NRWS3</t>
  </si>
  <si>
    <t>NRWS938</t>
  </si>
  <si>
    <t>SGP257</t>
  </si>
  <si>
    <t>SGWS1060</t>
  </si>
  <si>
    <t>SGWS1462</t>
  </si>
  <si>
    <t>SGWS1544</t>
  </si>
  <si>
    <t>SGWS1979</t>
  </si>
  <si>
    <t>SGWS3</t>
  </si>
  <si>
    <t>SGWS4</t>
  </si>
  <si>
    <t>TGWS1465</t>
  </si>
  <si>
    <t>TGWS1683</t>
  </si>
  <si>
    <t>TGWS223</t>
  </si>
  <si>
    <t>TGWS328</t>
  </si>
  <si>
    <t>TGWS330</t>
  </si>
  <si>
    <t>TGWS4</t>
  </si>
  <si>
    <t>TGWS5</t>
  </si>
  <si>
    <t>TGWS567</t>
  </si>
  <si>
    <t>TGWS971</t>
  </si>
  <si>
    <t>TPP1565</t>
  </si>
  <si>
    <t>TPP6</t>
  </si>
  <si>
    <t>TPWS175</t>
  </si>
  <si>
    <t>TPWS3</t>
  </si>
  <si>
    <t>TPWS5</t>
  </si>
  <si>
    <t>TPWS505</t>
  </si>
  <si>
    <t>TPWS6</t>
  </si>
  <si>
    <t>TPWS906</t>
  </si>
  <si>
    <t>TPWS950</t>
  </si>
  <si>
    <t>UHMNWS3</t>
  </si>
  <si>
    <t>UHMNWS4</t>
  </si>
  <si>
    <t>UTGWS1</t>
  </si>
  <si>
    <t>UTGWS2</t>
  </si>
  <si>
    <t>NRWS2130</t>
  </si>
  <si>
    <t>TPWS2054</t>
  </si>
  <si>
    <t>CKHP1496</t>
  </si>
  <si>
    <t>CKHP1850</t>
  </si>
  <si>
    <t>CKHP254</t>
  </si>
  <si>
    <t>CKHWS1058</t>
  </si>
  <si>
    <t>CKHWS1483</t>
  </si>
  <si>
    <t>CKHWS254</t>
  </si>
  <si>
    <t>CKHWS3</t>
  </si>
  <si>
    <t>CKHWS4</t>
  </si>
  <si>
    <t>CKHWS832</t>
  </si>
  <si>
    <t>YKP1135</t>
  </si>
  <si>
    <t>YKP593</t>
  </si>
  <si>
    <t>YKWS1691</t>
  </si>
  <si>
    <t>YKWS205</t>
  </si>
  <si>
    <t>YKWS295</t>
  </si>
  <si>
    <t>YKWS998</t>
  </si>
  <si>
    <t>YRP1513</t>
  </si>
  <si>
    <t>YRP3</t>
  </si>
  <si>
    <t>YRWS1481</t>
  </si>
  <si>
    <t>YRWS3</t>
  </si>
  <si>
    <t>YRWS490</t>
  </si>
  <si>
    <t>YRWS833</t>
  </si>
  <si>
    <t>HONNALI SUB DIVISION TOTAL</t>
  </si>
  <si>
    <t>MAP623</t>
  </si>
  <si>
    <t>MAP459</t>
  </si>
  <si>
    <t>MBP1085</t>
  </si>
  <si>
    <t>MAWS1085</t>
  </si>
  <si>
    <t>MAWS1459</t>
  </si>
  <si>
    <t>MAWS4</t>
  </si>
  <si>
    <t>MAWS459</t>
  </si>
  <si>
    <t>MAWS5</t>
  </si>
  <si>
    <t>MAWS623</t>
  </si>
  <si>
    <t>MBWS1989</t>
  </si>
  <si>
    <t>MBWS1990</t>
  </si>
  <si>
    <t>BHWS5</t>
  </si>
  <si>
    <t>Belaguthi</t>
  </si>
  <si>
    <t>BELP8</t>
  </si>
  <si>
    <t>BEP1623</t>
  </si>
  <si>
    <t>BEWS1104</t>
  </si>
  <si>
    <t>BEWS1122</t>
  </si>
  <si>
    <t>BEWS13</t>
  </si>
  <si>
    <t>BEWS14</t>
  </si>
  <si>
    <t>BEWS15</t>
  </si>
  <si>
    <t>BEWS1604</t>
  </si>
  <si>
    <t>BEWS1680</t>
  </si>
  <si>
    <t>BEWS1811</t>
  </si>
  <si>
    <t>BEWS1812</t>
  </si>
  <si>
    <t>BEWS1813</t>
  </si>
  <si>
    <t>BEWS1814</t>
  </si>
  <si>
    <t>BEWS1815</t>
  </si>
  <si>
    <t>BEWS1816</t>
  </si>
  <si>
    <t>BEWS1944</t>
  </si>
  <si>
    <t>BEWS1945</t>
  </si>
  <si>
    <t>BEWS1946</t>
  </si>
  <si>
    <t>BEWS1947</t>
  </si>
  <si>
    <t>BEWS1965</t>
  </si>
  <si>
    <t>BEWS199</t>
  </si>
  <si>
    <t>BEWS2019</t>
  </si>
  <si>
    <t>BEWS34</t>
  </si>
  <si>
    <t>BEWS624</t>
  </si>
  <si>
    <t>BEWS689</t>
  </si>
  <si>
    <t>BEWS793</t>
  </si>
  <si>
    <t>BEWS8</t>
  </si>
  <si>
    <t>MGWS1628</t>
  </si>
  <si>
    <t>MGWS1966</t>
  </si>
  <si>
    <t>MGWS259</t>
  </si>
  <si>
    <t>MGWS5</t>
  </si>
  <si>
    <t>MGWS7</t>
  </si>
  <si>
    <t>MGWS8</t>
  </si>
  <si>
    <t>MGWS961</t>
  </si>
  <si>
    <t>Chatnahalli</t>
  </si>
  <si>
    <t>SOGWS5</t>
  </si>
  <si>
    <t>CHTWS235</t>
  </si>
  <si>
    <t>SOGWS7</t>
  </si>
  <si>
    <t>SOGWS487</t>
  </si>
  <si>
    <t>SOGWS287</t>
  </si>
  <si>
    <t>CHTWS6</t>
  </si>
  <si>
    <t>CHTWS7</t>
  </si>
  <si>
    <t>YMWS284</t>
  </si>
  <si>
    <t>CHTWS486</t>
  </si>
  <si>
    <t>CHTWS851</t>
  </si>
  <si>
    <t>SOGWS1442</t>
  </si>
  <si>
    <t>YMWS1100</t>
  </si>
  <si>
    <t>CHTWS294</t>
  </si>
  <si>
    <t>SOGWS1723</t>
  </si>
  <si>
    <t>CHTWS1726</t>
  </si>
  <si>
    <t>SOGP1832</t>
  </si>
  <si>
    <t>SOGWS1677</t>
  </si>
  <si>
    <t>SOGP1088</t>
  </si>
  <si>
    <t>CHTWS1391</t>
  </si>
  <si>
    <t>SOGWS2076</t>
  </si>
  <si>
    <t>CHTWS2077</t>
  </si>
  <si>
    <t>CHTWS2169</t>
  </si>
  <si>
    <t>MRWS571</t>
  </si>
  <si>
    <t>MRWS2</t>
  </si>
  <si>
    <t>CKKP4</t>
  </si>
  <si>
    <t>MRWS3</t>
  </si>
  <si>
    <t>CKKWS5</t>
  </si>
  <si>
    <t>CKKWS498</t>
  </si>
  <si>
    <t>KHWS499</t>
  </si>
  <si>
    <t>CKKWS837</t>
  </si>
  <si>
    <t>CKKP1137</t>
  </si>
  <si>
    <t>KHWS1</t>
  </si>
  <si>
    <t>VNP1847</t>
  </si>
  <si>
    <t>MRP1632</t>
  </si>
  <si>
    <t>KHWS1463</t>
  </si>
  <si>
    <t>KHWS2</t>
  </si>
  <si>
    <t>MRWS1422</t>
  </si>
  <si>
    <t>KHP1533</t>
  </si>
  <si>
    <t>CKKWS1486</t>
  </si>
  <si>
    <t>KHWS1394</t>
  </si>
  <si>
    <t>CKKWS2134</t>
  </si>
  <si>
    <t>DRP219</t>
  </si>
  <si>
    <t>DRP220A</t>
  </si>
  <si>
    <t>DRP5</t>
  </si>
  <si>
    <t>UAS</t>
  </si>
  <si>
    <t>CHWS237</t>
  </si>
  <si>
    <t>CHWS523</t>
  </si>
  <si>
    <t>CHP1595</t>
  </si>
  <si>
    <t>CHWS2026</t>
  </si>
  <si>
    <t>CHP1519</t>
  </si>
  <si>
    <t>CHWS1</t>
  </si>
  <si>
    <t>DRWS220</t>
  </si>
  <si>
    <t>DRP1838</t>
  </si>
  <si>
    <t>DRWS6</t>
  </si>
  <si>
    <t>DRWS652</t>
  </si>
  <si>
    <t>CHWS841</t>
  </si>
  <si>
    <t>CHWS5</t>
  </si>
  <si>
    <t>CHWS1060</t>
  </si>
  <si>
    <t>CHP1837</t>
  </si>
  <si>
    <t>CHWS24</t>
  </si>
  <si>
    <t>CHWS19</t>
  </si>
  <si>
    <t>CHWS12</t>
  </si>
  <si>
    <t>DRP1446</t>
  </si>
  <si>
    <t>DRWS2052</t>
  </si>
  <si>
    <t>CHWS2085</t>
  </si>
  <si>
    <t>Chinnikatte</t>
  </si>
  <si>
    <t>HJWS1952</t>
  </si>
  <si>
    <t>SGKWS1953</t>
  </si>
  <si>
    <t>SGKP2</t>
  </si>
  <si>
    <t>SGKWS1951</t>
  </si>
  <si>
    <t>HJWS1956</t>
  </si>
  <si>
    <t>HJWS1955</t>
  </si>
  <si>
    <t>HJWS1954</t>
  </si>
  <si>
    <t>BIDWS3</t>
  </si>
  <si>
    <t>BDP1566</t>
  </si>
  <si>
    <t>BIDWS877</t>
  </si>
  <si>
    <t>BHWS1933</t>
  </si>
  <si>
    <t>BDWS1681</t>
  </si>
  <si>
    <t>BDWS1692</t>
  </si>
  <si>
    <t>BIDWS892</t>
  </si>
  <si>
    <t>BIDWS2</t>
  </si>
  <si>
    <t>HJWS1972</t>
  </si>
  <si>
    <t>HJWS8</t>
  </si>
  <si>
    <t>HJWS985</t>
  </si>
  <si>
    <t>CNKWS1932</t>
  </si>
  <si>
    <t>JNP1829</t>
  </si>
  <si>
    <t>SDWS1077</t>
  </si>
  <si>
    <t>JNWS1</t>
  </si>
  <si>
    <t>SGKWS922</t>
  </si>
  <si>
    <t>SGKWS1734</t>
  </si>
  <si>
    <t>SGKWS1959</t>
  </si>
  <si>
    <t>KTKWS966</t>
  </si>
  <si>
    <t>SDWS178</t>
  </si>
  <si>
    <t>SGKWS4</t>
  </si>
  <si>
    <t>SGKWS1682</t>
  </si>
  <si>
    <t>SGKP1827</t>
  </si>
  <si>
    <t>CNKP1831</t>
  </si>
  <si>
    <t>SGKWS3</t>
  </si>
  <si>
    <t>SGKWS5</t>
  </si>
  <si>
    <t>SGKWS1969</t>
  </si>
  <si>
    <t>HJP1558</t>
  </si>
  <si>
    <t>SGKWS1970</t>
  </si>
  <si>
    <t>CNKWS4</t>
  </si>
  <si>
    <t>CNKWS893</t>
  </si>
  <si>
    <t>LKP894</t>
  </si>
  <si>
    <t>CNKWS3</t>
  </si>
  <si>
    <t>HJWS6</t>
  </si>
  <si>
    <t>HJWS1930</t>
  </si>
  <si>
    <t>HJWS5</t>
  </si>
  <si>
    <t>HJP988</t>
  </si>
  <si>
    <t>HJWS1580</t>
  </si>
  <si>
    <t>HJWS1097</t>
  </si>
  <si>
    <t>CNKWS1963</t>
  </si>
  <si>
    <t>CNKWS289</t>
  </si>
  <si>
    <t>GUHWS1383</t>
  </si>
  <si>
    <t>HJWS1450</t>
  </si>
  <si>
    <t>GUCHWS2005</t>
  </si>
  <si>
    <t>SGKWS2043</t>
  </si>
  <si>
    <t>JNWS2044</t>
  </si>
  <si>
    <t>JNWS2045</t>
  </si>
  <si>
    <t>HJWS2046</t>
  </si>
  <si>
    <t>GUCHWS2047</t>
  </si>
  <si>
    <t>KCWS2057</t>
  </si>
  <si>
    <t>Ganganakote</t>
  </si>
  <si>
    <t>KDP191</t>
  </si>
  <si>
    <t>GGKP2</t>
  </si>
  <si>
    <t>DNP458</t>
  </si>
  <si>
    <t>KNKP348</t>
  </si>
  <si>
    <t>BJGP281</t>
  </si>
  <si>
    <t>DNP2</t>
  </si>
  <si>
    <t>ARWS262</t>
  </si>
  <si>
    <t>ARP1514</t>
  </si>
  <si>
    <t>GGKWS228</t>
  </si>
  <si>
    <t>GGKWS1000</t>
  </si>
  <si>
    <t>GGKWS835</t>
  </si>
  <si>
    <t>GGKP1637</t>
  </si>
  <si>
    <t>DNWS1390</t>
  </si>
  <si>
    <t>DNWS1480</t>
  </si>
  <si>
    <t>DNWS1468</t>
  </si>
  <si>
    <t>BJGWS1</t>
  </si>
  <si>
    <t>KDP1515</t>
  </si>
  <si>
    <t>KDWS2</t>
  </si>
  <si>
    <t>KDWS2025</t>
  </si>
  <si>
    <t>DNWS995</t>
  </si>
  <si>
    <t>DNWS1759</t>
  </si>
  <si>
    <t>DNWS6</t>
  </si>
  <si>
    <t>DNWS5</t>
  </si>
  <si>
    <t>BJWS1484</t>
  </si>
  <si>
    <t>BJWS334</t>
  </si>
  <si>
    <t>BJGP1517</t>
  </si>
  <si>
    <t>BJGWS1063</t>
  </si>
  <si>
    <t>KNKWS834</t>
  </si>
  <si>
    <t>KNKWS2031</t>
  </si>
  <si>
    <t>KNKP1516</t>
  </si>
  <si>
    <t>KNKWS1987</t>
  </si>
  <si>
    <t>KNKWS1</t>
  </si>
  <si>
    <t>KNKP1852</t>
  </si>
  <si>
    <t>KNKWS1763</t>
  </si>
  <si>
    <t>DNWS2078</t>
  </si>
  <si>
    <t>KRP1535</t>
  </si>
  <si>
    <t>KRP189</t>
  </si>
  <si>
    <t>GKP577</t>
  </si>
  <si>
    <t>KRWS1975</t>
  </si>
  <si>
    <t>KRWS1976</t>
  </si>
  <si>
    <t>KRWS1977</t>
  </si>
  <si>
    <t>KRWS9</t>
  </si>
  <si>
    <t>KRWS1087</t>
  </si>
  <si>
    <t>KRWS706</t>
  </si>
  <si>
    <t>KRWS8</t>
  </si>
  <si>
    <t>UKRWS1</t>
  </si>
  <si>
    <t>KRWS1978</t>
  </si>
  <si>
    <t>KRP1841</t>
  </si>
  <si>
    <t>KRWS1582</t>
  </si>
  <si>
    <t>KRWS1485</t>
  </si>
  <si>
    <t>KRWS828</t>
  </si>
  <si>
    <t>GKWS957</t>
  </si>
  <si>
    <t>GKP1712</t>
  </si>
  <si>
    <t>GKWS829</t>
  </si>
  <si>
    <t>GKWS1482</t>
  </si>
  <si>
    <t>GKP1520</t>
  </si>
  <si>
    <t>UGKWS1</t>
  </si>
  <si>
    <t>GKWS11</t>
  </si>
  <si>
    <t>GKWS2022</t>
  </si>
  <si>
    <t>GKWS7</t>
  </si>
  <si>
    <t>GKWS6</t>
  </si>
  <si>
    <t>HDBWS1</t>
  </si>
  <si>
    <t>KRWS2051</t>
  </si>
  <si>
    <t>KRWS2050</t>
  </si>
  <si>
    <t>KRWS2048</t>
  </si>
  <si>
    <t>KRWS2049</t>
  </si>
  <si>
    <t>KRWS2125</t>
  </si>
  <si>
    <t>Guddehalli</t>
  </si>
  <si>
    <t>NHKP2</t>
  </si>
  <si>
    <t>NHKP333</t>
  </si>
  <si>
    <t>GUHWS5</t>
  </si>
  <si>
    <t>NGKWS333</t>
  </si>
  <si>
    <t>GUHWS605</t>
  </si>
  <si>
    <t>GUHWS3</t>
  </si>
  <si>
    <t>NHKWS1121</t>
  </si>
  <si>
    <t>GUHWS1105</t>
  </si>
  <si>
    <t>GUHWS2A</t>
  </si>
  <si>
    <t>GUHWS1655</t>
  </si>
  <si>
    <t>GUHWS1223</t>
  </si>
  <si>
    <t>GUHP1835</t>
  </si>
  <si>
    <t>NHKWS2074</t>
  </si>
  <si>
    <t>NGKWS2075</t>
  </si>
  <si>
    <t>NGKWS2090</t>
  </si>
  <si>
    <t>NHKWS1199</t>
  </si>
  <si>
    <t>Kathige</t>
  </si>
  <si>
    <t>JP7</t>
  </si>
  <si>
    <t>JWS1143</t>
  </si>
  <si>
    <t>JWS2028</t>
  </si>
  <si>
    <t>JPWS595</t>
  </si>
  <si>
    <t>JWS930</t>
  </si>
  <si>
    <t>KTGWS4</t>
  </si>
  <si>
    <t>JWS594</t>
  </si>
  <si>
    <t>JWS8</t>
  </si>
  <si>
    <t>MHWS174</t>
  </si>
  <si>
    <t>MHWS500</t>
  </si>
  <si>
    <t>MHWS6</t>
  </si>
  <si>
    <t>MHWS255</t>
  </si>
  <si>
    <t>MHWS954</t>
  </si>
  <si>
    <t>MHWS3</t>
  </si>
  <si>
    <t>MHWS1435</t>
  </si>
  <si>
    <t>MHWS1129</t>
  </si>
  <si>
    <t>KTGWS1253</t>
  </si>
  <si>
    <t>JWS791</t>
  </si>
  <si>
    <t>JWS792</t>
  </si>
  <si>
    <t>JWS209</t>
  </si>
  <si>
    <t>JWS1551</t>
  </si>
  <si>
    <t>JWS1384</t>
  </si>
  <si>
    <t>KTGWS6</t>
  </si>
  <si>
    <t>KTGWS564</t>
  </si>
  <si>
    <t>KTGWS585</t>
  </si>
  <si>
    <t>KTGWS296</t>
  </si>
  <si>
    <t>MHWS504</t>
  </si>
  <si>
    <t>KTGWS2127</t>
  </si>
  <si>
    <t>KTGWS2126</t>
  </si>
  <si>
    <t>Kenchikoppa</t>
  </si>
  <si>
    <t>ARP2</t>
  </si>
  <si>
    <t>ARUWS1986</t>
  </si>
  <si>
    <t>ARUWS1985</t>
  </si>
  <si>
    <t>ARUWS1577</t>
  </si>
  <si>
    <t>ARWS1434</t>
  </si>
  <si>
    <t>ARUWS2030</t>
  </si>
  <si>
    <t>ARUWS1086</t>
  </si>
  <si>
    <t>ARUWS6</t>
  </si>
  <si>
    <t>ARUWS862</t>
  </si>
  <si>
    <t>ARUWS7</t>
  </si>
  <si>
    <t>ARUWS200</t>
  </si>
  <si>
    <t>ARUWS501</t>
  </si>
  <si>
    <t>KCKWS3</t>
  </si>
  <si>
    <t>KCKWS10</t>
  </si>
  <si>
    <t>KCKWS569</t>
  </si>
  <si>
    <t>KCKWS229</t>
  </si>
  <si>
    <t>KCKWS9</t>
  </si>
  <si>
    <t>KCKWS1579</t>
  </si>
  <si>
    <t>KCKWS711</t>
  </si>
  <si>
    <t>KCKWS1037</t>
  </si>
  <si>
    <t>KCKWS1440</t>
  </si>
  <si>
    <t>KCKP1559</t>
  </si>
  <si>
    <t>KCKWS2029</t>
  </si>
  <si>
    <t>KCKWS7</t>
  </si>
  <si>
    <t>KCKWS1984</t>
  </si>
  <si>
    <t>Kunkova</t>
  </si>
  <si>
    <t>DHTP4</t>
  </si>
  <si>
    <t>KKWS1909</t>
  </si>
  <si>
    <t>KKWS1908</t>
  </si>
  <si>
    <t>KKWS1907</t>
  </si>
  <si>
    <t>DHTWS1904</t>
  </si>
  <si>
    <t>DHTWS1906</t>
  </si>
  <si>
    <t>DHTWS1905</t>
  </si>
  <si>
    <t>KKWS6</t>
  </si>
  <si>
    <t>KKWS1065</t>
  </si>
  <si>
    <t>KKWS1656</t>
  </si>
  <si>
    <t>KKWS1224</t>
  </si>
  <si>
    <t>KKWS244</t>
  </si>
  <si>
    <t>KKWS1460</t>
  </si>
  <si>
    <t>KKWS2018</t>
  </si>
  <si>
    <t>DHTWS546</t>
  </si>
  <si>
    <t>KKWS532</t>
  </si>
  <si>
    <t>DHTWS2013</t>
  </si>
  <si>
    <t>DHTWS1992</t>
  </si>
  <si>
    <t>KKWS314</t>
  </si>
  <si>
    <t>DHTWS177</t>
  </si>
  <si>
    <t>DHTWS1902</t>
  </si>
  <si>
    <t>DHTWS1244</t>
  </si>
  <si>
    <t>DHTWS1991</t>
  </si>
  <si>
    <t>DHTWS5</t>
  </si>
  <si>
    <t>DHTWS948</t>
  </si>
  <si>
    <t>Palavanahalli</t>
  </si>
  <si>
    <t>KPWS1</t>
  </si>
  <si>
    <t>KCP1560</t>
  </si>
  <si>
    <t>KPP1561</t>
  </si>
  <si>
    <t>GJWS1443</t>
  </si>
  <si>
    <t>GJWS1076</t>
  </si>
  <si>
    <t>KCWS2</t>
  </si>
  <si>
    <t>KCWS975</t>
  </si>
  <si>
    <t>KPWS1075</t>
  </si>
  <si>
    <t>KCWS1385</t>
  </si>
  <si>
    <t>GJWS4</t>
  </si>
  <si>
    <t>GJWS5</t>
  </si>
  <si>
    <t>GJWS1967</t>
  </si>
  <si>
    <t>PVWS4</t>
  </si>
  <si>
    <t>PVWS2</t>
  </si>
  <si>
    <t>PVWS1949</t>
  </si>
  <si>
    <t>PVWS767</t>
  </si>
  <si>
    <t>PVWS331</t>
  </si>
  <si>
    <t>PVWS503</t>
  </si>
  <si>
    <t>PVWS1950</t>
  </si>
  <si>
    <t>MUWS242</t>
  </si>
  <si>
    <t>MUWS2</t>
  </si>
  <si>
    <t>MUWS825</t>
  </si>
  <si>
    <t>PVP1828</t>
  </si>
  <si>
    <t>MUWS1099</t>
  </si>
  <si>
    <t>KCWS2079</t>
  </si>
  <si>
    <t>MUWS2168</t>
  </si>
  <si>
    <t>Soulanga</t>
  </si>
  <si>
    <t>MCP246</t>
  </si>
  <si>
    <t>SOUWS1931</t>
  </si>
  <si>
    <t>SOUWS1606</t>
  </si>
  <si>
    <t>SOUWS236</t>
  </si>
  <si>
    <t>SOUWS16</t>
  </si>
  <si>
    <t>SOUWS928</t>
  </si>
  <si>
    <t>MCWS876</t>
  </si>
  <si>
    <t>MCWS1971</t>
  </si>
  <si>
    <t>MCWS1960</t>
  </si>
  <si>
    <t>MCWS1725</t>
  </si>
  <si>
    <t>MCWS1</t>
  </si>
  <si>
    <t>MCWS2010</t>
  </si>
  <si>
    <t>MCP1830</t>
  </si>
  <si>
    <t>SOUWS2032</t>
  </si>
  <si>
    <t>SOUWS2034</t>
  </si>
  <si>
    <t>SOUWS2033</t>
  </si>
  <si>
    <t>SOUWS1602</t>
  </si>
  <si>
    <t>SOUWS11</t>
  </si>
  <si>
    <t>SOUWS2023</t>
  </si>
  <si>
    <t>SAWS1196</t>
  </si>
  <si>
    <t>SAWS1395</t>
  </si>
  <si>
    <t>SAP1833</t>
  </si>
  <si>
    <t>SAWS1961</t>
  </si>
  <si>
    <t>SAWS1962</t>
  </si>
  <si>
    <t>SAWS1</t>
  </si>
  <si>
    <t>MDWS824</t>
  </si>
  <si>
    <t>MDWS1690</t>
  </si>
  <si>
    <t>MDWS1549</t>
  </si>
  <si>
    <t>MDWS1013</t>
  </si>
  <si>
    <t>MDP1538</t>
  </si>
  <si>
    <t>MDWS2</t>
  </si>
  <si>
    <t>MDWS2009</t>
  </si>
  <si>
    <t>KDTWS4</t>
  </si>
  <si>
    <t>SOUWS10</t>
  </si>
  <si>
    <t>KDTWS618</t>
  </si>
  <si>
    <t>SOUWS2024</t>
  </si>
  <si>
    <t>KDTWS1968</t>
  </si>
  <si>
    <t>KDTWS3</t>
  </si>
  <si>
    <t>KDTWS1053</t>
  </si>
  <si>
    <t>KDTP1537</t>
  </si>
  <si>
    <t>KDTWS264</t>
  </si>
  <si>
    <t>KDTWS2060</t>
  </si>
  <si>
    <t>MDWS2092</t>
  </si>
  <si>
    <t>MDWS2093</t>
  </si>
  <si>
    <t>SOUWS2124</t>
  </si>
  <si>
    <t>Surahonne</t>
  </si>
  <si>
    <t>SURP32</t>
  </si>
  <si>
    <t>SURIP38</t>
  </si>
  <si>
    <t>SURWS66</t>
  </si>
  <si>
    <t>SURWS63</t>
  </si>
  <si>
    <t>SURWS256</t>
  </si>
  <si>
    <t>SURWS65</t>
  </si>
  <si>
    <t>SURWS1980</t>
  </si>
  <si>
    <t>SURWS1320</t>
  </si>
  <si>
    <t>SURWS1225</t>
  </si>
  <si>
    <t>SURWS336</t>
  </si>
  <si>
    <t>SURWS272</t>
  </si>
  <si>
    <t>SURWS1979</t>
  </si>
  <si>
    <t>SURWS1981</t>
  </si>
  <si>
    <t>SURWS64</t>
  </si>
  <si>
    <t>SURWS556</t>
  </si>
  <si>
    <t>SURWS1982</t>
  </si>
  <si>
    <t>SURWS1778</t>
  </si>
  <si>
    <t>SURWS1983</t>
  </si>
  <si>
    <t>SURWS45</t>
  </si>
  <si>
    <t>SURWS67</t>
  </si>
  <si>
    <t>SURWS1777</t>
  </si>
  <si>
    <t>SURWS59</t>
  </si>
  <si>
    <t>SURWS2121</t>
  </si>
  <si>
    <t>SURWS2123</t>
  </si>
  <si>
    <t>SURWS2119</t>
  </si>
  <si>
    <t>SURWS2122</t>
  </si>
  <si>
    <t>SURWS2120</t>
  </si>
  <si>
    <t>SURWS2184</t>
  </si>
  <si>
    <t>SURWS2202</t>
  </si>
  <si>
    <t>GPP3</t>
  </si>
  <si>
    <t>TLWS959</t>
  </si>
  <si>
    <t>TLP1600</t>
  </si>
  <si>
    <t>TLWS1382</t>
  </si>
  <si>
    <t>MLLWS958</t>
  </si>
  <si>
    <t>MLLWS1479</t>
  </si>
  <si>
    <t>MLLP1601</t>
  </si>
  <si>
    <t>MLLP1436</t>
  </si>
  <si>
    <t>GPWS4</t>
  </si>
  <si>
    <t>GPWS777</t>
  </si>
  <si>
    <t>MLWS5</t>
  </si>
  <si>
    <t>MLWS2</t>
  </si>
  <si>
    <t>TLWS2</t>
  </si>
  <si>
    <t>TLWS5</t>
  </si>
  <si>
    <t>GPWS1693</t>
  </si>
  <si>
    <t>GPP1631</t>
  </si>
  <si>
    <t>GPP10</t>
  </si>
  <si>
    <t>Vaderahatturu</t>
  </si>
  <si>
    <t>KNGWS614</t>
  </si>
  <si>
    <t>KNGWS1061</t>
  </si>
  <si>
    <t>KNGWS512</t>
  </si>
  <si>
    <t>KNGP1521</t>
  </si>
  <si>
    <t>KNGWS1</t>
  </si>
  <si>
    <t>GDWS1421</t>
  </si>
  <si>
    <t>GDWS921</t>
  </si>
  <si>
    <t>KUGWS201</t>
  </si>
  <si>
    <t>GDP1518</t>
  </si>
  <si>
    <t>KUGWS554</t>
  </si>
  <si>
    <t>KUGWS2027</t>
  </si>
  <si>
    <t>KUGP1562</t>
  </si>
  <si>
    <t>GDWS1</t>
  </si>
  <si>
    <t>KUGWS809</t>
  </si>
  <si>
    <t>KUGWS823</t>
  </si>
  <si>
    <t>GDWS631</t>
  </si>
  <si>
    <t>GDWS1049</t>
  </si>
  <si>
    <t>VDWS3</t>
  </si>
  <si>
    <t>VDWS263</t>
  </si>
  <si>
    <t>VDWS1948</t>
  </si>
  <si>
    <t>VDWS332</t>
  </si>
  <si>
    <t>VDWS901</t>
  </si>
  <si>
    <t>VDWS518</t>
  </si>
  <si>
    <t>VDWS227</t>
  </si>
  <si>
    <t>VDWS6</t>
  </si>
  <si>
    <t>VDWS1449</t>
  </si>
  <si>
    <t>VDWS221</t>
  </si>
  <si>
    <t>VDWS5</t>
  </si>
  <si>
    <t>VDWS2140</t>
  </si>
  <si>
    <t>Yaraganal</t>
  </si>
  <si>
    <t>RAMP3</t>
  </si>
  <si>
    <t>KDKP1</t>
  </si>
  <si>
    <t>KDKWS493</t>
  </si>
  <si>
    <t>RAMWS496</t>
  </si>
  <si>
    <t>RAMWS576</t>
  </si>
  <si>
    <t>RAMWS261</t>
  </si>
  <si>
    <t>YWS1557</t>
  </si>
  <si>
    <t>YWS1684</t>
  </si>
  <si>
    <t>KDKWS1722</t>
  </si>
  <si>
    <t>YWS1424</t>
  </si>
  <si>
    <t>RAMP1563</t>
  </si>
  <si>
    <t>KDKP1556</t>
  </si>
  <si>
    <t>YWS1727</t>
  </si>
  <si>
    <t>YWS1802</t>
  </si>
  <si>
    <t>KDKWS973</t>
  </si>
  <si>
    <t>RAMWS974</t>
  </si>
  <si>
    <t>RAMWS1423</t>
  </si>
  <si>
    <t>YWS321</t>
  </si>
  <si>
    <t>YWS471</t>
  </si>
  <si>
    <t>YWS470</t>
  </si>
  <si>
    <t>YMWS2201</t>
  </si>
  <si>
    <t>HBWP2211</t>
  </si>
  <si>
    <t>ADVP1559</t>
  </si>
  <si>
    <t>HBWP1515</t>
  </si>
  <si>
    <t>HBWP2203</t>
  </si>
  <si>
    <t>HBWP525</t>
  </si>
  <si>
    <t>NCP2040</t>
  </si>
  <si>
    <t>TPNWP2097</t>
  </si>
  <si>
    <t>HBWP527</t>
  </si>
  <si>
    <t>NCP1568</t>
  </si>
  <si>
    <t>HBWP1</t>
  </si>
  <si>
    <t>TPNWP2181</t>
  </si>
  <si>
    <t>TPNWP1062</t>
  </si>
  <si>
    <t>HBWP2039</t>
  </si>
  <si>
    <t>HBWP2103</t>
  </si>
  <si>
    <t>HBWP1250</t>
  </si>
  <si>
    <t>HBWP2</t>
  </si>
  <si>
    <t>ADVWP1</t>
  </si>
  <si>
    <t>TPNW1</t>
  </si>
  <si>
    <t>TPNW605</t>
  </si>
  <si>
    <t>ADVWP2025</t>
  </si>
  <si>
    <t>HBWP1051</t>
  </si>
  <si>
    <t>NCPR2</t>
  </si>
  <si>
    <t>ADVWP1923</t>
  </si>
  <si>
    <t>TPWP2038</t>
  </si>
  <si>
    <t>HBWP2155</t>
  </si>
  <si>
    <t>HBWP375</t>
  </si>
  <si>
    <t>HBWP2117</t>
  </si>
  <si>
    <t>HBWP2041</t>
  </si>
  <si>
    <t>NCPR1</t>
  </si>
  <si>
    <t>TPNWP1059</t>
  </si>
  <si>
    <t>NCPWP1130</t>
  </si>
  <si>
    <t>NCPRWP654</t>
  </si>
  <si>
    <t>TPNWP1447</t>
  </si>
  <si>
    <t>HBWP2042</t>
  </si>
  <si>
    <t>HBWP2120</t>
  </si>
  <si>
    <t>HBWP2054</t>
  </si>
  <si>
    <t>DTWW965</t>
  </si>
  <si>
    <t>HP393</t>
  </si>
  <si>
    <t>HP52026</t>
  </si>
  <si>
    <t>HPWW53532</t>
  </si>
  <si>
    <t>TTLW1</t>
  </si>
  <si>
    <t>AKW1</t>
  </si>
  <si>
    <t>AKWP401</t>
  </si>
  <si>
    <t>AKWP13</t>
  </si>
  <si>
    <t>AKWP1036</t>
  </si>
  <si>
    <t>AKWP1385</t>
  </si>
  <si>
    <t>AKWP2122</t>
  </si>
  <si>
    <t>AKWP596</t>
  </si>
  <si>
    <t>AKWP1125</t>
  </si>
  <si>
    <t>AKWP595</t>
  </si>
  <si>
    <t>AKWP1127</t>
  </si>
  <si>
    <t>AKWP12</t>
  </si>
  <si>
    <t>AKWP11</t>
  </si>
  <si>
    <t>AKWP2138</t>
  </si>
  <si>
    <t>AKWP2194</t>
  </si>
  <si>
    <t>AKWP400</t>
  </si>
  <si>
    <t>AKWP1676</t>
  </si>
  <si>
    <t>AKW2</t>
  </si>
  <si>
    <t>AKP2185</t>
  </si>
  <si>
    <t>AKWP2199</t>
  </si>
  <si>
    <t>AKWP10</t>
  </si>
  <si>
    <t>AKWP1548</t>
  </si>
  <si>
    <t>AKWP2074</t>
  </si>
  <si>
    <t>AKWP2073</t>
  </si>
  <si>
    <t>AKWP1225</t>
  </si>
  <si>
    <t>AKWP1677</t>
  </si>
  <si>
    <t>DGNWP2173</t>
  </si>
  <si>
    <t>BGWP1264</t>
  </si>
  <si>
    <t>BGWP983</t>
  </si>
  <si>
    <t>BGWW742</t>
  </si>
  <si>
    <t>BGWW2</t>
  </si>
  <si>
    <t>KDHW529</t>
  </si>
  <si>
    <t>SRTWW638</t>
  </si>
  <si>
    <t>BGWP2119</t>
  </si>
  <si>
    <t>BGWP1758</t>
  </si>
  <si>
    <t>DGNWP1504</t>
  </si>
  <si>
    <t>KYKWP2171</t>
  </si>
  <si>
    <t>SRTWP1757</t>
  </si>
  <si>
    <t>BGWW4</t>
  </si>
  <si>
    <t>KDWP2050</t>
  </si>
  <si>
    <t>BGWW1</t>
  </si>
  <si>
    <t>BGP1600</t>
  </si>
  <si>
    <t>BGWP2088</t>
  </si>
  <si>
    <t>DGNWP657</t>
  </si>
  <si>
    <t>KDHW1</t>
  </si>
  <si>
    <t>SRTWP2178</t>
  </si>
  <si>
    <t>SRP1427</t>
  </si>
  <si>
    <t>BGWP1650</t>
  </si>
  <si>
    <t>KDWP2089</t>
  </si>
  <si>
    <t>BGWP989</t>
  </si>
  <si>
    <t>SRTWW1</t>
  </si>
  <si>
    <t>BGWP2118</t>
  </si>
  <si>
    <t>STWP1323A</t>
  </si>
  <si>
    <t>KDP1601</t>
  </si>
  <si>
    <t>SRTWP2207</t>
  </si>
  <si>
    <t>MGP1566</t>
  </si>
  <si>
    <t>MGWP2067</t>
  </si>
  <si>
    <t>BWP706</t>
  </si>
  <si>
    <t>PRSWP1747</t>
  </si>
  <si>
    <t>MGWP1129</t>
  </si>
  <si>
    <t>NLVWP3</t>
  </si>
  <si>
    <t>NZP1728</t>
  </si>
  <si>
    <t>BWP3</t>
  </si>
  <si>
    <t>NLVWP1</t>
  </si>
  <si>
    <t>MGWP1413</t>
  </si>
  <si>
    <t>MTWP973</t>
  </si>
  <si>
    <t>BWP1</t>
  </si>
  <si>
    <t>BWP5</t>
  </si>
  <si>
    <t>OBWP2092</t>
  </si>
  <si>
    <t>MGWP410</t>
  </si>
  <si>
    <t>NZWP2052</t>
  </si>
  <si>
    <t>OBWP1</t>
  </si>
  <si>
    <t>OBWP702</t>
  </si>
  <si>
    <t>NZWP883</t>
  </si>
  <si>
    <t>PMTP1411</t>
  </si>
  <si>
    <t>KBWP2237</t>
  </si>
  <si>
    <t>OBWP3</t>
  </si>
  <si>
    <t>OBWP2</t>
  </si>
  <si>
    <t>BSWWP590</t>
  </si>
  <si>
    <t>BWP2027</t>
  </si>
  <si>
    <t>OBWP2091</t>
  </si>
  <si>
    <t>NLVWP2133</t>
  </si>
  <si>
    <t>BWP2</t>
  </si>
  <si>
    <t>BWP1499</t>
  </si>
  <si>
    <t>MTP1663</t>
  </si>
  <si>
    <t>NZWP2063</t>
  </si>
  <si>
    <t>OBWP1748</t>
  </si>
  <si>
    <t>NMTP1471</t>
  </si>
  <si>
    <t>LLWP2062</t>
  </si>
  <si>
    <t>OBP2018</t>
  </si>
  <si>
    <t>NLVWP1746</t>
  </si>
  <si>
    <t>NLVWP1A</t>
  </si>
  <si>
    <t>CWP1</t>
  </si>
  <si>
    <t>NLVWP5</t>
  </si>
  <si>
    <t>BWP4</t>
  </si>
  <si>
    <t>KDKLWP943</t>
  </si>
  <si>
    <t>PRSWP2064</t>
  </si>
  <si>
    <t>BWP2160</t>
  </si>
  <si>
    <t>OBWP1749</t>
  </si>
  <si>
    <t>MTWP1424</t>
  </si>
  <si>
    <t>MTWP1421</t>
  </si>
  <si>
    <t>MGWP1</t>
  </si>
  <si>
    <t>CWP2</t>
  </si>
  <si>
    <t>KDKLWP942</t>
  </si>
  <si>
    <t>LMTP2246</t>
  </si>
  <si>
    <t>CHWP2106</t>
  </si>
  <si>
    <t>CPWP1576</t>
  </si>
  <si>
    <t>CPWP1577</t>
  </si>
  <si>
    <t>CP4</t>
  </si>
  <si>
    <t>CPWP1610</t>
  </si>
  <si>
    <t>CPWP1419</t>
  </si>
  <si>
    <t>CPWP1017</t>
  </si>
  <si>
    <t>CPWP1509</t>
  </si>
  <si>
    <t>CPWP1609</t>
  </si>
  <si>
    <t>CP1563</t>
  </si>
  <si>
    <t>CP10</t>
  </si>
  <si>
    <t>CPWP553</t>
  </si>
  <si>
    <t>CPWP374</t>
  </si>
  <si>
    <t>CHWP2136</t>
  </si>
  <si>
    <t>CPWP1608</t>
  </si>
  <si>
    <t>CPWP5</t>
  </si>
  <si>
    <t>CTWP1054</t>
  </si>
  <si>
    <t>CP1562</t>
  </si>
  <si>
    <t>HSKWP12</t>
  </si>
  <si>
    <t>HSKWP11</t>
  </si>
  <si>
    <t>KGWP820</t>
  </si>
  <si>
    <t>KRGWP1040</t>
  </si>
  <si>
    <t>KOKWP1643</t>
  </si>
  <si>
    <t>CKBP1491</t>
  </si>
  <si>
    <t>KGWP798</t>
  </si>
  <si>
    <t>KNGWP1625</t>
  </si>
  <si>
    <t>HSKWP2101</t>
  </si>
  <si>
    <t>BHWP2030</t>
  </si>
  <si>
    <t>HSKWP1039</t>
  </si>
  <si>
    <t>HSKWP1622</t>
  </si>
  <si>
    <t>KGWP1138</t>
  </si>
  <si>
    <t>KGP1293</t>
  </si>
  <si>
    <t>BHP1397</t>
  </si>
  <si>
    <t>HSKWP10</t>
  </si>
  <si>
    <t>CKBWP404</t>
  </si>
  <si>
    <t>KGWP1</t>
  </si>
  <si>
    <t>HSKP1574</t>
  </si>
  <si>
    <t>BHWP3</t>
  </si>
  <si>
    <t>BHWP648</t>
  </si>
  <si>
    <t>BHWP1641</t>
  </si>
  <si>
    <t>HSKWP1687</t>
  </si>
  <si>
    <t>BHWP2</t>
  </si>
  <si>
    <t>BHWP2051</t>
  </si>
  <si>
    <t>KONW1</t>
  </si>
  <si>
    <t>KGWP2142</t>
  </si>
  <si>
    <t>CKBWP1</t>
  </si>
  <si>
    <t>BHWP2100</t>
  </si>
  <si>
    <t>KSVWP2165</t>
  </si>
  <si>
    <t>PVNWP396</t>
  </si>
  <si>
    <t>PVNWP1686</t>
  </si>
  <si>
    <t>HKMWP2076</t>
  </si>
  <si>
    <t>HKMWP1656</t>
  </si>
  <si>
    <t>PVNWP2147</t>
  </si>
  <si>
    <t>PVNWP931</t>
  </si>
  <si>
    <t>KDBWP1454</t>
  </si>
  <si>
    <t>JSW466</t>
  </si>
  <si>
    <t>KDBWP1947</t>
  </si>
  <si>
    <t>KDBWP2</t>
  </si>
  <si>
    <t>KDBWP2082</t>
  </si>
  <si>
    <t>KSVWP844</t>
  </si>
  <si>
    <t>KDBWP1570</t>
  </si>
  <si>
    <t>KSWP1978</t>
  </si>
  <si>
    <t>HKMWP1</t>
  </si>
  <si>
    <t>KSVWP489</t>
  </si>
  <si>
    <t>HKMWP2157</t>
  </si>
  <si>
    <t>JSWP2196</t>
  </si>
  <si>
    <t>HKMWP2137</t>
  </si>
  <si>
    <t>KDBWP1</t>
  </si>
  <si>
    <t>HKMWP577</t>
  </si>
  <si>
    <t>KDBWP4</t>
  </si>
  <si>
    <t>KDBWP3</t>
  </si>
  <si>
    <t>KDBWP1455</t>
  </si>
  <si>
    <t>KSVWP2034</t>
  </si>
  <si>
    <t>JSWP1502</t>
  </si>
  <si>
    <t>KDBWP2115</t>
  </si>
  <si>
    <t>KSWP1460</t>
  </si>
  <si>
    <t>KDBL1289</t>
  </si>
  <si>
    <t>PVNWP2204</t>
  </si>
  <si>
    <t>JSWP2</t>
  </si>
  <si>
    <t>PVNWP2099</t>
  </si>
  <si>
    <t>JSP1288</t>
  </si>
  <si>
    <t>JSWP750</t>
  </si>
  <si>
    <t>YRDWP2131</t>
  </si>
  <si>
    <t>BNDTP1</t>
  </si>
  <si>
    <t>MDWP2111</t>
  </si>
  <si>
    <t>MDWP1055</t>
  </si>
  <si>
    <t>KOWP2032</t>
  </si>
  <si>
    <t>KOWP425</t>
  </si>
  <si>
    <t>KOP4</t>
  </si>
  <si>
    <t>BNDTWP1041</t>
  </si>
  <si>
    <t>MDP1426</t>
  </si>
  <si>
    <t>KOWP2152</t>
  </si>
  <si>
    <t>BNDTWP1405</t>
  </si>
  <si>
    <t>BNDWP2132</t>
  </si>
  <si>
    <t>YRDWP1139</t>
  </si>
  <si>
    <t>YRWP1</t>
  </si>
  <si>
    <t>KOP1286</t>
  </si>
  <si>
    <t>KUWP1008</t>
  </si>
  <si>
    <t>MDWP1</t>
  </si>
  <si>
    <t>BNDTWP1754</t>
  </si>
  <si>
    <t>YRDWP2174</t>
  </si>
  <si>
    <t>CKWP2175</t>
  </si>
  <si>
    <t>MDWP2170</t>
  </si>
  <si>
    <t>CKWP1399</t>
  </si>
  <si>
    <t>BNDTWP1626</t>
  </si>
  <si>
    <t>KOWP611</t>
  </si>
  <si>
    <t>CKWP2017</t>
  </si>
  <si>
    <t>BNDTWP1042</t>
  </si>
  <si>
    <t>KOWP2179</t>
  </si>
  <si>
    <t>BNDTP5</t>
  </si>
  <si>
    <t>YRDP1282</t>
  </si>
  <si>
    <t>BNDTP592</t>
  </si>
  <si>
    <t>KOWP2083</t>
  </si>
  <si>
    <t>KKWP992</t>
  </si>
  <si>
    <t>KNWP2</t>
  </si>
  <si>
    <t>MDGWP1406</t>
  </si>
  <si>
    <t>MDGWP2071</t>
  </si>
  <si>
    <t>MDGWP1111</t>
  </si>
  <si>
    <t>MDGWP2187</t>
  </si>
  <si>
    <t>MDGWP2079</t>
  </si>
  <si>
    <t>VDTWP1407</t>
  </si>
  <si>
    <t>KNWP767</t>
  </si>
  <si>
    <t>KNWP1263</t>
  </si>
  <si>
    <t>VDWP2078</t>
  </si>
  <si>
    <t>KNWP2080</t>
  </si>
  <si>
    <t>MDGWP1151</t>
  </si>
  <si>
    <t>KNWP1110</t>
  </si>
  <si>
    <t>MDGP1558</t>
  </si>
  <si>
    <t>KKWP1A</t>
  </si>
  <si>
    <t>KNWP558</t>
  </si>
  <si>
    <t>KKNP1730</t>
  </si>
  <si>
    <t>VDDTWP1582</t>
  </si>
  <si>
    <t>VDTP1</t>
  </si>
  <si>
    <t>MDGTW1</t>
  </si>
  <si>
    <t>MDGWP1120</t>
  </si>
  <si>
    <t>KKWP1260</t>
  </si>
  <si>
    <t>KNP1729</t>
  </si>
  <si>
    <t>VDTP728</t>
  </si>
  <si>
    <t>MDGWP1262</t>
  </si>
  <si>
    <t>MDGWP1</t>
  </si>
  <si>
    <t>MTWP1428</t>
  </si>
  <si>
    <t>MTP1564</t>
  </si>
  <si>
    <t>ADP1560</t>
  </si>
  <si>
    <t>MTWP1043</t>
  </si>
  <si>
    <t>MTWP944</t>
  </si>
  <si>
    <t>MTWP1004</t>
  </si>
  <si>
    <t>NSWP3</t>
  </si>
  <si>
    <t>HSNWP813</t>
  </si>
  <si>
    <t>MTWP360</t>
  </si>
  <si>
    <t>ADHWP2095</t>
  </si>
  <si>
    <t>NSWP2066</t>
  </si>
  <si>
    <t>MTWP818</t>
  </si>
  <si>
    <t>MTP1316</t>
  </si>
  <si>
    <t>MTWP1143</t>
  </si>
  <si>
    <t>MTWP591</t>
  </si>
  <si>
    <t>MTWP705</t>
  </si>
  <si>
    <t>MTWP1423</t>
  </si>
  <si>
    <t>MTWP3</t>
  </si>
  <si>
    <t>ADSWP1448</t>
  </si>
  <si>
    <t>ADHWP2198</t>
  </si>
  <si>
    <t>ADHWP2</t>
  </si>
  <si>
    <t>PMTWP1700</t>
  </si>
  <si>
    <t>HSNWP2096</t>
  </si>
  <si>
    <t>MTWP1497</t>
  </si>
  <si>
    <t>ADHWP2134</t>
  </si>
  <si>
    <t>MTWP411</t>
  </si>
  <si>
    <t>NSWP2094</t>
  </si>
  <si>
    <t>NSP2019</t>
  </si>
  <si>
    <t>NSWP1387</t>
  </si>
  <si>
    <t>KSRWP1543</t>
  </si>
  <si>
    <t>BGRWP2188</t>
  </si>
  <si>
    <t>HGWP2A</t>
  </si>
  <si>
    <t>MYWP3</t>
  </si>
  <si>
    <t>KSRWP1160</t>
  </si>
  <si>
    <t>HGPR1557</t>
  </si>
  <si>
    <t>GOWWP3</t>
  </si>
  <si>
    <t>HGWP1611</t>
  </si>
  <si>
    <t>MYWP2061</t>
  </si>
  <si>
    <t>BHVWP979</t>
  </si>
  <si>
    <t>BVHWP570</t>
  </si>
  <si>
    <t>KSRP1727</t>
  </si>
  <si>
    <t>BVHWP1</t>
  </si>
  <si>
    <t>MYWP1247</t>
  </si>
  <si>
    <t>BVHWP2105</t>
  </si>
  <si>
    <t>KSRWW3</t>
  </si>
  <si>
    <t>MYWP1498</t>
  </si>
  <si>
    <t>BGRWP2037</t>
  </si>
  <si>
    <t>MYWP7</t>
  </si>
  <si>
    <t>KSRWP1593</t>
  </si>
  <si>
    <t>MYWP6</t>
  </si>
  <si>
    <t>MYWP1</t>
  </si>
  <si>
    <t>BVHWP2093</t>
  </si>
  <si>
    <t>MYL17363A</t>
  </si>
  <si>
    <t>MYWP2035</t>
  </si>
  <si>
    <t>GOWWP1</t>
  </si>
  <si>
    <t>MYWP2</t>
  </si>
  <si>
    <t>BGRWP882</t>
  </si>
  <si>
    <t>GOWWP2036</t>
  </si>
  <si>
    <t>BGRWP1</t>
  </si>
  <si>
    <t>GORWP1126</t>
  </si>
  <si>
    <t>MYWP1246</t>
  </si>
  <si>
    <t>HGWP5</t>
  </si>
  <si>
    <t>HGJWP956</t>
  </si>
  <si>
    <t>BVHP2020</t>
  </si>
  <si>
    <t>BVHWP1072</t>
  </si>
  <si>
    <t>GORWP2021</t>
  </si>
  <si>
    <t>HGWP692</t>
  </si>
  <si>
    <t>BSVWW1</t>
  </si>
  <si>
    <t>MYWP5</t>
  </si>
  <si>
    <t>KNGWP4</t>
  </si>
  <si>
    <t>NBTWP1983</t>
  </si>
  <si>
    <t>NBWP1970</t>
  </si>
  <si>
    <t>NBWP2110</t>
  </si>
  <si>
    <t>NBWP7</t>
  </si>
  <si>
    <t>KNVWP1154</t>
  </si>
  <si>
    <t>NBWP4</t>
  </si>
  <si>
    <t>KNVWP2167</t>
  </si>
  <si>
    <t>NBTP1324</t>
  </si>
  <si>
    <t>KL17057A</t>
  </si>
  <si>
    <t>KNGWP885</t>
  </si>
  <si>
    <t>KNGWP1416</t>
  </si>
  <si>
    <t>KNGP1323</t>
  </si>
  <si>
    <t>NBWP2084</t>
  </si>
  <si>
    <t>NBTWP2086</t>
  </si>
  <si>
    <t>NBTWP2087</t>
  </si>
  <si>
    <t>KNVWP1023</t>
  </si>
  <si>
    <t>NBWP2172</t>
  </si>
  <si>
    <t>NBTWP2014</t>
  </si>
  <si>
    <t>NBWP3</t>
  </si>
  <si>
    <t>KNGWP1</t>
  </si>
  <si>
    <t>KNGWP2177</t>
  </si>
  <si>
    <t>NBWP1415</t>
  </si>
  <si>
    <t>KNGWP2</t>
  </si>
  <si>
    <t>NBWP1149</t>
  </si>
  <si>
    <t>KNVWW3</t>
  </si>
  <si>
    <t>KNGWP2176</t>
  </si>
  <si>
    <t>NDBTWP1</t>
  </si>
  <si>
    <t>NBWP731</t>
  </si>
  <si>
    <t>NBWP2</t>
  </si>
  <si>
    <t>NBWP2090</t>
  </si>
  <si>
    <t>KNGWP2130</t>
  </si>
  <si>
    <t>KNVWW1</t>
  </si>
  <si>
    <t>NBWP6</t>
  </si>
  <si>
    <t>KNGWP3</t>
  </si>
  <si>
    <t>NBWP1</t>
  </si>
  <si>
    <t>NBWP2085</t>
  </si>
  <si>
    <t>NDBTWP2</t>
  </si>
  <si>
    <t>NDBTWP1150</t>
  </si>
  <si>
    <t>KNGWP2015</t>
  </si>
  <si>
    <t>KNGWP2129</t>
  </si>
  <si>
    <t>NBWP2026</t>
  </si>
  <si>
    <t>KNVWW528</t>
  </si>
  <si>
    <t>ADMWP2</t>
  </si>
  <si>
    <t>KMNWP1</t>
  </si>
  <si>
    <t>UBTP1292</t>
  </si>
  <si>
    <t>AMP1296</t>
  </si>
  <si>
    <t>HYMWP1642</t>
  </si>
  <si>
    <t>NVP1594</t>
  </si>
  <si>
    <t>KBWP1753</t>
  </si>
  <si>
    <t>DNWP1</t>
  </si>
  <si>
    <t>NVWP839</t>
  </si>
  <si>
    <t>ADMWP1115</t>
  </si>
  <si>
    <t>HYMWP2153</t>
  </si>
  <si>
    <t>VDWP2156</t>
  </si>
  <si>
    <t>ADMWP1391</t>
  </si>
  <si>
    <t>KBWW1</t>
  </si>
  <si>
    <t>HYMP1294</t>
  </si>
  <si>
    <t>KMNWP2075</t>
  </si>
  <si>
    <t>UBWP2195</t>
  </si>
  <si>
    <t>ADMWP2143</t>
  </si>
  <si>
    <t>KBWW712</t>
  </si>
  <si>
    <t>NVWP2104</t>
  </si>
  <si>
    <t>NVW1</t>
  </si>
  <si>
    <t>DNWP1398</t>
  </si>
  <si>
    <t>HYMWP1</t>
  </si>
  <si>
    <t>VBWP1</t>
  </si>
  <si>
    <t>VBWP1393</t>
  </si>
  <si>
    <t>KBWP2098</t>
  </si>
  <si>
    <t>KMNWP743</t>
  </si>
  <si>
    <t>KBWP1392</t>
  </si>
  <si>
    <t>ADMWP2144</t>
  </si>
  <si>
    <t>VBWP840</t>
  </si>
  <si>
    <t>NVWP1551</t>
  </si>
  <si>
    <t>VBWTP2</t>
  </si>
  <si>
    <t>KMNP1412</t>
  </si>
  <si>
    <t>HYMWP2077</t>
  </si>
  <si>
    <t>NVWP2169</t>
  </si>
  <si>
    <t>ADMWP1</t>
  </si>
  <si>
    <t>KBP1295</t>
  </si>
  <si>
    <t>DYNWP2158</t>
  </si>
  <si>
    <t>DYNWP1699</t>
  </si>
  <si>
    <t>UBTWP1945</t>
  </si>
  <si>
    <t>HYMWP1472</t>
  </si>
  <si>
    <t>KMWP2</t>
  </si>
  <si>
    <t>MTWP984</t>
  </si>
  <si>
    <t>HGWP1546</t>
  </si>
  <si>
    <t>MTWP985</t>
  </si>
  <si>
    <t>KNMWP2065</t>
  </si>
  <si>
    <t>MTWP606</t>
  </si>
  <si>
    <t>HSWP1451</t>
  </si>
  <si>
    <t>HSWP2</t>
  </si>
  <si>
    <t>HGWP1453</t>
  </si>
  <si>
    <t>HGWP2</t>
  </si>
  <si>
    <t>SVWP2162</t>
  </si>
  <si>
    <t>MTWP1052</t>
  </si>
  <si>
    <t>SVSP1664</t>
  </si>
  <si>
    <t>MTWP1117</t>
  </si>
  <si>
    <t>KNMWP1750</t>
  </si>
  <si>
    <t>MTP1315</t>
  </si>
  <si>
    <t>HSWP5</t>
  </si>
  <si>
    <t>KNMWP2214</t>
  </si>
  <si>
    <t>KNMWP1612</t>
  </si>
  <si>
    <t>HSWP2107</t>
  </si>
  <si>
    <t>HSWP1</t>
  </si>
  <si>
    <t>KNMWP827A</t>
  </si>
  <si>
    <t>HGWP3</t>
  </si>
  <si>
    <t>MTWP656</t>
  </si>
  <si>
    <t>NGKWP2215</t>
  </si>
  <si>
    <t>NKWP2</t>
  </si>
  <si>
    <t>KNMWP1061</t>
  </si>
  <si>
    <t>NKWP655</t>
  </si>
  <si>
    <t>HSWP412</t>
  </si>
  <si>
    <t>HSWP1452</t>
  </si>
  <si>
    <t>SVP1131A</t>
  </si>
  <si>
    <t>SVWP2163</t>
  </si>
  <si>
    <t>HSP1538</t>
  </si>
  <si>
    <t>MTWP2</t>
  </si>
  <si>
    <t>TWWP1446</t>
  </si>
  <si>
    <t>YRBWP1500</t>
  </si>
  <si>
    <t>YRBWP826</t>
  </si>
  <si>
    <t>JTKWP1</t>
  </si>
  <si>
    <t>JTKWP2</t>
  </si>
  <si>
    <t>BLNWP2127</t>
  </si>
  <si>
    <t>NGWP1987</t>
  </si>
  <si>
    <t>KVWP1986</t>
  </si>
  <si>
    <t>YRBWP2166</t>
  </si>
  <si>
    <t>YRWP1990</t>
  </si>
  <si>
    <t>YRWP1988</t>
  </si>
  <si>
    <t>KHVWP2070</t>
  </si>
  <si>
    <t>GOWP1</t>
  </si>
  <si>
    <t>YRBWP1597</t>
  </si>
  <si>
    <t>BLNWP2128</t>
  </si>
  <si>
    <t>BNWP1066</t>
  </si>
  <si>
    <t>JTKWP1716</t>
  </si>
  <si>
    <t>YRWP1989</t>
  </si>
  <si>
    <t>ARSWP1</t>
  </si>
  <si>
    <t>KRWP4</t>
  </si>
  <si>
    <t>TWP3B</t>
  </si>
  <si>
    <t>TWWP1992</t>
  </si>
  <si>
    <t>GLDWP1444</t>
  </si>
  <si>
    <t>ARSWP1598</t>
  </si>
  <si>
    <t>KHVWP2123</t>
  </si>
  <si>
    <t>PHTW1</t>
  </si>
  <si>
    <t>NLWP1</t>
  </si>
  <si>
    <t>TWWP5</t>
  </si>
  <si>
    <t>TWWP2102</t>
  </si>
  <si>
    <t>BLNWP1524</t>
  </si>
  <si>
    <t>NGLWP2124</t>
  </si>
  <si>
    <t>KRWP1124</t>
  </si>
  <si>
    <t>TWP1285</t>
  </si>
  <si>
    <t>KRP1573</t>
  </si>
  <si>
    <t>KRWP1599</t>
  </si>
  <si>
    <t>YRWP2072</t>
  </si>
  <si>
    <t>GLDWP2113</t>
  </si>
  <si>
    <t>TWWP1445</t>
  </si>
  <si>
    <t>KRWP749</t>
  </si>
  <si>
    <t>TWWP1706</t>
  </si>
  <si>
    <t>KHVWP2154</t>
  </si>
  <si>
    <t>YRBP1493</t>
  </si>
  <si>
    <t>GHP1903</t>
  </si>
  <si>
    <t>Anajigere</t>
  </si>
  <si>
    <t>ANGP1644</t>
  </si>
  <si>
    <t>ANGWP1</t>
  </si>
  <si>
    <t>ANGWP2</t>
  </si>
  <si>
    <t>ANGWP2110</t>
  </si>
  <si>
    <t>ANGWP3</t>
  </si>
  <si>
    <t>ANGWP4</t>
  </si>
  <si>
    <t>ANGWP573</t>
  </si>
  <si>
    <t>ANGWP843</t>
  </si>
  <si>
    <t>GGWP1</t>
  </si>
  <si>
    <t>GGWP1049</t>
  </si>
  <si>
    <t>GGWP2</t>
  </si>
  <si>
    <t>GGWP2103</t>
  </si>
  <si>
    <t>GGWP2120</t>
  </si>
  <si>
    <t>GGWP2144</t>
  </si>
  <si>
    <t>GGWP3</t>
  </si>
  <si>
    <t>GGWP-563</t>
  </si>
  <si>
    <t>GGWP982</t>
  </si>
  <si>
    <t>HMNP1279</t>
  </si>
  <si>
    <t>HMNWP515</t>
  </si>
  <si>
    <t>HNMWP1442</t>
  </si>
  <si>
    <t>HNSKWP1459</t>
  </si>
  <si>
    <t>HNSWP1356</t>
  </si>
  <si>
    <t>HSKWP1053</t>
  </si>
  <si>
    <t>HUKWP2087</t>
  </si>
  <si>
    <t>HUKWP2108</t>
  </si>
  <si>
    <t>HUKWP514</t>
  </si>
  <si>
    <t>JMWP7</t>
  </si>
  <si>
    <t>JTP1291</t>
  </si>
  <si>
    <t>JTWP1</t>
  </si>
  <si>
    <t>JTWP1137</t>
  </si>
  <si>
    <t>JTWP1164</t>
  </si>
  <si>
    <t>JTWP1458</t>
  </si>
  <si>
    <t>JTWP2</t>
  </si>
  <si>
    <t>JTWP2090</t>
  </si>
  <si>
    <t>JTWP2141</t>
  </si>
  <si>
    <t>JTWP537</t>
  </si>
  <si>
    <t>MHWP1</t>
  </si>
  <si>
    <t>MHWP1163</t>
  </si>
  <si>
    <t>MHWP1674</t>
  </si>
  <si>
    <t>MHWP2088</t>
  </si>
  <si>
    <t>MHWP2285</t>
  </si>
  <si>
    <t>MHWP545</t>
  </si>
  <si>
    <t>MHWP823</t>
  </si>
  <si>
    <t>MHWP897</t>
  </si>
  <si>
    <t>MHWP898</t>
  </si>
  <si>
    <t>MHWP981</t>
  </si>
  <si>
    <t>SNP1280</t>
  </si>
  <si>
    <t>SNWP2106</t>
  </si>
  <si>
    <t>SVWP1</t>
  </si>
  <si>
    <t>CTNP1575</t>
  </si>
  <si>
    <t>CTNW1</t>
  </si>
  <si>
    <t>CTNWP1144A</t>
  </si>
  <si>
    <t>CTNWP2</t>
  </si>
  <si>
    <t>CTNWP2294</t>
  </si>
  <si>
    <t>CTNWP833</t>
  </si>
  <si>
    <t>CTNWP848</t>
  </si>
  <si>
    <t>DDTWP1056</t>
  </si>
  <si>
    <t>DTP1539</t>
  </si>
  <si>
    <t>DTWP1</t>
  </si>
  <si>
    <t>DTWP394</t>
  </si>
  <si>
    <t>DTWS2265</t>
  </si>
  <si>
    <t>GVWS2230</t>
  </si>
  <si>
    <t>KCP1283</t>
  </si>
  <si>
    <t>KCPWP1</t>
  </si>
  <si>
    <t>KCPWP2</t>
  </si>
  <si>
    <t>KMNWP1976</t>
  </si>
  <si>
    <t>KMWP1A</t>
  </si>
  <si>
    <t>KMWP3</t>
  </si>
  <si>
    <t>NRBWP1</t>
  </si>
  <si>
    <t>NRBWP1531</t>
  </si>
  <si>
    <t>NRBWP1532</t>
  </si>
  <si>
    <t>NRBWP2293</t>
  </si>
  <si>
    <t>PNWP1882</t>
  </si>
  <si>
    <t>PNYWP1057</t>
  </si>
  <si>
    <t>PNYWP1357</t>
  </si>
  <si>
    <t>PNYWP2102</t>
  </si>
  <si>
    <t>PYWP1057</t>
  </si>
  <si>
    <t>RGTWP1431</t>
  </si>
  <si>
    <t>RGTWP1670</t>
  </si>
  <si>
    <t>RGWP1</t>
  </si>
  <si>
    <t>RGWP2A</t>
  </si>
  <si>
    <t>RGWP3A</t>
  </si>
  <si>
    <t>RGWP4</t>
  </si>
  <si>
    <t>RMGP1636</t>
  </si>
  <si>
    <t>RMGTP2029</t>
  </si>
  <si>
    <t>RMGTP28029</t>
  </si>
  <si>
    <t>RMGTWP399</t>
  </si>
  <si>
    <t>RMGTWP5</t>
  </si>
  <si>
    <t>RMGTWP6</t>
  </si>
  <si>
    <t>RMGTWP600</t>
  </si>
  <si>
    <t>RMGTWP829</t>
  </si>
  <si>
    <t>RMGWP1035</t>
  </si>
  <si>
    <t>RMGWP1121</t>
  </si>
  <si>
    <t>RMGWP1516</t>
  </si>
  <si>
    <t>RMGWP1517</t>
  </si>
  <si>
    <t>RMGWP947</t>
  </si>
  <si>
    <t>RMGWP948</t>
  </si>
  <si>
    <t>RMGWP-948</t>
  </si>
  <si>
    <t>RMNWP1</t>
  </si>
  <si>
    <t>RMNWP1030</t>
  </si>
  <si>
    <t>RMNWP828</t>
  </si>
  <si>
    <t>RMNWP896</t>
  </si>
  <si>
    <t>RNP1489</t>
  </si>
  <si>
    <t>RNWP1672</t>
  </si>
  <si>
    <t>UKP1290</t>
  </si>
  <si>
    <t>UKWP1224</t>
  </si>
  <si>
    <t>UKWP1512</t>
  </si>
  <si>
    <t>UKWP3</t>
  </si>
  <si>
    <t>UKWP599</t>
  </si>
  <si>
    <t>UKWS2241</t>
  </si>
  <si>
    <t>AGP1436</t>
  </si>
  <si>
    <t>AGP3A</t>
  </si>
  <si>
    <t>AGTP1</t>
  </si>
  <si>
    <t>AGTWP1</t>
  </si>
  <si>
    <t>AGTWP1A</t>
  </si>
  <si>
    <t>AGTWP1B</t>
  </si>
  <si>
    <t>AGTWP2</t>
  </si>
  <si>
    <t>AGWP1067</t>
  </si>
  <si>
    <t>AGWP1525</t>
  </si>
  <si>
    <t>AGWP3</t>
  </si>
  <si>
    <t>AGWP620</t>
  </si>
  <si>
    <t>AGWP957</t>
  </si>
  <si>
    <t>AGWP968</t>
  </si>
  <si>
    <t>CHP1590</t>
  </si>
  <si>
    <t>CHWP1003</t>
  </si>
  <si>
    <t>CHWP5</t>
  </si>
  <si>
    <t>CHWP6</t>
  </si>
  <si>
    <t>CHWW2</t>
  </si>
  <si>
    <t>DPWP1</t>
  </si>
  <si>
    <t>DPWP2020</t>
  </si>
  <si>
    <t>GDWP1709</t>
  </si>
  <si>
    <t>GDWP969</t>
  </si>
  <si>
    <t>GTWP1</t>
  </si>
  <si>
    <t>SHVWP830</t>
  </si>
  <si>
    <t>SVPWP932</t>
  </si>
  <si>
    <t>YBP1437</t>
  </si>
  <si>
    <t>Duggavathi</t>
  </si>
  <si>
    <t>DGL17364A</t>
  </si>
  <si>
    <t>DGP1606</t>
  </si>
  <si>
    <t>DGWP1</t>
  </si>
  <si>
    <t>DGWP1341</t>
  </si>
  <si>
    <t>DGWP2</t>
  </si>
  <si>
    <t>DGWP6</t>
  </si>
  <si>
    <t>DGWP7</t>
  </si>
  <si>
    <t>DGWS2304</t>
  </si>
  <si>
    <t>DGWWP5</t>
  </si>
  <si>
    <t>VTWP506</t>
  </si>
  <si>
    <t>VTWP507</t>
  </si>
  <si>
    <t>VTWP508</t>
  </si>
  <si>
    <t>VTWP509</t>
  </si>
  <si>
    <t>Gundagathi</t>
  </si>
  <si>
    <t>GNDP1731</t>
  </si>
  <si>
    <t>GNDP4</t>
  </si>
  <si>
    <t>GNDWP1</t>
  </si>
  <si>
    <t>GNDWP1064</t>
  </si>
  <si>
    <t>GNDWP1135</t>
  </si>
  <si>
    <t>GNDWP1342</t>
  </si>
  <si>
    <t>GNDWP1343</t>
  </si>
  <si>
    <t>GNDWP1724</t>
  </si>
  <si>
    <t>GNDWP1725</t>
  </si>
  <si>
    <t>GNDWP2113</t>
  </si>
  <si>
    <t>GNDWP2126</t>
  </si>
  <si>
    <t>GNDWP6</t>
  </si>
  <si>
    <t>GNDWP628</t>
  </si>
  <si>
    <t>GNDWP708</t>
  </si>
  <si>
    <t>GNDWP808</t>
  </si>
  <si>
    <t>GNWP5</t>
  </si>
  <si>
    <t>KBTP1740</t>
  </si>
  <si>
    <t>KBTWP1950</t>
  </si>
  <si>
    <t>KBTWP2111</t>
  </si>
  <si>
    <t>KBTWP809</t>
  </si>
  <si>
    <t>KBTWW633</t>
  </si>
  <si>
    <t>TVP1429</t>
  </si>
  <si>
    <t>TVWP1063</t>
  </si>
  <si>
    <t>TVWP1069</t>
  </si>
  <si>
    <t>TVWP2</t>
  </si>
  <si>
    <t>TVWP3</t>
  </si>
  <si>
    <t>TVWP4</t>
  </si>
  <si>
    <t>TVWP5</t>
  </si>
  <si>
    <t>TVWP710</t>
  </si>
  <si>
    <t>GBWP1</t>
  </si>
  <si>
    <t>GBWP1167</t>
  </si>
  <si>
    <t>GBWP546</t>
  </si>
  <si>
    <t>GBWP741</t>
  </si>
  <si>
    <t>GRBTWP1640</t>
  </si>
  <si>
    <t>GRBWP1639</t>
  </si>
  <si>
    <t>GRBWP2148</t>
  </si>
  <si>
    <t>HUP10</t>
  </si>
  <si>
    <t>HUP13</t>
  </si>
  <si>
    <t>HUP1734</t>
  </si>
  <si>
    <t>HUWF1777</t>
  </si>
  <si>
    <t>HUWP1</t>
  </si>
  <si>
    <t>HUWP1269</t>
  </si>
  <si>
    <t>HUWP1545</t>
  </si>
  <si>
    <t>HUWP1689</t>
  </si>
  <si>
    <t>HUWP1690</t>
  </si>
  <si>
    <t>HUWP1948</t>
  </si>
  <si>
    <t>HUWP1962</t>
  </si>
  <si>
    <t>HUWP2</t>
  </si>
  <si>
    <t>HUWP2135</t>
  </si>
  <si>
    <t>HUWP2139</t>
  </si>
  <si>
    <t>HUWP2140</t>
  </si>
  <si>
    <t>HUWP3</t>
  </si>
  <si>
    <t>HUWP4</t>
  </si>
  <si>
    <t>HUWP5</t>
  </si>
  <si>
    <t>HUWP6</t>
  </si>
  <si>
    <t>HUWP610</t>
  </si>
  <si>
    <t>HUWP7</t>
  </si>
  <si>
    <t>HUWP709</t>
  </si>
  <si>
    <t>HUWP762</t>
  </si>
  <si>
    <t>HUWP8</t>
  </si>
  <si>
    <t>HUWP810</t>
  </si>
  <si>
    <t>HUWP842</t>
  </si>
  <si>
    <t>KNVTWP1226</t>
  </si>
  <si>
    <t>KNVWP1002</t>
  </si>
  <si>
    <t>KVNHWW632</t>
  </si>
  <si>
    <t>OLWP1009</t>
  </si>
  <si>
    <t>OLWP1178</t>
  </si>
  <si>
    <t>OTP1276</t>
  </si>
  <si>
    <t>OTWP1</t>
  </si>
  <si>
    <t>OTWP2</t>
  </si>
  <si>
    <t>CHTWP1</t>
  </si>
  <si>
    <t>CHTWP2</t>
  </si>
  <si>
    <t>CHTWP2064</t>
  </si>
  <si>
    <t>CHTWP612</t>
  </si>
  <si>
    <t>CNHTWS2212</t>
  </si>
  <si>
    <t>ESWP1</t>
  </si>
  <si>
    <t>ESWP1389</t>
  </si>
  <si>
    <t>ESWP2</t>
  </si>
  <si>
    <t>ESWP950</t>
  </si>
  <si>
    <t>HLKP1744</t>
  </si>
  <si>
    <t>HLKWP1016</t>
  </si>
  <si>
    <t>HLKWP1075</t>
  </si>
  <si>
    <t>HLKWP1112</t>
  </si>
  <si>
    <t>HLKWP1628</t>
  </si>
  <si>
    <t>HLKWP2096</t>
  </si>
  <si>
    <t>HLKWP2097</t>
  </si>
  <si>
    <t>HLKWP2150</t>
  </si>
  <si>
    <t>HLKWP2A</t>
  </si>
  <si>
    <t>HLKWP3</t>
  </si>
  <si>
    <t>HLKWP4</t>
  </si>
  <si>
    <t>HLKWP5</t>
  </si>
  <si>
    <t>HLKWP651</t>
  </si>
  <si>
    <t>HMKWP1</t>
  </si>
  <si>
    <t>HP108</t>
  </si>
  <si>
    <t>HP310</t>
  </si>
  <si>
    <t>HRDTWP1</t>
  </si>
  <si>
    <t>HRDTWP2068</t>
  </si>
  <si>
    <t>HRDTWP593</t>
  </si>
  <si>
    <t>HRKP1297</t>
  </si>
  <si>
    <t>HRKWP1</t>
  </si>
  <si>
    <t>HRKWP1414</t>
  </si>
  <si>
    <t>HRKWP2</t>
  </si>
  <si>
    <t>HRKWP2100</t>
  </si>
  <si>
    <t>HRKWP2101</t>
  </si>
  <si>
    <t>HRKWP3</t>
  </si>
  <si>
    <t>HRKWP4</t>
  </si>
  <si>
    <t>HRKWP5</t>
  </si>
  <si>
    <t>HRKWP594</t>
  </si>
  <si>
    <t>HRKWP6</t>
  </si>
  <si>
    <t>HRKWP941</t>
  </si>
  <si>
    <t>HRKWS2151</t>
  </si>
  <si>
    <t>HRP1468</t>
  </si>
  <si>
    <t>HRSTWP2067</t>
  </si>
  <si>
    <t>HRSTWP2070</t>
  </si>
  <si>
    <t>HRSTWP2071</t>
  </si>
  <si>
    <t>HRWP1015</t>
  </si>
  <si>
    <t>HRWP1760</t>
  </si>
  <si>
    <t>HRWP952</t>
  </si>
  <si>
    <t>HRWP955</t>
  </si>
  <si>
    <t>HRWP991</t>
  </si>
  <si>
    <t>HRWS2210</t>
  </si>
  <si>
    <t>KKNP1469</t>
  </si>
  <si>
    <t>KKNWS2145</t>
  </si>
  <si>
    <t>KNYWP1</t>
  </si>
  <si>
    <t>KNYWP1629</t>
  </si>
  <si>
    <t>KNYWP870</t>
  </si>
  <si>
    <t>CMP1733</t>
  </si>
  <si>
    <t>CMWP1</t>
  </si>
  <si>
    <t>CMWP2</t>
  </si>
  <si>
    <t>CMWP2107</t>
  </si>
  <si>
    <t>HMP1588</t>
  </si>
  <si>
    <t>HMP1589</t>
  </si>
  <si>
    <t>HMP1880</t>
  </si>
  <si>
    <t>HMWP1044</t>
  </si>
  <si>
    <t>HMWP1045</t>
  </si>
  <si>
    <t>HMWP1547</t>
  </si>
  <si>
    <t>HMWP2047</t>
  </si>
  <si>
    <t>HMWP2086</t>
  </si>
  <si>
    <t>HMWP2109</t>
  </si>
  <si>
    <t>HMWP846</t>
  </si>
  <si>
    <t>HMWS2174</t>
  </si>
  <si>
    <t>HMWS2175</t>
  </si>
  <si>
    <t>HMWW1</t>
  </si>
  <si>
    <t>HMWW2</t>
  </si>
  <si>
    <t>HMWW3</t>
  </si>
  <si>
    <t>KCTWP1</t>
  </si>
  <si>
    <t>KLNTWP1165</t>
  </si>
  <si>
    <t>KLNYWP999</t>
  </si>
  <si>
    <t>NKTWP1</t>
  </si>
  <si>
    <t>NKTWP467</t>
  </si>
  <si>
    <t>PKWP1</t>
  </si>
  <si>
    <t>PKWP2</t>
  </si>
  <si>
    <t>PKWS2231</t>
  </si>
  <si>
    <t>VDNWP1</t>
  </si>
  <si>
    <t>VDNWP1223</t>
  </si>
  <si>
    <t>VDNWP2157</t>
  </si>
  <si>
    <t>VDWP2017</t>
  </si>
  <si>
    <t>VDWP2046</t>
  </si>
  <si>
    <t>BVNWP386</t>
  </si>
  <si>
    <t>BVNWS2182</t>
  </si>
  <si>
    <t>BVNWS2183</t>
  </si>
  <si>
    <t>CKWP3</t>
  </si>
  <si>
    <t>CKWP4</t>
  </si>
  <si>
    <t>CKWP5</t>
  </si>
  <si>
    <t>CKWP6</t>
  </si>
  <si>
    <t>CKWP7</t>
  </si>
  <si>
    <t>CKWP8</t>
  </si>
  <si>
    <t>CMWP1513</t>
  </si>
  <si>
    <t>KRDWP1</t>
  </si>
  <si>
    <t>KRDWP1669</t>
  </si>
  <si>
    <t>UBNWP1032</t>
  </si>
  <si>
    <t>UBNWP974</t>
  </si>
  <si>
    <t>UBSTW1</t>
  </si>
  <si>
    <t>UBSTW2</t>
  </si>
  <si>
    <t>UBWP1</t>
  </si>
  <si>
    <t>UBWP3</t>
  </si>
  <si>
    <t>UBWP403</t>
  </si>
  <si>
    <t>UHBVNP1879</t>
  </si>
  <si>
    <t>UHL17361A</t>
  </si>
  <si>
    <t>UHP1591</t>
  </si>
  <si>
    <t>UHW1</t>
  </si>
  <si>
    <t>UHW4</t>
  </si>
  <si>
    <t>UHW5</t>
  </si>
  <si>
    <t>UHW6</t>
  </si>
  <si>
    <t>UHW7</t>
  </si>
  <si>
    <t>UHW8</t>
  </si>
  <si>
    <t>UHWP10</t>
  </si>
  <si>
    <t>UHWP11</t>
  </si>
  <si>
    <t>UHWP1144</t>
  </si>
  <si>
    <t>UHWP12</t>
  </si>
  <si>
    <t>UHWP13</t>
  </si>
  <si>
    <t>UHWP1430</t>
  </si>
  <si>
    <t>UHWP1462</t>
  </si>
  <si>
    <t>UHWP1510</t>
  </si>
  <si>
    <t>UHWP1973</t>
  </si>
  <si>
    <t>UHWP2091</t>
  </si>
  <si>
    <t>UHWP2142</t>
  </si>
  <si>
    <t>UHWP2143</t>
  </si>
  <si>
    <t>UHWP536</t>
  </si>
  <si>
    <t>UHWP598</t>
  </si>
  <si>
    <t>UHWP9</t>
  </si>
  <si>
    <t>UHWP-954</t>
  </si>
  <si>
    <t>UHWS2240</t>
  </si>
  <si>
    <t>UHWS2246</t>
  </si>
  <si>
    <t>UHWS2268</t>
  </si>
  <si>
    <t>AMJP1314</t>
  </si>
  <si>
    <t>AMWP1</t>
  </si>
  <si>
    <t>AMWP1520</t>
  </si>
  <si>
    <t>AMWP2</t>
  </si>
  <si>
    <t>ARMWP2066</t>
  </si>
  <si>
    <t>BMTWP1118</t>
  </si>
  <si>
    <t>BMTWP740</t>
  </si>
  <si>
    <t>BMWP1692</t>
  </si>
  <si>
    <t>CKMJWP1238</t>
  </si>
  <si>
    <t>CKMJWP1239</t>
  </si>
  <si>
    <t>CMJP1662</t>
  </si>
  <si>
    <t>CMJWP1128</t>
  </si>
  <si>
    <t>CMJWP1693</t>
  </si>
  <si>
    <t>CMWP1A</t>
  </si>
  <si>
    <t>CMWP2A</t>
  </si>
  <si>
    <t>CMWP523</t>
  </si>
  <si>
    <t>HMP1322</t>
  </si>
  <si>
    <t>HMPWP2065</t>
  </si>
  <si>
    <t>HMWP1133</t>
  </si>
  <si>
    <t>HMWP1134</t>
  </si>
  <si>
    <t>HWP1</t>
  </si>
  <si>
    <t>IBWP1</t>
  </si>
  <si>
    <t>IGBWP1638</t>
  </si>
  <si>
    <t>IGP1434</t>
  </si>
  <si>
    <t>IGWP1</t>
  </si>
  <si>
    <t>IGWP1074</t>
  </si>
  <si>
    <t>IGWP1409</t>
  </si>
  <si>
    <t>IGWP2</t>
  </si>
  <si>
    <t>IGWP3</t>
  </si>
  <si>
    <t>IGWP4</t>
  </si>
  <si>
    <t>IGWP652</t>
  </si>
  <si>
    <t>KKLWP2138</t>
  </si>
  <si>
    <t>KKLWS2206</t>
  </si>
  <si>
    <t>KKP1313</t>
  </si>
  <si>
    <t>KKWP1</t>
  </si>
  <si>
    <t>KKWP1245</t>
  </si>
  <si>
    <t>KKWP1691</t>
  </si>
  <si>
    <t>KKWP2</t>
  </si>
  <si>
    <t>KKWP408</t>
  </si>
  <si>
    <t>KKWP797</t>
  </si>
  <si>
    <t>KVWP1</t>
  </si>
  <si>
    <t>KVWP1A</t>
  </si>
  <si>
    <t>VYSTWP1119</t>
  </si>
  <si>
    <t>KNDIW1</t>
  </si>
  <si>
    <t>KNDP1</t>
  </si>
  <si>
    <t>KNDTP1529</t>
  </si>
  <si>
    <t>KNDTW556</t>
  </si>
  <si>
    <t>KNDTWP1005</t>
  </si>
  <si>
    <t>KNDTWP1743</t>
  </si>
  <si>
    <t>KTP16000B</t>
  </si>
  <si>
    <t>KTP7</t>
  </si>
  <si>
    <t>KTPW1</t>
  </si>
  <si>
    <t>KTPW1A</t>
  </si>
  <si>
    <t>KTWP1722</t>
  </si>
  <si>
    <t>KTWP1A</t>
  </si>
  <si>
    <t>KTWP3</t>
  </si>
  <si>
    <t>KTWP4</t>
  </si>
  <si>
    <t>KTWP769</t>
  </si>
  <si>
    <t>KTWP8</t>
  </si>
  <si>
    <t>KTWP9</t>
  </si>
  <si>
    <t>KTWP967</t>
  </si>
  <si>
    <t>KTWS2167</t>
  </si>
  <si>
    <t>KTWS2169</t>
  </si>
  <si>
    <t>KTWS2229</t>
  </si>
  <si>
    <t>NDL50692</t>
  </si>
  <si>
    <t>NDWP1</t>
  </si>
  <si>
    <t>NDWP1717</t>
  </si>
  <si>
    <t>NDWP2</t>
  </si>
  <si>
    <t>NDWP608</t>
  </si>
  <si>
    <t>SNKWS2215</t>
  </si>
  <si>
    <t>SNPW1</t>
  </si>
  <si>
    <t>SNPW1708</t>
  </si>
  <si>
    <t>VTWP1068</t>
  </si>
  <si>
    <t>VTWP2115</t>
  </si>
  <si>
    <t>VTWS2168</t>
  </si>
  <si>
    <t>VTWS2179</t>
  </si>
  <si>
    <t>VTWS2180</t>
  </si>
  <si>
    <t>HKP1595</t>
  </si>
  <si>
    <t>HKWP1241</t>
  </si>
  <si>
    <t>HKWS2221</t>
  </si>
  <si>
    <t>HLKWP1</t>
  </si>
  <si>
    <t>HLKWP2</t>
  </si>
  <si>
    <t>HLKWP397</t>
  </si>
  <si>
    <t>HLKWP516</t>
  </si>
  <si>
    <t>HLKWP572</t>
  </si>
  <si>
    <t>HLWP3</t>
  </si>
  <si>
    <t>HLWP4</t>
  </si>
  <si>
    <t>HLWP5</t>
  </si>
  <si>
    <t>HNWP899</t>
  </si>
  <si>
    <t>HNWS2237</t>
  </si>
  <si>
    <t>HNWWP1</t>
  </si>
  <si>
    <t>HNWWP427</t>
  </si>
  <si>
    <t>HONWP1345</t>
  </si>
  <si>
    <t>KCP1586</t>
  </si>
  <si>
    <t>KCP1682</t>
  </si>
  <si>
    <t>KCP3</t>
  </si>
  <si>
    <t>KCWP10</t>
  </si>
  <si>
    <t>KCWP11</t>
  </si>
  <si>
    <t>KCWP1122</t>
  </si>
  <si>
    <t>KCWP12</t>
  </si>
  <si>
    <t>KCWP13</t>
  </si>
  <si>
    <t>KCWP1550</t>
  </si>
  <si>
    <t>KCWP1751</t>
  </si>
  <si>
    <t>KCWP1752</t>
  </si>
  <si>
    <t>KCWP1762</t>
  </si>
  <si>
    <t>KCWP1953</t>
  </si>
  <si>
    <t>KCWP2008</t>
  </si>
  <si>
    <t>KCWP2009</t>
  </si>
  <si>
    <t>KCWP2080</t>
  </si>
  <si>
    <t>KCWP395</t>
  </si>
  <si>
    <t>KCWP426</t>
  </si>
  <si>
    <t>KCWP517</t>
  </si>
  <si>
    <t>KCWP597</t>
  </si>
  <si>
    <t>KCWP7</t>
  </si>
  <si>
    <t>KCWP764</t>
  </si>
  <si>
    <t>KCWP8</t>
  </si>
  <si>
    <t>KCWP822</t>
  </si>
  <si>
    <t>KCWP9</t>
  </si>
  <si>
    <t>SNCWP887</t>
  </si>
  <si>
    <t>UDKWP1</t>
  </si>
  <si>
    <t>VDKWP1359</t>
  </si>
  <si>
    <t>VDWP1155</t>
  </si>
  <si>
    <t>VDWP1344</t>
  </si>
  <si>
    <t>VDWP1346</t>
  </si>
  <si>
    <t>VDWP1710</t>
  </si>
  <si>
    <t>VDWP2</t>
  </si>
  <si>
    <t>VDWP2132</t>
  </si>
  <si>
    <t>VDWP2161</t>
  </si>
  <si>
    <t>VDWP2166</t>
  </si>
  <si>
    <t>VDWP547</t>
  </si>
  <si>
    <t>VDWS2224</t>
  </si>
  <si>
    <t>AP1561</t>
  </si>
  <si>
    <t>AP4A</t>
  </si>
  <si>
    <t>AP5A</t>
  </si>
  <si>
    <t>APWP1695</t>
  </si>
  <si>
    <t>APWP2136</t>
  </si>
  <si>
    <t>APWP4A</t>
  </si>
  <si>
    <t>APWP549</t>
  </si>
  <si>
    <t>APWP5A</t>
  </si>
  <si>
    <t>APWP6</t>
  </si>
  <si>
    <t>APWP647</t>
  </si>
  <si>
    <t>APWP7</t>
  </si>
  <si>
    <t>APWP752</t>
  </si>
  <si>
    <t>APWP841</t>
  </si>
  <si>
    <t>AWP1131</t>
  </si>
  <si>
    <t>AWP1140</t>
  </si>
  <si>
    <t>AWP1231</t>
  </si>
  <si>
    <t>AWP1680</t>
  </si>
  <si>
    <t>KKTWP770</t>
  </si>
  <si>
    <t>KKWP1694</t>
  </si>
  <si>
    <t>KNVTWP1</t>
  </si>
  <si>
    <t>KNVWP462</t>
  </si>
  <si>
    <t>KUP10</t>
  </si>
  <si>
    <t>KUP11A</t>
  </si>
  <si>
    <t>KUP1312</t>
  </si>
  <si>
    <t>KUP15</t>
  </si>
  <si>
    <t>KUP7</t>
  </si>
  <si>
    <t>KUP8</t>
  </si>
  <si>
    <t>kuwp1</t>
  </si>
  <si>
    <t>KUWP1251</t>
  </si>
  <si>
    <t>KUWP13</t>
  </si>
  <si>
    <t>KUWP1679</t>
  </si>
  <si>
    <t>KUWP1949</t>
  </si>
  <si>
    <t>kuwp2</t>
  </si>
  <si>
    <t>KUWP2137</t>
  </si>
  <si>
    <t>kuwp3</t>
  </si>
  <si>
    <t>KUWP363</t>
  </si>
  <si>
    <t>kuwp4</t>
  </si>
  <si>
    <t>KUWP510</t>
  </si>
  <si>
    <t>KUWP824</t>
  </si>
  <si>
    <t>KUWP832</t>
  </si>
  <si>
    <t>ABWP1667</t>
  </si>
  <si>
    <t>ARBWP1</t>
  </si>
  <si>
    <t>ARBWP845</t>
  </si>
  <si>
    <t>BSP1281</t>
  </si>
  <si>
    <t>CKP1587</t>
  </si>
  <si>
    <t>CKTWP1</t>
  </si>
  <si>
    <t>CKTWP2</t>
  </si>
  <si>
    <t>CKWP1358</t>
  </si>
  <si>
    <t>CKWP1544</t>
  </si>
  <si>
    <t>CKWP3A</t>
  </si>
  <si>
    <t>CKWP4A</t>
  </si>
  <si>
    <t>CKWS2222</t>
  </si>
  <si>
    <t>CKWS2223</t>
  </si>
  <si>
    <t>CKWS2235</t>
  </si>
  <si>
    <t>CKWS2239</t>
  </si>
  <si>
    <t>HOSWW478</t>
  </si>
  <si>
    <t>HSLWP1162</t>
  </si>
  <si>
    <t>JLWP884</t>
  </si>
  <si>
    <t>JMWP1668</t>
  </si>
  <si>
    <t>JMWP387</t>
  </si>
  <si>
    <t>JMWP5</t>
  </si>
  <si>
    <t>JMWP6</t>
  </si>
  <si>
    <t>JP1732</t>
  </si>
  <si>
    <t>SCWP1</t>
  </si>
  <si>
    <t>SCWP2084</t>
  </si>
  <si>
    <t>SGHWP998</t>
  </si>
  <si>
    <t>SGHWS2225</t>
  </si>
  <si>
    <t>SKWP2083</t>
  </si>
  <si>
    <t>SNWP1</t>
  </si>
  <si>
    <t>STRP1596</t>
  </si>
  <si>
    <t>STRWP1161</t>
  </si>
  <si>
    <t>STRWP1624</t>
  </si>
  <si>
    <t>STRWP814</t>
  </si>
  <si>
    <t>STRWP815</t>
  </si>
  <si>
    <t>STRWP860</t>
  </si>
  <si>
    <t>STRWP976</t>
  </si>
  <si>
    <t>ANTWP1673</t>
  </si>
  <si>
    <t>ANTWP2154</t>
  </si>
  <si>
    <t>ANWP1</t>
  </si>
  <si>
    <t>ANWP1627</t>
  </si>
  <si>
    <t>ANWP653</t>
  </si>
  <si>
    <t>BYKP1470</t>
  </si>
  <si>
    <t>BYKWP1</t>
  </si>
  <si>
    <t>BYKWP1549</t>
  </si>
  <si>
    <t>BYKWP1653</t>
  </si>
  <si>
    <t>BYKWP2</t>
  </si>
  <si>
    <t>BYP2</t>
  </si>
  <si>
    <t>BYP3A</t>
  </si>
  <si>
    <t>BYWP1145</t>
  </si>
  <si>
    <t>BYWP1256</t>
  </si>
  <si>
    <t>BYWP1259</t>
  </si>
  <si>
    <t>BYWP759</t>
  </si>
  <si>
    <t>BYWS2249</t>
  </si>
  <si>
    <t>GVSWP1651</t>
  </si>
  <si>
    <t>GVSWS2178</t>
  </si>
  <si>
    <t>GVSWS2228</t>
  </si>
  <si>
    <t>MCHTWP2153</t>
  </si>
  <si>
    <t>MCHWP1113</t>
  </si>
  <si>
    <t>MCHWP1166</t>
  </si>
  <si>
    <t>MCHWP1654</t>
  </si>
  <si>
    <t>MCHWP2156</t>
  </si>
  <si>
    <t>MCHWP2261</t>
  </si>
  <si>
    <t>MCP1565</t>
  </si>
  <si>
    <t>MCTWP1048</t>
  </si>
  <si>
    <t>MCTWP1505</t>
  </si>
  <si>
    <t>MCTWP502</t>
  </si>
  <si>
    <t>MCTWP958</t>
  </si>
  <si>
    <t>MCTWS2211</t>
  </si>
  <si>
    <t>MCWP1</t>
  </si>
  <si>
    <t>MCWP2</t>
  </si>
  <si>
    <t>MCWP524</t>
  </si>
  <si>
    <t>MCWP751</t>
  </si>
  <si>
    <t>MCWP760</t>
  </si>
  <si>
    <t>NLWP1014</t>
  </si>
  <si>
    <t>NLWP1257</t>
  </si>
  <si>
    <t>NLWP1652</t>
  </si>
  <si>
    <t>NLWP2081</t>
  </si>
  <si>
    <t>NLWS2152</t>
  </si>
  <si>
    <t>NP1567</t>
  </si>
  <si>
    <t>NP1701</t>
  </si>
  <si>
    <t>NWP1</t>
  </si>
  <si>
    <t>NWP2</t>
  </si>
  <si>
    <t>NWP3</t>
  </si>
  <si>
    <t>NWP4</t>
  </si>
  <si>
    <t>NWP490</t>
  </si>
  <si>
    <t>NWP987</t>
  </si>
  <si>
    <t>NYP2032</t>
  </si>
  <si>
    <t>TDTWP1147</t>
  </si>
  <si>
    <t>TDTWP1674</t>
  </si>
  <si>
    <t>TDTWP424</t>
  </si>
  <si>
    <t>TDTWP768</t>
  </si>
  <si>
    <t>TDWP1011</t>
  </si>
  <si>
    <t>TDWP1270</t>
  </si>
  <si>
    <t>TDWP2019</t>
  </si>
  <si>
    <t>TDWP2155</t>
  </si>
  <si>
    <t>TDWP988</t>
  </si>
  <si>
    <t>THWP1</t>
  </si>
  <si>
    <t>TLDWP1147</t>
  </si>
  <si>
    <t>NP7</t>
  </si>
  <si>
    <t>MCTWS2325</t>
  </si>
  <si>
    <t>MRWP1</t>
  </si>
  <si>
    <t>MRWP2</t>
  </si>
  <si>
    <t>MTHWP2133</t>
  </si>
  <si>
    <t>MTHWP4</t>
  </si>
  <si>
    <t>MTHWP550</t>
  </si>
  <si>
    <t>MTHWP995</t>
  </si>
  <si>
    <t>MTHWS2244</t>
  </si>
  <si>
    <t>MTWP1697</t>
  </si>
  <si>
    <t>NBWP1A</t>
  </si>
  <si>
    <t>NTBWP1963</t>
  </si>
  <si>
    <t>NTP3</t>
  </si>
  <si>
    <t>NTWP1</t>
  </si>
  <si>
    <t>NTWP1019</t>
  </si>
  <si>
    <t>NTWP1020</t>
  </si>
  <si>
    <t>NTWP1114</t>
  </si>
  <si>
    <t>NTWP1410</t>
  </si>
  <si>
    <t>NTWP1521</t>
  </si>
  <si>
    <t>NTWP1698</t>
  </si>
  <si>
    <t>NTWP2149</t>
  </si>
  <si>
    <t>NTWP811</t>
  </si>
  <si>
    <t>TGP1432</t>
  </si>
  <si>
    <t>TGP3</t>
  </si>
  <si>
    <t>TGWP1968</t>
  </si>
  <si>
    <t>TGWP2134</t>
  </si>
  <si>
    <t>YBP1433</t>
  </si>
  <si>
    <t>YBWP977</t>
  </si>
  <si>
    <t>YRWP1408</t>
  </si>
  <si>
    <t>YRWP1696</t>
  </si>
  <si>
    <t>YRWP1A</t>
  </si>
  <si>
    <t>YRWP771</t>
  </si>
  <si>
    <t>YRWP847</t>
  </si>
  <si>
    <t>BKMWP1176</t>
  </si>
  <si>
    <t>BKMWP1659</t>
  </si>
  <si>
    <t>BKMWP2165</t>
  </si>
  <si>
    <t>CHNWP1029</t>
  </si>
  <si>
    <t>CNHWP1236</t>
  </si>
  <si>
    <t>CNTWP1623</t>
  </si>
  <si>
    <t>CNWP1620</t>
  </si>
  <si>
    <t>CNWP1974</t>
  </si>
  <si>
    <t>CNWP2127</t>
  </si>
  <si>
    <t>CNWP3</t>
  </si>
  <si>
    <t>CNWP4</t>
  </si>
  <si>
    <t>CNWP402</t>
  </si>
  <si>
    <t>CPWP2301</t>
  </si>
  <si>
    <t>DBP1492</t>
  </si>
  <si>
    <t>DBWP1621</t>
  </si>
  <si>
    <t>DBWP2</t>
  </si>
  <si>
    <t>DBWP2089</t>
  </si>
  <si>
    <t>DGBWP1</t>
  </si>
  <si>
    <t>DGBWP465</t>
  </si>
  <si>
    <t>GDNWP1</t>
  </si>
  <si>
    <t>GDNWP1658</t>
  </si>
  <si>
    <t>GNDWP1058</t>
  </si>
  <si>
    <t>HMPWP2159</t>
  </si>
  <si>
    <t>HNPWP1</t>
  </si>
  <si>
    <t>HNPWP1386</t>
  </si>
  <si>
    <t>KBHWP961</t>
  </si>
  <si>
    <t>KDKTWP1631</t>
  </si>
  <si>
    <t>KHW3</t>
  </si>
  <si>
    <t>KHWP1675</t>
  </si>
  <si>
    <t>KHWP1977</t>
  </si>
  <si>
    <t>KHWP2130</t>
  </si>
  <si>
    <t>KHWP2131</t>
  </si>
  <si>
    <t>KHWP4</t>
  </si>
  <si>
    <t>KHWP936</t>
  </si>
  <si>
    <t>KHWP993</t>
  </si>
  <si>
    <t>KHWS2236</t>
  </si>
  <si>
    <t>KHWW1</t>
  </si>
  <si>
    <t>KHWW2</t>
  </si>
  <si>
    <t>KHWW2K</t>
  </si>
  <si>
    <t>MCHP1490</t>
  </si>
  <si>
    <t>MCHWP1390</t>
  </si>
  <si>
    <t>MCHWP2305</t>
  </si>
  <si>
    <t>NDKW1</t>
  </si>
  <si>
    <t>NDKW2</t>
  </si>
  <si>
    <t>NDKW3</t>
  </si>
  <si>
    <t>NDKWP1071</t>
  </si>
  <si>
    <t>NDKWP1235</t>
  </si>
  <si>
    <t>NDKWP1613</t>
  </si>
  <si>
    <t>NDKWP1614</t>
  </si>
  <si>
    <t>NDKWP2128</t>
  </si>
  <si>
    <t>NDWP1975</t>
  </si>
  <si>
    <t>PNBWP1657</t>
  </si>
  <si>
    <t>PNP1287</t>
  </si>
  <si>
    <t>PNP17406A</t>
  </si>
  <si>
    <t>PNWP1</t>
  </si>
  <si>
    <t>PNWP1461</t>
  </si>
  <si>
    <t>PNWP1501</t>
  </si>
  <si>
    <t>PNWP1951</t>
  </si>
  <si>
    <t>PNWP2</t>
  </si>
  <si>
    <t>PNWP2129</t>
  </si>
  <si>
    <t>PNWP4</t>
  </si>
  <si>
    <t>PNWP5</t>
  </si>
  <si>
    <t>PNWP6</t>
  </si>
  <si>
    <t>PNWP7</t>
  </si>
  <si>
    <t>PNWP997</t>
  </si>
  <si>
    <t>PNWS2238</t>
  </si>
  <si>
    <t>ANMTWP1715</t>
  </si>
  <si>
    <t>ANMWP2027</t>
  </si>
  <si>
    <t>ANWW1</t>
  </si>
  <si>
    <t>ANWW538</t>
  </si>
  <si>
    <t>INGP1542</t>
  </si>
  <si>
    <t>INGWP1</t>
  </si>
  <si>
    <t>INGWP1349</t>
  </si>
  <si>
    <t>INGWP1351</t>
  </si>
  <si>
    <t>INGWP966</t>
  </si>
  <si>
    <t>NGLTWP1965</t>
  </si>
  <si>
    <t>NGWP1634</t>
  </si>
  <si>
    <t>NGWP463</t>
  </si>
  <si>
    <t>NGWW1</t>
  </si>
  <si>
    <t>NGWW2</t>
  </si>
  <si>
    <t>NGWWP2</t>
  </si>
  <si>
    <t>RGMWP1070</t>
  </si>
  <si>
    <t>RGMWP994</t>
  </si>
  <si>
    <t>RGWP1711</t>
  </si>
  <si>
    <t>RGWP1966</t>
  </si>
  <si>
    <t>RGWP2</t>
  </si>
  <si>
    <t>RGWP2123</t>
  </si>
  <si>
    <t>RGWP2125</t>
  </si>
  <si>
    <t>RGWP2306</t>
  </si>
  <si>
    <t>RGWP3</t>
  </si>
  <si>
    <t>RGWP5</t>
  </si>
  <si>
    <t>RGWS2234</t>
  </si>
  <si>
    <t>RMGWP1350</t>
  </si>
  <si>
    <t>SKHWP1348</t>
  </si>
  <si>
    <t>SKHWP1635</t>
  </si>
  <si>
    <t>SKWP1633</t>
  </si>
  <si>
    <t>SKWWP1</t>
  </si>
  <si>
    <t>SKWWP2</t>
  </si>
  <si>
    <t>SKWWP384</t>
  </si>
  <si>
    <t>SNKWP2114</t>
  </si>
  <si>
    <t>SRGP1439</t>
  </si>
  <si>
    <t>SRGPW1</t>
  </si>
  <si>
    <t>SRGWP2122</t>
  </si>
  <si>
    <t>SRGWP2124</t>
  </si>
  <si>
    <t>SRGWP959</t>
  </si>
  <si>
    <t>SRWP1632</t>
  </si>
  <si>
    <t>THMGWP1</t>
  </si>
  <si>
    <t>THMGWP1347</t>
  </si>
  <si>
    <t>THMGWP1720</t>
  </si>
  <si>
    <t>THMGWP2</t>
  </si>
  <si>
    <t>THMGWP2069</t>
  </si>
  <si>
    <t>THMGWP555</t>
  </si>
  <si>
    <t>NGLWP1965</t>
  </si>
  <si>
    <t>SGWP1</t>
  </si>
  <si>
    <t>SNGL9730</t>
  </si>
  <si>
    <t>SNGWP1</t>
  </si>
  <si>
    <t>SNGWP1038</t>
  </si>
  <si>
    <t>SNGWP1046</t>
  </si>
  <si>
    <t>SNGWP1047</t>
  </si>
  <si>
    <t>SNGWP1418</t>
  </si>
  <si>
    <t>SNGWP1712</t>
  </si>
  <si>
    <t>SNGWP1713</t>
  </si>
  <si>
    <t>SNGWP1956</t>
  </si>
  <si>
    <t>SNGWP1957</t>
  </si>
  <si>
    <t>SNGWP2</t>
  </si>
  <si>
    <t>SNGWP3</t>
  </si>
  <si>
    <t>SNGWP680</t>
  </si>
  <si>
    <t>SNGWP816</t>
  </si>
  <si>
    <t>SNGWP817</t>
  </si>
  <si>
    <t>SNGWP819</t>
  </si>
  <si>
    <t>SNGWP821</t>
  </si>
  <si>
    <t>SNGWP975</t>
  </si>
  <si>
    <t>SNGWS2177</t>
  </si>
  <si>
    <t>SNGWS2207</t>
  </si>
  <si>
    <t>UDWS2264</t>
  </si>
  <si>
    <t>UDYWP2082</t>
  </si>
  <si>
    <t>UDYWP831</t>
  </si>
  <si>
    <t>TL17365A</t>
  </si>
  <si>
    <t>TP10</t>
  </si>
  <si>
    <t>TP1278</t>
  </si>
  <si>
    <t>TP1661</t>
  </si>
  <si>
    <t>TP9A</t>
  </si>
  <si>
    <t>TPWP11</t>
  </si>
  <si>
    <t>TPWP12</t>
  </si>
  <si>
    <t>TPWP13</t>
  </si>
  <si>
    <t>TPWP14</t>
  </si>
  <si>
    <t>TPWP15</t>
  </si>
  <si>
    <t>TPWP16</t>
  </si>
  <si>
    <t>TPWP17</t>
  </si>
  <si>
    <t>TPWP1719</t>
  </si>
  <si>
    <t>TPWP1721</t>
  </si>
  <si>
    <t>TPWP18</t>
  </si>
  <si>
    <t>TPWP19</t>
  </si>
  <si>
    <t>TPWP554</t>
  </si>
  <si>
    <t>TPWP609</t>
  </si>
  <si>
    <t>TTW1</t>
  </si>
  <si>
    <t>TTWP1742</t>
  </si>
  <si>
    <t>TTWP869</t>
  </si>
  <si>
    <t>TWP1033</t>
  </si>
  <si>
    <t>TWP1034</t>
  </si>
  <si>
    <t>TWP1037</t>
  </si>
  <si>
    <t>TWP20</t>
  </si>
  <si>
    <t>TWP2048</t>
  </si>
  <si>
    <t>TWP2049</t>
  </si>
  <si>
    <t>TWP2160</t>
  </si>
  <si>
    <t>TWP3A</t>
  </si>
  <si>
    <t>ALMLWP1759</t>
  </si>
  <si>
    <t>ALMWP1</t>
  </si>
  <si>
    <t>ALMWP1024</t>
  </si>
  <si>
    <t>ALMWP1401</t>
  </si>
  <si>
    <t>ALMWP2</t>
  </si>
  <si>
    <t>ALMWP2146</t>
  </si>
  <si>
    <t>GP3</t>
  </si>
  <si>
    <t>GP4</t>
  </si>
  <si>
    <t>GP5</t>
  </si>
  <si>
    <t>GP522</t>
  </si>
  <si>
    <t>GTWP2</t>
  </si>
  <si>
    <t>GVL17395A</t>
  </si>
  <si>
    <t>GVWP2147</t>
  </si>
  <si>
    <t>GVWP2158</t>
  </si>
  <si>
    <t>GWP1022</t>
  </si>
  <si>
    <t>MNWP1</t>
  </si>
  <si>
    <t>MNWP1400</t>
  </si>
  <si>
    <t>MNWP1761</t>
  </si>
  <si>
    <t>NYP1435</t>
  </si>
  <si>
    <t>NYWP1</t>
  </si>
  <si>
    <t>NYWP1142</t>
  </si>
  <si>
    <t>NYWP1755</t>
  </si>
  <si>
    <t>NYWP694</t>
  </si>
  <si>
    <t>TGKP1284</t>
  </si>
  <si>
    <t>TGKWP1152</t>
  </si>
  <si>
    <t>TGKWP1157</t>
  </si>
  <si>
    <t>TGKWP1261</t>
  </si>
  <si>
    <t>TGKWP1569</t>
  </si>
  <si>
    <t>TGKWP2163</t>
  </si>
  <si>
    <t>TKWP1</t>
  </si>
  <si>
    <t>TKWP649</t>
  </si>
  <si>
    <t>UDSTWS2243</t>
  </si>
  <si>
    <t>UDTL17394A</t>
  </si>
  <si>
    <t>UDTP1745</t>
  </si>
  <si>
    <t>UDTP2031</t>
  </si>
  <si>
    <t>UDTWP1</t>
  </si>
  <si>
    <t>UDTWP10258</t>
  </si>
  <si>
    <t>UDTWP1123</t>
  </si>
  <si>
    <t>UDTWP1132</t>
  </si>
  <si>
    <t>UDTWP1402</t>
  </si>
  <si>
    <t>UDTWP1403</t>
  </si>
  <si>
    <t>UDTWP1630</t>
  </si>
  <si>
    <t>UDTWP1756</t>
  </si>
  <si>
    <t>UDTWP2</t>
  </si>
  <si>
    <t>UDTWP3</t>
  </si>
  <si>
    <t>UDTWP720</t>
  </si>
  <si>
    <t>UDTWP721</t>
  </si>
  <si>
    <t>UDTWP953</t>
  </si>
  <si>
    <t>UDTWS2185</t>
  </si>
  <si>
    <t>UDTWS2227</t>
  </si>
  <si>
    <t>YLWP1</t>
  </si>
  <si>
    <t>YLWP2</t>
  </si>
  <si>
    <t>YLWP2098</t>
  </si>
  <si>
    <t>YLWP2099</t>
  </si>
  <si>
    <t>YLWP571</t>
  </si>
  <si>
    <t>YLWP650</t>
  </si>
  <si>
    <t>YLWP951</t>
  </si>
  <si>
    <t>YP1554</t>
  </si>
  <si>
    <t>YWP2052</t>
  </si>
  <si>
    <t>AGKP1541</t>
  </si>
  <si>
    <t>AGKW1</t>
  </si>
  <si>
    <t>AGKWP1723</t>
  </si>
  <si>
    <t>AGKWP935</t>
  </si>
  <si>
    <t>AGTWP1C</t>
  </si>
  <si>
    <t>BKWP2007</t>
  </si>
  <si>
    <t>BKWP950</t>
  </si>
  <si>
    <t>BKWW2</t>
  </si>
  <si>
    <t>BKWW548</t>
  </si>
  <si>
    <t>BNDSTWP1714</t>
  </si>
  <si>
    <t>BNDTGWP1000</t>
  </si>
  <si>
    <t>BNDTP1B</t>
  </si>
  <si>
    <t>BNDTP2</t>
  </si>
  <si>
    <t>BNDTWP1718</t>
  </si>
  <si>
    <t>BNDTWP1955</t>
  </si>
  <si>
    <t>BNDTWP2112</t>
  </si>
  <si>
    <t>BNDTWP2162</t>
  </si>
  <si>
    <t>BNDTWP382</t>
  </si>
  <si>
    <t>BNDTWP383</t>
  </si>
  <si>
    <t>BNDTWP996</t>
  </si>
  <si>
    <t>BNDTWS2205</t>
  </si>
  <si>
    <t>BNDTWS2214</t>
  </si>
  <si>
    <t>BNDWP1</t>
  </si>
  <si>
    <t>BNDWP1352</t>
  </si>
  <si>
    <t>BNDWP1354</t>
  </si>
  <si>
    <t>BNDWP2</t>
  </si>
  <si>
    <t>BNDWP3</t>
  </si>
  <si>
    <t>BNDWP4</t>
  </si>
  <si>
    <t>BNDWP744</t>
  </si>
  <si>
    <t>BNDWP761</t>
  </si>
  <si>
    <t>BNDWS2204</t>
  </si>
  <si>
    <t>RGWW1</t>
  </si>
  <si>
    <t>RGWW2</t>
  </si>
  <si>
    <t>RGWW3</t>
  </si>
  <si>
    <t>RPWP1355</t>
  </si>
  <si>
    <t>RPWP2005</t>
  </si>
  <si>
    <t>RPWP2006</t>
  </si>
  <si>
    <t>RPWP2028</t>
  </si>
  <si>
    <t>YDHP3</t>
  </si>
  <si>
    <t>YDP1275</t>
  </si>
  <si>
    <t>YDP1277</t>
  </si>
  <si>
    <t>YDWP1353</t>
  </si>
  <si>
    <t>YDWP2004</t>
  </si>
  <si>
    <t>YDWP4</t>
  </si>
  <si>
    <t>YDWP487</t>
  </si>
  <si>
    <t>YDWP488</t>
  </si>
  <si>
    <t>YDWP812</t>
  </si>
  <si>
    <t>Rampura</t>
  </si>
  <si>
    <t>BLSL7</t>
  </si>
  <si>
    <t>BLSL8</t>
  </si>
  <si>
    <t>YLP3562</t>
  </si>
  <si>
    <t>BSL45934</t>
  </si>
  <si>
    <t>BDHSL45936</t>
  </si>
  <si>
    <t>HVSL45933</t>
  </si>
  <si>
    <t>AMSL46116</t>
  </si>
  <si>
    <t>DGSL45939</t>
  </si>
  <si>
    <t>AMSL46200</t>
  </si>
  <si>
    <t>AMSL46201</t>
  </si>
  <si>
    <t>SGRSL45178</t>
  </si>
  <si>
    <t>SGRSL45179</t>
  </si>
  <si>
    <t>SGRSL45184</t>
  </si>
  <si>
    <t>SGRSL45185</t>
  </si>
  <si>
    <t>DHSL45935</t>
  </si>
  <si>
    <t>RHSL46397</t>
  </si>
  <si>
    <t>NDGSL45818</t>
  </si>
  <si>
    <t>GBSL45938</t>
  </si>
  <si>
    <t>HPSL45940</t>
  </si>
  <si>
    <t>GKWS2267</t>
  </si>
  <si>
    <t>KRWS2268</t>
  </si>
  <si>
    <t>MCL28207</t>
  </si>
  <si>
    <t>MGST10</t>
  </si>
  <si>
    <t>MGST9</t>
  </si>
  <si>
    <t>AKWP2261</t>
  </si>
  <si>
    <t>AKWP2259</t>
  </si>
  <si>
    <t>AKWP2260</t>
  </si>
  <si>
    <t>KGWP2269</t>
  </si>
  <si>
    <t>HSKWP2257</t>
  </si>
  <si>
    <t>HSKWP2258</t>
  </si>
  <si>
    <t>HSKWP2256</t>
  </si>
  <si>
    <t>MDGTWP2263</t>
  </si>
  <si>
    <t>KMNWP1940</t>
  </si>
  <si>
    <t>JTKWP2252</t>
  </si>
  <si>
    <t>YRBWP2281</t>
  </si>
  <si>
    <t>HSTL56209</t>
  </si>
  <si>
    <t>BHWS2598</t>
  </si>
  <si>
    <t>DGWS2695</t>
  </si>
  <si>
    <t>DGWS2696</t>
  </si>
  <si>
    <t>KNWS2665</t>
  </si>
  <si>
    <t>RLSL9</t>
  </si>
  <si>
    <t>APSL3</t>
  </si>
  <si>
    <t>KBSL2680</t>
  </si>
  <si>
    <t>KMSL2600</t>
  </si>
  <si>
    <t>KMSL2608</t>
  </si>
  <si>
    <t>NHSL2602</t>
  </si>
  <si>
    <t>NHSL2601</t>
  </si>
  <si>
    <t>NHSL2607</t>
  </si>
  <si>
    <t>NHSL2579</t>
  </si>
  <si>
    <t>SHSL20</t>
  </si>
  <si>
    <t>TGSL2576</t>
  </si>
  <si>
    <t>TPSL2577</t>
  </si>
  <si>
    <t>YRSL2593</t>
  </si>
  <si>
    <t>YRSL2594</t>
  </si>
  <si>
    <t>ANGWP2356</t>
  </si>
  <si>
    <t>RMGWSP947</t>
  </si>
  <si>
    <t>SVTWP2346</t>
  </si>
  <si>
    <t>KNDTWP2344</t>
  </si>
  <si>
    <t>HLKWP2347</t>
  </si>
  <si>
    <t>ANTWS2381</t>
  </si>
  <si>
    <t>ANTWS2382</t>
  </si>
  <si>
    <t>SRWP2345</t>
  </si>
  <si>
    <t>Harihara</t>
  </si>
  <si>
    <t>harihara</t>
  </si>
  <si>
    <t>Honnali</t>
  </si>
  <si>
    <t>Arabagatte</t>
  </si>
  <si>
    <t>Arakere</t>
  </si>
  <si>
    <t>Basavanhalli</t>
  </si>
  <si>
    <t>Belimallur</t>
  </si>
  <si>
    <t>Benakanahalli</t>
  </si>
  <si>
    <t>Beeragondahalli</t>
  </si>
  <si>
    <t>H.Gopagondahalli</t>
  </si>
  <si>
    <t>Hanumasagara</t>
  </si>
  <si>
    <t>Hattur</t>
  </si>
  <si>
    <t>Hiregonigere</t>
  </si>
  <si>
    <t>Ragi Hosalli</t>
  </si>
  <si>
    <t>Hunasghatta</t>
  </si>
  <si>
    <t>Kammaghatte</t>
  </si>
  <si>
    <t>Kyasinakere</t>
  </si>
  <si>
    <t>Kulagatte</t>
  </si>
  <si>
    <t>Kulambi</t>
  </si>
  <si>
    <t>Kumbaluru</t>
  </si>
  <si>
    <t>Kundur</t>
  </si>
  <si>
    <t>Lingapura</t>
  </si>
  <si>
    <t xml:space="preserve"> Masadi</t>
  </si>
  <si>
    <t>Muktenahalli</t>
  </si>
  <si>
    <t>Saswehalli</t>
  </si>
  <si>
    <t>Soratur</t>
  </si>
  <si>
    <t>Thimlapura</t>
  </si>
  <si>
    <t>Yakkanahalli</t>
  </si>
  <si>
    <t>Basavanahalli</t>
  </si>
  <si>
    <t>Beeragondanahalli</t>
  </si>
  <si>
    <t>H.Gopagondanahalli</t>
  </si>
  <si>
    <t>H.Kadadakatte</t>
  </si>
  <si>
    <t>Hiregonogere</t>
  </si>
  <si>
    <t>Ragihosalli</t>
  </si>
  <si>
    <t>Hunasagatta</t>
  </si>
  <si>
    <t>Kammaraghatte</t>
  </si>
  <si>
    <t>Masadi</t>
  </si>
  <si>
    <t>Sasavehalli</t>
  </si>
  <si>
    <t>Belagutti</t>
  </si>
  <si>
    <t>Chatnalli</t>
  </si>
  <si>
    <t>Chi kadadkatte</t>
  </si>
  <si>
    <t>Chiluru</t>
  </si>
  <si>
    <t>Ganganakatte</t>
  </si>
  <si>
    <t>Govinakovi</t>
  </si>
  <si>
    <t>Pallavanahalli</t>
  </si>
  <si>
    <t>T Gopandanahalli</t>
  </si>
  <si>
    <t>Vadeyarahatti</t>
  </si>
  <si>
    <t>Yaraganahalli</t>
  </si>
  <si>
    <t>Adavihalli</t>
  </si>
  <si>
    <t>Arasikere</t>
  </si>
  <si>
    <t>T Gopagondahalli</t>
  </si>
  <si>
    <t>CHI Kadadakatte</t>
  </si>
  <si>
    <t>Bagali</t>
  </si>
  <si>
    <t>Bennihalli</t>
  </si>
  <si>
    <t>Chigateri</t>
  </si>
  <si>
    <t>Hosakote</t>
  </si>
  <si>
    <t>Kadabagere</t>
  </si>
  <si>
    <t>Koolahalli</t>
  </si>
  <si>
    <t>Madaligere</t>
  </si>
  <si>
    <t>Mathihalli</t>
  </si>
  <si>
    <t>Myduru</t>
  </si>
  <si>
    <t>Nandibevoor</t>
  </si>
  <si>
    <t>Nichavannahalli</t>
  </si>
  <si>
    <t>Toudur</t>
  </si>
  <si>
    <t>Matthihalli</t>
  </si>
  <si>
    <t>Neechavvanhalli</t>
  </si>
  <si>
    <t>Telagi</t>
  </si>
  <si>
    <r>
      <t>Arabhaghatte</t>
    </r>
    <r>
      <rPr>
        <b/>
        <sz val="11"/>
        <color rgb="FFFF0000"/>
        <rFont val="Calibri"/>
        <family val="2"/>
        <scheme val="minor"/>
      </rPr>
      <t>(BASAVANAHALLI)</t>
    </r>
  </si>
  <si>
    <t xml:space="preserve"> Opening Balance as on 01.04.2024</t>
  </si>
  <si>
    <t>Demand from 01.04.2024 to 31.03.2025</t>
  </si>
  <si>
    <t>Collection from1.04.2024 to 31.03.2025</t>
  </si>
  <si>
    <t>Closing Balance as on 31.03.2025</t>
  </si>
  <si>
    <r>
      <t>Arabhaghatte</t>
    </r>
    <r>
      <rPr>
        <b/>
        <sz val="11"/>
        <color rgb="FFFF0000"/>
        <rFont val="Calibri"/>
        <family val="2"/>
        <scheme val="minor"/>
      </rPr>
      <t>(Basavanahalli)</t>
    </r>
  </si>
  <si>
    <t>Statement Showing the arrears of Gramapanchayath Water Supply Installations for the Financial Year 2024-2025</t>
  </si>
  <si>
    <t>Statement Showing the arrears of Gramapanchayath Installations for the  Financial Year 2024-2025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</si>
</sst>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Bookman Old Style"/>
      <family val="1"/>
    </font>
    <font>
      <b/>
      <sz val="18"/>
      <name val="Bookman Old Style"/>
      <family val="1"/>
    </font>
    <font>
      <b/>
      <sz val="11"/>
      <color theme="1"/>
      <name val="Arial"/>
      <family val="2"/>
    </font>
    <font>
      <sz val="11"/>
      <color theme="1"/>
      <name val="Bookman Old Style"/>
      <family val="1"/>
    </font>
    <font>
      <b/>
      <sz val="11"/>
      <color theme="1"/>
      <name val="Bookman Old Style"/>
      <family val="1"/>
    </font>
    <font>
      <b/>
      <sz val="12"/>
      <color theme="1"/>
      <name val="Bookman Old Style"/>
      <family val="1"/>
    </font>
    <font>
      <b/>
      <sz val="9"/>
      <color theme="1"/>
      <name val="Bookman Old Style"/>
      <family val="1"/>
    </font>
    <font>
      <b/>
      <sz val="4"/>
      <color theme="1"/>
      <name val="Bookman Old Style"/>
      <family val="1"/>
    </font>
    <font>
      <b/>
      <sz val="6"/>
      <color theme="1"/>
      <name val="Bookman Old Style"/>
      <family val="1"/>
    </font>
    <font>
      <b/>
      <sz val="10"/>
      <color theme="1"/>
      <name val="Calibri"/>
      <family val="2"/>
      <scheme val="minor"/>
    </font>
    <font>
      <b/>
      <sz val="12"/>
      <name val="Arial"/>
      <family val="2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0"/>
      <name val="Bookman Old Style"/>
      <family val="1"/>
    </font>
    <font>
      <b/>
      <sz val="12"/>
      <name val="Calibri"/>
      <family val="2"/>
      <scheme val="minor"/>
    </font>
    <font>
      <b/>
      <sz val="7"/>
      <color theme="1"/>
      <name val="Bookman Old Style"/>
      <family val="1"/>
    </font>
    <font>
      <b/>
      <sz val="7"/>
      <name val="Bookman Old Style"/>
      <family val="1"/>
    </font>
    <font>
      <sz val="20"/>
      <color theme="1"/>
      <name val="Calibri"/>
      <family val="2"/>
      <scheme val="minor"/>
    </font>
    <font>
      <b/>
      <sz val="11"/>
      <name val="Nudi 04 e"/>
    </font>
    <font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6" fillId="0" borderId="0"/>
    <xf numFmtId="0" fontId="30" fillId="0" borderId="0"/>
    <xf numFmtId="0" fontId="30" fillId="0" borderId="0"/>
    <xf numFmtId="0" fontId="30" fillId="0" borderId="0">
      <alignment wrapText="1"/>
    </xf>
    <xf numFmtId="0" fontId="29" fillId="0" borderId="0"/>
    <xf numFmtId="0" fontId="29" fillId="0" borderId="0"/>
  </cellStyleXfs>
  <cellXfs count="405">
    <xf numFmtId="0" fontId="0" fillId="0" borderId="0" xfId="0"/>
    <xf numFmtId="0" fontId="3" fillId="0" borderId="0" xfId="0" applyFont="1" applyAlignment="1">
      <alignment horizontal="center"/>
    </xf>
    <xf numFmtId="0" fontId="8" fillId="0" borderId="6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" fillId="0" borderId="0" xfId="0" applyFont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9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2" fillId="2" borderId="0" xfId="0" applyFont="1" applyFill="1" applyAlignment="1">
      <alignment horizontal="center" vertical="center" wrapText="1"/>
    </xf>
    <xf numFmtId="1" fontId="25" fillId="2" borderId="1" xfId="0" applyNumberFormat="1" applyFont="1" applyFill="1" applyBorder="1" applyAlignment="1">
      <alignment horizontal="center"/>
    </xf>
    <xf numFmtId="2" fontId="25" fillId="2" borderId="1" xfId="0" applyNumberFormat="1" applyFont="1" applyFill="1" applyBorder="1" applyAlignment="1">
      <alignment horizontal="center"/>
    </xf>
    <xf numFmtId="1" fontId="27" fillId="2" borderId="1" xfId="0" applyNumberFormat="1" applyFont="1" applyFill="1" applyBorder="1" applyAlignment="1">
      <alignment horizontal="center"/>
    </xf>
    <xf numFmtId="2" fontId="23" fillId="2" borderId="1" xfId="0" applyNumberFormat="1" applyFont="1" applyFill="1" applyBorder="1" applyAlignment="1">
      <alignment horizontal="center"/>
    </xf>
    <xf numFmtId="2" fontId="12" fillId="2" borderId="1" xfId="0" applyNumberFormat="1" applyFont="1" applyFill="1" applyBorder="1" applyAlignment="1">
      <alignment horizontal="center" vertical="center"/>
    </xf>
    <xf numFmtId="1" fontId="0" fillId="3" borderId="1" xfId="0" applyNumberFormat="1" applyFill="1" applyBorder="1" applyAlignment="1">
      <alignment horizontal="center"/>
    </xf>
    <xf numFmtId="1" fontId="28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9" fillId="3" borderId="1" xfId="0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/>
    </xf>
    <xf numFmtId="2" fontId="1" fillId="3" borderId="1" xfId="0" applyNumberFormat="1" applyFont="1" applyFill="1" applyBorder="1" applyAlignment="1">
      <alignment horizontal="center"/>
    </xf>
    <xf numFmtId="1" fontId="1" fillId="3" borderId="1" xfId="0" applyNumberFormat="1" applyFont="1" applyFill="1" applyBorder="1" applyAlignment="1">
      <alignment horizontal="center" vertical="center"/>
    </xf>
    <xf numFmtId="2" fontId="1" fillId="3" borderId="1" xfId="0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" fontId="0" fillId="3" borderId="1" xfId="0" applyNumberFormat="1" applyFill="1" applyBorder="1" applyAlignment="1">
      <alignment horizontal="center" vertical="center"/>
    </xf>
    <xf numFmtId="2" fontId="0" fillId="3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2" borderId="1" xfId="0" applyFont="1" applyFill="1" applyBorder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2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1" fontId="1" fillId="4" borderId="1" xfId="0" applyNumberFormat="1" applyFont="1" applyFill="1" applyBorder="1" applyAlignment="1">
      <alignment horizontal="center" vertical="center"/>
    </xf>
    <xf numFmtId="2" fontId="1" fillId="4" borderId="1" xfId="0" applyNumberFormat="1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/>
    </xf>
    <xf numFmtId="164" fontId="22" fillId="4" borderId="0" xfId="0" applyNumberFormat="1" applyFont="1" applyFill="1" applyAlignment="1">
      <alignment horizontal="center" vertical="center"/>
    </xf>
    <xf numFmtId="0" fontId="22" fillId="4" borderId="0" xfId="0" applyFont="1" applyFill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0" xfId="0" applyFill="1" applyAlignment="1">
      <alignment horizontal="center"/>
    </xf>
    <xf numFmtId="1" fontId="0" fillId="0" borderId="1" xfId="0" applyNumberFormat="1" applyBorder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/>
    </xf>
    <xf numFmtId="2" fontId="0" fillId="0" borderId="0" xfId="0" applyNumberFormat="1"/>
    <xf numFmtId="2" fontId="0" fillId="0" borderId="0" xfId="0" applyNumberFormat="1" applyAlignment="1">
      <alignment horizontal="center"/>
    </xf>
    <xf numFmtId="0" fontId="14" fillId="0" borderId="2" xfId="0" applyFont="1" applyBorder="1" applyAlignment="1">
      <alignment horizontal="center" vertical="center"/>
    </xf>
    <xf numFmtId="1" fontId="15" fillId="5" borderId="1" xfId="0" applyNumberFormat="1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/>
    </xf>
    <xf numFmtId="1" fontId="15" fillId="0" borderId="0" xfId="0" applyNumberFormat="1" applyFont="1" applyAlignment="1">
      <alignment horizontal="center" vertical="center"/>
    </xf>
    <xf numFmtId="1" fontId="15" fillId="7" borderId="0" xfId="0" applyNumberFormat="1" applyFont="1" applyFill="1" applyAlignment="1">
      <alignment horizontal="center" vertical="center"/>
    </xf>
    <xf numFmtId="1" fontId="14" fillId="7" borderId="0" xfId="0" applyNumberFormat="1" applyFont="1" applyFill="1" applyAlignment="1">
      <alignment horizontal="center" vertical="center"/>
    </xf>
    <xf numFmtId="1" fontId="14" fillId="7" borderId="0" xfId="0" applyNumberFormat="1" applyFont="1" applyFill="1" applyAlignment="1">
      <alignment horizontal="center"/>
    </xf>
    <xf numFmtId="0" fontId="14" fillId="2" borderId="1" xfId="0" applyFont="1" applyFill="1" applyBorder="1" applyAlignment="1">
      <alignment horizontal="center" vertical="center"/>
    </xf>
    <xf numFmtId="1" fontId="15" fillId="6" borderId="1" xfId="0" applyNumberFormat="1" applyFont="1" applyFill="1" applyBorder="1" applyAlignment="1">
      <alignment horizontal="center" vertical="center" wrapText="1"/>
    </xf>
    <xf numFmtId="1" fontId="15" fillId="0" borderId="1" xfId="0" applyNumberFormat="1" applyFont="1" applyBorder="1" applyAlignment="1">
      <alignment horizontal="center" vertical="center" wrapText="1"/>
    </xf>
    <xf numFmtId="1" fontId="15" fillId="8" borderId="1" xfId="0" applyNumberFormat="1" applyFont="1" applyFill="1" applyBorder="1" applyAlignment="1">
      <alignment horizontal="center" vertical="center" wrapText="1"/>
    </xf>
    <xf numFmtId="1" fontId="14" fillId="0" borderId="0" xfId="0" applyNumberFormat="1" applyFont="1" applyAlignment="1">
      <alignment horizontal="center"/>
    </xf>
    <xf numFmtId="1" fontId="15" fillId="6" borderId="1" xfId="0" applyNumberFormat="1" applyFont="1" applyFill="1" applyBorder="1" applyAlignment="1">
      <alignment horizontal="center" vertical="center"/>
    </xf>
    <xf numFmtId="1" fontId="14" fillId="0" borderId="0" xfId="0" applyNumberFormat="1" applyFont="1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 wrapText="1"/>
    </xf>
    <xf numFmtId="1" fontId="15" fillId="8" borderId="1" xfId="0" applyNumberFormat="1" applyFont="1" applyFill="1" applyBorder="1" applyAlignment="1">
      <alignment horizontal="center" vertical="center"/>
    </xf>
    <xf numFmtId="1" fontId="14" fillId="7" borderId="1" xfId="0" applyNumberFormat="1" applyFont="1" applyFill="1" applyBorder="1" applyAlignment="1">
      <alignment horizontal="center" wrapText="1"/>
    </xf>
    <xf numFmtId="0" fontId="14" fillId="0" borderId="0" xfId="0" applyFont="1" applyAlignment="1">
      <alignment horizontal="center"/>
    </xf>
    <xf numFmtId="1" fontId="15" fillId="10" borderId="1" xfId="0" applyNumberFormat="1" applyFont="1" applyFill="1" applyBorder="1" applyAlignment="1">
      <alignment horizontal="center" vertical="center" wrapText="1"/>
    </xf>
    <xf numFmtId="1" fontId="14" fillId="0" borderId="2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1" fontId="14" fillId="2" borderId="1" xfId="0" applyNumberFormat="1" applyFont="1" applyFill="1" applyBorder="1" applyAlignment="1">
      <alignment horizontal="center" vertical="center"/>
    </xf>
    <xf numFmtId="1" fontId="15" fillId="10" borderId="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 textRotation="90"/>
    </xf>
    <xf numFmtId="1" fontId="14" fillId="2" borderId="1" xfId="0" applyNumberFormat="1" applyFont="1" applyFill="1" applyBorder="1" applyAlignment="1">
      <alignment horizontal="center" vertical="center" shrinkToFit="1"/>
    </xf>
    <xf numFmtId="1" fontId="14" fillId="0" borderId="1" xfId="0" applyNumberFormat="1" applyFont="1" applyBorder="1" applyAlignment="1">
      <alignment horizontal="center" vertical="center" shrinkToFit="1"/>
    </xf>
    <xf numFmtId="1" fontId="14" fillId="7" borderId="0" xfId="0" applyNumberFormat="1" applyFont="1" applyFill="1" applyAlignment="1">
      <alignment horizontal="center" vertical="center" shrinkToFit="1"/>
    </xf>
    <xf numFmtId="1" fontId="0" fillId="0" borderId="1" xfId="0" applyNumberFormat="1" applyBorder="1" applyAlignment="1">
      <alignment horizontal="center" vertical="top"/>
    </xf>
    <xf numFmtId="1" fontId="15" fillId="10" borderId="1" xfId="0" applyNumberFormat="1" applyFont="1" applyFill="1" applyBorder="1" applyAlignment="1">
      <alignment horizontal="center" vertical="top"/>
    </xf>
    <xf numFmtId="1" fontId="0" fillId="0" borderId="1" xfId="0" applyNumberFormat="1" applyBorder="1" applyAlignment="1">
      <alignment horizontal="center" vertical="center"/>
    </xf>
    <xf numFmtId="1" fontId="14" fillId="2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14" fillId="0" borderId="1" xfId="0" applyFont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15" fillId="0" borderId="0" xfId="0" applyFont="1" applyAlignment="1">
      <alignment horizontal="center" wrapText="1"/>
    </xf>
    <xf numFmtId="1" fontId="15" fillId="11" borderId="1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5" fillId="0" borderId="0" xfId="0" applyFont="1" applyAlignment="1">
      <alignment horizontal="center" textRotation="90"/>
    </xf>
    <xf numFmtId="0" fontId="15" fillId="1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/>
    </xf>
    <xf numFmtId="1" fontId="14" fillId="0" borderId="8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1" fontId="15" fillId="10" borderId="1" xfId="0" applyNumberFormat="1" applyFont="1" applyFill="1" applyBorder="1" applyAlignment="1">
      <alignment horizontal="center"/>
    </xf>
    <xf numFmtId="1" fontId="15" fillId="0" borderId="1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1" fontId="13" fillId="0" borderId="1" xfId="0" applyNumberFormat="1" applyFont="1" applyBorder="1" applyAlignment="1">
      <alignment horizontal="center" vertical="center"/>
    </xf>
    <xf numFmtId="1" fontId="13" fillId="0" borderId="8" xfId="0" applyNumberFormat="1" applyFont="1" applyBorder="1" applyAlignment="1">
      <alignment horizontal="center" vertical="center"/>
    </xf>
    <xf numFmtId="1" fontId="25" fillId="0" borderId="1" xfId="0" applyNumberFormat="1" applyFont="1" applyBorder="1" applyAlignment="1">
      <alignment horizontal="center" vertical="center"/>
    </xf>
    <xf numFmtId="1" fontId="13" fillId="0" borderId="0" xfId="0" applyNumberFormat="1" applyFont="1" applyAlignment="1">
      <alignment horizontal="center" vertical="center"/>
    </xf>
    <xf numFmtId="0" fontId="18" fillId="5" borderId="1" xfId="0" applyFont="1" applyFill="1" applyBorder="1" applyAlignment="1">
      <alignment horizontal="center" vertical="center"/>
    </xf>
    <xf numFmtId="1" fontId="13" fillId="5" borderId="1" xfId="0" applyNumberFormat="1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1" fontId="13" fillId="0" borderId="4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1" fontId="27" fillId="5" borderId="4" xfId="0" applyNumberFormat="1" applyFont="1" applyFill="1" applyBorder="1" applyAlignment="1">
      <alignment horizontal="center" vertical="center"/>
    </xf>
    <xf numFmtId="1" fontId="13" fillId="5" borderId="4" xfId="0" applyNumberFormat="1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1" fontId="27" fillId="0" borderId="1" xfId="0" applyNumberFormat="1" applyFont="1" applyBorder="1" applyAlignment="1">
      <alignment horizontal="center" vertical="center"/>
    </xf>
    <xf numFmtId="0" fontId="13" fillId="10" borderId="1" xfId="0" applyFont="1" applyFill="1" applyBorder="1" applyAlignment="1">
      <alignment horizontal="center" vertical="center"/>
    </xf>
    <xf numFmtId="1" fontId="13" fillId="10" borderId="1" xfId="0" applyNumberFormat="1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1" fontId="13" fillId="0" borderId="1" xfId="2" applyNumberFormat="1" applyFont="1" applyBorder="1" applyAlignment="1">
      <alignment horizontal="center" vertical="center"/>
    </xf>
    <xf numFmtId="1" fontId="25" fillId="10" borderId="1" xfId="0" applyNumberFormat="1" applyFont="1" applyFill="1" applyBorder="1" applyAlignment="1">
      <alignment horizontal="center" vertical="center"/>
    </xf>
    <xf numFmtId="1" fontId="13" fillId="10" borderId="1" xfId="0" applyNumberFormat="1" applyFont="1" applyFill="1" applyBorder="1" applyAlignment="1">
      <alignment horizontal="center" vertical="top"/>
    </xf>
    <xf numFmtId="1" fontId="13" fillId="2" borderId="1" xfId="0" applyNumberFormat="1" applyFont="1" applyFill="1" applyBorder="1" applyAlignment="1">
      <alignment horizontal="center" vertical="center"/>
    </xf>
    <xf numFmtId="1" fontId="13" fillId="2" borderId="3" xfId="0" applyNumberFormat="1" applyFont="1" applyFill="1" applyBorder="1" applyAlignment="1">
      <alignment horizontal="center" vertical="center"/>
    </xf>
    <xf numFmtId="1" fontId="13" fillId="10" borderId="4" xfId="0" applyNumberFormat="1" applyFont="1" applyFill="1" applyBorder="1" applyAlignment="1">
      <alignment horizontal="center"/>
    </xf>
    <xf numFmtId="1" fontId="25" fillId="0" borderId="1" xfId="0" applyNumberFormat="1" applyFont="1" applyBorder="1" applyAlignment="1">
      <alignment horizontal="center" vertical="center" wrapText="1"/>
    </xf>
    <xf numFmtId="1" fontId="13" fillId="10" borderId="4" xfId="0" applyNumberFormat="1" applyFont="1" applyFill="1" applyBorder="1" applyAlignment="1">
      <alignment horizontal="center" vertical="center"/>
    </xf>
    <xf numFmtId="1" fontId="25" fillId="0" borderId="4" xfId="0" applyNumberFormat="1" applyFont="1" applyBorder="1" applyAlignment="1">
      <alignment horizontal="center" vertical="center" wrapText="1"/>
    </xf>
    <xf numFmtId="1" fontId="13" fillId="10" borderId="1" xfId="0" applyNumberFormat="1" applyFont="1" applyFill="1" applyBorder="1" applyAlignment="1">
      <alignment horizontal="center"/>
    </xf>
    <xf numFmtId="1" fontId="0" fillId="4" borderId="1" xfId="0" applyNumberFormat="1" applyFill="1" applyBorder="1" applyAlignment="1">
      <alignment horizontal="center" vertical="center"/>
    </xf>
    <xf numFmtId="1" fontId="14" fillId="2" borderId="8" xfId="0" applyNumberFormat="1" applyFont="1" applyFill="1" applyBorder="1" applyAlignment="1">
      <alignment horizontal="center" vertical="center" shrinkToFit="1"/>
    </xf>
    <xf numFmtId="1" fontId="14" fillId="0" borderId="11" xfId="0" applyNumberFormat="1" applyFont="1" applyBorder="1" applyAlignment="1">
      <alignment horizontal="center" vertical="center"/>
    </xf>
    <xf numFmtId="1" fontId="31" fillId="5" borderId="1" xfId="0" applyNumberFormat="1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" fontId="1" fillId="10" borderId="1" xfId="0" applyNumberFormat="1" applyFont="1" applyFill="1" applyBorder="1" applyAlignment="1">
      <alignment horizontal="center" vertical="center"/>
    </xf>
    <xf numFmtId="1" fontId="1" fillId="6" borderId="1" xfId="0" applyNumberFormat="1" applyFont="1" applyFill="1" applyBorder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10" borderId="1" xfId="0" applyNumberFormat="1" applyFont="1" applyFill="1" applyBorder="1" applyAlignment="1">
      <alignment horizontal="center"/>
    </xf>
    <xf numFmtId="1" fontId="31" fillId="6" borderId="1" xfId="0" applyNumberFormat="1" applyFont="1" applyFill="1" applyBorder="1" applyAlignment="1">
      <alignment horizontal="center"/>
    </xf>
    <xf numFmtId="1" fontId="15" fillId="6" borderId="1" xfId="0" applyNumberFormat="1" applyFont="1" applyFill="1" applyBorder="1" applyAlignment="1">
      <alignment horizontal="center"/>
    </xf>
    <xf numFmtId="1" fontId="15" fillId="10" borderId="2" xfId="0" applyNumberFormat="1" applyFont="1" applyFill="1" applyBorder="1"/>
    <xf numFmtId="1" fontId="15" fillId="10" borderId="3" xfId="0" applyNumberFormat="1" applyFont="1" applyFill="1" applyBorder="1"/>
    <xf numFmtId="0" fontId="15" fillId="8" borderId="1" xfId="0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1" fontId="14" fillId="2" borderId="7" xfId="0" applyNumberFormat="1" applyFont="1" applyFill="1" applyBorder="1" applyAlignment="1">
      <alignment horizontal="center" vertical="center" shrinkToFit="1"/>
    </xf>
    <xf numFmtId="1" fontId="14" fillId="2" borderId="6" xfId="0" applyNumberFormat="1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textRotation="90"/>
    </xf>
    <xf numFmtId="0" fontId="15" fillId="5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/>
    </xf>
    <xf numFmtId="0" fontId="1" fillId="0" borderId="0" xfId="0" applyFont="1" applyAlignment="1">
      <alignment horizontal="right" vertical="center"/>
    </xf>
    <xf numFmtId="0" fontId="0" fillId="0" borderId="0" xfId="0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14" fillId="5" borderId="0" xfId="0" applyFont="1" applyFill="1" applyAlignment="1">
      <alignment horizontal="center"/>
    </xf>
    <xf numFmtId="1" fontId="14" fillId="7" borderId="0" xfId="0" applyNumberFormat="1" applyFont="1" applyFill="1" applyAlignment="1">
      <alignment horizontal="center" wrapText="1"/>
    </xf>
    <xf numFmtId="0" fontId="14" fillId="2" borderId="0" xfId="0" applyFont="1" applyFill="1" applyAlignment="1">
      <alignment horizontal="center"/>
    </xf>
    <xf numFmtId="0" fontId="14" fillId="0" borderId="4" xfId="0" applyFont="1" applyBorder="1" applyAlignment="1">
      <alignment horizontal="center" vertical="center"/>
    </xf>
    <xf numFmtId="1" fontId="14" fillId="4" borderId="1" xfId="0" applyNumberFormat="1" applyFont="1" applyFill="1" applyBorder="1" applyAlignment="1">
      <alignment horizontal="center" vertical="center"/>
    </xf>
    <xf numFmtId="0" fontId="14" fillId="8" borderId="0" xfId="0" applyFont="1" applyFill="1" applyAlignment="1">
      <alignment horizontal="center"/>
    </xf>
    <xf numFmtId="0" fontId="14" fillId="9" borderId="0" xfId="0" applyFont="1" applyFill="1" applyAlignment="1">
      <alignment horizontal="center"/>
    </xf>
    <xf numFmtId="1" fontId="31" fillId="10" borderId="1" xfId="0" applyNumberFormat="1" applyFont="1" applyFill="1" applyBorder="1" applyAlignment="1">
      <alignment horizontal="center" vertical="center"/>
    </xf>
    <xf numFmtId="0" fontId="15" fillId="10" borderId="0" xfId="0" applyFont="1" applyFill="1" applyAlignment="1">
      <alignment horizontal="center"/>
    </xf>
    <xf numFmtId="1" fontId="14" fillId="0" borderId="4" xfId="0" applyNumberFormat="1" applyFont="1" applyBorder="1" applyAlignment="1">
      <alignment horizontal="center" vertical="center"/>
    </xf>
    <xf numFmtId="1" fontId="14" fillId="0" borderId="0" xfId="0" applyNumberFormat="1" applyFont="1" applyAlignment="1">
      <alignment horizontal="center" vertical="center" wrapText="1"/>
    </xf>
    <xf numFmtId="1" fontId="0" fillId="0" borderId="0" xfId="0" applyNumberFormat="1" applyAlignment="1">
      <alignment horizontal="center" wrapText="1"/>
    </xf>
    <xf numFmtId="1" fontId="15" fillId="0" borderId="0" xfId="0" applyNumberFormat="1" applyFont="1" applyAlignment="1">
      <alignment horizontal="center" wrapText="1"/>
    </xf>
    <xf numFmtId="1" fontId="15" fillId="10" borderId="0" xfId="0" applyNumberFormat="1" applyFont="1" applyFill="1" applyAlignment="1">
      <alignment horizontal="center" wrapText="1"/>
    </xf>
    <xf numFmtId="1" fontId="23" fillId="0" borderId="1" xfId="0" applyNumberFormat="1" applyFont="1" applyBorder="1" applyAlignment="1">
      <alignment horizontal="center" vertical="top"/>
    </xf>
    <xf numFmtId="1" fontId="23" fillId="0" borderId="1" xfId="0" applyNumberFormat="1" applyFont="1" applyBorder="1" applyAlignment="1">
      <alignment horizontal="center"/>
    </xf>
    <xf numFmtId="1" fontId="15" fillId="10" borderId="1" xfId="0" applyNumberFormat="1" applyFont="1" applyFill="1" applyBorder="1" applyAlignment="1">
      <alignment horizontal="center" wrapText="1"/>
    </xf>
    <xf numFmtId="1" fontId="0" fillId="5" borderId="1" xfId="0" applyNumberFormat="1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1" fontId="0" fillId="0" borderId="1" xfId="0" applyNumberFormat="1" applyBorder="1" applyAlignment="1">
      <alignment horizontal="center" wrapText="1"/>
    </xf>
    <xf numFmtId="1" fontId="15" fillId="8" borderId="0" xfId="0" applyNumberFormat="1" applyFont="1" applyFill="1" applyAlignment="1">
      <alignment horizontal="center"/>
    </xf>
    <xf numFmtId="2" fontId="14" fillId="0" borderId="1" xfId="0" applyNumberFormat="1" applyFont="1" applyBorder="1" applyAlignment="1">
      <alignment horizontal="center" vertical="center" wrapText="1"/>
    </xf>
    <xf numFmtId="1" fontId="14" fillId="0" borderId="16" xfId="0" applyNumberFormat="1" applyFont="1" applyBorder="1" applyAlignment="1">
      <alignment horizontal="center" vertical="center"/>
    </xf>
    <xf numFmtId="1" fontId="14" fillId="0" borderId="6" xfId="0" applyNumberFormat="1" applyFont="1" applyBorder="1" applyAlignment="1">
      <alignment horizontal="center" vertical="center"/>
    </xf>
    <xf numFmtId="1" fontId="15" fillId="10" borderId="17" xfId="0" applyNumberFormat="1" applyFont="1" applyFill="1" applyBorder="1" applyAlignment="1">
      <alignment horizontal="center" vertical="center"/>
    </xf>
    <xf numFmtId="1" fontId="15" fillId="10" borderId="0" xfId="0" applyNumberFormat="1" applyFont="1" applyFill="1" applyAlignment="1">
      <alignment horizontal="center"/>
    </xf>
    <xf numFmtId="1" fontId="14" fillId="2" borderId="0" xfId="0" applyNumberFormat="1" applyFont="1" applyFill="1" applyAlignment="1">
      <alignment horizontal="center"/>
    </xf>
    <xf numFmtId="1" fontId="31" fillId="10" borderId="1" xfId="0" applyNumberFormat="1" applyFont="1" applyFill="1" applyBorder="1" applyAlignment="1">
      <alignment horizontal="center" vertical="top"/>
    </xf>
    <xf numFmtId="1" fontId="15" fillId="6" borderId="0" xfId="0" applyNumberFormat="1" applyFont="1" applyFill="1" applyAlignment="1">
      <alignment horizontal="center"/>
    </xf>
    <xf numFmtId="1" fontId="14" fillId="4" borderId="0" xfId="0" applyNumberFormat="1" applyFont="1" applyFill="1" applyAlignment="1">
      <alignment horizontal="center"/>
    </xf>
    <xf numFmtId="1" fontId="15" fillId="10" borderId="4" xfId="0" applyNumberFormat="1" applyFont="1" applyFill="1" applyBorder="1" applyAlignment="1">
      <alignment horizontal="center"/>
    </xf>
    <xf numFmtId="1" fontId="14" fillId="10" borderId="1" xfId="0" applyNumberFormat="1" applyFont="1" applyFill="1" applyBorder="1" applyAlignment="1">
      <alignment horizontal="center"/>
    </xf>
    <xf numFmtId="1" fontId="14" fillId="10" borderId="0" xfId="0" applyNumberFormat="1" applyFont="1" applyFill="1" applyAlignment="1">
      <alignment horizontal="center"/>
    </xf>
    <xf numFmtId="1" fontId="14" fillId="2" borderId="3" xfId="0" applyNumberFormat="1" applyFont="1" applyFill="1" applyBorder="1" applyAlignment="1">
      <alignment horizontal="center" vertical="center"/>
    </xf>
    <xf numFmtId="1" fontId="14" fillId="2" borderId="4" xfId="0" applyNumberFormat="1" applyFont="1" applyFill="1" applyBorder="1" applyAlignment="1">
      <alignment horizontal="center" vertical="center"/>
    </xf>
    <xf numFmtId="1" fontId="31" fillId="10" borderId="1" xfId="0" applyNumberFormat="1" applyFont="1" applyFill="1" applyBorder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15" fillId="10" borderId="4" xfId="0" applyFont="1" applyFill="1" applyBorder="1" applyAlignment="1">
      <alignment horizontal="center" vertical="center"/>
    </xf>
    <xf numFmtId="0" fontId="14" fillId="10" borderId="0" xfId="0" applyFont="1" applyFill="1" applyAlignment="1">
      <alignment horizontal="center"/>
    </xf>
    <xf numFmtId="0" fontId="14" fillId="0" borderId="6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1" fontId="14" fillId="0" borderId="1" xfId="0" applyNumberFormat="1" applyFont="1" applyBorder="1" applyAlignment="1">
      <alignment horizontal="center" wrapText="1"/>
    </xf>
    <xf numFmtId="0" fontId="0" fillId="2" borderId="1" xfId="0" applyFill="1" applyBorder="1" applyAlignment="1">
      <alignment horizontal="center" vertical="center" wrapText="1"/>
    </xf>
    <xf numFmtId="0" fontId="14" fillId="4" borderId="0" xfId="0" applyFont="1" applyFill="1" applyAlignment="1">
      <alignment horizontal="center"/>
    </xf>
    <xf numFmtId="0" fontId="14" fillId="10" borderId="1" xfId="0" applyFont="1" applyFill="1" applyBorder="1" applyAlignment="1">
      <alignment horizontal="center"/>
    </xf>
    <xf numFmtId="0" fontId="15" fillId="2" borderId="0" xfId="0" applyFont="1" applyFill="1" applyAlignment="1">
      <alignment horizontal="center" vertical="center" textRotation="90"/>
    </xf>
    <xf numFmtId="0" fontId="0" fillId="2" borderId="4" xfId="0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/>
    </xf>
    <xf numFmtId="0" fontId="31" fillId="10" borderId="1" xfId="0" applyFont="1" applyFill="1" applyBorder="1" applyAlignment="1">
      <alignment horizontal="center"/>
    </xf>
    <xf numFmtId="1" fontId="15" fillId="9" borderId="1" xfId="0" applyNumberFormat="1" applyFont="1" applyFill="1" applyBorder="1" applyAlignment="1">
      <alignment horizontal="center" vertical="center"/>
    </xf>
    <xf numFmtId="0" fontId="15" fillId="9" borderId="1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1" fontId="15" fillId="9" borderId="6" xfId="0" applyNumberFormat="1" applyFont="1" applyFill="1" applyBorder="1" applyAlignment="1">
      <alignment horizontal="center" vertical="center"/>
    </xf>
    <xf numFmtId="0" fontId="15" fillId="0" borderId="6" xfId="0" applyFont="1" applyBorder="1" applyAlignment="1">
      <alignment horizontal="center" vertical="center" textRotation="90"/>
    </xf>
    <xf numFmtId="0" fontId="15" fillId="0" borderId="7" xfId="0" applyFont="1" applyBorder="1" applyAlignment="1">
      <alignment horizontal="center" vertical="center" textRotation="90"/>
    </xf>
    <xf numFmtId="0" fontId="15" fillId="0" borderId="8" xfId="0" applyFont="1" applyBorder="1" applyAlignment="1">
      <alignment horizontal="center" vertical="center" textRotation="90"/>
    </xf>
    <xf numFmtId="0" fontId="15" fillId="6" borderId="2" xfId="0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15" fillId="9" borderId="2" xfId="0" applyFont="1" applyFill="1" applyBorder="1" applyAlignment="1">
      <alignment horizontal="center" vertical="center"/>
    </xf>
    <xf numFmtId="0" fontId="15" fillId="9" borderId="3" xfId="0" applyFont="1" applyFill="1" applyBorder="1" applyAlignment="1">
      <alignment horizontal="center" vertical="center"/>
    </xf>
    <xf numFmtId="0" fontId="15" fillId="9" borderId="4" xfId="0" applyFont="1" applyFill="1" applyBorder="1" applyAlignment="1">
      <alignment horizontal="center" vertical="center"/>
    </xf>
    <xf numFmtId="1" fontId="15" fillId="7" borderId="12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textRotation="90"/>
    </xf>
    <xf numFmtId="0" fontId="15" fillId="2" borderId="6" xfId="0" applyFont="1" applyFill="1" applyBorder="1" applyAlignment="1">
      <alignment horizontal="center" vertical="center" textRotation="90"/>
    </xf>
    <xf numFmtId="0" fontId="15" fillId="2" borderId="7" xfId="0" applyFont="1" applyFill="1" applyBorder="1" applyAlignment="1">
      <alignment horizontal="center" vertical="center" textRotation="90"/>
    </xf>
    <xf numFmtId="0" fontId="15" fillId="2" borderId="8" xfId="0" applyFont="1" applyFill="1" applyBorder="1" applyAlignment="1">
      <alignment horizontal="center" vertical="center" textRotation="90"/>
    </xf>
    <xf numFmtId="0" fontId="15" fillId="2" borderId="1" xfId="0" applyFont="1" applyFill="1" applyBorder="1" applyAlignment="1">
      <alignment horizontal="center" vertical="center" textRotation="90"/>
    </xf>
    <xf numFmtId="0" fontId="15" fillId="0" borderId="9" xfId="0" quotePrefix="1" applyFont="1" applyBorder="1" applyAlignment="1">
      <alignment horizontal="center" vertical="center" textRotation="90"/>
    </xf>
    <xf numFmtId="0" fontId="15" fillId="0" borderId="5" xfId="0" quotePrefix="1" applyFont="1" applyBorder="1" applyAlignment="1">
      <alignment horizontal="center" vertical="center" textRotation="90"/>
    </xf>
    <xf numFmtId="0" fontId="15" fillId="0" borderId="11" xfId="0" quotePrefix="1" applyFont="1" applyBorder="1" applyAlignment="1">
      <alignment horizontal="center" vertical="center" textRotation="90"/>
    </xf>
    <xf numFmtId="0" fontId="15" fillId="0" borderId="13" xfId="0" quotePrefix="1" applyFont="1" applyBorder="1" applyAlignment="1">
      <alignment horizontal="center" vertical="center" textRotation="90"/>
    </xf>
    <xf numFmtId="0" fontId="15" fillId="0" borderId="15" xfId="0" quotePrefix="1" applyFont="1" applyBorder="1" applyAlignment="1">
      <alignment horizontal="center" vertical="center" textRotation="90"/>
    </xf>
    <xf numFmtId="0" fontId="15" fillId="0" borderId="14" xfId="0" quotePrefix="1" applyFont="1" applyBorder="1" applyAlignment="1">
      <alignment horizontal="center" vertical="center" textRotation="90"/>
    </xf>
    <xf numFmtId="1" fontId="31" fillId="10" borderId="2" xfId="0" applyNumberFormat="1" applyFont="1" applyFill="1" applyBorder="1" applyAlignment="1">
      <alignment horizontal="center" vertical="center"/>
    </xf>
    <xf numFmtId="1" fontId="31" fillId="10" borderId="3" xfId="0" applyNumberFormat="1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 textRotation="90"/>
    </xf>
    <xf numFmtId="1" fontId="1" fillId="0" borderId="6" xfId="0" applyNumberFormat="1" applyFont="1" applyBorder="1" applyAlignment="1">
      <alignment horizontal="center" vertical="center" textRotation="90"/>
    </xf>
    <xf numFmtId="1" fontId="1" fillId="0" borderId="7" xfId="0" applyNumberFormat="1" applyFont="1" applyBorder="1" applyAlignment="1">
      <alignment horizontal="center" vertical="center" textRotation="90"/>
    </xf>
    <xf numFmtId="1" fontId="1" fillId="0" borderId="8" xfId="0" applyNumberFormat="1" applyFont="1" applyBorder="1" applyAlignment="1">
      <alignment horizontal="center" vertical="center" textRotation="90"/>
    </xf>
    <xf numFmtId="1" fontId="1" fillId="0" borderId="6" xfId="3" applyNumberFormat="1" applyFont="1" applyBorder="1" applyAlignment="1">
      <alignment horizontal="center" vertical="center" textRotation="90" wrapText="1"/>
    </xf>
    <xf numFmtId="1" fontId="1" fillId="0" borderId="7" xfId="3" applyNumberFormat="1" applyFont="1" applyBorder="1" applyAlignment="1">
      <alignment horizontal="center" vertical="center" textRotation="90" wrapText="1"/>
    </xf>
    <xf numFmtId="1" fontId="1" fillId="0" borderId="8" xfId="3" applyNumberFormat="1" applyFont="1" applyBorder="1" applyAlignment="1">
      <alignment horizontal="center" vertical="center" textRotation="90" wrapText="1"/>
    </xf>
    <xf numFmtId="1" fontId="1" fillId="0" borderId="1" xfId="3" applyNumberFormat="1" applyFont="1" applyBorder="1" applyAlignment="1">
      <alignment horizontal="center" vertical="center" textRotation="90" wrapText="1"/>
    </xf>
    <xf numFmtId="1" fontId="1" fillId="0" borderId="9" xfId="3" applyNumberFormat="1" applyFont="1" applyBorder="1" applyAlignment="1">
      <alignment horizontal="center" vertical="center" textRotation="90" wrapText="1"/>
    </xf>
    <xf numFmtId="1" fontId="1" fillId="0" borderId="5" xfId="3" applyNumberFormat="1" applyFont="1" applyBorder="1" applyAlignment="1">
      <alignment horizontal="center" vertical="center" textRotation="90" wrapText="1"/>
    </xf>
    <xf numFmtId="1" fontId="1" fillId="0" borderId="11" xfId="3" applyNumberFormat="1" applyFont="1" applyBorder="1" applyAlignment="1">
      <alignment horizontal="center" vertical="center" textRotation="90" wrapText="1"/>
    </xf>
    <xf numFmtId="0" fontId="15" fillId="2" borderId="13" xfId="0" applyFont="1" applyFill="1" applyBorder="1" applyAlignment="1">
      <alignment horizontal="center" vertical="center" textRotation="90"/>
    </xf>
    <xf numFmtId="0" fontId="15" fillId="2" borderId="15" xfId="0" applyFont="1" applyFill="1" applyBorder="1" applyAlignment="1">
      <alignment horizontal="center" vertical="center" textRotation="90"/>
    </xf>
    <xf numFmtId="0" fontId="15" fillId="2" borderId="14" xfId="0" applyFont="1" applyFill="1" applyBorder="1" applyAlignment="1">
      <alignment horizontal="center" vertical="center" textRotation="90"/>
    </xf>
    <xf numFmtId="0" fontId="15" fillId="0" borderId="13" xfId="0" applyFont="1" applyBorder="1" applyAlignment="1">
      <alignment horizontal="center" vertical="center" textRotation="90"/>
    </xf>
    <xf numFmtId="0" fontId="15" fillId="0" borderId="15" xfId="0" applyFont="1" applyBorder="1" applyAlignment="1">
      <alignment horizontal="center" vertical="center" textRotation="90"/>
    </xf>
    <xf numFmtId="0" fontId="15" fillId="0" borderId="14" xfId="0" applyFont="1" applyBorder="1" applyAlignment="1">
      <alignment horizontal="center" vertical="center" textRotation="90"/>
    </xf>
    <xf numFmtId="1" fontId="1" fillId="0" borderId="9" xfId="0" applyNumberFormat="1" applyFont="1" applyBorder="1" applyAlignment="1">
      <alignment horizontal="center" vertical="center" textRotation="90"/>
    </xf>
    <xf numFmtId="1" fontId="1" fillId="0" borderId="5" xfId="0" applyNumberFormat="1" applyFont="1" applyBorder="1" applyAlignment="1">
      <alignment horizontal="center" vertical="center" textRotation="90"/>
    </xf>
    <xf numFmtId="1" fontId="1" fillId="0" borderId="11" xfId="0" applyNumberFormat="1" applyFont="1" applyBorder="1" applyAlignment="1">
      <alignment horizontal="center" vertical="center" textRotation="90"/>
    </xf>
    <xf numFmtId="1" fontId="31" fillId="10" borderId="12" xfId="0" applyNumberFormat="1" applyFont="1" applyFill="1" applyBorder="1" applyAlignment="1">
      <alignment horizontal="center" vertical="center"/>
    </xf>
    <xf numFmtId="0" fontId="15" fillId="0" borderId="10" xfId="0" applyFont="1" applyBorder="1" applyAlignment="1">
      <alignment horizontal="center" vertical="center" textRotation="90"/>
    </xf>
    <xf numFmtId="0" fontId="15" fillId="0" borderId="0" xfId="0" applyFont="1" applyAlignment="1">
      <alignment horizontal="center" vertical="center" textRotation="90"/>
    </xf>
    <xf numFmtId="0" fontId="15" fillId="0" borderId="9" xfId="0" applyFont="1" applyBorder="1" applyAlignment="1">
      <alignment horizontal="center" vertical="center" textRotation="90"/>
    </xf>
    <xf numFmtId="0" fontId="15" fillId="0" borderId="5" xfId="0" applyFont="1" applyBorder="1" applyAlignment="1">
      <alignment horizontal="center" vertical="center" textRotation="90"/>
    </xf>
    <xf numFmtId="0" fontId="15" fillId="0" borderId="11" xfId="0" applyFont="1" applyBorder="1" applyAlignment="1">
      <alignment horizontal="center" vertical="center" textRotation="90"/>
    </xf>
    <xf numFmtId="1" fontId="15" fillId="0" borderId="6" xfId="0" applyNumberFormat="1" applyFont="1" applyBorder="1" applyAlignment="1">
      <alignment horizontal="center" vertical="center" textRotation="90"/>
    </xf>
    <xf numFmtId="1" fontId="15" fillId="0" borderId="7" xfId="0" applyNumberFormat="1" applyFont="1" applyBorder="1" applyAlignment="1">
      <alignment horizontal="center" vertical="center" textRotation="90"/>
    </xf>
    <xf numFmtId="1" fontId="15" fillId="0" borderId="8" xfId="0" applyNumberFormat="1" applyFont="1" applyBorder="1" applyAlignment="1">
      <alignment horizontal="center" vertical="center" textRotation="90"/>
    </xf>
    <xf numFmtId="1" fontId="15" fillId="0" borderId="1" xfId="0" applyNumberFormat="1" applyFont="1" applyBorder="1" applyAlignment="1">
      <alignment horizontal="center" vertical="center" textRotation="90"/>
    </xf>
    <xf numFmtId="1" fontId="15" fillId="0" borderId="9" xfId="0" applyNumberFormat="1" applyFont="1" applyBorder="1" applyAlignment="1">
      <alignment horizontal="center" vertical="center" textRotation="90"/>
    </xf>
    <xf numFmtId="1" fontId="15" fillId="0" borderId="5" xfId="0" applyNumberFormat="1" applyFont="1" applyBorder="1" applyAlignment="1">
      <alignment horizontal="center" vertical="center" textRotation="90"/>
    </xf>
    <xf numFmtId="1" fontId="15" fillId="0" borderId="11" xfId="0" applyNumberFormat="1" applyFont="1" applyBorder="1" applyAlignment="1">
      <alignment horizontal="center" vertical="center" textRotation="90"/>
    </xf>
    <xf numFmtId="1" fontId="15" fillId="10" borderId="2" xfId="0" applyNumberFormat="1" applyFont="1" applyFill="1" applyBorder="1" applyAlignment="1">
      <alignment horizontal="center" vertical="center"/>
    </xf>
    <xf numFmtId="1" fontId="15" fillId="10" borderId="3" xfId="0" applyNumberFormat="1" applyFont="1" applyFill="1" applyBorder="1" applyAlignment="1">
      <alignment horizontal="center" vertical="center"/>
    </xf>
    <xf numFmtId="1" fontId="15" fillId="10" borderId="4" xfId="0" applyNumberFormat="1" applyFont="1" applyFill="1" applyBorder="1" applyAlignment="1">
      <alignment horizontal="center" vertical="center"/>
    </xf>
    <xf numFmtId="1" fontId="15" fillId="0" borderId="6" xfId="0" applyNumberFormat="1" applyFont="1" applyBorder="1" applyAlignment="1">
      <alignment horizontal="center" vertical="center" textRotation="90" wrapText="1"/>
    </xf>
    <xf numFmtId="1" fontId="15" fillId="0" borderId="7" xfId="0" applyNumberFormat="1" applyFont="1" applyBorder="1" applyAlignment="1">
      <alignment horizontal="center" vertical="center" textRotation="90" wrapText="1"/>
    </xf>
    <xf numFmtId="1" fontId="15" fillId="0" borderId="8" xfId="0" applyNumberFormat="1" applyFont="1" applyBorder="1" applyAlignment="1">
      <alignment horizontal="center" vertical="center" textRotation="90" wrapText="1"/>
    </xf>
    <xf numFmtId="1" fontId="15" fillId="0" borderId="13" xfId="0" applyNumberFormat="1" applyFont="1" applyBorder="1" applyAlignment="1">
      <alignment horizontal="center" vertical="center" textRotation="90"/>
    </xf>
    <xf numFmtId="1" fontId="15" fillId="0" borderId="15" xfId="0" applyNumberFormat="1" applyFont="1" applyBorder="1" applyAlignment="1">
      <alignment horizontal="center" vertical="center" textRotation="90"/>
    </xf>
    <xf numFmtId="1" fontId="15" fillId="0" borderId="14" xfId="0" applyNumberFormat="1" applyFont="1" applyBorder="1" applyAlignment="1">
      <alignment horizontal="center" vertical="center" textRotation="90"/>
    </xf>
    <xf numFmtId="1" fontId="15" fillId="10" borderId="1" xfId="0" applyNumberFormat="1" applyFont="1" applyFill="1" applyBorder="1" applyAlignment="1">
      <alignment horizontal="center"/>
    </xf>
    <xf numFmtId="0" fontId="32" fillId="0" borderId="6" xfId="0" applyFont="1" applyBorder="1" applyAlignment="1">
      <alignment horizontal="center" vertical="center" textRotation="90"/>
    </xf>
    <xf numFmtId="0" fontId="32" fillId="0" borderId="7" xfId="0" applyFont="1" applyBorder="1" applyAlignment="1">
      <alignment horizontal="center" vertical="center" textRotation="90"/>
    </xf>
    <xf numFmtId="0" fontId="32" fillId="0" borderId="8" xfId="0" applyFont="1" applyBorder="1" applyAlignment="1">
      <alignment horizontal="center" vertical="center" textRotation="90"/>
    </xf>
    <xf numFmtId="1" fontId="1" fillId="0" borderId="1" xfId="0" applyNumberFormat="1" applyFont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5" fillId="5" borderId="6" xfId="0" applyFont="1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center" vertical="center" wrapText="1"/>
    </xf>
    <xf numFmtId="1" fontId="15" fillId="10" borderId="2" xfId="0" applyNumberFormat="1" applyFont="1" applyFill="1" applyBorder="1" applyAlignment="1">
      <alignment horizontal="center"/>
    </xf>
    <xf numFmtId="1" fontId="15" fillId="10" borderId="3" xfId="0" applyNumberFormat="1" applyFont="1" applyFill="1" applyBorder="1" applyAlignment="1">
      <alignment horizontal="center"/>
    </xf>
    <xf numFmtId="1" fontId="15" fillId="10" borderId="1" xfId="0" applyNumberFormat="1" applyFont="1" applyFill="1" applyBorder="1" applyAlignment="1">
      <alignment horizontal="center" vertical="center"/>
    </xf>
    <xf numFmtId="1" fontId="15" fillId="10" borderId="1" xfId="0" applyNumberFormat="1" applyFont="1" applyFill="1" applyBorder="1" applyAlignment="1">
      <alignment horizontal="center" vertical="top"/>
    </xf>
    <xf numFmtId="1" fontId="15" fillId="2" borderId="1" xfId="0" applyNumberFormat="1" applyFont="1" applyFill="1" applyBorder="1" applyAlignment="1">
      <alignment horizontal="center" vertical="center" textRotation="90"/>
    </xf>
    <xf numFmtId="0" fontId="1" fillId="0" borderId="1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1" fillId="0" borderId="15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1" fontId="15" fillId="5" borderId="2" xfId="0" applyNumberFormat="1" applyFont="1" applyFill="1" applyBorder="1" applyAlignment="1">
      <alignment horizontal="center" vertical="center"/>
    </xf>
    <xf numFmtId="1" fontId="15" fillId="5" borderId="3" xfId="0" applyNumberFormat="1" applyFont="1" applyFill="1" applyBorder="1" applyAlignment="1">
      <alignment horizontal="center" vertical="center"/>
    </xf>
    <xf numFmtId="1" fontId="15" fillId="5" borderId="0" xfId="0" applyNumberFormat="1" applyFont="1" applyFill="1" applyAlignment="1">
      <alignment horizontal="center" vertical="center"/>
    </xf>
    <xf numFmtId="0" fontId="32" fillId="0" borderId="6" xfId="0" applyFont="1" applyBorder="1" applyAlignment="1">
      <alignment horizontal="center" vertical="center" textRotation="90" wrapText="1"/>
    </xf>
    <xf numFmtId="0" fontId="32" fillId="0" borderId="7" xfId="0" applyFont="1" applyBorder="1" applyAlignment="1">
      <alignment horizontal="center" vertical="center" textRotation="90" wrapText="1"/>
    </xf>
    <xf numFmtId="0" fontId="15" fillId="7" borderId="12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 textRotation="90"/>
    </xf>
    <xf numFmtId="0" fontId="1" fillId="0" borderId="7" xfId="0" applyFont="1" applyBorder="1" applyAlignment="1">
      <alignment horizontal="center" vertical="center" textRotation="90"/>
    </xf>
    <xf numFmtId="0" fontId="1" fillId="0" borderId="8" xfId="0" applyFont="1" applyBorder="1" applyAlignment="1">
      <alignment horizontal="center" vertical="center" textRotation="90"/>
    </xf>
    <xf numFmtId="0" fontId="15" fillId="10" borderId="2" xfId="0" applyFont="1" applyFill="1" applyBorder="1" applyAlignment="1">
      <alignment horizontal="center" vertical="center"/>
    </xf>
    <xf numFmtId="0" fontId="15" fillId="10" borderId="3" xfId="0" applyFont="1" applyFill="1" applyBorder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0" fontId="15" fillId="5" borderId="2" xfId="0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/>
    </xf>
    <xf numFmtId="0" fontId="15" fillId="5" borderId="4" xfId="0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 textRotation="90"/>
    </xf>
    <xf numFmtId="0" fontId="1" fillId="0" borderId="5" xfId="0" applyFont="1" applyBorder="1" applyAlignment="1">
      <alignment horizontal="center" vertical="center" textRotation="90"/>
    </xf>
    <xf numFmtId="0" fontId="1" fillId="0" borderId="11" xfId="0" applyFont="1" applyBorder="1" applyAlignment="1">
      <alignment horizontal="center" vertical="center" textRotation="90"/>
    </xf>
    <xf numFmtId="0" fontId="32" fillId="0" borderId="8" xfId="0" applyFont="1" applyBorder="1" applyAlignment="1">
      <alignment horizontal="center" vertical="center" textRotation="90" wrapText="1"/>
    </xf>
    <xf numFmtId="0" fontId="32" fillId="0" borderId="1" xfId="0" applyFont="1" applyBorder="1" applyAlignment="1">
      <alignment horizontal="center" vertical="center" textRotation="90" wrapText="1"/>
    </xf>
    <xf numFmtId="0" fontId="1" fillId="0" borderId="10" xfId="0" applyFont="1" applyBorder="1" applyAlignment="1">
      <alignment horizontal="center" vertical="center" textRotation="90"/>
    </xf>
    <xf numFmtId="0" fontId="1" fillId="0" borderId="0" xfId="0" applyFont="1" applyAlignment="1">
      <alignment horizontal="center" vertical="center" textRotation="90"/>
    </xf>
    <xf numFmtId="0" fontId="1" fillId="0" borderId="12" xfId="0" applyFont="1" applyBorder="1" applyAlignment="1">
      <alignment horizontal="center" vertical="center" textRotation="90"/>
    </xf>
    <xf numFmtId="1" fontId="1" fillId="0" borderId="6" xfId="0" applyNumberFormat="1" applyFont="1" applyBorder="1" applyAlignment="1">
      <alignment horizontal="center" vertical="center" textRotation="90" wrapText="1"/>
    </xf>
    <xf numFmtId="1" fontId="1" fillId="0" borderId="7" xfId="0" applyNumberFormat="1" applyFont="1" applyBorder="1" applyAlignment="1">
      <alignment horizontal="center" vertical="center" textRotation="90" wrapText="1"/>
    </xf>
    <xf numFmtId="1" fontId="1" fillId="0" borderId="8" xfId="0" applyNumberFormat="1" applyFont="1" applyBorder="1" applyAlignment="1">
      <alignment horizontal="center" vertical="center" textRotation="90" wrapText="1"/>
    </xf>
    <xf numFmtId="1" fontId="15" fillId="0" borderId="10" xfId="0" applyNumberFormat="1" applyFont="1" applyBorder="1" applyAlignment="1">
      <alignment horizontal="center" vertical="center" textRotation="90"/>
    </xf>
    <xf numFmtId="1" fontId="15" fillId="0" borderId="0" xfId="0" applyNumberFormat="1" applyFont="1" applyAlignment="1">
      <alignment horizontal="center" vertical="center" textRotation="90"/>
    </xf>
    <xf numFmtId="1" fontId="1" fillId="10" borderId="2" xfId="0" applyNumberFormat="1" applyFont="1" applyFill="1" applyBorder="1" applyAlignment="1">
      <alignment horizontal="center" vertical="center"/>
    </xf>
    <xf numFmtId="1" fontId="1" fillId="10" borderId="3" xfId="0" applyNumberFormat="1" applyFont="1" applyFill="1" applyBorder="1" applyAlignment="1">
      <alignment horizontal="center" vertical="center"/>
    </xf>
    <xf numFmtId="1" fontId="1" fillId="10" borderId="4" xfId="0" applyNumberFormat="1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 wrapText="1"/>
    </xf>
    <xf numFmtId="0" fontId="15" fillId="10" borderId="1" xfId="0" applyFont="1" applyFill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15" fillId="0" borderId="1" xfId="0" applyFont="1" applyBorder="1" applyAlignment="1">
      <alignment horizontal="center"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13" fillId="5" borderId="8" xfId="0" applyFont="1" applyFill="1" applyBorder="1" applyAlignment="1">
      <alignment horizontal="center" vertical="center" wrapText="1"/>
    </xf>
    <xf numFmtId="1" fontId="26" fillId="0" borderId="6" xfId="0" applyNumberFormat="1" applyFont="1" applyBorder="1" applyAlignment="1">
      <alignment horizontal="center" vertical="center"/>
    </xf>
    <xf numFmtId="1" fontId="26" fillId="0" borderId="8" xfId="0" applyNumberFormat="1" applyFont="1" applyBorder="1" applyAlignment="1">
      <alignment horizontal="center" vertical="center"/>
    </xf>
    <xf numFmtId="49" fontId="26" fillId="2" borderId="6" xfId="0" applyNumberFormat="1" applyFont="1" applyFill="1" applyBorder="1" applyAlignment="1">
      <alignment horizontal="center" vertical="center" wrapText="1"/>
    </xf>
    <xf numFmtId="49" fontId="26" fillId="2" borderId="8" xfId="0" applyNumberFormat="1" applyFont="1" applyFill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textRotation="90"/>
    </xf>
    <xf numFmtId="0" fontId="18" fillId="0" borderId="7" xfId="0" applyFont="1" applyBorder="1" applyAlignment="1">
      <alignment horizontal="center" vertical="center" textRotation="90"/>
    </xf>
    <xf numFmtId="0" fontId="18" fillId="0" borderId="8" xfId="0" applyFont="1" applyBorder="1" applyAlignment="1">
      <alignment horizontal="center" vertical="center" textRotation="90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8" fillId="2" borderId="6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1" fontId="26" fillId="3" borderId="9" xfId="0" applyNumberFormat="1" applyFont="1" applyFill="1" applyBorder="1" applyAlignment="1">
      <alignment horizontal="center" vertical="center"/>
    </xf>
    <xf numFmtId="1" fontId="26" fillId="3" borderId="10" xfId="0" applyNumberFormat="1" applyFont="1" applyFill="1" applyBorder="1" applyAlignment="1">
      <alignment horizontal="center" vertical="center"/>
    </xf>
    <xf numFmtId="1" fontId="26" fillId="3" borderId="13" xfId="0" applyNumberFormat="1" applyFont="1" applyFill="1" applyBorder="1" applyAlignment="1">
      <alignment horizontal="center" vertical="center"/>
    </xf>
    <xf numFmtId="1" fontId="26" fillId="3" borderId="5" xfId="0" applyNumberFormat="1" applyFont="1" applyFill="1" applyBorder="1" applyAlignment="1">
      <alignment horizontal="center" vertical="center"/>
    </xf>
    <xf numFmtId="1" fontId="26" fillId="3" borderId="0" xfId="0" applyNumberFormat="1" applyFont="1" applyFill="1" applyAlignment="1">
      <alignment horizontal="center" vertical="center"/>
    </xf>
    <xf numFmtId="1" fontId="26" fillId="3" borderId="15" xfId="0" applyNumberFormat="1" applyFont="1" applyFill="1" applyBorder="1" applyAlignment="1">
      <alignment horizontal="center" vertical="center"/>
    </xf>
    <xf numFmtId="1" fontId="26" fillId="3" borderId="11" xfId="0" applyNumberFormat="1" applyFont="1" applyFill="1" applyBorder="1" applyAlignment="1">
      <alignment horizontal="center" vertical="center"/>
    </xf>
    <xf numFmtId="1" fontId="26" fillId="3" borderId="12" xfId="0" applyNumberFormat="1" applyFont="1" applyFill="1" applyBorder="1" applyAlignment="1">
      <alignment horizontal="center" vertical="center"/>
    </xf>
    <xf numFmtId="1" fontId="26" fillId="3" borderId="14" xfId="0" applyNumberFormat="1" applyFont="1" applyFill="1" applyBorder="1" applyAlignment="1">
      <alignment horizontal="center" vertical="center"/>
    </xf>
    <xf numFmtId="49" fontId="26" fillId="2" borderId="6" xfId="0" applyNumberFormat="1" applyFont="1" applyFill="1" applyBorder="1" applyAlignment="1">
      <alignment horizontal="center" vertical="center" textRotation="90" wrapText="1"/>
    </xf>
    <xf numFmtId="49" fontId="26" fillId="2" borderId="7" xfId="0" applyNumberFormat="1" applyFont="1" applyFill="1" applyBorder="1" applyAlignment="1">
      <alignment horizontal="center" vertical="center" textRotation="90" wrapText="1"/>
    </xf>
    <xf numFmtId="49" fontId="26" fillId="2" borderId="8" xfId="0" applyNumberFormat="1" applyFont="1" applyFill="1" applyBorder="1" applyAlignment="1">
      <alignment horizontal="center" vertical="center" textRotation="90" wrapText="1"/>
    </xf>
    <xf numFmtId="0" fontId="18" fillId="0" borderId="6" xfId="0" applyFont="1" applyBorder="1" applyAlignment="1">
      <alignment horizontal="center" vertical="center" textRotation="90" wrapText="1"/>
    </xf>
    <xf numFmtId="0" fontId="18" fillId="0" borderId="7" xfId="0" applyFont="1" applyBorder="1" applyAlignment="1">
      <alignment horizontal="center" vertical="center" textRotation="90" wrapText="1"/>
    </xf>
    <xf numFmtId="0" fontId="18" fillId="0" borderId="8" xfId="0" applyFont="1" applyBorder="1" applyAlignment="1">
      <alignment horizontal="center" vertical="center" textRotation="90" wrapText="1"/>
    </xf>
    <xf numFmtId="0" fontId="18" fillId="2" borderId="6" xfId="0" applyFont="1" applyFill="1" applyBorder="1" applyAlignment="1">
      <alignment horizontal="center" vertical="center" textRotation="90"/>
    </xf>
    <xf numFmtId="0" fontId="18" fillId="2" borderId="7" xfId="0" applyFont="1" applyFill="1" applyBorder="1" applyAlignment="1">
      <alignment horizontal="center" vertical="center" textRotation="90"/>
    </xf>
    <xf numFmtId="0" fontId="18" fillId="2" borderId="8" xfId="0" applyFont="1" applyFill="1" applyBorder="1" applyAlignment="1">
      <alignment horizontal="center" vertical="center" textRotation="90"/>
    </xf>
    <xf numFmtId="0" fontId="18" fillId="0" borderId="1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3" borderId="9" xfId="0" applyFont="1" applyFill="1" applyBorder="1" applyAlignment="1">
      <alignment horizontal="center" vertical="center"/>
    </xf>
    <xf numFmtId="0" fontId="18" fillId="3" borderId="10" xfId="0" applyFont="1" applyFill="1" applyBorder="1" applyAlignment="1">
      <alignment horizontal="center" vertical="center"/>
    </xf>
    <xf numFmtId="0" fontId="18" fillId="3" borderId="13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8" fillId="3" borderId="0" xfId="0" applyFont="1" applyFill="1" applyAlignment="1">
      <alignment horizontal="center" vertical="center"/>
    </xf>
    <xf numFmtId="0" fontId="18" fillId="3" borderId="15" xfId="0" applyFont="1" applyFill="1" applyBorder="1" applyAlignment="1">
      <alignment horizontal="center" vertical="center"/>
    </xf>
    <xf numFmtId="0" fontId="18" fillId="3" borderId="11" xfId="0" applyFont="1" applyFill="1" applyBorder="1" applyAlignment="1">
      <alignment horizontal="center" vertical="center"/>
    </xf>
    <xf numFmtId="0" fontId="18" fillId="3" borderId="12" xfId="0" applyFont="1" applyFill="1" applyBorder="1" applyAlignment="1">
      <alignment horizontal="center" vertical="center"/>
    </xf>
    <xf numFmtId="0" fontId="18" fillId="3" borderId="14" xfId="0" applyFont="1" applyFill="1" applyBorder="1" applyAlignment="1">
      <alignment horizontal="center" vertical="center"/>
    </xf>
    <xf numFmtId="49" fontId="18" fillId="0" borderId="6" xfId="0" applyNumberFormat="1" applyFont="1" applyBorder="1" applyAlignment="1">
      <alignment horizontal="center" vertical="center" textRotation="90"/>
    </xf>
    <xf numFmtId="49" fontId="18" fillId="0" borderId="7" xfId="0" applyNumberFormat="1" applyFont="1" applyBorder="1" applyAlignment="1">
      <alignment horizontal="center" vertical="center" textRotation="90"/>
    </xf>
    <xf numFmtId="49" fontId="18" fillId="0" borderId="8" xfId="0" applyNumberFormat="1" applyFont="1" applyBorder="1" applyAlignment="1">
      <alignment horizontal="center" vertical="center" textRotation="90"/>
    </xf>
    <xf numFmtId="0" fontId="18" fillId="3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</cellXfs>
  <cellStyles count="7">
    <cellStyle name="Excel Built-in Normal" xfId="1" xr:uid="{00000000-0005-0000-0000-000000000000}"/>
    <cellStyle name="Normal" xfId="0" builtinId="0"/>
    <cellStyle name="Normal 2" xfId="2" xr:uid="{00000000-0005-0000-0000-000002000000}"/>
    <cellStyle name="Normal 3" xfId="3" xr:uid="{00000000-0005-0000-0000-000003000000}"/>
    <cellStyle name="Normal 4" xfId="4" xr:uid="{00000000-0005-0000-0000-000004000000}"/>
    <cellStyle name="Normal 56" xfId="5" xr:uid="{00000000-0005-0000-0000-000005000000}"/>
    <cellStyle name="Normal 82" xfId="6" xr:uid="{00000000-0005-0000-0000-000006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ER/Downloads/CSD/RLB%20RECONSLIACTION%202023%20TO%202024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 A"/>
      <sheetName val="Format B"/>
      <sheetName val="Format C"/>
      <sheetName val="Format C in lakh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</row>
        <row r="2">
          <cell r="A2" t="str">
            <v>RRNo</v>
          </cell>
          <cell r="B2" t="str">
            <v>ConnectionId</v>
          </cell>
          <cell r="C2" t="str">
            <v>totalconsumption</v>
          </cell>
          <cell r="D2" t="str">
            <v>PrincipleOB</v>
          </cell>
          <cell r="E2" t="str">
            <v>TaxOB</v>
          </cell>
          <cell r="F2" t="str">
            <v>TPrincipleOB</v>
          </cell>
          <cell r="G2" t="str">
            <v>IntOB</v>
          </cell>
          <cell r="H2" t="str">
            <v>TotalOB</v>
          </cell>
          <cell r="I2" t="str">
            <v>PrincipleDemand</v>
          </cell>
          <cell r="J2" t="str">
            <v>Tax Demand</v>
          </cell>
          <cell r="K2" t="str">
            <v>TPrincipleDemand</v>
          </cell>
          <cell r="L2" t="str">
            <v>IntDemand</v>
          </cell>
          <cell r="M2" t="str">
            <v>TotalDemand</v>
          </cell>
          <cell r="N2" t="str">
            <v>PrincipleCollection</v>
          </cell>
          <cell r="O2" t="str">
            <v>InterestCollection</v>
          </cell>
          <cell r="P2" t="str">
            <v>Tax Collection</v>
          </cell>
          <cell r="Q2" t="str">
            <v>RevAdj</v>
          </cell>
          <cell r="R2" t="str">
            <v>IntAdj</v>
          </cell>
          <cell r="S2" t="str">
            <v>TaxAdj</v>
          </cell>
          <cell r="T2" t="str">
            <v>TotalAdj</v>
          </cell>
          <cell r="U2" t="str">
            <v>TotalCollection</v>
          </cell>
          <cell r="V2" t="str">
            <v>IntCollection</v>
          </cell>
          <cell r="W2" t="str">
            <v>PrincipleCB</v>
          </cell>
          <cell r="X2" t="str">
            <v>TaxCB</v>
          </cell>
          <cell r="Y2" t="str">
            <v>InterestCB</v>
          </cell>
          <cell r="Z2" t="str">
            <v>TotalCB</v>
          </cell>
          <cell r="AA2" t="str">
            <v>Status</v>
          </cell>
          <cell r="AB2" t="str">
            <v>SlNo</v>
          </cell>
          <cell r="AC2" t="str">
            <v>SubDivisionname</v>
          </cell>
          <cell r="AD2" t="str">
            <v>GPName</v>
          </cell>
          <cell r="AE2" t="str">
            <v>CustomerTYpe</v>
          </cell>
          <cell r="AF2" t="str">
            <v>Tariff</v>
          </cell>
          <cell r="AG2" t="str">
            <v>CustomerName</v>
          </cell>
          <cell r="AH2" t="str">
            <v>Address</v>
          </cell>
        </row>
        <row r="3">
          <cell r="A3">
            <v>67176</v>
          </cell>
          <cell r="B3">
            <v>5586324</v>
          </cell>
          <cell r="C3">
            <v>3371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28715.09</v>
          </cell>
          <cell r="J3">
            <v>2123.73</v>
          </cell>
          <cell r="K3">
            <v>30838.82</v>
          </cell>
          <cell r="L3">
            <v>1204.18</v>
          </cell>
          <cell r="M3">
            <v>32043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28715.09</v>
          </cell>
          <cell r="X3">
            <v>2123.73</v>
          </cell>
          <cell r="Y3">
            <v>1204.18</v>
          </cell>
          <cell r="Z3">
            <v>32043</v>
          </cell>
          <cell r="AA3" t="str">
            <v>Live</v>
          </cell>
          <cell r="AB3">
            <v>0</v>
          </cell>
          <cell r="AC3" t="str">
            <v>CHITRADURGA URBAN</v>
          </cell>
          <cell r="AD3" t="str">
            <v>NULL</v>
          </cell>
          <cell r="AE3" t="str">
            <v>LT-6(b)(i) St.Lt. M</v>
          </cell>
          <cell r="AF3" t="str">
            <v>LT-6(b)(i) St.Lt. M</v>
          </cell>
          <cell r="AG3" t="str">
            <v>ASSISTANT EXECUTIVE ENGINEER C U D A CHITRADURGA</v>
          </cell>
          <cell r="AH3" t="str">
            <v>SAROJABAYI KALYANA MANTAPA NEAR CHITRADURGA</v>
          </cell>
        </row>
        <row r="4">
          <cell r="A4" t="str">
            <v>ACSL66912</v>
          </cell>
          <cell r="B4">
            <v>5571592</v>
          </cell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3599.26</v>
          </cell>
          <cell r="J4">
            <v>0.5</v>
          </cell>
          <cell r="K4">
            <v>3599.76</v>
          </cell>
          <cell r="L4">
            <v>152.24</v>
          </cell>
          <cell r="M4">
            <v>3752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3599.26</v>
          </cell>
          <cell r="X4">
            <v>0.5</v>
          </cell>
          <cell r="Y4">
            <v>152.24</v>
          </cell>
          <cell r="Z4">
            <v>3752</v>
          </cell>
          <cell r="AA4" t="str">
            <v>Live</v>
          </cell>
          <cell r="AB4">
            <v>0</v>
          </cell>
          <cell r="AC4" t="str">
            <v>CHITRADURGA URBAN</v>
          </cell>
          <cell r="AD4" t="str">
            <v>NULL</v>
          </cell>
          <cell r="AE4" t="str">
            <v>LT-6(a)(i) Wt. Wks.</v>
          </cell>
          <cell r="AF4" t="str">
            <v>LT-6(a)(i) Wt. Wks.</v>
          </cell>
          <cell r="AG4" t="str">
            <v>P D O MADAKARIPURA</v>
          </cell>
          <cell r="AH4" t="str">
            <v>S V NAGARA C L K ROAD CHITRADURGA</v>
          </cell>
        </row>
        <row r="5">
          <cell r="A5" t="str">
            <v>BCSL66782</v>
          </cell>
          <cell r="B5">
            <v>5549829</v>
          </cell>
          <cell r="C5">
            <v>205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3406.06</v>
          </cell>
          <cell r="J5">
            <v>129.15</v>
          </cell>
          <cell r="K5">
            <v>3535.21</v>
          </cell>
          <cell r="L5">
            <v>177.79</v>
          </cell>
          <cell r="M5">
            <v>3713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3406.06</v>
          </cell>
          <cell r="X5">
            <v>129.15</v>
          </cell>
          <cell r="Y5">
            <v>177.79</v>
          </cell>
          <cell r="Z5">
            <v>3713</v>
          </cell>
          <cell r="AA5" t="str">
            <v>Live</v>
          </cell>
          <cell r="AB5">
            <v>0</v>
          </cell>
          <cell r="AC5" t="str">
            <v>CHITRADURGA URBAN</v>
          </cell>
          <cell r="AD5" t="str">
            <v>NULL</v>
          </cell>
          <cell r="AE5" t="str">
            <v>LT-6(b)(ii) St.Lt. M</v>
          </cell>
          <cell r="AF5" t="str">
            <v>LT-6(b)(ii) St.Lt. M</v>
          </cell>
          <cell r="AG5" t="str">
            <v>P D O MEDEHALLI</v>
          </cell>
          <cell r="AH5" t="str">
            <v>S B LAYOUT PARK MEDEHALLI VILLAGE CHITRADURGA</v>
          </cell>
        </row>
        <row r="6">
          <cell r="A6" t="str">
            <v>BCSL66783</v>
          </cell>
          <cell r="B6">
            <v>5549830</v>
          </cell>
          <cell r="C6">
            <v>400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5031.3599999999997</v>
          </cell>
          <cell r="J6">
            <v>252</v>
          </cell>
          <cell r="K6">
            <v>5283.36</v>
          </cell>
          <cell r="L6">
            <v>293.64</v>
          </cell>
          <cell r="M6">
            <v>5577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5031.3599999999997</v>
          </cell>
          <cell r="X6">
            <v>252</v>
          </cell>
          <cell r="Y6">
            <v>293.64</v>
          </cell>
          <cell r="Z6">
            <v>5577</v>
          </cell>
          <cell r="AA6" t="str">
            <v>Live</v>
          </cell>
          <cell r="AB6">
            <v>0</v>
          </cell>
          <cell r="AC6" t="str">
            <v>CHITRADURGA URBAN</v>
          </cell>
          <cell r="AD6" t="str">
            <v>NULL</v>
          </cell>
          <cell r="AE6" t="str">
            <v>LT-6(b)(ii) St.Lt. M</v>
          </cell>
          <cell r="AF6" t="str">
            <v>LT-6(b)(ii) St.Lt. M</v>
          </cell>
          <cell r="AG6" t="str">
            <v>P D O MEDEHALLI</v>
          </cell>
          <cell r="AH6" t="str">
            <v>ABHINANDAN PARK RAMATEERTHA ASRAMA NEAR CHITRADURGA</v>
          </cell>
        </row>
        <row r="7">
          <cell r="A7" t="str">
            <v>BCSL66784</v>
          </cell>
          <cell r="B7">
            <v>5549831</v>
          </cell>
          <cell r="C7">
            <v>332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4381.0200000000004</v>
          </cell>
          <cell r="J7">
            <v>209.16</v>
          </cell>
          <cell r="K7">
            <v>4590.18</v>
          </cell>
          <cell r="L7">
            <v>225.82</v>
          </cell>
          <cell r="M7">
            <v>4816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4381.0200000000004</v>
          </cell>
          <cell r="X7">
            <v>209.16</v>
          </cell>
          <cell r="Y7">
            <v>225.82</v>
          </cell>
          <cell r="Z7">
            <v>4816</v>
          </cell>
          <cell r="AA7" t="str">
            <v>Live</v>
          </cell>
          <cell r="AB7">
            <v>0</v>
          </cell>
          <cell r="AC7" t="str">
            <v>CHITRADURGA URBAN</v>
          </cell>
          <cell r="AD7" t="str">
            <v>NULL</v>
          </cell>
          <cell r="AE7" t="str">
            <v>LT-6(b)(ii) St.Lt. M</v>
          </cell>
          <cell r="AF7" t="str">
            <v>LT-6(b)(ii) St.Lt. M</v>
          </cell>
          <cell r="AG7" t="str">
            <v>P D O M K HATTI</v>
          </cell>
          <cell r="AH7" t="str">
            <v>VISHWESHWARAIAH LAYOUT PARK CHITRADURGA</v>
          </cell>
        </row>
        <row r="8">
          <cell r="A8" t="str">
            <v>INP7424</v>
          </cell>
          <cell r="B8">
            <v>5736842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 t="str">
            <v>Live</v>
          </cell>
          <cell r="AB8">
            <v>0</v>
          </cell>
          <cell r="AC8" t="str">
            <v>CHITRADURGA URBAN</v>
          </cell>
          <cell r="AD8" t="str">
            <v>NULL</v>
          </cell>
          <cell r="AE8" t="str">
            <v>LT-6(a)(ii) Wt. Wks.</v>
          </cell>
          <cell r="AF8" t="str">
            <v>LT-6(a)(ii) Wt. Wks.</v>
          </cell>
          <cell r="AG8" t="str">
            <v>P D O INAHALLI</v>
          </cell>
          <cell r="AH8" t="str">
            <v>INAHALLI VILLAGE CHITRADURGA</v>
          </cell>
        </row>
        <row r="9">
          <cell r="A9" t="str">
            <v>JNP7367</v>
          </cell>
          <cell r="B9">
            <v>5561481</v>
          </cell>
          <cell r="C9">
            <v>50437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328662.98</v>
          </cell>
          <cell r="J9">
            <v>24966.32</v>
          </cell>
          <cell r="K9">
            <v>353629.3</v>
          </cell>
          <cell r="L9">
            <v>15233.7</v>
          </cell>
          <cell r="M9">
            <v>368863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328662.98</v>
          </cell>
          <cell r="X9">
            <v>24966.32</v>
          </cell>
          <cell r="Y9">
            <v>15233.7</v>
          </cell>
          <cell r="Z9">
            <v>368863</v>
          </cell>
          <cell r="AA9" t="str">
            <v>Live</v>
          </cell>
          <cell r="AB9">
            <v>0</v>
          </cell>
          <cell r="AC9" t="str">
            <v>CHITRADURGA URBAN</v>
          </cell>
          <cell r="AD9" t="str">
            <v>NULL</v>
          </cell>
          <cell r="AE9" t="str">
            <v>LT-6(a)(ii) Wt. Wks.</v>
          </cell>
          <cell r="AF9" t="str">
            <v>LT-6(a)(ii) Wt. Wks.</v>
          </cell>
          <cell r="AG9" t="str">
            <v>P D O J N KOTE</v>
          </cell>
          <cell r="AH9" t="str">
            <v>J N KOTE VILLAGE CHITRADURGA</v>
          </cell>
        </row>
        <row r="10">
          <cell r="A10" t="str">
            <v>KKGP7366</v>
          </cell>
          <cell r="B10">
            <v>5571584</v>
          </cell>
          <cell r="C10">
            <v>350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19807.349999999999</v>
          </cell>
          <cell r="J10">
            <v>173.27</v>
          </cell>
          <cell r="K10">
            <v>19980.62</v>
          </cell>
          <cell r="L10">
            <v>869.38</v>
          </cell>
          <cell r="M10">
            <v>20850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19807.349999999999</v>
          </cell>
          <cell r="X10">
            <v>173.27</v>
          </cell>
          <cell r="Y10">
            <v>869.38</v>
          </cell>
          <cell r="Z10">
            <v>20850</v>
          </cell>
          <cell r="AA10" t="str">
            <v>Live</v>
          </cell>
          <cell r="AB10">
            <v>0</v>
          </cell>
          <cell r="AC10" t="str">
            <v>CHITRADURGA URBAN</v>
          </cell>
          <cell r="AD10" t="str">
            <v>NULL</v>
          </cell>
          <cell r="AE10" t="str">
            <v>LT-6(a)(ii) Wt. Wks.</v>
          </cell>
          <cell r="AF10" t="str">
            <v>LT-6(a)(ii) Wt. Wks.</v>
          </cell>
          <cell r="AG10" t="str">
            <v>P D O D S HALLI</v>
          </cell>
          <cell r="AH10" t="str">
            <v>KYADIGERE VILLAGE D S HALLI CHITRADURGA</v>
          </cell>
        </row>
        <row r="11">
          <cell r="A11" t="str">
            <v>KLP7370</v>
          </cell>
          <cell r="B11">
            <v>5571600</v>
          </cell>
          <cell r="C11">
            <v>2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17687.349999999999</v>
          </cell>
          <cell r="J11">
            <v>0.99</v>
          </cell>
          <cell r="K11">
            <v>17688.34</v>
          </cell>
          <cell r="L11">
            <v>724.66</v>
          </cell>
          <cell r="M11">
            <v>18413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17687.349999999999</v>
          </cell>
          <cell r="X11">
            <v>0.99</v>
          </cell>
          <cell r="Y11">
            <v>724.66</v>
          </cell>
          <cell r="Z11">
            <v>18413</v>
          </cell>
          <cell r="AA11" t="str">
            <v>Live</v>
          </cell>
          <cell r="AB11">
            <v>0</v>
          </cell>
          <cell r="AC11" t="str">
            <v>CHITRADURGA URBAN</v>
          </cell>
          <cell r="AD11" t="str">
            <v>NULL</v>
          </cell>
          <cell r="AE11" t="str">
            <v>LT-6(a)(ii) Wt. Wks.</v>
          </cell>
          <cell r="AF11" t="str">
            <v>LT-6(a)(ii) Wt. Wks.</v>
          </cell>
          <cell r="AG11" t="str">
            <v>P D O DYAMAVVANAHALLI</v>
          </cell>
          <cell r="AH11" t="str">
            <v>KALLAHALLI GOLLARAHATTI VILLAGE CHITRADURGA</v>
          </cell>
        </row>
        <row r="12">
          <cell r="A12" t="str">
            <v>KRSL1</v>
          </cell>
          <cell r="B12">
            <v>486882</v>
          </cell>
          <cell r="C12">
            <v>0</v>
          </cell>
          <cell r="D12">
            <v>-19950</v>
          </cell>
          <cell r="E12">
            <v>0</v>
          </cell>
          <cell r="F12">
            <v>-19950</v>
          </cell>
          <cell r="G12">
            <v>0</v>
          </cell>
          <cell r="H12">
            <v>-19950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-19950</v>
          </cell>
          <cell r="X12">
            <v>0</v>
          </cell>
          <cell r="Y12">
            <v>0</v>
          </cell>
          <cell r="Z12">
            <v>-19950</v>
          </cell>
          <cell r="AA12" t="str">
            <v>LD</v>
          </cell>
          <cell r="AB12">
            <v>0</v>
          </cell>
          <cell r="AC12" t="str">
            <v>CHITRADURGA URBAN</v>
          </cell>
          <cell r="AD12" t="str">
            <v>NULL</v>
          </cell>
          <cell r="AE12" t="str">
            <v>LT-6(b)(i) St.Lt. M</v>
          </cell>
          <cell r="AF12" t="str">
            <v>LT-6(b)(i) St.Lt. M</v>
          </cell>
          <cell r="AG12" t="str">
            <v>KORACARHATTI</v>
          </cell>
          <cell r="AH12" t="str">
            <v>- --.</v>
          </cell>
        </row>
        <row r="13">
          <cell r="A13" t="str">
            <v>MDKP6</v>
          </cell>
          <cell r="B13">
            <v>485967</v>
          </cell>
          <cell r="C13">
            <v>1</v>
          </cell>
          <cell r="D13">
            <v>-102913</v>
          </cell>
          <cell r="E13">
            <v>0</v>
          </cell>
          <cell r="F13">
            <v>-102913</v>
          </cell>
          <cell r="G13">
            <v>0</v>
          </cell>
          <cell r="H13">
            <v>-102913</v>
          </cell>
          <cell r="I13">
            <v>169405.33</v>
          </cell>
          <cell r="J13">
            <v>0.5</v>
          </cell>
          <cell r="K13">
            <v>169405.83</v>
          </cell>
          <cell r="L13">
            <v>629.16999999999996</v>
          </cell>
          <cell r="M13">
            <v>170035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66492.33</v>
          </cell>
          <cell r="X13">
            <v>0.5</v>
          </cell>
          <cell r="Y13">
            <v>629.16999999999996</v>
          </cell>
          <cell r="Z13">
            <v>67122</v>
          </cell>
          <cell r="AA13" t="str">
            <v>Live</v>
          </cell>
          <cell r="AB13">
            <v>0</v>
          </cell>
          <cell r="AC13" t="str">
            <v>CHITRADURGA URBAN</v>
          </cell>
          <cell r="AD13" t="str">
            <v>NULL</v>
          </cell>
          <cell r="AE13" t="str">
            <v>LT-6(a)(i) Wt. Wks.</v>
          </cell>
          <cell r="AF13" t="str">
            <v>LT-6(a)(i) Wt. Wks.</v>
          </cell>
          <cell r="AG13" t="str">
            <v>AEE J.P.</v>
          </cell>
          <cell r="AH13" t="str">
            <v>CTA-MUDA NAYAKAN HALLY</v>
          </cell>
        </row>
        <row r="14">
          <cell r="A14" t="str">
            <v>MDKP7</v>
          </cell>
          <cell r="B14">
            <v>486268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 t="str">
            <v>LD</v>
          </cell>
          <cell r="AB14">
            <v>0</v>
          </cell>
          <cell r="AC14" t="str">
            <v>CHITRADURGA URBAN</v>
          </cell>
          <cell r="AD14" t="str">
            <v>NULL</v>
          </cell>
          <cell r="AE14" t="str">
            <v>LT-6(a)(i) Wt. Wks.</v>
          </cell>
          <cell r="AF14" t="str">
            <v>LT-6(a)(i) Wt. Wks.</v>
          </cell>
          <cell r="AG14" t="str">
            <v>MOODANAYAKANA HALLY</v>
          </cell>
          <cell r="AH14" t="str">
            <v xml:space="preserve">  ASST. ENGINEER J.P. SUB D</v>
          </cell>
        </row>
        <row r="15">
          <cell r="A15" t="str">
            <v>MMP7359</v>
          </cell>
          <cell r="B15">
            <v>5549639</v>
          </cell>
          <cell r="C15">
            <v>1850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17642.16</v>
          </cell>
          <cell r="J15">
            <v>1165.3699999999999</v>
          </cell>
          <cell r="K15">
            <v>18807.53</v>
          </cell>
          <cell r="L15">
            <v>932.47</v>
          </cell>
          <cell r="M15">
            <v>19740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17642.16</v>
          </cell>
          <cell r="X15">
            <v>1165.3699999999999</v>
          </cell>
          <cell r="Y15">
            <v>932.47</v>
          </cell>
          <cell r="Z15">
            <v>19740</v>
          </cell>
          <cell r="AA15" t="str">
            <v>Live</v>
          </cell>
          <cell r="AB15">
            <v>0</v>
          </cell>
          <cell r="AC15" t="str">
            <v>CHITRADURGA URBAN</v>
          </cell>
          <cell r="AD15" t="str">
            <v>NULL</v>
          </cell>
          <cell r="AE15" t="str">
            <v>LT-6(b)(ii) St.Lt. M</v>
          </cell>
          <cell r="AF15" t="str">
            <v>LT-6(b)(ii) St.Lt. M</v>
          </cell>
          <cell r="AG15" t="str">
            <v>P D O MEDEHALLI</v>
          </cell>
          <cell r="AH15" t="str">
            <v>VIDYANAGARA PARK CHITRADURGA</v>
          </cell>
        </row>
        <row r="16">
          <cell r="A16" t="str">
            <v>MP7365</v>
          </cell>
          <cell r="B16">
            <v>5571589</v>
          </cell>
          <cell r="C16">
            <v>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13093.48</v>
          </cell>
          <cell r="J16">
            <v>0.99</v>
          </cell>
          <cell r="K16">
            <v>13094.47</v>
          </cell>
          <cell r="L16">
            <v>529.53</v>
          </cell>
          <cell r="M16">
            <v>13624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13093.48</v>
          </cell>
          <cell r="X16">
            <v>0.99</v>
          </cell>
          <cell r="Y16">
            <v>529.53</v>
          </cell>
          <cell r="Z16">
            <v>13624</v>
          </cell>
          <cell r="AA16" t="str">
            <v>Live</v>
          </cell>
          <cell r="AB16">
            <v>0</v>
          </cell>
          <cell r="AC16" t="str">
            <v>CHITRADURGA URBAN</v>
          </cell>
          <cell r="AD16" t="str">
            <v>NULL</v>
          </cell>
          <cell r="AE16" t="str">
            <v>LT-6(a)(ii) Wt. Wks.</v>
          </cell>
          <cell r="AF16" t="str">
            <v>LT-6(a)(ii) Wt. Wks.</v>
          </cell>
          <cell r="AG16" t="str">
            <v>P D O GONURU</v>
          </cell>
          <cell r="AH16" t="str">
            <v>MALLAPURA VILLAGE S C COLONY CHITRADURGA</v>
          </cell>
        </row>
        <row r="17">
          <cell r="A17" t="str">
            <v>NDSL1</v>
          </cell>
          <cell r="B17">
            <v>488125</v>
          </cell>
          <cell r="C17">
            <v>0</v>
          </cell>
          <cell r="D17">
            <v>-9209</v>
          </cell>
          <cell r="E17">
            <v>0</v>
          </cell>
          <cell r="F17">
            <v>-9209</v>
          </cell>
          <cell r="G17">
            <v>0</v>
          </cell>
          <cell r="H17">
            <v>-9209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-9209</v>
          </cell>
          <cell r="X17">
            <v>0</v>
          </cell>
          <cell r="Y17">
            <v>0</v>
          </cell>
          <cell r="Z17">
            <v>-9209</v>
          </cell>
          <cell r="AA17" t="str">
            <v>LD</v>
          </cell>
          <cell r="AB17">
            <v>0</v>
          </cell>
          <cell r="AC17" t="str">
            <v>CHITRADURGA URBAN</v>
          </cell>
          <cell r="AD17" t="str">
            <v>NULL</v>
          </cell>
          <cell r="AE17" t="str">
            <v>LT-6(b)(i) St.Lt. M</v>
          </cell>
          <cell r="AF17" t="str">
            <v>LT-6(b)(i) St.Lt. M</v>
          </cell>
          <cell r="AG17" t="str">
            <v>NADUVALAHATTI</v>
          </cell>
          <cell r="AH17" t="str">
            <v>- - -.</v>
          </cell>
        </row>
        <row r="18">
          <cell r="A18" t="str">
            <v>P3090</v>
          </cell>
          <cell r="B18">
            <v>477991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 t="str">
            <v>LD</v>
          </cell>
          <cell r="AB18">
            <v>0</v>
          </cell>
          <cell r="AC18" t="str">
            <v>CHITRADURGA URBAN</v>
          </cell>
          <cell r="AD18" t="str">
            <v>NULL</v>
          </cell>
          <cell r="AE18" t="str">
            <v>LT-6(a)(i) Wt. Wks.</v>
          </cell>
          <cell r="AF18" t="str">
            <v>LT-6(a)(i) Wt. Wks.</v>
          </cell>
          <cell r="AG18" t="str">
            <v>A.E.E Z.P ENG. SUB DN.</v>
          </cell>
          <cell r="AH18" t="str">
            <v>CTA--</v>
          </cell>
        </row>
        <row r="19">
          <cell r="A19" t="str">
            <v>P3147</v>
          </cell>
          <cell r="B19">
            <v>481007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 t="str">
            <v>LD</v>
          </cell>
          <cell r="AB19">
            <v>0</v>
          </cell>
          <cell r="AC19" t="str">
            <v>CHITRADURGA URBAN</v>
          </cell>
          <cell r="AD19" t="str">
            <v>NULL</v>
          </cell>
          <cell r="AE19" t="str">
            <v>LT-6(a)(i) Wt. Wks.</v>
          </cell>
          <cell r="AF19" t="str">
            <v>LT-6(a)(i) Wt. Wks.</v>
          </cell>
          <cell r="AG19" t="str">
            <v>AEE. ZP. G.R. HALLY</v>
          </cell>
          <cell r="AH19" t="str">
            <v>CTA-CTA</v>
          </cell>
        </row>
        <row r="20">
          <cell r="A20" t="str">
            <v>P3148</v>
          </cell>
          <cell r="B20">
            <v>477649</v>
          </cell>
          <cell r="C20">
            <v>0</v>
          </cell>
          <cell r="D20">
            <v>-98179</v>
          </cell>
          <cell r="E20">
            <v>0</v>
          </cell>
          <cell r="F20">
            <v>-98179</v>
          </cell>
          <cell r="G20">
            <v>0</v>
          </cell>
          <cell r="H20">
            <v>-98179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-98179</v>
          </cell>
          <cell r="X20">
            <v>0</v>
          </cell>
          <cell r="Y20">
            <v>0</v>
          </cell>
          <cell r="Z20">
            <v>-98179</v>
          </cell>
          <cell r="AA20" t="str">
            <v>LD</v>
          </cell>
          <cell r="AB20">
            <v>0</v>
          </cell>
          <cell r="AC20" t="str">
            <v>CHITRADURGA URBAN</v>
          </cell>
          <cell r="AD20" t="str">
            <v>NULL</v>
          </cell>
          <cell r="AE20" t="str">
            <v>LT-6(b)(i) St.Lt. M</v>
          </cell>
          <cell r="AF20" t="str">
            <v>LT-6(b)(i) St.Lt. M</v>
          </cell>
          <cell r="AG20" t="str">
            <v>AEEZP SUB DN.</v>
          </cell>
          <cell r="AH20" t="str">
            <v>CTA--</v>
          </cell>
        </row>
        <row r="21">
          <cell r="A21" t="str">
            <v>P3641</v>
          </cell>
          <cell r="B21">
            <v>456531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 t="str">
            <v>PD</v>
          </cell>
          <cell r="AB21">
            <v>0</v>
          </cell>
          <cell r="AC21" t="str">
            <v>CHITRADURGA URBAN</v>
          </cell>
          <cell r="AD21" t="str">
            <v>NULL</v>
          </cell>
          <cell r="AE21" t="str">
            <v>LT-6(a)(i) Wt. Wks.</v>
          </cell>
          <cell r="AF21" t="str">
            <v>LT-6(a)(i) Wt. Wks.</v>
          </cell>
          <cell r="AG21" t="str">
            <v>THE SECRETARY KYADIGERE</v>
          </cell>
          <cell r="AH21" t="str">
            <v>D S HALLY-KYADIGERE</v>
          </cell>
        </row>
        <row r="22">
          <cell r="A22" t="str">
            <v>P7408</v>
          </cell>
          <cell r="B22">
            <v>5701583</v>
          </cell>
          <cell r="C22">
            <v>30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1300.74</v>
          </cell>
          <cell r="J22">
            <v>14.85</v>
          </cell>
          <cell r="K22">
            <v>1315.59</v>
          </cell>
          <cell r="L22">
            <v>3.41</v>
          </cell>
          <cell r="M22">
            <v>1319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1300.74</v>
          </cell>
          <cell r="X22">
            <v>14.85</v>
          </cell>
          <cell r="Y22">
            <v>3.41</v>
          </cell>
          <cell r="Z22">
            <v>1319</v>
          </cell>
          <cell r="AA22" t="str">
            <v>Live</v>
          </cell>
          <cell r="AB22">
            <v>0</v>
          </cell>
          <cell r="AC22" t="str">
            <v>CHITRADURGA URBAN</v>
          </cell>
          <cell r="AD22" t="str">
            <v>NULL</v>
          </cell>
          <cell r="AE22" t="str">
            <v>LT-6(a)(i) Wt. Wks.</v>
          </cell>
          <cell r="AF22" t="str">
            <v>LT-6(a)(i) Wt. Wks.</v>
          </cell>
          <cell r="AG22" t="str">
            <v>COMMISSIONER NAGARA SABHE CHITRADURGA</v>
          </cell>
          <cell r="AH22" t="str">
            <v>KAVADIGARAHATTI CHITRADURGA</v>
          </cell>
        </row>
        <row r="23">
          <cell r="A23" t="str">
            <v>P7416</v>
          </cell>
          <cell r="B23">
            <v>5713231</v>
          </cell>
          <cell r="C23">
            <v>30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1912.28</v>
          </cell>
          <cell r="J23">
            <v>14.85</v>
          </cell>
          <cell r="K23">
            <v>1927.1299999999999</v>
          </cell>
          <cell r="L23">
            <v>2.87</v>
          </cell>
          <cell r="M23">
            <v>1930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1912.28</v>
          </cell>
          <cell r="X23">
            <v>14.85</v>
          </cell>
          <cell r="Y23">
            <v>2.87</v>
          </cell>
          <cell r="Z23">
            <v>1930</v>
          </cell>
          <cell r="AA23" t="str">
            <v>Live</v>
          </cell>
          <cell r="AB23">
            <v>0</v>
          </cell>
          <cell r="AC23" t="str">
            <v>CHITRADURGA URBAN</v>
          </cell>
          <cell r="AD23" t="str">
            <v>NULL</v>
          </cell>
          <cell r="AE23" t="str">
            <v>LT-6(a)(i) Wt. Wks.</v>
          </cell>
          <cell r="AF23" t="str">
            <v>LT-6(a)(i) Wt. Wks.</v>
          </cell>
          <cell r="AG23" t="str">
            <v>COMMISSIONER NAGARA SABHE CHITRADURGA</v>
          </cell>
          <cell r="AH23" t="str">
            <v>KAVADIGARAHATTI VILLAGE CHITRADURGA</v>
          </cell>
        </row>
        <row r="24">
          <cell r="A24" t="str">
            <v>RP3</v>
          </cell>
          <cell r="B24">
            <v>489365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 t="str">
            <v>PD</v>
          </cell>
          <cell r="AB24">
            <v>0</v>
          </cell>
          <cell r="AC24" t="str">
            <v>CHITRADURGA URBAN</v>
          </cell>
          <cell r="AD24" t="str">
            <v>NULL</v>
          </cell>
          <cell r="AE24" t="str">
            <v>LT-6(a)(i) Wt. Wks.</v>
          </cell>
          <cell r="AF24" t="str">
            <v>LT-6(a)(i) Wt. Wks.</v>
          </cell>
          <cell r="AG24" t="str">
            <v>AEE J.P.</v>
          </cell>
          <cell r="AH24" t="str">
            <v xml:space="preserve">  RAYANA HALLY</v>
          </cell>
        </row>
        <row r="25">
          <cell r="A25" t="str">
            <v>SDP1</v>
          </cell>
          <cell r="B25">
            <v>487202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PD</v>
          </cell>
          <cell r="AB25">
            <v>0</v>
          </cell>
          <cell r="AC25" t="str">
            <v>CHITRADURGA URBAN</v>
          </cell>
          <cell r="AD25" t="str">
            <v>NULL</v>
          </cell>
          <cell r="AE25" t="str">
            <v>LT-6(a)(i) Wt. Wks.</v>
          </cell>
          <cell r="AF25" t="str">
            <v>LT-6(a)(i) Wt. Wks.</v>
          </cell>
          <cell r="AG25" t="str">
            <v>SIDDHAVVANA DHURGA</v>
          </cell>
          <cell r="AH25" t="str">
            <v xml:space="preserve">  ..</v>
          </cell>
        </row>
        <row r="26">
          <cell r="A26" t="str">
            <v>SDP7364</v>
          </cell>
          <cell r="B26">
            <v>5571588</v>
          </cell>
          <cell r="C26">
            <v>16041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115133.05</v>
          </cell>
          <cell r="J26">
            <v>7940.3</v>
          </cell>
          <cell r="K26">
            <v>123073.35</v>
          </cell>
          <cell r="L26">
            <v>5347.65</v>
          </cell>
          <cell r="M26">
            <v>128421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115133.05</v>
          </cell>
          <cell r="X26">
            <v>7940.3</v>
          </cell>
          <cell r="Y26">
            <v>5347.65</v>
          </cell>
          <cell r="Z26">
            <v>128421</v>
          </cell>
          <cell r="AA26" t="str">
            <v>Live</v>
          </cell>
          <cell r="AB26">
            <v>0</v>
          </cell>
          <cell r="AC26" t="str">
            <v>CHITRADURGA URBAN</v>
          </cell>
          <cell r="AD26" t="str">
            <v>NULL</v>
          </cell>
          <cell r="AE26" t="str">
            <v>LT-6(a)(ii) Wt. Wks.</v>
          </cell>
          <cell r="AF26" t="str">
            <v>LT-6(a)(ii) Wt. Wks.</v>
          </cell>
          <cell r="AG26" t="str">
            <v>P D O MUDDAPURA</v>
          </cell>
          <cell r="AH26" t="str">
            <v>SIDDAVVANADURGA VILLAGE CHITRADURGA</v>
          </cell>
        </row>
        <row r="27">
          <cell r="A27" t="str">
            <v>UPRSM20</v>
          </cell>
          <cell r="B27">
            <v>496017</v>
          </cell>
          <cell r="C27">
            <v>0</v>
          </cell>
          <cell r="D27">
            <v>-18852</v>
          </cell>
          <cell r="E27">
            <v>0</v>
          </cell>
          <cell r="F27">
            <v>-18852</v>
          </cell>
          <cell r="G27">
            <v>0</v>
          </cell>
          <cell r="H27">
            <v>-18852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-18852</v>
          </cell>
          <cell r="R27">
            <v>0</v>
          </cell>
          <cell r="S27">
            <v>0</v>
          </cell>
          <cell r="T27">
            <v>-18852</v>
          </cell>
          <cell r="U27">
            <v>-18852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 t="str">
            <v>PD</v>
          </cell>
          <cell r="AB27">
            <v>0</v>
          </cell>
          <cell r="AC27" t="str">
            <v>CHITRADURGA URBAN</v>
          </cell>
          <cell r="AD27" t="str">
            <v>NULL</v>
          </cell>
          <cell r="AE27" t="str">
            <v>LT-6(b)(i) St.Lt. M</v>
          </cell>
          <cell r="AF27" t="str">
            <v>LT-6(b)(i) St.Lt. M</v>
          </cell>
          <cell r="AG27" t="str">
            <v>SECRETARYG.R. HALLI</v>
          </cell>
          <cell r="AH27" t="str">
            <v>G R HALLY--</v>
          </cell>
        </row>
        <row r="28">
          <cell r="A28" t="str">
            <v>UPRSM21</v>
          </cell>
          <cell r="B28">
            <v>495693</v>
          </cell>
          <cell r="C28">
            <v>0</v>
          </cell>
          <cell r="D28">
            <v>-15255</v>
          </cell>
          <cell r="E28">
            <v>0</v>
          </cell>
          <cell r="F28">
            <v>-15255</v>
          </cell>
          <cell r="G28">
            <v>0</v>
          </cell>
          <cell r="H28">
            <v>-15255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-15255</v>
          </cell>
          <cell r="X28">
            <v>0</v>
          </cell>
          <cell r="Y28">
            <v>0</v>
          </cell>
          <cell r="Z28">
            <v>-15255</v>
          </cell>
          <cell r="AA28" t="str">
            <v>LD</v>
          </cell>
          <cell r="AB28">
            <v>0</v>
          </cell>
          <cell r="AC28" t="str">
            <v>CHITRADURGA URBAN</v>
          </cell>
          <cell r="AD28" t="str">
            <v>NULL</v>
          </cell>
          <cell r="AE28" t="str">
            <v>LT-6(b)(i) St.Lt. M</v>
          </cell>
          <cell r="AF28" t="str">
            <v>LT-6(b)(i) St.Lt. M</v>
          </cell>
          <cell r="AG28" t="str">
            <v>SECRETARY . G.R. HALLI</v>
          </cell>
          <cell r="AH28" t="str">
            <v>GR HALLY--</v>
          </cell>
        </row>
        <row r="29">
          <cell r="A29" t="str">
            <v>AIKP5660</v>
          </cell>
          <cell r="B29">
            <v>4315958</v>
          </cell>
          <cell r="C29">
            <v>11040</v>
          </cell>
          <cell r="D29">
            <v>204137.5</v>
          </cell>
          <cell r="E29">
            <v>3339.01</v>
          </cell>
          <cell r="F29">
            <v>207476.51</v>
          </cell>
          <cell r="G29">
            <v>66895.490000000005</v>
          </cell>
          <cell r="H29">
            <v>274372</v>
          </cell>
          <cell r="I29">
            <v>84098.05</v>
          </cell>
          <cell r="J29">
            <v>5339.37</v>
          </cell>
          <cell r="K29">
            <v>89437.42</v>
          </cell>
          <cell r="L29">
            <v>28134.58</v>
          </cell>
          <cell r="M29">
            <v>117572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288235.55</v>
          </cell>
          <cell r="X29">
            <v>8678.3799999999992</v>
          </cell>
          <cell r="Y29">
            <v>95030.07</v>
          </cell>
          <cell r="Z29">
            <v>391944</v>
          </cell>
          <cell r="AA29" t="str">
            <v>Live</v>
          </cell>
          <cell r="AB29">
            <v>0</v>
          </cell>
          <cell r="AC29" t="str">
            <v>CHITRADURGA URBAN</v>
          </cell>
          <cell r="AD29" t="str">
            <v>AINAHALLI</v>
          </cell>
          <cell r="AE29" t="str">
            <v>LT-6(a)(ii) Wt. Wks.</v>
          </cell>
          <cell r="AF29" t="str">
            <v>LT-6(a)(ii) Wt. Wks.</v>
          </cell>
          <cell r="AG29" t="str">
            <v>PDO</v>
          </cell>
          <cell r="AH29">
            <v>0</v>
          </cell>
        </row>
        <row r="30">
          <cell r="A30" t="str">
            <v>CNHP2</v>
          </cell>
          <cell r="B30">
            <v>488747</v>
          </cell>
          <cell r="C30">
            <v>37531</v>
          </cell>
          <cell r="D30">
            <v>29343.25</v>
          </cell>
          <cell r="E30">
            <v>2511.4499999999998</v>
          </cell>
          <cell r="F30">
            <v>31854.7</v>
          </cell>
          <cell r="G30">
            <v>792.3</v>
          </cell>
          <cell r="H30">
            <v>32647</v>
          </cell>
          <cell r="I30">
            <v>239222.84</v>
          </cell>
          <cell r="J30">
            <v>18218.48</v>
          </cell>
          <cell r="K30">
            <v>257441.32</v>
          </cell>
          <cell r="L30">
            <v>20881.62</v>
          </cell>
          <cell r="M30">
            <v>278322.94</v>
          </cell>
          <cell r="N30">
            <v>0</v>
          </cell>
          <cell r="O30">
            <v>0</v>
          </cell>
          <cell r="P30">
            <v>0</v>
          </cell>
          <cell r="Q30">
            <v>-13917.06</v>
          </cell>
          <cell r="R30">
            <v>0</v>
          </cell>
          <cell r="S30">
            <v>0</v>
          </cell>
          <cell r="T30">
            <v>-13917.06</v>
          </cell>
          <cell r="U30">
            <v>-13917.06</v>
          </cell>
          <cell r="V30">
            <v>0</v>
          </cell>
          <cell r="W30">
            <v>282483.15000000002</v>
          </cell>
          <cell r="X30">
            <v>20729.93</v>
          </cell>
          <cell r="Y30">
            <v>21673.919999999998</v>
          </cell>
          <cell r="Z30">
            <v>324887</v>
          </cell>
          <cell r="AA30" t="str">
            <v>Live</v>
          </cell>
          <cell r="AB30">
            <v>0</v>
          </cell>
          <cell r="AC30" t="str">
            <v>CHITRADURGA URBAN</v>
          </cell>
          <cell r="AD30" t="str">
            <v>AINAHALLI</v>
          </cell>
          <cell r="AE30" t="str">
            <v>LT-6(a)(i) Wt. Wks.</v>
          </cell>
          <cell r="AF30" t="str">
            <v>LT-6(a)(i) Wt. Wks.</v>
          </cell>
          <cell r="AG30" t="str">
            <v>CHANNAIAHNA HALLY</v>
          </cell>
          <cell r="AH30" t="str">
            <v>CTA-..</v>
          </cell>
        </row>
        <row r="31">
          <cell r="A31" t="str">
            <v>CNHSL65932</v>
          </cell>
          <cell r="B31">
            <v>5532294</v>
          </cell>
          <cell r="C31">
            <v>3737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32152.12</v>
          </cell>
          <cell r="J31">
            <v>2348.8200000000002</v>
          </cell>
          <cell r="K31">
            <v>34500.94</v>
          </cell>
          <cell r="L31">
            <v>1416.06</v>
          </cell>
          <cell r="M31">
            <v>35917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32152.12</v>
          </cell>
          <cell r="X31">
            <v>2348.8200000000002</v>
          </cell>
          <cell r="Y31">
            <v>1416.06</v>
          </cell>
          <cell r="Z31">
            <v>35917</v>
          </cell>
          <cell r="AA31" t="str">
            <v>Live</v>
          </cell>
          <cell r="AB31">
            <v>0</v>
          </cell>
          <cell r="AC31" t="str">
            <v>CHITRADURGA URBAN</v>
          </cell>
          <cell r="AD31" t="str">
            <v>AINAHALLI</v>
          </cell>
          <cell r="AE31" t="str">
            <v>LT-6(b)(ii) St.Lt. M</v>
          </cell>
          <cell r="AF31" t="str">
            <v>LT-6(b)(ii) St.Lt. M</v>
          </cell>
          <cell r="AG31" t="str">
            <v>P D O EINAHALLI</v>
          </cell>
          <cell r="AH31" t="str">
            <v>0CHENNAYYANAHATTI</v>
          </cell>
        </row>
        <row r="32">
          <cell r="A32" t="str">
            <v>IAP6136</v>
          </cell>
          <cell r="B32">
            <v>4590529</v>
          </cell>
          <cell r="C32">
            <v>0</v>
          </cell>
          <cell r="D32">
            <v>22838.69</v>
          </cell>
          <cell r="E32">
            <v>0</v>
          </cell>
          <cell r="F32">
            <v>22838.69</v>
          </cell>
          <cell r="G32">
            <v>5373.31</v>
          </cell>
          <cell r="H32">
            <v>28212</v>
          </cell>
          <cell r="I32">
            <v>8423.5400000000009</v>
          </cell>
          <cell r="J32">
            <v>0</v>
          </cell>
          <cell r="K32">
            <v>8423.5400000000009</v>
          </cell>
          <cell r="L32">
            <v>2808.01</v>
          </cell>
          <cell r="M32">
            <v>11231.55</v>
          </cell>
          <cell r="N32">
            <v>0</v>
          </cell>
          <cell r="O32">
            <v>0</v>
          </cell>
          <cell r="P32">
            <v>0</v>
          </cell>
          <cell r="Q32">
            <v>39041.550000000003</v>
          </cell>
          <cell r="R32">
            <v>0</v>
          </cell>
          <cell r="S32">
            <v>0</v>
          </cell>
          <cell r="T32">
            <v>39041.550000000003</v>
          </cell>
          <cell r="U32">
            <v>39041.550000000003</v>
          </cell>
          <cell r="V32">
            <v>0</v>
          </cell>
          <cell r="W32">
            <v>-7779.32</v>
          </cell>
          <cell r="X32">
            <v>0</v>
          </cell>
          <cell r="Y32">
            <v>8181.32</v>
          </cell>
          <cell r="Z32">
            <v>402</v>
          </cell>
          <cell r="AA32" t="str">
            <v>PD</v>
          </cell>
          <cell r="AB32">
            <v>0</v>
          </cell>
          <cell r="AC32" t="str">
            <v>CHITRADURGA URBAN</v>
          </cell>
          <cell r="AD32" t="str">
            <v>AINAHALLI</v>
          </cell>
          <cell r="AE32" t="str">
            <v>LT-6(a)(ii) Wt. Wks.</v>
          </cell>
          <cell r="AF32" t="str">
            <v>LT-6(a)(ii) Wt. Wks.</v>
          </cell>
          <cell r="AG32" t="str">
            <v>P D O GRAMA PANCHAYATHI AINAHALLI</v>
          </cell>
          <cell r="AH32">
            <v>0</v>
          </cell>
        </row>
        <row r="33">
          <cell r="A33" t="str">
            <v>INSL1</v>
          </cell>
          <cell r="B33">
            <v>490917</v>
          </cell>
          <cell r="C33">
            <v>740</v>
          </cell>
          <cell r="D33">
            <v>23753.52</v>
          </cell>
          <cell r="E33">
            <v>729.82</v>
          </cell>
          <cell r="F33">
            <v>24483.34</v>
          </cell>
          <cell r="G33">
            <v>2158.66</v>
          </cell>
          <cell r="H33">
            <v>26642</v>
          </cell>
          <cell r="I33">
            <v>20193.61</v>
          </cell>
          <cell r="J33">
            <v>462.96</v>
          </cell>
          <cell r="K33">
            <v>20656.57</v>
          </cell>
          <cell r="L33">
            <v>3751.43</v>
          </cell>
          <cell r="M33">
            <v>24408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43947.13</v>
          </cell>
          <cell r="X33">
            <v>1192.78</v>
          </cell>
          <cell r="Y33">
            <v>5910.09</v>
          </cell>
          <cell r="Z33">
            <v>51050</v>
          </cell>
          <cell r="AA33" t="str">
            <v>Live</v>
          </cell>
          <cell r="AB33">
            <v>0</v>
          </cell>
          <cell r="AC33" t="str">
            <v>CHITRADURGA URBAN</v>
          </cell>
          <cell r="AD33" t="str">
            <v>AINAHALLI</v>
          </cell>
          <cell r="AE33" t="str">
            <v>LT-6(b)(i) St.Lt. M</v>
          </cell>
          <cell r="AF33" t="str">
            <v>LT-6(b)(i) St.Lt. M</v>
          </cell>
          <cell r="AG33" t="str">
            <v>HINAHALLI</v>
          </cell>
          <cell r="AH33" t="str">
            <v>CTA-.</v>
          </cell>
        </row>
        <row r="34">
          <cell r="A34" t="str">
            <v>INSL2</v>
          </cell>
          <cell r="B34">
            <v>488762</v>
          </cell>
          <cell r="C34">
            <v>770</v>
          </cell>
          <cell r="D34">
            <v>-158009.69</v>
          </cell>
          <cell r="E34">
            <v>138.69</v>
          </cell>
          <cell r="F34">
            <v>-157871</v>
          </cell>
          <cell r="G34">
            <v>0</v>
          </cell>
          <cell r="H34">
            <v>-157871</v>
          </cell>
          <cell r="I34">
            <v>27112.68</v>
          </cell>
          <cell r="J34">
            <v>481.32</v>
          </cell>
          <cell r="K34">
            <v>27594</v>
          </cell>
          <cell r="L34">
            <v>0</v>
          </cell>
          <cell r="M34">
            <v>27594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-130897.01</v>
          </cell>
          <cell r="X34">
            <v>620.01</v>
          </cell>
          <cell r="Y34">
            <v>0</v>
          </cell>
          <cell r="Z34">
            <v>-130277</v>
          </cell>
          <cell r="AA34" t="str">
            <v>Live</v>
          </cell>
          <cell r="AB34">
            <v>0</v>
          </cell>
          <cell r="AC34" t="str">
            <v>CHITRADURGA URBAN</v>
          </cell>
          <cell r="AD34" t="str">
            <v>AINAHALLI</v>
          </cell>
          <cell r="AE34" t="str">
            <v>LT-6(b)(i) St.Lt. M</v>
          </cell>
          <cell r="AF34" t="str">
            <v>LT-6(b)(i) St.Lt. M</v>
          </cell>
          <cell r="AG34" t="str">
            <v>KURUBARAHALLI</v>
          </cell>
          <cell r="AH34" t="str">
            <v>CTA-.</v>
          </cell>
        </row>
        <row r="35">
          <cell r="A35" t="str">
            <v>INSL3</v>
          </cell>
          <cell r="B35">
            <v>488765</v>
          </cell>
          <cell r="C35">
            <v>1996</v>
          </cell>
          <cell r="D35">
            <v>3229.97</v>
          </cell>
          <cell r="E35">
            <v>200.2</v>
          </cell>
          <cell r="F35">
            <v>3430.1699999999996</v>
          </cell>
          <cell r="G35">
            <v>784.83</v>
          </cell>
          <cell r="H35">
            <v>4215</v>
          </cell>
          <cell r="I35">
            <v>26581.62</v>
          </cell>
          <cell r="J35">
            <v>1247.1099999999999</v>
          </cell>
          <cell r="K35">
            <v>27828.73</v>
          </cell>
          <cell r="L35">
            <v>3310.27</v>
          </cell>
          <cell r="M35">
            <v>31139</v>
          </cell>
          <cell r="N35">
            <v>31171.17</v>
          </cell>
          <cell r="O35">
            <v>0</v>
          </cell>
          <cell r="P35">
            <v>1323.83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32495</v>
          </cell>
          <cell r="V35">
            <v>0</v>
          </cell>
          <cell r="W35">
            <v>-1359.58</v>
          </cell>
          <cell r="X35">
            <v>123.48</v>
          </cell>
          <cell r="Y35">
            <v>4095.1</v>
          </cell>
          <cell r="Z35">
            <v>2859</v>
          </cell>
          <cell r="AA35" t="str">
            <v>Live</v>
          </cell>
          <cell r="AB35">
            <v>0</v>
          </cell>
          <cell r="AC35" t="str">
            <v>CHITRADURGA URBAN</v>
          </cell>
          <cell r="AD35" t="str">
            <v>AINAHALLI</v>
          </cell>
          <cell r="AE35" t="str">
            <v>LT-6(b)(i) St.Lt. M</v>
          </cell>
          <cell r="AF35" t="str">
            <v>LT-6(b)(i) St.Lt. M</v>
          </cell>
          <cell r="AG35" t="str">
            <v>CHANIAIANHATTI</v>
          </cell>
          <cell r="AH35" t="str">
            <v>CTA-.</v>
          </cell>
        </row>
        <row r="36">
          <cell r="A36" t="str">
            <v>INSL4</v>
          </cell>
          <cell r="B36">
            <v>497277</v>
          </cell>
          <cell r="C36">
            <v>775</v>
          </cell>
          <cell r="D36">
            <v>4258.6099999999997</v>
          </cell>
          <cell r="E36">
            <v>271.35000000000002</v>
          </cell>
          <cell r="F36">
            <v>4529.96</v>
          </cell>
          <cell r="G36">
            <v>80.040000000000006</v>
          </cell>
          <cell r="H36">
            <v>4610</v>
          </cell>
          <cell r="I36">
            <v>16137.41</v>
          </cell>
          <cell r="J36">
            <v>479.23</v>
          </cell>
          <cell r="K36">
            <v>16616.64</v>
          </cell>
          <cell r="L36">
            <v>1448.36</v>
          </cell>
          <cell r="M36">
            <v>18065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20396.02</v>
          </cell>
          <cell r="X36">
            <v>750.58</v>
          </cell>
          <cell r="Y36">
            <v>1528.4</v>
          </cell>
          <cell r="Z36">
            <v>22675</v>
          </cell>
          <cell r="AA36" t="str">
            <v>Live</v>
          </cell>
          <cell r="AB36">
            <v>0</v>
          </cell>
          <cell r="AC36" t="str">
            <v>CHITRADURGA URBAN</v>
          </cell>
          <cell r="AD36" t="str">
            <v>AINAHALLI</v>
          </cell>
          <cell r="AE36" t="str">
            <v>LT-6(b)(i) St.Lt. M</v>
          </cell>
          <cell r="AF36" t="str">
            <v>LT-6(b)(i) St.Lt. M</v>
          </cell>
          <cell r="AG36" t="str">
            <v>NEAR SCHOOL</v>
          </cell>
          <cell r="AH36" t="str">
            <v>CTA--</v>
          </cell>
        </row>
        <row r="37">
          <cell r="A37" t="str">
            <v>KP6</v>
          </cell>
          <cell r="B37">
            <v>489358</v>
          </cell>
          <cell r="C37">
            <v>0</v>
          </cell>
          <cell r="D37">
            <v>157991.47</v>
          </cell>
          <cell r="E37">
            <v>0</v>
          </cell>
          <cell r="F37">
            <v>157991.47</v>
          </cell>
          <cell r="G37">
            <v>6353.53</v>
          </cell>
          <cell r="H37">
            <v>164345</v>
          </cell>
          <cell r="I37">
            <v>5054.1899999999996</v>
          </cell>
          <cell r="J37">
            <v>0</v>
          </cell>
          <cell r="K37">
            <v>5054.1899999999996</v>
          </cell>
          <cell r="L37">
            <v>16248.9</v>
          </cell>
          <cell r="M37">
            <v>21303.09</v>
          </cell>
          <cell r="N37">
            <v>5491.87</v>
          </cell>
          <cell r="O37">
            <v>4508.13</v>
          </cell>
          <cell r="P37">
            <v>0</v>
          </cell>
          <cell r="Q37">
            <v>173853.09</v>
          </cell>
          <cell r="R37">
            <v>0</v>
          </cell>
          <cell r="S37">
            <v>0</v>
          </cell>
          <cell r="T37">
            <v>173853.09</v>
          </cell>
          <cell r="U37">
            <v>179344.96</v>
          </cell>
          <cell r="V37">
            <v>4508.13</v>
          </cell>
          <cell r="W37">
            <v>-16299.3</v>
          </cell>
          <cell r="X37">
            <v>0</v>
          </cell>
          <cell r="Y37">
            <v>18094.3</v>
          </cell>
          <cell r="Z37">
            <v>1795</v>
          </cell>
          <cell r="AA37" t="str">
            <v>PD</v>
          </cell>
          <cell r="AB37">
            <v>0</v>
          </cell>
          <cell r="AC37" t="str">
            <v>CHITRADURGA URBAN</v>
          </cell>
          <cell r="AD37" t="str">
            <v>AINAHALLI</v>
          </cell>
          <cell r="AE37" t="str">
            <v>LT-6(a)(i) Wt. Wks.</v>
          </cell>
          <cell r="AF37" t="str">
            <v>LT-6(a)(i) Wt. Wks.</v>
          </cell>
          <cell r="AG37" t="str">
            <v>KURUBAIAHNA HATTY</v>
          </cell>
          <cell r="AH37" t="str">
            <v>CTA-..</v>
          </cell>
        </row>
        <row r="38">
          <cell r="A38" t="str">
            <v>KP6300</v>
          </cell>
          <cell r="B38">
            <v>4697974</v>
          </cell>
          <cell r="C38">
            <v>1660</v>
          </cell>
          <cell r="D38">
            <v>28510.36</v>
          </cell>
          <cell r="E38">
            <v>769.87</v>
          </cell>
          <cell r="F38">
            <v>29280.23</v>
          </cell>
          <cell r="G38">
            <v>4558.7700000000004</v>
          </cell>
          <cell r="H38">
            <v>33839</v>
          </cell>
          <cell r="I38">
            <v>13984.54</v>
          </cell>
          <cell r="J38">
            <v>813.33</v>
          </cell>
          <cell r="K38">
            <v>14797.87</v>
          </cell>
          <cell r="L38">
            <v>3947.78</v>
          </cell>
          <cell r="M38">
            <v>18745.650000000001</v>
          </cell>
          <cell r="N38">
            <v>0</v>
          </cell>
          <cell r="O38">
            <v>0</v>
          </cell>
          <cell r="P38">
            <v>0</v>
          </cell>
          <cell r="Q38">
            <v>109.65</v>
          </cell>
          <cell r="R38">
            <v>0</v>
          </cell>
          <cell r="S38">
            <v>0</v>
          </cell>
          <cell r="T38">
            <v>109.65</v>
          </cell>
          <cell r="U38">
            <v>109.65</v>
          </cell>
          <cell r="V38">
            <v>0</v>
          </cell>
          <cell r="W38">
            <v>42385.25</v>
          </cell>
          <cell r="X38">
            <v>1583.2</v>
          </cell>
          <cell r="Y38">
            <v>8506.5499999999993</v>
          </cell>
          <cell r="Z38">
            <v>52475</v>
          </cell>
          <cell r="AA38" t="str">
            <v>Live</v>
          </cell>
          <cell r="AB38">
            <v>0</v>
          </cell>
          <cell r="AC38" t="str">
            <v>CHITRADURGA URBAN</v>
          </cell>
          <cell r="AD38" t="str">
            <v>AINAHALLI</v>
          </cell>
          <cell r="AE38" t="str">
            <v>LT-6(a)(ii) Wt. Wks.</v>
          </cell>
          <cell r="AF38" t="str">
            <v>LT-6(a)(ii) Wt. Wks.</v>
          </cell>
          <cell r="AG38" t="str">
            <v>P D O</v>
          </cell>
          <cell r="AH38" t="str">
            <v>AINAHALLI KURUBARA HATTI</v>
          </cell>
        </row>
        <row r="39">
          <cell r="A39" t="str">
            <v>KP7</v>
          </cell>
          <cell r="B39">
            <v>488140</v>
          </cell>
          <cell r="C39">
            <v>0</v>
          </cell>
          <cell r="D39">
            <v>234784.9</v>
          </cell>
          <cell r="E39">
            <v>0</v>
          </cell>
          <cell r="F39">
            <v>234784.9</v>
          </cell>
          <cell r="G39">
            <v>51416.1</v>
          </cell>
          <cell r="H39">
            <v>286201</v>
          </cell>
          <cell r="I39">
            <v>8424.74</v>
          </cell>
          <cell r="J39">
            <v>0</v>
          </cell>
          <cell r="K39">
            <v>8424.74</v>
          </cell>
          <cell r="L39">
            <v>24655.06</v>
          </cell>
          <cell r="M39">
            <v>33079.800000000003</v>
          </cell>
          <cell r="N39">
            <v>0</v>
          </cell>
          <cell r="O39">
            <v>50000</v>
          </cell>
          <cell r="P39">
            <v>0</v>
          </cell>
          <cell r="Q39">
            <v>266527.8</v>
          </cell>
          <cell r="R39">
            <v>0</v>
          </cell>
          <cell r="S39">
            <v>0</v>
          </cell>
          <cell r="T39">
            <v>266527.8</v>
          </cell>
          <cell r="U39">
            <v>266527.8</v>
          </cell>
          <cell r="V39">
            <v>50000</v>
          </cell>
          <cell r="W39">
            <v>-23318.16</v>
          </cell>
          <cell r="X39">
            <v>0</v>
          </cell>
          <cell r="Y39">
            <v>26071.16</v>
          </cell>
          <cell r="Z39">
            <v>2753</v>
          </cell>
          <cell r="AA39" t="str">
            <v>PD</v>
          </cell>
          <cell r="AB39">
            <v>0</v>
          </cell>
          <cell r="AC39" t="str">
            <v>CHITRADURGA URBAN</v>
          </cell>
          <cell r="AD39" t="str">
            <v>AINAHALLI</v>
          </cell>
          <cell r="AE39" t="str">
            <v>LT-6(a)(i) Wt. Wks.</v>
          </cell>
          <cell r="AF39" t="str">
            <v>LT-6(a)(i) Wt. Wks.</v>
          </cell>
          <cell r="AG39" t="str">
            <v>AINALLY</v>
          </cell>
          <cell r="AH39" t="str">
            <v>CTA-..</v>
          </cell>
        </row>
        <row r="40">
          <cell r="A40" t="str">
            <v>KP7A</v>
          </cell>
          <cell r="B40">
            <v>489677</v>
          </cell>
          <cell r="C40">
            <v>22023</v>
          </cell>
          <cell r="D40">
            <v>68924.08</v>
          </cell>
          <cell r="E40">
            <v>3542.85</v>
          </cell>
          <cell r="F40">
            <v>72466.930000000008</v>
          </cell>
          <cell r="G40">
            <v>2502.0700000000002</v>
          </cell>
          <cell r="H40">
            <v>74969</v>
          </cell>
          <cell r="I40">
            <v>145164.28</v>
          </cell>
          <cell r="J40">
            <v>10776.84</v>
          </cell>
          <cell r="K40">
            <v>155941.12</v>
          </cell>
          <cell r="L40">
            <v>12906.88</v>
          </cell>
          <cell r="M40">
            <v>168848</v>
          </cell>
          <cell r="N40">
            <v>98517.55</v>
          </cell>
          <cell r="O40">
            <v>0</v>
          </cell>
          <cell r="P40">
            <v>5184.45</v>
          </cell>
          <cell r="Q40">
            <v>-262289</v>
          </cell>
          <cell r="R40">
            <v>0</v>
          </cell>
          <cell r="S40">
            <v>0</v>
          </cell>
          <cell r="T40">
            <v>-262289</v>
          </cell>
          <cell r="U40">
            <v>-158587</v>
          </cell>
          <cell r="V40">
            <v>0</v>
          </cell>
          <cell r="W40">
            <v>377859.81</v>
          </cell>
          <cell r="X40">
            <v>9135.24</v>
          </cell>
          <cell r="Y40">
            <v>15408.95</v>
          </cell>
          <cell r="Z40">
            <v>402404</v>
          </cell>
          <cell r="AA40" t="str">
            <v>Live</v>
          </cell>
          <cell r="AB40">
            <v>0</v>
          </cell>
          <cell r="AC40" t="str">
            <v>CHITRADURGA URBAN</v>
          </cell>
          <cell r="AD40" t="str">
            <v>AINAHALLI</v>
          </cell>
          <cell r="AE40" t="str">
            <v>LT-6(a)(i) Wt. Wks.</v>
          </cell>
          <cell r="AF40" t="str">
            <v>LT-6(a)(i) Wt. Wks.</v>
          </cell>
          <cell r="AG40" t="str">
            <v>AINALLY</v>
          </cell>
          <cell r="AH40" t="str">
            <v>CTA-KURUBARAHATTY</v>
          </cell>
        </row>
        <row r="41">
          <cell r="A41" t="str">
            <v>KSL65933</v>
          </cell>
          <cell r="B41">
            <v>5532295</v>
          </cell>
          <cell r="C41">
            <v>1570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16734.45</v>
          </cell>
          <cell r="J41">
            <v>983.44</v>
          </cell>
          <cell r="K41">
            <v>17717.89</v>
          </cell>
          <cell r="L41">
            <v>983.11</v>
          </cell>
          <cell r="M41">
            <v>18701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16734.45</v>
          </cell>
          <cell r="X41">
            <v>983.44</v>
          </cell>
          <cell r="Y41">
            <v>983.11</v>
          </cell>
          <cell r="Z41">
            <v>18701</v>
          </cell>
          <cell r="AA41" t="str">
            <v>Live</v>
          </cell>
          <cell r="AB41">
            <v>0</v>
          </cell>
          <cell r="AC41" t="str">
            <v>CHITRADURGA URBAN</v>
          </cell>
          <cell r="AD41" t="str">
            <v>AINAHALLI</v>
          </cell>
          <cell r="AE41" t="str">
            <v>LT-6(b)(ii) St.Lt. M</v>
          </cell>
          <cell r="AF41" t="str">
            <v>LT-6(b)(ii) St.Lt. M</v>
          </cell>
          <cell r="AG41" t="str">
            <v>P D O EINAHALLI</v>
          </cell>
          <cell r="AH41" t="str">
            <v>0INAHALLI KURUBARAHATTI</v>
          </cell>
        </row>
        <row r="42">
          <cell r="A42" t="str">
            <v>KSL65935</v>
          </cell>
          <cell r="B42">
            <v>5532296</v>
          </cell>
          <cell r="C42">
            <v>1550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16722.310000000001</v>
          </cell>
          <cell r="J42">
            <v>970.29</v>
          </cell>
          <cell r="K42">
            <v>17692.600000000002</v>
          </cell>
          <cell r="L42">
            <v>1149.4000000000001</v>
          </cell>
          <cell r="M42">
            <v>18842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16722.310000000001</v>
          </cell>
          <cell r="X42">
            <v>970.29</v>
          </cell>
          <cell r="Y42">
            <v>1149.4000000000001</v>
          </cell>
          <cell r="Z42">
            <v>18842</v>
          </cell>
          <cell r="AA42" t="str">
            <v>Live</v>
          </cell>
          <cell r="AB42">
            <v>0</v>
          </cell>
          <cell r="AC42" t="str">
            <v>CHITRADURGA URBAN</v>
          </cell>
          <cell r="AD42" t="str">
            <v>AINAHALLI</v>
          </cell>
          <cell r="AE42" t="str">
            <v>LT-6(b)(ii) St.Lt. M</v>
          </cell>
          <cell r="AF42" t="str">
            <v>LT-6(b)(ii) St.Lt. M</v>
          </cell>
          <cell r="AG42" t="str">
            <v>P D O EINAHALLI</v>
          </cell>
          <cell r="AH42" t="str">
            <v>0KURUBARAHATTI VILLAGE</v>
          </cell>
        </row>
        <row r="43">
          <cell r="A43" t="str">
            <v>KSL65936</v>
          </cell>
          <cell r="B43">
            <v>5532297</v>
          </cell>
          <cell r="C43">
            <v>2280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21788.39</v>
          </cell>
          <cell r="J43">
            <v>1431</v>
          </cell>
          <cell r="K43">
            <v>23219.39</v>
          </cell>
          <cell r="L43">
            <v>1173.6099999999999</v>
          </cell>
          <cell r="M43">
            <v>24393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21788.39</v>
          </cell>
          <cell r="X43">
            <v>1431</v>
          </cell>
          <cell r="Y43">
            <v>1173.6099999999999</v>
          </cell>
          <cell r="Z43">
            <v>24393</v>
          </cell>
          <cell r="AA43" t="str">
            <v>Live</v>
          </cell>
          <cell r="AB43">
            <v>0</v>
          </cell>
          <cell r="AC43" t="str">
            <v>CHITRADURGA URBAN</v>
          </cell>
          <cell r="AD43" t="str">
            <v>AINAHALLI</v>
          </cell>
          <cell r="AE43" t="str">
            <v>LT-6(b)(ii) St.Lt. M</v>
          </cell>
          <cell r="AF43" t="str">
            <v>LT-6(b)(ii) St.Lt. M</v>
          </cell>
          <cell r="AG43" t="str">
            <v>P D O EINAHALLI</v>
          </cell>
          <cell r="AH43" t="str">
            <v>0INAHALLI VILLAGE</v>
          </cell>
        </row>
        <row r="44">
          <cell r="A44" t="str">
            <v>P3966</v>
          </cell>
          <cell r="B44">
            <v>453445</v>
          </cell>
          <cell r="C44">
            <v>15708</v>
          </cell>
          <cell r="D44">
            <v>121147.15</v>
          </cell>
          <cell r="E44">
            <v>8525.4</v>
          </cell>
          <cell r="F44">
            <v>129672.54999999999</v>
          </cell>
          <cell r="G44">
            <v>5269.45</v>
          </cell>
          <cell r="H44">
            <v>134942</v>
          </cell>
          <cell r="I44">
            <v>108922.43</v>
          </cell>
          <cell r="J44">
            <v>7651.71</v>
          </cell>
          <cell r="K44">
            <v>116574.14</v>
          </cell>
          <cell r="L44">
            <v>25399.86</v>
          </cell>
          <cell r="M44">
            <v>141974</v>
          </cell>
          <cell r="N44">
            <v>0</v>
          </cell>
          <cell r="O44">
            <v>0</v>
          </cell>
          <cell r="P44">
            <v>0</v>
          </cell>
          <cell r="Q44">
            <v>-122926</v>
          </cell>
          <cell r="R44">
            <v>0</v>
          </cell>
          <cell r="S44">
            <v>0</v>
          </cell>
          <cell r="T44">
            <v>-122926</v>
          </cell>
          <cell r="U44">
            <v>-122926</v>
          </cell>
          <cell r="V44">
            <v>0</v>
          </cell>
          <cell r="W44">
            <v>352995.58</v>
          </cell>
          <cell r="X44">
            <v>16177.11</v>
          </cell>
          <cell r="Y44">
            <v>30669.31</v>
          </cell>
          <cell r="Z44">
            <v>399842</v>
          </cell>
          <cell r="AA44" t="str">
            <v>Live</v>
          </cell>
          <cell r="AB44">
            <v>0</v>
          </cell>
          <cell r="AC44" t="str">
            <v>CHITRADURGA URBAN</v>
          </cell>
          <cell r="AD44" t="str">
            <v>AINAHALLI</v>
          </cell>
          <cell r="AE44" t="str">
            <v>LT-6(a)(i) Wt. Wks.</v>
          </cell>
          <cell r="AF44" t="str">
            <v>LT-6(a)(i) Wt. Wks.</v>
          </cell>
          <cell r="AG44" t="str">
            <v>SECRETARY INAHALLI GRAMA PANCH</v>
          </cell>
          <cell r="AH44" t="str">
            <v>INAHALLI KURUBARA HATTY--</v>
          </cell>
        </row>
        <row r="45">
          <cell r="A45" t="str">
            <v>P3967</v>
          </cell>
          <cell r="B45">
            <v>454132</v>
          </cell>
          <cell r="C45">
            <v>0</v>
          </cell>
          <cell r="D45">
            <v>192089.73</v>
          </cell>
          <cell r="E45">
            <v>2791.73</v>
          </cell>
          <cell r="F45">
            <v>194881.46000000002</v>
          </cell>
          <cell r="G45">
            <v>86805.54</v>
          </cell>
          <cell r="H45">
            <v>281687</v>
          </cell>
          <cell r="I45">
            <v>12638.74</v>
          </cell>
          <cell r="J45">
            <v>0</v>
          </cell>
          <cell r="K45">
            <v>12638.74</v>
          </cell>
          <cell r="L45">
            <v>20863.66</v>
          </cell>
          <cell r="M45">
            <v>33502.400000000001</v>
          </cell>
          <cell r="N45">
            <v>0</v>
          </cell>
          <cell r="O45">
            <v>47208.27</v>
          </cell>
          <cell r="P45">
            <v>2791.73</v>
          </cell>
          <cell r="Q45">
            <v>262479.40000000002</v>
          </cell>
          <cell r="R45">
            <v>0</v>
          </cell>
          <cell r="S45">
            <v>0</v>
          </cell>
          <cell r="T45">
            <v>262479.40000000002</v>
          </cell>
          <cell r="U45">
            <v>265271.13</v>
          </cell>
          <cell r="V45">
            <v>47208.27</v>
          </cell>
          <cell r="W45">
            <v>-57750.93</v>
          </cell>
          <cell r="X45">
            <v>0</v>
          </cell>
          <cell r="Y45">
            <v>60460.93</v>
          </cell>
          <cell r="Z45">
            <v>2710</v>
          </cell>
          <cell r="AA45" t="str">
            <v>PD</v>
          </cell>
          <cell r="AB45">
            <v>0</v>
          </cell>
          <cell r="AC45" t="str">
            <v>CHITRADURGA URBAN</v>
          </cell>
          <cell r="AD45" t="str">
            <v>AINAHALLI</v>
          </cell>
          <cell r="AE45" t="str">
            <v>LT-6(a)(i) Wt. Wks.</v>
          </cell>
          <cell r="AF45" t="str">
            <v>LT-6(a)(i) Wt. Wks.</v>
          </cell>
          <cell r="AG45" t="str">
            <v>SECRETARY</v>
          </cell>
          <cell r="AH45" t="str">
            <v>INAHALLI--</v>
          </cell>
        </row>
        <row r="46">
          <cell r="A46" t="str">
            <v>P4459</v>
          </cell>
          <cell r="B46">
            <v>441539</v>
          </cell>
          <cell r="C46">
            <v>3885</v>
          </cell>
          <cell r="D46">
            <v>285506.3</v>
          </cell>
          <cell r="E46">
            <v>2909.14</v>
          </cell>
          <cell r="F46">
            <v>288415.44</v>
          </cell>
          <cell r="G46">
            <v>51939.56</v>
          </cell>
          <cell r="H46">
            <v>340355</v>
          </cell>
          <cell r="I46">
            <v>46248.54</v>
          </cell>
          <cell r="J46">
            <v>1923.08</v>
          </cell>
          <cell r="K46">
            <v>48171.62</v>
          </cell>
          <cell r="L46">
            <v>34183.379999999997</v>
          </cell>
          <cell r="M46">
            <v>82355</v>
          </cell>
          <cell r="N46">
            <v>0</v>
          </cell>
          <cell r="O46">
            <v>47090.86</v>
          </cell>
          <cell r="P46">
            <v>2909.14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2909.14</v>
          </cell>
          <cell r="V46">
            <v>47090.86</v>
          </cell>
          <cell r="W46">
            <v>331754.84000000003</v>
          </cell>
          <cell r="X46">
            <v>1923.08</v>
          </cell>
          <cell r="Y46">
            <v>39032.080000000002</v>
          </cell>
          <cell r="Z46">
            <v>372710</v>
          </cell>
          <cell r="AA46" t="str">
            <v>Live</v>
          </cell>
          <cell r="AB46">
            <v>0</v>
          </cell>
          <cell r="AC46" t="str">
            <v>CHITRADURGA URBAN</v>
          </cell>
          <cell r="AD46" t="str">
            <v>AINAHALLI</v>
          </cell>
          <cell r="AE46" t="str">
            <v>LT-6(a)(i) Wt. Wks.</v>
          </cell>
          <cell r="AF46" t="str">
            <v>LT-6(a)(i) Wt. Wks.</v>
          </cell>
          <cell r="AG46" t="str">
            <v>SECRETORY IYANAHALLY</v>
          </cell>
          <cell r="AH46" t="str">
            <v>MALENAHALLY--</v>
          </cell>
        </row>
        <row r="47">
          <cell r="A47" t="str">
            <v>P4520</v>
          </cell>
          <cell r="B47">
            <v>445255</v>
          </cell>
          <cell r="C47">
            <v>11600</v>
          </cell>
          <cell r="D47">
            <v>121474.7</v>
          </cell>
          <cell r="E47">
            <v>8228.32</v>
          </cell>
          <cell r="F47">
            <v>129703.01999999999</v>
          </cell>
          <cell r="G47">
            <v>6152.98</v>
          </cell>
          <cell r="H47">
            <v>135856</v>
          </cell>
          <cell r="I47">
            <v>91840.56</v>
          </cell>
          <cell r="J47">
            <v>5634</v>
          </cell>
          <cell r="K47">
            <v>97474.559999999998</v>
          </cell>
          <cell r="L47">
            <v>24517.439999999999</v>
          </cell>
          <cell r="M47">
            <v>121992</v>
          </cell>
          <cell r="N47">
            <v>0</v>
          </cell>
          <cell r="O47">
            <v>0</v>
          </cell>
          <cell r="P47">
            <v>0</v>
          </cell>
          <cell r="Q47">
            <v>-38937</v>
          </cell>
          <cell r="R47">
            <v>0</v>
          </cell>
          <cell r="S47">
            <v>0</v>
          </cell>
          <cell r="T47">
            <v>-38937</v>
          </cell>
          <cell r="U47">
            <v>-38937</v>
          </cell>
          <cell r="V47">
            <v>0</v>
          </cell>
          <cell r="W47">
            <v>252252.26</v>
          </cell>
          <cell r="X47">
            <v>13862.32</v>
          </cell>
          <cell r="Y47">
            <v>30670.42</v>
          </cell>
          <cell r="Z47">
            <v>296785</v>
          </cell>
          <cell r="AA47" t="str">
            <v>Live</v>
          </cell>
          <cell r="AB47">
            <v>0</v>
          </cell>
          <cell r="AC47" t="str">
            <v>CHITRADURGA URBAN</v>
          </cell>
          <cell r="AD47" t="str">
            <v>AINAHALLI</v>
          </cell>
          <cell r="AE47" t="str">
            <v>LT-6(a)(i) Wt. Wks.</v>
          </cell>
          <cell r="AF47" t="str">
            <v>LT-6(a)(i) Wt. Wks.</v>
          </cell>
          <cell r="AG47" t="str">
            <v>SECRATARY</v>
          </cell>
          <cell r="AH47" t="str">
            <v>INAHALLY KURUBARAHATTY--</v>
          </cell>
        </row>
        <row r="48">
          <cell r="A48" t="str">
            <v>P4544</v>
          </cell>
          <cell r="B48">
            <v>478814</v>
          </cell>
          <cell r="C48">
            <v>0</v>
          </cell>
          <cell r="D48">
            <v>81732.06</v>
          </cell>
          <cell r="E48">
            <v>1336.5</v>
          </cell>
          <cell r="F48">
            <v>83068.56</v>
          </cell>
          <cell r="G48">
            <v>24268.44</v>
          </cell>
          <cell r="H48">
            <v>107337</v>
          </cell>
          <cell r="I48">
            <v>8424.41</v>
          </cell>
          <cell r="J48">
            <v>0</v>
          </cell>
          <cell r="K48">
            <v>8424.41</v>
          </cell>
          <cell r="L48">
            <v>9201.0400000000009</v>
          </cell>
          <cell r="M48">
            <v>17625.45</v>
          </cell>
          <cell r="N48">
            <v>0</v>
          </cell>
          <cell r="O48">
            <v>0</v>
          </cell>
          <cell r="P48">
            <v>0</v>
          </cell>
          <cell r="Q48">
            <v>123688.45</v>
          </cell>
          <cell r="R48">
            <v>0</v>
          </cell>
          <cell r="S48">
            <v>0</v>
          </cell>
          <cell r="T48">
            <v>123688.45</v>
          </cell>
          <cell r="U48">
            <v>123688.45</v>
          </cell>
          <cell r="V48">
            <v>0</v>
          </cell>
          <cell r="W48">
            <v>-33531.980000000003</v>
          </cell>
          <cell r="X48">
            <v>1336.5</v>
          </cell>
          <cell r="Y48">
            <v>33469.480000000003</v>
          </cell>
          <cell r="Z48">
            <v>1274</v>
          </cell>
          <cell r="AA48" t="str">
            <v>PD</v>
          </cell>
          <cell r="AB48">
            <v>0</v>
          </cell>
          <cell r="AC48" t="str">
            <v>CHITRADURGA URBAN</v>
          </cell>
          <cell r="AD48" t="str">
            <v>AINAHALLI</v>
          </cell>
          <cell r="AE48" t="str">
            <v>LT-6(a)(i) Wt. Wks.</v>
          </cell>
          <cell r="AF48" t="str">
            <v>LT-6(a)(i) Wt. Wks.</v>
          </cell>
          <cell r="AG48" t="str">
            <v>SCERETARY</v>
          </cell>
          <cell r="AH48" t="str">
            <v>IYANALLY--</v>
          </cell>
        </row>
        <row r="49">
          <cell r="A49" t="str">
            <v>P4772</v>
          </cell>
          <cell r="B49">
            <v>3256057</v>
          </cell>
          <cell r="C49">
            <v>10700</v>
          </cell>
          <cell r="D49">
            <v>83020.210000000006</v>
          </cell>
          <cell r="E49">
            <v>5965.66</v>
          </cell>
          <cell r="F49">
            <v>88985.87000000001</v>
          </cell>
          <cell r="G49">
            <v>6248.13</v>
          </cell>
          <cell r="H49">
            <v>95234</v>
          </cell>
          <cell r="I49">
            <v>81042.320000000007</v>
          </cell>
          <cell r="J49">
            <v>5229.01</v>
          </cell>
          <cell r="K49">
            <v>86271.33</v>
          </cell>
          <cell r="L49">
            <v>23136.67</v>
          </cell>
          <cell r="M49">
            <v>109408</v>
          </cell>
          <cell r="N49">
            <v>0</v>
          </cell>
          <cell r="O49">
            <v>0</v>
          </cell>
          <cell r="P49">
            <v>0</v>
          </cell>
          <cell r="Q49">
            <v>-440138</v>
          </cell>
          <cell r="R49">
            <v>0</v>
          </cell>
          <cell r="S49">
            <v>0</v>
          </cell>
          <cell r="T49">
            <v>-440138</v>
          </cell>
          <cell r="U49">
            <v>-440138</v>
          </cell>
          <cell r="V49">
            <v>0</v>
          </cell>
          <cell r="W49">
            <v>604200.53</v>
          </cell>
          <cell r="X49">
            <v>11194.67</v>
          </cell>
          <cell r="Y49">
            <v>29384.799999999999</v>
          </cell>
          <cell r="Z49">
            <v>644780</v>
          </cell>
          <cell r="AA49" t="str">
            <v>Live</v>
          </cell>
          <cell r="AB49">
            <v>0</v>
          </cell>
          <cell r="AC49" t="str">
            <v>CHITRADURGA URBAN</v>
          </cell>
          <cell r="AD49" t="str">
            <v>AINAHALLI</v>
          </cell>
          <cell r="AE49" t="str">
            <v>LT-6(a)(ii) Wt. Wks.</v>
          </cell>
          <cell r="AF49" t="str">
            <v>LT-6(a)(ii) Wt. Wks.</v>
          </cell>
          <cell r="AG49" t="str">
            <v>P D O IYANAHALLY</v>
          </cell>
          <cell r="AH49">
            <v>0</v>
          </cell>
        </row>
        <row r="50">
          <cell r="A50" t="str">
            <v>P7345</v>
          </cell>
          <cell r="B50">
            <v>5516548</v>
          </cell>
          <cell r="C50">
            <v>0</v>
          </cell>
          <cell r="D50">
            <v>822.75</v>
          </cell>
          <cell r="E50">
            <v>2.25</v>
          </cell>
          <cell r="F50">
            <v>825</v>
          </cell>
          <cell r="G50">
            <v>0</v>
          </cell>
          <cell r="H50">
            <v>825</v>
          </cell>
          <cell r="I50">
            <v>12636.02</v>
          </cell>
          <cell r="J50">
            <v>0</v>
          </cell>
          <cell r="K50">
            <v>12636.02</v>
          </cell>
          <cell r="L50">
            <v>686.98</v>
          </cell>
          <cell r="M50">
            <v>13323</v>
          </cell>
          <cell r="N50">
            <v>0</v>
          </cell>
          <cell r="O50">
            <v>0</v>
          </cell>
          <cell r="P50">
            <v>0</v>
          </cell>
          <cell r="Q50">
            <v>14003</v>
          </cell>
          <cell r="R50">
            <v>0</v>
          </cell>
          <cell r="S50">
            <v>0</v>
          </cell>
          <cell r="T50">
            <v>14003</v>
          </cell>
          <cell r="U50">
            <v>14003</v>
          </cell>
          <cell r="V50">
            <v>0</v>
          </cell>
          <cell r="W50">
            <v>-544.23</v>
          </cell>
          <cell r="X50">
            <v>2.25</v>
          </cell>
          <cell r="Y50">
            <v>686.98</v>
          </cell>
          <cell r="Z50">
            <v>145</v>
          </cell>
          <cell r="AA50" t="str">
            <v>PD</v>
          </cell>
          <cell r="AB50">
            <v>0</v>
          </cell>
          <cell r="AC50" t="str">
            <v>CHITRADURGA URBAN</v>
          </cell>
          <cell r="AD50" t="str">
            <v>AINAHALLI</v>
          </cell>
          <cell r="AE50" t="str">
            <v>LT-6(a)(ii) Wt. Wks.</v>
          </cell>
          <cell r="AF50" t="str">
            <v>LT-6(a)(ii) Wt. Wks.</v>
          </cell>
          <cell r="AG50" t="str">
            <v>P D O IYYANAHALLI</v>
          </cell>
          <cell r="AH50" t="str">
            <v>KURUBARAHATTTI VILLAGE HIGHSCHOOL NEAR CHITRADURGA</v>
          </cell>
        </row>
        <row r="51">
          <cell r="A51" t="str">
            <v>VDP1</v>
          </cell>
          <cell r="B51">
            <v>489980</v>
          </cell>
          <cell r="C51">
            <v>5771</v>
          </cell>
          <cell r="D51">
            <v>-11103.6</v>
          </cell>
          <cell r="E51">
            <v>948.6</v>
          </cell>
          <cell r="F51">
            <v>-10155</v>
          </cell>
          <cell r="G51">
            <v>0</v>
          </cell>
          <cell r="H51">
            <v>-10155</v>
          </cell>
          <cell r="I51">
            <v>47223.25</v>
          </cell>
          <cell r="J51">
            <v>2813.39</v>
          </cell>
          <cell r="K51">
            <v>50036.639999999999</v>
          </cell>
          <cell r="L51">
            <v>9613.36</v>
          </cell>
          <cell r="M51">
            <v>59650</v>
          </cell>
          <cell r="N51">
            <v>0</v>
          </cell>
          <cell r="O51">
            <v>0</v>
          </cell>
          <cell r="P51">
            <v>0</v>
          </cell>
          <cell r="Q51">
            <v>85</v>
          </cell>
          <cell r="R51">
            <v>0</v>
          </cell>
          <cell r="S51">
            <v>0</v>
          </cell>
          <cell r="T51">
            <v>85</v>
          </cell>
          <cell r="U51">
            <v>85</v>
          </cell>
          <cell r="V51">
            <v>0</v>
          </cell>
          <cell r="W51">
            <v>36034.65</v>
          </cell>
          <cell r="X51">
            <v>3761.99</v>
          </cell>
          <cell r="Y51">
            <v>9613.36</v>
          </cell>
          <cell r="Z51">
            <v>49410</v>
          </cell>
          <cell r="AA51" t="str">
            <v>Live</v>
          </cell>
          <cell r="AB51">
            <v>0</v>
          </cell>
          <cell r="AC51" t="str">
            <v>CHITRADURGA URBAN</v>
          </cell>
          <cell r="AD51" t="str">
            <v>AINAHALLI</v>
          </cell>
          <cell r="AE51" t="str">
            <v>LT-6(a)(i) Wt. Wks.</v>
          </cell>
          <cell r="AF51" t="str">
            <v>LT-6(a)(i) Wt. Wks.</v>
          </cell>
          <cell r="AG51" t="str">
            <v>VADDANA HALLY</v>
          </cell>
          <cell r="AH51" t="str">
            <v>CTA-..</v>
          </cell>
        </row>
        <row r="52">
          <cell r="A52" t="str">
            <v>VDP5870</v>
          </cell>
          <cell r="B52">
            <v>4397349</v>
          </cell>
          <cell r="C52">
            <v>3721</v>
          </cell>
          <cell r="D52">
            <v>116049.42</v>
          </cell>
          <cell r="E52">
            <v>3311.18</v>
          </cell>
          <cell r="F52">
            <v>119360.59999999999</v>
          </cell>
          <cell r="G52">
            <v>40814.400000000001</v>
          </cell>
          <cell r="H52">
            <v>160175</v>
          </cell>
          <cell r="I52">
            <v>28417.35</v>
          </cell>
          <cell r="J52">
            <v>1808.7</v>
          </cell>
          <cell r="K52">
            <v>30226.05</v>
          </cell>
          <cell r="L52">
            <v>14852.5</v>
          </cell>
          <cell r="M52">
            <v>45078.55</v>
          </cell>
          <cell r="N52">
            <v>0</v>
          </cell>
          <cell r="O52">
            <v>0</v>
          </cell>
          <cell r="P52">
            <v>0</v>
          </cell>
          <cell r="Q52">
            <v>104.55</v>
          </cell>
          <cell r="R52">
            <v>0</v>
          </cell>
          <cell r="S52">
            <v>0</v>
          </cell>
          <cell r="T52">
            <v>104.55</v>
          </cell>
          <cell r="U52">
            <v>104.55</v>
          </cell>
          <cell r="V52">
            <v>0</v>
          </cell>
          <cell r="W52">
            <v>144362.22</v>
          </cell>
          <cell r="X52">
            <v>5119.88</v>
          </cell>
          <cell r="Y52">
            <v>55666.9</v>
          </cell>
          <cell r="Z52">
            <v>205149</v>
          </cell>
          <cell r="AA52" t="str">
            <v>Live</v>
          </cell>
          <cell r="AB52">
            <v>0</v>
          </cell>
          <cell r="AC52" t="str">
            <v>CHITRADURGA URBAN</v>
          </cell>
          <cell r="AD52" t="str">
            <v>AINAHALLI</v>
          </cell>
          <cell r="AE52" t="str">
            <v>LT-6(a)(ii) Wt. Wks.</v>
          </cell>
          <cell r="AF52" t="str">
            <v>LT-6(a)(ii) Wt. Wks.</v>
          </cell>
          <cell r="AG52" t="str">
            <v>PDO AYENAHALLY</v>
          </cell>
          <cell r="AH52">
            <v>0</v>
          </cell>
        </row>
        <row r="53">
          <cell r="A53" t="str">
            <v>VDSL1</v>
          </cell>
          <cell r="B53">
            <v>487525</v>
          </cell>
          <cell r="C53">
            <v>2314</v>
          </cell>
          <cell r="D53">
            <v>-42296.28</v>
          </cell>
          <cell r="E53">
            <v>499.28</v>
          </cell>
          <cell r="F53">
            <v>-41797</v>
          </cell>
          <cell r="G53">
            <v>0</v>
          </cell>
          <cell r="H53">
            <v>-41797</v>
          </cell>
          <cell r="I53">
            <v>24814.04</v>
          </cell>
          <cell r="J53">
            <v>1446.96</v>
          </cell>
          <cell r="K53">
            <v>26261</v>
          </cell>
          <cell r="L53">
            <v>0</v>
          </cell>
          <cell r="M53">
            <v>26261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-17482.240000000002</v>
          </cell>
          <cell r="X53">
            <v>1946.24</v>
          </cell>
          <cell r="Y53">
            <v>0</v>
          </cell>
          <cell r="Z53">
            <v>-15536</v>
          </cell>
          <cell r="AA53" t="str">
            <v>Live</v>
          </cell>
          <cell r="AB53">
            <v>0</v>
          </cell>
          <cell r="AC53" t="str">
            <v>CHITRADURGA URBAN</v>
          </cell>
          <cell r="AD53" t="str">
            <v>AINAHALLI</v>
          </cell>
          <cell r="AE53" t="str">
            <v>LT-6(b)(i) St.Lt. M</v>
          </cell>
          <cell r="AF53" t="str">
            <v>LT-6(b)(i) St.Lt. M</v>
          </cell>
          <cell r="AG53" t="str">
            <v>VADANHALLI</v>
          </cell>
          <cell r="AH53" t="str">
            <v>AINAHALLY-.</v>
          </cell>
        </row>
        <row r="54">
          <cell r="A54" t="str">
            <v>VDSL65934</v>
          </cell>
          <cell r="B54">
            <v>5532350</v>
          </cell>
          <cell r="C54">
            <v>1670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17640.14</v>
          </cell>
          <cell r="J54">
            <v>1046.71</v>
          </cell>
          <cell r="K54">
            <v>18686.849999999999</v>
          </cell>
          <cell r="L54">
            <v>1047.1500000000001</v>
          </cell>
          <cell r="M54">
            <v>19734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17640.14</v>
          </cell>
          <cell r="X54">
            <v>1046.71</v>
          </cell>
          <cell r="Y54">
            <v>1047.1500000000001</v>
          </cell>
          <cell r="Z54">
            <v>19734</v>
          </cell>
          <cell r="AA54" t="str">
            <v>Live</v>
          </cell>
          <cell r="AB54">
            <v>0</v>
          </cell>
          <cell r="AC54" t="str">
            <v>CHITRADURGA URBAN</v>
          </cell>
          <cell r="AD54" t="str">
            <v>AINAHALLI</v>
          </cell>
          <cell r="AE54" t="str">
            <v>LT-6(b)(ii) St.Lt. M</v>
          </cell>
          <cell r="AF54" t="str">
            <v>LT-6(b)(ii) St.Lt. M</v>
          </cell>
          <cell r="AG54" t="str">
            <v>P D O EINAHALLI</v>
          </cell>
          <cell r="AH54" t="str">
            <v>0VADDARAHALLI GATE</v>
          </cell>
        </row>
        <row r="55">
          <cell r="A55" t="str">
            <v>CGSL1</v>
          </cell>
          <cell r="B55">
            <v>489680</v>
          </cell>
          <cell r="C55">
            <v>1666</v>
          </cell>
          <cell r="D55">
            <v>4908.46</v>
          </cell>
          <cell r="E55">
            <v>153.77000000000001</v>
          </cell>
          <cell r="F55">
            <v>5062.2300000000005</v>
          </cell>
          <cell r="G55">
            <v>68.77</v>
          </cell>
          <cell r="H55">
            <v>5131</v>
          </cell>
          <cell r="I55">
            <v>25290</v>
          </cell>
          <cell r="J55">
            <v>1044.32</v>
          </cell>
          <cell r="K55">
            <v>26334.32</v>
          </cell>
          <cell r="L55">
            <v>883.68</v>
          </cell>
          <cell r="M55">
            <v>27218</v>
          </cell>
          <cell r="N55">
            <v>10274.33</v>
          </cell>
          <cell r="O55">
            <v>247.23</v>
          </cell>
          <cell r="P55">
            <v>344.44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10618.77</v>
          </cell>
          <cell r="V55">
            <v>247.23</v>
          </cell>
          <cell r="W55">
            <v>19924.13</v>
          </cell>
          <cell r="X55">
            <v>853.65</v>
          </cell>
          <cell r="Y55">
            <v>705.22</v>
          </cell>
          <cell r="Z55">
            <v>21483</v>
          </cell>
          <cell r="AA55" t="str">
            <v>Live</v>
          </cell>
          <cell r="AB55">
            <v>0</v>
          </cell>
          <cell r="AC55" t="str">
            <v>CHITRADURGA URBAN</v>
          </cell>
          <cell r="AD55" t="str">
            <v>CHIKKAGONDANAHALLI</v>
          </cell>
          <cell r="AE55" t="str">
            <v>LT-6(b)(i) St.Lt. M</v>
          </cell>
          <cell r="AF55" t="str">
            <v>LT-6(b)(i) St.Lt. M</v>
          </cell>
          <cell r="AG55" t="str">
            <v>C.G. HALLI GOLLARAHATTY</v>
          </cell>
          <cell r="AH55" t="str">
            <v>CHIKKAGONDANAHALLI-..</v>
          </cell>
        </row>
        <row r="56">
          <cell r="A56" t="str">
            <v>CHPSL1</v>
          </cell>
          <cell r="B56">
            <v>483201</v>
          </cell>
          <cell r="C56">
            <v>4562</v>
          </cell>
          <cell r="D56">
            <v>-32776.720000000001</v>
          </cell>
          <cell r="E56">
            <v>264.72000000000003</v>
          </cell>
          <cell r="F56">
            <v>-32512</v>
          </cell>
          <cell r="G56">
            <v>0</v>
          </cell>
          <cell r="H56">
            <v>-32512</v>
          </cell>
          <cell r="I56">
            <v>52882.03</v>
          </cell>
          <cell r="J56">
            <v>2874.06</v>
          </cell>
          <cell r="K56">
            <v>55756.09</v>
          </cell>
          <cell r="L56">
            <v>376.91</v>
          </cell>
          <cell r="M56">
            <v>56133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20105.310000000001</v>
          </cell>
          <cell r="X56">
            <v>3138.78</v>
          </cell>
          <cell r="Y56">
            <v>376.91</v>
          </cell>
          <cell r="Z56">
            <v>23621</v>
          </cell>
          <cell r="AA56" t="str">
            <v>Live</v>
          </cell>
          <cell r="AB56">
            <v>0</v>
          </cell>
          <cell r="AC56" t="str">
            <v>CHITRADURGA URBAN</v>
          </cell>
          <cell r="AD56" t="str">
            <v>CHIKKAGONDANAHALLI</v>
          </cell>
          <cell r="AE56" t="str">
            <v>LT-6(b)(i) St.Lt. M</v>
          </cell>
          <cell r="AF56" t="str">
            <v>LT-6(b)(i) St.Lt. M</v>
          </cell>
          <cell r="AG56" t="str">
            <v>CHIPPANA KERE</v>
          </cell>
          <cell r="AH56" t="str">
            <v>CTA-..</v>
          </cell>
        </row>
        <row r="57">
          <cell r="A57" t="str">
            <v>CKGSL1</v>
          </cell>
          <cell r="B57">
            <v>489385</v>
          </cell>
          <cell r="C57">
            <v>2440</v>
          </cell>
          <cell r="D57">
            <v>170847.35999999999</v>
          </cell>
          <cell r="E57">
            <v>929.21</v>
          </cell>
          <cell r="F57">
            <v>171776.56999999998</v>
          </cell>
          <cell r="G57">
            <v>24615.43</v>
          </cell>
          <cell r="H57">
            <v>196392</v>
          </cell>
          <cell r="I57">
            <v>31184.27</v>
          </cell>
          <cell r="J57">
            <v>1533.93</v>
          </cell>
          <cell r="K57">
            <v>32718.2</v>
          </cell>
          <cell r="L57">
            <v>20516.8</v>
          </cell>
          <cell r="M57">
            <v>53235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202031.63</v>
          </cell>
          <cell r="X57">
            <v>2463.14</v>
          </cell>
          <cell r="Y57">
            <v>45132.23</v>
          </cell>
          <cell r="Z57">
            <v>249627</v>
          </cell>
          <cell r="AA57" t="str">
            <v>Live</v>
          </cell>
          <cell r="AB57">
            <v>0</v>
          </cell>
          <cell r="AC57" t="str">
            <v>CHITRADURGA URBAN</v>
          </cell>
          <cell r="AD57" t="str">
            <v>CHIKKAGONDANAHALLI</v>
          </cell>
          <cell r="AE57" t="str">
            <v>LT-6(b)(i) St.Lt. M</v>
          </cell>
          <cell r="AF57" t="str">
            <v>LT-6(b)(i) St.Lt. M</v>
          </cell>
          <cell r="AG57" t="str">
            <v>CHIKKABIGER</v>
          </cell>
          <cell r="AH57" t="str">
            <v>CG HALLI-.</v>
          </cell>
        </row>
        <row r="58">
          <cell r="A58" t="str">
            <v>CKP11</v>
          </cell>
          <cell r="B58">
            <v>488124</v>
          </cell>
          <cell r="C58">
            <v>0</v>
          </cell>
          <cell r="D58">
            <v>9449.24</v>
          </cell>
          <cell r="E58">
            <v>0</v>
          </cell>
          <cell r="F58">
            <v>9449.24</v>
          </cell>
          <cell r="G58">
            <v>1601.76</v>
          </cell>
          <cell r="H58">
            <v>11051</v>
          </cell>
          <cell r="I58">
            <v>7884.32</v>
          </cell>
          <cell r="J58">
            <v>0</v>
          </cell>
          <cell r="K58">
            <v>7884.32</v>
          </cell>
          <cell r="L58">
            <v>1453.93</v>
          </cell>
          <cell r="M58">
            <v>9338.25</v>
          </cell>
          <cell r="N58">
            <v>0</v>
          </cell>
          <cell r="O58">
            <v>0</v>
          </cell>
          <cell r="P58">
            <v>0</v>
          </cell>
          <cell r="Q58">
            <v>21.25</v>
          </cell>
          <cell r="R58">
            <v>0</v>
          </cell>
          <cell r="S58">
            <v>0</v>
          </cell>
          <cell r="T58">
            <v>21.25</v>
          </cell>
          <cell r="U58">
            <v>21.25</v>
          </cell>
          <cell r="V58">
            <v>0</v>
          </cell>
          <cell r="W58">
            <v>17312.310000000001</v>
          </cell>
          <cell r="X58">
            <v>0</v>
          </cell>
          <cell r="Y58">
            <v>3055.69</v>
          </cell>
          <cell r="Z58">
            <v>20368</v>
          </cell>
          <cell r="AA58" t="str">
            <v>Live</v>
          </cell>
          <cell r="AB58">
            <v>0</v>
          </cell>
          <cell r="AC58" t="str">
            <v>CHITRADURGA URBAN</v>
          </cell>
          <cell r="AD58" t="str">
            <v>CHIKKAGONDANAHALLI</v>
          </cell>
          <cell r="AE58" t="str">
            <v>LT-6(a)(i) Wt. Wks.</v>
          </cell>
          <cell r="AF58" t="str">
            <v>LT-6(a)(i) Wt. Wks.</v>
          </cell>
          <cell r="AG58" t="str">
            <v>V.P.CHAIRMAN</v>
          </cell>
          <cell r="AH58" t="str">
            <v>CHIKKAGONDANAHALLI-GOLLARA HATTY</v>
          </cell>
        </row>
        <row r="59">
          <cell r="A59" t="str">
            <v>CKP14</v>
          </cell>
          <cell r="B59">
            <v>486576</v>
          </cell>
          <cell r="C59">
            <v>37024</v>
          </cell>
          <cell r="D59">
            <v>444165.18</v>
          </cell>
          <cell r="E59">
            <v>29249.759999999998</v>
          </cell>
          <cell r="F59">
            <v>473414.94</v>
          </cell>
          <cell r="G59">
            <v>60237.06</v>
          </cell>
          <cell r="H59">
            <v>533652</v>
          </cell>
          <cell r="I59">
            <v>236435.1</v>
          </cell>
          <cell r="J59">
            <v>18254.89</v>
          </cell>
          <cell r="K59">
            <v>254689.99</v>
          </cell>
          <cell r="L59">
            <v>60464.59</v>
          </cell>
          <cell r="M59">
            <v>315154.58</v>
          </cell>
          <cell r="N59">
            <v>0</v>
          </cell>
          <cell r="O59">
            <v>0</v>
          </cell>
          <cell r="P59">
            <v>0</v>
          </cell>
          <cell r="Q59">
            <v>237.58</v>
          </cell>
          <cell r="R59">
            <v>0</v>
          </cell>
          <cell r="S59">
            <v>0</v>
          </cell>
          <cell r="T59">
            <v>237.58</v>
          </cell>
          <cell r="U59">
            <v>237.58</v>
          </cell>
          <cell r="V59">
            <v>0</v>
          </cell>
          <cell r="W59">
            <v>680362.7</v>
          </cell>
          <cell r="X59">
            <v>47504.65</v>
          </cell>
          <cell r="Y59">
            <v>120701.65</v>
          </cell>
          <cell r="Z59">
            <v>848569</v>
          </cell>
          <cell r="AA59" t="str">
            <v>Live</v>
          </cell>
          <cell r="AB59">
            <v>0</v>
          </cell>
          <cell r="AC59" t="str">
            <v>CHITRADURGA URBAN</v>
          </cell>
          <cell r="AD59" t="str">
            <v>CHIKKAGONDANAHALLI</v>
          </cell>
          <cell r="AE59" t="str">
            <v>LT-6(a)(i) Wt. Wks.</v>
          </cell>
          <cell r="AF59" t="str">
            <v>LT-6(a)(i) Wt. Wks.</v>
          </cell>
          <cell r="AG59" t="str">
            <v>AEE J.P.</v>
          </cell>
          <cell r="AH59" t="str">
            <v>CHIKKAGONDANAHALLI-SUB DIVISION SE ST COLONY</v>
          </cell>
        </row>
        <row r="60">
          <cell r="A60" t="str">
            <v>CKP16</v>
          </cell>
          <cell r="B60">
            <v>489364</v>
          </cell>
          <cell r="C60">
            <v>19986</v>
          </cell>
          <cell r="D60">
            <v>143197.26999999999</v>
          </cell>
          <cell r="E60">
            <v>11634.44</v>
          </cell>
          <cell r="F60">
            <v>154831.71</v>
          </cell>
          <cell r="G60">
            <v>12897.29</v>
          </cell>
          <cell r="H60">
            <v>167729</v>
          </cell>
          <cell r="I60">
            <v>132448.15</v>
          </cell>
          <cell r="J60">
            <v>9750.01</v>
          </cell>
          <cell r="K60">
            <v>142198.16</v>
          </cell>
          <cell r="L60">
            <v>13921.22</v>
          </cell>
          <cell r="M60">
            <v>156119.38</v>
          </cell>
          <cell r="N60">
            <v>177934.54</v>
          </cell>
          <cell r="O60">
            <v>21944.37</v>
          </cell>
          <cell r="P60">
            <v>16121.09</v>
          </cell>
          <cell r="Q60">
            <v>414.38</v>
          </cell>
          <cell r="R60">
            <v>0</v>
          </cell>
          <cell r="S60">
            <v>0</v>
          </cell>
          <cell r="T60">
            <v>414.38</v>
          </cell>
          <cell r="U60">
            <v>194470.01</v>
          </cell>
          <cell r="V60">
            <v>21944.37</v>
          </cell>
          <cell r="W60">
            <v>97296.5</v>
          </cell>
          <cell r="X60">
            <v>5263.36</v>
          </cell>
          <cell r="Y60">
            <v>4874.1400000000003</v>
          </cell>
          <cell r="Z60">
            <v>107434</v>
          </cell>
          <cell r="AA60" t="str">
            <v>Live</v>
          </cell>
          <cell r="AB60">
            <v>0</v>
          </cell>
          <cell r="AC60" t="str">
            <v>CHITRADURGA URBAN</v>
          </cell>
          <cell r="AD60" t="str">
            <v>CHIKKAGONDANAHALLI</v>
          </cell>
          <cell r="AE60" t="str">
            <v>LT-6(a)(i) Wt. Wks.</v>
          </cell>
          <cell r="AF60" t="str">
            <v>LT-6(a)(i) Wt. Wks.</v>
          </cell>
          <cell r="AG60" t="str">
            <v>AEE J.P. CTA</v>
          </cell>
          <cell r="AH60" t="str">
            <v>CTA-CG HALLY GOLLARA HATTY</v>
          </cell>
        </row>
        <row r="61">
          <cell r="A61" t="str">
            <v>CKP18</v>
          </cell>
          <cell r="B61">
            <v>492524</v>
          </cell>
          <cell r="C61">
            <v>25994</v>
          </cell>
          <cell r="D61">
            <v>554527.97</v>
          </cell>
          <cell r="E61">
            <v>27146.86</v>
          </cell>
          <cell r="F61">
            <v>581674.82999999996</v>
          </cell>
          <cell r="G61">
            <v>49588.17</v>
          </cell>
          <cell r="H61">
            <v>631263</v>
          </cell>
          <cell r="I61">
            <v>220600.33</v>
          </cell>
          <cell r="J61">
            <v>16342.28</v>
          </cell>
          <cell r="K61">
            <v>236942.61</v>
          </cell>
          <cell r="L61">
            <v>75599.44</v>
          </cell>
          <cell r="M61">
            <v>312542.05</v>
          </cell>
          <cell r="N61">
            <v>0</v>
          </cell>
          <cell r="O61">
            <v>0</v>
          </cell>
          <cell r="P61">
            <v>0</v>
          </cell>
          <cell r="Q61">
            <v>555.04999999999995</v>
          </cell>
          <cell r="R61">
            <v>0</v>
          </cell>
          <cell r="S61">
            <v>0</v>
          </cell>
          <cell r="T61">
            <v>555.04999999999995</v>
          </cell>
          <cell r="U61">
            <v>555.04999999999995</v>
          </cell>
          <cell r="V61">
            <v>0</v>
          </cell>
          <cell r="W61">
            <v>774573.25</v>
          </cell>
          <cell r="X61">
            <v>43489.14</v>
          </cell>
          <cell r="Y61">
            <v>125187.61</v>
          </cell>
          <cell r="Z61">
            <v>943250</v>
          </cell>
          <cell r="AA61" t="str">
            <v>Live</v>
          </cell>
          <cell r="AB61">
            <v>0</v>
          </cell>
          <cell r="AC61" t="str">
            <v>CHITRADURGA URBAN</v>
          </cell>
          <cell r="AD61" t="str">
            <v>CHIKKAGONDANAHALLI</v>
          </cell>
          <cell r="AE61" t="str">
            <v>LT-6(b)(i) St.Lt. M</v>
          </cell>
          <cell r="AF61" t="str">
            <v>LT-6(b)(i) St.Lt. M</v>
          </cell>
          <cell r="AG61" t="str">
            <v>APMC</v>
          </cell>
          <cell r="AH61" t="str">
            <v>CTA--</v>
          </cell>
        </row>
        <row r="62">
          <cell r="A62" t="str">
            <v>CKP3229</v>
          </cell>
          <cell r="B62">
            <v>482033</v>
          </cell>
          <cell r="C62">
            <v>56255</v>
          </cell>
          <cell r="D62">
            <v>821420.41</v>
          </cell>
          <cell r="E62">
            <v>42234.8</v>
          </cell>
          <cell r="F62">
            <v>863655.21000000008</v>
          </cell>
          <cell r="G62">
            <v>88822.79</v>
          </cell>
          <cell r="H62">
            <v>952478</v>
          </cell>
          <cell r="I62">
            <v>359008.3</v>
          </cell>
          <cell r="J62">
            <v>27647.29</v>
          </cell>
          <cell r="K62">
            <v>386655.58999999997</v>
          </cell>
          <cell r="L62">
            <v>111384.79</v>
          </cell>
          <cell r="M62">
            <v>498040.38</v>
          </cell>
          <cell r="N62">
            <v>0</v>
          </cell>
          <cell r="O62">
            <v>0</v>
          </cell>
          <cell r="P62">
            <v>0</v>
          </cell>
          <cell r="Q62">
            <v>414.38</v>
          </cell>
          <cell r="R62">
            <v>0</v>
          </cell>
          <cell r="S62">
            <v>0</v>
          </cell>
          <cell r="T62">
            <v>414.38</v>
          </cell>
          <cell r="U62">
            <v>414.38</v>
          </cell>
          <cell r="V62">
            <v>0</v>
          </cell>
          <cell r="W62">
            <v>1180014.33</v>
          </cell>
          <cell r="X62">
            <v>69882.09</v>
          </cell>
          <cell r="Y62">
            <v>200207.58</v>
          </cell>
          <cell r="Z62">
            <v>1450104</v>
          </cell>
          <cell r="AA62" t="str">
            <v>Live</v>
          </cell>
          <cell r="AB62">
            <v>0</v>
          </cell>
          <cell r="AC62" t="str">
            <v>CHITRADURGA URBAN</v>
          </cell>
          <cell r="AD62" t="str">
            <v>CHIKKAGONDANAHALLI</v>
          </cell>
          <cell r="AE62" t="str">
            <v>LT-6(a)(i) Wt. Wks.</v>
          </cell>
          <cell r="AF62" t="str">
            <v>LT-6(a)(i) Wt. Wks.</v>
          </cell>
          <cell r="AG62" t="str">
            <v>A.E.EZ.P</v>
          </cell>
          <cell r="AH62" t="str">
            <v>CTA--</v>
          </cell>
        </row>
        <row r="63">
          <cell r="A63" t="str">
            <v>CKP4971</v>
          </cell>
          <cell r="B63">
            <v>3378416</v>
          </cell>
          <cell r="C63">
            <v>39679</v>
          </cell>
          <cell r="D63">
            <v>822144.94</v>
          </cell>
          <cell r="E63">
            <v>23895.52</v>
          </cell>
          <cell r="F63">
            <v>846040.46</v>
          </cell>
          <cell r="G63">
            <v>106844.54</v>
          </cell>
          <cell r="H63">
            <v>952885</v>
          </cell>
          <cell r="I63">
            <v>263678.67</v>
          </cell>
          <cell r="J63">
            <v>19551.54</v>
          </cell>
          <cell r="K63">
            <v>283230.20999999996</v>
          </cell>
          <cell r="L63">
            <v>107338.79</v>
          </cell>
          <cell r="M63">
            <v>390569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1085823.6100000001</v>
          </cell>
          <cell r="X63">
            <v>43447.06</v>
          </cell>
          <cell r="Y63">
            <v>214183.33</v>
          </cell>
          <cell r="Z63">
            <v>1343454</v>
          </cell>
          <cell r="AA63" t="str">
            <v>Live</v>
          </cell>
          <cell r="AB63">
            <v>0</v>
          </cell>
          <cell r="AC63" t="str">
            <v>CHITRADURGA URBAN</v>
          </cell>
          <cell r="AD63" t="str">
            <v>CHIKKAGONDANAHALLI</v>
          </cell>
          <cell r="AE63" t="str">
            <v>LT-6(a)(ii) Wt. Wks.</v>
          </cell>
          <cell r="AF63" t="str">
            <v>LT-6(a)(ii) Wt. Wks.</v>
          </cell>
          <cell r="AG63" t="str">
            <v>P D O</v>
          </cell>
          <cell r="AH63">
            <v>0</v>
          </cell>
        </row>
        <row r="64">
          <cell r="A64" t="str">
            <v>CKP5009</v>
          </cell>
          <cell r="B64">
            <v>4180253</v>
          </cell>
          <cell r="C64">
            <v>18773</v>
          </cell>
          <cell r="D64">
            <v>346262.95</v>
          </cell>
          <cell r="E64">
            <v>10581.12</v>
          </cell>
          <cell r="F64">
            <v>356844.07</v>
          </cell>
          <cell r="G64">
            <v>66508.929999999993</v>
          </cell>
          <cell r="H64">
            <v>423353</v>
          </cell>
          <cell r="I64">
            <v>140973.19</v>
          </cell>
          <cell r="J64">
            <v>9224.23</v>
          </cell>
          <cell r="K64">
            <v>150197.42000000001</v>
          </cell>
          <cell r="L64">
            <v>47110.58</v>
          </cell>
          <cell r="M64">
            <v>197308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487236.14</v>
          </cell>
          <cell r="X64">
            <v>19805.349999999999</v>
          </cell>
          <cell r="Y64">
            <v>113619.51</v>
          </cell>
          <cell r="Z64">
            <v>620661</v>
          </cell>
          <cell r="AA64" t="str">
            <v>Live</v>
          </cell>
          <cell r="AB64">
            <v>0</v>
          </cell>
          <cell r="AC64" t="str">
            <v>CHITRADURGA URBAN</v>
          </cell>
          <cell r="AD64" t="str">
            <v>CHIKKAGONDANAHALLI</v>
          </cell>
          <cell r="AE64" t="str">
            <v>LT-6(a)(ii) Wt. Wks.</v>
          </cell>
          <cell r="AF64" t="str">
            <v>LT-6(a)(ii) Wt. Wks.</v>
          </cell>
          <cell r="AG64" t="str">
            <v>PDO CG HALLI</v>
          </cell>
          <cell r="AH64">
            <v>0</v>
          </cell>
        </row>
        <row r="65">
          <cell r="A65" t="str">
            <v>CKP5493</v>
          </cell>
          <cell r="B65">
            <v>4185317</v>
          </cell>
          <cell r="C65">
            <v>0</v>
          </cell>
          <cell r="D65">
            <v>124718.1</v>
          </cell>
          <cell r="E65">
            <v>0</v>
          </cell>
          <cell r="F65">
            <v>124718.1</v>
          </cell>
          <cell r="G65">
            <v>4888.8999999999996</v>
          </cell>
          <cell r="H65">
            <v>129607</v>
          </cell>
          <cell r="I65">
            <v>15413.52</v>
          </cell>
          <cell r="J65">
            <v>0</v>
          </cell>
          <cell r="K65">
            <v>15413.52</v>
          </cell>
          <cell r="L65">
            <v>14699.48</v>
          </cell>
          <cell r="M65">
            <v>30113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140131.62</v>
          </cell>
          <cell r="X65">
            <v>0</v>
          </cell>
          <cell r="Y65">
            <v>19588.38</v>
          </cell>
          <cell r="Z65">
            <v>159720</v>
          </cell>
          <cell r="AA65" t="str">
            <v>Live</v>
          </cell>
          <cell r="AB65">
            <v>0</v>
          </cell>
          <cell r="AC65" t="str">
            <v>CHITRADURGA URBAN</v>
          </cell>
          <cell r="AD65" t="str">
            <v>CHIKKAGONDANAHALLI</v>
          </cell>
          <cell r="AE65" t="str">
            <v>LT-6(a)(ii) Wt. Wks.</v>
          </cell>
          <cell r="AF65" t="str">
            <v>LT-6(a)(ii) Wt. Wks.</v>
          </cell>
          <cell r="AG65" t="str">
            <v>PDO CG HALLI</v>
          </cell>
          <cell r="AH65">
            <v>0</v>
          </cell>
        </row>
        <row r="66">
          <cell r="A66" t="str">
            <v>CKP5593</v>
          </cell>
          <cell r="B66">
            <v>4156343</v>
          </cell>
          <cell r="C66">
            <v>0</v>
          </cell>
          <cell r="D66">
            <v>54077.36</v>
          </cell>
          <cell r="E66">
            <v>0</v>
          </cell>
          <cell r="F66">
            <v>54077.36</v>
          </cell>
          <cell r="G66">
            <v>11729.64</v>
          </cell>
          <cell r="H66">
            <v>65807</v>
          </cell>
          <cell r="I66">
            <v>14386.05</v>
          </cell>
          <cell r="J66">
            <v>0</v>
          </cell>
          <cell r="K66">
            <v>14386.05</v>
          </cell>
          <cell r="L66">
            <v>6738.95</v>
          </cell>
          <cell r="M66">
            <v>21125</v>
          </cell>
          <cell r="N66">
            <v>0</v>
          </cell>
          <cell r="O66">
            <v>1100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1100</v>
          </cell>
          <cell r="W66">
            <v>68463.41</v>
          </cell>
          <cell r="X66">
            <v>0</v>
          </cell>
          <cell r="Y66">
            <v>17368.59</v>
          </cell>
          <cell r="Z66">
            <v>85832</v>
          </cell>
          <cell r="AA66" t="str">
            <v>Live</v>
          </cell>
          <cell r="AB66">
            <v>0</v>
          </cell>
          <cell r="AC66" t="str">
            <v>CHITRADURGA URBAN</v>
          </cell>
          <cell r="AD66" t="str">
            <v>CHIKKAGONDANAHALLI</v>
          </cell>
          <cell r="AE66" t="str">
            <v>LT-6(a)(ii) Wt. Wks.</v>
          </cell>
          <cell r="AF66" t="str">
            <v>LT-6(a)(ii) Wt. Wks.</v>
          </cell>
          <cell r="AG66" t="str">
            <v>PDO CGHALLI</v>
          </cell>
          <cell r="AH66">
            <v>0</v>
          </cell>
        </row>
        <row r="67">
          <cell r="A67" t="str">
            <v>CKP5661</v>
          </cell>
          <cell r="B67">
            <v>4315974</v>
          </cell>
          <cell r="C67">
            <v>39165</v>
          </cell>
          <cell r="D67">
            <v>470274.04</v>
          </cell>
          <cell r="E67">
            <v>12236.19</v>
          </cell>
          <cell r="F67">
            <v>482510.23</v>
          </cell>
          <cell r="G67">
            <v>95664.77</v>
          </cell>
          <cell r="H67">
            <v>578175</v>
          </cell>
          <cell r="I67">
            <v>241066.96</v>
          </cell>
          <cell r="J67">
            <v>19334.900000000001</v>
          </cell>
          <cell r="K67">
            <v>260401.86</v>
          </cell>
          <cell r="L67">
            <v>60525.14</v>
          </cell>
          <cell r="M67">
            <v>320927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711341</v>
          </cell>
          <cell r="X67">
            <v>31571.09</v>
          </cell>
          <cell r="Y67">
            <v>156189.91</v>
          </cell>
          <cell r="Z67">
            <v>899102</v>
          </cell>
          <cell r="AA67" t="str">
            <v>Live</v>
          </cell>
          <cell r="AB67">
            <v>0</v>
          </cell>
          <cell r="AC67" t="str">
            <v>CHITRADURGA URBAN</v>
          </cell>
          <cell r="AD67" t="str">
            <v>CHIKKAGONDANAHALLI</v>
          </cell>
          <cell r="AE67" t="str">
            <v>LT-6(a)(ii) Wt. Wks.</v>
          </cell>
          <cell r="AF67" t="str">
            <v>LT-6(a)(ii) Wt. Wks.</v>
          </cell>
          <cell r="AG67" t="str">
            <v>PDO</v>
          </cell>
          <cell r="AH67">
            <v>0</v>
          </cell>
        </row>
        <row r="68">
          <cell r="A68" t="str">
            <v>CKP6</v>
          </cell>
          <cell r="B68">
            <v>489689</v>
          </cell>
          <cell r="C68">
            <v>23160</v>
          </cell>
          <cell r="D68">
            <v>23950.5</v>
          </cell>
          <cell r="E68">
            <v>1993.05</v>
          </cell>
          <cell r="F68">
            <v>25943.55</v>
          </cell>
          <cell r="G68">
            <v>216.45</v>
          </cell>
          <cell r="H68">
            <v>26160</v>
          </cell>
          <cell r="I68">
            <v>155083.54</v>
          </cell>
          <cell r="J68">
            <v>11302</v>
          </cell>
          <cell r="K68">
            <v>166385.54</v>
          </cell>
          <cell r="L68">
            <v>10507.46</v>
          </cell>
          <cell r="M68">
            <v>176893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179034.04</v>
          </cell>
          <cell r="X68">
            <v>13295.05</v>
          </cell>
          <cell r="Y68">
            <v>10723.91</v>
          </cell>
          <cell r="Z68">
            <v>203053</v>
          </cell>
          <cell r="AA68" t="str">
            <v>Live</v>
          </cell>
          <cell r="AB68">
            <v>0</v>
          </cell>
          <cell r="AC68" t="str">
            <v>CHITRADURGA URBAN</v>
          </cell>
          <cell r="AD68" t="str">
            <v>CHIKKAGONDANAHALLI</v>
          </cell>
          <cell r="AE68" t="str">
            <v>LT-6(a)(i) Wt. Wks.</v>
          </cell>
          <cell r="AF68" t="str">
            <v>LT-6(a)(i) Wt. Wks.</v>
          </cell>
          <cell r="AG68" t="str">
            <v>CHIKKAGONDAVANA HALLI</v>
          </cell>
          <cell r="AH68" t="str">
            <v>CHIKKAGONDANAHALLI-..</v>
          </cell>
        </row>
        <row r="69">
          <cell r="A69" t="str">
            <v>CKPSL2</v>
          </cell>
          <cell r="B69">
            <v>417260</v>
          </cell>
          <cell r="C69">
            <v>5915</v>
          </cell>
          <cell r="D69">
            <v>102376.46</v>
          </cell>
          <cell r="E69">
            <v>7375.51</v>
          </cell>
          <cell r="F69">
            <v>109751.97</v>
          </cell>
          <cell r="G69">
            <v>30419.03</v>
          </cell>
          <cell r="H69">
            <v>140171</v>
          </cell>
          <cell r="I69">
            <v>52089.98</v>
          </cell>
          <cell r="J69">
            <v>3726.45</v>
          </cell>
          <cell r="K69">
            <v>55816.43</v>
          </cell>
          <cell r="L69">
            <v>4588.57</v>
          </cell>
          <cell r="M69">
            <v>60405</v>
          </cell>
          <cell r="N69">
            <v>106066.07</v>
          </cell>
          <cell r="O69">
            <v>33863.839999999997</v>
          </cell>
          <cell r="P69">
            <v>7480.09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113546.16</v>
          </cell>
          <cell r="V69">
            <v>33863.839999999997</v>
          </cell>
          <cell r="W69">
            <v>48400.37</v>
          </cell>
          <cell r="X69">
            <v>3621.87</v>
          </cell>
          <cell r="Y69">
            <v>1143.76</v>
          </cell>
          <cell r="Z69">
            <v>53166</v>
          </cell>
          <cell r="AA69" t="str">
            <v>Live</v>
          </cell>
          <cell r="AB69">
            <v>0</v>
          </cell>
          <cell r="AC69" t="str">
            <v>CHITRADURGA URBAN</v>
          </cell>
          <cell r="AD69" t="str">
            <v>CHIKKAGONDANAHALLI</v>
          </cell>
          <cell r="AE69" t="str">
            <v>LT-6(b)(i) St.Lt. M</v>
          </cell>
          <cell r="AF69" t="str">
            <v>LT-6(b)(i) St.Lt. M</v>
          </cell>
          <cell r="AG69" t="str">
            <v>NEAR HULIGEMMA TEMPLE</v>
          </cell>
          <cell r="AH69" t="str">
            <v>CTA--</v>
          </cell>
        </row>
        <row r="70">
          <cell r="A70" t="str">
            <v>CKSL1</v>
          </cell>
          <cell r="B70">
            <v>489977</v>
          </cell>
          <cell r="C70">
            <v>2678</v>
          </cell>
          <cell r="D70">
            <v>-107408.05</v>
          </cell>
          <cell r="E70">
            <v>211.05</v>
          </cell>
          <cell r="F70">
            <v>-107197</v>
          </cell>
          <cell r="G70">
            <v>0</v>
          </cell>
          <cell r="H70">
            <v>-107197</v>
          </cell>
          <cell r="I70">
            <v>59844.39</v>
          </cell>
          <cell r="J70">
            <v>1678.61</v>
          </cell>
          <cell r="K70">
            <v>61523</v>
          </cell>
          <cell r="L70">
            <v>0</v>
          </cell>
          <cell r="M70">
            <v>61523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-47563.66</v>
          </cell>
          <cell r="X70">
            <v>1889.66</v>
          </cell>
          <cell r="Y70">
            <v>0</v>
          </cell>
          <cell r="Z70">
            <v>-45674</v>
          </cell>
          <cell r="AA70" t="str">
            <v>Live</v>
          </cell>
          <cell r="AB70">
            <v>0</v>
          </cell>
          <cell r="AC70" t="str">
            <v>CHITRADURGA URBAN</v>
          </cell>
          <cell r="AD70" t="str">
            <v>CHIKKAGONDANAHALLI</v>
          </cell>
          <cell r="AE70" t="str">
            <v>LT-6(b)(i) St.Lt. M</v>
          </cell>
          <cell r="AF70" t="str">
            <v>LT-6(b)(i) St.Lt. M</v>
          </cell>
          <cell r="AG70" t="str">
            <v>CHIKKGODANA HALLY</v>
          </cell>
          <cell r="AH70" t="str">
            <v>CTA-..</v>
          </cell>
        </row>
        <row r="71">
          <cell r="A71" t="str">
            <v>CKSL2</v>
          </cell>
          <cell r="B71">
            <v>450776</v>
          </cell>
          <cell r="C71">
            <v>1856</v>
          </cell>
          <cell r="D71">
            <v>1999.97</v>
          </cell>
          <cell r="E71">
            <v>72.36</v>
          </cell>
          <cell r="F71">
            <v>2072.33</v>
          </cell>
          <cell r="G71">
            <v>80.67</v>
          </cell>
          <cell r="H71">
            <v>2153</v>
          </cell>
          <cell r="I71">
            <v>23703.81</v>
          </cell>
          <cell r="J71">
            <v>1164.8800000000001</v>
          </cell>
          <cell r="K71">
            <v>24868.690000000002</v>
          </cell>
          <cell r="L71">
            <v>1294.31</v>
          </cell>
          <cell r="M71">
            <v>26163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25703.78</v>
          </cell>
          <cell r="X71">
            <v>1237.24</v>
          </cell>
          <cell r="Y71">
            <v>1374.98</v>
          </cell>
          <cell r="Z71">
            <v>28316</v>
          </cell>
          <cell r="AA71" t="str">
            <v>Live</v>
          </cell>
          <cell r="AB71">
            <v>0</v>
          </cell>
          <cell r="AC71" t="str">
            <v>CHITRADURGA URBAN</v>
          </cell>
          <cell r="AD71" t="str">
            <v>CHIKKAGONDANAHALLI</v>
          </cell>
          <cell r="AE71" t="str">
            <v>LT-6(b)(i) St.Lt. M</v>
          </cell>
          <cell r="AF71" t="str">
            <v>LT-6(b)(i) St.Lt. M</v>
          </cell>
          <cell r="AG71" t="str">
            <v>CHIKKGODANA HALLY</v>
          </cell>
          <cell r="AH71" t="str">
            <v>CTA--</v>
          </cell>
        </row>
        <row r="72">
          <cell r="A72" t="str">
            <v>CKSL3</v>
          </cell>
          <cell r="B72">
            <v>450777</v>
          </cell>
          <cell r="C72">
            <v>970</v>
          </cell>
          <cell r="D72">
            <v>15174.15</v>
          </cell>
          <cell r="E72">
            <v>78.39</v>
          </cell>
          <cell r="F72">
            <v>15252.539999999999</v>
          </cell>
          <cell r="G72">
            <v>2174.46</v>
          </cell>
          <cell r="H72">
            <v>17427</v>
          </cell>
          <cell r="I72">
            <v>18966.23</v>
          </cell>
          <cell r="J72">
            <v>607.89</v>
          </cell>
          <cell r="K72">
            <v>19574.12</v>
          </cell>
          <cell r="L72">
            <v>2553.88</v>
          </cell>
          <cell r="M72">
            <v>22128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34140.379999999997</v>
          </cell>
          <cell r="X72">
            <v>686.28</v>
          </cell>
          <cell r="Y72">
            <v>4728.34</v>
          </cell>
          <cell r="Z72">
            <v>39555</v>
          </cell>
          <cell r="AA72" t="str">
            <v>Live</v>
          </cell>
          <cell r="AB72">
            <v>0</v>
          </cell>
          <cell r="AC72" t="str">
            <v>CHITRADURGA URBAN</v>
          </cell>
          <cell r="AD72" t="str">
            <v>CHIKKAGONDANAHALLI</v>
          </cell>
          <cell r="AE72" t="str">
            <v>LT-6(b)(i) St.Lt. M</v>
          </cell>
          <cell r="AF72" t="str">
            <v>LT-6(b)(i) St.Lt. M</v>
          </cell>
          <cell r="AG72" t="str">
            <v>CHIKKGODANA HALLY</v>
          </cell>
          <cell r="AH72" t="str">
            <v>CTA-CHIKKGODANA HALLY</v>
          </cell>
        </row>
        <row r="73">
          <cell r="A73" t="str">
            <v>CKSL4</v>
          </cell>
          <cell r="B73">
            <v>450778</v>
          </cell>
          <cell r="C73">
            <v>1269</v>
          </cell>
          <cell r="D73">
            <v>67427.87</v>
          </cell>
          <cell r="E73">
            <v>3233.42</v>
          </cell>
          <cell r="F73">
            <v>70661.289999999994</v>
          </cell>
          <cell r="G73">
            <v>18478.71</v>
          </cell>
          <cell r="H73">
            <v>89140</v>
          </cell>
          <cell r="I73">
            <v>21029.66</v>
          </cell>
          <cell r="J73">
            <v>799.47</v>
          </cell>
          <cell r="K73">
            <v>21829.13</v>
          </cell>
          <cell r="L73">
            <v>8737.8700000000008</v>
          </cell>
          <cell r="M73">
            <v>30567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88457.53</v>
          </cell>
          <cell r="X73">
            <v>4032.89</v>
          </cell>
          <cell r="Y73">
            <v>27216.58</v>
          </cell>
          <cell r="Z73">
            <v>119707</v>
          </cell>
          <cell r="AA73" t="str">
            <v>Live</v>
          </cell>
          <cell r="AB73">
            <v>0</v>
          </cell>
          <cell r="AC73" t="str">
            <v>CHITRADURGA URBAN</v>
          </cell>
          <cell r="AD73" t="str">
            <v>CHIKKAGONDANAHALLI</v>
          </cell>
          <cell r="AE73" t="str">
            <v>LT-6(b)(i) St.Lt. M</v>
          </cell>
          <cell r="AF73" t="str">
            <v>LT-6(b)(i) St.Lt. M</v>
          </cell>
          <cell r="AG73" t="str">
            <v>CHIKKGODANA HALLY</v>
          </cell>
          <cell r="AH73" t="str">
            <v>CTA-CHIKKGODANA HALLY</v>
          </cell>
        </row>
        <row r="74">
          <cell r="A74" t="str">
            <v>CKSL5</v>
          </cell>
          <cell r="B74">
            <v>450779</v>
          </cell>
          <cell r="C74">
            <v>1313</v>
          </cell>
          <cell r="D74">
            <v>1135.05</v>
          </cell>
          <cell r="E74">
            <v>31.36</v>
          </cell>
          <cell r="F74">
            <v>1166.4099999999999</v>
          </cell>
          <cell r="G74">
            <v>1068.5899999999999</v>
          </cell>
          <cell r="H74">
            <v>2235</v>
          </cell>
          <cell r="I74">
            <v>21980.44</v>
          </cell>
          <cell r="J74">
            <v>820.09</v>
          </cell>
          <cell r="K74">
            <v>22800.53</v>
          </cell>
          <cell r="L74">
            <v>1272.47</v>
          </cell>
          <cell r="M74">
            <v>24073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23115.49</v>
          </cell>
          <cell r="X74">
            <v>851.45</v>
          </cell>
          <cell r="Y74">
            <v>2341.06</v>
          </cell>
          <cell r="Z74">
            <v>26308</v>
          </cell>
          <cell r="AA74" t="str">
            <v>Live</v>
          </cell>
          <cell r="AB74">
            <v>0</v>
          </cell>
          <cell r="AC74" t="str">
            <v>CHITRADURGA URBAN</v>
          </cell>
          <cell r="AD74" t="str">
            <v>CHIKKAGONDANAHALLI</v>
          </cell>
          <cell r="AE74" t="str">
            <v>LT-6(b)(i) St.Lt. M</v>
          </cell>
          <cell r="AF74" t="str">
            <v>LT-6(b)(i) St.Lt. M</v>
          </cell>
          <cell r="AG74" t="str">
            <v>CHIKKGODANA HALLY</v>
          </cell>
          <cell r="AH74" t="str">
            <v>CTA-CHIKKGODANA HALLY</v>
          </cell>
        </row>
        <row r="75">
          <cell r="A75" t="str">
            <v>CKSL6</v>
          </cell>
          <cell r="B75">
            <v>450780</v>
          </cell>
          <cell r="C75">
            <v>5979</v>
          </cell>
          <cell r="D75">
            <v>90701.9</v>
          </cell>
          <cell r="E75">
            <v>2232.91</v>
          </cell>
          <cell r="F75">
            <v>92934.81</v>
          </cell>
          <cell r="G75">
            <v>26930.19</v>
          </cell>
          <cell r="H75">
            <v>119865</v>
          </cell>
          <cell r="I75">
            <v>48557.69</v>
          </cell>
          <cell r="J75">
            <v>3137.34</v>
          </cell>
          <cell r="K75">
            <v>51695.03</v>
          </cell>
          <cell r="L75">
            <v>12615.97</v>
          </cell>
          <cell r="M75">
            <v>64311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139259.59</v>
          </cell>
          <cell r="X75">
            <v>5370.25</v>
          </cell>
          <cell r="Y75">
            <v>39546.160000000003</v>
          </cell>
          <cell r="Z75">
            <v>184176</v>
          </cell>
          <cell r="AA75" t="str">
            <v>Live</v>
          </cell>
          <cell r="AB75">
            <v>0</v>
          </cell>
          <cell r="AC75" t="str">
            <v>CHITRADURGA URBAN</v>
          </cell>
          <cell r="AD75" t="str">
            <v>CHIKKAGONDANAHALLI</v>
          </cell>
          <cell r="AE75" t="str">
            <v>LT-6(b)(i) St.Lt. M</v>
          </cell>
          <cell r="AF75" t="str">
            <v>LT-6(b)(i) St.Lt. M</v>
          </cell>
          <cell r="AG75" t="str">
            <v>CHIKKGODANA HALLY</v>
          </cell>
          <cell r="AH75" t="str">
            <v>CTA-CHIKKGODANA HALLY</v>
          </cell>
        </row>
        <row r="76">
          <cell r="A76" t="str">
            <v>CKSL7</v>
          </cell>
          <cell r="B76">
            <v>450781</v>
          </cell>
          <cell r="C76">
            <v>1454</v>
          </cell>
          <cell r="D76">
            <v>71003.19</v>
          </cell>
          <cell r="E76">
            <v>1148.06</v>
          </cell>
          <cell r="F76">
            <v>72151.25</v>
          </cell>
          <cell r="G76">
            <v>16713.75</v>
          </cell>
          <cell r="H76">
            <v>88865</v>
          </cell>
          <cell r="I76">
            <v>25105.15</v>
          </cell>
          <cell r="J76">
            <v>912.1</v>
          </cell>
          <cell r="K76">
            <v>26017.25</v>
          </cell>
          <cell r="L76">
            <v>9137.75</v>
          </cell>
          <cell r="M76">
            <v>35155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96108.34</v>
          </cell>
          <cell r="X76">
            <v>2060.16</v>
          </cell>
          <cell r="Y76">
            <v>25851.5</v>
          </cell>
          <cell r="Z76">
            <v>124020</v>
          </cell>
          <cell r="AA76" t="str">
            <v>Live</v>
          </cell>
          <cell r="AB76">
            <v>0</v>
          </cell>
          <cell r="AC76" t="str">
            <v>CHITRADURGA URBAN</v>
          </cell>
          <cell r="AD76" t="str">
            <v>CHIKKAGONDANAHALLI</v>
          </cell>
          <cell r="AE76" t="str">
            <v>LT-6(b)(i) St.Lt. M</v>
          </cell>
          <cell r="AF76" t="str">
            <v>LT-6(b)(i) St.Lt. M</v>
          </cell>
          <cell r="AG76" t="str">
            <v>CHIKKGODANA HALLY</v>
          </cell>
          <cell r="AH76" t="str">
            <v>CTA-CHIKKGODANA HALLY</v>
          </cell>
        </row>
        <row r="77">
          <cell r="A77" t="str">
            <v>CKSL8</v>
          </cell>
          <cell r="B77">
            <v>450782</v>
          </cell>
          <cell r="C77">
            <v>1890</v>
          </cell>
          <cell r="D77">
            <v>82220.27</v>
          </cell>
          <cell r="E77">
            <v>11446.21</v>
          </cell>
          <cell r="F77">
            <v>93666.48000000001</v>
          </cell>
          <cell r="G77">
            <v>17089.52</v>
          </cell>
          <cell r="H77">
            <v>110756</v>
          </cell>
          <cell r="I77">
            <v>18400.04</v>
          </cell>
          <cell r="J77">
            <v>968.49</v>
          </cell>
          <cell r="K77">
            <v>19368.530000000002</v>
          </cell>
          <cell r="L77">
            <v>11031.47</v>
          </cell>
          <cell r="M77">
            <v>30400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100620.31</v>
          </cell>
          <cell r="X77">
            <v>12414.7</v>
          </cell>
          <cell r="Y77">
            <v>28120.99</v>
          </cell>
          <cell r="Z77">
            <v>141156</v>
          </cell>
          <cell r="AA77" t="str">
            <v>Live</v>
          </cell>
          <cell r="AB77">
            <v>0</v>
          </cell>
          <cell r="AC77" t="str">
            <v>CHITRADURGA URBAN</v>
          </cell>
          <cell r="AD77" t="str">
            <v>CHIKKAGONDANAHALLI</v>
          </cell>
          <cell r="AE77" t="str">
            <v>LT-6(b)(i) St.Lt. M</v>
          </cell>
          <cell r="AF77" t="str">
            <v>LT-6(b)(i) St.Lt. M</v>
          </cell>
          <cell r="AG77" t="str">
            <v>CHIKKGODANA HALLY</v>
          </cell>
          <cell r="AH77" t="str">
            <v>CTA-CHIKKGODANA HALLY</v>
          </cell>
        </row>
        <row r="78">
          <cell r="A78" t="str">
            <v>CKSL9</v>
          </cell>
          <cell r="B78">
            <v>418180</v>
          </cell>
          <cell r="C78">
            <v>2023</v>
          </cell>
          <cell r="D78">
            <v>133119.79</v>
          </cell>
          <cell r="E78">
            <v>572.25</v>
          </cell>
          <cell r="F78">
            <v>133692.04</v>
          </cell>
          <cell r="G78">
            <v>27575.96</v>
          </cell>
          <cell r="H78">
            <v>161268</v>
          </cell>
          <cell r="I78">
            <v>29817.05</v>
          </cell>
          <cell r="J78">
            <v>1270.33</v>
          </cell>
          <cell r="K78">
            <v>31087.379999999997</v>
          </cell>
          <cell r="L78">
            <v>16236.62</v>
          </cell>
          <cell r="M78">
            <v>47324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162936.84</v>
          </cell>
          <cell r="X78">
            <v>1842.58</v>
          </cell>
          <cell r="Y78">
            <v>43812.58</v>
          </cell>
          <cell r="Z78">
            <v>208592</v>
          </cell>
          <cell r="AA78" t="str">
            <v>Live</v>
          </cell>
          <cell r="AB78">
            <v>0</v>
          </cell>
          <cell r="AC78" t="str">
            <v>CHITRADURGA URBAN</v>
          </cell>
          <cell r="AD78" t="str">
            <v>CHIKKAGONDANAHALLI</v>
          </cell>
          <cell r="AE78" t="str">
            <v>LT-6(b)(i) St.Lt. M</v>
          </cell>
          <cell r="AF78" t="str">
            <v>LT-6(b)(i) St.Lt. M</v>
          </cell>
          <cell r="AG78" t="str">
            <v>NEAR PRAKASH HOUSE</v>
          </cell>
          <cell r="AH78" t="str">
            <v>CTA--</v>
          </cell>
        </row>
        <row r="79">
          <cell r="A79" t="str">
            <v>CLP3</v>
          </cell>
          <cell r="B79">
            <v>486282</v>
          </cell>
          <cell r="C79">
            <v>0</v>
          </cell>
          <cell r="D79">
            <v>-7166</v>
          </cell>
          <cell r="E79">
            <v>0</v>
          </cell>
          <cell r="F79">
            <v>-7166</v>
          </cell>
          <cell r="G79">
            <v>0</v>
          </cell>
          <cell r="H79">
            <v>-7166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-7166</v>
          </cell>
          <cell r="X79">
            <v>0</v>
          </cell>
          <cell r="Y79">
            <v>0</v>
          </cell>
          <cell r="Z79">
            <v>-7166</v>
          </cell>
          <cell r="AA79" t="str">
            <v>LD</v>
          </cell>
          <cell r="AB79">
            <v>0</v>
          </cell>
          <cell r="AC79" t="str">
            <v>CHITRADURGA URBAN</v>
          </cell>
          <cell r="AD79" t="str">
            <v>CHIKKAGONDANAHALLI</v>
          </cell>
          <cell r="AE79" t="str">
            <v>LT-6(a)(i) Wt. Wks.</v>
          </cell>
          <cell r="AF79" t="str">
            <v>LT-6(a)(i) Wt. Wks.</v>
          </cell>
          <cell r="AG79" t="str">
            <v>CHIPPANA KERE</v>
          </cell>
          <cell r="AH79" t="str">
            <v>CHIKKAGONDANAHALLI-..</v>
          </cell>
        </row>
        <row r="80">
          <cell r="A80" t="str">
            <v>CP5010</v>
          </cell>
          <cell r="B80">
            <v>3745168</v>
          </cell>
          <cell r="C80">
            <v>9029</v>
          </cell>
          <cell r="D80">
            <v>27797.040000000001</v>
          </cell>
          <cell r="E80">
            <v>134.55000000000001</v>
          </cell>
          <cell r="F80">
            <v>27931.59</v>
          </cell>
          <cell r="G80">
            <v>4277.41</v>
          </cell>
          <cell r="H80">
            <v>32209</v>
          </cell>
          <cell r="I80">
            <v>69500.02</v>
          </cell>
          <cell r="J80">
            <v>4462.54</v>
          </cell>
          <cell r="K80">
            <v>73962.559999999998</v>
          </cell>
          <cell r="L80">
            <v>5845.44</v>
          </cell>
          <cell r="M80">
            <v>79808</v>
          </cell>
          <cell r="N80">
            <v>90489.7</v>
          </cell>
          <cell r="O80">
            <v>9243.7199999999993</v>
          </cell>
          <cell r="P80">
            <v>4102.58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94592.28</v>
          </cell>
          <cell r="V80">
            <v>9243.7199999999993</v>
          </cell>
          <cell r="W80">
            <v>6807.36</v>
          </cell>
          <cell r="X80">
            <v>494.51</v>
          </cell>
          <cell r="Y80">
            <v>879.13</v>
          </cell>
          <cell r="Z80">
            <v>8181</v>
          </cell>
          <cell r="AA80" t="str">
            <v>Live</v>
          </cell>
          <cell r="AB80">
            <v>0</v>
          </cell>
          <cell r="AC80" t="str">
            <v>CHITRADURGA URBAN</v>
          </cell>
          <cell r="AD80" t="str">
            <v>CHIKKAGONDANAHALLI</v>
          </cell>
          <cell r="AE80" t="str">
            <v>LT-6(a)(ii) Wt. Wks.</v>
          </cell>
          <cell r="AF80" t="str">
            <v>LT-6(a)(ii) Wt. Wks.</v>
          </cell>
          <cell r="AG80" t="str">
            <v>PDO</v>
          </cell>
          <cell r="AH80">
            <v>0</v>
          </cell>
        </row>
        <row r="81">
          <cell r="A81" t="str">
            <v>P4501</v>
          </cell>
          <cell r="B81">
            <v>443714</v>
          </cell>
          <cell r="C81">
            <v>9643</v>
          </cell>
          <cell r="D81">
            <v>69214.149999999994</v>
          </cell>
          <cell r="E81">
            <v>2654.68</v>
          </cell>
          <cell r="F81">
            <v>71868.829999999987</v>
          </cell>
          <cell r="G81">
            <v>17471.169999999998</v>
          </cell>
          <cell r="H81">
            <v>89340</v>
          </cell>
          <cell r="I81">
            <v>71435.960000000006</v>
          </cell>
          <cell r="J81">
            <v>4756.8</v>
          </cell>
          <cell r="K81">
            <v>76192.760000000009</v>
          </cell>
          <cell r="L81">
            <v>10092.24</v>
          </cell>
          <cell r="M81">
            <v>86285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140650.10999999999</v>
          </cell>
          <cell r="X81">
            <v>7411.48</v>
          </cell>
          <cell r="Y81">
            <v>27563.41</v>
          </cell>
          <cell r="Z81">
            <v>175625</v>
          </cell>
          <cell r="AA81" t="str">
            <v>Live</v>
          </cell>
          <cell r="AB81">
            <v>0</v>
          </cell>
          <cell r="AC81" t="str">
            <v>CHITRADURGA URBAN</v>
          </cell>
          <cell r="AD81" t="str">
            <v>CHIKKAGONDANAHALLI</v>
          </cell>
          <cell r="AE81" t="str">
            <v>LT-6(a)(i) Wt. Wks.</v>
          </cell>
          <cell r="AF81" t="str">
            <v>LT-6(a)(i) Wt. Wks.</v>
          </cell>
          <cell r="AG81" t="str">
            <v>SCERETORY</v>
          </cell>
          <cell r="AH81" t="str">
            <v>C G HALLY GOLLARAHATTY--</v>
          </cell>
        </row>
        <row r="82">
          <cell r="A82" t="str">
            <v>P4502</v>
          </cell>
          <cell r="B82">
            <v>443402</v>
          </cell>
          <cell r="C82">
            <v>13088</v>
          </cell>
          <cell r="D82">
            <v>190756.99</v>
          </cell>
          <cell r="E82">
            <v>13708.95</v>
          </cell>
          <cell r="F82">
            <v>204465.94</v>
          </cell>
          <cell r="G82">
            <v>34858.06</v>
          </cell>
          <cell r="H82">
            <v>239324</v>
          </cell>
          <cell r="I82">
            <v>96200.03</v>
          </cell>
          <cell r="J82">
            <v>6360.33</v>
          </cell>
          <cell r="K82">
            <v>102560.36</v>
          </cell>
          <cell r="L82">
            <v>28078.639999999999</v>
          </cell>
          <cell r="M82">
            <v>130639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286957.02</v>
          </cell>
          <cell r="X82">
            <v>20069.28</v>
          </cell>
          <cell r="Y82">
            <v>62936.7</v>
          </cell>
          <cell r="Z82">
            <v>369963</v>
          </cell>
          <cell r="AA82" t="str">
            <v>Live</v>
          </cell>
          <cell r="AB82">
            <v>0</v>
          </cell>
          <cell r="AC82" t="str">
            <v>CHITRADURGA URBAN</v>
          </cell>
          <cell r="AD82" t="str">
            <v>CHIKKAGONDANAHALLI</v>
          </cell>
          <cell r="AE82" t="str">
            <v>LT-6(a)(i) Wt. Wks.</v>
          </cell>
          <cell r="AF82" t="str">
            <v>LT-6(a)(i) Wt. Wks.</v>
          </cell>
          <cell r="AG82" t="str">
            <v>SCERETORY</v>
          </cell>
          <cell r="AH82" t="str">
            <v>YALAVERTHI--</v>
          </cell>
        </row>
        <row r="83">
          <cell r="A83" t="str">
            <v>P4612</v>
          </cell>
          <cell r="B83">
            <v>480189</v>
          </cell>
          <cell r="C83">
            <v>34010</v>
          </cell>
          <cell r="D83">
            <v>446715.82</v>
          </cell>
          <cell r="E83">
            <v>19203.48</v>
          </cell>
          <cell r="F83">
            <v>465919.3</v>
          </cell>
          <cell r="G83">
            <v>50135.7</v>
          </cell>
          <cell r="H83">
            <v>516055</v>
          </cell>
          <cell r="I83">
            <v>228588.84</v>
          </cell>
          <cell r="J83">
            <v>16749.48</v>
          </cell>
          <cell r="K83">
            <v>245338.32</v>
          </cell>
          <cell r="L83">
            <v>62767.68</v>
          </cell>
          <cell r="M83">
            <v>308106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675304.66</v>
          </cell>
          <cell r="X83">
            <v>35952.959999999999</v>
          </cell>
          <cell r="Y83">
            <v>112903.38</v>
          </cell>
          <cell r="Z83">
            <v>824161</v>
          </cell>
          <cell r="AA83" t="str">
            <v>Live</v>
          </cell>
          <cell r="AB83">
            <v>0</v>
          </cell>
          <cell r="AC83" t="str">
            <v>CHITRADURGA URBAN</v>
          </cell>
          <cell r="AD83" t="str">
            <v>CHIKKAGONDANAHALLI</v>
          </cell>
          <cell r="AE83" t="str">
            <v>LT-6(a)(i) Wt. Wks.</v>
          </cell>
          <cell r="AF83" t="str">
            <v>LT-6(a)(i) Wt. Wks.</v>
          </cell>
          <cell r="AG83" t="str">
            <v>SCERETARY C G HALLY</v>
          </cell>
          <cell r="AH83" t="str">
            <v>C G HALLY--</v>
          </cell>
        </row>
        <row r="84">
          <cell r="A84" t="str">
            <v>P5562</v>
          </cell>
          <cell r="B84">
            <v>4143846</v>
          </cell>
          <cell r="C84">
            <v>1826</v>
          </cell>
          <cell r="D84">
            <v>21218.720000000001</v>
          </cell>
          <cell r="E84">
            <v>1788.75</v>
          </cell>
          <cell r="F84">
            <v>23007.47</v>
          </cell>
          <cell r="G84">
            <v>217.53</v>
          </cell>
          <cell r="H84">
            <v>23225</v>
          </cell>
          <cell r="I84">
            <v>24565.32</v>
          </cell>
          <cell r="J84">
            <v>866.52</v>
          </cell>
          <cell r="K84">
            <v>25431.84</v>
          </cell>
          <cell r="L84">
            <v>4143.51</v>
          </cell>
          <cell r="M84">
            <v>29575.35</v>
          </cell>
          <cell r="N84">
            <v>44810.42</v>
          </cell>
          <cell r="O84">
            <v>3911.31</v>
          </cell>
          <cell r="P84">
            <v>2655.27</v>
          </cell>
          <cell r="Q84">
            <v>94.35</v>
          </cell>
          <cell r="R84">
            <v>0</v>
          </cell>
          <cell r="S84">
            <v>0</v>
          </cell>
          <cell r="T84">
            <v>94.35</v>
          </cell>
          <cell r="U84">
            <v>47560.039999999994</v>
          </cell>
          <cell r="V84">
            <v>3911.31</v>
          </cell>
          <cell r="W84">
            <v>879.27</v>
          </cell>
          <cell r="X84">
            <v>0</v>
          </cell>
          <cell r="Y84">
            <v>449.73</v>
          </cell>
          <cell r="Z84">
            <v>1329</v>
          </cell>
          <cell r="AA84" t="str">
            <v>Live</v>
          </cell>
          <cell r="AB84">
            <v>0</v>
          </cell>
          <cell r="AC84" t="str">
            <v>CHITRADURGA URBAN</v>
          </cell>
          <cell r="AD84" t="str">
            <v>CHIKKAGONDANAHALLI</v>
          </cell>
          <cell r="AE84" t="str">
            <v>LT-6(a)(i) Wt. Wks.</v>
          </cell>
          <cell r="AF84" t="str">
            <v>LT-6(a)(i) Wt. Wks.</v>
          </cell>
          <cell r="AG84" t="str">
            <v>P D O CHIKKAGONDANAHALLI</v>
          </cell>
          <cell r="AH84">
            <v>0</v>
          </cell>
        </row>
        <row r="85">
          <cell r="A85" t="str">
            <v>P5564</v>
          </cell>
          <cell r="B85">
            <v>4143847</v>
          </cell>
          <cell r="C85">
            <v>0</v>
          </cell>
          <cell r="D85">
            <v>1099.93</v>
          </cell>
          <cell r="E85">
            <v>0</v>
          </cell>
          <cell r="F85">
            <v>1099.93</v>
          </cell>
          <cell r="G85">
            <v>11.07</v>
          </cell>
          <cell r="H85">
            <v>1111</v>
          </cell>
          <cell r="I85">
            <v>10175.540000000001</v>
          </cell>
          <cell r="J85">
            <v>0</v>
          </cell>
          <cell r="K85">
            <v>10175.540000000001</v>
          </cell>
          <cell r="L85">
            <v>594.80999999999995</v>
          </cell>
          <cell r="M85">
            <v>10770.35</v>
          </cell>
          <cell r="N85">
            <v>0</v>
          </cell>
          <cell r="O85">
            <v>0</v>
          </cell>
          <cell r="P85">
            <v>0</v>
          </cell>
          <cell r="Q85">
            <v>94.35</v>
          </cell>
          <cell r="R85">
            <v>0</v>
          </cell>
          <cell r="S85">
            <v>0</v>
          </cell>
          <cell r="T85">
            <v>94.35</v>
          </cell>
          <cell r="U85">
            <v>94.35</v>
          </cell>
          <cell r="V85">
            <v>0</v>
          </cell>
          <cell r="W85">
            <v>11181.12</v>
          </cell>
          <cell r="X85">
            <v>0</v>
          </cell>
          <cell r="Y85">
            <v>605.88</v>
          </cell>
          <cell r="Z85">
            <v>11787</v>
          </cell>
          <cell r="AA85" t="str">
            <v>Live</v>
          </cell>
          <cell r="AB85">
            <v>0</v>
          </cell>
          <cell r="AC85" t="str">
            <v>CHITRADURGA URBAN</v>
          </cell>
          <cell r="AD85" t="str">
            <v>CHIKKAGONDANAHALLI</v>
          </cell>
          <cell r="AE85" t="str">
            <v>LT-6(a)(i) Wt. Wks.</v>
          </cell>
          <cell r="AF85" t="str">
            <v>LT-6(a)(i) Wt. Wks.</v>
          </cell>
          <cell r="AG85" t="str">
            <v>P D O CHIKONDANAHALLI</v>
          </cell>
          <cell r="AH85">
            <v>0</v>
          </cell>
        </row>
        <row r="86">
          <cell r="A86" t="str">
            <v>P5695</v>
          </cell>
          <cell r="B86">
            <v>4243575</v>
          </cell>
          <cell r="C86">
            <v>3577</v>
          </cell>
          <cell r="D86">
            <v>6327.36</v>
          </cell>
          <cell r="E86">
            <v>461.7</v>
          </cell>
          <cell r="F86">
            <v>6789.0599999999995</v>
          </cell>
          <cell r="G86">
            <v>14.94</v>
          </cell>
          <cell r="H86">
            <v>6804</v>
          </cell>
          <cell r="I86">
            <v>37451.85</v>
          </cell>
          <cell r="J86">
            <v>1728.71</v>
          </cell>
          <cell r="K86">
            <v>39180.559999999998</v>
          </cell>
          <cell r="L86">
            <v>2557.79</v>
          </cell>
          <cell r="M86">
            <v>41738.35</v>
          </cell>
          <cell r="N86">
            <v>36001.75</v>
          </cell>
          <cell r="O86">
            <v>2572.73</v>
          </cell>
          <cell r="P86">
            <v>2129.52</v>
          </cell>
          <cell r="Q86">
            <v>94.35</v>
          </cell>
          <cell r="R86">
            <v>0</v>
          </cell>
          <cell r="S86">
            <v>0</v>
          </cell>
          <cell r="T86">
            <v>94.35</v>
          </cell>
          <cell r="U86">
            <v>38225.619999999995</v>
          </cell>
          <cell r="V86">
            <v>2572.73</v>
          </cell>
          <cell r="W86">
            <v>7683.11</v>
          </cell>
          <cell r="X86">
            <v>60.89</v>
          </cell>
          <cell r="Y86">
            <v>0</v>
          </cell>
          <cell r="Z86">
            <v>7744</v>
          </cell>
          <cell r="AA86" t="str">
            <v>Live</v>
          </cell>
          <cell r="AB86">
            <v>0</v>
          </cell>
          <cell r="AC86" t="str">
            <v>CHITRADURGA URBAN</v>
          </cell>
          <cell r="AD86" t="str">
            <v>CHIKKAGONDANAHALLI</v>
          </cell>
          <cell r="AE86" t="str">
            <v>LT-6(a)(ii) Wt. Wks.</v>
          </cell>
          <cell r="AF86" t="str">
            <v>LT-6(a)(ii) Wt. Wks.</v>
          </cell>
          <cell r="AG86" t="str">
            <v>PDO</v>
          </cell>
          <cell r="AH86">
            <v>0</v>
          </cell>
        </row>
        <row r="87">
          <cell r="A87" t="str">
            <v>P6032</v>
          </cell>
          <cell r="B87">
            <v>4493122</v>
          </cell>
          <cell r="C87">
            <v>0</v>
          </cell>
          <cell r="D87">
            <v>772.38</v>
          </cell>
          <cell r="E87">
            <v>0</v>
          </cell>
          <cell r="F87">
            <v>772.38</v>
          </cell>
          <cell r="G87">
            <v>1.62</v>
          </cell>
          <cell r="H87">
            <v>774</v>
          </cell>
          <cell r="I87">
            <v>6105.14</v>
          </cell>
          <cell r="J87">
            <v>0</v>
          </cell>
          <cell r="K87">
            <v>6105.14</v>
          </cell>
          <cell r="L87">
            <v>365.41</v>
          </cell>
          <cell r="M87">
            <v>6470.55</v>
          </cell>
          <cell r="N87">
            <v>0</v>
          </cell>
          <cell r="O87">
            <v>0</v>
          </cell>
          <cell r="P87">
            <v>0</v>
          </cell>
          <cell r="Q87">
            <v>104.55</v>
          </cell>
          <cell r="R87">
            <v>0</v>
          </cell>
          <cell r="S87">
            <v>0</v>
          </cell>
          <cell r="T87">
            <v>104.55</v>
          </cell>
          <cell r="U87">
            <v>104.55</v>
          </cell>
          <cell r="V87">
            <v>0</v>
          </cell>
          <cell r="W87">
            <v>6772.97</v>
          </cell>
          <cell r="X87">
            <v>0</v>
          </cell>
          <cell r="Y87">
            <v>367.03</v>
          </cell>
          <cell r="Z87">
            <v>7140</v>
          </cell>
          <cell r="AA87" t="str">
            <v>Live</v>
          </cell>
          <cell r="AB87">
            <v>0</v>
          </cell>
          <cell r="AC87" t="str">
            <v>CHITRADURGA URBAN</v>
          </cell>
          <cell r="AD87" t="str">
            <v>CHIKKAGONDANAHALLI</v>
          </cell>
          <cell r="AE87" t="str">
            <v>LT-6(a)(ii) Wt. Wks.</v>
          </cell>
          <cell r="AF87" t="str">
            <v>LT-6(a)(ii) Wt. Wks.</v>
          </cell>
          <cell r="AG87" t="str">
            <v>P D O SC COLONY</v>
          </cell>
          <cell r="AH87">
            <v>0</v>
          </cell>
        </row>
        <row r="88">
          <cell r="A88" t="str">
            <v>P6034</v>
          </cell>
          <cell r="B88">
            <v>4493163</v>
          </cell>
          <cell r="C88">
            <v>4679</v>
          </cell>
          <cell r="D88">
            <v>5461.47</v>
          </cell>
          <cell r="E88">
            <v>351.9</v>
          </cell>
          <cell r="F88">
            <v>5813.37</v>
          </cell>
          <cell r="G88">
            <v>-3.37</v>
          </cell>
          <cell r="H88">
            <v>5810</v>
          </cell>
          <cell r="I88">
            <v>34776.400000000001</v>
          </cell>
          <cell r="J88">
            <v>1941.12</v>
          </cell>
          <cell r="K88">
            <v>36717.520000000004</v>
          </cell>
          <cell r="L88">
            <v>2145.0300000000002</v>
          </cell>
          <cell r="M88">
            <v>38862.550000000003</v>
          </cell>
          <cell r="N88">
            <v>0</v>
          </cell>
          <cell r="O88">
            <v>0</v>
          </cell>
          <cell r="P88">
            <v>0</v>
          </cell>
          <cell r="Q88">
            <v>104.55</v>
          </cell>
          <cell r="R88">
            <v>0</v>
          </cell>
          <cell r="S88">
            <v>0</v>
          </cell>
          <cell r="T88">
            <v>104.55</v>
          </cell>
          <cell r="U88">
            <v>104.55</v>
          </cell>
          <cell r="V88">
            <v>0</v>
          </cell>
          <cell r="W88">
            <v>40133.32</v>
          </cell>
          <cell r="X88">
            <v>2293.02</v>
          </cell>
          <cell r="Y88">
            <v>2141.66</v>
          </cell>
          <cell r="Z88">
            <v>44568</v>
          </cell>
          <cell r="AA88" t="str">
            <v>Live</v>
          </cell>
          <cell r="AB88">
            <v>0</v>
          </cell>
          <cell r="AC88" t="str">
            <v>CHITRADURGA URBAN</v>
          </cell>
          <cell r="AD88" t="str">
            <v>CHIKKAGONDANAHALLI</v>
          </cell>
          <cell r="AE88" t="str">
            <v>LT-6(a)(ii) Wt. Wks.</v>
          </cell>
          <cell r="AF88" t="str">
            <v>LT-6(a)(ii) Wt. Wks.</v>
          </cell>
          <cell r="AG88" t="str">
            <v>P D O NEAR BUS STAND</v>
          </cell>
          <cell r="AH88">
            <v>0</v>
          </cell>
        </row>
        <row r="89">
          <cell r="A89" t="str">
            <v>STP5494</v>
          </cell>
          <cell r="B89">
            <v>4180257</v>
          </cell>
          <cell r="C89">
            <v>8741</v>
          </cell>
          <cell r="D89">
            <v>371380.32</v>
          </cell>
          <cell r="E89">
            <v>13254.71</v>
          </cell>
          <cell r="F89">
            <v>384635.03</v>
          </cell>
          <cell r="G89">
            <v>68789.97</v>
          </cell>
          <cell r="H89">
            <v>453425</v>
          </cell>
          <cell r="I89">
            <v>69331.899999999994</v>
          </cell>
          <cell r="J89">
            <v>4271.28</v>
          </cell>
          <cell r="K89">
            <v>73603.179999999993</v>
          </cell>
          <cell r="L89">
            <v>46569.82</v>
          </cell>
          <cell r="M89">
            <v>120173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440712.22</v>
          </cell>
          <cell r="X89">
            <v>17525.990000000002</v>
          </cell>
          <cell r="Y89">
            <v>115359.79</v>
          </cell>
          <cell r="Z89">
            <v>573598</v>
          </cell>
          <cell r="AA89" t="str">
            <v>Live</v>
          </cell>
          <cell r="AB89">
            <v>0</v>
          </cell>
          <cell r="AC89" t="str">
            <v>CHITRADURGA URBAN</v>
          </cell>
          <cell r="AD89" t="str">
            <v>CHIKKAGONDANAHALLI</v>
          </cell>
          <cell r="AE89" t="str">
            <v>LT-6(a)(ii) Wt. Wks.</v>
          </cell>
          <cell r="AF89" t="str">
            <v>LT-6(a)(ii) Wt. Wks.</v>
          </cell>
          <cell r="AG89" t="str">
            <v>PDO CG HALLI</v>
          </cell>
          <cell r="AH89">
            <v>0</v>
          </cell>
        </row>
        <row r="90">
          <cell r="A90" t="str">
            <v>UPRSM1</v>
          </cell>
          <cell r="B90">
            <v>420318</v>
          </cell>
          <cell r="C90">
            <v>1020</v>
          </cell>
          <cell r="D90">
            <v>34527.550000000003</v>
          </cell>
          <cell r="E90">
            <v>1306.22</v>
          </cell>
          <cell r="F90">
            <v>35833.770000000004</v>
          </cell>
          <cell r="G90">
            <v>1273.23</v>
          </cell>
          <cell r="H90">
            <v>37107</v>
          </cell>
          <cell r="I90">
            <v>17480.509999999998</v>
          </cell>
          <cell r="J90">
            <v>504.91</v>
          </cell>
          <cell r="K90">
            <v>17985.419999999998</v>
          </cell>
          <cell r="L90">
            <v>1548.58</v>
          </cell>
          <cell r="M90">
            <v>19534</v>
          </cell>
          <cell r="N90">
            <v>39080.949999999997</v>
          </cell>
          <cell r="O90">
            <v>372.83</v>
          </cell>
          <cell r="P90">
            <v>1306.22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40387.17</v>
          </cell>
          <cell r="V90">
            <v>372.83</v>
          </cell>
          <cell r="W90">
            <v>12927.11</v>
          </cell>
          <cell r="X90">
            <v>504.91</v>
          </cell>
          <cell r="Y90">
            <v>2448.98</v>
          </cell>
          <cell r="Z90">
            <v>15881</v>
          </cell>
          <cell r="AA90" t="str">
            <v>Live</v>
          </cell>
          <cell r="AB90">
            <v>0</v>
          </cell>
          <cell r="AC90" t="str">
            <v>CHITRADURGA URBAN</v>
          </cell>
          <cell r="AD90" t="str">
            <v>CHIKKAGONDANAHALLI</v>
          </cell>
          <cell r="AE90" t="str">
            <v>LT-6(a)(i) Wt. Wks.</v>
          </cell>
          <cell r="AF90" t="str">
            <v>LT-6(a)(i) Wt. Wks.</v>
          </cell>
          <cell r="AG90" t="str">
            <v>SECRETARY</v>
          </cell>
          <cell r="AH90" t="str">
            <v>MUDA NAYAKAN HALLY--</v>
          </cell>
        </row>
        <row r="91">
          <cell r="A91" t="str">
            <v>UPRSM3</v>
          </cell>
          <cell r="B91">
            <v>419378</v>
          </cell>
          <cell r="C91">
            <v>0</v>
          </cell>
          <cell r="D91">
            <v>-42284</v>
          </cell>
          <cell r="E91">
            <v>0</v>
          </cell>
          <cell r="F91">
            <v>-42284</v>
          </cell>
          <cell r="G91">
            <v>0</v>
          </cell>
          <cell r="H91">
            <v>-42284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-42284</v>
          </cell>
          <cell r="X91">
            <v>0</v>
          </cell>
          <cell r="Y91">
            <v>0</v>
          </cell>
          <cell r="Z91">
            <v>-42284</v>
          </cell>
          <cell r="AA91" t="str">
            <v>LD</v>
          </cell>
          <cell r="AB91">
            <v>0</v>
          </cell>
          <cell r="AC91" t="str">
            <v>CHITRADURGA URBAN</v>
          </cell>
          <cell r="AD91" t="str">
            <v>CHIKKAGONDANAHALLI</v>
          </cell>
          <cell r="AE91" t="str">
            <v>LT-6(b)(i) St.Lt. M</v>
          </cell>
          <cell r="AF91" t="str">
            <v>LT-6(b)(i) St.Lt. M</v>
          </cell>
          <cell r="AG91" t="str">
            <v>SECRETARY</v>
          </cell>
          <cell r="AH91" t="str">
            <v>MUDA NAYAKAN HALLYCHIKKAPPANHALLY-</v>
          </cell>
        </row>
        <row r="92">
          <cell r="A92" t="str">
            <v>UPRSM4</v>
          </cell>
          <cell r="B92">
            <v>418792</v>
          </cell>
          <cell r="C92">
            <v>33658</v>
          </cell>
          <cell r="D92">
            <v>936730.47</v>
          </cell>
          <cell r="E92">
            <v>57857.01</v>
          </cell>
          <cell r="F92">
            <v>994587.48</v>
          </cell>
          <cell r="G92">
            <v>112152.52</v>
          </cell>
          <cell r="H92">
            <v>1106740</v>
          </cell>
          <cell r="I92">
            <v>287725.69</v>
          </cell>
          <cell r="J92">
            <v>21112.31</v>
          </cell>
          <cell r="K92">
            <v>308838</v>
          </cell>
          <cell r="L92">
            <v>120990</v>
          </cell>
          <cell r="M92">
            <v>429828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1224456.1599999999</v>
          </cell>
          <cell r="X92">
            <v>78969.320000000007</v>
          </cell>
          <cell r="Y92">
            <v>233142.52</v>
          </cell>
          <cell r="Z92">
            <v>1536568</v>
          </cell>
          <cell r="AA92" t="str">
            <v>Live</v>
          </cell>
          <cell r="AB92">
            <v>0</v>
          </cell>
          <cell r="AC92" t="str">
            <v>CHITRADURGA URBAN</v>
          </cell>
          <cell r="AD92" t="str">
            <v>CHIKKAGONDANAHALLI</v>
          </cell>
          <cell r="AE92" t="str">
            <v>LT-6(b)(i) St.Lt. M</v>
          </cell>
          <cell r="AF92" t="str">
            <v>LT-6(b)(i) St.Lt. M</v>
          </cell>
          <cell r="AG92" t="str">
            <v>SECRETARY</v>
          </cell>
          <cell r="AH92" t="str">
            <v>MUDA NAYAKAN HALLYCHIKKAPPANHALLY-</v>
          </cell>
        </row>
        <row r="93">
          <cell r="A93" t="str">
            <v>UPRSM5</v>
          </cell>
          <cell r="B93">
            <v>418472</v>
          </cell>
          <cell r="C93">
            <v>3813</v>
          </cell>
          <cell r="D93">
            <v>985.31</v>
          </cell>
          <cell r="E93">
            <v>124.82</v>
          </cell>
          <cell r="F93">
            <v>1110.1299999999999</v>
          </cell>
          <cell r="G93">
            <v>2321.87</v>
          </cell>
          <cell r="H93">
            <v>3432</v>
          </cell>
          <cell r="I93">
            <v>37617.54</v>
          </cell>
          <cell r="J93">
            <v>2394.71</v>
          </cell>
          <cell r="K93">
            <v>40012.25</v>
          </cell>
          <cell r="L93">
            <v>4162.75</v>
          </cell>
          <cell r="M93">
            <v>44175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38602.85</v>
          </cell>
          <cell r="X93">
            <v>2519.5300000000002</v>
          </cell>
          <cell r="Y93">
            <v>6484.62</v>
          </cell>
          <cell r="Z93">
            <v>47607</v>
          </cell>
          <cell r="AA93" t="str">
            <v>Live</v>
          </cell>
          <cell r="AB93">
            <v>0</v>
          </cell>
          <cell r="AC93" t="str">
            <v>CHITRADURGA URBAN</v>
          </cell>
          <cell r="AD93" t="str">
            <v>CHIKKAGONDANAHALLI</v>
          </cell>
          <cell r="AE93" t="str">
            <v>LT-6(b)(i) St.Lt. M</v>
          </cell>
          <cell r="AF93" t="str">
            <v>LT-6(b)(i) St.Lt. M</v>
          </cell>
          <cell r="AG93" t="str">
            <v>SECRETARY</v>
          </cell>
          <cell r="AH93" t="str">
            <v>MUDA NAYAKAN HALLY--</v>
          </cell>
        </row>
        <row r="94">
          <cell r="A94" t="str">
            <v>UPRSM8</v>
          </cell>
          <cell r="B94">
            <v>423254</v>
          </cell>
          <cell r="C94">
            <v>1537</v>
          </cell>
          <cell r="D94">
            <v>4629.07</v>
          </cell>
          <cell r="E94">
            <v>90.24</v>
          </cell>
          <cell r="F94">
            <v>4719.3099999999995</v>
          </cell>
          <cell r="G94">
            <v>1875.69</v>
          </cell>
          <cell r="H94">
            <v>6595</v>
          </cell>
          <cell r="I94">
            <v>21142.99</v>
          </cell>
          <cell r="J94">
            <v>968.31</v>
          </cell>
          <cell r="K94">
            <v>22111.300000000003</v>
          </cell>
          <cell r="L94">
            <v>5342.7</v>
          </cell>
          <cell r="M94">
            <v>27454</v>
          </cell>
          <cell r="N94">
            <v>29474.52</v>
          </cell>
          <cell r="O94">
            <v>0.93</v>
          </cell>
          <cell r="P94">
            <v>869.55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30344.07</v>
          </cell>
          <cell r="V94">
            <v>0.93</v>
          </cell>
          <cell r="W94">
            <v>-3702.46</v>
          </cell>
          <cell r="X94">
            <v>189</v>
          </cell>
          <cell r="Y94">
            <v>7217.46</v>
          </cell>
          <cell r="Z94">
            <v>3704</v>
          </cell>
          <cell r="AA94" t="str">
            <v>Live</v>
          </cell>
          <cell r="AB94">
            <v>0</v>
          </cell>
          <cell r="AC94" t="str">
            <v>CHITRADURGA URBAN</v>
          </cell>
          <cell r="AD94" t="str">
            <v>CHIKKAGONDANAHALLI</v>
          </cell>
          <cell r="AE94" t="str">
            <v>LT-6(b)(i) St.Lt. M</v>
          </cell>
          <cell r="AF94" t="str">
            <v>LT-6(b)(i) St.Lt. M</v>
          </cell>
          <cell r="AG94" t="str">
            <v>SECRETARY</v>
          </cell>
          <cell r="AH94" t="str">
            <v>CHIKKAGONDAVNA HALLIA.K. COLONY--</v>
          </cell>
        </row>
        <row r="95">
          <cell r="A95" t="str">
            <v>UPRSM9</v>
          </cell>
          <cell r="B95">
            <v>415686</v>
          </cell>
          <cell r="C95">
            <v>4010</v>
          </cell>
          <cell r="D95">
            <v>7570.53</v>
          </cell>
          <cell r="E95">
            <v>353.17</v>
          </cell>
          <cell r="F95">
            <v>7923.7</v>
          </cell>
          <cell r="G95">
            <v>1309.3</v>
          </cell>
          <cell r="H95">
            <v>9233</v>
          </cell>
          <cell r="I95">
            <v>41032.67</v>
          </cell>
          <cell r="J95">
            <v>2526.3000000000002</v>
          </cell>
          <cell r="K95">
            <v>43558.97</v>
          </cell>
          <cell r="L95">
            <v>5795.03</v>
          </cell>
          <cell r="M95">
            <v>49354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48603.199999999997</v>
          </cell>
          <cell r="X95">
            <v>2879.47</v>
          </cell>
          <cell r="Y95">
            <v>7104.33</v>
          </cell>
          <cell r="Z95">
            <v>58587</v>
          </cell>
          <cell r="AA95" t="str">
            <v>Live</v>
          </cell>
          <cell r="AB95">
            <v>0</v>
          </cell>
          <cell r="AC95" t="str">
            <v>CHITRADURGA URBAN</v>
          </cell>
          <cell r="AD95" t="str">
            <v>CHIKKAGONDANAHALLI</v>
          </cell>
          <cell r="AE95" t="str">
            <v>LT-6(b)(i) St.Lt. M</v>
          </cell>
          <cell r="AF95" t="str">
            <v>LT-6(b)(i) St.Lt. M</v>
          </cell>
          <cell r="AG95" t="str">
            <v>SECRETARY</v>
          </cell>
          <cell r="AH95" t="str">
            <v>CHIKKAGONDAVANAHALLI--</v>
          </cell>
        </row>
        <row r="96">
          <cell r="A96" t="str">
            <v>YASL1</v>
          </cell>
          <cell r="B96">
            <v>482585</v>
          </cell>
          <cell r="C96">
            <v>1317</v>
          </cell>
          <cell r="D96">
            <v>6351.81</v>
          </cell>
          <cell r="E96">
            <v>298.48</v>
          </cell>
          <cell r="F96">
            <v>6650.2900000000009</v>
          </cell>
          <cell r="G96">
            <v>99.71</v>
          </cell>
          <cell r="H96">
            <v>6750</v>
          </cell>
          <cell r="I96">
            <v>22008.61</v>
          </cell>
          <cell r="J96">
            <v>821.39</v>
          </cell>
          <cell r="K96">
            <v>22830</v>
          </cell>
          <cell r="L96">
            <v>1907</v>
          </cell>
          <cell r="M96">
            <v>24737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28360.42</v>
          </cell>
          <cell r="X96">
            <v>1119.8699999999999</v>
          </cell>
          <cell r="Y96">
            <v>2006.71</v>
          </cell>
          <cell r="Z96">
            <v>31487</v>
          </cell>
          <cell r="AA96" t="str">
            <v>Live</v>
          </cell>
          <cell r="AB96">
            <v>0</v>
          </cell>
          <cell r="AC96" t="str">
            <v>CHITRADURGA URBAN</v>
          </cell>
          <cell r="AD96" t="str">
            <v>CHIKKAGONDANAHALLI</v>
          </cell>
          <cell r="AE96" t="str">
            <v>LT-6(b)(i) St.Lt. M</v>
          </cell>
          <cell r="AF96" t="str">
            <v>LT-6(b)(i) St.Lt. M</v>
          </cell>
          <cell r="AG96" t="str">
            <v>YALAVARTHI</v>
          </cell>
          <cell r="AH96" t="str">
            <v>CHIKKAGONDANAHALLI-..</v>
          </cell>
        </row>
        <row r="97">
          <cell r="A97" t="str">
            <v>YP5043</v>
          </cell>
          <cell r="B97">
            <v>3893900</v>
          </cell>
          <cell r="C97">
            <v>7585</v>
          </cell>
          <cell r="D97">
            <v>10965.09</v>
          </cell>
          <cell r="E97">
            <v>667.8</v>
          </cell>
          <cell r="F97">
            <v>11632.89</v>
          </cell>
          <cell r="G97">
            <v>205.11</v>
          </cell>
          <cell r="H97">
            <v>11838</v>
          </cell>
          <cell r="I97">
            <v>66504.11</v>
          </cell>
          <cell r="J97">
            <v>3695.1</v>
          </cell>
          <cell r="K97">
            <v>70199.210000000006</v>
          </cell>
          <cell r="L97">
            <v>4501.79</v>
          </cell>
          <cell r="M97">
            <v>74701</v>
          </cell>
          <cell r="N97">
            <v>0</v>
          </cell>
          <cell r="O97">
            <v>0</v>
          </cell>
          <cell r="P97">
            <v>0</v>
          </cell>
          <cell r="Q97">
            <v>204</v>
          </cell>
          <cell r="R97">
            <v>0</v>
          </cell>
          <cell r="S97">
            <v>0</v>
          </cell>
          <cell r="T97">
            <v>204</v>
          </cell>
          <cell r="U97">
            <v>204</v>
          </cell>
          <cell r="V97">
            <v>0</v>
          </cell>
          <cell r="W97">
            <v>77265.2</v>
          </cell>
          <cell r="X97">
            <v>4362.8999999999996</v>
          </cell>
          <cell r="Y97">
            <v>4706.8999999999996</v>
          </cell>
          <cell r="Z97">
            <v>86335</v>
          </cell>
          <cell r="AA97" t="str">
            <v>Live</v>
          </cell>
          <cell r="AB97">
            <v>0</v>
          </cell>
          <cell r="AC97" t="str">
            <v>CHITRADURGA URBAN</v>
          </cell>
          <cell r="AD97" t="str">
            <v>CHIKKAGONDANAHALLI</v>
          </cell>
          <cell r="AE97" t="str">
            <v>LT-6(a)(ii) Wt. Wks.</v>
          </cell>
          <cell r="AF97" t="str">
            <v>LT-6(a)(ii) Wt. Wks.</v>
          </cell>
          <cell r="AG97" t="str">
            <v>P D O. C G HLLI</v>
          </cell>
          <cell r="AH97">
            <v>0</v>
          </cell>
        </row>
        <row r="98">
          <cell r="A98" t="str">
            <v>ACSL233</v>
          </cell>
          <cell r="B98">
            <v>3817855</v>
          </cell>
          <cell r="C98">
            <v>707</v>
          </cell>
          <cell r="D98">
            <v>-65791.48</v>
          </cell>
          <cell r="E98">
            <v>96.48</v>
          </cell>
          <cell r="F98">
            <v>-65695</v>
          </cell>
          <cell r="G98">
            <v>0</v>
          </cell>
          <cell r="H98">
            <v>-65695</v>
          </cell>
          <cell r="I98">
            <v>13466.22</v>
          </cell>
          <cell r="J98">
            <v>443.01</v>
          </cell>
          <cell r="K98">
            <v>13909.23</v>
          </cell>
          <cell r="L98">
            <v>0</v>
          </cell>
          <cell r="M98">
            <v>13909.23</v>
          </cell>
          <cell r="N98">
            <v>0</v>
          </cell>
          <cell r="O98">
            <v>0</v>
          </cell>
          <cell r="P98">
            <v>0</v>
          </cell>
          <cell r="Q98">
            <v>143.22999999999999</v>
          </cell>
          <cell r="R98">
            <v>0</v>
          </cell>
          <cell r="S98">
            <v>0</v>
          </cell>
          <cell r="T98">
            <v>143.22999999999999</v>
          </cell>
          <cell r="U98">
            <v>143.22999999999999</v>
          </cell>
          <cell r="V98">
            <v>0</v>
          </cell>
          <cell r="W98">
            <v>-52468.49</v>
          </cell>
          <cell r="X98">
            <v>539.49</v>
          </cell>
          <cell r="Y98">
            <v>0</v>
          </cell>
          <cell r="Z98">
            <v>-51929</v>
          </cell>
          <cell r="AA98" t="str">
            <v>Live</v>
          </cell>
          <cell r="AB98">
            <v>0</v>
          </cell>
          <cell r="AC98" t="str">
            <v>CHITRADURGA URBAN</v>
          </cell>
          <cell r="AD98" t="str">
            <v>CHITRADURGA TOWN</v>
          </cell>
          <cell r="AE98" t="str">
            <v>LT-6(b)(i) St.Lt. M</v>
          </cell>
          <cell r="AF98" t="str">
            <v>LT-6(b)(i) St.Lt. M</v>
          </cell>
          <cell r="AG98" t="str">
            <v>COMMISSIONER CMC</v>
          </cell>
          <cell r="AH98" t="str">
            <v>V.R.S.LAYOUT-</v>
          </cell>
        </row>
        <row r="99">
          <cell r="A99" t="str">
            <v>ACSL248</v>
          </cell>
          <cell r="B99">
            <v>3819415</v>
          </cell>
          <cell r="C99">
            <v>1884</v>
          </cell>
          <cell r="D99">
            <v>-204386.41</v>
          </cell>
          <cell r="E99">
            <v>444.41</v>
          </cell>
          <cell r="F99">
            <v>-203942</v>
          </cell>
          <cell r="G99">
            <v>0</v>
          </cell>
          <cell r="H99">
            <v>-203942</v>
          </cell>
          <cell r="I99">
            <v>16081.02</v>
          </cell>
          <cell r="J99">
            <v>1181.3599999999999</v>
          </cell>
          <cell r="K99">
            <v>17262.38</v>
          </cell>
          <cell r="L99">
            <v>0</v>
          </cell>
          <cell r="M99">
            <v>17262.38</v>
          </cell>
          <cell r="N99">
            <v>0</v>
          </cell>
          <cell r="O99">
            <v>0</v>
          </cell>
          <cell r="P99">
            <v>0</v>
          </cell>
          <cell r="Q99">
            <v>91.38</v>
          </cell>
          <cell r="R99">
            <v>0</v>
          </cell>
          <cell r="S99">
            <v>0</v>
          </cell>
          <cell r="T99">
            <v>91.38</v>
          </cell>
          <cell r="U99">
            <v>91.38</v>
          </cell>
          <cell r="V99">
            <v>0</v>
          </cell>
          <cell r="W99">
            <v>-188396.77</v>
          </cell>
          <cell r="X99">
            <v>1625.77</v>
          </cell>
          <cell r="Y99">
            <v>0</v>
          </cell>
          <cell r="Z99">
            <v>-186771</v>
          </cell>
          <cell r="AA99" t="str">
            <v>Live</v>
          </cell>
          <cell r="AB99">
            <v>0</v>
          </cell>
          <cell r="AC99" t="str">
            <v>CHITRADURGA URBAN</v>
          </cell>
          <cell r="AD99" t="str">
            <v>CHITRADURGA TOWN</v>
          </cell>
          <cell r="AE99" t="str">
            <v>LT-6(b)(i) St.Lt. M</v>
          </cell>
          <cell r="AF99" t="str">
            <v>LT-6(b)(i) St.Lt. M</v>
          </cell>
          <cell r="AG99" t="str">
            <v>ARUNAKSHAMMA LAY OUT</v>
          </cell>
          <cell r="AH99" t="str">
            <v>CTA-</v>
          </cell>
        </row>
        <row r="100">
          <cell r="A100" t="str">
            <v>ACSL256</v>
          </cell>
          <cell r="B100">
            <v>3823093</v>
          </cell>
          <cell r="C100">
            <v>2436</v>
          </cell>
          <cell r="D100">
            <v>-70795.31</v>
          </cell>
          <cell r="E100">
            <v>625.30999999999995</v>
          </cell>
          <cell r="F100">
            <v>-70170</v>
          </cell>
          <cell r="G100">
            <v>0</v>
          </cell>
          <cell r="H100">
            <v>-70170</v>
          </cell>
          <cell r="I100">
            <v>20275.71</v>
          </cell>
          <cell r="J100">
            <v>1523.94</v>
          </cell>
          <cell r="K100">
            <v>21799.649999999998</v>
          </cell>
          <cell r="L100">
            <v>0</v>
          </cell>
          <cell r="M100">
            <v>21799.65</v>
          </cell>
          <cell r="N100">
            <v>0</v>
          </cell>
          <cell r="O100">
            <v>0</v>
          </cell>
          <cell r="P100">
            <v>0</v>
          </cell>
          <cell r="Q100">
            <v>126.65</v>
          </cell>
          <cell r="R100">
            <v>0</v>
          </cell>
          <cell r="S100">
            <v>0</v>
          </cell>
          <cell r="T100">
            <v>126.65</v>
          </cell>
          <cell r="U100">
            <v>126.65</v>
          </cell>
          <cell r="V100">
            <v>0</v>
          </cell>
          <cell r="W100">
            <v>-50646.25</v>
          </cell>
          <cell r="X100">
            <v>2149.25</v>
          </cell>
          <cell r="Y100">
            <v>0</v>
          </cell>
          <cell r="Z100">
            <v>-48497</v>
          </cell>
          <cell r="AA100" t="str">
            <v>Live</v>
          </cell>
          <cell r="AB100">
            <v>0</v>
          </cell>
          <cell r="AC100" t="str">
            <v>CHITRADURGA URBAN</v>
          </cell>
          <cell r="AD100" t="str">
            <v>CHITRADURGA TOWN</v>
          </cell>
          <cell r="AE100" t="str">
            <v>LT-6(b)(i) St.Lt. M</v>
          </cell>
          <cell r="AF100" t="str">
            <v>LT-6(b)(i) St.Lt. M</v>
          </cell>
          <cell r="AG100" t="str">
            <v>BHEEMMA REDDY LAY OUT</v>
          </cell>
          <cell r="AH100" t="str">
            <v>CTA-</v>
          </cell>
        </row>
        <row r="101">
          <cell r="A101" t="str">
            <v>ACSL257</v>
          </cell>
          <cell r="B101">
            <v>3822832</v>
          </cell>
          <cell r="C101">
            <v>351</v>
          </cell>
          <cell r="D101">
            <v>-53315.76</v>
          </cell>
          <cell r="E101">
            <v>71.760000000000005</v>
          </cell>
          <cell r="F101">
            <v>-53244</v>
          </cell>
          <cell r="G101">
            <v>0</v>
          </cell>
          <cell r="H101">
            <v>-53244</v>
          </cell>
          <cell r="I101">
            <v>4679.17</v>
          </cell>
          <cell r="J101">
            <v>219.56</v>
          </cell>
          <cell r="K101">
            <v>4898.7300000000005</v>
          </cell>
          <cell r="L101">
            <v>0</v>
          </cell>
          <cell r="M101">
            <v>4898.7299999999996</v>
          </cell>
          <cell r="N101">
            <v>0</v>
          </cell>
          <cell r="O101">
            <v>0</v>
          </cell>
          <cell r="P101">
            <v>0</v>
          </cell>
          <cell r="Q101">
            <v>83.73</v>
          </cell>
          <cell r="R101">
            <v>0</v>
          </cell>
          <cell r="S101">
            <v>0</v>
          </cell>
          <cell r="T101">
            <v>83.73</v>
          </cell>
          <cell r="U101">
            <v>83.73</v>
          </cell>
          <cell r="V101">
            <v>0</v>
          </cell>
          <cell r="W101">
            <v>-48720.32</v>
          </cell>
          <cell r="X101">
            <v>291.32</v>
          </cell>
          <cell r="Y101">
            <v>0</v>
          </cell>
          <cell r="Z101">
            <v>-48429</v>
          </cell>
          <cell r="AA101" t="str">
            <v>Live</v>
          </cell>
          <cell r="AB101">
            <v>0</v>
          </cell>
          <cell r="AC101" t="str">
            <v>CHITRADURGA URBAN</v>
          </cell>
          <cell r="AD101" t="str">
            <v>CHITRADURGA TOWN</v>
          </cell>
          <cell r="AE101" t="str">
            <v>LT-6(b)(i) St.Lt. M</v>
          </cell>
          <cell r="AF101" t="str">
            <v>LT-6(b)(i) St.Lt. M</v>
          </cell>
          <cell r="AG101" t="str">
            <v>BHEEMA REDDY LAY OUT</v>
          </cell>
          <cell r="AH101" t="str">
            <v>CTA-</v>
          </cell>
        </row>
        <row r="102">
          <cell r="A102" t="str">
            <v>ACSL264</v>
          </cell>
          <cell r="B102">
            <v>3819590</v>
          </cell>
          <cell r="C102">
            <v>226</v>
          </cell>
          <cell r="D102">
            <v>-90686.47</v>
          </cell>
          <cell r="E102">
            <v>213.47</v>
          </cell>
          <cell r="F102">
            <v>-90473</v>
          </cell>
          <cell r="G102">
            <v>0</v>
          </cell>
          <cell r="H102">
            <v>-90473</v>
          </cell>
          <cell r="I102">
            <v>5238</v>
          </cell>
          <cell r="J102">
            <v>140.97999999999999</v>
          </cell>
          <cell r="K102">
            <v>5378.98</v>
          </cell>
          <cell r="L102">
            <v>0</v>
          </cell>
          <cell r="M102">
            <v>5378.98</v>
          </cell>
          <cell r="N102">
            <v>0</v>
          </cell>
          <cell r="O102">
            <v>0</v>
          </cell>
          <cell r="P102">
            <v>0</v>
          </cell>
          <cell r="Q102">
            <v>70.98</v>
          </cell>
          <cell r="R102">
            <v>0</v>
          </cell>
          <cell r="S102">
            <v>0</v>
          </cell>
          <cell r="T102">
            <v>70.98</v>
          </cell>
          <cell r="U102">
            <v>70.98</v>
          </cell>
          <cell r="V102">
            <v>0</v>
          </cell>
          <cell r="W102">
            <v>-85519.45</v>
          </cell>
          <cell r="X102">
            <v>354.45</v>
          </cell>
          <cell r="Y102">
            <v>0</v>
          </cell>
          <cell r="Z102">
            <v>-85165</v>
          </cell>
          <cell r="AA102" t="str">
            <v>Live</v>
          </cell>
          <cell r="AB102">
            <v>0</v>
          </cell>
          <cell r="AC102" t="str">
            <v>CHITRADURGA URBAN</v>
          </cell>
          <cell r="AD102" t="str">
            <v>CHITRADURGA TOWN</v>
          </cell>
          <cell r="AE102" t="str">
            <v>LT-6(b)(i) St.Lt. M</v>
          </cell>
          <cell r="AF102" t="str">
            <v>LT-6(b)(i) St.Lt. M</v>
          </cell>
          <cell r="AG102" t="str">
            <v>C.M.C</v>
          </cell>
          <cell r="AH102" t="str">
            <v>NEAR SRIRAMA K.M-</v>
          </cell>
        </row>
        <row r="103">
          <cell r="A103" t="str">
            <v>ACSL265</v>
          </cell>
          <cell r="B103">
            <v>3819537</v>
          </cell>
          <cell r="C103">
            <v>960</v>
          </cell>
          <cell r="D103">
            <v>-59150.6</v>
          </cell>
          <cell r="E103">
            <v>723.6</v>
          </cell>
          <cell r="F103">
            <v>-58427</v>
          </cell>
          <cell r="G103">
            <v>0</v>
          </cell>
          <cell r="H103">
            <v>-58427</v>
          </cell>
          <cell r="I103">
            <v>9239.9</v>
          </cell>
          <cell r="J103">
            <v>588.6</v>
          </cell>
          <cell r="K103">
            <v>9828.5</v>
          </cell>
          <cell r="L103">
            <v>0</v>
          </cell>
          <cell r="M103">
            <v>9828.5</v>
          </cell>
          <cell r="N103">
            <v>0</v>
          </cell>
          <cell r="O103">
            <v>0</v>
          </cell>
          <cell r="P103">
            <v>0</v>
          </cell>
          <cell r="Q103">
            <v>161.5</v>
          </cell>
          <cell r="R103">
            <v>0</v>
          </cell>
          <cell r="S103">
            <v>0</v>
          </cell>
          <cell r="T103">
            <v>161.5</v>
          </cell>
          <cell r="U103">
            <v>161.5</v>
          </cell>
          <cell r="V103">
            <v>0</v>
          </cell>
          <cell r="W103">
            <v>-50072.2</v>
          </cell>
          <cell r="X103">
            <v>1312.2</v>
          </cell>
          <cell r="Y103">
            <v>0</v>
          </cell>
          <cell r="Z103">
            <v>-48760</v>
          </cell>
          <cell r="AA103" t="str">
            <v>Live</v>
          </cell>
          <cell r="AB103">
            <v>0</v>
          </cell>
          <cell r="AC103" t="str">
            <v>CHITRADURGA URBAN</v>
          </cell>
          <cell r="AD103" t="str">
            <v>CHITRADURGA TOWN</v>
          </cell>
          <cell r="AE103" t="str">
            <v>LT-6(b)(i) St.Lt. M</v>
          </cell>
          <cell r="AF103" t="str">
            <v>LT-6(b)(i) St.Lt. M</v>
          </cell>
          <cell r="AG103" t="str">
            <v>C.M.C</v>
          </cell>
          <cell r="AH103" t="str">
            <v>NEAR SRIRAM K.M.-</v>
          </cell>
        </row>
        <row r="104">
          <cell r="A104" t="str">
            <v>ACSL266</v>
          </cell>
          <cell r="B104">
            <v>3819286</v>
          </cell>
          <cell r="C104">
            <v>2066</v>
          </cell>
          <cell r="D104">
            <v>-30675.61</v>
          </cell>
          <cell r="E104">
            <v>404.61</v>
          </cell>
          <cell r="F104">
            <v>-30271</v>
          </cell>
          <cell r="G104">
            <v>0</v>
          </cell>
          <cell r="H104">
            <v>-30271</v>
          </cell>
          <cell r="I104">
            <v>17976.150000000001</v>
          </cell>
          <cell r="J104">
            <v>1291.3499999999999</v>
          </cell>
          <cell r="K104">
            <v>19267.5</v>
          </cell>
          <cell r="L104">
            <v>0</v>
          </cell>
          <cell r="M104">
            <v>19267.5</v>
          </cell>
          <cell r="N104">
            <v>0</v>
          </cell>
          <cell r="O104">
            <v>0</v>
          </cell>
          <cell r="P104">
            <v>0</v>
          </cell>
          <cell r="Q104">
            <v>161.5</v>
          </cell>
          <cell r="R104">
            <v>0</v>
          </cell>
          <cell r="S104">
            <v>0</v>
          </cell>
          <cell r="T104">
            <v>161.5</v>
          </cell>
          <cell r="U104">
            <v>161.5</v>
          </cell>
          <cell r="V104">
            <v>0</v>
          </cell>
          <cell r="W104">
            <v>-12860.96</v>
          </cell>
          <cell r="X104">
            <v>1695.96</v>
          </cell>
          <cell r="Y104">
            <v>0</v>
          </cell>
          <cell r="Z104">
            <v>-11165</v>
          </cell>
          <cell r="AA104" t="str">
            <v>Live</v>
          </cell>
          <cell r="AB104">
            <v>0</v>
          </cell>
          <cell r="AC104" t="str">
            <v>CHITRADURGA URBAN</v>
          </cell>
          <cell r="AD104" t="str">
            <v>CHITRADURGA TOWN</v>
          </cell>
          <cell r="AE104" t="str">
            <v>LT-6(b)(i) St.Lt. M</v>
          </cell>
          <cell r="AF104" t="str">
            <v>LT-6(b)(i) St.Lt. M</v>
          </cell>
          <cell r="AG104" t="str">
            <v>C.M.C</v>
          </cell>
          <cell r="AH104" t="str">
            <v>SRI RAMA K.M.-</v>
          </cell>
        </row>
        <row r="105">
          <cell r="A105" t="str">
            <v>ACSL267</v>
          </cell>
          <cell r="B105">
            <v>3818631</v>
          </cell>
          <cell r="C105">
            <v>2100</v>
          </cell>
          <cell r="D105">
            <v>-101447</v>
          </cell>
          <cell r="E105">
            <v>0</v>
          </cell>
          <cell r="F105">
            <v>-101447</v>
          </cell>
          <cell r="G105">
            <v>0</v>
          </cell>
          <cell r="H105">
            <v>-101447</v>
          </cell>
          <cell r="I105">
            <v>17425.45</v>
          </cell>
          <cell r="J105">
            <v>1323</v>
          </cell>
          <cell r="K105">
            <v>18748.45</v>
          </cell>
          <cell r="L105">
            <v>0</v>
          </cell>
          <cell r="M105">
            <v>18748.45</v>
          </cell>
          <cell r="N105">
            <v>0</v>
          </cell>
          <cell r="O105">
            <v>0</v>
          </cell>
          <cell r="P105">
            <v>0</v>
          </cell>
          <cell r="Q105">
            <v>31.45</v>
          </cell>
          <cell r="R105">
            <v>0</v>
          </cell>
          <cell r="S105">
            <v>0</v>
          </cell>
          <cell r="T105">
            <v>31.45</v>
          </cell>
          <cell r="U105">
            <v>31.45</v>
          </cell>
          <cell r="V105">
            <v>0</v>
          </cell>
          <cell r="W105">
            <v>-84053</v>
          </cell>
          <cell r="X105">
            <v>1323</v>
          </cell>
          <cell r="Y105">
            <v>0</v>
          </cell>
          <cell r="Z105">
            <v>-82730</v>
          </cell>
          <cell r="AA105" t="str">
            <v>Live</v>
          </cell>
          <cell r="AB105">
            <v>0</v>
          </cell>
          <cell r="AC105" t="str">
            <v>CHITRADURGA URBAN</v>
          </cell>
          <cell r="AD105" t="str">
            <v>CHITRADURGA TOWN</v>
          </cell>
          <cell r="AE105" t="str">
            <v>LT-6(b)(i) St.Lt. M</v>
          </cell>
          <cell r="AF105" t="str">
            <v>LT-6(b)(i) St.Lt. M</v>
          </cell>
          <cell r="AG105" t="str">
            <v>C.M.C.</v>
          </cell>
          <cell r="AH105" t="str">
            <v>NEAR SRI RAMA K.M-</v>
          </cell>
        </row>
        <row r="106">
          <cell r="A106" t="str">
            <v>ACSL539</v>
          </cell>
          <cell r="B106">
            <v>4527215</v>
          </cell>
          <cell r="C106">
            <v>0</v>
          </cell>
          <cell r="D106">
            <v>-2340</v>
          </cell>
          <cell r="E106">
            <v>0</v>
          </cell>
          <cell r="F106">
            <v>-2340</v>
          </cell>
          <cell r="G106">
            <v>0</v>
          </cell>
          <cell r="H106">
            <v>-2340</v>
          </cell>
          <cell r="I106">
            <v>2050.38</v>
          </cell>
          <cell r="J106">
            <v>0</v>
          </cell>
          <cell r="K106">
            <v>2050.38</v>
          </cell>
          <cell r="L106">
            <v>0</v>
          </cell>
          <cell r="M106">
            <v>2050.38</v>
          </cell>
          <cell r="N106">
            <v>0</v>
          </cell>
          <cell r="O106">
            <v>0</v>
          </cell>
          <cell r="P106">
            <v>0</v>
          </cell>
          <cell r="Q106">
            <v>193.38</v>
          </cell>
          <cell r="R106">
            <v>0</v>
          </cell>
          <cell r="S106">
            <v>0</v>
          </cell>
          <cell r="T106">
            <v>193.38</v>
          </cell>
          <cell r="U106">
            <v>193.38</v>
          </cell>
          <cell r="V106">
            <v>0</v>
          </cell>
          <cell r="W106">
            <v>-483</v>
          </cell>
          <cell r="X106">
            <v>0</v>
          </cell>
          <cell r="Y106">
            <v>0</v>
          </cell>
          <cell r="Z106">
            <v>-483</v>
          </cell>
          <cell r="AA106" t="str">
            <v>Live</v>
          </cell>
          <cell r="AB106">
            <v>0</v>
          </cell>
          <cell r="AC106" t="str">
            <v>CHITRADURGA URBAN</v>
          </cell>
          <cell r="AD106" t="str">
            <v>CHITRADURGA TOWN</v>
          </cell>
          <cell r="AE106" t="str">
            <v>LT-6(b)(i) St.Lt. M</v>
          </cell>
          <cell r="AF106" t="str">
            <v>LT-6(b)(i) St.Lt. M</v>
          </cell>
          <cell r="AG106" t="str">
            <v>MOHAMMED ASHWAQ</v>
          </cell>
          <cell r="AH106" t="str">
            <v>BEHIND DON BOSCO</v>
          </cell>
        </row>
        <row r="107">
          <cell r="A107" t="str">
            <v>ACSL60711</v>
          </cell>
          <cell r="B107">
            <v>4994949</v>
          </cell>
          <cell r="C107">
            <v>0</v>
          </cell>
          <cell r="D107">
            <v>2991.42</v>
          </cell>
          <cell r="E107">
            <v>0</v>
          </cell>
          <cell r="F107">
            <v>2991.42</v>
          </cell>
          <cell r="G107">
            <v>381.58</v>
          </cell>
          <cell r="H107">
            <v>3373</v>
          </cell>
          <cell r="I107">
            <v>2051.04</v>
          </cell>
          <cell r="J107">
            <v>0</v>
          </cell>
          <cell r="K107">
            <v>2051.04</v>
          </cell>
          <cell r="L107">
            <v>447.56</v>
          </cell>
          <cell r="M107">
            <v>2498.6</v>
          </cell>
          <cell r="N107">
            <v>0</v>
          </cell>
          <cell r="O107">
            <v>0</v>
          </cell>
          <cell r="P107">
            <v>0</v>
          </cell>
          <cell r="Q107">
            <v>200.6</v>
          </cell>
          <cell r="R107">
            <v>0</v>
          </cell>
          <cell r="S107">
            <v>0</v>
          </cell>
          <cell r="T107">
            <v>200.6</v>
          </cell>
          <cell r="U107">
            <v>200.6</v>
          </cell>
          <cell r="V107">
            <v>0</v>
          </cell>
          <cell r="W107">
            <v>4841.8599999999997</v>
          </cell>
          <cell r="X107">
            <v>0</v>
          </cell>
          <cell r="Y107">
            <v>829.14</v>
          </cell>
          <cell r="Z107">
            <v>5671</v>
          </cell>
          <cell r="AA107" t="str">
            <v>Live</v>
          </cell>
          <cell r="AB107">
            <v>0</v>
          </cell>
          <cell r="AC107" t="str">
            <v>CHITRADURGA URBAN</v>
          </cell>
          <cell r="AD107" t="str">
            <v>CHITRADURGA TOWN</v>
          </cell>
          <cell r="AE107" t="str">
            <v>LT-6(b)(i) St.Lt. M</v>
          </cell>
          <cell r="AF107" t="str">
            <v>LT-6(b)(i) St.Lt. M</v>
          </cell>
          <cell r="AG107" t="str">
            <v>H ANJINEYA S/O B HANUMANTHAPPA &amp; OTHERS</v>
          </cell>
          <cell r="AH107" t="str">
            <v>VINAYAKA KALYANA MANTAPA CLK ROAD CHITRADURGA</v>
          </cell>
        </row>
        <row r="108">
          <cell r="A108" t="str">
            <v>ACSL62</v>
          </cell>
          <cell r="B108">
            <v>3823178</v>
          </cell>
          <cell r="C108">
            <v>7061</v>
          </cell>
          <cell r="D108">
            <v>3627.53</v>
          </cell>
          <cell r="E108">
            <v>973.24</v>
          </cell>
          <cell r="F108">
            <v>4600.7700000000004</v>
          </cell>
          <cell r="G108">
            <v>32.229999999999997</v>
          </cell>
          <cell r="H108">
            <v>4633</v>
          </cell>
          <cell r="I108">
            <v>60397.02</v>
          </cell>
          <cell r="J108">
            <v>4425.8100000000004</v>
          </cell>
          <cell r="K108">
            <v>64822.829999999994</v>
          </cell>
          <cell r="L108">
            <v>1599.68</v>
          </cell>
          <cell r="M108">
            <v>66422.509999999995</v>
          </cell>
          <cell r="N108">
            <v>65773.83</v>
          </cell>
          <cell r="O108">
            <v>35.14</v>
          </cell>
          <cell r="P108">
            <v>5153.03</v>
          </cell>
          <cell r="Q108">
            <v>93.51</v>
          </cell>
          <cell r="R108">
            <v>0</v>
          </cell>
          <cell r="S108">
            <v>0</v>
          </cell>
          <cell r="T108">
            <v>93.51</v>
          </cell>
          <cell r="U108">
            <v>71020.37</v>
          </cell>
          <cell r="V108">
            <v>35.14</v>
          </cell>
          <cell r="W108">
            <v>-1842.79</v>
          </cell>
          <cell r="X108">
            <v>246.02</v>
          </cell>
          <cell r="Y108">
            <v>1596.77</v>
          </cell>
          <cell r="Z108">
            <v>0</v>
          </cell>
          <cell r="AA108" t="str">
            <v>Live</v>
          </cell>
          <cell r="AB108">
            <v>0</v>
          </cell>
          <cell r="AC108" t="str">
            <v>CHITRADURGA URBAN</v>
          </cell>
          <cell r="AD108" t="str">
            <v>CHITRADURGA TOWN</v>
          </cell>
          <cell r="AE108" t="str">
            <v>LT-6(b)(i) St.Lt. M</v>
          </cell>
          <cell r="AF108" t="str">
            <v>LT-6(b)(i) St.Lt. M</v>
          </cell>
          <cell r="AG108" t="str">
            <v>BANKCOLONY</v>
          </cell>
          <cell r="AH108" t="str">
            <v>BANKCOLONY-</v>
          </cell>
        </row>
        <row r="109">
          <cell r="A109" t="str">
            <v>ACSL63</v>
          </cell>
          <cell r="B109">
            <v>3822367</v>
          </cell>
          <cell r="C109">
            <v>235</v>
          </cell>
          <cell r="D109">
            <v>-85762.65</v>
          </cell>
          <cell r="E109">
            <v>50.65</v>
          </cell>
          <cell r="F109">
            <v>-85712</v>
          </cell>
          <cell r="G109">
            <v>0</v>
          </cell>
          <cell r="H109">
            <v>-85712</v>
          </cell>
          <cell r="I109">
            <v>6883.85</v>
          </cell>
          <cell r="J109">
            <v>146.35</v>
          </cell>
          <cell r="K109">
            <v>7030.2000000000007</v>
          </cell>
          <cell r="L109">
            <v>0</v>
          </cell>
          <cell r="M109">
            <v>7030.2</v>
          </cell>
          <cell r="N109">
            <v>0</v>
          </cell>
          <cell r="O109">
            <v>0</v>
          </cell>
          <cell r="P109">
            <v>0</v>
          </cell>
          <cell r="Q109">
            <v>61.2</v>
          </cell>
          <cell r="R109">
            <v>0</v>
          </cell>
          <cell r="S109">
            <v>0</v>
          </cell>
          <cell r="T109">
            <v>61.2</v>
          </cell>
          <cell r="U109">
            <v>61.2</v>
          </cell>
          <cell r="V109">
            <v>0</v>
          </cell>
          <cell r="W109">
            <v>-78940</v>
          </cell>
          <cell r="X109">
            <v>197</v>
          </cell>
          <cell r="Y109">
            <v>0</v>
          </cell>
          <cell r="Z109">
            <v>-78743</v>
          </cell>
          <cell r="AA109" t="str">
            <v>Live</v>
          </cell>
          <cell r="AB109">
            <v>0</v>
          </cell>
          <cell r="AC109" t="str">
            <v>CHITRADURGA URBAN</v>
          </cell>
          <cell r="AD109" t="str">
            <v>CHITRADURGA TOWN</v>
          </cell>
          <cell r="AE109" t="str">
            <v>LT-6(b)(i) St.Lt. M</v>
          </cell>
          <cell r="AF109" t="str">
            <v>LT-6(b)(i) St.Lt. M</v>
          </cell>
          <cell r="AG109" t="str">
            <v>NAGENDRAPPA LAYOUT</v>
          </cell>
          <cell r="AH109" t="str">
            <v>J M ROAD-</v>
          </cell>
        </row>
        <row r="110">
          <cell r="A110" t="str">
            <v>ACSL64</v>
          </cell>
          <cell r="B110">
            <v>3817333</v>
          </cell>
          <cell r="C110">
            <v>2043</v>
          </cell>
          <cell r="D110">
            <v>-56554.74</v>
          </cell>
          <cell r="E110">
            <v>308.74</v>
          </cell>
          <cell r="F110">
            <v>-56246</v>
          </cell>
          <cell r="G110">
            <v>0</v>
          </cell>
          <cell r="H110">
            <v>-56246</v>
          </cell>
          <cell r="I110">
            <v>20408.689999999999</v>
          </cell>
          <cell r="J110">
            <v>1278.81</v>
          </cell>
          <cell r="K110">
            <v>21687.5</v>
          </cell>
          <cell r="L110">
            <v>0</v>
          </cell>
          <cell r="M110">
            <v>21687.5</v>
          </cell>
          <cell r="N110">
            <v>0</v>
          </cell>
          <cell r="O110">
            <v>0</v>
          </cell>
          <cell r="P110">
            <v>0</v>
          </cell>
          <cell r="Q110">
            <v>93.5</v>
          </cell>
          <cell r="R110">
            <v>0</v>
          </cell>
          <cell r="S110">
            <v>0</v>
          </cell>
          <cell r="T110">
            <v>93.5</v>
          </cell>
          <cell r="U110">
            <v>93.5</v>
          </cell>
          <cell r="V110">
            <v>0</v>
          </cell>
          <cell r="W110">
            <v>-36239.550000000003</v>
          </cell>
          <cell r="X110">
            <v>1587.55</v>
          </cell>
          <cell r="Y110">
            <v>0</v>
          </cell>
          <cell r="Z110">
            <v>-34652</v>
          </cell>
          <cell r="AA110" t="str">
            <v>Live</v>
          </cell>
          <cell r="AB110">
            <v>0</v>
          </cell>
          <cell r="AC110" t="str">
            <v>CHITRADURGA URBAN</v>
          </cell>
          <cell r="AD110" t="str">
            <v>CHITRADURGA TOWN</v>
          </cell>
          <cell r="AE110" t="str">
            <v>LT-6(b)(i) St.Lt. M</v>
          </cell>
          <cell r="AF110" t="str">
            <v>LT-6(b)(i) St.Lt. M</v>
          </cell>
          <cell r="AG110" t="str">
            <v>NAGENDRAPPA LAYOUT</v>
          </cell>
          <cell r="AH110" t="str">
            <v>J M ROAD-</v>
          </cell>
        </row>
        <row r="111">
          <cell r="A111" t="str">
            <v>ACSL64027</v>
          </cell>
          <cell r="B111">
            <v>5313697</v>
          </cell>
          <cell r="C111">
            <v>78</v>
          </cell>
          <cell r="D111">
            <v>7510</v>
          </cell>
          <cell r="E111">
            <v>74.150000000000006</v>
          </cell>
          <cell r="F111">
            <v>7584.15</v>
          </cell>
          <cell r="G111">
            <v>343.85</v>
          </cell>
          <cell r="H111">
            <v>7928</v>
          </cell>
          <cell r="I111">
            <v>10834.15</v>
          </cell>
          <cell r="J111">
            <v>48.63</v>
          </cell>
          <cell r="K111">
            <v>10882.779999999999</v>
          </cell>
          <cell r="L111">
            <v>1371.22</v>
          </cell>
          <cell r="M111">
            <v>12254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18344.150000000001</v>
          </cell>
          <cell r="X111">
            <v>122.78</v>
          </cell>
          <cell r="Y111">
            <v>1715.07</v>
          </cell>
          <cell r="Z111">
            <v>20182</v>
          </cell>
          <cell r="AA111" t="str">
            <v>Live</v>
          </cell>
          <cell r="AB111">
            <v>0</v>
          </cell>
          <cell r="AC111" t="str">
            <v>CHITRADURGA URBAN</v>
          </cell>
          <cell r="AD111" t="str">
            <v>CHITRADURGA TOWN</v>
          </cell>
          <cell r="AE111" t="str">
            <v>LT-6(b)(i) St.Lt. M</v>
          </cell>
          <cell r="AF111" t="str">
            <v>LT-6(b)(i) St.Lt. M</v>
          </cell>
          <cell r="AG111" t="str">
            <v>P D O MADAKARIPURA</v>
          </cell>
          <cell r="AH111" t="str">
            <v>HIMA BINDU T C NEAR CHITRADURGA</v>
          </cell>
        </row>
        <row r="112">
          <cell r="A112" t="str">
            <v>ACSL64028</v>
          </cell>
          <cell r="B112">
            <v>5313698</v>
          </cell>
          <cell r="C112">
            <v>1760</v>
          </cell>
          <cell r="D112">
            <v>16572.32</v>
          </cell>
          <cell r="E112">
            <v>861.68</v>
          </cell>
          <cell r="F112">
            <v>17434</v>
          </cell>
          <cell r="G112">
            <v>856</v>
          </cell>
          <cell r="H112">
            <v>18290</v>
          </cell>
          <cell r="I112">
            <v>23409.48</v>
          </cell>
          <cell r="J112">
            <v>1102.76</v>
          </cell>
          <cell r="K112">
            <v>24512.239999999998</v>
          </cell>
          <cell r="L112">
            <v>3083.76</v>
          </cell>
          <cell r="M112">
            <v>27596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39981.800000000003</v>
          </cell>
          <cell r="X112">
            <v>1964.44</v>
          </cell>
          <cell r="Y112">
            <v>3939.76</v>
          </cell>
          <cell r="Z112">
            <v>45886</v>
          </cell>
          <cell r="AA112" t="str">
            <v>Live</v>
          </cell>
          <cell r="AB112">
            <v>0</v>
          </cell>
          <cell r="AC112" t="str">
            <v>CHITRADURGA URBAN</v>
          </cell>
          <cell r="AD112" t="str">
            <v>CHITRADURGA TOWN</v>
          </cell>
          <cell r="AE112" t="str">
            <v>LT-6(b)(i) St.Lt. M</v>
          </cell>
          <cell r="AF112" t="str">
            <v>LT-6(b)(i) St.Lt. M</v>
          </cell>
          <cell r="AG112" t="str">
            <v>P D O MADAKARIPURA</v>
          </cell>
          <cell r="AH112" t="str">
            <v>HIMA BINDU T C NEAR CHITRADURGA</v>
          </cell>
        </row>
        <row r="113">
          <cell r="A113" t="str">
            <v>ACSL64029</v>
          </cell>
          <cell r="B113">
            <v>5313699</v>
          </cell>
          <cell r="C113">
            <v>4546</v>
          </cell>
          <cell r="D113">
            <v>48090.27</v>
          </cell>
          <cell r="E113">
            <v>3611.38</v>
          </cell>
          <cell r="F113">
            <v>51701.649999999994</v>
          </cell>
          <cell r="G113">
            <v>2702.35</v>
          </cell>
          <cell r="H113">
            <v>54404</v>
          </cell>
          <cell r="I113">
            <v>44362.86</v>
          </cell>
          <cell r="J113">
            <v>2843.2</v>
          </cell>
          <cell r="K113">
            <v>47206.06</v>
          </cell>
          <cell r="L113">
            <v>8081.94</v>
          </cell>
          <cell r="M113">
            <v>55288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92453.13</v>
          </cell>
          <cell r="X113">
            <v>6454.58</v>
          </cell>
          <cell r="Y113">
            <v>10784.29</v>
          </cell>
          <cell r="Z113">
            <v>109692</v>
          </cell>
          <cell r="AA113" t="str">
            <v>Live</v>
          </cell>
          <cell r="AB113">
            <v>0</v>
          </cell>
          <cell r="AC113" t="str">
            <v>CHITRADURGA URBAN</v>
          </cell>
          <cell r="AD113" t="str">
            <v>CHITRADURGA TOWN</v>
          </cell>
          <cell r="AE113" t="str">
            <v>LT-6(b)(i) St.Lt. M</v>
          </cell>
          <cell r="AF113" t="str">
            <v>LT-6(b)(i) St.Lt. M</v>
          </cell>
          <cell r="AG113" t="str">
            <v>P D O MADAKARIPURA</v>
          </cell>
          <cell r="AH113" t="str">
            <v>M L A RAGHU MURTHY HOUSE NEAR CHITRADURGA</v>
          </cell>
        </row>
        <row r="114">
          <cell r="A114" t="str">
            <v>ACSL64030</v>
          </cell>
          <cell r="B114">
            <v>5313700</v>
          </cell>
          <cell r="C114">
            <v>1221</v>
          </cell>
          <cell r="D114">
            <v>16205.66</v>
          </cell>
          <cell r="E114">
            <v>844.2</v>
          </cell>
          <cell r="F114">
            <v>17049.86</v>
          </cell>
          <cell r="G114">
            <v>845.14</v>
          </cell>
          <cell r="H114">
            <v>17895</v>
          </cell>
          <cell r="I114">
            <v>19458.54</v>
          </cell>
          <cell r="J114">
            <v>762.89</v>
          </cell>
          <cell r="K114">
            <v>20221.43</v>
          </cell>
          <cell r="L114">
            <v>2903.57</v>
          </cell>
          <cell r="M114">
            <v>23125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35664.199999999997</v>
          </cell>
          <cell r="X114">
            <v>1607.09</v>
          </cell>
          <cell r="Y114">
            <v>3748.71</v>
          </cell>
          <cell r="Z114">
            <v>41020</v>
          </cell>
          <cell r="AA114" t="str">
            <v>Live</v>
          </cell>
          <cell r="AB114">
            <v>0</v>
          </cell>
          <cell r="AC114" t="str">
            <v>CHITRADURGA URBAN</v>
          </cell>
          <cell r="AD114" t="str">
            <v>CHITRADURGA TOWN</v>
          </cell>
          <cell r="AE114" t="str">
            <v>LT-6(b)(i) St.Lt. M</v>
          </cell>
          <cell r="AF114" t="str">
            <v>LT-6(b)(i) St.Lt. M</v>
          </cell>
          <cell r="AG114" t="str">
            <v>P D O MADAKARIPURA</v>
          </cell>
          <cell r="AH114" t="str">
            <v>VENKATADRI BADAVANE CHITRADURGA</v>
          </cell>
        </row>
        <row r="115">
          <cell r="A115" t="str">
            <v>ACSL64031</v>
          </cell>
          <cell r="B115">
            <v>5313702</v>
          </cell>
          <cell r="C115">
            <v>823</v>
          </cell>
          <cell r="D115">
            <v>10902.68</v>
          </cell>
          <cell r="E115">
            <v>386.53</v>
          </cell>
          <cell r="F115">
            <v>11289.210000000001</v>
          </cell>
          <cell r="G115">
            <v>521.79</v>
          </cell>
          <cell r="H115">
            <v>11811</v>
          </cell>
          <cell r="I115">
            <v>16466.25</v>
          </cell>
          <cell r="J115">
            <v>514.52</v>
          </cell>
          <cell r="K115">
            <v>16980.77</v>
          </cell>
          <cell r="L115">
            <v>2098.23</v>
          </cell>
          <cell r="M115">
            <v>19079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27368.93</v>
          </cell>
          <cell r="X115">
            <v>901.05</v>
          </cell>
          <cell r="Y115">
            <v>2620.02</v>
          </cell>
          <cell r="Z115">
            <v>30890</v>
          </cell>
          <cell r="AA115" t="str">
            <v>Live</v>
          </cell>
          <cell r="AB115">
            <v>0</v>
          </cell>
          <cell r="AC115" t="str">
            <v>CHITRADURGA URBAN</v>
          </cell>
          <cell r="AD115" t="str">
            <v>CHITRADURGA TOWN</v>
          </cell>
          <cell r="AE115" t="str">
            <v>LT-6(b)(i) St.Lt. M</v>
          </cell>
          <cell r="AF115" t="str">
            <v>LT-6(b)(i) St.Lt. M</v>
          </cell>
          <cell r="AG115" t="str">
            <v>P D O MADAKARIPURA</v>
          </cell>
          <cell r="AH115" t="str">
            <v>VENKATADRI BADAVANE CHITRADURGA</v>
          </cell>
        </row>
        <row r="116">
          <cell r="A116" t="str">
            <v>ACSL64032</v>
          </cell>
          <cell r="B116">
            <v>5313701</v>
          </cell>
          <cell r="C116">
            <v>76</v>
          </cell>
          <cell r="D116">
            <v>7388.43</v>
          </cell>
          <cell r="E116">
            <v>63.32</v>
          </cell>
          <cell r="F116">
            <v>7451.75</v>
          </cell>
          <cell r="G116">
            <v>357.25</v>
          </cell>
          <cell r="H116">
            <v>7809</v>
          </cell>
          <cell r="I116">
            <v>10858.77</v>
          </cell>
          <cell r="J116">
            <v>47.88</v>
          </cell>
          <cell r="K116">
            <v>10906.65</v>
          </cell>
          <cell r="L116">
            <v>1362.35</v>
          </cell>
          <cell r="M116">
            <v>12269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18247.2</v>
          </cell>
          <cell r="X116">
            <v>111.2</v>
          </cell>
          <cell r="Y116">
            <v>1719.6</v>
          </cell>
          <cell r="Z116">
            <v>20078</v>
          </cell>
          <cell r="AA116" t="str">
            <v>Live</v>
          </cell>
          <cell r="AB116">
            <v>0</v>
          </cell>
          <cell r="AC116" t="str">
            <v>CHITRADURGA URBAN</v>
          </cell>
          <cell r="AD116" t="str">
            <v>CHITRADURGA TOWN</v>
          </cell>
          <cell r="AE116" t="str">
            <v>LT-6(b)(i) St.Lt. M</v>
          </cell>
          <cell r="AF116" t="str">
            <v>LT-6(b)(i) St.Lt. M</v>
          </cell>
          <cell r="AG116" t="str">
            <v>P D O MADAKARIPURA</v>
          </cell>
          <cell r="AH116" t="str">
            <v>ARUNAKSHAMMA LAYOUT CHITRADURGA</v>
          </cell>
        </row>
        <row r="117">
          <cell r="A117" t="str">
            <v>ACSL64033</v>
          </cell>
          <cell r="B117">
            <v>5313703</v>
          </cell>
          <cell r="C117">
            <v>324</v>
          </cell>
          <cell r="D117">
            <v>9508.2000000000007</v>
          </cell>
          <cell r="E117">
            <v>249.04</v>
          </cell>
          <cell r="F117">
            <v>9757.2400000000016</v>
          </cell>
          <cell r="G117">
            <v>481.76</v>
          </cell>
          <cell r="H117">
            <v>10239</v>
          </cell>
          <cell r="I117">
            <v>12786.87</v>
          </cell>
          <cell r="J117">
            <v>202.75</v>
          </cell>
          <cell r="K117">
            <v>12989.62</v>
          </cell>
          <cell r="L117">
            <v>1748.38</v>
          </cell>
          <cell r="M117">
            <v>14738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22295.07</v>
          </cell>
          <cell r="X117">
            <v>451.79</v>
          </cell>
          <cell r="Y117">
            <v>2230.14</v>
          </cell>
          <cell r="Z117">
            <v>24977</v>
          </cell>
          <cell r="AA117" t="str">
            <v>Live</v>
          </cell>
          <cell r="AB117">
            <v>0</v>
          </cell>
          <cell r="AC117" t="str">
            <v>CHITRADURGA URBAN</v>
          </cell>
          <cell r="AD117" t="str">
            <v>CHITRADURGA TOWN</v>
          </cell>
          <cell r="AE117" t="str">
            <v>LT-6(b)(i) St.Lt. M</v>
          </cell>
          <cell r="AF117" t="str">
            <v>LT-6(b)(i) St.Lt. M</v>
          </cell>
          <cell r="AG117" t="str">
            <v>P D O MADAKARIPURA</v>
          </cell>
          <cell r="AH117" t="str">
            <v>ARUNAKSHAMMA LAYOUT CHITRADURGA</v>
          </cell>
        </row>
        <row r="118">
          <cell r="A118" t="str">
            <v>ACSL64034</v>
          </cell>
          <cell r="B118">
            <v>5313704</v>
          </cell>
          <cell r="C118">
            <v>3406</v>
          </cell>
          <cell r="D118">
            <v>35057.730000000003</v>
          </cell>
          <cell r="E118">
            <v>2457.2199999999998</v>
          </cell>
          <cell r="F118">
            <v>37514.950000000004</v>
          </cell>
          <cell r="G118">
            <v>1858.05</v>
          </cell>
          <cell r="H118">
            <v>39373</v>
          </cell>
          <cell r="I118">
            <v>35542.959999999999</v>
          </cell>
          <cell r="J118">
            <v>2130.58</v>
          </cell>
          <cell r="K118">
            <v>37673.54</v>
          </cell>
          <cell r="L118">
            <v>5943.46</v>
          </cell>
          <cell r="M118">
            <v>43617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70600.69</v>
          </cell>
          <cell r="X118">
            <v>4587.8</v>
          </cell>
          <cell r="Y118">
            <v>7801.51</v>
          </cell>
          <cell r="Z118">
            <v>82990</v>
          </cell>
          <cell r="AA118" t="str">
            <v>Live</v>
          </cell>
          <cell r="AB118">
            <v>0</v>
          </cell>
          <cell r="AC118" t="str">
            <v>CHITRADURGA URBAN</v>
          </cell>
          <cell r="AD118" t="str">
            <v>CHITRADURGA TOWN</v>
          </cell>
          <cell r="AE118" t="str">
            <v>LT-6(b)(i) St.Lt. M</v>
          </cell>
          <cell r="AF118" t="str">
            <v>LT-6(b)(i) St.Lt. M</v>
          </cell>
          <cell r="AG118" t="str">
            <v>P D O MADAKARIPURA</v>
          </cell>
          <cell r="AH118" t="str">
            <v>ARUNAKSHAMMA LAYOUT CHITRADURGA</v>
          </cell>
        </row>
        <row r="119">
          <cell r="A119" t="str">
            <v>ACSL64035</v>
          </cell>
          <cell r="B119">
            <v>5313705</v>
          </cell>
          <cell r="C119">
            <v>288</v>
          </cell>
          <cell r="D119">
            <v>7328.68</v>
          </cell>
          <cell r="E119">
            <v>57.89</v>
          </cell>
          <cell r="F119">
            <v>7386.5700000000006</v>
          </cell>
          <cell r="G119">
            <v>351.43</v>
          </cell>
          <cell r="H119">
            <v>7738</v>
          </cell>
          <cell r="I119">
            <v>12269.36</v>
          </cell>
          <cell r="J119">
            <v>181.39</v>
          </cell>
          <cell r="K119">
            <v>12450.75</v>
          </cell>
          <cell r="L119">
            <v>1351.25</v>
          </cell>
          <cell r="M119">
            <v>13802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19598.04</v>
          </cell>
          <cell r="X119">
            <v>239.28</v>
          </cell>
          <cell r="Y119">
            <v>1702.68</v>
          </cell>
          <cell r="Z119">
            <v>21540</v>
          </cell>
          <cell r="AA119" t="str">
            <v>Live</v>
          </cell>
          <cell r="AB119">
            <v>0</v>
          </cell>
          <cell r="AC119" t="str">
            <v>CHITRADURGA URBAN</v>
          </cell>
          <cell r="AD119" t="str">
            <v>CHITRADURGA TOWN</v>
          </cell>
          <cell r="AE119" t="str">
            <v>LT-6(b)(i) St.Lt. M</v>
          </cell>
          <cell r="AF119" t="str">
            <v>LT-6(b)(i) St.Lt. M</v>
          </cell>
          <cell r="AG119" t="str">
            <v>P D O MADAKARIPURA</v>
          </cell>
          <cell r="AH119" t="str">
            <v>KHALEEL LAYOUT CHITRADURGA</v>
          </cell>
        </row>
        <row r="120">
          <cell r="A120" t="str">
            <v>ACSL64036</v>
          </cell>
          <cell r="B120">
            <v>5313706</v>
          </cell>
          <cell r="C120">
            <v>658</v>
          </cell>
          <cell r="D120">
            <v>16039.53</v>
          </cell>
          <cell r="E120">
            <v>805.61</v>
          </cell>
          <cell r="F120">
            <v>16845.14</v>
          </cell>
          <cell r="G120">
            <v>856.86</v>
          </cell>
          <cell r="H120">
            <v>17702</v>
          </cell>
          <cell r="I120">
            <v>15399.31</v>
          </cell>
          <cell r="J120">
            <v>409.87</v>
          </cell>
          <cell r="K120">
            <v>15809.18</v>
          </cell>
          <cell r="L120">
            <v>2703.82</v>
          </cell>
          <cell r="M120">
            <v>18513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31438.84</v>
          </cell>
          <cell r="X120">
            <v>1215.48</v>
          </cell>
          <cell r="Y120">
            <v>3560.68</v>
          </cell>
          <cell r="Z120">
            <v>36215</v>
          </cell>
          <cell r="AA120" t="str">
            <v>Live</v>
          </cell>
          <cell r="AB120">
            <v>0</v>
          </cell>
          <cell r="AC120" t="str">
            <v>CHITRADURGA URBAN</v>
          </cell>
          <cell r="AD120" t="str">
            <v>CHITRADURGA TOWN</v>
          </cell>
          <cell r="AE120" t="str">
            <v>LT-6(b)(i) St.Lt. M</v>
          </cell>
          <cell r="AF120" t="str">
            <v>LT-6(b)(i) St.Lt. M</v>
          </cell>
          <cell r="AG120" t="str">
            <v>P D O MEDEHALLI</v>
          </cell>
          <cell r="AH120" t="str">
            <v>CANARA BANK T C NEAR CHITRADURGA</v>
          </cell>
        </row>
        <row r="121">
          <cell r="A121" t="str">
            <v>ACSL64037</v>
          </cell>
          <cell r="B121">
            <v>5313707</v>
          </cell>
          <cell r="C121">
            <v>1935</v>
          </cell>
          <cell r="D121">
            <v>13184.2</v>
          </cell>
          <cell r="E121">
            <v>578.88</v>
          </cell>
          <cell r="F121">
            <v>13763.08</v>
          </cell>
          <cell r="G121">
            <v>678.92</v>
          </cell>
          <cell r="H121">
            <v>14442</v>
          </cell>
          <cell r="I121">
            <v>24843.24</v>
          </cell>
          <cell r="J121">
            <v>1212.52</v>
          </cell>
          <cell r="K121">
            <v>26055.760000000002</v>
          </cell>
          <cell r="L121">
            <v>2787.24</v>
          </cell>
          <cell r="M121">
            <v>28843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38027.440000000002</v>
          </cell>
          <cell r="X121">
            <v>1791.4</v>
          </cell>
          <cell r="Y121">
            <v>3466.16</v>
          </cell>
          <cell r="Z121">
            <v>43285</v>
          </cell>
          <cell r="AA121" t="str">
            <v>Live</v>
          </cell>
          <cell r="AB121">
            <v>0</v>
          </cell>
          <cell r="AC121" t="str">
            <v>CHITRADURGA URBAN</v>
          </cell>
          <cell r="AD121" t="str">
            <v>CHITRADURGA TOWN</v>
          </cell>
          <cell r="AE121" t="str">
            <v>LT-6(b)(i) St.Lt. M</v>
          </cell>
          <cell r="AF121" t="str">
            <v>LT-6(b)(i) St.Lt. M</v>
          </cell>
          <cell r="AG121" t="str">
            <v>P D O MADAKARIPURA</v>
          </cell>
          <cell r="AH121" t="str">
            <v>SRI SHYLA BADAVANE CHITRADURGA</v>
          </cell>
        </row>
        <row r="122">
          <cell r="A122" t="str">
            <v>ACSL64038</v>
          </cell>
          <cell r="B122">
            <v>5313708</v>
          </cell>
          <cell r="C122">
            <v>1279</v>
          </cell>
          <cell r="D122">
            <v>13210.49</v>
          </cell>
          <cell r="E122">
            <v>570.44000000000005</v>
          </cell>
          <cell r="F122">
            <v>13780.93</v>
          </cell>
          <cell r="G122">
            <v>716.07</v>
          </cell>
          <cell r="H122">
            <v>14497</v>
          </cell>
          <cell r="I122">
            <v>19796.060000000001</v>
          </cell>
          <cell r="J122">
            <v>801.54</v>
          </cell>
          <cell r="K122">
            <v>20597.600000000002</v>
          </cell>
          <cell r="L122">
            <v>2511.4</v>
          </cell>
          <cell r="M122">
            <v>23109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33006.550000000003</v>
          </cell>
          <cell r="X122">
            <v>1371.98</v>
          </cell>
          <cell r="Y122">
            <v>3227.47</v>
          </cell>
          <cell r="Z122">
            <v>37606</v>
          </cell>
          <cell r="AA122" t="str">
            <v>Live</v>
          </cell>
          <cell r="AB122">
            <v>0</v>
          </cell>
          <cell r="AC122" t="str">
            <v>CHITRADURGA URBAN</v>
          </cell>
          <cell r="AD122" t="str">
            <v>CHITRADURGA TOWN</v>
          </cell>
          <cell r="AE122" t="str">
            <v>LT-6(b)(i) St.Lt. M</v>
          </cell>
          <cell r="AF122" t="str">
            <v>LT-6(b)(i) St.Lt. M</v>
          </cell>
          <cell r="AG122" t="str">
            <v>P D O MADAKARIPURA</v>
          </cell>
          <cell r="AH122" t="str">
            <v>KHALEEL LAYOUT CHITRADURGA</v>
          </cell>
        </row>
        <row r="123">
          <cell r="A123" t="str">
            <v>ACSL64039</v>
          </cell>
          <cell r="B123">
            <v>5313709</v>
          </cell>
          <cell r="C123">
            <v>767</v>
          </cell>
          <cell r="D123">
            <v>8922.7099999999991</v>
          </cell>
          <cell r="E123">
            <v>199.59</v>
          </cell>
          <cell r="F123">
            <v>9122.2999999999993</v>
          </cell>
          <cell r="G123">
            <v>446.7</v>
          </cell>
          <cell r="H123">
            <v>9569</v>
          </cell>
          <cell r="I123">
            <v>15750.53</v>
          </cell>
          <cell r="J123">
            <v>482.15</v>
          </cell>
          <cell r="K123">
            <v>16232.68</v>
          </cell>
          <cell r="L123">
            <v>1645.32</v>
          </cell>
          <cell r="M123">
            <v>17878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24673.24</v>
          </cell>
          <cell r="X123">
            <v>681.74</v>
          </cell>
          <cell r="Y123">
            <v>2092.02</v>
          </cell>
          <cell r="Z123">
            <v>27447</v>
          </cell>
          <cell r="AA123" t="str">
            <v>Live</v>
          </cell>
          <cell r="AB123">
            <v>0</v>
          </cell>
          <cell r="AC123" t="str">
            <v>CHITRADURGA URBAN</v>
          </cell>
          <cell r="AD123" t="str">
            <v>CHITRADURGA TOWN</v>
          </cell>
          <cell r="AE123" t="str">
            <v>LT-6(b)(i) St.Lt. M</v>
          </cell>
          <cell r="AF123" t="str">
            <v>LT-6(b)(i) St.Lt. M</v>
          </cell>
          <cell r="AG123" t="str">
            <v>P D O MADAKARIPURA</v>
          </cell>
          <cell r="AH123" t="str">
            <v>KHALEEL LAYOUT CHITRADURGA</v>
          </cell>
        </row>
        <row r="124">
          <cell r="A124" t="str">
            <v>ACSL64040</v>
          </cell>
          <cell r="B124">
            <v>5313710</v>
          </cell>
          <cell r="C124">
            <v>3467</v>
          </cell>
          <cell r="D124">
            <v>16101.36</v>
          </cell>
          <cell r="E124">
            <v>818.27</v>
          </cell>
          <cell r="F124">
            <v>16919.63</v>
          </cell>
          <cell r="G124">
            <v>646.37</v>
          </cell>
          <cell r="H124">
            <v>17566</v>
          </cell>
          <cell r="I124">
            <v>36374.839999999997</v>
          </cell>
          <cell r="J124">
            <v>2168.44</v>
          </cell>
          <cell r="K124">
            <v>38543.279999999999</v>
          </cell>
          <cell r="L124">
            <v>3713.72</v>
          </cell>
          <cell r="M124">
            <v>42257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52476.2</v>
          </cell>
          <cell r="X124">
            <v>2986.71</v>
          </cell>
          <cell r="Y124">
            <v>4360.09</v>
          </cell>
          <cell r="Z124">
            <v>59823</v>
          </cell>
          <cell r="AA124" t="str">
            <v>Live</v>
          </cell>
          <cell r="AB124">
            <v>0</v>
          </cell>
          <cell r="AC124" t="str">
            <v>CHITRADURGA URBAN</v>
          </cell>
          <cell r="AD124" t="str">
            <v>CHITRADURGA TOWN</v>
          </cell>
          <cell r="AE124" t="str">
            <v>LT-6(b)(i) St.Lt. M</v>
          </cell>
          <cell r="AF124" t="str">
            <v>LT-6(b)(i) St.Lt. M</v>
          </cell>
          <cell r="AG124" t="str">
            <v>P D O MADAKARIPURA</v>
          </cell>
          <cell r="AH124" t="str">
            <v>ALEXANDER LAYOUT BANK COLONY CHITRADURGA</v>
          </cell>
        </row>
        <row r="125">
          <cell r="A125" t="str">
            <v>ACSL64041</v>
          </cell>
          <cell r="B125">
            <v>5313711</v>
          </cell>
          <cell r="C125">
            <v>1402</v>
          </cell>
          <cell r="D125">
            <v>15015.37</v>
          </cell>
          <cell r="E125">
            <v>743.51</v>
          </cell>
          <cell r="F125">
            <v>15758.880000000001</v>
          </cell>
          <cell r="G125">
            <v>750.12</v>
          </cell>
          <cell r="H125">
            <v>16509</v>
          </cell>
          <cell r="I125">
            <v>20775.11</v>
          </cell>
          <cell r="J125">
            <v>877.02</v>
          </cell>
          <cell r="K125">
            <v>21652.13</v>
          </cell>
          <cell r="L125">
            <v>2800.87</v>
          </cell>
          <cell r="M125">
            <v>24453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35790.480000000003</v>
          </cell>
          <cell r="X125">
            <v>1620.53</v>
          </cell>
          <cell r="Y125">
            <v>3550.99</v>
          </cell>
          <cell r="Z125">
            <v>40962</v>
          </cell>
          <cell r="AA125" t="str">
            <v>Live</v>
          </cell>
          <cell r="AB125">
            <v>0</v>
          </cell>
          <cell r="AC125" t="str">
            <v>CHITRADURGA URBAN</v>
          </cell>
          <cell r="AD125" t="str">
            <v>CHITRADURGA TOWN</v>
          </cell>
          <cell r="AE125" t="str">
            <v>LT-6(b)(i) St.Lt. M</v>
          </cell>
          <cell r="AF125" t="str">
            <v>LT-6(b)(i) St.Lt. M</v>
          </cell>
          <cell r="AG125" t="str">
            <v>P D O MADAKARIPURA</v>
          </cell>
          <cell r="AH125" t="str">
            <v>ALEXANDER LAYOUT BANK COLONY CHITRADURGA</v>
          </cell>
        </row>
        <row r="126">
          <cell r="A126" t="str">
            <v>ACSL64042</v>
          </cell>
          <cell r="B126">
            <v>5313712</v>
          </cell>
          <cell r="C126">
            <v>241</v>
          </cell>
          <cell r="D126">
            <v>7903.6</v>
          </cell>
          <cell r="E126">
            <v>122.41</v>
          </cell>
          <cell r="F126">
            <v>8026.01</v>
          </cell>
          <cell r="G126">
            <v>355.99</v>
          </cell>
          <cell r="H126">
            <v>8382</v>
          </cell>
          <cell r="I126">
            <v>12056.72</v>
          </cell>
          <cell r="J126">
            <v>150.4</v>
          </cell>
          <cell r="K126">
            <v>12207.119999999999</v>
          </cell>
          <cell r="L126">
            <v>1485.88</v>
          </cell>
          <cell r="M126">
            <v>13693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19960.32</v>
          </cell>
          <cell r="X126">
            <v>272.81</v>
          </cell>
          <cell r="Y126">
            <v>1841.87</v>
          </cell>
          <cell r="Z126">
            <v>22075</v>
          </cell>
          <cell r="AA126" t="str">
            <v>Live</v>
          </cell>
          <cell r="AB126">
            <v>0</v>
          </cell>
          <cell r="AC126" t="str">
            <v>CHITRADURGA URBAN</v>
          </cell>
          <cell r="AD126" t="str">
            <v>CHITRADURGA TOWN</v>
          </cell>
          <cell r="AE126" t="str">
            <v>LT-6(b)(i) St.Lt. M</v>
          </cell>
          <cell r="AF126" t="str">
            <v>LT-6(b)(i) St.Lt. M</v>
          </cell>
          <cell r="AG126" t="str">
            <v>P D O MADAKARIPURA</v>
          </cell>
          <cell r="AH126" t="str">
            <v>SRI SHYLA BADAVANE CHITRADURGA</v>
          </cell>
        </row>
        <row r="127">
          <cell r="A127" t="str">
            <v>ACSL64043</v>
          </cell>
          <cell r="B127">
            <v>5313713</v>
          </cell>
          <cell r="C127">
            <v>257</v>
          </cell>
          <cell r="D127">
            <v>7656.63</v>
          </cell>
          <cell r="E127">
            <v>87.44</v>
          </cell>
          <cell r="F127">
            <v>7744.07</v>
          </cell>
          <cell r="G127">
            <v>385.93</v>
          </cell>
          <cell r="H127">
            <v>8130</v>
          </cell>
          <cell r="I127">
            <v>12095.48</v>
          </cell>
          <cell r="J127">
            <v>161.91</v>
          </cell>
          <cell r="K127">
            <v>12257.39</v>
          </cell>
          <cell r="L127">
            <v>1399.61</v>
          </cell>
          <cell r="M127">
            <v>13657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19752.11</v>
          </cell>
          <cell r="X127">
            <v>249.35</v>
          </cell>
          <cell r="Y127">
            <v>1785.54</v>
          </cell>
          <cell r="Z127">
            <v>21787</v>
          </cell>
          <cell r="AA127" t="str">
            <v>Live</v>
          </cell>
          <cell r="AB127">
            <v>0</v>
          </cell>
          <cell r="AC127" t="str">
            <v>CHITRADURGA URBAN</v>
          </cell>
          <cell r="AD127" t="str">
            <v>CHITRADURGA TOWN</v>
          </cell>
          <cell r="AE127" t="str">
            <v>LT-6(b)(i) St.Lt. M</v>
          </cell>
          <cell r="AF127" t="str">
            <v>LT-6(b)(i) St.Lt. M</v>
          </cell>
          <cell r="AG127" t="str">
            <v>P D O MADAKARIPURA</v>
          </cell>
          <cell r="AH127" t="str">
            <v>BHAGYAMMA T C NEAR CHITRADURGA</v>
          </cell>
        </row>
        <row r="128">
          <cell r="A128" t="str">
            <v>ACSL64044</v>
          </cell>
          <cell r="B128">
            <v>5313714</v>
          </cell>
          <cell r="C128">
            <v>353</v>
          </cell>
          <cell r="D128">
            <v>9689.9699999999993</v>
          </cell>
          <cell r="E128">
            <v>278</v>
          </cell>
          <cell r="F128">
            <v>9967.9699999999993</v>
          </cell>
          <cell r="G128">
            <v>509.03</v>
          </cell>
          <cell r="H128">
            <v>10477</v>
          </cell>
          <cell r="I128">
            <v>12860.47</v>
          </cell>
          <cell r="J128">
            <v>221.34</v>
          </cell>
          <cell r="K128">
            <v>13081.81</v>
          </cell>
          <cell r="L128">
            <v>1721.19</v>
          </cell>
          <cell r="M128">
            <v>14803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22550.44</v>
          </cell>
          <cell r="X128">
            <v>499.34</v>
          </cell>
          <cell r="Y128">
            <v>2230.2199999999998</v>
          </cell>
          <cell r="Z128">
            <v>25280</v>
          </cell>
          <cell r="AA128" t="str">
            <v>Live</v>
          </cell>
          <cell r="AB128">
            <v>0</v>
          </cell>
          <cell r="AC128" t="str">
            <v>CHITRADURGA URBAN</v>
          </cell>
          <cell r="AD128" t="str">
            <v>CHITRADURGA TOWN</v>
          </cell>
          <cell r="AE128" t="str">
            <v>LT-6(b)(i) St.Lt. M</v>
          </cell>
          <cell r="AF128" t="str">
            <v>LT-6(b)(i) St.Lt. M</v>
          </cell>
          <cell r="AG128" t="str">
            <v>P D O MADAKARIPURA</v>
          </cell>
          <cell r="AH128" t="str">
            <v>SRI SHAILA BADAVANE CHITRADURGA</v>
          </cell>
        </row>
        <row r="129">
          <cell r="A129" t="str">
            <v>ACSL64045</v>
          </cell>
          <cell r="B129">
            <v>5313715</v>
          </cell>
          <cell r="C129">
            <v>174</v>
          </cell>
          <cell r="D129">
            <v>6981.18</v>
          </cell>
          <cell r="E129">
            <v>28.34</v>
          </cell>
          <cell r="F129">
            <v>7009.52</v>
          </cell>
          <cell r="G129">
            <v>327.48</v>
          </cell>
          <cell r="H129">
            <v>7337</v>
          </cell>
          <cell r="I129">
            <v>11465.2</v>
          </cell>
          <cell r="J129">
            <v>109.62</v>
          </cell>
          <cell r="K129">
            <v>11574.820000000002</v>
          </cell>
          <cell r="L129">
            <v>1291.18</v>
          </cell>
          <cell r="M129">
            <v>12866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18446.38</v>
          </cell>
          <cell r="X129">
            <v>137.96</v>
          </cell>
          <cell r="Y129">
            <v>1618.66</v>
          </cell>
          <cell r="Z129">
            <v>20203</v>
          </cell>
          <cell r="AA129" t="str">
            <v>Live</v>
          </cell>
          <cell r="AB129">
            <v>0</v>
          </cell>
          <cell r="AC129" t="str">
            <v>CHITRADURGA URBAN</v>
          </cell>
          <cell r="AD129" t="str">
            <v>CHITRADURGA TOWN</v>
          </cell>
          <cell r="AE129" t="str">
            <v>LT-6(b)(i) St.Lt. M</v>
          </cell>
          <cell r="AF129" t="str">
            <v>LT-6(b)(i) St.Lt. M</v>
          </cell>
          <cell r="AG129" t="str">
            <v>P D O MADAKARIPURA</v>
          </cell>
          <cell r="AH129" t="str">
            <v>KHALEEL LAYOUT CHITRADURGA</v>
          </cell>
        </row>
        <row r="130">
          <cell r="A130" t="str">
            <v>ACSL64046</v>
          </cell>
          <cell r="B130">
            <v>5313716</v>
          </cell>
          <cell r="C130">
            <v>636</v>
          </cell>
          <cell r="D130">
            <v>19813.900000000001</v>
          </cell>
          <cell r="E130">
            <v>1122.18</v>
          </cell>
          <cell r="F130">
            <v>20936.080000000002</v>
          </cell>
          <cell r="G130">
            <v>993.92</v>
          </cell>
          <cell r="H130">
            <v>21930</v>
          </cell>
          <cell r="I130">
            <v>15429.08</v>
          </cell>
          <cell r="J130">
            <v>394.55</v>
          </cell>
          <cell r="K130">
            <v>15823.63</v>
          </cell>
          <cell r="L130">
            <v>3268.37</v>
          </cell>
          <cell r="M130">
            <v>19092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35242.980000000003</v>
          </cell>
          <cell r="X130">
            <v>1516.73</v>
          </cell>
          <cell r="Y130">
            <v>4262.29</v>
          </cell>
          <cell r="Z130">
            <v>41022</v>
          </cell>
          <cell r="AA130" t="str">
            <v>Live</v>
          </cell>
          <cell r="AB130">
            <v>0</v>
          </cell>
          <cell r="AC130" t="str">
            <v>CHITRADURGA URBAN</v>
          </cell>
          <cell r="AD130" t="str">
            <v>CHITRADURGA TOWN</v>
          </cell>
          <cell r="AE130" t="str">
            <v>LT-6(b)(i) St.Lt. M</v>
          </cell>
          <cell r="AF130" t="str">
            <v>LT-6(b)(i) St.Lt. M</v>
          </cell>
          <cell r="AG130" t="str">
            <v>P D O MEDEHALLI</v>
          </cell>
          <cell r="AH130" t="str">
            <v>BANK COLONY 1ST CROSS CHITRADURGA</v>
          </cell>
        </row>
        <row r="131">
          <cell r="A131" t="str">
            <v>ACSL64047</v>
          </cell>
          <cell r="B131">
            <v>5313717</v>
          </cell>
          <cell r="C131">
            <v>1286</v>
          </cell>
          <cell r="D131">
            <v>12426.8</v>
          </cell>
          <cell r="E131">
            <v>496.88</v>
          </cell>
          <cell r="F131">
            <v>12923.679999999998</v>
          </cell>
          <cell r="G131">
            <v>641.32000000000005</v>
          </cell>
          <cell r="H131">
            <v>13565</v>
          </cell>
          <cell r="I131">
            <v>19917.939999999999</v>
          </cell>
          <cell r="J131">
            <v>807.97</v>
          </cell>
          <cell r="K131">
            <v>20725.91</v>
          </cell>
          <cell r="L131">
            <v>2273.09</v>
          </cell>
          <cell r="M131">
            <v>22999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32344.74</v>
          </cell>
          <cell r="X131">
            <v>1304.8499999999999</v>
          </cell>
          <cell r="Y131">
            <v>2914.41</v>
          </cell>
          <cell r="Z131">
            <v>36564</v>
          </cell>
          <cell r="AA131" t="str">
            <v>Live</v>
          </cell>
          <cell r="AB131">
            <v>0</v>
          </cell>
          <cell r="AC131" t="str">
            <v>CHITRADURGA URBAN</v>
          </cell>
          <cell r="AD131" t="str">
            <v>CHITRADURGA TOWN</v>
          </cell>
          <cell r="AE131" t="str">
            <v>LT-6(b)(i) St.Lt. M</v>
          </cell>
          <cell r="AF131" t="str">
            <v>LT-6(b)(i) St.Lt. M</v>
          </cell>
          <cell r="AG131" t="str">
            <v>P D O MEDEHALLI</v>
          </cell>
          <cell r="AH131" t="str">
            <v>BANK COLONY 1ST CROSS CHITRADURGA</v>
          </cell>
        </row>
        <row r="132">
          <cell r="A132" t="str">
            <v>ACSL64048</v>
          </cell>
          <cell r="B132">
            <v>5313718</v>
          </cell>
          <cell r="C132">
            <v>1541</v>
          </cell>
          <cell r="D132">
            <v>12043.97</v>
          </cell>
          <cell r="E132">
            <v>480</v>
          </cell>
          <cell r="F132">
            <v>12523.97</v>
          </cell>
          <cell r="G132">
            <v>617.03</v>
          </cell>
          <cell r="H132">
            <v>13141</v>
          </cell>
          <cell r="I132">
            <v>21885.73</v>
          </cell>
          <cell r="J132">
            <v>968.89</v>
          </cell>
          <cell r="K132">
            <v>22854.62</v>
          </cell>
          <cell r="L132">
            <v>2334.38</v>
          </cell>
          <cell r="M132">
            <v>25189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33929.699999999997</v>
          </cell>
          <cell r="X132">
            <v>1448.89</v>
          </cell>
          <cell r="Y132">
            <v>2951.41</v>
          </cell>
          <cell r="Z132">
            <v>38330</v>
          </cell>
          <cell r="AA132" t="str">
            <v>Live</v>
          </cell>
          <cell r="AB132">
            <v>0</v>
          </cell>
          <cell r="AC132" t="str">
            <v>CHITRADURGA URBAN</v>
          </cell>
          <cell r="AD132" t="str">
            <v>CHITRADURGA TOWN</v>
          </cell>
          <cell r="AE132" t="str">
            <v>LT-6(b)(i) St.Lt. M</v>
          </cell>
          <cell r="AF132" t="str">
            <v>LT-6(b)(i) St.Lt. M</v>
          </cell>
          <cell r="AG132" t="str">
            <v>P D O MADAKARIPURA</v>
          </cell>
          <cell r="AH132" t="str">
            <v>SRI SHYLA BADAVANE CHITRADURGA</v>
          </cell>
        </row>
        <row r="133">
          <cell r="A133" t="str">
            <v>ACSL64049</v>
          </cell>
          <cell r="B133">
            <v>5313719</v>
          </cell>
          <cell r="C133">
            <v>430</v>
          </cell>
          <cell r="D133">
            <v>9882.8799999999992</v>
          </cell>
          <cell r="E133">
            <v>285.66000000000003</v>
          </cell>
          <cell r="F133">
            <v>10168.539999999999</v>
          </cell>
          <cell r="G133">
            <v>505.46</v>
          </cell>
          <cell r="H133">
            <v>10674</v>
          </cell>
          <cell r="I133">
            <v>13517.47</v>
          </cell>
          <cell r="J133">
            <v>269.01</v>
          </cell>
          <cell r="K133">
            <v>13786.48</v>
          </cell>
          <cell r="L133">
            <v>1812.52</v>
          </cell>
          <cell r="M133">
            <v>15599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23400.35</v>
          </cell>
          <cell r="X133">
            <v>554.66999999999996</v>
          </cell>
          <cell r="Y133">
            <v>2317.98</v>
          </cell>
          <cell r="Z133">
            <v>26273</v>
          </cell>
          <cell r="AA133" t="str">
            <v>Live</v>
          </cell>
          <cell r="AB133">
            <v>0</v>
          </cell>
          <cell r="AC133" t="str">
            <v>CHITRADURGA URBAN</v>
          </cell>
          <cell r="AD133" t="str">
            <v>CHITRADURGA TOWN</v>
          </cell>
          <cell r="AE133" t="str">
            <v>LT-6(b)(i) St.Lt. M</v>
          </cell>
          <cell r="AF133" t="str">
            <v>LT-6(b)(i) St.Lt. M</v>
          </cell>
          <cell r="AG133" t="str">
            <v>P D O MEDEHALLI</v>
          </cell>
          <cell r="AH133" t="str">
            <v>AMOGHA LAYOUT MEDEHALLI  CHITRADURGA</v>
          </cell>
        </row>
        <row r="134">
          <cell r="A134" t="str">
            <v>ACSL64050</v>
          </cell>
          <cell r="B134">
            <v>5313720</v>
          </cell>
          <cell r="C134">
            <v>2880</v>
          </cell>
          <cell r="D134">
            <v>29430.799999999999</v>
          </cell>
          <cell r="E134">
            <v>1953.13</v>
          </cell>
          <cell r="F134">
            <v>31383.93</v>
          </cell>
          <cell r="G134">
            <v>1625.07</v>
          </cell>
          <cell r="H134">
            <v>33009</v>
          </cell>
          <cell r="I134">
            <v>32071.93</v>
          </cell>
          <cell r="J134">
            <v>1806.55</v>
          </cell>
          <cell r="K134">
            <v>33878.480000000003</v>
          </cell>
          <cell r="L134">
            <v>5064.5200000000004</v>
          </cell>
          <cell r="M134">
            <v>38943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61502.73</v>
          </cell>
          <cell r="X134">
            <v>3759.68</v>
          </cell>
          <cell r="Y134">
            <v>6689.59</v>
          </cell>
          <cell r="Z134">
            <v>71952</v>
          </cell>
          <cell r="AA134" t="str">
            <v>Live</v>
          </cell>
          <cell r="AB134">
            <v>0</v>
          </cell>
          <cell r="AC134" t="str">
            <v>CHITRADURGA URBAN</v>
          </cell>
          <cell r="AD134" t="str">
            <v>CHITRADURGA TOWN</v>
          </cell>
          <cell r="AE134" t="str">
            <v>LT-6(b)(i) St.Lt. M</v>
          </cell>
          <cell r="AF134" t="str">
            <v>LT-6(b)(i) St.Lt. M</v>
          </cell>
          <cell r="AG134" t="str">
            <v>P D O MEDEHALLI</v>
          </cell>
          <cell r="AH134" t="str">
            <v>AMOGHA LAYOUT MEDEHALLI  CHITRADURGA</v>
          </cell>
        </row>
        <row r="135">
          <cell r="A135" t="str">
            <v>ACSL64051</v>
          </cell>
          <cell r="B135">
            <v>5313721</v>
          </cell>
          <cell r="C135">
            <v>856</v>
          </cell>
          <cell r="D135">
            <v>10794.6</v>
          </cell>
          <cell r="E135">
            <v>361.8</v>
          </cell>
          <cell r="F135">
            <v>11156.4</v>
          </cell>
          <cell r="G135">
            <v>497.6</v>
          </cell>
          <cell r="H135">
            <v>11654</v>
          </cell>
          <cell r="I135">
            <v>16602.89</v>
          </cell>
          <cell r="J135">
            <v>535.02</v>
          </cell>
          <cell r="K135">
            <v>17137.91</v>
          </cell>
          <cell r="L135">
            <v>2062.09</v>
          </cell>
          <cell r="M135">
            <v>19200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27397.49</v>
          </cell>
          <cell r="X135">
            <v>896.82</v>
          </cell>
          <cell r="Y135">
            <v>2559.69</v>
          </cell>
          <cell r="Z135">
            <v>30854</v>
          </cell>
          <cell r="AA135" t="str">
            <v>Live</v>
          </cell>
          <cell r="AB135">
            <v>0</v>
          </cell>
          <cell r="AC135" t="str">
            <v>CHITRADURGA URBAN</v>
          </cell>
          <cell r="AD135" t="str">
            <v>CHITRADURGA TOWN</v>
          </cell>
          <cell r="AE135" t="str">
            <v>LT-6(b)(i) St.Lt. M</v>
          </cell>
          <cell r="AF135" t="str">
            <v>LT-6(b)(i) St.Lt. M</v>
          </cell>
          <cell r="AG135" t="str">
            <v>P D O MEDEHALLI</v>
          </cell>
          <cell r="AH135" t="str">
            <v>AMOGHA LAYOUT MEDEHALLI  CHITRADURGA</v>
          </cell>
        </row>
        <row r="136">
          <cell r="A136" t="str">
            <v>ACSL64052</v>
          </cell>
          <cell r="B136">
            <v>5313722</v>
          </cell>
          <cell r="C136">
            <v>1846</v>
          </cell>
          <cell r="D136">
            <v>20546.87</v>
          </cell>
          <cell r="E136">
            <v>1196.95</v>
          </cell>
          <cell r="F136">
            <v>21743.82</v>
          </cell>
          <cell r="G136">
            <v>946.18</v>
          </cell>
          <cell r="H136">
            <v>22690</v>
          </cell>
          <cell r="I136">
            <v>24047.42</v>
          </cell>
          <cell r="J136">
            <v>1154.48</v>
          </cell>
          <cell r="K136">
            <v>25201.899999999998</v>
          </cell>
          <cell r="L136">
            <v>3645.1</v>
          </cell>
          <cell r="M136">
            <v>28847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44594.29</v>
          </cell>
          <cell r="X136">
            <v>2351.4299999999998</v>
          </cell>
          <cell r="Y136">
            <v>4591.28</v>
          </cell>
          <cell r="Z136">
            <v>51537</v>
          </cell>
          <cell r="AA136" t="str">
            <v>Live</v>
          </cell>
          <cell r="AB136">
            <v>0</v>
          </cell>
          <cell r="AC136" t="str">
            <v>CHITRADURGA URBAN</v>
          </cell>
          <cell r="AD136" t="str">
            <v>CHITRADURGA TOWN</v>
          </cell>
          <cell r="AE136" t="str">
            <v>LT-6(b)(i) St.Lt. M</v>
          </cell>
          <cell r="AF136" t="str">
            <v>LT-6(b)(i) St.Lt. M</v>
          </cell>
          <cell r="AG136" t="str">
            <v>P D O MADAKARIPURA</v>
          </cell>
          <cell r="AH136" t="str">
            <v>KURUKSHETHRAPPA T C NEAR BANK COLONY CHITRADURGA</v>
          </cell>
        </row>
        <row r="137">
          <cell r="A137" t="str">
            <v>ACSL64053</v>
          </cell>
          <cell r="B137">
            <v>5313723</v>
          </cell>
          <cell r="C137">
            <v>315</v>
          </cell>
          <cell r="D137">
            <v>14835.02</v>
          </cell>
          <cell r="E137">
            <v>709.73</v>
          </cell>
          <cell r="F137">
            <v>15544.75</v>
          </cell>
          <cell r="G137">
            <v>843.25</v>
          </cell>
          <cell r="H137">
            <v>16388</v>
          </cell>
          <cell r="I137">
            <v>12619.91</v>
          </cell>
          <cell r="J137">
            <v>196.83</v>
          </cell>
          <cell r="K137">
            <v>12816.74</v>
          </cell>
          <cell r="L137">
            <v>2538.2600000000002</v>
          </cell>
          <cell r="M137">
            <v>15355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27454.93</v>
          </cell>
          <cell r="X137">
            <v>906.56</v>
          </cell>
          <cell r="Y137">
            <v>3381.51</v>
          </cell>
          <cell r="Z137">
            <v>31743</v>
          </cell>
          <cell r="AA137" t="str">
            <v>Live</v>
          </cell>
          <cell r="AB137">
            <v>0</v>
          </cell>
          <cell r="AC137" t="str">
            <v>CHITRADURGA URBAN</v>
          </cell>
          <cell r="AD137" t="str">
            <v>CHITRADURGA TOWN</v>
          </cell>
          <cell r="AE137" t="str">
            <v>LT-6(b)(i) St.Lt. M</v>
          </cell>
          <cell r="AF137" t="str">
            <v>LT-6(b)(i) St.Lt. M</v>
          </cell>
          <cell r="AG137" t="str">
            <v>P D O MADAKARIPURA</v>
          </cell>
          <cell r="AH137" t="str">
            <v>CEMENT NATARAJ T C NEAR CHITRADURGA</v>
          </cell>
        </row>
        <row r="138">
          <cell r="A138" t="str">
            <v>ACSL64054</v>
          </cell>
          <cell r="B138">
            <v>5313724</v>
          </cell>
          <cell r="C138">
            <v>30</v>
          </cell>
          <cell r="D138">
            <v>10135.120000000001</v>
          </cell>
          <cell r="E138">
            <v>302.10000000000002</v>
          </cell>
          <cell r="F138">
            <v>10437.220000000001</v>
          </cell>
          <cell r="G138">
            <v>513.78</v>
          </cell>
          <cell r="H138">
            <v>10951</v>
          </cell>
          <cell r="I138">
            <v>10471.18</v>
          </cell>
          <cell r="J138">
            <v>18.170000000000002</v>
          </cell>
          <cell r="K138">
            <v>10489.35</v>
          </cell>
          <cell r="L138">
            <v>1799.65</v>
          </cell>
          <cell r="M138">
            <v>12289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20606.3</v>
          </cell>
          <cell r="X138">
            <v>320.27</v>
          </cell>
          <cell r="Y138">
            <v>2313.4299999999998</v>
          </cell>
          <cell r="Z138">
            <v>23240</v>
          </cell>
          <cell r="AA138" t="str">
            <v>Live</v>
          </cell>
          <cell r="AB138">
            <v>0</v>
          </cell>
          <cell r="AC138" t="str">
            <v>CHITRADURGA URBAN</v>
          </cell>
          <cell r="AD138" t="str">
            <v>CHITRADURGA TOWN</v>
          </cell>
          <cell r="AE138" t="str">
            <v>LT-6(b)(i) St.Lt. M</v>
          </cell>
          <cell r="AF138" t="str">
            <v>LT-6(b)(i) St.Lt. M</v>
          </cell>
          <cell r="AG138" t="str">
            <v>P D O MADAKARIPURA</v>
          </cell>
          <cell r="AH138" t="str">
            <v>CEMENT NATARAJ T C NEAR CHITRADURGA</v>
          </cell>
        </row>
        <row r="139">
          <cell r="A139" t="str">
            <v>ACSL64055</v>
          </cell>
          <cell r="B139">
            <v>5313725</v>
          </cell>
          <cell r="C139">
            <v>4505</v>
          </cell>
          <cell r="D139">
            <v>15735.72</v>
          </cell>
          <cell r="E139">
            <v>760.99</v>
          </cell>
          <cell r="F139">
            <v>16496.71</v>
          </cell>
          <cell r="G139">
            <v>759.29</v>
          </cell>
          <cell r="H139">
            <v>17256</v>
          </cell>
          <cell r="I139">
            <v>43234.47</v>
          </cell>
          <cell r="J139">
            <v>2828.73</v>
          </cell>
          <cell r="K139">
            <v>46063.200000000004</v>
          </cell>
          <cell r="L139">
            <v>3411.8</v>
          </cell>
          <cell r="M139">
            <v>49475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58970.19</v>
          </cell>
          <cell r="X139">
            <v>3589.72</v>
          </cell>
          <cell r="Y139">
            <v>4171.09</v>
          </cell>
          <cell r="Z139">
            <v>66731</v>
          </cell>
          <cell r="AA139" t="str">
            <v>Live</v>
          </cell>
          <cell r="AB139">
            <v>0</v>
          </cell>
          <cell r="AC139" t="str">
            <v>CHITRADURGA URBAN</v>
          </cell>
          <cell r="AD139" t="str">
            <v>CHITRADURGA TOWN</v>
          </cell>
          <cell r="AE139" t="str">
            <v>LT-6(b)(i) St.Lt. M</v>
          </cell>
          <cell r="AF139" t="str">
            <v>LT-6(b)(i) St.Lt. M</v>
          </cell>
          <cell r="AG139" t="str">
            <v>P D O MADAKARIPURA</v>
          </cell>
          <cell r="AH139" t="str">
            <v>MALLAIAH BADAVANE CHITRADURGA</v>
          </cell>
        </row>
        <row r="140">
          <cell r="A140" t="str">
            <v>ACSL64056</v>
          </cell>
          <cell r="B140">
            <v>5313726</v>
          </cell>
          <cell r="C140">
            <v>2959</v>
          </cell>
          <cell r="D140">
            <v>14419.03</v>
          </cell>
          <cell r="E140">
            <v>683.21</v>
          </cell>
          <cell r="F140">
            <v>15102.240000000002</v>
          </cell>
          <cell r="G140">
            <v>630.76</v>
          </cell>
          <cell r="H140">
            <v>15733</v>
          </cell>
          <cell r="I140">
            <v>32675.31</v>
          </cell>
          <cell r="J140">
            <v>1852.12</v>
          </cell>
          <cell r="K140">
            <v>34527.43</v>
          </cell>
          <cell r="L140">
            <v>3353.57</v>
          </cell>
          <cell r="M140">
            <v>37881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47094.34</v>
          </cell>
          <cell r="X140">
            <v>2535.33</v>
          </cell>
          <cell r="Y140">
            <v>3984.33</v>
          </cell>
          <cell r="Z140">
            <v>53614</v>
          </cell>
          <cell r="AA140" t="str">
            <v>Live</v>
          </cell>
          <cell r="AB140">
            <v>0</v>
          </cell>
          <cell r="AC140" t="str">
            <v>CHITRADURGA URBAN</v>
          </cell>
          <cell r="AD140" t="str">
            <v>CHITRADURGA TOWN</v>
          </cell>
          <cell r="AE140" t="str">
            <v>LT-6(b)(i) St.Lt. M</v>
          </cell>
          <cell r="AF140" t="str">
            <v>LT-6(b)(i) St.Lt. M</v>
          </cell>
          <cell r="AG140" t="str">
            <v>P D O MADAKARIPURA</v>
          </cell>
          <cell r="AH140" t="str">
            <v>MALLAIAH BADAVANE CHITRADURGA</v>
          </cell>
        </row>
        <row r="141">
          <cell r="A141" t="str">
            <v>ACSL64057</v>
          </cell>
          <cell r="B141">
            <v>5313727</v>
          </cell>
          <cell r="C141">
            <v>1883</v>
          </cell>
          <cell r="D141">
            <v>11896.36</v>
          </cell>
          <cell r="E141">
            <v>451.66</v>
          </cell>
          <cell r="F141">
            <v>12348.02</v>
          </cell>
          <cell r="G141">
            <v>512.98</v>
          </cell>
          <cell r="H141">
            <v>12861</v>
          </cell>
          <cell r="I141">
            <v>24184.48</v>
          </cell>
          <cell r="J141">
            <v>1180.6500000000001</v>
          </cell>
          <cell r="K141">
            <v>25365.13</v>
          </cell>
          <cell r="L141">
            <v>2523.87</v>
          </cell>
          <cell r="M141">
            <v>27889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36080.839999999997</v>
          </cell>
          <cell r="X141">
            <v>1632.31</v>
          </cell>
          <cell r="Y141">
            <v>3036.85</v>
          </cell>
          <cell r="Z141">
            <v>40750</v>
          </cell>
          <cell r="AA141" t="str">
            <v>Live</v>
          </cell>
          <cell r="AB141">
            <v>0</v>
          </cell>
          <cell r="AC141" t="str">
            <v>CHITRADURGA URBAN</v>
          </cell>
          <cell r="AD141" t="str">
            <v>CHITRADURGA TOWN</v>
          </cell>
          <cell r="AE141" t="str">
            <v>LT-6(b)(i) St.Lt. M</v>
          </cell>
          <cell r="AF141" t="str">
            <v>LT-6(b)(i) St.Lt. M</v>
          </cell>
          <cell r="AG141" t="str">
            <v>P D O MADAKARIPURA</v>
          </cell>
          <cell r="AH141" t="str">
            <v>SRI CHANNAKESHWARA SWAMY BADAVANE CHITRADURGA</v>
          </cell>
        </row>
        <row r="142">
          <cell r="A142" t="str">
            <v>ACSL64058</v>
          </cell>
          <cell r="B142">
            <v>5313728</v>
          </cell>
          <cell r="C142">
            <v>4057</v>
          </cell>
          <cell r="D142">
            <v>18791.330000000002</v>
          </cell>
          <cell r="E142">
            <v>1028.1300000000001</v>
          </cell>
          <cell r="F142">
            <v>19819.460000000003</v>
          </cell>
          <cell r="G142">
            <v>652.54</v>
          </cell>
          <cell r="H142">
            <v>20472</v>
          </cell>
          <cell r="I142">
            <v>40574.379999999997</v>
          </cell>
          <cell r="J142">
            <v>2535.9499999999998</v>
          </cell>
          <cell r="K142">
            <v>43110.329999999994</v>
          </cell>
          <cell r="L142">
            <v>4325.67</v>
          </cell>
          <cell r="M142">
            <v>47436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59365.71</v>
          </cell>
          <cell r="X142">
            <v>3564.08</v>
          </cell>
          <cell r="Y142">
            <v>4978.21</v>
          </cell>
          <cell r="Z142">
            <v>67908</v>
          </cell>
          <cell r="AA142" t="str">
            <v>Live</v>
          </cell>
          <cell r="AB142">
            <v>0</v>
          </cell>
          <cell r="AC142" t="str">
            <v>CHITRADURGA URBAN</v>
          </cell>
          <cell r="AD142" t="str">
            <v>CHITRADURGA TOWN</v>
          </cell>
          <cell r="AE142" t="str">
            <v>LT-6(b)(i) St.Lt. M</v>
          </cell>
          <cell r="AF142" t="str">
            <v>LT-6(b)(i) St.Lt. M</v>
          </cell>
          <cell r="AG142" t="str">
            <v>P D O MADAKARIPURA</v>
          </cell>
          <cell r="AH142" t="str">
            <v>MALLAIAH BADAVANE CHITRADURGA</v>
          </cell>
        </row>
        <row r="143">
          <cell r="A143" t="str">
            <v>ACSL64059</v>
          </cell>
          <cell r="B143">
            <v>5313729</v>
          </cell>
          <cell r="C143">
            <v>3906</v>
          </cell>
          <cell r="D143">
            <v>24236.98</v>
          </cell>
          <cell r="E143">
            <v>1546.71</v>
          </cell>
          <cell r="F143">
            <v>25783.69</v>
          </cell>
          <cell r="G143">
            <v>1132.31</v>
          </cell>
          <cell r="H143">
            <v>26916</v>
          </cell>
          <cell r="I143">
            <v>38993.449999999997</v>
          </cell>
          <cell r="J143">
            <v>2445.15</v>
          </cell>
          <cell r="K143">
            <v>41438.6</v>
          </cell>
          <cell r="L143">
            <v>4669.3999999999996</v>
          </cell>
          <cell r="M143">
            <v>46108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63230.43</v>
          </cell>
          <cell r="X143">
            <v>3991.86</v>
          </cell>
          <cell r="Y143">
            <v>5801.71</v>
          </cell>
          <cell r="Z143">
            <v>73024</v>
          </cell>
          <cell r="AA143" t="str">
            <v>Live</v>
          </cell>
          <cell r="AB143">
            <v>0</v>
          </cell>
          <cell r="AC143" t="str">
            <v>CHITRADURGA URBAN</v>
          </cell>
          <cell r="AD143" t="str">
            <v>CHITRADURGA TOWN</v>
          </cell>
          <cell r="AE143" t="str">
            <v>LT-6(b)(i) St.Lt. M</v>
          </cell>
          <cell r="AF143" t="str">
            <v>LT-6(b)(i) St.Lt. M</v>
          </cell>
          <cell r="AG143" t="str">
            <v>P D O MADAKARIPURA</v>
          </cell>
          <cell r="AH143" t="str">
            <v>MALLAIAH BADAVANE CHITRADURGA</v>
          </cell>
        </row>
        <row r="144">
          <cell r="A144" t="str">
            <v>ACSL64060</v>
          </cell>
          <cell r="B144">
            <v>5313730</v>
          </cell>
          <cell r="C144">
            <v>1608</v>
          </cell>
          <cell r="D144">
            <v>12661.67</v>
          </cell>
          <cell r="E144">
            <v>528.21</v>
          </cell>
          <cell r="F144">
            <v>13189.880000000001</v>
          </cell>
          <cell r="G144">
            <v>426.12</v>
          </cell>
          <cell r="H144">
            <v>13616</v>
          </cell>
          <cell r="I144">
            <v>22304.09</v>
          </cell>
          <cell r="J144">
            <v>1006.86</v>
          </cell>
          <cell r="K144">
            <v>23310.95</v>
          </cell>
          <cell r="L144">
            <v>2601.0500000000002</v>
          </cell>
          <cell r="M144">
            <v>25912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34965.760000000002</v>
          </cell>
          <cell r="X144">
            <v>1535.07</v>
          </cell>
          <cell r="Y144">
            <v>3027.17</v>
          </cell>
          <cell r="Z144">
            <v>39528</v>
          </cell>
          <cell r="AA144" t="str">
            <v>Live</v>
          </cell>
          <cell r="AB144">
            <v>0</v>
          </cell>
          <cell r="AC144" t="str">
            <v>CHITRADURGA URBAN</v>
          </cell>
          <cell r="AD144" t="str">
            <v>CHITRADURGA TOWN</v>
          </cell>
          <cell r="AE144" t="str">
            <v>LT-6(b)(i) St.Lt. M</v>
          </cell>
          <cell r="AF144" t="str">
            <v>LT-6(b)(i) St.Lt. M</v>
          </cell>
          <cell r="AG144" t="str">
            <v>P D O MADAKARIPURA</v>
          </cell>
          <cell r="AH144" t="str">
            <v>SRI VIGNESHWARA BADAVANE CHITRADURGA</v>
          </cell>
        </row>
        <row r="145">
          <cell r="A145" t="str">
            <v>ACSL65</v>
          </cell>
          <cell r="B145">
            <v>3818946</v>
          </cell>
          <cell r="C145">
            <v>237</v>
          </cell>
          <cell r="D145">
            <v>-55668.25</v>
          </cell>
          <cell r="E145">
            <v>51.25</v>
          </cell>
          <cell r="F145">
            <v>-55617</v>
          </cell>
          <cell r="G145">
            <v>0</v>
          </cell>
          <cell r="H145">
            <v>-55617</v>
          </cell>
          <cell r="I145">
            <v>3886.17</v>
          </cell>
          <cell r="J145">
            <v>148.34</v>
          </cell>
          <cell r="K145">
            <v>4034.51</v>
          </cell>
          <cell r="L145">
            <v>0</v>
          </cell>
          <cell r="M145">
            <v>4034.51</v>
          </cell>
          <cell r="N145">
            <v>0</v>
          </cell>
          <cell r="O145">
            <v>0</v>
          </cell>
          <cell r="P145">
            <v>0</v>
          </cell>
          <cell r="Q145">
            <v>110.51</v>
          </cell>
          <cell r="R145">
            <v>0</v>
          </cell>
          <cell r="S145">
            <v>0</v>
          </cell>
          <cell r="T145">
            <v>110.51</v>
          </cell>
          <cell r="U145">
            <v>110.51</v>
          </cell>
          <cell r="V145">
            <v>0</v>
          </cell>
          <cell r="W145">
            <v>-51892.59</v>
          </cell>
          <cell r="X145">
            <v>199.59</v>
          </cell>
          <cell r="Y145">
            <v>0</v>
          </cell>
          <cell r="Z145">
            <v>-51693</v>
          </cell>
          <cell r="AA145" t="str">
            <v>Live</v>
          </cell>
          <cell r="AB145">
            <v>0</v>
          </cell>
          <cell r="AC145" t="str">
            <v>CHITRADURGA URBAN</v>
          </cell>
          <cell r="AD145" t="str">
            <v>CHITRADURGA TOWN</v>
          </cell>
          <cell r="AE145" t="str">
            <v>LT-6(b)(i) St.Lt. M</v>
          </cell>
          <cell r="AF145" t="str">
            <v>LT-6(b)(i) St.Lt. M</v>
          </cell>
          <cell r="AG145" t="str">
            <v>BANK COLONY M R THIPPESWAMY</v>
          </cell>
          <cell r="AH145" t="str">
            <v>CTA-</v>
          </cell>
        </row>
        <row r="146">
          <cell r="A146" t="str">
            <v>ACSL66</v>
          </cell>
          <cell r="B146">
            <v>3822091</v>
          </cell>
          <cell r="C146">
            <v>3572</v>
          </cell>
          <cell r="D146">
            <v>-54337.14</v>
          </cell>
          <cell r="E146">
            <v>791.14</v>
          </cell>
          <cell r="F146">
            <v>-53546</v>
          </cell>
          <cell r="G146">
            <v>0</v>
          </cell>
          <cell r="H146">
            <v>-53546</v>
          </cell>
          <cell r="I146">
            <v>41904.94</v>
          </cell>
          <cell r="J146">
            <v>2232.79</v>
          </cell>
          <cell r="K146">
            <v>44137.73</v>
          </cell>
          <cell r="L146">
            <v>0</v>
          </cell>
          <cell r="M146">
            <v>44137.73</v>
          </cell>
          <cell r="N146">
            <v>0</v>
          </cell>
          <cell r="O146">
            <v>0</v>
          </cell>
          <cell r="P146">
            <v>0</v>
          </cell>
          <cell r="Q146">
            <v>185.73</v>
          </cell>
          <cell r="R146">
            <v>0</v>
          </cell>
          <cell r="S146">
            <v>0</v>
          </cell>
          <cell r="T146">
            <v>185.73</v>
          </cell>
          <cell r="U146">
            <v>185.73</v>
          </cell>
          <cell r="V146">
            <v>0</v>
          </cell>
          <cell r="W146">
            <v>-12617.93</v>
          </cell>
          <cell r="X146">
            <v>3023.93</v>
          </cell>
          <cell r="Y146">
            <v>0</v>
          </cell>
          <cell r="Z146">
            <v>-9594</v>
          </cell>
          <cell r="AA146" t="str">
            <v>Live</v>
          </cell>
          <cell r="AB146">
            <v>0</v>
          </cell>
          <cell r="AC146" t="str">
            <v>CHITRADURGA URBAN</v>
          </cell>
          <cell r="AD146" t="str">
            <v>CHITRADURGA TOWN</v>
          </cell>
          <cell r="AE146" t="str">
            <v>LT-6(b)(i) St.Lt. M</v>
          </cell>
          <cell r="AF146" t="str">
            <v>LT-6(b)(i) St.Lt. M</v>
          </cell>
          <cell r="AG146" t="str">
            <v>BANASHANKARI LAY OUT</v>
          </cell>
          <cell r="AH146" t="str">
            <v>MIGADDR ACSL66</v>
          </cell>
        </row>
        <row r="147">
          <cell r="A147" t="str">
            <v>ACSL67</v>
          </cell>
          <cell r="B147">
            <v>3822269</v>
          </cell>
          <cell r="C147">
            <v>1506</v>
          </cell>
          <cell r="D147">
            <v>-37617.17</v>
          </cell>
          <cell r="E147">
            <v>314.17</v>
          </cell>
          <cell r="F147">
            <v>-37303</v>
          </cell>
          <cell r="G147">
            <v>0</v>
          </cell>
          <cell r="H147">
            <v>-37303</v>
          </cell>
          <cell r="I147">
            <v>15280.66</v>
          </cell>
          <cell r="J147">
            <v>941.84</v>
          </cell>
          <cell r="K147">
            <v>16222.5</v>
          </cell>
          <cell r="L147">
            <v>0</v>
          </cell>
          <cell r="M147">
            <v>16222.5</v>
          </cell>
          <cell r="N147">
            <v>0</v>
          </cell>
          <cell r="O147">
            <v>0</v>
          </cell>
          <cell r="P147">
            <v>0</v>
          </cell>
          <cell r="Q147">
            <v>943.5</v>
          </cell>
          <cell r="R147">
            <v>0</v>
          </cell>
          <cell r="S147">
            <v>0</v>
          </cell>
          <cell r="T147">
            <v>943.5</v>
          </cell>
          <cell r="U147">
            <v>943.5</v>
          </cell>
          <cell r="V147">
            <v>0</v>
          </cell>
          <cell r="W147">
            <v>-23280.01</v>
          </cell>
          <cell r="X147">
            <v>1256.01</v>
          </cell>
          <cell r="Y147">
            <v>0</v>
          </cell>
          <cell r="Z147">
            <v>-22024</v>
          </cell>
          <cell r="AA147" t="str">
            <v>Live</v>
          </cell>
          <cell r="AB147">
            <v>0</v>
          </cell>
          <cell r="AC147" t="str">
            <v>CHITRADURGA URBAN</v>
          </cell>
          <cell r="AD147" t="str">
            <v>CHITRADURGA TOWN</v>
          </cell>
          <cell r="AE147" t="str">
            <v>LT-6(b)(i) St.Lt. M</v>
          </cell>
          <cell r="AF147" t="str">
            <v>LT-6(b)(i) St.Lt. M</v>
          </cell>
          <cell r="AG147" t="str">
            <v>BANASHANKARI LAY OUT</v>
          </cell>
          <cell r="AH147" t="str">
            <v>MIGADDR ACSL67</v>
          </cell>
        </row>
        <row r="148">
          <cell r="A148" t="str">
            <v>ACSL68</v>
          </cell>
          <cell r="B148">
            <v>3816527</v>
          </cell>
          <cell r="C148">
            <v>373</v>
          </cell>
          <cell r="D148">
            <v>-53136.44</v>
          </cell>
          <cell r="E148">
            <v>87.44</v>
          </cell>
          <cell r="F148">
            <v>-53049</v>
          </cell>
          <cell r="G148">
            <v>0</v>
          </cell>
          <cell r="H148">
            <v>-53049</v>
          </cell>
          <cell r="I148">
            <v>4859.1400000000003</v>
          </cell>
          <cell r="J148">
            <v>233.54</v>
          </cell>
          <cell r="K148">
            <v>5092.68</v>
          </cell>
          <cell r="L148">
            <v>0</v>
          </cell>
          <cell r="M148">
            <v>5092.68</v>
          </cell>
          <cell r="N148">
            <v>0</v>
          </cell>
          <cell r="O148">
            <v>0</v>
          </cell>
          <cell r="P148">
            <v>0</v>
          </cell>
          <cell r="Q148">
            <v>89.68</v>
          </cell>
          <cell r="R148">
            <v>0</v>
          </cell>
          <cell r="S148">
            <v>0</v>
          </cell>
          <cell r="T148">
            <v>89.68</v>
          </cell>
          <cell r="U148">
            <v>89.68</v>
          </cell>
          <cell r="V148">
            <v>0</v>
          </cell>
          <cell r="W148">
            <v>-48366.98</v>
          </cell>
          <cell r="X148">
            <v>320.98</v>
          </cell>
          <cell r="Y148">
            <v>0</v>
          </cell>
          <cell r="Z148">
            <v>-48046</v>
          </cell>
          <cell r="AA148" t="str">
            <v>Live</v>
          </cell>
          <cell r="AB148">
            <v>0</v>
          </cell>
          <cell r="AC148" t="str">
            <v>CHITRADURGA URBAN</v>
          </cell>
          <cell r="AD148" t="str">
            <v>CHITRADURGA TOWN</v>
          </cell>
          <cell r="AE148" t="str">
            <v>LT-6(b)(i) St.Lt. M</v>
          </cell>
          <cell r="AF148" t="str">
            <v>LT-6(b)(i) St.Lt. M</v>
          </cell>
          <cell r="AG148" t="str">
            <v>SHYAM LAYOUT</v>
          </cell>
          <cell r="AH148" t="str">
            <v>J M ROAD-</v>
          </cell>
        </row>
        <row r="149">
          <cell r="A149" t="str">
            <v>ACSL69</v>
          </cell>
          <cell r="B149">
            <v>3817729</v>
          </cell>
          <cell r="C149">
            <v>639</v>
          </cell>
          <cell r="D149">
            <v>-52128.959999999999</v>
          </cell>
          <cell r="E149">
            <v>110.96</v>
          </cell>
          <cell r="F149">
            <v>-52018</v>
          </cell>
          <cell r="G149">
            <v>0</v>
          </cell>
          <cell r="H149">
            <v>-52018</v>
          </cell>
          <cell r="I149">
            <v>6830.24</v>
          </cell>
          <cell r="J149">
            <v>400.06</v>
          </cell>
          <cell r="K149">
            <v>7230.3</v>
          </cell>
          <cell r="L149">
            <v>0</v>
          </cell>
          <cell r="M149">
            <v>7230.3</v>
          </cell>
          <cell r="N149">
            <v>0</v>
          </cell>
          <cell r="O149">
            <v>0</v>
          </cell>
          <cell r="P149">
            <v>0</v>
          </cell>
          <cell r="Q149">
            <v>66.3</v>
          </cell>
          <cell r="R149">
            <v>0</v>
          </cell>
          <cell r="S149">
            <v>0</v>
          </cell>
          <cell r="T149">
            <v>66.3</v>
          </cell>
          <cell r="U149">
            <v>66.3</v>
          </cell>
          <cell r="V149">
            <v>0</v>
          </cell>
          <cell r="W149">
            <v>-45365.02</v>
          </cell>
          <cell r="X149">
            <v>511.02</v>
          </cell>
          <cell r="Y149">
            <v>0</v>
          </cell>
          <cell r="Z149">
            <v>-44854</v>
          </cell>
          <cell r="AA149" t="str">
            <v>Live</v>
          </cell>
          <cell r="AB149">
            <v>0</v>
          </cell>
          <cell r="AC149" t="str">
            <v>CHITRADURGA URBAN</v>
          </cell>
          <cell r="AD149" t="str">
            <v>CHITRADURGA TOWN</v>
          </cell>
          <cell r="AE149" t="str">
            <v>LT-6(b)(i) St.Lt. M</v>
          </cell>
          <cell r="AF149" t="str">
            <v>LT-6(b)(i) St.Lt. M</v>
          </cell>
          <cell r="AG149" t="str">
            <v>SHYAM LAYOUT</v>
          </cell>
          <cell r="AH149" t="str">
            <v>BANK COLONY-</v>
          </cell>
        </row>
        <row r="150">
          <cell r="A150" t="str">
            <v>ACSL70</v>
          </cell>
          <cell r="B150">
            <v>3815856</v>
          </cell>
          <cell r="C150">
            <v>19</v>
          </cell>
          <cell r="D150">
            <v>-52380</v>
          </cell>
          <cell r="E150">
            <v>0</v>
          </cell>
          <cell r="F150">
            <v>-52380</v>
          </cell>
          <cell r="G150">
            <v>0</v>
          </cell>
          <cell r="H150">
            <v>-52380</v>
          </cell>
          <cell r="I150">
            <v>2185.2600000000002</v>
          </cell>
          <cell r="J150">
            <v>11.97</v>
          </cell>
          <cell r="K150">
            <v>2197.23</v>
          </cell>
          <cell r="L150">
            <v>0</v>
          </cell>
          <cell r="M150">
            <v>2197.23</v>
          </cell>
          <cell r="N150">
            <v>0</v>
          </cell>
          <cell r="O150">
            <v>0</v>
          </cell>
          <cell r="P150">
            <v>0</v>
          </cell>
          <cell r="Q150">
            <v>41.23</v>
          </cell>
          <cell r="R150">
            <v>0</v>
          </cell>
          <cell r="S150">
            <v>0</v>
          </cell>
          <cell r="T150">
            <v>41.23</v>
          </cell>
          <cell r="U150">
            <v>41.23</v>
          </cell>
          <cell r="V150">
            <v>0</v>
          </cell>
          <cell r="W150">
            <v>-50235.97</v>
          </cell>
          <cell r="X150">
            <v>11.97</v>
          </cell>
          <cell r="Y150">
            <v>0</v>
          </cell>
          <cell r="Z150">
            <v>-50224</v>
          </cell>
          <cell r="AA150" t="str">
            <v>Live</v>
          </cell>
          <cell r="AB150">
            <v>0</v>
          </cell>
          <cell r="AC150" t="str">
            <v>CHITRADURGA URBAN</v>
          </cell>
          <cell r="AD150" t="str">
            <v>CHITRADURGA TOWN</v>
          </cell>
          <cell r="AE150" t="str">
            <v>LT-6(b)(i) St.Lt. M</v>
          </cell>
          <cell r="AF150" t="str">
            <v>LT-6(b)(i) St.Lt. M</v>
          </cell>
          <cell r="AG150" t="str">
            <v>VSUNDARA LAYOUT</v>
          </cell>
          <cell r="AH150" t="str">
            <v>NH-4 MLA CHANDRAPPA TC-</v>
          </cell>
        </row>
        <row r="151">
          <cell r="A151" t="str">
            <v>ACSL71</v>
          </cell>
          <cell r="B151">
            <v>3817193</v>
          </cell>
          <cell r="C151">
            <v>8640</v>
          </cell>
          <cell r="D151">
            <v>-38768.86</v>
          </cell>
          <cell r="E151">
            <v>1055.8599999999999</v>
          </cell>
          <cell r="F151">
            <v>-37713</v>
          </cell>
          <cell r="G151">
            <v>0</v>
          </cell>
          <cell r="H151">
            <v>-37713</v>
          </cell>
          <cell r="I151">
            <v>76066.44</v>
          </cell>
          <cell r="J151">
            <v>5402.7</v>
          </cell>
          <cell r="K151">
            <v>81469.14</v>
          </cell>
          <cell r="L151">
            <v>877.06</v>
          </cell>
          <cell r="M151">
            <v>82346.2</v>
          </cell>
          <cell r="N151">
            <v>40201.14</v>
          </cell>
          <cell r="O151">
            <v>957.5</v>
          </cell>
          <cell r="P151">
            <v>3396.36</v>
          </cell>
          <cell r="Q151">
            <v>78.2</v>
          </cell>
          <cell r="R151">
            <v>0</v>
          </cell>
          <cell r="S151">
            <v>0</v>
          </cell>
          <cell r="T151">
            <v>78.2</v>
          </cell>
          <cell r="U151">
            <v>43675.7</v>
          </cell>
          <cell r="V151">
            <v>957.5</v>
          </cell>
          <cell r="W151">
            <v>-2981.76</v>
          </cell>
          <cell r="X151">
            <v>3062.2</v>
          </cell>
          <cell r="Y151">
            <v>-80.44</v>
          </cell>
          <cell r="Z151">
            <v>0</v>
          </cell>
          <cell r="AA151" t="str">
            <v>Live</v>
          </cell>
          <cell r="AB151">
            <v>0</v>
          </cell>
          <cell r="AC151" t="str">
            <v>CHITRADURGA URBAN</v>
          </cell>
          <cell r="AD151" t="str">
            <v>CHITRADURGA TOWN</v>
          </cell>
          <cell r="AE151" t="str">
            <v>LT-6(b)(i) St.Lt. M</v>
          </cell>
          <cell r="AF151" t="str">
            <v>LT-6(b)(i) St.Lt. M</v>
          </cell>
          <cell r="AG151" t="str">
            <v>SIRICULTURE T C 71</v>
          </cell>
          <cell r="AH151" t="str">
            <v>CTA-</v>
          </cell>
        </row>
        <row r="152">
          <cell r="A152" t="str">
            <v>ACSL77</v>
          </cell>
          <cell r="B152">
            <v>3821901</v>
          </cell>
          <cell r="C152">
            <v>5007</v>
          </cell>
          <cell r="D152">
            <v>-27262.19</v>
          </cell>
          <cell r="E152">
            <v>1084.19</v>
          </cell>
          <cell r="F152">
            <v>-26178</v>
          </cell>
          <cell r="G152">
            <v>0</v>
          </cell>
          <cell r="H152">
            <v>-26178</v>
          </cell>
          <cell r="I152">
            <v>40589.589999999997</v>
          </cell>
          <cell r="J152">
            <v>3131.08</v>
          </cell>
          <cell r="K152">
            <v>43720.67</v>
          </cell>
          <cell r="L152">
            <v>325.39</v>
          </cell>
          <cell r="M152">
            <v>44046.06</v>
          </cell>
          <cell r="N152">
            <v>15979.59</v>
          </cell>
          <cell r="O152">
            <v>335.29</v>
          </cell>
          <cell r="P152">
            <v>1338.12</v>
          </cell>
          <cell r="Q152">
            <v>215.06</v>
          </cell>
          <cell r="R152">
            <v>0</v>
          </cell>
          <cell r="S152">
            <v>0</v>
          </cell>
          <cell r="T152">
            <v>215.06</v>
          </cell>
          <cell r="U152">
            <v>17532.77</v>
          </cell>
          <cell r="V152">
            <v>335.29</v>
          </cell>
          <cell r="W152">
            <v>-2867.25</v>
          </cell>
          <cell r="X152">
            <v>2877.15</v>
          </cell>
          <cell r="Y152">
            <v>-9.9</v>
          </cell>
          <cell r="Z152">
            <v>0</v>
          </cell>
          <cell r="AA152" t="str">
            <v>Live</v>
          </cell>
          <cell r="AB152">
            <v>0</v>
          </cell>
          <cell r="AC152" t="str">
            <v>CHITRADURGA URBAN</v>
          </cell>
          <cell r="AD152" t="str">
            <v>CHITRADURGA TOWN</v>
          </cell>
          <cell r="AE152" t="str">
            <v>LT-6(b)(i) St.Lt. M</v>
          </cell>
          <cell r="AF152" t="str">
            <v>LT-6(b)(i) St.Lt. M</v>
          </cell>
          <cell r="AG152" t="str">
            <v>HOUSEING BOARD TC</v>
          </cell>
          <cell r="AH152" t="str">
            <v>CTA-</v>
          </cell>
        </row>
        <row r="153">
          <cell r="A153" t="str">
            <v>ACSL78</v>
          </cell>
          <cell r="B153">
            <v>3824509</v>
          </cell>
          <cell r="C153">
            <v>7492</v>
          </cell>
          <cell r="D153">
            <v>-40732.06</v>
          </cell>
          <cell r="E153">
            <v>1578.06</v>
          </cell>
          <cell r="F153">
            <v>-39154</v>
          </cell>
          <cell r="G153">
            <v>0</v>
          </cell>
          <cell r="H153">
            <v>-39154</v>
          </cell>
          <cell r="I153">
            <v>60813.2</v>
          </cell>
          <cell r="J153">
            <v>4686.6400000000003</v>
          </cell>
          <cell r="K153">
            <v>65499.839999999997</v>
          </cell>
          <cell r="L153">
            <v>561.94000000000005</v>
          </cell>
          <cell r="M153">
            <v>66061.78</v>
          </cell>
          <cell r="N153">
            <v>24472.959999999999</v>
          </cell>
          <cell r="O153">
            <v>17.22</v>
          </cell>
          <cell r="P153">
            <v>2339.8200000000002</v>
          </cell>
          <cell r="Q153">
            <v>77.78</v>
          </cell>
          <cell r="R153">
            <v>0</v>
          </cell>
          <cell r="S153">
            <v>0</v>
          </cell>
          <cell r="T153">
            <v>77.78</v>
          </cell>
          <cell r="U153">
            <v>26890.559999999998</v>
          </cell>
          <cell r="V153">
            <v>17.22</v>
          </cell>
          <cell r="W153">
            <v>-4469.6000000000004</v>
          </cell>
          <cell r="X153">
            <v>3924.88</v>
          </cell>
          <cell r="Y153">
            <v>544.72</v>
          </cell>
          <cell r="Z153">
            <v>0</v>
          </cell>
          <cell r="AA153" t="str">
            <v>Live</v>
          </cell>
          <cell r="AB153">
            <v>0</v>
          </cell>
          <cell r="AC153" t="str">
            <v>CHITRADURGA URBAN</v>
          </cell>
          <cell r="AD153" t="str">
            <v>CHITRADURGA TOWN</v>
          </cell>
          <cell r="AE153" t="str">
            <v>LT-6(b)(i) St.Lt. M</v>
          </cell>
          <cell r="AF153" t="str">
            <v>LT-6(b)(i) St.Lt. M</v>
          </cell>
          <cell r="AG153" t="str">
            <v>KANDAYAGIRI TC</v>
          </cell>
          <cell r="AH153" t="str">
            <v>CTA-</v>
          </cell>
        </row>
        <row r="154">
          <cell r="A154" t="str">
            <v>ACSL79</v>
          </cell>
          <cell r="B154">
            <v>3819447</v>
          </cell>
          <cell r="C154">
            <v>6668</v>
          </cell>
          <cell r="D154">
            <v>-30038.91</v>
          </cell>
          <cell r="E154">
            <v>1067.9100000000001</v>
          </cell>
          <cell r="F154">
            <v>-28971</v>
          </cell>
          <cell r="G154">
            <v>0</v>
          </cell>
          <cell r="H154">
            <v>-28971</v>
          </cell>
          <cell r="I154">
            <v>52490.16</v>
          </cell>
          <cell r="J154">
            <v>4173.68</v>
          </cell>
          <cell r="K154">
            <v>56663.840000000004</v>
          </cell>
          <cell r="L154">
            <v>606.36</v>
          </cell>
          <cell r="M154">
            <v>57270.2</v>
          </cell>
          <cell r="N154">
            <v>25199.759999999998</v>
          </cell>
          <cell r="O154">
            <v>619.76</v>
          </cell>
          <cell r="P154">
            <v>2265.48</v>
          </cell>
          <cell r="Q154">
            <v>214.2</v>
          </cell>
          <cell r="R154">
            <v>0</v>
          </cell>
          <cell r="S154">
            <v>0</v>
          </cell>
          <cell r="T154">
            <v>214.2</v>
          </cell>
          <cell r="U154">
            <v>27679.439999999999</v>
          </cell>
          <cell r="V154">
            <v>619.76</v>
          </cell>
          <cell r="W154">
            <v>-2962.71</v>
          </cell>
          <cell r="X154">
            <v>2976.11</v>
          </cell>
          <cell r="Y154">
            <v>-13.4</v>
          </cell>
          <cell r="Z154">
            <v>0</v>
          </cell>
          <cell r="AA154" t="str">
            <v>Live</v>
          </cell>
          <cell r="AB154">
            <v>0</v>
          </cell>
          <cell r="AC154" t="str">
            <v>CHITRADURGA URBAN</v>
          </cell>
          <cell r="AD154" t="str">
            <v>CHITRADURGA TOWN</v>
          </cell>
          <cell r="AE154" t="str">
            <v>LT-6(b)(i) St.Lt. M</v>
          </cell>
          <cell r="AF154" t="str">
            <v>LT-6(b)(i) St.Lt. M</v>
          </cell>
          <cell r="AG154" t="str">
            <v>KANDAYAGIRI TC</v>
          </cell>
          <cell r="AH154" t="str">
            <v>CTA-</v>
          </cell>
        </row>
        <row r="155">
          <cell r="A155" t="str">
            <v>ACSL80</v>
          </cell>
          <cell r="B155">
            <v>3824367</v>
          </cell>
          <cell r="C155">
            <v>10613</v>
          </cell>
          <cell r="D155">
            <v>-76178.039999999994</v>
          </cell>
          <cell r="E155">
            <v>931.04</v>
          </cell>
          <cell r="F155">
            <v>-75247</v>
          </cell>
          <cell r="G155">
            <v>0</v>
          </cell>
          <cell r="H155">
            <v>-75247</v>
          </cell>
          <cell r="I155">
            <v>90303.28</v>
          </cell>
          <cell r="J155">
            <v>6631.19</v>
          </cell>
          <cell r="K155">
            <v>96934.47</v>
          </cell>
          <cell r="L155">
            <v>551.03</v>
          </cell>
          <cell r="M155">
            <v>97485.5</v>
          </cell>
          <cell r="N155">
            <v>19571.97</v>
          </cell>
          <cell r="O155">
            <v>552.03</v>
          </cell>
          <cell r="P155">
            <v>1953</v>
          </cell>
          <cell r="Q155">
            <v>161.5</v>
          </cell>
          <cell r="R155">
            <v>0</v>
          </cell>
          <cell r="S155">
            <v>0</v>
          </cell>
          <cell r="T155">
            <v>161.5</v>
          </cell>
          <cell r="U155">
            <v>21686.47</v>
          </cell>
          <cell r="V155">
            <v>552.03</v>
          </cell>
          <cell r="W155">
            <v>-5608.23</v>
          </cell>
          <cell r="X155">
            <v>5609.23</v>
          </cell>
          <cell r="Y155">
            <v>-1</v>
          </cell>
          <cell r="Z155">
            <v>0</v>
          </cell>
          <cell r="AA155" t="str">
            <v>Live</v>
          </cell>
          <cell r="AB155">
            <v>0</v>
          </cell>
          <cell r="AC155" t="str">
            <v>CHITRADURGA URBAN</v>
          </cell>
          <cell r="AD155" t="str">
            <v>CHITRADURGA TOWN</v>
          </cell>
          <cell r="AE155" t="str">
            <v>LT-6(b)(i) St.Lt. M</v>
          </cell>
          <cell r="AF155" t="str">
            <v>LT-6(b)(i) St.Lt. M</v>
          </cell>
          <cell r="AG155" t="str">
            <v>R.K. PRABAKAR LAYOUT</v>
          </cell>
          <cell r="AH155" t="str">
            <v>CTA-</v>
          </cell>
        </row>
        <row r="156">
          <cell r="A156" t="str">
            <v>BCSL101</v>
          </cell>
          <cell r="B156">
            <v>3816404</v>
          </cell>
          <cell r="C156">
            <v>4742</v>
          </cell>
          <cell r="D156">
            <v>-29552.34</v>
          </cell>
          <cell r="E156">
            <v>751.34</v>
          </cell>
          <cell r="F156">
            <v>-28801</v>
          </cell>
          <cell r="G156">
            <v>0</v>
          </cell>
          <cell r="H156">
            <v>-28801</v>
          </cell>
          <cell r="I156">
            <v>38982.730000000003</v>
          </cell>
          <cell r="J156">
            <v>2969.72</v>
          </cell>
          <cell r="K156">
            <v>41952.450000000004</v>
          </cell>
          <cell r="L156">
            <v>127.15</v>
          </cell>
          <cell r="M156">
            <v>42079.6</v>
          </cell>
          <cell r="N156">
            <v>11729.65</v>
          </cell>
          <cell r="O156">
            <v>137.53</v>
          </cell>
          <cell r="P156">
            <v>1142.82</v>
          </cell>
          <cell r="Q156">
            <v>268.60000000000002</v>
          </cell>
          <cell r="R156">
            <v>0</v>
          </cell>
          <cell r="S156">
            <v>0</v>
          </cell>
          <cell r="T156">
            <v>268.60000000000002</v>
          </cell>
          <cell r="U156">
            <v>13141.07</v>
          </cell>
          <cell r="V156">
            <v>137.53</v>
          </cell>
          <cell r="W156">
            <v>-2567.86</v>
          </cell>
          <cell r="X156">
            <v>2578.2399999999998</v>
          </cell>
          <cell r="Y156">
            <v>-10.38</v>
          </cell>
          <cell r="Z156">
            <v>0</v>
          </cell>
          <cell r="AA156" t="str">
            <v>Live</v>
          </cell>
          <cell r="AB156">
            <v>0</v>
          </cell>
          <cell r="AC156" t="str">
            <v>CHITRADURGA URBAN</v>
          </cell>
          <cell r="AD156" t="str">
            <v>CHITRADURGA TOWN</v>
          </cell>
          <cell r="AE156" t="str">
            <v>LT-6(b)(i) St.Lt. M</v>
          </cell>
          <cell r="AF156" t="str">
            <v>LT-6(b)(i) St.Lt. M</v>
          </cell>
          <cell r="AG156" t="str">
            <v>KANCHANAKATTE LAYOUT</v>
          </cell>
          <cell r="AH156" t="str">
            <v>CTACTA</v>
          </cell>
        </row>
        <row r="157">
          <cell r="A157" t="str">
            <v>BCSL102</v>
          </cell>
          <cell r="B157">
            <v>3817074</v>
          </cell>
          <cell r="C157">
            <v>9871</v>
          </cell>
          <cell r="D157">
            <v>-38457.64</v>
          </cell>
          <cell r="E157">
            <v>1335.64</v>
          </cell>
          <cell r="F157">
            <v>-37122</v>
          </cell>
          <cell r="G157">
            <v>0</v>
          </cell>
          <cell r="H157">
            <v>-37122</v>
          </cell>
          <cell r="I157">
            <v>79398.899999999994</v>
          </cell>
          <cell r="J157">
            <v>6175.51</v>
          </cell>
          <cell r="K157">
            <v>85574.409999999989</v>
          </cell>
          <cell r="L157">
            <v>691.97</v>
          </cell>
          <cell r="M157">
            <v>86266.38</v>
          </cell>
          <cell r="N157">
            <v>44095.56</v>
          </cell>
          <cell r="O157">
            <v>738.29</v>
          </cell>
          <cell r="P157">
            <v>4287.1499999999996</v>
          </cell>
          <cell r="Q157">
            <v>23.38</v>
          </cell>
          <cell r="R157">
            <v>0</v>
          </cell>
          <cell r="S157">
            <v>0</v>
          </cell>
          <cell r="T157">
            <v>23.38</v>
          </cell>
          <cell r="U157">
            <v>48406.09</v>
          </cell>
          <cell r="V157">
            <v>738.29</v>
          </cell>
          <cell r="W157">
            <v>-3177.68</v>
          </cell>
          <cell r="X157">
            <v>3224</v>
          </cell>
          <cell r="Y157">
            <v>-46.32</v>
          </cell>
          <cell r="Z157">
            <v>0</v>
          </cell>
          <cell r="AA157" t="str">
            <v>Live</v>
          </cell>
          <cell r="AB157">
            <v>0</v>
          </cell>
          <cell r="AC157" t="str">
            <v>CHITRADURGA URBAN</v>
          </cell>
          <cell r="AD157" t="str">
            <v>CHITRADURGA TOWN</v>
          </cell>
          <cell r="AE157" t="str">
            <v>LT-6(b)(i) St.Lt. M</v>
          </cell>
          <cell r="AF157" t="str">
            <v>LT-6(b)(i) St.Lt. M</v>
          </cell>
          <cell r="AG157" t="str">
            <v>KANCHANAKATTE LAYOUT   CU</v>
          </cell>
          <cell r="AH157" t="str">
            <v>CTACTA</v>
          </cell>
        </row>
        <row r="158">
          <cell r="A158" t="str">
            <v>BCSL103</v>
          </cell>
          <cell r="B158">
            <v>3816606</v>
          </cell>
          <cell r="C158">
            <v>4774</v>
          </cell>
          <cell r="D158">
            <v>-34408.79</v>
          </cell>
          <cell r="E158">
            <v>882.79</v>
          </cell>
          <cell r="F158">
            <v>-33526</v>
          </cell>
          <cell r="G158">
            <v>0</v>
          </cell>
          <cell r="H158">
            <v>-33526</v>
          </cell>
          <cell r="I158">
            <v>38416.97</v>
          </cell>
          <cell r="J158">
            <v>2990.5</v>
          </cell>
          <cell r="K158">
            <v>41407.47</v>
          </cell>
          <cell r="L158">
            <v>39.76</v>
          </cell>
          <cell r="M158">
            <v>41447.230000000003</v>
          </cell>
          <cell r="N158">
            <v>6793.12</v>
          </cell>
          <cell r="O158">
            <v>49.39</v>
          </cell>
          <cell r="P158">
            <v>833.49</v>
          </cell>
          <cell r="Q158">
            <v>245.23</v>
          </cell>
          <cell r="R158">
            <v>0</v>
          </cell>
          <cell r="S158">
            <v>0</v>
          </cell>
          <cell r="T158">
            <v>245.23</v>
          </cell>
          <cell r="U158">
            <v>7871.8399999999992</v>
          </cell>
          <cell r="V158">
            <v>49.39</v>
          </cell>
          <cell r="W158">
            <v>-3030.17</v>
          </cell>
          <cell r="X158">
            <v>3039.8</v>
          </cell>
          <cell r="Y158">
            <v>-9.6300000000000008</v>
          </cell>
          <cell r="Z158">
            <v>0</v>
          </cell>
          <cell r="AA158" t="str">
            <v>Live</v>
          </cell>
          <cell r="AB158">
            <v>0</v>
          </cell>
          <cell r="AC158" t="str">
            <v>CHITRADURGA URBAN</v>
          </cell>
          <cell r="AD158" t="str">
            <v>CHITRADURGA TOWN</v>
          </cell>
          <cell r="AE158" t="str">
            <v>LT-6(b)(i) St.Lt. M</v>
          </cell>
          <cell r="AF158" t="str">
            <v>LT-6(b)(i) St.Lt. M</v>
          </cell>
          <cell r="AG158" t="str">
            <v>KANCHANAKATTE LAYOUT   CU</v>
          </cell>
          <cell r="AH158" t="str">
            <v>CTACTA</v>
          </cell>
        </row>
        <row r="159">
          <cell r="A159" t="str">
            <v>BCSL104</v>
          </cell>
          <cell r="B159">
            <v>3819156</v>
          </cell>
          <cell r="C159">
            <v>4306</v>
          </cell>
          <cell r="D159">
            <v>-41598.86</v>
          </cell>
          <cell r="E159">
            <v>733.86</v>
          </cell>
          <cell r="F159">
            <v>-40865</v>
          </cell>
          <cell r="G159">
            <v>0</v>
          </cell>
          <cell r="H159">
            <v>-40865</v>
          </cell>
          <cell r="I159">
            <v>34786.39</v>
          </cell>
          <cell r="J159">
            <v>2693.44</v>
          </cell>
          <cell r="K159">
            <v>37479.83</v>
          </cell>
          <cell r="L159">
            <v>0</v>
          </cell>
          <cell r="M159">
            <v>37479.83</v>
          </cell>
          <cell r="N159">
            <v>0</v>
          </cell>
          <cell r="O159">
            <v>0</v>
          </cell>
          <cell r="P159">
            <v>0</v>
          </cell>
          <cell r="Q159">
            <v>258.83</v>
          </cell>
          <cell r="R159">
            <v>0</v>
          </cell>
          <cell r="S159">
            <v>0</v>
          </cell>
          <cell r="T159">
            <v>258.83</v>
          </cell>
          <cell r="U159">
            <v>258.83</v>
          </cell>
          <cell r="V159">
            <v>0</v>
          </cell>
          <cell r="W159">
            <v>-7071.3</v>
          </cell>
          <cell r="X159">
            <v>3427.3</v>
          </cell>
          <cell r="Y159">
            <v>0</v>
          </cell>
          <cell r="Z159">
            <v>-3644</v>
          </cell>
          <cell r="AA159" t="str">
            <v>Live</v>
          </cell>
          <cell r="AB159">
            <v>0</v>
          </cell>
          <cell r="AC159" t="str">
            <v>CHITRADURGA URBAN</v>
          </cell>
          <cell r="AD159" t="str">
            <v>CHITRADURGA TOWN</v>
          </cell>
          <cell r="AE159" t="str">
            <v>LT-6(b)(i) St.Lt. M</v>
          </cell>
          <cell r="AF159" t="str">
            <v>LT-6(b)(i) St.Lt. M</v>
          </cell>
          <cell r="AG159" t="str">
            <v>KANCHANAKATTE LAYOUT   CU</v>
          </cell>
          <cell r="AH159" t="str">
            <v>CTACTA</v>
          </cell>
        </row>
        <row r="160">
          <cell r="A160" t="str">
            <v>BCSL105</v>
          </cell>
          <cell r="B160">
            <v>3822673</v>
          </cell>
          <cell r="C160">
            <v>2853</v>
          </cell>
          <cell r="D160">
            <v>-55758.19</v>
          </cell>
          <cell r="E160">
            <v>642.19000000000005</v>
          </cell>
          <cell r="F160">
            <v>-55116</v>
          </cell>
          <cell r="G160">
            <v>0</v>
          </cell>
          <cell r="H160">
            <v>-55116</v>
          </cell>
          <cell r="I160">
            <v>24764.28</v>
          </cell>
          <cell r="J160">
            <v>1783.92</v>
          </cell>
          <cell r="K160">
            <v>26548.199999999997</v>
          </cell>
          <cell r="L160">
            <v>0</v>
          </cell>
          <cell r="M160">
            <v>26548.2</v>
          </cell>
          <cell r="N160">
            <v>0</v>
          </cell>
          <cell r="O160">
            <v>0</v>
          </cell>
          <cell r="P160">
            <v>0</v>
          </cell>
          <cell r="Q160">
            <v>180.2</v>
          </cell>
          <cell r="R160">
            <v>0</v>
          </cell>
          <cell r="S160">
            <v>0</v>
          </cell>
          <cell r="T160">
            <v>180.2</v>
          </cell>
          <cell r="U160">
            <v>180.2</v>
          </cell>
          <cell r="V160">
            <v>0</v>
          </cell>
          <cell r="W160">
            <v>-31174.11</v>
          </cell>
          <cell r="X160">
            <v>2426.11</v>
          </cell>
          <cell r="Y160">
            <v>0</v>
          </cell>
          <cell r="Z160">
            <v>-28748</v>
          </cell>
          <cell r="AA160" t="str">
            <v>Live</v>
          </cell>
          <cell r="AB160">
            <v>0</v>
          </cell>
          <cell r="AC160" t="str">
            <v>CHITRADURGA URBAN</v>
          </cell>
          <cell r="AD160" t="str">
            <v>CHITRADURGA TOWN</v>
          </cell>
          <cell r="AE160" t="str">
            <v>LT-6(b)(i) St.Lt. M</v>
          </cell>
          <cell r="AF160" t="str">
            <v>LT-6(b)(i) St.Lt. M</v>
          </cell>
          <cell r="AG160" t="str">
            <v>KANCHANAKATTE LAYOUT   CU</v>
          </cell>
          <cell r="AH160" t="str">
            <v>CTACTA</v>
          </cell>
        </row>
        <row r="161">
          <cell r="A161" t="str">
            <v>BCSL106</v>
          </cell>
          <cell r="B161">
            <v>3823073</v>
          </cell>
          <cell r="C161">
            <v>3529</v>
          </cell>
          <cell r="D161">
            <v>-59916.53</v>
          </cell>
          <cell r="E161">
            <v>468.53</v>
          </cell>
          <cell r="F161">
            <v>-59448</v>
          </cell>
          <cell r="G161">
            <v>0</v>
          </cell>
          <cell r="H161">
            <v>-59448</v>
          </cell>
          <cell r="I161">
            <v>28238.26</v>
          </cell>
          <cell r="J161">
            <v>2212.44</v>
          </cell>
          <cell r="K161">
            <v>30450.699999999997</v>
          </cell>
          <cell r="L161">
            <v>0</v>
          </cell>
          <cell r="M161">
            <v>30450.7</v>
          </cell>
          <cell r="N161">
            <v>0</v>
          </cell>
          <cell r="O161">
            <v>0</v>
          </cell>
          <cell r="P161">
            <v>0</v>
          </cell>
          <cell r="Q161">
            <v>120.7</v>
          </cell>
          <cell r="R161">
            <v>0</v>
          </cell>
          <cell r="S161">
            <v>0</v>
          </cell>
          <cell r="T161">
            <v>120.7</v>
          </cell>
          <cell r="U161">
            <v>120.7</v>
          </cell>
          <cell r="V161">
            <v>0</v>
          </cell>
          <cell r="W161">
            <v>-31798.97</v>
          </cell>
          <cell r="X161">
            <v>2680.97</v>
          </cell>
          <cell r="Y161">
            <v>0</v>
          </cell>
          <cell r="Z161">
            <v>-29118</v>
          </cell>
          <cell r="AA161" t="str">
            <v>Live</v>
          </cell>
          <cell r="AB161">
            <v>0</v>
          </cell>
          <cell r="AC161" t="str">
            <v>CHITRADURGA URBAN</v>
          </cell>
          <cell r="AD161" t="str">
            <v>CHITRADURGA TOWN</v>
          </cell>
          <cell r="AE161" t="str">
            <v>LT-6(b)(i) St.Lt. M</v>
          </cell>
          <cell r="AF161" t="str">
            <v>LT-6(b)(i) St.Lt. M</v>
          </cell>
          <cell r="AG161" t="str">
            <v>KANCHANAKATTE LAYOUT   CU</v>
          </cell>
          <cell r="AH161" t="str">
            <v>CTA-</v>
          </cell>
        </row>
        <row r="162">
          <cell r="A162" t="str">
            <v>BCSL107</v>
          </cell>
          <cell r="B162">
            <v>3823350</v>
          </cell>
          <cell r="C162">
            <v>3136</v>
          </cell>
          <cell r="D162">
            <v>-60420.88</v>
          </cell>
          <cell r="E162">
            <v>95.88</v>
          </cell>
          <cell r="F162">
            <v>-60325</v>
          </cell>
          <cell r="G162">
            <v>0</v>
          </cell>
          <cell r="H162">
            <v>-60325</v>
          </cell>
          <cell r="I162">
            <v>27240.74</v>
          </cell>
          <cell r="J162">
            <v>1965.21</v>
          </cell>
          <cell r="K162">
            <v>29205.95</v>
          </cell>
          <cell r="L162">
            <v>0</v>
          </cell>
          <cell r="M162">
            <v>29205.95</v>
          </cell>
          <cell r="N162">
            <v>0</v>
          </cell>
          <cell r="O162">
            <v>0</v>
          </cell>
          <cell r="P162">
            <v>0</v>
          </cell>
          <cell r="Q162">
            <v>447.95</v>
          </cell>
          <cell r="R162">
            <v>0</v>
          </cell>
          <cell r="S162">
            <v>0</v>
          </cell>
          <cell r="T162">
            <v>447.95</v>
          </cell>
          <cell r="U162">
            <v>447.95</v>
          </cell>
          <cell r="V162">
            <v>0</v>
          </cell>
          <cell r="W162">
            <v>-33628.089999999997</v>
          </cell>
          <cell r="X162">
            <v>2061.09</v>
          </cell>
          <cell r="Y162">
            <v>0</v>
          </cell>
          <cell r="Z162">
            <v>-31567</v>
          </cell>
          <cell r="AA162" t="str">
            <v>Live</v>
          </cell>
          <cell r="AB162">
            <v>0</v>
          </cell>
          <cell r="AC162" t="str">
            <v>CHITRADURGA URBAN</v>
          </cell>
          <cell r="AD162" t="str">
            <v>CHITRADURGA TOWN</v>
          </cell>
          <cell r="AE162" t="str">
            <v>LT-6(b)(i) St.Lt. M</v>
          </cell>
          <cell r="AF162" t="str">
            <v>LT-6(b)(i) St.Lt. M</v>
          </cell>
          <cell r="AG162" t="str">
            <v>KANCHANAKATTE LAYOUT   CU</v>
          </cell>
          <cell r="AH162" t="str">
            <v>CTACTA</v>
          </cell>
        </row>
        <row r="163">
          <cell r="A163" t="str">
            <v>BCSL108</v>
          </cell>
          <cell r="B163">
            <v>3817042</v>
          </cell>
          <cell r="C163">
            <v>6555</v>
          </cell>
          <cell r="D163">
            <v>-4892.76</v>
          </cell>
          <cell r="E163">
            <v>1599.76</v>
          </cell>
          <cell r="F163">
            <v>-3293</v>
          </cell>
          <cell r="G163">
            <v>0</v>
          </cell>
          <cell r="H163">
            <v>-3293</v>
          </cell>
          <cell r="I163">
            <v>54017.18</v>
          </cell>
          <cell r="J163">
            <v>4097.9799999999996</v>
          </cell>
          <cell r="K163">
            <v>58115.16</v>
          </cell>
          <cell r="L163">
            <v>848.82</v>
          </cell>
          <cell r="M163">
            <v>58963.98</v>
          </cell>
          <cell r="N163">
            <v>50548.04</v>
          </cell>
          <cell r="O163">
            <v>868.98</v>
          </cell>
          <cell r="P163">
            <v>4097.9799999999996</v>
          </cell>
          <cell r="Q163">
            <v>155.97999999999999</v>
          </cell>
          <cell r="R163">
            <v>0</v>
          </cell>
          <cell r="S163">
            <v>0</v>
          </cell>
          <cell r="T163">
            <v>155.97999999999999</v>
          </cell>
          <cell r="U163">
            <v>54802.000000000007</v>
          </cell>
          <cell r="V163">
            <v>868.98</v>
          </cell>
          <cell r="W163">
            <v>-1579.6</v>
          </cell>
          <cell r="X163">
            <v>1599.76</v>
          </cell>
          <cell r="Y163">
            <v>-20.16</v>
          </cell>
          <cell r="Z163">
            <v>0</v>
          </cell>
          <cell r="AA163" t="str">
            <v>Live</v>
          </cell>
          <cell r="AB163">
            <v>0</v>
          </cell>
          <cell r="AC163" t="str">
            <v>CHITRADURGA URBAN</v>
          </cell>
          <cell r="AD163" t="str">
            <v>CHITRADURGA TOWN</v>
          </cell>
          <cell r="AE163" t="str">
            <v>LT-6(b)(i) St.Lt. M</v>
          </cell>
          <cell r="AF163" t="str">
            <v>LT-6(b)(i) St.Lt. M</v>
          </cell>
          <cell r="AG163" t="str">
            <v>KANCHANAKATTE LAYOUT   CU</v>
          </cell>
          <cell r="AH163" t="str">
            <v>CTACTA</v>
          </cell>
        </row>
        <row r="164">
          <cell r="A164" t="str">
            <v>BCSL109</v>
          </cell>
          <cell r="B164">
            <v>3822710</v>
          </cell>
          <cell r="C164">
            <v>4241</v>
          </cell>
          <cell r="D164">
            <v>-35781.74</v>
          </cell>
          <cell r="E164">
            <v>993.74</v>
          </cell>
          <cell r="F164">
            <v>-34788</v>
          </cell>
          <cell r="G164">
            <v>0</v>
          </cell>
          <cell r="H164">
            <v>-34788</v>
          </cell>
          <cell r="I164">
            <v>34898.410000000003</v>
          </cell>
          <cell r="J164">
            <v>2651.2</v>
          </cell>
          <cell r="K164">
            <v>37549.61</v>
          </cell>
          <cell r="L164">
            <v>0</v>
          </cell>
          <cell r="M164">
            <v>37549.61</v>
          </cell>
          <cell r="N164">
            <v>2251.12</v>
          </cell>
          <cell r="O164">
            <v>15.69</v>
          </cell>
          <cell r="P164">
            <v>260.19</v>
          </cell>
          <cell r="Q164">
            <v>234.61</v>
          </cell>
          <cell r="R164">
            <v>0</v>
          </cell>
          <cell r="S164">
            <v>0</v>
          </cell>
          <cell r="T164">
            <v>234.61</v>
          </cell>
          <cell r="U164">
            <v>2745.92</v>
          </cell>
          <cell r="V164">
            <v>15.69</v>
          </cell>
          <cell r="W164">
            <v>-3369.06</v>
          </cell>
          <cell r="X164">
            <v>3384.75</v>
          </cell>
          <cell r="Y164">
            <v>-15.69</v>
          </cell>
          <cell r="Z164">
            <v>0</v>
          </cell>
          <cell r="AA164" t="str">
            <v>Live</v>
          </cell>
          <cell r="AB164">
            <v>0</v>
          </cell>
          <cell r="AC164" t="str">
            <v>CHITRADURGA URBAN</v>
          </cell>
          <cell r="AD164" t="str">
            <v>CHITRADURGA TOWN</v>
          </cell>
          <cell r="AE164" t="str">
            <v>LT-6(b)(i) St.Lt. M</v>
          </cell>
          <cell r="AF164" t="str">
            <v>LT-6(b)(i) St.Lt. M</v>
          </cell>
          <cell r="AG164" t="str">
            <v>KANCHANAKATTE LAYOUT   CU</v>
          </cell>
          <cell r="AH164" t="str">
            <v>CTACTA</v>
          </cell>
        </row>
        <row r="165">
          <cell r="A165" t="str">
            <v>BCSL110</v>
          </cell>
          <cell r="B165">
            <v>3822794</v>
          </cell>
          <cell r="C165">
            <v>1517</v>
          </cell>
          <cell r="D165">
            <v>-80989.899999999994</v>
          </cell>
          <cell r="E165">
            <v>341.9</v>
          </cell>
          <cell r="F165">
            <v>-80648</v>
          </cell>
          <cell r="G165">
            <v>0</v>
          </cell>
          <cell r="H165">
            <v>-80648</v>
          </cell>
          <cell r="I165">
            <v>14884.41</v>
          </cell>
          <cell r="J165">
            <v>948.42</v>
          </cell>
          <cell r="K165">
            <v>15832.83</v>
          </cell>
          <cell r="L165">
            <v>0</v>
          </cell>
          <cell r="M165">
            <v>15832.83</v>
          </cell>
          <cell r="N165">
            <v>0</v>
          </cell>
          <cell r="O165">
            <v>0</v>
          </cell>
          <cell r="P165">
            <v>0</v>
          </cell>
          <cell r="Q165">
            <v>139.83000000000001</v>
          </cell>
          <cell r="R165">
            <v>0</v>
          </cell>
          <cell r="S165">
            <v>0</v>
          </cell>
          <cell r="T165">
            <v>139.83000000000001</v>
          </cell>
          <cell r="U165">
            <v>139.83000000000001</v>
          </cell>
          <cell r="V165">
            <v>0</v>
          </cell>
          <cell r="W165">
            <v>-66245.320000000007</v>
          </cell>
          <cell r="X165">
            <v>1290.32</v>
          </cell>
          <cell r="Y165">
            <v>0</v>
          </cell>
          <cell r="Z165">
            <v>-64955</v>
          </cell>
          <cell r="AA165" t="str">
            <v>Live</v>
          </cell>
          <cell r="AB165">
            <v>0</v>
          </cell>
          <cell r="AC165" t="str">
            <v>CHITRADURGA URBAN</v>
          </cell>
          <cell r="AD165" t="str">
            <v>CHITRADURGA TOWN</v>
          </cell>
          <cell r="AE165" t="str">
            <v>LT-6(b)(i) St.Lt. M</v>
          </cell>
          <cell r="AF165" t="str">
            <v>LT-6(b)(i) St.Lt. M</v>
          </cell>
          <cell r="AG165" t="str">
            <v>KANCHANAKATTE LAYOUT   CU</v>
          </cell>
          <cell r="AH165" t="str">
            <v>CTACTA</v>
          </cell>
        </row>
        <row r="166">
          <cell r="A166" t="str">
            <v>BCSL111</v>
          </cell>
          <cell r="B166">
            <v>3822650</v>
          </cell>
          <cell r="C166">
            <v>1303</v>
          </cell>
          <cell r="D166">
            <v>-80341.16</v>
          </cell>
          <cell r="E166">
            <v>232.16</v>
          </cell>
          <cell r="F166">
            <v>-80109</v>
          </cell>
          <cell r="G166">
            <v>0</v>
          </cell>
          <cell r="H166">
            <v>-80109</v>
          </cell>
          <cell r="I166">
            <v>13024.06</v>
          </cell>
          <cell r="J166">
            <v>814.57</v>
          </cell>
          <cell r="K166">
            <v>13838.63</v>
          </cell>
          <cell r="L166">
            <v>0</v>
          </cell>
          <cell r="M166">
            <v>13838.63</v>
          </cell>
          <cell r="N166">
            <v>0</v>
          </cell>
          <cell r="O166">
            <v>0</v>
          </cell>
          <cell r="P166">
            <v>0</v>
          </cell>
          <cell r="Q166">
            <v>61.63</v>
          </cell>
          <cell r="R166">
            <v>0</v>
          </cell>
          <cell r="S166">
            <v>0</v>
          </cell>
          <cell r="T166">
            <v>61.63</v>
          </cell>
          <cell r="U166">
            <v>61.63</v>
          </cell>
          <cell r="V166">
            <v>0</v>
          </cell>
          <cell r="W166">
            <v>-67378.73</v>
          </cell>
          <cell r="X166">
            <v>1046.73</v>
          </cell>
          <cell r="Y166">
            <v>0</v>
          </cell>
          <cell r="Z166">
            <v>-66332</v>
          </cell>
          <cell r="AA166" t="str">
            <v>Live</v>
          </cell>
          <cell r="AB166">
            <v>0</v>
          </cell>
          <cell r="AC166" t="str">
            <v>CHITRADURGA URBAN</v>
          </cell>
          <cell r="AD166" t="str">
            <v>CHITRADURGA TOWN</v>
          </cell>
          <cell r="AE166" t="str">
            <v>LT-6(b)(i) St.Lt. M</v>
          </cell>
          <cell r="AF166" t="str">
            <v>LT-6(b)(i) St.Lt. M</v>
          </cell>
          <cell r="AG166" t="str">
            <v>KANCHANAKATTE LAYOUT   CU</v>
          </cell>
          <cell r="AH166" t="str">
            <v>CTACTA</v>
          </cell>
        </row>
        <row r="167">
          <cell r="A167" t="str">
            <v>BCSL112</v>
          </cell>
          <cell r="B167">
            <v>3815653</v>
          </cell>
          <cell r="C167">
            <v>4237</v>
          </cell>
          <cell r="D167">
            <v>-40397.129999999997</v>
          </cell>
          <cell r="E167">
            <v>788.13</v>
          </cell>
          <cell r="F167">
            <v>-39609</v>
          </cell>
          <cell r="G167">
            <v>0</v>
          </cell>
          <cell r="H167">
            <v>-39609</v>
          </cell>
          <cell r="I167">
            <v>34482.61</v>
          </cell>
          <cell r="J167">
            <v>2652.54</v>
          </cell>
          <cell r="K167">
            <v>37135.15</v>
          </cell>
          <cell r="L167">
            <v>0</v>
          </cell>
          <cell r="M167">
            <v>37135.15</v>
          </cell>
          <cell r="N167">
            <v>0</v>
          </cell>
          <cell r="O167">
            <v>0</v>
          </cell>
          <cell r="P167">
            <v>0</v>
          </cell>
          <cell r="Q167">
            <v>169.15</v>
          </cell>
          <cell r="R167">
            <v>0</v>
          </cell>
          <cell r="S167">
            <v>0</v>
          </cell>
          <cell r="T167">
            <v>169.15</v>
          </cell>
          <cell r="U167">
            <v>169.15</v>
          </cell>
          <cell r="V167">
            <v>0</v>
          </cell>
          <cell r="W167">
            <v>-6083.67</v>
          </cell>
          <cell r="X167">
            <v>3440.67</v>
          </cell>
          <cell r="Y167">
            <v>0</v>
          </cell>
          <cell r="Z167">
            <v>-2643</v>
          </cell>
          <cell r="AA167" t="str">
            <v>Live</v>
          </cell>
          <cell r="AB167">
            <v>0</v>
          </cell>
          <cell r="AC167" t="str">
            <v>CHITRADURGA URBAN</v>
          </cell>
          <cell r="AD167" t="str">
            <v>CHITRADURGA TOWN</v>
          </cell>
          <cell r="AE167" t="str">
            <v>LT-6(b)(i) St.Lt. M</v>
          </cell>
          <cell r="AF167" t="str">
            <v>LT-6(b)(i) St.Lt. M</v>
          </cell>
          <cell r="AG167" t="str">
            <v>KANCHANAKATTE LAYOUT   CU</v>
          </cell>
          <cell r="AH167" t="str">
            <v>CTACTA</v>
          </cell>
        </row>
        <row r="168">
          <cell r="A168" t="str">
            <v>BCSL113</v>
          </cell>
          <cell r="B168">
            <v>3824471</v>
          </cell>
          <cell r="C168">
            <v>5378</v>
          </cell>
          <cell r="D168">
            <v>-39125.31</v>
          </cell>
          <cell r="E168">
            <v>947.31</v>
          </cell>
          <cell r="F168">
            <v>-38178</v>
          </cell>
          <cell r="G168">
            <v>0</v>
          </cell>
          <cell r="H168">
            <v>-38178</v>
          </cell>
          <cell r="I168">
            <v>42743.7</v>
          </cell>
          <cell r="J168">
            <v>3367.46</v>
          </cell>
          <cell r="K168">
            <v>46111.159999999996</v>
          </cell>
          <cell r="L168">
            <v>21.5</v>
          </cell>
          <cell r="M168">
            <v>46132.66</v>
          </cell>
          <cell r="N168">
            <v>6897.53</v>
          </cell>
          <cell r="O168">
            <v>30.92</v>
          </cell>
          <cell r="P168">
            <v>746.55</v>
          </cell>
          <cell r="Q168">
            <v>279.66000000000003</v>
          </cell>
          <cell r="R168">
            <v>0</v>
          </cell>
          <cell r="S168">
            <v>0</v>
          </cell>
          <cell r="T168">
            <v>279.66000000000003</v>
          </cell>
          <cell r="U168">
            <v>7923.74</v>
          </cell>
          <cell r="V168">
            <v>30.92</v>
          </cell>
          <cell r="W168">
            <v>-3558.8</v>
          </cell>
          <cell r="X168">
            <v>3568.22</v>
          </cell>
          <cell r="Y168">
            <v>-9.42</v>
          </cell>
          <cell r="Z168">
            <v>0</v>
          </cell>
          <cell r="AA168" t="str">
            <v>Live</v>
          </cell>
          <cell r="AB168">
            <v>0</v>
          </cell>
          <cell r="AC168" t="str">
            <v>CHITRADURGA URBAN</v>
          </cell>
          <cell r="AD168" t="str">
            <v>CHITRADURGA TOWN</v>
          </cell>
          <cell r="AE168" t="str">
            <v>LT-6(b)(i) St.Lt. M</v>
          </cell>
          <cell r="AF168" t="str">
            <v>LT-6(b)(i) St.Lt. M</v>
          </cell>
          <cell r="AG168" t="str">
            <v>KANCHANAKATTE LAYOUT   CU</v>
          </cell>
          <cell r="AH168" t="str">
            <v>CTACTA</v>
          </cell>
        </row>
        <row r="169">
          <cell r="A169" t="str">
            <v>BCSL114</v>
          </cell>
          <cell r="B169">
            <v>3821047</v>
          </cell>
          <cell r="C169">
            <v>3051</v>
          </cell>
          <cell r="D169">
            <v>-42694.9</v>
          </cell>
          <cell r="E169">
            <v>1105.9000000000001</v>
          </cell>
          <cell r="F169">
            <v>-41589</v>
          </cell>
          <cell r="G169">
            <v>0</v>
          </cell>
          <cell r="H169">
            <v>-41589</v>
          </cell>
          <cell r="I169">
            <v>25204.69</v>
          </cell>
          <cell r="J169">
            <v>1906.47</v>
          </cell>
          <cell r="K169">
            <v>27111.16</v>
          </cell>
          <cell r="L169">
            <v>0</v>
          </cell>
          <cell r="M169">
            <v>27111.16</v>
          </cell>
          <cell r="N169">
            <v>0</v>
          </cell>
          <cell r="O169">
            <v>0</v>
          </cell>
          <cell r="P169">
            <v>0</v>
          </cell>
          <cell r="Q169">
            <v>135.16</v>
          </cell>
          <cell r="R169">
            <v>0</v>
          </cell>
          <cell r="S169">
            <v>0</v>
          </cell>
          <cell r="T169">
            <v>135.16</v>
          </cell>
          <cell r="U169">
            <v>135.16</v>
          </cell>
          <cell r="V169">
            <v>0</v>
          </cell>
          <cell r="W169">
            <v>-17625.37</v>
          </cell>
          <cell r="X169">
            <v>3012.37</v>
          </cell>
          <cell r="Y169">
            <v>0</v>
          </cell>
          <cell r="Z169">
            <v>-14613</v>
          </cell>
          <cell r="AA169" t="str">
            <v>Live</v>
          </cell>
          <cell r="AB169">
            <v>0</v>
          </cell>
          <cell r="AC169" t="str">
            <v>CHITRADURGA URBAN</v>
          </cell>
          <cell r="AD169" t="str">
            <v>CHITRADURGA TOWN</v>
          </cell>
          <cell r="AE169" t="str">
            <v>LT-6(b)(i) St.Lt. M</v>
          </cell>
          <cell r="AF169" t="str">
            <v>LT-6(b)(i) St.Lt. M</v>
          </cell>
          <cell r="AG169" t="str">
            <v>KANCHANAKATTE LAYOUT   CU</v>
          </cell>
          <cell r="AH169" t="str">
            <v>CTACTA</v>
          </cell>
        </row>
        <row r="170">
          <cell r="A170" t="str">
            <v>BCSL115</v>
          </cell>
          <cell r="B170">
            <v>3820881</v>
          </cell>
          <cell r="C170">
            <v>3300</v>
          </cell>
          <cell r="D170">
            <v>-34612.47</v>
          </cell>
          <cell r="E170">
            <v>898.47</v>
          </cell>
          <cell r="F170">
            <v>-33714</v>
          </cell>
          <cell r="G170">
            <v>0</v>
          </cell>
          <cell r="H170">
            <v>-33714</v>
          </cell>
          <cell r="I170">
            <v>27528.05</v>
          </cell>
          <cell r="J170">
            <v>2068.1999999999998</v>
          </cell>
          <cell r="K170">
            <v>29596.25</v>
          </cell>
          <cell r="L170">
            <v>0</v>
          </cell>
          <cell r="M170">
            <v>29596.25</v>
          </cell>
          <cell r="N170">
            <v>0</v>
          </cell>
          <cell r="O170">
            <v>0</v>
          </cell>
          <cell r="P170">
            <v>0</v>
          </cell>
          <cell r="Q170">
            <v>89.25</v>
          </cell>
          <cell r="R170">
            <v>0</v>
          </cell>
          <cell r="S170">
            <v>0</v>
          </cell>
          <cell r="T170">
            <v>89.25</v>
          </cell>
          <cell r="U170">
            <v>89.25</v>
          </cell>
          <cell r="V170">
            <v>0</v>
          </cell>
          <cell r="W170">
            <v>-7173.67</v>
          </cell>
          <cell r="X170">
            <v>2966.67</v>
          </cell>
          <cell r="Y170">
            <v>0</v>
          </cell>
          <cell r="Z170">
            <v>-4207</v>
          </cell>
          <cell r="AA170" t="str">
            <v>Live</v>
          </cell>
          <cell r="AB170">
            <v>0</v>
          </cell>
          <cell r="AC170" t="str">
            <v>CHITRADURGA URBAN</v>
          </cell>
          <cell r="AD170" t="str">
            <v>CHITRADURGA TOWN</v>
          </cell>
          <cell r="AE170" t="str">
            <v>LT-6(b)(i) St.Lt. M</v>
          </cell>
          <cell r="AF170" t="str">
            <v>LT-6(b)(i) St.Lt. M</v>
          </cell>
          <cell r="AG170" t="str">
            <v>KANCHANAKATTE LAYOUT   CU</v>
          </cell>
          <cell r="AH170" t="str">
            <v>CTACTA</v>
          </cell>
        </row>
        <row r="171">
          <cell r="A171" t="str">
            <v>BCSL116</v>
          </cell>
          <cell r="B171">
            <v>3823324</v>
          </cell>
          <cell r="C171">
            <v>1273</v>
          </cell>
          <cell r="D171">
            <v>-83897.8</v>
          </cell>
          <cell r="E171">
            <v>440.8</v>
          </cell>
          <cell r="F171">
            <v>-83457</v>
          </cell>
          <cell r="G171">
            <v>0</v>
          </cell>
          <cell r="H171">
            <v>-83457</v>
          </cell>
          <cell r="I171">
            <v>13262.6</v>
          </cell>
          <cell r="J171">
            <v>796.4</v>
          </cell>
          <cell r="K171">
            <v>14059</v>
          </cell>
          <cell r="L171">
            <v>0</v>
          </cell>
          <cell r="M171">
            <v>14059</v>
          </cell>
          <cell r="N171">
            <v>0</v>
          </cell>
          <cell r="O171">
            <v>0</v>
          </cell>
          <cell r="P171">
            <v>0</v>
          </cell>
          <cell r="Q171">
            <v>34</v>
          </cell>
          <cell r="R171">
            <v>0</v>
          </cell>
          <cell r="S171">
            <v>0</v>
          </cell>
          <cell r="T171">
            <v>34</v>
          </cell>
          <cell r="U171">
            <v>34</v>
          </cell>
          <cell r="V171">
            <v>0</v>
          </cell>
          <cell r="W171">
            <v>-70669.2</v>
          </cell>
          <cell r="X171">
            <v>1237.2</v>
          </cell>
          <cell r="Y171">
            <v>0</v>
          </cell>
          <cell r="Z171">
            <v>-69432</v>
          </cell>
          <cell r="AA171" t="str">
            <v>Live</v>
          </cell>
          <cell r="AB171">
            <v>0</v>
          </cell>
          <cell r="AC171" t="str">
            <v>CHITRADURGA URBAN</v>
          </cell>
          <cell r="AD171" t="str">
            <v>CHITRADURGA TOWN</v>
          </cell>
          <cell r="AE171" t="str">
            <v>LT-6(b)(i) St.Lt. M</v>
          </cell>
          <cell r="AF171" t="str">
            <v>LT-6(b)(i) St.Lt. M</v>
          </cell>
          <cell r="AG171" t="str">
            <v>KANCHANAKATTE LAYOUT   CU</v>
          </cell>
          <cell r="AH171" t="str">
            <v>CTACTA</v>
          </cell>
        </row>
        <row r="172">
          <cell r="A172" t="str">
            <v>BCSL117</v>
          </cell>
          <cell r="B172">
            <v>3821773</v>
          </cell>
          <cell r="C172">
            <v>3758</v>
          </cell>
          <cell r="D172">
            <v>-47944.24</v>
          </cell>
          <cell r="E172">
            <v>812.24</v>
          </cell>
          <cell r="F172">
            <v>-47132</v>
          </cell>
          <cell r="G172">
            <v>0</v>
          </cell>
          <cell r="H172">
            <v>-47132</v>
          </cell>
          <cell r="I172">
            <v>31085.599999999999</v>
          </cell>
          <cell r="J172">
            <v>2352.31</v>
          </cell>
          <cell r="K172">
            <v>33437.909999999996</v>
          </cell>
          <cell r="L172">
            <v>0</v>
          </cell>
          <cell r="M172">
            <v>33437.910000000003</v>
          </cell>
          <cell r="N172">
            <v>0</v>
          </cell>
          <cell r="O172">
            <v>0</v>
          </cell>
          <cell r="P172">
            <v>0</v>
          </cell>
          <cell r="Q172">
            <v>147.91</v>
          </cell>
          <cell r="R172">
            <v>0</v>
          </cell>
          <cell r="S172">
            <v>0</v>
          </cell>
          <cell r="T172">
            <v>147.91</v>
          </cell>
          <cell r="U172">
            <v>147.91</v>
          </cell>
          <cell r="V172">
            <v>0</v>
          </cell>
          <cell r="W172">
            <v>-17006.55</v>
          </cell>
          <cell r="X172">
            <v>3164.55</v>
          </cell>
          <cell r="Y172">
            <v>0</v>
          </cell>
          <cell r="Z172">
            <v>-13842</v>
          </cell>
          <cell r="AA172" t="str">
            <v>Live</v>
          </cell>
          <cell r="AB172">
            <v>0</v>
          </cell>
          <cell r="AC172" t="str">
            <v>CHITRADURGA URBAN</v>
          </cell>
          <cell r="AD172" t="str">
            <v>CHITRADURGA TOWN</v>
          </cell>
          <cell r="AE172" t="str">
            <v>LT-6(b)(i) St.Lt. M</v>
          </cell>
          <cell r="AF172" t="str">
            <v>LT-6(b)(i) St.Lt. M</v>
          </cell>
          <cell r="AG172" t="str">
            <v>KANCHANAKATTE LAYOUT   CU</v>
          </cell>
          <cell r="AH172" t="str">
            <v>CTACTA</v>
          </cell>
        </row>
        <row r="173">
          <cell r="A173" t="str">
            <v>BCSL118</v>
          </cell>
          <cell r="B173">
            <v>3819642</v>
          </cell>
          <cell r="C173">
            <v>3560</v>
          </cell>
          <cell r="D173">
            <v>-40893.42</v>
          </cell>
          <cell r="E173">
            <v>646.41999999999996</v>
          </cell>
          <cell r="F173">
            <v>-40247</v>
          </cell>
          <cell r="G173">
            <v>0</v>
          </cell>
          <cell r="H173">
            <v>-40247</v>
          </cell>
          <cell r="I173">
            <v>29881.27</v>
          </cell>
          <cell r="J173">
            <v>2228.0300000000002</v>
          </cell>
          <cell r="K173">
            <v>32109.3</v>
          </cell>
          <cell r="L173">
            <v>0</v>
          </cell>
          <cell r="M173">
            <v>32109.3</v>
          </cell>
          <cell r="N173">
            <v>0</v>
          </cell>
          <cell r="O173">
            <v>0</v>
          </cell>
          <cell r="P173">
            <v>0</v>
          </cell>
          <cell r="Q173">
            <v>168.3</v>
          </cell>
          <cell r="R173">
            <v>0</v>
          </cell>
          <cell r="S173">
            <v>0</v>
          </cell>
          <cell r="T173">
            <v>168.3</v>
          </cell>
          <cell r="U173">
            <v>168.3</v>
          </cell>
          <cell r="V173">
            <v>0</v>
          </cell>
          <cell r="W173">
            <v>-11180.45</v>
          </cell>
          <cell r="X173">
            <v>2874.45</v>
          </cell>
          <cell r="Y173">
            <v>0</v>
          </cell>
          <cell r="Z173">
            <v>-8306</v>
          </cell>
          <cell r="AA173" t="str">
            <v>Live</v>
          </cell>
          <cell r="AB173">
            <v>0</v>
          </cell>
          <cell r="AC173" t="str">
            <v>CHITRADURGA URBAN</v>
          </cell>
          <cell r="AD173" t="str">
            <v>CHITRADURGA TOWN</v>
          </cell>
          <cell r="AE173" t="str">
            <v>LT-6(b)(i) St.Lt. M</v>
          </cell>
          <cell r="AF173" t="str">
            <v>LT-6(b)(i) St.Lt. M</v>
          </cell>
          <cell r="AG173" t="str">
            <v>KANCHANAKATTE LAYOUT   CU</v>
          </cell>
          <cell r="AH173" t="str">
            <v>CTACTA</v>
          </cell>
        </row>
        <row r="174">
          <cell r="A174" t="str">
            <v>BCSL119</v>
          </cell>
          <cell r="B174">
            <v>3824498</v>
          </cell>
          <cell r="C174">
            <v>2304</v>
          </cell>
          <cell r="D174">
            <v>-72713.06</v>
          </cell>
          <cell r="E174">
            <v>252.06</v>
          </cell>
          <cell r="F174">
            <v>-72461</v>
          </cell>
          <cell r="G174">
            <v>0</v>
          </cell>
          <cell r="H174">
            <v>-72461</v>
          </cell>
          <cell r="I174">
            <v>21610.19</v>
          </cell>
          <cell r="J174">
            <v>1445.96</v>
          </cell>
          <cell r="K174">
            <v>23056.149999999998</v>
          </cell>
          <cell r="L174">
            <v>0</v>
          </cell>
          <cell r="M174">
            <v>23056.15</v>
          </cell>
          <cell r="N174">
            <v>0</v>
          </cell>
          <cell r="O174">
            <v>0</v>
          </cell>
          <cell r="P174">
            <v>0</v>
          </cell>
          <cell r="Q174">
            <v>220.15</v>
          </cell>
          <cell r="R174">
            <v>0</v>
          </cell>
          <cell r="S174">
            <v>0</v>
          </cell>
          <cell r="T174">
            <v>220.15</v>
          </cell>
          <cell r="U174">
            <v>220.15</v>
          </cell>
          <cell r="V174">
            <v>0</v>
          </cell>
          <cell r="W174">
            <v>-51323.02</v>
          </cell>
          <cell r="X174">
            <v>1698.02</v>
          </cell>
          <cell r="Y174">
            <v>0</v>
          </cell>
          <cell r="Z174">
            <v>-49625</v>
          </cell>
          <cell r="AA174" t="str">
            <v>Live</v>
          </cell>
          <cell r="AB174">
            <v>0</v>
          </cell>
          <cell r="AC174" t="str">
            <v>CHITRADURGA URBAN</v>
          </cell>
          <cell r="AD174" t="str">
            <v>CHITRADURGA TOWN</v>
          </cell>
          <cell r="AE174" t="str">
            <v>LT-6(b)(i) St.Lt. M</v>
          </cell>
          <cell r="AF174" t="str">
            <v>LT-6(b)(i) St.Lt. M</v>
          </cell>
          <cell r="AG174" t="str">
            <v>KANCHANAKATTE LAYOUT   CU</v>
          </cell>
          <cell r="AH174" t="str">
            <v>CTA-</v>
          </cell>
        </row>
        <row r="175">
          <cell r="A175" t="str">
            <v>BCSL134</v>
          </cell>
          <cell r="B175">
            <v>3815894</v>
          </cell>
          <cell r="C175">
            <v>3676</v>
          </cell>
          <cell r="D175">
            <v>-43348.77</v>
          </cell>
          <cell r="E175">
            <v>1246.77</v>
          </cell>
          <cell r="F175">
            <v>-42102</v>
          </cell>
          <cell r="G175">
            <v>0</v>
          </cell>
          <cell r="H175">
            <v>-42102</v>
          </cell>
          <cell r="I175">
            <v>30561.53</v>
          </cell>
          <cell r="J175">
            <v>2302.35</v>
          </cell>
          <cell r="K175">
            <v>32863.879999999997</v>
          </cell>
          <cell r="L175">
            <v>0</v>
          </cell>
          <cell r="M175">
            <v>32863.879999999997</v>
          </cell>
          <cell r="N175">
            <v>0</v>
          </cell>
          <cell r="O175">
            <v>0</v>
          </cell>
          <cell r="P175">
            <v>0</v>
          </cell>
          <cell r="Q175">
            <v>150.88</v>
          </cell>
          <cell r="R175">
            <v>0</v>
          </cell>
          <cell r="S175">
            <v>0</v>
          </cell>
          <cell r="T175">
            <v>150.88</v>
          </cell>
          <cell r="U175">
            <v>150.88</v>
          </cell>
          <cell r="V175">
            <v>0</v>
          </cell>
          <cell r="W175">
            <v>-12938.12</v>
          </cell>
          <cell r="X175">
            <v>3549.12</v>
          </cell>
          <cell r="Y175">
            <v>0</v>
          </cell>
          <cell r="Z175">
            <v>-9389</v>
          </cell>
          <cell r="AA175" t="str">
            <v>Live</v>
          </cell>
          <cell r="AB175">
            <v>0</v>
          </cell>
          <cell r="AC175" t="str">
            <v>CHITRADURGA URBAN</v>
          </cell>
          <cell r="AD175" t="str">
            <v>CHITRADURGA TOWN</v>
          </cell>
          <cell r="AE175" t="str">
            <v>LT-6(b)(i) St.Lt. M</v>
          </cell>
          <cell r="AF175" t="str">
            <v>LT-6(b)(i) St.Lt. M</v>
          </cell>
          <cell r="AG175" t="str">
            <v>COMMISHIONER CMC</v>
          </cell>
          <cell r="AH175" t="str">
            <v>CTA-</v>
          </cell>
        </row>
        <row r="176">
          <cell r="A176" t="str">
            <v>BCSL15</v>
          </cell>
          <cell r="B176">
            <v>3820102</v>
          </cell>
          <cell r="C176">
            <v>300</v>
          </cell>
          <cell r="D176">
            <v>-69328.649999999994</v>
          </cell>
          <cell r="E176">
            <v>132.65</v>
          </cell>
          <cell r="F176">
            <v>-69196</v>
          </cell>
          <cell r="G176">
            <v>0</v>
          </cell>
          <cell r="H176">
            <v>-69196</v>
          </cell>
          <cell r="I176">
            <v>14070.26</v>
          </cell>
          <cell r="J176">
            <v>188.94</v>
          </cell>
          <cell r="K176">
            <v>14259.2</v>
          </cell>
          <cell r="L176">
            <v>0</v>
          </cell>
          <cell r="M176">
            <v>14259.2</v>
          </cell>
          <cell r="N176">
            <v>0</v>
          </cell>
          <cell r="O176">
            <v>0</v>
          </cell>
          <cell r="P176">
            <v>0</v>
          </cell>
          <cell r="Q176">
            <v>265.2</v>
          </cell>
          <cell r="R176">
            <v>0</v>
          </cell>
          <cell r="S176">
            <v>0</v>
          </cell>
          <cell r="T176">
            <v>265.2</v>
          </cell>
          <cell r="U176">
            <v>265.2</v>
          </cell>
          <cell r="V176">
            <v>0</v>
          </cell>
          <cell r="W176">
            <v>-55523.59</v>
          </cell>
          <cell r="X176">
            <v>321.58999999999997</v>
          </cell>
          <cell r="Y176">
            <v>0</v>
          </cell>
          <cell r="Z176">
            <v>-55202</v>
          </cell>
          <cell r="AA176" t="str">
            <v>Live</v>
          </cell>
          <cell r="AB176">
            <v>0</v>
          </cell>
          <cell r="AC176" t="str">
            <v>CHITRADURGA URBAN</v>
          </cell>
          <cell r="AD176" t="str">
            <v>CHITRADURGA TOWN</v>
          </cell>
          <cell r="AE176" t="str">
            <v>LT-6(b)(i) St.Lt. M</v>
          </cell>
          <cell r="AF176" t="str">
            <v>LT-6(b)(i) St.Lt. M</v>
          </cell>
          <cell r="AG176" t="str">
            <v>SMASHAANA</v>
          </cell>
          <cell r="AH176" t="str">
            <v>MIGADDR BCSL15</v>
          </cell>
        </row>
        <row r="177">
          <cell r="A177" t="str">
            <v>BCSL222</v>
          </cell>
          <cell r="B177">
            <v>3821164</v>
          </cell>
          <cell r="C177">
            <v>19</v>
          </cell>
          <cell r="D177">
            <v>-53325</v>
          </cell>
          <cell r="E177">
            <v>0</v>
          </cell>
          <cell r="F177">
            <v>-53325</v>
          </cell>
          <cell r="G177">
            <v>0</v>
          </cell>
          <cell r="H177">
            <v>-53325</v>
          </cell>
          <cell r="I177">
            <v>3206.53</v>
          </cell>
          <cell r="J177">
            <v>11.97</v>
          </cell>
          <cell r="K177">
            <v>3218.5</v>
          </cell>
          <cell r="L177">
            <v>0</v>
          </cell>
          <cell r="M177">
            <v>3218.5</v>
          </cell>
          <cell r="N177">
            <v>0</v>
          </cell>
          <cell r="O177">
            <v>0</v>
          </cell>
          <cell r="P177">
            <v>0</v>
          </cell>
          <cell r="Q177">
            <v>8.5</v>
          </cell>
          <cell r="R177">
            <v>0</v>
          </cell>
          <cell r="S177">
            <v>0</v>
          </cell>
          <cell r="T177">
            <v>8.5</v>
          </cell>
          <cell r="U177">
            <v>8.5</v>
          </cell>
          <cell r="V177">
            <v>0</v>
          </cell>
          <cell r="W177">
            <v>-50126.97</v>
          </cell>
          <cell r="X177">
            <v>11.97</v>
          </cell>
          <cell r="Y177">
            <v>0</v>
          </cell>
          <cell r="Z177">
            <v>-50115</v>
          </cell>
          <cell r="AA177" t="str">
            <v>Live</v>
          </cell>
          <cell r="AB177">
            <v>0</v>
          </cell>
          <cell r="AC177" t="str">
            <v>CHITRADURGA URBAN</v>
          </cell>
          <cell r="AD177" t="str">
            <v>CHITRADURGA TOWN</v>
          </cell>
          <cell r="AE177" t="str">
            <v>LT-6(b)(i) St.Lt. M</v>
          </cell>
          <cell r="AF177" t="str">
            <v>LT-6(b)(i) St.Lt. M</v>
          </cell>
          <cell r="AG177" t="str">
            <v>COMMISSIONER CMC</v>
          </cell>
          <cell r="AH177" t="str">
            <v>KAWADIGARA HATTY-</v>
          </cell>
        </row>
        <row r="178">
          <cell r="A178" t="str">
            <v>BCSL223</v>
          </cell>
          <cell r="B178">
            <v>3821555</v>
          </cell>
          <cell r="C178">
            <v>18</v>
          </cell>
          <cell r="D178">
            <v>-46865</v>
          </cell>
          <cell r="E178">
            <v>0</v>
          </cell>
          <cell r="F178">
            <v>-46865</v>
          </cell>
          <cell r="G178">
            <v>0</v>
          </cell>
          <cell r="H178">
            <v>-46865</v>
          </cell>
          <cell r="I178">
            <v>2179.9899999999998</v>
          </cell>
          <cell r="J178">
            <v>11.34</v>
          </cell>
          <cell r="K178">
            <v>2191.33</v>
          </cell>
          <cell r="L178">
            <v>0</v>
          </cell>
          <cell r="M178">
            <v>2191.33</v>
          </cell>
          <cell r="N178">
            <v>0</v>
          </cell>
          <cell r="O178">
            <v>0</v>
          </cell>
          <cell r="P178">
            <v>0</v>
          </cell>
          <cell r="Q178">
            <v>46.33</v>
          </cell>
          <cell r="R178">
            <v>0</v>
          </cell>
          <cell r="S178">
            <v>0</v>
          </cell>
          <cell r="T178">
            <v>46.33</v>
          </cell>
          <cell r="U178">
            <v>46.33</v>
          </cell>
          <cell r="V178">
            <v>0</v>
          </cell>
          <cell r="W178">
            <v>-44731.34</v>
          </cell>
          <cell r="X178">
            <v>11.34</v>
          </cell>
          <cell r="Y178">
            <v>0</v>
          </cell>
          <cell r="Z178">
            <v>-44720</v>
          </cell>
          <cell r="AA178" t="str">
            <v>Live</v>
          </cell>
          <cell r="AB178">
            <v>0</v>
          </cell>
          <cell r="AC178" t="str">
            <v>CHITRADURGA URBAN</v>
          </cell>
          <cell r="AD178" t="str">
            <v>CHITRADURGA TOWN</v>
          </cell>
          <cell r="AE178" t="str">
            <v>LT-6(b)(i) St.Lt. M</v>
          </cell>
          <cell r="AF178" t="str">
            <v>LT-6(b)(i) St.Lt. M</v>
          </cell>
          <cell r="AG178" t="str">
            <v>COMMISSIONER CMC</v>
          </cell>
          <cell r="AH178" t="str">
            <v>KAWADIGARA HATTY-</v>
          </cell>
        </row>
        <row r="179">
          <cell r="A179" t="str">
            <v>BCSL224</v>
          </cell>
          <cell r="B179">
            <v>3815978</v>
          </cell>
          <cell r="C179">
            <v>5</v>
          </cell>
          <cell r="D179">
            <v>-57354</v>
          </cell>
          <cell r="E179">
            <v>0</v>
          </cell>
          <cell r="F179">
            <v>-57354</v>
          </cell>
          <cell r="G179">
            <v>0</v>
          </cell>
          <cell r="H179">
            <v>-57354</v>
          </cell>
          <cell r="I179">
            <v>2629.85</v>
          </cell>
          <cell r="J179">
            <v>3.15</v>
          </cell>
          <cell r="K179">
            <v>2633</v>
          </cell>
          <cell r="L179">
            <v>0</v>
          </cell>
          <cell r="M179">
            <v>2633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-54724.15</v>
          </cell>
          <cell r="X179">
            <v>3.15</v>
          </cell>
          <cell r="Y179">
            <v>0</v>
          </cell>
          <cell r="Z179">
            <v>-54721</v>
          </cell>
          <cell r="AA179" t="str">
            <v>Live</v>
          </cell>
          <cell r="AB179">
            <v>0</v>
          </cell>
          <cell r="AC179" t="str">
            <v>CHITRADURGA URBAN</v>
          </cell>
          <cell r="AD179" t="str">
            <v>CHITRADURGA TOWN</v>
          </cell>
          <cell r="AE179" t="str">
            <v>LT-6(b)(i) St.Lt. M</v>
          </cell>
          <cell r="AF179" t="str">
            <v>LT-6(b)(i) St.Lt. M</v>
          </cell>
          <cell r="AG179" t="str">
            <v>COMMISSIONER CMC</v>
          </cell>
          <cell r="AH179" t="str">
            <v>KAWADIGARA HATTY-</v>
          </cell>
        </row>
        <row r="180">
          <cell r="A180" t="str">
            <v>BCSL225</v>
          </cell>
          <cell r="B180">
            <v>3822326</v>
          </cell>
          <cell r="C180">
            <v>2419</v>
          </cell>
          <cell r="D180">
            <v>-107173.56</v>
          </cell>
          <cell r="E180">
            <v>1718.56</v>
          </cell>
          <cell r="F180">
            <v>-105455</v>
          </cell>
          <cell r="G180">
            <v>0</v>
          </cell>
          <cell r="H180">
            <v>-105455</v>
          </cell>
          <cell r="I180">
            <v>20719.23</v>
          </cell>
          <cell r="J180">
            <v>1515.6</v>
          </cell>
          <cell r="K180">
            <v>22234.829999999998</v>
          </cell>
          <cell r="L180">
            <v>0</v>
          </cell>
          <cell r="M180">
            <v>22234.83</v>
          </cell>
          <cell r="N180">
            <v>0</v>
          </cell>
          <cell r="O180">
            <v>0</v>
          </cell>
          <cell r="P180">
            <v>0</v>
          </cell>
          <cell r="Q180">
            <v>411.83</v>
          </cell>
          <cell r="R180">
            <v>0</v>
          </cell>
          <cell r="S180">
            <v>0</v>
          </cell>
          <cell r="T180">
            <v>411.83</v>
          </cell>
          <cell r="U180">
            <v>411.83</v>
          </cell>
          <cell r="V180">
            <v>0</v>
          </cell>
          <cell r="W180">
            <v>-86866.16</v>
          </cell>
          <cell r="X180">
            <v>3234.16</v>
          </cell>
          <cell r="Y180">
            <v>0</v>
          </cell>
          <cell r="Z180">
            <v>-83632</v>
          </cell>
          <cell r="AA180" t="str">
            <v>Live</v>
          </cell>
          <cell r="AB180">
            <v>0</v>
          </cell>
          <cell r="AC180" t="str">
            <v>CHITRADURGA URBAN</v>
          </cell>
          <cell r="AD180" t="str">
            <v>CHITRADURGA TOWN</v>
          </cell>
          <cell r="AE180" t="str">
            <v>LT-6(b)(i) St.Lt. M</v>
          </cell>
          <cell r="AF180" t="str">
            <v>LT-6(b)(i) St.Lt. M</v>
          </cell>
          <cell r="AG180" t="str">
            <v>COMMISSIONER CMC</v>
          </cell>
          <cell r="AH180" t="str">
            <v>KAWADIGARA HATTY-</v>
          </cell>
        </row>
        <row r="181">
          <cell r="A181" t="str">
            <v>BCSL226</v>
          </cell>
          <cell r="B181">
            <v>3823271</v>
          </cell>
          <cell r="C181">
            <v>3636</v>
          </cell>
          <cell r="D181">
            <v>-12253.68</v>
          </cell>
          <cell r="E181">
            <v>457.68</v>
          </cell>
          <cell r="F181">
            <v>-11796</v>
          </cell>
          <cell r="G181">
            <v>0</v>
          </cell>
          <cell r="H181">
            <v>-11796</v>
          </cell>
          <cell r="I181">
            <v>31064.99</v>
          </cell>
          <cell r="J181">
            <v>2276.4299999999998</v>
          </cell>
          <cell r="K181">
            <v>33341.42</v>
          </cell>
          <cell r="L181">
            <v>381.58</v>
          </cell>
          <cell r="M181">
            <v>33723</v>
          </cell>
          <cell r="N181">
            <v>19879.61</v>
          </cell>
          <cell r="O181">
            <v>410.02</v>
          </cell>
          <cell r="P181">
            <v>1637.37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21516.98</v>
          </cell>
          <cell r="V181">
            <v>410.02</v>
          </cell>
          <cell r="W181">
            <v>-1068.3</v>
          </cell>
          <cell r="X181">
            <v>1096.74</v>
          </cell>
          <cell r="Y181">
            <v>-28.44</v>
          </cell>
          <cell r="Z181">
            <v>0</v>
          </cell>
          <cell r="AA181" t="str">
            <v>Live</v>
          </cell>
          <cell r="AB181">
            <v>0</v>
          </cell>
          <cell r="AC181" t="str">
            <v>CHITRADURGA URBAN</v>
          </cell>
          <cell r="AD181" t="str">
            <v>CHITRADURGA TOWN</v>
          </cell>
          <cell r="AE181" t="str">
            <v>LT-6(b)(i) St.Lt. M</v>
          </cell>
          <cell r="AF181" t="str">
            <v>LT-6(b)(i) St.Lt. M</v>
          </cell>
          <cell r="AG181" t="str">
            <v>COMMISSIONER CMC</v>
          </cell>
          <cell r="AH181" t="str">
            <v>ASHRAYA LAYOUT KAWADIGARA HATTI-</v>
          </cell>
        </row>
        <row r="182">
          <cell r="A182" t="str">
            <v>BCSL227</v>
          </cell>
          <cell r="B182">
            <v>3824220</v>
          </cell>
          <cell r="C182">
            <v>1468</v>
          </cell>
          <cell r="D182">
            <v>-73539.45</v>
          </cell>
          <cell r="E182">
            <v>412.45</v>
          </cell>
          <cell r="F182">
            <v>-73127</v>
          </cell>
          <cell r="G182">
            <v>0</v>
          </cell>
          <cell r="H182">
            <v>-73127</v>
          </cell>
          <cell r="I182">
            <v>14147.78</v>
          </cell>
          <cell r="J182">
            <v>918.9</v>
          </cell>
          <cell r="K182">
            <v>15066.68</v>
          </cell>
          <cell r="L182">
            <v>0</v>
          </cell>
          <cell r="M182">
            <v>15066.68</v>
          </cell>
          <cell r="N182">
            <v>0</v>
          </cell>
          <cell r="O182">
            <v>0</v>
          </cell>
          <cell r="P182">
            <v>0</v>
          </cell>
          <cell r="Q182">
            <v>21.68</v>
          </cell>
          <cell r="R182">
            <v>0</v>
          </cell>
          <cell r="S182">
            <v>0</v>
          </cell>
          <cell r="T182">
            <v>21.68</v>
          </cell>
          <cell r="U182">
            <v>21.68</v>
          </cell>
          <cell r="V182">
            <v>0</v>
          </cell>
          <cell r="W182">
            <v>-59413.35</v>
          </cell>
          <cell r="X182">
            <v>1331.35</v>
          </cell>
          <cell r="Y182">
            <v>0</v>
          </cell>
          <cell r="Z182">
            <v>-58082</v>
          </cell>
          <cell r="AA182" t="str">
            <v>Live</v>
          </cell>
          <cell r="AB182">
            <v>0</v>
          </cell>
          <cell r="AC182" t="str">
            <v>CHITRADURGA URBAN</v>
          </cell>
          <cell r="AD182" t="str">
            <v>CHITRADURGA TOWN</v>
          </cell>
          <cell r="AE182" t="str">
            <v>LT-6(b)(i) St.Lt. M</v>
          </cell>
          <cell r="AF182" t="str">
            <v>LT-6(b)(i) St.Lt. M</v>
          </cell>
          <cell r="AG182" t="str">
            <v>COMMISSIONER CMC</v>
          </cell>
          <cell r="AH182" t="str">
            <v>KAWADIGARA HATTY-</v>
          </cell>
        </row>
        <row r="183">
          <cell r="A183" t="str">
            <v>BCSL228</v>
          </cell>
          <cell r="B183">
            <v>3820602</v>
          </cell>
          <cell r="C183">
            <v>1099</v>
          </cell>
          <cell r="D183">
            <v>-26423.66</v>
          </cell>
          <cell r="E183">
            <v>2462.66</v>
          </cell>
          <cell r="F183">
            <v>-23961</v>
          </cell>
          <cell r="G183">
            <v>0</v>
          </cell>
          <cell r="H183">
            <v>-23961</v>
          </cell>
          <cell r="I183">
            <v>10392.66</v>
          </cell>
          <cell r="J183">
            <v>676.17</v>
          </cell>
          <cell r="K183">
            <v>11068.83</v>
          </cell>
          <cell r="L183">
            <v>0</v>
          </cell>
          <cell r="M183">
            <v>11068.83</v>
          </cell>
          <cell r="N183">
            <v>0</v>
          </cell>
          <cell r="O183">
            <v>0</v>
          </cell>
          <cell r="P183">
            <v>0</v>
          </cell>
          <cell r="Q183">
            <v>37.83</v>
          </cell>
          <cell r="R183">
            <v>0</v>
          </cell>
          <cell r="S183">
            <v>0</v>
          </cell>
          <cell r="T183">
            <v>37.83</v>
          </cell>
          <cell r="U183">
            <v>37.83</v>
          </cell>
          <cell r="V183">
            <v>0</v>
          </cell>
          <cell r="W183">
            <v>-16068.83</v>
          </cell>
          <cell r="X183">
            <v>3138.83</v>
          </cell>
          <cell r="Y183">
            <v>0</v>
          </cell>
          <cell r="Z183">
            <v>-12930</v>
          </cell>
          <cell r="AA183" t="str">
            <v>Live</v>
          </cell>
          <cell r="AB183">
            <v>0</v>
          </cell>
          <cell r="AC183" t="str">
            <v>CHITRADURGA URBAN</v>
          </cell>
          <cell r="AD183" t="str">
            <v>CHITRADURGA TOWN</v>
          </cell>
          <cell r="AE183" t="str">
            <v>LT-6(b)(i) St.Lt. M</v>
          </cell>
          <cell r="AF183" t="str">
            <v>LT-6(b)(i) St.Lt. M</v>
          </cell>
          <cell r="AG183" t="str">
            <v>COMMISSIONER CMC</v>
          </cell>
          <cell r="AH183" t="str">
            <v>ASRAYA LAYOUT-</v>
          </cell>
        </row>
        <row r="184">
          <cell r="A184" t="str">
            <v>BCSL229</v>
          </cell>
          <cell r="B184">
            <v>3820510</v>
          </cell>
          <cell r="C184">
            <v>7263</v>
          </cell>
          <cell r="D184">
            <v>-12457.21</v>
          </cell>
          <cell r="E184">
            <v>1447.21</v>
          </cell>
          <cell r="F184">
            <v>-11010</v>
          </cell>
          <cell r="G184">
            <v>0</v>
          </cell>
          <cell r="H184">
            <v>-11010</v>
          </cell>
          <cell r="I184">
            <v>58494.94</v>
          </cell>
          <cell r="J184">
            <v>4545.5</v>
          </cell>
          <cell r="K184">
            <v>63040.44</v>
          </cell>
          <cell r="L184">
            <v>884.21</v>
          </cell>
          <cell r="M184">
            <v>63924.65</v>
          </cell>
          <cell r="N184">
            <v>46641.73</v>
          </cell>
          <cell r="O184">
            <v>2325.92</v>
          </cell>
          <cell r="P184">
            <v>3871.35</v>
          </cell>
          <cell r="Q184">
            <v>75.650000000000006</v>
          </cell>
          <cell r="R184">
            <v>0</v>
          </cell>
          <cell r="S184">
            <v>0</v>
          </cell>
          <cell r="T184">
            <v>75.650000000000006</v>
          </cell>
          <cell r="U184">
            <v>50588.73</v>
          </cell>
          <cell r="V184">
            <v>2325.92</v>
          </cell>
          <cell r="W184">
            <v>-679.65</v>
          </cell>
          <cell r="X184">
            <v>2121.36</v>
          </cell>
          <cell r="Y184">
            <v>-1441.71</v>
          </cell>
          <cell r="Z184">
            <v>0</v>
          </cell>
          <cell r="AA184" t="str">
            <v>Live</v>
          </cell>
          <cell r="AB184">
            <v>0</v>
          </cell>
          <cell r="AC184" t="str">
            <v>CHITRADURGA URBAN</v>
          </cell>
          <cell r="AD184" t="str">
            <v>CHITRADURGA TOWN</v>
          </cell>
          <cell r="AE184" t="str">
            <v>LT-6(b)(i) St.Lt. M</v>
          </cell>
          <cell r="AF184" t="str">
            <v>LT-6(b)(i) St.Lt. M</v>
          </cell>
          <cell r="AG184" t="str">
            <v>COMMISSIONER CMC</v>
          </cell>
          <cell r="AH184" t="str">
            <v>KAWADIGARA HATTY-</v>
          </cell>
        </row>
        <row r="185">
          <cell r="A185" t="str">
            <v>BCSL230</v>
          </cell>
          <cell r="B185">
            <v>3824300</v>
          </cell>
          <cell r="C185">
            <v>6283</v>
          </cell>
          <cell r="D185">
            <v>-13683.49</v>
          </cell>
          <cell r="E185">
            <v>1829.49</v>
          </cell>
          <cell r="F185">
            <v>-11854</v>
          </cell>
          <cell r="G185">
            <v>0</v>
          </cell>
          <cell r="H185">
            <v>-11854</v>
          </cell>
          <cell r="I185">
            <v>50272.959999999999</v>
          </cell>
          <cell r="J185">
            <v>3940.26</v>
          </cell>
          <cell r="K185">
            <v>54213.22</v>
          </cell>
          <cell r="L185">
            <v>703.48</v>
          </cell>
          <cell r="M185">
            <v>54916.7</v>
          </cell>
          <cell r="N185">
            <v>38867.83</v>
          </cell>
          <cell r="O185">
            <v>730.72</v>
          </cell>
          <cell r="P185">
            <v>3411.45</v>
          </cell>
          <cell r="Q185">
            <v>52.7</v>
          </cell>
          <cell r="R185">
            <v>0</v>
          </cell>
          <cell r="S185">
            <v>0</v>
          </cell>
          <cell r="T185">
            <v>52.7</v>
          </cell>
          <cell r="U185">
            <v>42331.979999999996</v>
          </cell>
          <cell r="V185">
            <v>730.72</v>
          </cell>
          <cell r="W185">
            <v>-2331.06</v>
          </cell>
          <cell r="X185">
            <v>2358.3000000000002</v>
          </cell>
          <cell r="Y185">
            <v>-27.24</v>
          </cell>
          <cell r="Z185">
            <v>0</v>
          </cell>
          <cell r="AA185" t="str">
            <v>Live</v>
          </cell>
          <cell r="AB185">
            <v>0</v>
          </cell>
          <cell r="AC185" t="str">
            <v>CHITRADURGA URBAN</v>
          </cell>
          <cell r="AD185" t="str">
            <v>CHITRADURGA TOWN</v>
          </cell>
          <cell r="AE185" t="str">
            <v>LT-6(b)(i) St.Lt. M</v>
          </cell>
          <cell r="AF185" t="str">
            <v>LT-6(b)(i) St.Lt. M</v>
          </cell>
          <cell r="AG185" t="str">
            <v>COMMISSIONER CMC</v>
          </cell>
          <cell r="AH185" t="str">
            <v>KAWADIGARA HATTY-</v>
          </cell>
        </row>
        <row r="186">
          <cell r="A186" t="str">
            <v>BCSL231</v>
          </cell>
          <cell r="B186">
            <v>3823009</v>
          </cell>
          <cell r="C186">
            <v>4216</v>
          </cell>
          <cell r="D186">
            <v>-50427.27</v>
          </cell>
          <cell r="E186">
            <v>739.27</v>
          </cell>
          <cell r="F186">
            <v>-49688</v>
          </cell>
          <cell r="G186">
            <v>0</v>
          </cell>
          <cell r="H186">
            <v>-49688</v>
          </cell>
          <cell r="I186">
            <v>34812.89</v>
          </cell>
          <cell r="J186">
            <v>2642.29</v>
          </cell>
          <cell r="K186">
            <v>37455.18</v>
          </cell>
          <cell r="L186">
            <v>0</v>
          </cell>
          <cell r="M186">
            <v>37455.18</v>
          </cell>
          <cell r="N186">
            <v>0</v>
          </cell>
          <cell r="O186">
            <v>0</v>
          </cell>
          <cell r="P186">
            <v>0</v>
          </cell>
          <cell r="Q186">
            <v>149.18</v>
          </cell>
          <cell r="R186">
            <v>0</v>
          </cell>
          <cell r="S186">
            <v>0</v>
          </cell>
          <cell r="T186">
            <v>149.18</v>
          </cell>
          <cell r="U186">
            <v>149.18</v>
          </cell>
          <cell r="V186">
            <v>0</v>
          </cell>
          <cell r="W186">
            <v>-15763.56</v>
          </cell>
          <cell r="X186">
            <v>3381.56</v>
          </cell>
          <cell r="Y186">
            <v>0</v>
          </cell>
          <cell r="Z186">
            <v>-12382</v>
          </cell>
          <cell r="AA186" t="str">
            <v>Live</v>
          </cell>
          <cell r="AB186">
            <v>0</v>
          </cell>
          <cell r="AC186" t="str">
            <v>CHITRADURGA URBAN</v>
          </cell>
          <cell r="AD186" t="str">
            <v>CHITRADURGA TOWN</v>
          </cell>
          <cell r="AE186" t="str">
            <v>LT-6(b)(i) St.Lt. M</v>
          </cell>
          <cell r="AF186" t="str">
            <v>LT-6(b)(i) St.Lt. M</v>
          </cell>
          <cell r="AG186" t="str">
            <v>COMMISSIONER CMC</v>
          </cell>
          <cell r="AH186" t="str">
            <v>KAWADIGARA HATTY-</v>
          </cell>
        </row>
        <row r="187">
          <cell r="A187" t="str">
            <v>BCSL232</v>
          </cell>
          <cell r="B187">
            <v>3822258</v>
          </cell>
          <cell r="C187">
            <v>5559</v>
          </cell>
          <cell r="D187">
            <v>-49114.55</v>
          </cell>
          <cell r="E187">
            <v>632.54999999999995</v>
          </cell>
          <cell r="F187">
            <v>-48482</v>
          </cell>
          <cell r="G187">
            <v>0</v>
          </cell>
          <cell r="H187">
            <v>-48482</v>
          </cell>
          <cell r="I187">
            <v>45621.09</v>
          </cell>
          <cell r="J187">
            <v>3484.51</v>
          </cell>
          <cell r="K187">
            <v>49105.599999999999</v>
          </cell>
          <cell r="L187">
            <v>0</v>
          </cell>
          <cell r="M187">
            <v>49105.599999999999</v>
          </cell>
          <cell r="N187">
            <v>0</v>
          </cell>
          <cell r="O187">
            <v>0</v>
          </cell>
          <cell r="P187">
            <v>0</v>
          </cell>
          <cell r="Q187">
            <v>115.6</v>
          </cell>
          <cell r="R187">
            <v>0</v>
          </cell>
          <cell r="S187">
            <v>0</v>
          </cell>
          <cell r="T187">
            <v>115.6</v>
          </cell>
          <cell r="U187">
            <v>115.6</v>
          </cell>
          <cell r="V187">
            <v>0</v>
          </cell>
          <cell r="W187">
            <v>-3609.06</v>
          </cell>
          <cell r="X187">
            <v>4117.0600000000004</v>
          </cell>
          <cell r="Y187">
            <v>0</v>
          </cell>
          <cell r="Z187">
            <v>508</v>
          </cell>
          <cell r="AA187" t="str">
            <v>Live</v>
          </cell>
          <cell r="AB187">
            <v>0</v>
          </cell>
          <cell r="AC187" t="str">
            <v>CHITRADURGA URBAN</v>
          </cell>
          <cell r="AD187" t="str">
            <v>CHITRADURGA TOWN</v>
          </cell>
          <cell r="AE187" t="str">
            <v>LT-6(b)(i) St.Lt. M</v>
          </cell>
          <cell r="AF187" t="str">
            <v>LT-6(b)(i) St.Lt. M</v>
          </cell>
          <cell r="AG187" t="str">
            <v>COMMISSIONER CMC</v>
          </cell>
          <cell r="AH187" t="str">
            <v>KAWADIGARA HATTY-</v>
          </cell>
        </row>
        <row r="188">
          <cell r="A188" t="str">
            <v>BCSL233</v>
          </cell>
          <cell r="B188">
            <v>3823713</v>
          </cell>
          <cell r="C188">
            <v>637</v>
          </cell>
          <cell r="D188">
            <v>-86857</v>
          </cell>
          <cell r="E188">
            <v>0</v>
          </cell>
          <cell r="F188">
            <v>-86857</v>
          </cell>
          <cell r="G188">
            <v>0</v>
          </cell>
          <cell r="H188">
            <v>-86857</v>
          </cell>
          <cell r="I188">
            <v>7052.99</v>
          </cell>
          <cell r="J188">
            <v>401.31</v>
          </cell>
          <cell r="K188">
            <v>7454.3</v>
          </cell>
          <cell r="L188">
            <v>0</v>
          </cell>
          <cell r="M188">
            <v>7454.3</v>
          </cell>
          <cell r="N188">
            <v>0</v>
          </cell>
          <cell r="O188">
            <v>0</v>
          </cell>
          <cell r="P188">
            <v>0</v>
          </cell>
          <cell r="Q188">
            <v>15.3</v>
          </cell>
          <cell r="R188">
            <v>0</v>
          </cell>
          <cell r="S188">
            <v>0</v>
          </cell>
          <cell r="T188">
            <v>15.3</v>
          </cell>
          <cell r="U188">
            <v>15.3</v>
          </cell>
          <cell r="V188">
            <v>0</v>
          </cell>
          <cell r="W188">
            <v>-79819.31</v>
          </cell>
          <cell r="X188">
            <v>401.31</v>
          </cell>
          <cell r="Y188">
            <v>0</v>
          </cell>
          <cell r="Z188">
            <v>-79418</v>
          </cell>
          <cell r="AA188" t="str">
            <v>Live</v>
          </cell>
          <cell r="AB188">
            <v>0</v>
          </cell>
          <cell r="AC188" t="str">
            <v>CHITRADURGA URBAN</v>
          </cell>
          <cell r="AD188" t="str">
            <v>CHITRADURGA TOWN</v>
          </cell>
          <cell r="AE188" t="str">
            <v>LT-6(b)(i) St.Lt. M</v>
          </cell>
          <cell r="AF188" t="str">
            <v>LT-6(b)(i) St.Lt. M</v>
          </cell>
          <cell r="AG188" t="str">
            <v>COMMISSIONER CMC</v>
          </cell>
          <cell r="AH188" t="str">
            <v>KAWADIGARA HATTY-</v>
          </cell>
        </row>
        <row r="189">
          <cell r="A189" t="str">
            <v>BCSL234</v>
          </cell>
          <cell r="B189">
            <v>3823180</v>
          </cell>
          <cell r="C189">
            <v>1105</v>
          </cell>
          <cell r="D189">
            <v>-57286.45</v>
          </cell>
          <cell r="E189">
            <v>49.45</v>
          </cell>
          <cell r="F189">
            <v>-57237</v>
          </cell>
          <cell r="G189">
            <v>0</v>
          </cell>
          <cell r="H189">
            <v>-57237</v>
          </cell>
          <cell r="I189">
            <v>11589.72</v>
          </cell>
          <cell r="J189">
            <v>687.73</v>
          </cell>
          <cell r="K189">
            <v>12277.449999999999</v>
          </cell>
          <cell r="L189">
            <v>0</v>
          </cell>
          <cell r="M189">
            <v>12277.45</v>
          </cell>
          <cell r="N189">
            <v>0</v>
          </cell>
          <cell r="O189">
            <v>0</v>
          </cell>
          <cell r="P189">
            <v>0</v>
          </cell>
          <cell r="Q189">
            <v>116.45</v>
          </cell>
          <cell r="R189">
            <v>0</v>
          </cell>
          <cell r="S189">
            <v>0</v>
          </cell>
          <cell r="T189">
            <v>116.45</v>
          </cell>
          <cell r="U189">
            <v>116.45</v>
          </cell>
          <cell r="V189">
            <v>0</v>
          </cell>
          <cell r="W189">
            <v>-45813.18</v>
          </cell>
          <cell r="X189">
            <v>737.18</v>
          </cell>
          <cell r="Y189">
            <v>0</v>
          </cell>
          <cell r="Z189">
            <v>-45076</v>
          </cell>
          <cell r="AA189" t="str">
            <v>Live</v>
          </cell>
          <cell r="AB189">
            <v>0</v>
          </cell>
          <cell r="AC189" t="str">
            <v>CHITRADURGA URBAN</v>
          </cell>
          <cell r="AD189" t="str">
            <v>CHITRADURGA TOWN</v>
          </cell>
          <cell r="AE189" t="str">
            <v>LT-6(b)(i) St.Lt. M</v>
          </cell>
          <cell r="AF189" t="str">
            <v>LT-6(b)(i) St.Lt. M</v>
          </cell>
          <cell r="AG189" t="str">
            <v>COMMISSIONER CMC</v>
          </cell>
          <cell r="AH189" t="str">
            <v>KAWADIGARA HATTY-</v>
          </cell>
        </row>
        <row r="190">
          <cell r="A190" t="str">
            <v>BCSL235</v>
          </cell>
          <cell r="B190">
            <v>3819135</v>
          </cell>
          <cell r="C190">
            <v>1920</v>
          </cell>
          <cell r="D190">
            <v>-53852.18</v>
          </cell>
          <cell r="E190">
            <v>36.18</v>
          </cell>
          <cell r="F190">
            <v>-53816</v>
          </cell>
          <cell r="G190">
            <v>0</v>
          </cell>
          <cell r="H190">
            <v>-53816</v>
          </cell>
          <cell r="I190">
            <v>17005.07</v>
          </cell>
          <cell r="J190">
            <v>1206.6300000000001</v>
          </cell>
          <cell r="K190">
            <v>18211.7</v>
          </cell>
          <cell r="L190">
            <v>0</v>
          </cell>
          <cell r="M190">
            <v>18211.7</v>
          </cell>
          <cell r="N190">
            <v>0</v>
          </cell>
          <cell r="O190">
            <v>0</v>
          </cell>
          <cell r="P190">
            <v>0</v>
          </cell>
          <cell r="Q190">
            <v>154.69999999999999</v>
          </cell>
          <cell r="R190">
            <v>0</v>
          </cell>
          <cell r="S190">
            <v>0</v>
          </cell>
          <cell r="T190">
            <v>154.69999999999999</v>
          </cell>
          <cell r="U190">
            <v>154.69999999999999</v>
          </cell>
          <cell r="V190">
            <v>0</v>
          </cell>
          <cell r="W190">
            <v>-37001.81</v>
          </cell>
          <cell r="X190">
            <v>1242.81</v>
          </cell>
          <cell r="Y190">
            <v>0</v>
          </cell>
          <cell r="Z190">
            <v>-35759</v>
          </cell>
          <cell r="AA190" t="str">
            <v>Live</v>
          </cell>
          <cell r="AB190">
            <v>0</v>
          </cell>
          <cell r="AC190" t="str">
            <v>CHITRADURGA URBAN</v>
          </cell>
          <cell r="AD190" t="str">
            <v>CHITRADURGA TOWN</v>
          </cell>
          <cell r="AE190" t="str">
            <v>LT-6(b)(i) St.Lt. M</v>
          </cell>
          <cell r="AF190" t="str">
            <v>LT-6(b)(i) St.Lt. M</v>
          </cell>
          <cell r="AG190" t="str">
            <v>COMMISSIONER CMC</v>
          </cell>
          <cell r="AH190" t="str">
            <v>KAWADIGARA HATTY-</v>
          </cell>
        </row>
        <row r="191">
          <cell r="A191" t="str">
            <v>BCSL236</v>
          </cell>
          <cell r="B191">
            <v>3819584</v>
          </cell>
          <cell r="C191">
            <v>5346</v>
          </cell>
          <cell r="D191">
            <v>-50135.93</v>
          </cell>
          <cell r="E191">
            <v>1430.93</v>
          </cell>
          <cell r="F191">
            <v>-48705</v>
          </cell>
          <cell r="G191">
            <v>0</v>
          </cell>
          <cell r="H191">
            <v>-48705</v>
          </cell>
          <cell r="I191">
            <v>46335.199999999997</v>
          </cell>
          <cell r="J191">
            <v>3345.6</v>
          </cell>
          <cell r="K191">
            <v>49680.799999999996</v>
          </cell>
          <cell r="L191">
            <v>0</v>
          </cell>
          <cell r="M191">
            <v>49680.800000000003</v>
          </cell>
          <cell r="N191">
            <v>0</v>
          </cell>
          <cell r="O191">
            <v>0</v>
          </cell>
          <cell r="P191">
            <v>0</v>
          </cell>
          <cell r="Q191">
            <v>176.8</v>
          </cell>
          <cell r="R191">
            <v>0</v>
          </cell>
          <cell r="S191">
            <v>0</v>
          </cell>
          <cell r="T191">
            <v>176.8</v>
          </cell>
          <cell r="U191">
            <v>176.8</v>
          </cell>
          <cell r="V191">
            <v>0</v>
          </cell>
          <cell r="W191">
            <v>-3977.53</v>
          </cell>
          <cell r="X191">
            <v>4776.53</v>
          </cell>
          <cell r="Y191">
            <v>0</v>
          </cell>
          <cell r="Z191">
            <v>799</v>
          </cell>
          <cell r="AA191" t="str">
            <v>Live</v>
          </cell>
          <cell r="AB191">
            <v>0</v>
          </cell>
          <cell r="AC191" t="str">
            <v>CHITRADURGA URBAN</v>
          </cell>
          <cell r="AD191" t="str">
            <v>CHITRADURGA TOWN</v>
          </cell>
          <cell r="AE191" t="str">
            <v>LT-6(b)(i) St.Lt. M</v>
          </cell>
          <cell r="AF191" t="str">
            <v>LT-6(b)(i) St.Lt. M</v>
          </cell>
          <cell r="AG191" t="str">
            <v>COMMISSIONER CMC</v>
          </cell>
          <cell r="AH191" t="str">
            <v>KAWADIGARA HATTY-</v>
          </cell>
        </row>
        <row r="192">
          <cell r="A192" t="str">
            <v>BCSL237</v>
          </cell>
          <cell r="B192">
            <v>3815892</v>
          </cell>
          <cell r="C192">
            <v>2052</v>
          </cell>
          <cell r="D192">
            <v>-47550.33</v>
          </cell>
          <cell r="E192">
            <v>549.33000000000004</v>
          </cell>
          <cell r="F192">
            <v>-47001</v>
          </cell>
          <cell r="G192">
            <v>0</v>
          </cell>
          <cell r="H192">
            <v>-47001</v>
          </cell>
          <cell r="I192">
            <v>17567.78</v>
          </cell>
          <cell r="J192">
            <v>1271.27</v>
          </cell>
          <cell r="K192">
            <v>18839.05</v>
          </cell>
          <cell r="L192">
            <v>0</v>
          </cell>
          <cell r="M192">
            <v>18839.05</v>
          </cell>
          <cell r="N192">
            <v>0</v>
          </cell>
          <cell r="O192">
            <v>0</v>
          </cell>
          <cell r="P192">
            <v>0</v>
          </cell>
          <cell r="Q192">
            <v>130.05000000000001</v>
          </cell>
          <cell r="R192">
            <v>0</v>
          </cell>
          <cell r="S192">
            <v>0</v>
          </cell>
          <cell r="T192">
            <v>130.05000000000001</v>
          </cell>
          <cell r="U192">
            <v>130.05000000000001</v>
          </cell>
          <cell r="V192">
            <v>0</v>
          </cell>
          <cell r="W192">
            <v>-30112.6</v>
          </cell>
          <cell r="X192">
            <v>1820.6</v>
          </cell>
          <cell r="Y192">
            <v>0</v>
          </cell>
          <cell r="Z192">
            <v>-28292</v>
          </cell>
          <cell r="AA192" t="str">
            <v>Live</v>
          </cell>
          <cell r="AB192">
            <v>0</v>
          </cell>
          <cell r="AC192" t="str">
            <v>CHITRADURGA URBAN</v>
          </cell>
          <cell r="AD192" t="str">
            <v>CHITRADURGA TOWN</v>
          </cell>
          <cell r="AE192" t="str">
            <v>LT-6(b)(i) St.Lt. M</v>
          </cell>
          <cell r="AF192" t="str">
            <v>LT-6(b)(i) St.Lt. M</v>
          </cell>
          <cell r="AG192" t="str">
            <v>COMMISSIONER CMC</v>
          </cell>
          <cell r="AH192" t="str">
            <v>KAWADIGARA HATTY-</v>
          </cell>
        </row>
        <row r="193">
          <cell r="A193" t="str">
            <v>BCSL238</v>
          </cell>
          <cell r="B193">
            <v>3818670</v>
          </cell>
          <cell r="C193">
            <v>654</v>
          </cell>
          <cell r="D193">
            <v>-53672</v>
          </cell>
          <cell r="E193">
            <v>0</v>
          </cell>
          <cell r="F193">
            <v>-53672</v>
          </cell>
          <cell r="G193">
            <v>0</v>
          </cell>
          <cell r="H193">
            <v>-53672</v>
          </cell>
          <cell r="I193">
            <v>6969.03</v>
          </cell>
          <cell r="J193">
            <v>412.02</v>
          </cell>
          <cell r="K193">
            <v>7381.0499999999993</v>
          </cell>
          <cell r="L193">
            <v>0</v>
          </cell>
          <cell r="M193">
            <v>7381.05</v>
          </cell>
          <cell r="N193">
            <v>0</v>
          </cell>
          <cell r="O193">
            <v>0</v>
          </cell>
          <cell r="P193">
            <v>0</v>
          </cell>
          <cell r="Q193">
            <v>130.05000000000001</v>
          </cell>
          <cell r="R193">
            <v>0</v>
          </cell>
          <cell r="S193">
            <v>0</v>
          </cell>
          <cell r="T193">
            <v>130.05000000000001</v>
          </cell>
          <cell r="U193">
            <v>130.05000000000001</v>
          </cell>
          <cell r="V193">
            <v>0</v>
          </cell>
          <cell r="W193">
            <v>-46833.02</v>
          </cell>
          <cell r="X193">
            <v>412.02</v>
          </cell>
          <cell r="Y193">
            <v>0</v>
          </cell>
          <cell r="Z193">
            <v>-46421</v>
          </cell>
          <cell r="AA193" t="str">
            <v>Live</v>
          </cell>
          <cell r="AB193">
            <v>0</v>
          </cell>
          <cell r="AC193" t="str">
            <v>CHITRADURGA URBAN</v>
          </cell>
          <cell r="AD193" t="str">
            <v>CHITRADURGA TOWN</v>
          </cell>
          <cell r="AE193" t="str">
            <v>LT-6(b)(i) St.Lt. M</v>
          </cell>
          <cell r="AF193" t="str">
            <v>LT-6(b)(i) St.Lt. M</v>
          </cell>
          <cell r="AG193" t="str">
            <v>COMMISSIONER CMC</v>
          </cell>
          <cell r="AH193" t="str">
            <v>KAWADIGARA HATTY-</v>
          </cell>
        </row>
        <row r="194">
          <cell r="A194" t="str">
            <v>BCSL239</v>
          </cell>
          <cell r="B194">
            <v>3818782</v>
          </cell>
          <cell r="C194">
            <v>0</v>
          </cell>
          <cell r="D194">
            <v>-51856</v>
          </cell>
          <cell r="E194">
            <v>0</v>
          </cell>
          <cell r="F194">
            <v>-51856</v>
          </cell>
          <cell r="G194">
            <v>0</v>
          </cell>
          <cell r="H194">
            <v>-51856</v>
          </cell>
          <cell r="I194">
            <v>2049.6999999999998</v>
          </cell>
          <cell r="J194">
            <v>0</v>
          </cell>
          <cell r="K194">
            <v>2049.6999999999998</v>
          </cell>
          <cell r="L194">
            <v>0</v>
          </cell>
          <cell r="M194">
            <v>2049.6999999999998</v>
          </cell>
          <cell r="N194">
            <v>0</v>
          </cell>
          <cell r="O194">
            <v>0</v>
          </cell>
          <cell r="P194">
            <v>0</v>
          </cell>
          <cell r="Q194">
            <v>154.69999999999999</v>
          </cell>
          <cell r="R194">
            <v>0</v>
          </cell>
          <cell r="S194">
            <v>0</v>
          </cell>
          <cell r="T194">
            <v>154.69999999999999</v>
          </cell>
          <cell r="U194">
            <v>154.69999999999999</v>
          </cell>
          <cell r="V194">
            <v>0</v>
          </cell>
          <cell r="W194">
            <v>-49961</v>
          </cell>
          <cell r="X194">
            <v>0</v>
          </cell>
          <cell r="Y194">
            <v>0</v>
          </cell>
          <cell r="Z194">
            <v>-49961</v>
          </cell>
          <cell r="AA194" t="str">
            <v>Live</v>
          </cell>
          <cell r="AB194">
            <v>0</v>
          </cell>
          <cell r="AC194" t="str">
            <v>CHITRADURGA URBAN</v>
          </cell>
          <cell r="AD194" t="str">
            <v>CHITRADURGA TOWN</v>
          </cell>
          <cell r="AE194" t="str">
            <v>LT-6(b)(i) St.Lt. M</v>
          </cell>
          <cell r="AF194" t="str">
            <v>LT-6(b)(i) St.Lt. M</v>
          </cell>
          <cell r="AG194" t="str">
            <v>COMMISSIONER CMC</v>
          </cell>
          <cell r="AH194" t="str">
            <v>KAWADIGARA HATTY-</v>
          </cell>
        </row>
        <row r="195">
          <cell r="A195" t="str">
            <v>BCSL240</v>
          </cell>
          <cell r="B195">
            <v>3822473</v>
          </cell>
          <cell r="C195">
            <v>7458</v>
          </cell>
          <cell r="D195">
            <v>50278.21</v>
          </cell>
          <cell r="E195">
            <v>2586.86</v>
          </cell>
          <cell r="F195">
            <v>52865.07</v>
          </cell>
          <cell r="G195">
            <v>3415.93</v>
          </cell>
          <cell r="H195">
            <v>56281</v>
          </cell>
          <cell r="I195">
            <v>61354.32</v>
          </cell>
          <cell r="J195">
            <v>4662.71</v>
          </cell>
          <cell r="K195">
            <v>66017.03</v>
          </cell>
          <cell r="L195">
            <v>2721.87</v>
          </cell>
          <cell r="M195">
            <v>68738.899999999994</v>
          </cell>
          <cell r="N195">
            <v>111387.79</v>
          </cell>
          <cell r="O195">
            <v>6149.64</v>
          </cell>
          <cell r="P195">
            <v>7249.57</v>
          </cell>
          <cell r="Q195">
            <v>232.9</v>
          </cell>
          <cell r="R195">
            <v>0</v>
          </cell>
          <cell r="S195">
            <v>0</v>
          </cell>
          <cell r="T195">
            <v>232.9</v>
          </cell>
          <cell r="U195">
            <v>118870.25999999998</v>
          </cell>
          <cell r="V195">
            <v>6149.64</v>
          </cell>
          <cell r="W195">
            <v>11.84</v>
          </cell>
          <cell r="X195">
            <v>0</v>
          </cell>
          <cell r="Y195">
            <v>-11.84</v>
          </cell>
          <cell r="Z195">
            <v>0</v>
          </cell>
          <cell r="AA195" t="str">
            <v>Live</v>
          </cell>
          <cell r="AB195">
            <v>0</v>
          </cell>
          <cell r="AC195" t="str">
            <v>CHITRADURGA URBAN</v>
          </cell>
          <cell r="AD195" t="str">
            <v>CHITRADURGA TOWN</v>
          </cell>
          <cell r="AE195" t="str">
            <v>LT-6(b)(i) St.Lt. M</v>
          </cell>
          <cell r="AF195" t="str">
            <v>LT-6(b)(i) St.Lt. M</v>
          </cell>
          <cell r="AG195" t="str">
            <v>COMMISSIONER CMC</v>
          </cell>
          <cell r="AH195" t="str">
            <v>KAWADIGARA HATTY-</v>
          </cell>
        </row>
        <row r="196">
          <cell r="A196" t="str">
            <v>BCSL241</v>
          </cell>
          <cell r="B196">
            <v>3822715</v>
          </cell>
          <cell r="C196">
            <v>2876</v>
          </cell>
          <cell r="D196">
            <v>-70325</v>
          </cell>
          <cell r="E196">
            <v>0</v>
          </cell>
          <cell r="F196">
            <v>-70325</v>
          </cell>
          <cell r="G196">
            <v>0</v>
          </cell>
          <cell r="H196">
            <v>-70325</v>
          </cell>
          <cell r="I196">
            <v>25119.73</v>
          </cell>
          <cell r="J196">
            <v>1811.88</v>
          </cell>
          <cell r="K196">
            <v>26931.61</v>
          </cell>
          <cell r="L196">
            <v>0</v>
          </cell>
          <cell r="M196">
            <v>26931.61</v>
          </cell>
          <cell r="N196">
            <v>0</v>
          </cell>
          <cell r="O196">
            <v>0</v>
          </cell>
          <cell r="P196">
            <v>0</v>
          </cell>
          <cell r="Q196">
            <v>336.61</v>
          </cell>
          <cell r="R196">
            <v>0</v>
          </cell>
          <cell r="S196">
            <v>0</v>
          </cell>
          <cell r="T196">
            <v>336.61</v>
          </cell>
          <cell r="U196">
            <v>336.61</v>
          </cell>
          <cell r="V196">
            <v>0</v>
          </cell>
          <cell r="W196">
            <v>-45541.88</v>
          </cell>
          <cell r="X196">
            <v>1811.88</v>
          </cell>
          <cell r="Y196">
            <v>0</v>
          </cell>
          <cell r="Z196">
            <v>-43730</v>
          </cell>
          <cell r="AA196" t="str">
            <v>Live</v>
          </cell>
          <cell r="AB196">
            <v>0</v>
          </cell>
          <cell r="AC196" t="str">
            <v>CHITRADURGA URBAN</v>
          </cell>
          <cell r="AD196" t="str">
            <v>CHITRADURGA TOWN</v>
          </cell>
          <cell r="AE196" t="str">
            <v>LT-6(b)(i) St.Lt. M</v>
          </cell>
          <cell r="AF196" t="str">
            <v>LT-6(b)(i) St.Lt. M</v>
          </cell>
          <cell r="AG196" t="str">
            <v>COMMISSIONER CMC</v>
          </cell>
          <cell r="AH196" t="str">
            <v>KAWADIGARA HATTY-</v>
          </cell>
        </row>
        <row r="197">
          <cell r="A197" t="str">
            <v>BCSL242</v>
          </cell>
          <cell r="B197">
            <v>3822357</v>
          </cell>
          <cell r="C197">
            <v>1300</v>
          </cell>
          <cell r="D197">
            <v>14740.08</v>
          </cell>
          <cell r="E197">
            <v>1291.02</v>
          </cell>
          <cell r="F197">
            <v>16031.1</v>
          </cell>
          <cell r="G197">
            <v>789.9</v>
          </cell>
          <cell r="H197">
            <v>16821</v>
          </cell>
          <cell r="I197">
            <v>14722.61</v>
          </cell>
          <cell r="J197">
            <v>813.6</v>
          </cell>
          <cell r="K197">
            <v>15536.210000000001</v>
          </cell>
          <cell r="L197">
            <v>1266.67</v>
          </cell>
          <cell r="M197">
            <v>16802.88</v>
          </cell>
          <cell r="N197">
            <v>29359.919999999998</v>
          </cell>
          <cell r="O197">
            <v>2059.46</v>
          </cell>
          <cell r="P197">
            <v>2104.62</v>
          </cell>
          <cell r="Q197">
            <v>99.88</v>
          </cell>
          <cell r="R197">
            <v>0</v>
          </cell>
          <cell r="S197">
            <v>0</v>
          </cell>
          <cell r="T197">
            <v>99.88</v>
          </cell>
          <cell r="U197">
            <v>31564.42</v>
          </cell>
          <cell r="V197">
            <v>2059.46</v>
          </cell>
          <cell r="W197">
            <v>2.89</v>
          </cell>
          <cell r="X197">
            <v>0</v>
          </cell>
          <cell r="Y197">
            <v>-2.89</v>
          </cell>
          <cell r="Z197">
            <v>0</v>
          </cell>
          <cell r="AA197" t="str">
            <v>Live</v>
          </cell>
          <cell r="AB197">
            <v>0</v>
          </cell>
          <cell r="AC197" t="str">
            <v>CHITRADURGA URBAN</v>
          </cell>
          <cell r="AD197" t="str">
            <v>CHITRADURGA TOWN</v>
          </cell>
          <cell r="AE197" t="str">
            <v>LT-6(b)(i) St.Lt. M</v>
          </cell>
          <cell r="AF197" t="str">
            <v>LT-6(b)(i) St.Lt. M</v>
          </cell>
          <cell r="AG197" t="str">
            <v>COMMISSIONER CMC</v>
          </cell>
          <cell r="AH197" t="str">
            <v>KAWADIGARA HATTY-</v>
          </cell>
        </row>
        <row r="198">
          <cell r="A198" t="str">
            <v>BCSL243</v>
          </cell>
          <cell r="B198">
            <v>3819091</v>
          </cell>
          <cell r="C198">
            <v>6757</v>
          </cell>
          <cell r="D198">
            <v>-19785.21</v>
          </cell>
          <cell r="E198">
            <v>1532.21</v>
          </cell>
          <cell r="F198">
            <v>-18253</v>
          </cell>
          <cell r="G198">
            <v>0</v>
          </cell>
          <cell r="H198">
            <v>-18253</v>
          </cell>
          <cell r="I198">
            <v>54453.18</v>
          </cell>
          <cell r="J198">
            <v>4224.9399999999996</v>
          </cell>
          <cell r="K198">
            <v>58678.12</v>
          </cell>
          <cell r="L198">
            <v>681.18</v>
          </cell>
          <cell r="M198">
            <v>59359.3</v>
          </cell>
          <cell r="N198">
            <v>36720.75</v>
          </cell>
          <cell r="O198">
            <v>701.62</v>
          </cell>
          <cell r="P198">
            <v>2835.63</v>
          </cell>
          <cell r="Q198">
            <v>848.3</v>
          </cell>
          <cell r="R198">
            <v>0</v>
          </cell>
          <cell r="S198">
            <v>0</v>
          </cell>
          <cell r="T198">
            <v>848.3</v>
          </cell>
          <cell r="U198">
            <v>40404.68</v>
          </cell>
          <cell r="V198">
            <v>701.62</v>
          </cell>
          <cell r="W198">
            <v>-2901.08</v>
          </cell>
          <cell r="X198">
            <v>2921.52</v>
          </cell>
          <cell r="Y198">
            <v>-20.440000000000001</v>
          </cell>
          <cell r="Z198">
            <v>0</v>
          </cell>
          <cell r="AA198" t="str">
            <v>Live</v>
          </cell>
          <cell r="AB198">
            <v>0</v>
          </cell>
          <cell r="AC198" t="str">
            <v>CHITRADURGA URBAN</v>
          </cell>
          <cell r="AD198" t="str">
            <v>CHITRADURGA TOWN</v>
          </cell>
          <cell r="AE198" t="str">
            <v>LT-6(b)(i) St.Lt. M</v>
          </cell>
          <cell r="AF198" t="str">
            <v>LT-6(b)(i) St.Lt. M</v>
          </cell>
          <cell r="AG198" t="str">
            <v>COMMISSIONER CMC</v>
          </cell>
          <cell r="AH198" t="str">
            <v>KAWADIGARA HATTY-</v>
          </cell>
        </row>
        <row r="199">
          <cell r="A199" t="str">
            <v>BCSL244</v>
          </cell>
          <cell r="B199">
            <v>3816130</v>
          </cell>
          <cell r="C199">
            <v>8768</v>
          </cell>
          <cell r="D199">
            <v>-19626</v>
          </cell>
          <cell r="E199">
            <v>887</v>
          </cell>
          <cell r="F199">
            <v>-18739</v>
          </cell>
          <cell r="G199">
            <v>0</v>
          </cell>
          <cell r="H199">
            <v>-18739</v>
          </cell>
          <cell r="I199">
            <v>71152.63</v>
          </cell>
          <cell r="J199">
            <v>5482.1</v>
          </cell>
          <cell r="K199">
            <v>76634.73000000001</v>
          </cell>
          <cell r="L199">
            <v>1136.48</v>
          </cell>
          <cell r="M199">
            <v>77771.210000000006</v>
          </cell>
          <cell r="N199">
            <v>53111.17</v>
          </cell>
          <cell r="O199">
            <v>1164.42</v>
          </cell>
          <cell r="P199">
            <v>4372.41</v>
          </cell>
          <cell r="Q199">
            <v>384.21</v>
          </cell>
          <cell r="R199">
            <v>0</v>
          </cell>
          <cell r="S199">
            <v>0</v>
          </cell>
          <cell r="T199">
            <v>384.21</v>
          </cell>
          <cell r="U199">
            <v>57867.79</v>
          </cell>
          <cell r="V199">
            <v>1164.42</v>
          </cell>
          <cell r="W199">
            <v>-1968.75</v>
          </cell>
          <cell r="X199">
            <v>1996.69</v>
          </cell>
          <cell r="Y199">
            <v>-27.94</v>
          </cell>
          <cell r="Z199">
            <v>0</v>
          </cell>
          <cell r="AA199" t="str">
            <v>Live</v>
          </cell>
          <cell r="AB199">
            <v>0</v>
          </cell>
          <cell r="AC199" t="str">
            <v>CHITRADURGA URBAN</v>
          </cell>
          <cell r="AD199" t="str">
            <v>CHITRADURGA TOWN</v>
          </cell>
          <cell r="AE199" t="str">
            <v>LT-6(b)(i) St.Lt. M</v>
          </cell>
          <cell r="AF199" t="str">
            <v>LT-6(b)(i) St.Lt. M</v>
          </cell>
          <cell r="AG199" t="str">
            <v>COMMISSIONER CMC</v>
          </cell>
          <cell r="AH199" t="str">
            <v>KAWADIGARA HATTY-</v>
          </cell>
        </row>
        <row r="200">
          <cell r="A200" t="str">
            <v>BCSL245</v>
          </cell>
          <cell r="B200">
            <v>3823953</v>
          </cell>
          <cell r="C200">
            <v>5677</v>
          </cell>
          <cell r="D200">
            <v>-44014.73</v>
          </cell>
          <cell r="E200">
            <v>668.73</v>
          </cell>
          <cell r="F200">
            <v>-43346</v>
          </cell>
          <cell r="G200">
            <v>0</v>
          </cell>
          <cell r="H200">
            <v>-43346</v>
          </cell>
          <cell r="I200">
            <v>47566.09</v>
          </cell>
          <cell r="J200">
            <v>3569.27</v>
          </cell>
          <cell r="K200">
            <v>51135.359999999993</v>
          </cell>
          <cell r="L200">
            <v>18.350000000000001</v>
          </cell>
          <cell r="M200">
            <v>51153.71</v>
          </cell>
          <cell r="N200">
            <v>6880.69</v>
          </cell>
          <cell r="O200">
            <v>33.340000000000003</v>
          </cell>
          <cell r="P200">
            <v>704.97</v>
          </cell>
          <cell r="Q200">
            <v>188.71</v>
          </cell>
          <cell r="R200">
            <v>0</v>
          </cell>
          <cell r="S200">
            <v>0</v>
          </cell>
          <cell r="T200">
            <v>188.71</v>
          </cell>
          <cell r="U200">
            <v>7774.37</v>
          </cell>
          <cell r="V200">
            <v>33.340000000000003</v>
          </cell>
          <cell r="W200">
            <v>-3518.04</v>
          </cell>
          <cell r="X200">
            <v>3533.03</v>
          </cell>
          <cell r="Y200">
            <v>-14.99</v>
          </cell>
          <cell r="Z200">
            <v>0</v>
          </cell>
          <cell r="AA200" t="str">
            <v>Live</v>
          </cell>
          <cell r="AB200">
            <v>0</v>
          </cell>
          <cell r="AC200" t="str">
            <v>CHITRADURGA URBAN</v>
          </cell>
          <cell r="AD200" t="str">
            <v>CHITRADURGA TOWN</v>
          </cell>
          <cell r="AE200" t="str">
            <v>LT-6(b)(i) St.Lt. M</v>
          </cell>
          <cell r="AF200" t="str">
            <v>LT-6(b)(i) St.Lt. M</v>
          </cell>
          <cell r="AG200" t="str">
            <v>COMMISSIONER CMC</v>
          </cell>
          <cell r="AH200" t="str">
            <v>KAWADIGARA HATTY-</v>
          </cell>
        </row>
        <row r="201">
          <cell r="A201" t="str">
            <v>BCSL246</v>
          </cell>
          <cell r="B201">
            <v>3821855</v>
          </cell>
          <cell r="C201">
            <v>1776</v>
          </cell>
          <cell r="D201">
            <v>-29209.119999999999</v>
          </cell>
          <cell r="E201">
            <v>1069.1199999999999</v>
          </cell>
          <cell r="F201">
            <v>-28140</v>
          </cell>
          <cell r="G201">
            <v>0</v>
          </cell>
          <cell r="H201">
            <v>-28140</v>
          </cell>
          <cell r="I201">
            <v>15984.17</v>
          </cell>
          <cell r="J201">
            <v>1118.8800000000001</v>
          </cell>
          <cell r="K201">
            <v>17103.05</v>
          </cell>
          <cell r="L201">
            <v>0</v>
          </cell>
          <cell r="M201">
            <v>17103.05</v>
          </cell>
          <cell r="N201">
            <v>0</v>
          </cell>
          <cell r="O201">
            <v>0</v>
          </cell>
          <cell r="P201">
            <v>0</v>
          </cell>
          <cell r="Q201">
            <v>283.05</v>
          </cell>
          <cell r="R201">
            <v>0</v>
          </cell>
          <cell r="S201">
            <v>0</v>
          </cell>
          <cell r="T201">
            <v>283.05</v>
          </cell>
          <cell r="U201">
            <v>283.05</v>
          </cell>
          <cell r="V201">
            <v>0</v>
          </cell>
          <cell r="W201">
            <v>-13508</v>
          </cell>
          <cell r="X201">
            <v>2188</v>
          </cell>
          <cell r="Y201">
            <v>0</v>
          </cell>
          <cell r="Z201">
            <v>-11320</v>
          </cell>
          <cell r="AA201" t="str">
            <v>Live</v>
          </cell>
          <cell r="AB201">
            <v>0</v>
          </cell>
          <cell r="AC201" t="str">
            <v>CHITRADURGA URBAN</v>
          </cell>
          <cell r="AD201" t="str">
            <v>CHITRADURGA TOWN</v>
          </cell>
          <cell r="AE201" t="str">
            <v>LT-6(b)(i) St.Lt. M</v>
          </cell>
          <cell r="AF201" t="str">
            <v>LT-6(b)(i) St.Lt. M</v>
          </cell>
          <cell r="AG201" t="str">
            <v>COMMISSIONER CMC</v>
          </cell>
          <cell r="AH201" t="str">
            <v>CTACTA</v>
          </cell>
        </row>
        <row r="202">
          <cell r="A202" t="str">
            <v>BCSL25</v>
          </cell>
          <cell r="B202">
            <v>3819215</v>
          </cell>
          <cell r="C202">
            <v>0</v>
          </cell>
          <cell r="D202">
            <v>-34595.919999999998</v>
          </cell>
          <cell r="E202">
            <v>183.92</v>
          </cell>
          <cell r="F202">
            <v>-34412</v>
          </cell>
          <cell r="G202">
            <v>0</v>
          </cell>
          <cell r="H202">
            <v>-34412</v>
          </cell>
          <cell r="I202">
            <v>2073</v>
          </cell>
          <cell r="J202">
            <v>0</v>
          </cell>
          <cell r="K202">
            <v>2073</v>
          </cell>
          <cell r="L202">
            <v>0</v>
          </cell>
          <cell r="M202">
            <v>2073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-32522.92</v>
          </cell>
          <cell r="X202">
            <v>183.92</v>
          </cell>
          <cell r="Y202">
            <v>0</v>
          </cell>
          <cell r="Z202">
            <v>-32339</v>
          </cell>
          <cell r="AA202" t="str">
            <v>Live</v>
          </cell>
          <cell r="AB202">
            <v>0</v>
          </cell>
          <cell r="AC202" t="str">
            <v>CHITRADURGA URBAN</v>
          </cell>
          <cell r="AD202" t="str">
            <v>CHITRADURGA TOWN</v>
          </cell>
          <cell r="AE202" t="str">
            <v>LT-6(b)(i) St.Lt. M</v>
          </cell>
          <cell r="AF202" t="str">
            <v>LT-6(b)(i) St.Lt. M</v>
          </cell>
          <cell r="AG202" t="str">
            <v>B.V.K.S. LAYOUT</v>
          </cell>
          <cell r="AH202" t="str">
            <v>BVKS LAY OUT-</v>
          </cell>
        </row>
        <row r="203">
          <cell r="A203" t="str">
            <v>BCSL26</v>
          </cell>
          <cell r="B203">
            <v>3816216</v>
          </cell>
          <cell r="C203">
            <v>2583</v>
          </cell>
          <cell r="D203">
            <v>-59777.04</v>
          </cell>
          <cell r="E203">
            <v>489.04</v>
          </cell>
          <cell r="F203">
            <v>-59288</v>
          </cell>
          <cell r="G203">
            <v>0</v>
          </cell>
          <cell r="H203">
            <v>-59288</v>
          </cell>
          <cell r="I203">
            <v>22019.200000000001</v>
          </cell>
          <cell r="J203">
            <v>1618.16</v>
          </cell>
          <cell r="K203">
            <v>23637.360000000001</v>
          </cell>
          <cell r="L203">
            <v>0</v>
          </cell>
          <cell r="M203">
            <v>23637.360000000001</v>
          </cell>
          <cell r="N203">
            <v>0</v>
          </cell>
          <cell r="O203">
            <v>0</v>
          </cell>
          <cell r="P203">
            <v>0</v>
          </cell>
          <cell r="Q203">
            <v>128.36000000000001</v>
          </cell>
          <cell r="R203">
            <v>0</v>
          </cell>
          <cell r="S203">
            <v>0</v>
          </cell>
          <cell r="T203">
            <v>128.36000000000001</v>
          </cell>
          <cell r="U203">
            <v>128.36000000000001</v>
          </cell>
          <cell r="V203">
            <v>0</v>
          </cell>
          <cell r="W203">
            <v>-37886.199999999997</v>
          </cell>
          <cell r="X203">
            <v>2107.1999999999998</v>
          </cell>
          <cell r="Y203">
            <v>0</v>
          </cell>
          <cell r="Z203">
            <v>-35779</v>
          </cell>
          <cell r="AA203" t="str">
            <v>Live</v>
          </cell>
          <cell r="AB203">
            <v>0</v>
          </cell>
          <cell r="AC203" t="str">
            <v>CHITRADURGA URBAN</v>
          </cell>
          <cell r="AD203" t="str">
            <v>CHITRADURGA TOWN</v>
          </cell>
          <cell r="AE203" t="str">
            <v>LT-6(b)(i) St.Lt. M</v>
          </cell>
          <cell r="AF203" t="str">
            <v>LT-6(b)(i) St.Lt. M</v>
          </cell>
          <cell r="AG203" t="str">
            <v>B.V.K.S. LAYOUT</v>
          </cell>
          <cell r="AH203" t="str">
            <v>MIGADDR BCSL26</v>
          </cell>
        </row>
        <row r="204">
          <cell r="A204" t="str">
            <v>BCSL27</v>
          </cell>
          <cell r="B204">
            <v>3822233</v>
          </cell>
          <cell r="C204">
            <v>11237</v>
          </cell>
          <cell r="D204">
            <v>26350.17</v>
          </cell>
          <cell r="E204">
            <v>2232.91</v>
          </cell>
          <cell r="F204">
            <v>28583.079999999998</v>
          </cell>
          <cell r="G204">
            <v>336.92</v>
          </cell>
          <cell r="H204">
            <v>28920</v>
          </cell>
          <cell r="I204">
            <v>90177.16</v>
          </cell>
          <cell r="J204">
            <v>7028.82</v>
          </cell>
          <cell r="K204">
            <v>97205.98000000001</v>
          </cell>
          <cell r="L204">
            <v>2290.75</v>
          </cell>
          <cell r="M204">
            <v>99496.73</v>
          </cell>
          <cell r="N204">
            <v>116074.69</v>
          </cell>
          <cell r="O204">
            <v>2656.58</v>
          </cell>
          <cell r="P204">
            <v>9261.73</v>
          </cell>
          <cell r="Q204">
            <v>423.73</v>
          </cell>
          <cell r="R204">
            <v>0</v>
          </cell>
          <cell r="S204">
            <v>0</v>
          </cell>
          <cell r="T204">
            <v>423.73</v>
          </cell>
          <cell r="U204">
            <v>125760.15</v>
          </cell>
          <cell r="V204">
            <v>2656.58</v>
          </cell>
          <cell r="W204">
            <v>28.91</v>
          </cell>
          <cell r="X204">
            <v>0</v>
          </cell>
          <cell r="Y204">
            <v>-28.91</v>
          </cell>
          <cell r="Z204">
            <v>0</v>
          </cell>
          <cell r="AA204" t="str">
            <v>Live</v>
          </cell>
          <cell r="AB204">
            <v>0</v>
          </cell>
          <cell r="AC204" t="str">
            <v>CHITRADURGA URBAN</v>
          </cell>
          <cell r="AD204" t="str">
            <v>CHITRADURGA TOWN</v>
          </cell>
          <cell r="AE204" t="str">
            <v>LT-6(b)(i) St.Lt. M</v>
          </cell>
          <cell r="AF204" t="str">
            <v>LT-6(b)(i) St.Lt. M</v>
          </cell>
          <cell r="AG204" t="str">
            <v>BVKS LAYOUT</v>
          </cell>
          <cell r="AH204" t="str">
            <v>MIGADDR BCSL27</v>
          </cell>
        </row>
        <row r="205">
          <cell r="A205" t="str">
            <v>BCSL28</v>
          </cell>
          <cell r="B205">
            <v>3818306</v>
          </cell>
          <cell r="C205">
            <v>5874</v>
          </cell>
          <cell r="D205">
            <v>-19290.02</v>
          </cell>
          <cell r="E205">
            <v>1291.02</v>
          </cell>
          <cell r="F205">
            <v>-17999</v>
          </cell>
          <cell r="G205">
            <v>0</v>
          </cell>
          <cell r="H205">
            <v>-17999</v>
          </cell>
          <cell r="I205">
            <v>48427.6</v>
          </cell>
          <cell r="J205">
            <v>3675.08</v>
          </cell>
          <cell r="K205">
            <v>52102.68</v>
          </cell>
          <cell r="L205">
            <v>597.62</v>
          </cell>
          <cell r="M205">
            <v>52700.3</v>
          </cell>
          <cell r="N205">
            <v>31255.38</v>
          </cell>
          <cell r="O205">
            <v>616.58000000000004</v>
          </cell>
          <cell r="P205">
            <v>2525.04</v>
          </cell>
          <cell r="Q205">
            <v>304.3</v>
          </cell>
          <cell r="R205">
            <v>0</v>
          </cell>
          <cell r="S205">
            <v>0</v>
          </cell>
          <cell r="T205">
            <v>304.3</v>
          </cell>
          <cell r="U205">
            <v>34084.720000000001</v>
          </cell>
          <cell r="V205">
            <v>616.58000000000004</v>
          </cell>
          <cell r="W205">
            <v>-2422.1</v>
          </cell>
          <cell r="X205">
            <v>2441.06</v>
          </cell>
          <cell r="Y205">
            <v>-18.96</v>
          </cell>
          <cell r="Z205">
            <v>0</v>
          </cell>
          <cell r="AA205" t="str">
            <v>Live</v>
          </cell>
          <cell r="AB205">
            <v>0</v>
          </cell>
          <cell r="AC205" t="str">
            <v>CHITRADURGA URBAN</v>
          </cell>
          <cell r="AD205" t="str">
            <v>CHITRADURGA TOWN</v>
          </cell>
          <cell r="AE205" t="str">
            <v>LT-6(b)(i) St.Lt. M</v>
          </cell>
          <cell r="AF205" t="str">
            <v>LT-6(b)(i) St.Lt. M</v>
          </cell>
          <cell r="AG205" t="str">
            <v>BVKS LAYOUT</v>
          </cell>
          <cell r="AH205" t="str">
            <v>MIGADDR BCSL28</v>
          </cell>
        </row>
        <row r="206">
          <cell r="A206" t="str">
            <v>BCSL29</v>
          </cell>
          <cell r="B206">
            <v>3822925</v>
          </cell>
          <cell r="C206">
            <v>11649</v>
          </cell>
          <cell r="D206">
            <v>-57718.8</v>
          </cell>
          <cell r="E206">
            <v>1.8</v>
          </cell>
          <cell r="F206">
            <v>-57717</v>
          </cell>
          <cell r="G206">
            <v>0</v>
          </cell>
          <cell r="H206">
            <v>-57717</v>
          </cell>
          <cell r="I206">
            <v>94524.18</v>
          </cell>
          <cell r="J206">
            <v>7285.68</v>
          </cell>
          <cell r="K206">
            <v>101809.85999999999</v>
          </cell>
          <cell r="L206">
            <v>700.62</v>
          </cell>
          <cell r="M206">
            <v>102510.48</v>
          </cell>
          <cell r="N206">
            <v>39856.17</v>
          </cell>
          <cell r="O206">
            <v>733.91</v>
          </cell>
          <cell r="P206">
            <v>4021.92</v>
          </cell>
          <cell r="Q206">
            <v>181.48</v>
          </cell>
          <cell r="R206">
            <v>0</v>
          </cell>
          <cell r="S206">
            <v>0</v>
          </cell>
          <cell r="T206">
            <v>181.48</v>
          </cell>
          <cell r="U206">
            <v>44059.57</v>
          </cell>
          <cell r="V206">
            <v>733.91</v>
          </cell>
          <cell r="W206">
            <v>-3232.27</v>
          </cell>
          <cell r="X206">
            <v>3265.56</v>
          </cell>
          <cell r="Y206">
            <v>-33.29</v>
          </cell>
          <cell r="Z206">
            <v>0</v>
          </cell>
          <cell r="AA206" t="str">
            <v>Live</v>
          </cell>
          <cell r="AB206">
            <v>0</v>
          </cell>
          <cell r="AC206" t="str">
            <v>CHITRADURGA URBAN</v>
          </cell>
          <cell r="AD206" t="str">
            <v>CHITRADURGA TOWN</v>
          </cell>
          <cell r="AE206" t="str">
            <v>LT-6(b)(i) St.Lt. M</v>
          </cell>
          <cell r="AF206" t="str">
            <v>LT-6(b)(i) St.Lt. M</v>
          </cell>
          <cell r="AG206" t="str">
            <v>BVKS LAYOUT</v>
          </cell>
          <cell r="AH206" t="str">
            <v>MIGADDR BCSL29</v>
          </cell>
        </row>
        <row r="207">
          <cell r="A207" t="str">
            <v>BCSL30</v>
          </cell>
          <cell r="B207">
            <v>3822739</v>
          </cell>
          <cell r="C207">
            <v>6045</v>
          </cell>
          <cell r="D207">
            <v>-23463.74</v>
          </cell>
          <cell r="E207">
            <v>1192.74</v>
          </cell>
          <cell r="F207">
            <v>-22271</v>
          </cell>
          <cell r="G207">
            <v>0</v>
          </cell>
          <cell r="H207">
            <v>-22271</v>
          </cell>
          <cell r="I207">
            <v>49300.09</v>
          </cell>
          <cell r="J207">
            <v>3781.65</v>
          </cell>
          <cell r="K207">
            <v>53081.74</v>
          </cell>
          <cell r="L207">
            <v>591.47</v>
          </cell>
          <cell r="M207">
            <v>53673.21</v>
          </cell>
          <cell r="N207">
            <v>28170.85</v>
          </cell>
          <cell r="O207">
            <v>606.78</v>
          </cell>
          <cell r="P207">
            <v>2393.37</v>
          </cell>
          <cell r="Q207">
            <v>231.21</v>
          </cell>
          <cell r="R207">
            <v>0</v>
          </cell>
          <cell r="S207">
            <v>0</v>
          </cell>
          <cell r="T207">
            <v>231.21</v>
          </cell>
          <cell r="U207">
            <v>30795.429999999997</v>
          </cell>
          <cell r="V207">
            <v>606.78</v>
          </cell>
          <cell r="W207">
            <v>-2565.71</v>
          </cell>
          <cell r="X207">
            <v>2581.02</v>
          </cell>
          <cell r="Y207">
            <v>-15.31</v>
          </cell>
          <cell r="Z207">
            <v>0</v>
          </cell>
          <cell r="AA207" t="str">
            <v>Live</v>
          </cell>
          <cell r="AB207">
            <v>0</v>
          </cell>
          <cell r="AC207" t="str">
            <v>CHITRADURGA URBAN</v>
          </cell>
          <cell r="AD207" t="str">
            <v>CHITRADURGA TOWN</v>
          </cell>
          <cell r="AE207" t="str">
            <v>LT-6(b)(i) St.Lt. M</v>
          </cell>
          <cell r="AF207" t="str">
            <v>LT-6(b)(i) St.Lt. M</v>
          </cell>
          <cell r="AG207" t="str">
            <v>I. G. LAYOUT</v>
          </cell>
          <cell r="AH207" t="str">
            <v>MIGADDR BCSL30</v>
          </cell>
        </row>
        <row r="208">
          <cell r="A208" t="str">
            <v>BCSL31</v>
          </cell>
          <cell r="B208">
            <v>3815674</v>
          </cell>
          <cell r="C208">
            <v>2482</v>
          </cell>
          <cell r="D208">
            <v>-50501.49</v>
          </cell>
          <cell r="E208">
            <v>579.49</v>
          </cell>
          <cell r="F208">
            <v>-49922</v>
          </cell>
          <cell r="G208">
            <v>0</v>
          </cell>
          <cell r="H208">
            <v>-49922</v>
          </cell>
          <cell r="I208">
            <v>21480.81</v>
          </cell>
          <cell r="J208">
            <v>1551.62</v>
          </cell>
          <cell r="K208">
            <v>23032.43</v>
          </cell>
          <cell r="L208">
            <v>0</v>
          </cell>
          <cell r="M208">
            <v>23032.43</v>
          </cell>
          <cell r="N208">
            <v>0</v>
          </cell>
          <cell r="O208">
            <v>0</v>
          </cell>
          <cell r="P208">
            <v>0</v>
          </cell>
          <cell r="Q208">
            <v>34.43</v>
          </cell>
          <cell r="R208">
            <v>0</v>
          </cell>
          <cell r="S208">
            <v>0</v>
          </cell>
          <cell r="T208">
            <v>34.43</v>
          </cell>
          <cell r="U208">
            <v>34.43</v>
          </cell>
          <cell r="V208">
            <v>0</v>
          </cell>
          <cell r="W208">
            <v>-29055.11</v>
          </cell>
          <cell r="X208">
            <v>2131.11</v>
          </cell>
          <cell r="Y208">
            <v>0</v>
          </cell>
          <cell r="Z208">
            <v>-26924</v>
          </cell>
          <cell r="AA208" t="str">
            <v>Live</v>
          </cell>
          <cell r="AB208">
            <v>0</v>
          </cell>
          <cell r="AC208" t="str">
            <v>CHITRADURGA URBAN</v>
          </cell>
          <cell r="AD208" t="str">
            <v>CHITRADURGA TOWN</v>
          </cell>
          <cell r="AE208" t="str">
            <v>LT-6(b)(i) St.Lt. M</v>
          </cell>
          <cell r="AF208" t="str">
            <v>LT-6(b)(i) St.Lt. M</v>
          </cell>
          <cell r="AG208" t="str">
            <v>I.G. LAYOUT</v>
          </cell>
          <cell r="AH208" t="str">
            <v>MIGADDR BCSL31</v>
          </cell>
        </row>
        <row r="209">
          <cell r="A209" t="str">
            <v>BCSL32</v>
          </cell>
          <cell r="B209">
            <v>3823103</v>
          </cell>
          <cell r="C209">
            <v>4489</v>
          </cell>
          <cell r="D209">
            <v>-6695.06</v>
          </cell>
          <cell r="E209">
            <v>1581.06</v>
          </cell>
          <cell r="F209">
            <v>-5114</v>
          </cell>
          <cell r="G209">
            <v>0</v>
          </cell>
          <cell r="H209">
            <v>-5114</v>
          </cell>
          <cell r="I209">
            <v>36806.370000000003</v>
          </cell>
          <cell r="J209">
            <v>2629.81</v>
          </cell>
          <cell r="K209">
            <v>39436.18</v>
          </cell>
          <cell r="L209">
            <v>715.37</v>
          </cell>
          <cell r="M209">
            <v>40151.550000000003</v>
          </cell>
          <cell r="N209">
            <v>29604.83</v>
          </cell>
          <cell r="O209">
            <v>2401.4</v>
          </cell>
          <cell r="P209">
            <v>2450.77</v>
          </cell>
          <cell r="Q209">
            <v>580.54999999999995</v>
          </cell>
          <cell r="R209">
            <v>0</v>
          </cell>
          <cell r="S209">
            <v>0</v>
          </cell>
          <cell r="T209">
            <v>580.54999999999995</v>
          </cell>
          <cell r="U209">
            <v>32636.15</v>
          </cell>
          <cell r="V209">
            <v>2401.4</v>
          </cell>
          <cell r="W209">
            <v>-74.069999999999993</v>
          </cell>
          <cell r="X209">
            <v>1760.1</v>
          </cell>
          <cell r="Y209">
            <v>-1686.03</v>
          </cell>
          <cell r="Z209">
            <v>0</v>
          </cell>
          <cell r="AA209" t="str">
            <v>Live</v>
          </cell>
          <cell r="AB209">
            <v>0</v>
          </cell>
          <cell r="AC209" t="str">
            <v>CHITRADURGA URBAN</v>
          </cell>
          <cell r="AD209" t="str">
            <v>CHITRADURGA TOWN</v>
          </cell>
          <cell r="AE209" t="str">
            <v>LT-6(b)(i) St.Lt. M</v>
          </cell>
          <cell r="AF209" t="str">
            <v>LT-6(b)(i) St.Lt. M</v>
          </cell>
          <cell r="AG209" t="str">
            <v>I G LAYOUT</v>
          </cell>
          <cell r="AH209" t="str">
            <v>MIGADDR BCSL32</v>
          </cell>
        </row>
        <row r="210">
          <cell r="A210" t="str">
            <v>BCSL33</v>
          </cell>
          <cell r="B210">
            <v>3819092</v>
          </cell>
          <cell r="C210">
            <v>8002</v>
          </cell>
          <cell r="D210">
            <v>-5309.17</v>
          </cell>
          <cell r="E210">
            <v>1722.17</v>
          </cell>
          <cell r="F210">
            <v>-3587</v>
          </cell>
          <cell r="G210">
            <v>0</v>
          </cell>
          <cell r="H210">
            <v>-3587</v>
          </cell>
          <cell r="I210">
            <v>65701.97</v>
          </cell>
          <cell r="J210">
            <v>5008.97</v>
          </cell>
          <cell r="K210">
            <v>70710.94</v>
          </cell>
          <cell r="L210">
            <v>1057.49</v>
          </cell>
          <cell r="M210">
            <v>71768.429999999993</v>
          </cell>
          <cell r="N210">
            <v>61737.2</v>
          </cell>
          <cell r="O210">
            <v>1077.83</v>
          </cell>
          <cell r="P210">
            <v>5008.97</v>
          </cell>
          <cell r="Q210">
            <v>357.43</v>
          </cell>
          <cell r="R210">
            <v>0</v>
          </cell>
          <cell r="S210">
            <v>0</v>
          </cell>
          <cell r="T210">
            <v>357.43</v>
          </cell>
          <cell r="U210">
            <v>67103.599999999991</v>
          </cell>
          <cell r="V210">
            <v>1077.83</v>
          </cell>
          <cell r="W210">
            <v>-1701.83</v>
          </cell>
          <cell r="X210">
            <v>1722.17</v>
          </cell>
          <cell r="Y210">
            <v>-20.34</v>
          </cell>
          <cell r="Z210">
            <v>0</v>
          </cell>
          <cell r="AA210" t="str">
            <v>Live</v>
          </cell>
          <cell r="AB210">
            <v>0</v>
          </cell>
          <cell r="AC210" t="str">
            <v>CHITRADURGA URBAN</v>
          </cell>
          <cell r="AD210" t="str">
            <v>CHITRADURGA TOWN</v>
          </cell>
          <cell r="AE210" t="str">
            <v>LT-6(b)(i) St.Lt. M</v>
          </cell>
          <cell r="AF210" t="str">
            <v>LT-6(b)(i) St.Lt. M</v>
          </cell>
          <cell r="AG210" t="str">
            <v>I G. LAYOUT</v>
          </cell>
          <cell r="AH210" t="str">
            <v>MIGADDR BCSL33</v>
          </cell>
        </row>
        <row r="211">
          <cell r="A211" t="str">
            <v>BCSL34</v>
          </cell>
          <cell r="B211">
            <v>3820504</v>
          </cell>
          <cell r="C211">
            <v>6514</v>
          </cell>
          <cell r="D211">
            <v>-14961.58</v>
          </cell>
          <cell r="E211">
            <v>1279.58</v>
          </cell>
          <cell r="F211">
            <v>-13682</v>
          </cell>
          <cell r="G211">
            <v>0</v>
          </cell>
          <cell r="H211">
            <v>-13682</v>
          </cell>
          <cell r="I211">
            <v>53213.61</v>
          </cell>
          <cell r="J211">
            <v>4075.42</v>
          </cell>
          <cell r="K211">
            <v>57289.03</v>
          </cell>
          <cell r="L211">
            <v>860.5</v>
          </cell>
          <cell r="M211">
            <v>58149.53</v>
          </cell>
          <cell r="N211">
            <v>39752.53</v>
          </cell>
          <cell r="O211">
            <v>873.16</v>
          </cell>
          <cell r="P211">
            <v>3173.31</v>
          </cell>
          <cell r="Q211">
            <v>668.53</v>
          </cell>
          <cell r="R211">
            <v>0</v>
          </cell>
          <cell r="S211">
            <v>0</v>
          </cell>
          <cell r="T211">
            <v>668.53</v>
          </cell>
          <cell r="U211">
            <v>43594.369999999995</v>
          </cell>
          <cell r="V211">
            <v>873.16</v>
          </cell>
          <cell r="W211">
            <v>-2169.0300000000002</v>
          </cell>
          <cell r="X211">
            <v>2181.69</v>
          </cell>
          <cell r="Y211">
            <v>-12.66</v>
          </cell>
          <cell r="Z211">
            <v>0</v>
          </cell>
          <cell r="AA211" t="str">
            <v>Live</v>
          </cell>
          <cell r="AB211">
            <v>0</v>
          </cell>
          <cell r="AC211" t="str">
            <v>CHITRADURGA URBAN</v>
          </cell>
          <cell r="AD211" t="str">
            <v>CHITRADURGA TOWN</v>
          </cell>
          <cell r="AE211" t="str">
            <v>LT-6(b)(i) St.Lt. M</v>
          </cell>
          <cell r="AF211" t="str">
            <v>LT-6(b)(i) St.Lt. M</v>
          </cell>
          <cell r="AG211" t="str">
            <v>I. G. LAYOUT</v>
          </cell>
          <cell r="AH211" t="str">
            <v>CTA-</v>
          </cell>
        </row>
        <row r="212">
          <cell r="A212" t="str">
            <v>BCSL35</v>
          </cell>
          <cell r="B212">
            <v>3820668</v>
          </cell>
          <cell r="C212">
            <v>1358</v>
          </cell>
          <cell r="D212">
            <v>-66519.45</v>
          </cell>
          <cell r="E212">
            <v>-963.55</v>
          </cell>
          <cell r="F212">
            <v>-67483</v>
          </cell>
          <cell r="G212">
            <v>0</v>
          </cell>
          <cell r="H212">
            <v>-67483</v>
          </cell>
          <cell r="I212">
            <v>12787.33</v>
          </cell>
          <cell r="J212">
            <v>855.32</v>
          </cell>
          <cell r="K212">
            <v>13642.65</v>
          </cell>
          <cell r="L212">
            <v>0</v>
          </cell>
          <cell r="M212">
            <v>13642.65</v>
          </cell>
          <cell r="N212">
            <v>0</v>
          </cell>
          <cell r="O212">
            <v>0</v>
          </cell>
          <cell r="P212">
            <v>0</v>
          </cell>
          <cell r="Q212">
            <v>381.65</v>
          </cell>
          <cell r="R212">
            <v>0</v>
          </cell>
          <cell r="S212">
            <v>0</v>
          </cell>
          <cell r="T212">
            <v>381.65</v>
          </cell>
          <cell r="U212">
            <v>381.65</v>
          </cell>
          <cell r="V212">
            <v>0</v>
          </cell>
          <cell r="W212">
            <v>-54113.77</v>
          </cell>
          <cell r="X212">
            <v>-108.23</v>
          </cell>
          <cell r="Y212">
            <v>0</v>
          </cell>
          <cell r="Z212">
            <v>-54222</v>
          </cell>
          <cell r="AA212" t="str">
            <v>Live</v>
          </cell>
          <cell r="AB212">
            <v>0</v>
          </cell>
          <cell r="AC212" t="str">
            <v>CHITRADURGA URBAN</v>
          </cell>
          <cell r="AD212" t="str">
            <v>CHITRADURGA TOWN</v>
          </cell>
          <cell r="AE212" t="str">
            <v>LT-6(b)(i) St.Lt. M</v>
          </cell>
          <cell r="AF212" t="str">
            <v>LT-6(b)(i) St.Lt. M</v>
          </cell>
          <cell r="AG212" t="str">
            <v>CHANDRAVALLI</v>
          </cell>
          <cell r="AH212" t="str">
            <v>CTA-</v>
          </cell>
        </row>
        <row r="213">
          <cell r="A213" t="str">
            <v>BCSL41</v>
          </cell>
          <cell r="B213">
            <v>3818437</v>
          </cell>
          <cell r="C213">
            <v>828</v>
          </cell>
          <cell r="D213">
            <v>-41685</v>
          </cell>
          <cell r="E213">
            <v>0</v>
          </cell>
          <cell r="F213">
            <v>-41685</v>
          </cell>
          <cell r="G213">
            <v>0</v>
          </cell>
          <cell r="H213">
            <v>-41685</v>
          </cell>
          <cell r="I213">
            <v>8465.86</v>
          </cell>
          <cell r="J213">
            <v>521.64</v>
          </cell>
          <cell r="K213">
            <v>8987.5</v>
          </cell>
          <cell r="L213">
            <v>0</v>
          </cell>
          <cell r="M213">
            <v>8987.5</v>
          </cell>
          <cell r="N213">
            <v>0</v>
          </cell>
          <cell r="O213">
            <v>0</v>
          </cell>
          <cell r="P213">
            <v>0</v>
          </cell>
          <cell r="Q213">
            <v>110.5</v>
          </cell>
          <cell r="R213">
            <v>0</v>
          </cell>
          <cell r="S213">
            <v>0</v>
          </cell>
          <cell r="T213">
            <v>110.5</v>
          </cell>
          <cell r="U213">
            <v>110.5</v>
          </cell>
          <cell r="V213">
            <v>0</v>
          </cell>
          <cell r="W213">
            <v>-33329.64</v>
          </cell>
          <cell r="X213">
            <v>521.64</v>
          </cell>
          <cell r="Y213">
            <v>0</v>
          </cell>
          <cell r="Z213">
            <v>-32808</v>
          </cell>
          <cell r="AA213" t="str">
            <v>Live</v>
          </cell>
          <cell r="AB213">
            <v>0</v>
          </cell>
          <cell r="AC213" t="str">
            <v>CHITRADURGA URBAN</v>
          </cell>
          <cell r="AD213" t="str">
            <v>CHITRADURGA TOWN</v>
          </cell>
          <cell r="AE213" t="str">
            <v>LT-6(b)(i) St.Lt. M</v>
          </cell>
          <cell r="AF213" t="str">
            <v>LT-6(b)(i) St.Lt. M</v>
          </cell>
          <cell r="AG213" t="str">
            <v>Kawadigarahatty AK COLONY 2057</v>
          </cell>
          <cell r="AH213" t="str">
            <v>MIGADDR BCSL41</v>
          </cell>
        </row>
        <row r="214">
          <cell r="A214" t="str">
            <v>BCSL42</v>
          </cell>
          <cell r="B214">
            <v>3823826</v>
          </cell>
          <cell r="C214">
            <v>6723</v>
          </cell>
          <cell r="D214">
            <v>52797.48</v>
          </cell>
          <cell r="E214">
            <v>3044.54</v>
          </cell>
          <cell r="F214">
            <v>55842.020000000004</v>
          </cell>
          <cell r="G214">
            <v>3514.98</v>
          </cell>
          <cell r="H214">
            <v>59357</v>
          </cell>
          <cell r="I214">
            <v>54257.18</v>
          </cell>
          <cell r="J214">
            <v>4208.68</v>
          </cell>
          <cell r="K214">
            <v>58465.86</v>
          </cell>
          <cell r="L214">
            <v>2624.52</v>
          </cell>
          <cell r="M214">
            <v>61090.38</v>
          </cell>
          <cell r="N214">
            <v>106759.13</v>
          </cell>
          <cell r="O214">
            <v>6156.65</v>
          </cell>
          <cell r="P214">
            <v>7253.22</v>
          </cell>
          <cell r="Q214">
            <v>278.38</v>
          </cell>
          <cell r="R214">
            <v>0</v>
          </cell>
          <cell r="S214">
            <v>0</v>
          </cell>
          <cell r="T214">
            <v>278.38</v>
          </cell>
          <cell r="U214">
            <v>114290.73000000001</v>
          </cell>
          <cell r="V214">
            <v>6156.65</v>
          </cell>
          <cell r="W214">
            <v>17.149999999999999</v>
          </cell>
          <cell r="X214">
            <v>0</v>
          </cell>
          <cell r="Y214">
            <v>-17.149999999999999</v>
          </cell>
          <cell r="Z214">
            <v>0</v>
          </cell>
          <cell r="AA214" t="str">
            <v>Live</v>
          </cell>
          <cell r="AB214">
            <v>0</v>
          </cell>
          <cell r="AC214" t="str">
            <v>CHITRADURGA URBAN</v>
          </cell>
          <cell r="AD214" t="str">
            <v>CHITRADURGA TOWN</v>
          </cell>
          <cell r="AE214" t="str">
            <v>LT-6(b)(i) St.Lt. M</v>
          </cell>
          <cell r="AF214" t="str">
            <v>LT-6(b)(i) St.Lt. M</v>
          </cell>
          <cell r="AG214" t="str">
            <v>KHADHI KENDRA</v>
          </cell>
          <cell r="AH214" t="str">
            <v>MIGADDR BCSL42</v>
          </cell>
        </row>
        <row r="215">
          <cell r="A215" t="str">
            <v>BCSL45</v>
          </cell>
          <cell r="B215">
            <v>3816046</v>
          </cell>
          <cell r="C215">
            <v>6649</v>
          </cell>
          <cell r="D215">
            <v>-9274.11</v>
          </cell>
          <cell r="E215">
            <v>2193.11</v>
          </cell>
          <cell r="F215">
            <v>-7081</v>
          </cell>
          <cell r="G215">
            <v>0</v>
          </cell>
          <cell r="H215">
            <v>-7081</v>
          </cell>
          <cell r="I215">
            <v>54334.19</v>
          </cell>
          <cell r="J215">
            <v>4182.3599999999997</v>
          </cell>
          <cell r="K215">
            <v>58516.55</v>
          </cell>
          <cell r="L215">
            <v>960.83</v>
          </cell>
          <cell r="M215">
            <v>59477.38</v>
          </cell>
          <cell r="N215">
            <v>47414.35</v>
          </cell>
          <cell r="O215">
            <v>981.6</v>
          </cell>
          <cell r="P215">
            <v>3739.05</v>
          </cell>
          <cell r="Q215">
            <v>261.38</v>
          </cell>
          <cell r="R215">
            <v>0</v>
          </cell>
          <cell r="S215">
            <v>0</v>
          </cell>
          <cell r="T215">
            <v>261.38</v>
          </cell>
          <cell r="U215">
            <v>51414.78</v>
          </cell>
          <cell r="V215">
            <v>981.6</v>
          </cell>
          <cell r="W215">
            <v>-2615.65</v>
          </cell>
          <cell r="X215">
            <v>2636.42</v>
          </cell>
          <cell r="Y215">
            <v>-20.77</v>
          </cell>
          <cell r="Z215">
            <v>0</v>
          </cell>
          <cell r="AA215" t="str">
            <v>Live</v>
          </cell>
          <cell r="AB215">
            <v>0</v>
          </cell>
          <cell r="AC215" t="str">
            <v>CHITRADURGA URBAN</v>
          </cell>
          <cell r="AD215" t="str">
            <v>CHITRADURGA TOWN</v>
          </cell>
          <cell r="AE215" t="str">
            <v>LT-6(b)(i) St.Lt. M</v>
          </cell>
          <cell r="AF215" t="str">
            <v>LT-6(b)(i) St.Lt. M</v>
          </cell>
          <cell r="AG215" t="str">
            <v>B.V.K.S. LAYOUT</v>
          </cell>
          <cell r="AH215" t="str">
            <v>MIGADDR BCSL45</v>
          </cell>
        </row>
        <row r="216">
          <cell r="A216" t="str">
            <v>BCSL46</v>
          </cell>
          <cell r="B216">
            <v>3818211</v>
          </cell>
          <cell r="C216">
            <v>1514</v>
          </cell>
          <cell r="D216">
            <v>-43123.1</v>
          </cell>
          <cell r="E216">
            <v>2149.1</v>
          </cell>
          <cell r="F216">
            <v>-40974</v>
          </cell>
          <cell r="G216">
            <v>0</v>
          </cell>
          <cell r="H216">
            <v>-40974</v>
          </cell>
          <cell r="I216">
            <v>14529.12</v>
          </cell>
          <cell r="J216">
            <v>953.14</v>
          </cell>
          <cell r="K216">
            <v>15482.26</v>
          </cell>
          <cell r="L216">
            <v>0</v>
          </cell>
          <cell r="M216">
            <v>15482.26</v>
          </cell>
          <cell r="N216">
            <v>0</v>
          </cell>
          <cell r="O216">
            <v>0</v>
          </cell>
          <cell r="P216">
            <v>0</v>
          </cell>
          <cell r="Q216">
            <v>429.26</v>
          </cell>
          <cell r="R216">
            <v>0</v>
          </cell>
          <cell r="S216">
            <v>0</v>
          </cell>
          <cell r="T216">
            <v>429.26</v>
          </cell>
          <cell r="U216">
            <v>429.26</v>
          </cell>
          <cell r="V216">
            <v>0</v>
          </cell>
          <cell r="W216">
            <v>-29023.24</v>
          </cell>
          <cell r="X216">
            <v>3102.24</v>
          </cell>
          <cell r="Y216">
            <v>0</v>
          </cell>
          <cell r="Z216">
            <v>-25921</v>
          </cell>
          <cell r="AA216" t="str">
            <v>Live</v>
          </cell>
          <cell r="AB216">
            <v>0</v>
          </cell>
          <cell r="AC216" t="str">
            <v>CHITRADURGA URBAN</v>
          </cell>
          <cell r="AD216" t="str">
            <v>CHITRADURGA TOWN</v>
          </cell>
          <cell r="AE216" t="str">
            <v>LT-6(b)(i) St.Lt. M</v>
          </cell>
          <cell r="AF216" t="str">
            <v>LT-6(b)(i) St.Lt. M</v>
          </cell>
          <cell r="AG216" t="str">
            <v>B.V.K.S. LAYOUT</v>
          </cell>
          <cell r="AH216" t="str">
            <v>MIGADDR BCSL46</v>
          </cell>
        </row>
        <row r="217">
          <cell r="A217" t="str">
            <v>BCSL47</v>
          </cell>
          <cell r="B217">
            <v>3817510</v>
          </cell>
          <cell r="C217">
            <v>0</v>
          </cell>
          <cell r="D217">
            <v>-65498</v>
          </cell>
          <cell r="E217">
            <v>0</v>
          </cell>
          <cell r="F217">
            <v>-65498</v>
          </cell>
          <cell r="G217">
            <v>0</v>
          </cell>
          <cell r="H217">
            <v>-65498</v>
          </cell>
          <cell r="I217">
            <v>2074</v>
          </cell>
          <cell r="J217">
            <v>0</v>
          </cell>
          <cell r="K217">
            <v>2074</v>
          </cell>
          <cell r="L217">
            <v>0</v>
          </cell>
          <cell r="M217">
            <v>2074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-63424</v>
          </cell>
          <cell r="X217">
            <v>0</v>
          </cell>
          <cell r="Y217">
            <v>0</v>
          </cell>
          <cell r="Z217">
            <v>-63424</v>
          </cell>
          <cell r="AA217" t="str">
            <v>Live</v>
          </cell>
          <cell r="AB217">
            <v>0</v>
          </cell>
          <cell r="AC217" t="str">
            <v>CHITRADURGA URBAN</v>
          </cell>
          <cell r="AD217" t="str">
            <v>CHITRADURGA TOWN</v>
          </cell>
          <cell r="AE217" t="str">
            <v>LT-6(b)(i) St.Lt. M</v>
          </cell>
          <cell r="AF217" t="str">
            <v>LT-6(b)(i) St.Lt. M</v>
          </cell>
          <cell r="AG217" t="str">
            <v>B.V.K.S. LAYOUT</v>
          </cell>
          <cell r="AH217" t="str">
            <v>MIGADDR BCSL47</v>
          </cell>
        </row>
        <row r="218">
          <cell r="A218" t="str">
            <v>BCSL48</v>
          </cell>
          <cell r="B218">
            <v>3823690</v>
          </cell>
          <cell r="C218">
            <v>2495</v>
          </cell>
          <cell r="D218">
            <v>-65094.2</v>
          </cell>
          <cell r="E218">
            <v>440.2</v>
          </cell>
          <cell r="F218">
            <v>-64654</v>
          </cell>
          <cell r="G218">
            <v>0</v>
          </cell>
          <cell r="H218">
            <v>-64654</v>
          </cell>
          <cell r="I218">
            <v>21321.57</v>
          </cell>
          <cell r="J218">
            <v>1561.13</v>
          </cell>
          <cell r="K218">
            <v>22882.7</v>
          </cell>
          <cell r="L218">
            <v>0</v>
          </cell>
          <cell r="M218">
            <v>22882.7</v>
          </cell>
          <cell r="N218">
            <v>0</v>
          </cell>
          <cell r="O218">
            <v>0</v>
          </cell>
          <cell r="P218">
            <v>0</v>
          </cell>
          <cell r="Q218">
            <v>137.69999999999999</v>
          </cell>
          <cell r="R218">
            <v>0</v>
          </cell>
          <cell r="S218">
            <v>0</v>
          </cell>
          <cell r="T218">
            <v>137.69999999999999</v>
          </cell>
          <cell r="U218">
            <v>137.69999999999999</v>
          </cell>
          <cell r="V218">
            <v>0</v>
          </cell>
          <cell r="W218">
            <v>-43910.33</v>
          </cell>
          <cell r="X218">
            <v>2001.33</v>
          </cell>
          <cell r="Y218">
            <v>0</v>
          </cell>
          <cell r="Z218">
            <v>-41909</v>
          </cell>
          <cell r="AA218" t="str">
            <v>Live</v>
          </cell>
          <cell r="AB218">
            <v>0</v>
          </cell>
          <cell r="AC218" t="str">
            <v>CHITRADURGA URBAN</v>
          </cell>
          <cell r="AD218" t="str">
            <v>CHITRADURGA TOWN</v>
          </cell>
          <cell r="AE218" t="str">
            <v>LT-6(b)(i) St.Lt. M</v>
          </cell>
          <cell r="AF218" t="str">
            <v>LT-6(b)(i) St.Lt. M</v>
          </cell>
          <cell r="AG218" t="str">
            <v>B.V.K.S. LAYOUT</v>
          </cell>
          <cell r="AH218" t="str">
            <v>MIGADDR BCSL48</v>
          </cell>
        </row>
        <row r="219">
          <cell r="A219" t="str">
            <v>BCSL49</v>
          </cell>
          <cell r="B219">
            <v>3820476</v>
          </cell>
          <cell r="C219">
            <v>5028</v>
          </cell>
          <cell r="D219">
            <v>-39735.25</v>
          </cell>
          <cell r="E219">
            <v>894.25</v>
          </cell>
          <cell r="F219">
            <v>-38841</v>
          </cell>
          <cell r="G219">
            <v>0</v>
          </cell>
          <cell r="H219">
            <v>-38841</v>
          </cell>
          <cell r="I219">
            <v>41427.910000000003</v>
          </cell>
          <cell r="J219">
            <v>3145.37</v>
          </cell>
          <cell r="K219">
            <v>44573.280000000006</v>
          </cell>
          <cell r="L219">
            <v>16.75</v>
          </cell>
          <cell r="M219">
            <v>44590.03</v>
          </cell>
          <cell r="N219">
            <v>5032.97</v>
          </cell>
          <cell r="O219">
            <v>31.82</v>
          </cell>
          <cell r="P219">
            <v>483.21</v>
          </cell>
          <cell r="Q219">
            <v>201.03</v>
          </cell>
          <cell r="R219">
            <v>0</v>
          </cell>
          <cell r="S219">
            <v>0</v>
          </cell>
          <cell r="T219">
            <v>201.03</v>
          </cell>
          <cell r="U219">
            <v>5717.21</v>
          </cell>
          <cell r="V219">
            <v>31.82</v>
          </cell>
          <cell r="W219">
            <v>-3541.34</v>
          </cell>
          <cell r="X219">
            <v>3556.41</v>
          </cell>
          <cell r="Y219">
            <v>-15.07</v>
          </cell>
          <cell r="Z219">
            <v>0</v>
          </cell>
          <cell r="AA219" t="str">
            <v>Live</v>
          </cell>
          <cell r="AB219">
            <v>0</v>
          </cell>
          <cell r="AC219" t="str">
            <v>CHITRADURGA URBAN</v>
          </cell>
          <cell r="AD219" t="str">
            <v>CHITRADURGA TOWN</v>
          </cell>
          <cell r="AE219" t="str">
            <v>LT-6(b)(i) St.Lt. M</v>
          </cell>
          <cell r="AF219" t="str">
            <v>LT-6(b)(i) St.Lt. M</v>
          </cell>
          <cell r="AG219" t="str">
            <v>B.V.K.S LAYOUT</v>
          </cell>
          <cell r="AH219" t="str">
            <v>MIGADDR BCSL49</v>
          </cell>
        </row>
        <row r="220">
          <cell r="A220" t="str">
            <v>BCSL50</v>
          </cell>
          <cell r="B220">
            <v>3817971</v>
          </cell>
          <cell r="C220">
            <v>4350</v>
          </cell>
          <cell r="D220">
            <v>-78020.5</v>
          </cell>
          <cell r="E220">
            <v>421.5</v>
          </cell>
          <cell r="F220">
            <v>-77599</v>
          </cell>
          <cell r="G220">
            <v>0</v>
          </cell>
          <cell r="H220">
            <v>-77599</v>
          </cell>
          <cell r="I220">
            <v>24829.93</v>
          </cell>
          <cell r="J220">
            <v>1767.15</v>
          </cell>
          <cell r="K220">
            <v>26597.08</v>
          </cell>
          <cell r="L220">
            <v>0</v>
          </cell>
          <cell r="M220">
            <v>26597.08</v>
          </cell>
          <cell r="N220">
            <v>0</v>
          </cell>
          <cell r="O220">
            <v>0</v>
          </cell>
          <cell r="P220">
            <v>0</v>
          </cell>
          <cell r="Q220">
            <v>76.08</v>
          </cell>
          <cell r="R220">
            <v>0</v>
          </cell>
          <cell r="S220">
            <v>0</v>
          </cell>
          <cell r="T220">
            <v>76.08</v>
          </cell>
          <cell r="U220">
            <v>76.08</v>
          </cell>
          <cell r="V220">
            <v>0</v>
          </cell>
          <cell r="W220">
            <v>-53266.65</v>
          </cell>
          <cell r="X220">
            <v>2188.65</v>
          </cell>
          <cell r="Y220">
            <v>0</v>
          </cell>
          <cell r="Z220">
            <v>-51078</v>
          </cell>
          <cell r="AA220" t="str">
            <v>Live</v>
          </cell>
          <cell r="AB220">
            <v>0</v>
          </cell>
          <cell r="AC220" t="str">
            <v>CHITRADURGA URBAN</v>
          </cell>
          <cell r="AD220" t="str">
            <v>CHITRADURGA TOWN</v>
          </cell>
          <cell r="AE220" t="str">
            <v>LT-6(b)(i) St.Lt. M</v>
          </cell>
          <cell r="AF220" t="str">
            <v>LT-6(b)(i) St.Lt. M</v>
          </cell>
          <cell r="AG220" t="str">
            <v>CHOWDESHWARI LAYOUT</v>
          </cell>
          <cell r="AH220" t="str">
            <v>MIGADDR BCSL50</v>
          </cell>
        </row>
        <row r="221">
          <cell r="A221" t="str">
            <v>BCSL51</v>
          </cell>
          <cell r="B221">
            <v>3820180</v>
          </cell>
          <cell r="C221">
            <v>2783</v>
          </cell>
          <cell r="D221">
            <v>-57510.58</v>
          </cell>
          <cell r="E221">
            <v>600.58000000000004</v>
          </cell>
          <cell r="F221">
            <v>-56910</v>
          </cell>
          <cell r="G221">
            <v>0</v>
          </cell>
          <cell r="H221">
            <v>-56910</v>
          </cell>
          <cell r="I221">
            <v>23103.21</v>
          </cell>
          <cell r="J221">
            <v>1740.52</v>
          </cell>
          <cell r="K221">
            <v>24843.73</v>
          </cell>
          <cell r="L221">
            <v>0</v>
          </cell>
          <cell r="M221">
            <v>24843.73</v>
          </cell>
          <cell r="N221">
            <v>0</v>
          </cell>
          <cell r="O221">
            <v>0</v>
          </cell>
          <cell r="P221">
            <v>0</v>
          </cell>
          <cell r="Q221">
            <v>151.72999999999999</v>
          </cell>
          <cell r="R221">
            <v>0</v>
          </cell>
          <cell r="S221">
            <v>0</v>
          </cell>
          <cell r="T221">
            <v>151.72999999999999</v>
          </cell>
          <cell r="U221">
            <v>151.72999999999999</v>
          </cell>
          <cell r="V221">
            <v>0</v>
          </cell>
          <cell r="W221">
            <v>-34559.1</v>
          </cell>
          <cell r="X221">
            <v>2341.1</v>
          </cell>
          <cell r="Y221">
            <v>0</v>
          </cell>
          <cell r="Z221">
            <v>-32218</v>
          </cell>
          <cell r="AA221" t="str">
            <v>Live</v>
          </cell>
          <cell r="AB221">
            <v>0</v>
          </cell>
          <cell r="AC221" t="str">
            <v>CHITRADURGA URBAN</v>
          </cell>
          <cell r="AD221" t="str">
            <v>CHITRADURGA TOWN</v>
          </cell>
          <cell r="AE221" t="str">
            <v>LT-6(b)(i) St.Lt. M</v>
          </cell>
          <cell r="AF221" t="str">
            <v>LT-6(b)(i) St.Lt. M</v>
          </cell>
          <cell r="AG221" t="str">
            <v>CHOWDESHWARI LAYOUT</v>
          </cell>
          <cell r="AH221" t="str">
            <v>MIGADDR BCSL51</v>
          </cell>
        </row>
        <row r="222">
          <cell r="A222" t="str">
            <v>BCSL62476</v>
          </cell>
          <cell r="B222">
            <v>5160043</v>
          </cell>
          <cell r="C222">
            <v>680</v>
          </cell>
          <cell r="D222">
            <v>10091.459999999999</v>
          </cell>
          <cell r="E222">
            <v>0</v>
          </cell>
          <cell r="F222">
            <v>10091.459999999999</v>
          </cell>
          <cell r="G222">
            <v>772.54</v>
          </cell>
          <cell r="H222">
            <v>10864</v>
          </cell>
          <cell r="I222">
            <v>15192.31</v>
          </cell>
          <cell r="J222">
            <v>428.4</v>
          </cell>
          <cell r="K222">
            <v>15620.71</v>
          </cell>
          <cell r="L222">
            <v>541.27</v>
          </cell>
          <cell r="M222">
            <v>16161.98</v>
          </cell>
          <cell r="N222">
            <v>24156.79</v>
          </cell>
          <cell r="O222">
            <v>1313.81</v>
          </cell>
          <cell r="P222">
            <v>428.4</v>
          </cell>
          <cell r="Q222">
            <v>1126.98</v>
          </cell>
          <cell r="R222">
            <v>0</v>
          </cell>
          <cell r="S222">
            <v>0</v>
          </cell>
          <cell r="T222">
            <v>1126.98</v>
          </cell>
          <cell r="U222">
            <v>25712.170000000002</v>
          </cell>
          <cell r="V222">
            <v>1313.81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 t="str">
            <v>Live</v>
          </cell>
          <cell r="AB222">
            <v>0</v>
          </cell>
          <cell r="AC222" t="str">
            <v>CHITRADURGA URBAN</v>
          </cell>
          <cell r="AD222" t="str">
            <v>CHITRADURGA TOWN</v>
          </cell>
          <cell r="AE222" t="str">
            <v>LT-6(b)(i) St.Lt. M</v>
          </cell>
          <cell r="AF222" t="str">
            <v>LT-6(b)(i) St.Lt. M</v>
          </cell>
          <cell r="AG222" t="str">
            <v>COMISSIONER NAGARA SABHE</v>
          </cell>
          <cell r="AH222" t="str">
            <v>BARAGERAMMA SCHOOL BEHIND PARK NEAR CHITRADURGA</v>
          </cell>
        </row>
        <row r="223">
          <cell r="A223" t="str">
            <v>BCSL64866</v>
          </cell>
          <cell r="B223">
            <v>5398148</v>
          </cell>
          <cell r="C223">
            <v>739</v>
          </cell>
          <cell r="D223">
            <v>4232.42</v>
          </cell>
          <cell r="E223">
            <v>218.28</v>
          </cell>
          <cell r="F223">
            <v>4450.7</v>
          </cell>
          <cell r="G223">
            <v>100.3</v>
          </cell>
          <cell r="H223">
            <v>4551</v>
          </cell>
          <cell r="I223">
            <v>9818.5499999999993</v>
          </cell>
          <cell r="J223">
            <v>461.84</v>
          </cell>
          <cell r="K223">
            <v>10280.39</v>
          </cell>
          <cell r="L223">
            <v>468.43</v>
          </cell>
          <cell r="M223">
            <v>10748.82</v>
          </cell>
          <cell r="N223">
            <v>13801.52</v>
          </cell>
          <cell r="O223">
            <v>569.36</v>
          </cell>
          <cell r="P223">
            <v>680.12</v>
          </cell>
          <cell r="Q223">
            <v>248.82</v>
          </cell>
          <cell r="R223">
            <v>0</v>
          </cell>
          <cell r="S223">
            <v>0</v>
          </cell>
          <cell r="T223">
            <v>248.82</v>
          </cell>
          <cell r="U223">
            <v>14730.460000000001</v>
          </cell>
          <cell r="V223">
            <v>569.36</v>
          </cell>
          <cell r="W223">
            <v>0.63</v>
          </cell>
          <cell r="X223">
            <v>0</v>
          </cell>
          <cell r="Y223">
            <v>-0.63</v>
          </cell>
          <cell r="Z223">
            <v>0</v>
          </cell>
          <cell r="AA223" t="str">
            <v>Live</v>
          </cell>
          <cell r="AB223">
            <v>0</v>
          </cell>
          <cell r="AC223" t="str">
            <v>CHITRADURGA URBAN</v>
          </cell>
          <cell r="AD223" t="str">
            <v>CHITRADURGA TOWN</v>
          </cell>
          <cell r="AE223" t="str">
            <v>LT-6(b)(i) St.Lt. M</v>
          </cell>
          <cell r="AF223" t="str">
            <v>LT-6(b)(i) St.Lt. M</v>
          </cell>
          <cell r="AG223" t="str">
            <v>COMMISSIONER NAGARA SABHE CHITRADURGA</v>
          </cell>
          <cell r="AH223" t="str">
            <v>SIDDARTHA BADAVANE CHITRADURGA</v>
          </cell>
        </row>
        <row r="224">
          <cell r="A224" t="str">
            <v>BCSL64867</v>
          </cell>
          <cell r="B224">
            <v>5398149</v>
          </cell>
          <cell r="C224">
            <v>608</v>
          </cell>
          <cell r="D224">
            <v>3865.96</v>
          </cell>
          <cell r="E224">
            <v>180.31</v>
          </cell>
          <cell r="F224">
            <v>4046.27</v>
          </cell>
          <cell r="G224">
            <v>120.73</v>
          </cell>
          <cell r="H224">
            <v>4167</v>
          </cell>
          <cell r="I224">
            <v>8633.0499999999993</v>
          </cell>
          <cell r="J224">
            <v>380.59</v>
          </cell>
          <cell r="K224">
            <v>9013.64</v>
          </cell>
          <cell r="L224">
            <v>407.18</v>
          </cell>
          <cell r="M224">
            <v>9420.82</v>
          </cell>
          <cell r="N224">
            <v>12249.11</v>
          </cell>
          <cell r="O224">
            <v>528.99</v>
          </cell>
          <cell r="P224">
            <v>560.9</v>
          </cell>
          <cell r="Q224">
            <v>248.82</v>
          </cell>
          <cell r="R224">
            <v>0</v>
          </cell>
          <cell r="S224">
            <v>0</v>
          </cell>
          <cell r="T224">
            <v>248.82</v>
          </cell>
          <cell r="U224">
            <v>13058.83</v>
          </cell>
          <cell r="V224">
            <v>528.99</v>
          </cell>
          <cell r="W224">
            <v>1.08</v>
          </cell>
          <cell r="X224">
            <v>0</v>
          </cell>
          <cell r="Y224">
            <v>-1.08</v>
          </cell>
          <cell r="Z224">
            <v>0</v>
          </cell>
          <cell r="AA224" t="str">
            <v>Live</v>
          </cell>
          <cell r="AB224">
            <v>0</v>
          </cell>
          <cell r="AC224" t="str">
            <v>CHITRADURGA URBAN</v>
          </cell>
          <cell r="AD224" t="str">
            <v>CHITRADURGA TOWN</v>
          </cell>
          <cell r="AE224" t="str">
            <v>LT-6(b)(i) St.Lt. M</v>
          </cell>
          <cell r="AF224" t="str">
            <v>LT-6(b)(i) St.Lt. M</v>
          </cell>
          <cell r="AG224" t="str">
            <v>COMMISSIONER NAGARA SABHE CHITRADURGA</v>
          </cell>
          <cell r="AH224" t="str">
            <v>SIDDARTHA BADAVANE CHITRADURGA</v>
          </cell>
        </row>
        <row r="225">
          <cell r="A225" t="str">
            <v>BCSL64868</v>
          </cell>
          <cell r="B225">
            <v>5398150</v>
          </cell>
          <cell r="C225">
            <v>1769</v>
          </cell>
          <cell r="D225">
            <v>5814.51</v>
          </cell>
          <cell r="E225">
            <v>354.57</v>
          </cell>
          <cell r="F225">
            <v>6169.08</v>
          </cell>
          <cell r="G225">
            <v>124.92</v>
          </cell>
          <cell r="H225">
            <v>6294</v>
          </cell>
          <cell r="I225">
            <v>17792</v>
          </cell>
          <cell r="J225">
            <v>1105.29</v>
          </cell>
          <cell r="K225">
            <v>18897.29</v>
          </cell>
          <cell r="L225">
            <v>468.53</v>
          </cell>
          <cell r="M225">
            <v>19365.82</v>
          </cell>
          <cell r="N225">
            <v>23356.94</v>
          </cell>
          <cell r="O225">
            <v>594.20000000000005</v>
          </cell>
          <cell r="P225">
            <v>1459.86</v>
          </cell>
          <cell r="Q225">
            <v>248.82</v>
          </cell>
          <cell r="R225">
            <v>0</v>
          </cell>
          <cell r="S225">
            <v>0</v>
          </cell>
          <cell r="T225">
            <v>248.82</v>
          </cell>
          <cell r="U225">
            <v>25065.62</v>
          </cell>
          <cell r="V225">
            <v>594.20000000000005</v>
          </cell>
          <cell r="W225">
            <v>0.75</v>
          </cell>
          <cell r="X225">
            <v>0</v>
          </cell>
          <cell r="Y225">
            <v>-0.75</v>
          </cell>
          <cell r="Z225">
            <v>0</v>
          </cell>
          <cell r="AA225" t="str">
            <v>Live</v>
          </cell>
          <cell r="AB225">
            <v>0</v>
          </cell>
          <cell r="AC225" t="str">
            <v>CHITRADURGA URBAN</v>
          </cell>
          <cell r="AD225" t="str">
            <v>CHITRADURGA TOWN</v>
          </cell>
          <cell r="AE225" t="str">
            <v>LT-6(b)(i) St.Lt. M</v>
          </cell>
          <cell r="AF225" t="str">
            <v>LT-6(b)(i) St.Lt. M</v>
          </cell>
          <cell r="AG225" t="str">
            <v>COMMISSIONER NAGARA SABHE CHITRADURGA</v>
          </cell>
          <cell r="AH225" t="str">
            <v>SIDDARTHA BADAVANE CHITRADURGA</v>
          </cell>
        </row>
        <row r="226">
          <cell r="A226" t="str">
            <v>BCSL64869</v>
          </cell>
          <cell r="B226">
            <v>5398151</v>
          </cell>
          <cell r="C226">
            <v>1111</v>
          </cell>
          <cell r="D226">
            <v>4014.02</v>
          </cell>
          <cell r="E226">
            <v>203.21</v>
          </cell>
          <cell r="F226">
            <v>4217.2299999999996</v>
          </cell>
          <cell r="G226">
            <v>78.77</v>
          </cell>
          <cell r="H226">
            <v>4296</v>
          </cell>
          <cell r="I226">
            <v>12744.11</v>
          </cell>
          <cell r="J226">
            <v>692.05</v>
          </cell>
          <cell r="K226">
            <v>13436.16</v>
          </cell>
          <cell r="L226">
            <v>531.66</v>
          </cell>
          <cell r="M226">
            <v>13967.82</v>
          </cell>
          <cell r="N226">
            <v>16508.71</v>
          </cell>
          <cell r="O226">
            <v>611.03</v>
          </cell>
          <cell r="P226">
            <v>895.26</v>
          </cell>
          <cell r="Q226">
            <v>248.82</v>
          </cell>
          <cell r="R226">
            <v>0</v>
          </cell>
          <cell r="S226">
            <v>0</v>
          </cell>
          <cell r="T226">
            <v>248.82</v>
          </cell>
          <cell r="U226">
            <v>17652.789999999997</v>
          </cell>
          <cell r="V226">
            <v>611.03</v>
          </cell>
          <cell r="W226">
            <v>0.6</v>
          </cell>
          <cell r="X226">
            <v>0</v>
          </cell>
          <cell r="Y226">
            <v>-0.6</v>
          </cell>
          <cell r="Z226">
            <v>0</v>
          </cell>
          <cell r="AA226" t="str">
            <v>Live</v>
          </cell>
          <cell r="AB226">
            <v>0</v>
          </cell>
          <cell r="AC226" t="str">
            <v>CHITRADURGA URBAN</v>
          </cell>
          <cell r="AD226" t="str">
            <v>CHITRADURGA TOWN</v>
          </cell>
          <cell r="AE226" t="str">
            <v>LT-6(b)(i) St.Lt. M</v>
          </cell>
          <cell r="AF226" t="str">
            <v>LT-6(b)(i) St.Lt. M</v>
          </cell>
          <cell r="AG226" t="str">
            <v>COMMISSIONER NAGARA SABHE CHITRADURGA</v>
          </cell>
          <cell r="AH226" t="str">
            <v>SIDDARTHA BADAVANE CHITRADURGA</v>
          </cell>
        </row>
        <row r="227">
          <cell r="A227" t="str">
            <v>BCSL64870</v>
          </cell>
          <cell r="B227">
            <v>5398152</v>
          </cell>
          <cell r="C227">
            <v>1052</v>
          </cell>
          <cell r="D227">
            <v>4322.3599999999997</v>
          </cell>
          <cell r="E227">
            <v>227.33</v>
          </cell>
          <cell r="F227">
            <v>4549.6899999999996</v>
          </cell>
          <cell r="G227">
            <v>92.31</v>
          </cell>
          <cell r="H227">
            <v>4642</v>
          </cell>
          <cell r="I227">
            <v>12151.51</v>
          </cell>
          <cell r="J227">
            <v>657.47</v>
          </cell>
          <cell r="K227">
            <v>12808.98</v>
          </cell>
          <cell r="L227">
            <v>523.84</v>
          </cell>
          <cell r="M227">
            <v>13332.82</v>
          </cell>
          <cell r="N227">
            <v>16224.45</v>
          </cell>
          <cell r="O227">
            <v>616.75</v>
          </cell>
          <cell r="P227">
            <v>884.8</v>
          </cell>
          <cell r="Q227">
            <v>248.82</v>
          </cell>
          <cell r="R227">
            <v>0</v>
          </cell>
          <cell r="S227">
            <v>0</v>
          </cell>
          <cell r="T227">
            <v>248.82</v>
          </cell>
          <cell r="U227">
            <v>17358.07</v>
          </cell>
          <cell r="V227">
            <v>616.75</v>
          </cell>
          <cell r="W227">
            <v>0.6</v>
          </cell>
          <cell r="X227">
            <v>0</v>
          </cell>
          <cell r="Y227">
            <v>-0.6</v>
          </cell>
          <cell r="Z227">
            <v>0</v>
          </cell>
          <cell r="AA227" t="str">
            <v>Live</v>
          </cell>
          <cell r="AB227">
            <v>0</v>
          </cell>
          <cell r="AC227" t="str">
            <v>CHITRADURGA URBAN</v>
          </cell>
          <cell r="AD227" t="str">
            <v>CHITRADURGA TOWN</v>
          </cell>
          <cell r="AE227" t="str">
            <v>LT-6(b)(i) St.Lt. M</v>
          </cell>
          <cell r="AF227" t="str">
            <v>LT-6(b)(i) St.Lt. M</v>
          </cell>
          <cell r="AG227" t="str">
            <v>COMMISSIONER NAGARA SABHE CHITRADURGA</v>
          </cell>
          <cell r="AH227" t="str">
            <v>SIDDARTHA BADAVANE CHITRADURGA</v>
          </cell>
        </row>
        <row r="228">
          <cell r="A228" t="str">
            <v>BCSL64871</v>
          </cell>
          <cell r="B228">
            <v>5398370</v>
          </cell>
          <cell r="C228">
            <v>1719</v>
          </cell>
          <cell r="D228">
            <v>5649.5</v>
          </cell>
          <cell r="E228">
            <v>338.29</v>
          </cell>
          <cell r="F228">
            <v>5987.79</v>
          </cell>
          <cell r="G228">
            <v>119.21</v>
          </cell>
          <cell r="H228">
            <v>6107</v>
          </cell>
          <cell r="I228">
            <v>16473.900000000001</v>
          </cell>
          <cell r="J228">
            <v>1007.77</v>
          </cell>
          <cell r="K228">
            <v>17481.670000000002</v>
          </cell>
          <cell r="L228">
            <v>474.15</v>
          </cell>
          <cell r="M228">
            <v>17955.82</v>
          </cell>
          <cell r="N228">
            <v>21805.19</v>
          </cell>
          <cell r="O228">
            <v>594</v>
          </cell>
          <cell r="P228">
            <v>1414.81</v>
          </cell>
          <cell r="Q228">
            <v>248.82</v>
          </cell>
          <cell r="R228">
            <v>0</v>
          </cell>
          <cell r="S228">
            <v>0</v>
          </cell>
          <cell r="T228">
            <v>248.82</v>
          </cell>
          <cell r="U228">
            <v>23468.82</v>
          </cell>
          <cell r="V228">
            <v>594</v>
          </cell>
          <cell r="W228">
            <v>69.39</v>
          </cell>
          <cell r="X228">
            <v>-68.75</v>
          </cell>
          <cell r="Y228">
            <v>-0.64</v>
          </cell>
          <cell r="Z228">
            <v>0</v>
          </cell>
          <cell r="AA228" t="str">
            <v>Live</v>
          </cell>
          <cell r="AB228">
            <v>0</v>
          </cell>
          <cell r="AC228" t="str">
            <v>CHITRADURGA URBAN</v>
          </cell>
          <cell r="AD228" t="str">
            <v>CHITRADURGA TOWN</v>
          </cell>
          <cell r="AE228" t="str">
            <v>LT-6(b)(i) St.Lt. M</v>
          </cell>
          <cell r="AF228" t="str">
            <v>LT-6(b)(i) St.Lt. M</v>
          </cell>
          <cell r="AG228" t="str">
            <v>COMMISSIONER NAGARA SABHE CHITRADURGA</v>
          </cell>
          <cell r="AH228" t="str">
            <v>SIDDARTHA BADAVANE CHITRADURGA</v>
          </cell>
        </row>
        <row r="229">
          <cell r="A229" t="str">
            <v>BCSL64872</v>
          </cell>
          <cell r="B229">
            <v>5398371</v>
          </cell>
          <cell r="C229">
            <v>1341</v>
          </cell>
          <cell r="D229">
            <v>5103.3500000000004</v>
          </cell>
          <cell r="E229">
            <v>287.63</v>
          </cell>
          <cell r="F229">
            <v>5390.9800000000005</v>
          </cell>
          <cell r="G229">
            <v>129.02000000000001</v>
          </cell>
          <cell r="H229">
            <v>5520</v>
          </cell>
          <cell r="I229">
            <v>14621.71</v>
          </cell>
          <cell r="J229">
            <v>839.62</v>
          </cell>
          <cell r="K229">
            <v>15461.33</v>
          </cell>
          <cell r="L229">
            <v>523.49</v>
          </cell>
          <cell r="M229">
            <v>15984.82</v>
          </cell>
          <cell r="N229">
            <v>19475.34</v>
          </cell>
          <cell r="O229">
            <v>653.41</v>
          </cell>
          <cell r="P229">
            <v>1127.25</v>
          </cell>
          <cell r="Q229">
            <v>248.82</v>
          </cell>
          <cell r="R229">
            <v>0</v>
          </cell>
          <cell r="S229">
            <v>0</v>
          </cell>
          <cell r="T229">
            <v>248.82</v>
          </cell>
          <cell r="U229">
            <v>20851.41</v>
          </cell>
          <cell r="V229">
            <v>653.41</v>
          </cell>
          <cell r="W229">
            <v>0.9</v>
          </cell>
          <cell r="X229">
            <v>0</v>
          </cell>
          <cell r="Y229">
            <v>-0.9</v>
          </cell>
          <cell r="Z229">
            <v>0</v>
          </cell>
          <cell r="AA229" t="str">
            <v>Live</v>
          </cell>
          <cell r="AB229">
            <v>0</v>
          </cell>
          <cell r="AC229" t="str">
            <v>CHITRADURGA URBAN</v>
          </cell>
          <cell r="AD229" t="str">
            <v>CHITRADURGA TOWN</v>
          </cell>
          <cell r="AE229" t="str">
            <v>LT-6(b)(i) St.Lt. M</v>
          </cell>
          <cell r="AF229" t="str">
            <v>LT-6(b)(i) St.Lt. M</v>
          </cell>
          <cell r="AG229" t="str">
            <v>COMMISSIONER NAGARA SABHE CHITRADURGA</v>
          </cell>
          <cell r="AH229" t="str">
            <v>SIDDARTHA BADAVANE CHITRADURGA</v>
          </cell>
        </row>
        <row r="230">
          <cell r="A230" t="str">
            <v>BCSL64873</v>
          </cell>
          <cell r="B230">
            <v>5398372</v>
          </cell>
          <cell r="C230">
            <v>547</v>
          </cell>
          <cell r="D230">
            <v>4232.34</v>
          </cell>
          <cell r="E230">
            <v>215.87</v>
          </cell>
          <cell r="F230">
            <v>4448.21</v>
          </cell>
          <cell r="G230">
            <v>94.79</v>
          </cell>
          <cell r="H230">
            <v>4543</v>
          </cell>
          <cell r="I230">
            <v>8234.17</v>
          </cell>
          <cell r="J230">
            <v>341.48</v>
          </cell>
          <cell r="K230">
            <v>8575.65</v>
          </cell>
          <cell r="L230">
            <v>417.17</v>
          </cell>
          <cell r="M230">
            <v>8992.82</v>
          </cell>
          <cell r="N230">
            <v>12217.09</v>
          </cell>
          <cell r="O230">
            <v>512.55999999999995</v>
          </cell>
          <cell r="P230">
            <v>557.35</v>
          </cell>
          <cell r="Q230">
            <v>248.82</v>
          </cell>
          <cell r="R230">
            <v>0</v>
          </cell>
          <cell r="S230">
            <v>0</v>
          </cell>
          <cell r="T230">
            <v>248.82</v>
          </cell>
          <cell r="U230">
            <v>13023.26</v>
          </cell>
          <cell r="V230">
            <v>512.55999999999995</v>
          </cell>
          <cell r="W230">
            <v>0.6</v>
          </cell>
          <cell r="X230">
            <v>0</v>
          </cell>
          <cell r="Y230">
            <v>-0.6</v>
          </cell>
          <cell r="Z230">
            <v>0</v>
          </cell>
          <cell r="AA230" t="str">
            <v>Live</v>
          </cell>
          <cell r="AB230">
            <v>0</v>
          </cell>
          <cell r="AC230" t="str">
            <v>CHITRADURGA URBAN</v>
          </cell>
          <cell r="AD230" t="str">
            <v>CHITRADURGA TOWN</v>
          </cell>
          <cell r="AE230" t="str">
            <v>LT-6(b)(i) St.Lt. M</v>
          </cell>
          <cell r="AF230" t="str">
            <v>LT-6(b)(i) St.Lt. M</v>
          </cell>
          <cell r="AG230" t="str">
            <v>COMMISSIONER NAGARA SABHE CHITRADURGA</v>
          </cell>
          <cell r="AH230" t="str">
            <v>SIDDARTHA BADAVANE CHITRADURGA</v>
          </cell>
        </row>
        <row r="231">
          <cell r="A231" t="str">
            <v>BCSL64874</v>
          </cell>
          <cell r="B231">
            <v>5398373</v>
          </cell>
          <cell r="C231">
            <v>1481</v>
          </cell>
          <cell r="D231">
            <v>4103.45</v>
          </cell>
          <cell r="E231">
            <v>208.64</v>
          </cell>
          <cell r="F231">
            <v>4312.09</v>
          </cell>
          <cell r="G231">
            <v>93.91</v>
          </cell>
          <cell r="H231">
            <v>4406</v>
          </cell>
          <cell r="I231">
            <v>15466.96</v>
          </cell>
          <cell r="J231">
            <v>927.04</v>
          </cell>
          <cell r="K231">
            <v>16394</v>
          </cell>
          <cell r="L231">
            <v>586.82000000000005</v>
          </cell>
          <cell r="M231">
            <v>16980.82</v>
          </cell>
          <cell r="N231">
            <v>19320.96</v>
          </cell>
          <cell r="O231">
            <v>681.36</v>
          </cell>
          <cell r="P231">
            <v>1135.68</v>
          </cell>
          <cell r="Q231">
            <v>248.82</v>
          </cell>
          <cell r="R231">
            <v>0</v>
          </cell>
          <cell r="S231">
            <v>0</v>
          </cell>
          <cell r="T231">
            <v>248.82</v>
          </cell>
          <cell r="U231">
            <v>20705.46</v>
          </cell>
          <cell r="V231">
            <v>681.36</v>
          </cell>
          <cell r="W231">
            <v>0.63</v>
          </cell>
          <cell r="X231">
            <v>0</v>
          </cell>
          <cell r="Y231">
            <v>-0.63</v>
          </cell>
          <cell r="Z231">
            <v>0</v>
          </cell>
          <cell r="AA231" t="str">
            <v>Live</v>
          </cell>
          <cell r="AB231">
            <v>0</v>
          </cell>
          <cell r="AC231" t="str">
            <v>CHITRADURGA URBAN</v>
          </cell>
          <cell r="AD231" t="str">
            <v>CHITRADURGA TOWN</v>
          </cell>
          <cell r="AE231" t="str">
            <v>LT-6(b)(i) St.Lt. M</v>
          </cell>
          <cell r="AF231" t="str">
            <v>LT-6(b)(i) St.Lt. M</v>
          </cell>
          <cell r="AG231" t="str">
            <v>COMMISSIONER NAGARA SABHE CHITRADURGA</v>
          </cell>
          <cell r="AH231" t="str">
            <v>SIDDARTHA BADAVANE CHITRADURGA</v>
          </cell>
        </row>
        <row r="232">
          <cell r="A232" t="str">
            <v>BCSL64875</v>
          </cell>
          <cell r="B232">
            <v>5398376</v>
          </cell>
          <cell r="C232">
            <v>1010</v>
          </cell>
          <cell r="D232">
            <v>4481.22</v>
          </cell>
          <cell r="E232">
            <v>241.2</v>
          </cell>
          <cell r="F232">
            <v>4722.42</v>
          </cell>
          <cell r="G232">
            <v>96.58</v>
          </cell>
          <cell r="H232">
            <v>4819</v>
          </cell>
          <cell r="I232">
            <v>11783.37</v>
          </cell>
          <cell r="J232">
            <v>629.54999999999995</v>
          </cell>
          <cell r="K232">
            <v>12412.92</v>
          </cell>
          <cell r="L232">
            <v>1192.9000000000001</v>
          </cell>
          <cell r="M232">
            <v>13605.82</v>
          </cell>
          <cell r="N232">
            <v>0</v>
          </cell>
          <cell r="O232">
            <v>0</v>
          </cell>
          <cell r="P232">
            <v>0</v>
          </cell>
          <cell r="Q232">
            <v>248.82</v>
          </cell>
          <cell r="R232">
            <v>0</v>
          </cell>
          <cell r="S232">
            <v>0</v>
          </cell>
          <cell r="T232">
            <v>248.82</v>
          </cell>
          <cell r="U232">
            <v>248.82</v>
          </cell>
          <cell r="V232">
            <v>0</v>
          </cell>
          <cell r="W232">
            <v>16015.77</v>
          </cell>
          <cell r="X232">
            <v>870.75</v>
          </cell>
          <cell r="Y232">
            <v>1289.48</v>
          </cell>
          <cell r="Z232">
            <v>18176</v>
          </cell>
          <cell r="AA232" t="str">
            <v>Live</v>
          </cell>
          <cell r="AB232">
            <v>0</v>
          </cell>
          <cell r="AC232" t="str">
            <v>CHITRADURGA URBAN</v>
          </cell>
          <cell r="AD232" t="str">
            <v>CHITRADURGA TOWN</v>
          </cell>
          <cell r="AE232" t="str">
            <v>LT-6(b)(i) St.Lt. M</v>
          </cell>
          <cell r="AF232" t="str">
            <v>LT-6(b)(i) St.Lt. M</v>
          </cell>
          <cell r="AG232" t="str">
            <v>COMMISSIONER NAGARA SABHE CHITRADURGA</v>
          </cell>
          <cell r="AH232" t="str">
            <v>SIDDARTHA BADAVANE CHITRADURGA</v>
          </cell>
        </row>
        <row r="233">
          <cell r="A233" t="str">
            <v>BCSL64876</v>
          </cell>
          <cell r="B233">
            <v>5398374</v>
          </cell>
          <cell r="C233">
            <v>4475</v>
          </cell>
          <cell r="D233">
            <v>4986.8999999999996</v>
          </cell>
          <cell r="E233">
            <v>290.05</v>
          </cell>
          <cell r="F233">
            <v>5276.95</v>
          </cell>
          <cell r="G233">
            <v>78.05</v>
          </cell>
          <cell r="H233">
            <v>5355</v>
          </cell>
          <cell r="I233">
            <v>38395.33</v>
          </cell>
          <cell r="J233">
            <v>2801.27</v>
          </cell>
          <cell r="K233">
            <v>41196.6</v>
          </cell>
          <cell r="L233">
            <v>767.22</v>
          </cell>
          <cell r="M233">
            <v>41963.82</v>
          </cell>
          <cell r="N233">
            <v>43132.81</v>
          </cell>
          <cell r="O233">
            <v>845.87</v>
          </cell>
          <cell r="P233">
            <v>3091.32</v>
          </cell>
          <cell r="Q233">
            <v>248.82</v>
          </cell>
          <cell r="R233">
            <v>0</v>
          </cell>
          <cell r="S233">
            <v>0</v>
          </cell>
          <cell r="T233">
            <v>248.82</v>
          </cell>
          <cell r="U233">
            <v>46472.95</v>
          </cell>
          <cell r="V233">
            <v>845.87</v>
          </cell>
          <cell r="W233">
            <v>0.6</v>
          </cell>
          <cell r="X233">
            <v>0</v>
          </cell>
          <cell r="Y233">
            <v>-0.6</v>
          </cell>
          <cell r="Z233">
            <v>0</v>
          </cell>
          <cell r="AA233" t="str">
            <v>Live</v>
          </cell>
          <cell r="AB233">
            <v>0</v>
          </cell>
          <cell r="AC233" t="str">
            <v>CHITRADURGA URBAN</v>
          </cell>
          <cell r="AD233" t="str">
            <v>CHITRADURGA TOWN</v>
          </cell>
          <cell r="AE233" t="str">
            <v>LT-6(b)(i) St.Lt. M</v>
          </cell>
          <cell r="AF233" t="str">
            <v>LT-6(b)(i) St.Lt. M</v>
          </cell>
          <cell r="AG233" t="str">
            <v>COMMISSIONER NAGARA SABHE CHITRADURGA</v>
          </cell>
          <cell r="AH233" t="str">
            <v>SIDDARTHA BADAVANE CHITRADURGA</v>
          </cell>
        </row>
        <row r="234">
          <cell r="A234" t="str">
            <v>BCSL64877</v>
          </cell>
          <cell r="B234">
            <v>5398375</v>
          </cell>
          <cell r="C234">
            <v>1627</v>
          </cell>
          <cell r="D234">
            <v>5185.67</v>
          </cell>
          <cell r="E234">
            <v>298.48</v>
          </cell>
          <cell r="F234">
            <v>5484.15</v>
          </cell>
          <cell r="G234">
            <v>108.85</v>
          </cell>
          <cell r="H234">
            <v>5593</v>
          </cell>
          <cell r="I234">
            <v>16515.32</v>
          </cell>
          <cell r="J234">
            <v>1017.64</v>
          </cell>
          <cell r="K234">
            <v>17532.96</v>
          </cell>
          <cell r="L234">
            <v>680.86</v>
          </cell>
          <cell r="M234">
            <v>18213.82</v>
          </cell>
          <cell r="N234">
            <v>21451.57</v>
          </cell>
          <cell r="O234">
            <v>790.31</v>
          </cell>
          <cell r="P234">
            <v>1316.12</v>
          </cell>
          <cell r="Q234">
            <v>248.82</v>
          </cell>
          <cell r="R234">
            <v>0</v>
          </cell>
          <cell r="S234">
            <v>0</v>
          </cell>
          <cell r="T234">
            <v>248.82</v>
          </cell>
          <cell r="U234">
            <v>23016.51</v>
          </cell>
          <cell r="V234">
            <v>790.31</v>
          </cell>
          <cell r="W234">
            <v>0.6</v>
          </cell>
          <cell r="X234">
            <v>0</v>
          </cell>
          <cell r="Y234">
            <v>-0.6</v>
          </cell>
          <cell r="Z234">
            <v>0</v>
          </cell>
          <cell r="AA234" t="str">
            <v>Live</v>
          </cell>
          <cell r="AB234">
            <v>0</v>
          </cell>
          <cell r="AC234" t="str">
            <v>CHITRADURGA URBAN</v>
          </cell>
          <cell r="AD234" t="str">
            <v>CHITRADURGA TOWN</v>
          </cell>
          <cell r="AE234" t="str">
            <v>LT-6(b)(i) St.Lt. M</v>
          </cell>
          <cell r="AF234" t="str">
            <v>LT-6(b)(i) St.Lt. M</v>
          </cell>
          <cell r="AG234" t="str">
            <v>COMMISSIONER NAGARA SABHE CHITRADURGA</v>
          </cell>
          <cell r="AH234" t="str">
            <v>SIDDARTHA BADAVANE CHITRADURGA</v>
          </cell>
        </row>
        <row r="235">
          <cell r="A235" t="str">
            <v>BCSL66050</v>
          </cell>
          <cell r="B235">
            <v>5532253</v>
          </cell>
          <cell r="C235">
            <v>750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10193.64</v>
          </cell>
          <cell r="J235">
            <v>472.23</v>
          </cell>
          <cell r="K235">
            <v>10665.869999999999</v>
          </cell>
          <cell r="L235">
            <v>488.13</v>
          </cell>
          <cell r="M235">
            <v>11154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10193.64</v>
          </cell>
          <cell r="X235">
            <v>472.23</v>
          </cell>
          <cell r="Y235">
            <v>488.13</v>
          </cell>
          <cell r="Z235">
            <v>11154</v>
          </cell>
          <cell r="AA235" t="str">
            <v>Live</v>
          </cell>
          <cell r="AB235">
            <v>0</v>
          </cell>
          <cell r="AC235" t="str">
            <v>CHITRADURGA URBAN</v>
          </cell>
          <cell r="AD235" t="str">
            <v>CHITRADURGA TOWN</v>
          </cell>
          <cell r="AE235" t="str">
            <v>LT-6(b)(ii) St.Lt. M</v>
          </cell>
          <cell r="AF235" t="str">
            <v>LT-6(b)(ii) St.Lt. M</v>
          </cell>
          <cell r="AG235" t="str">
            <v>COMMISSIONER NAGARA SABE</v>
          </cell>
          <cell r="AH235" t="str">
            <v>0JAYALAKSHMI BADAVANE CHITRADURGA</v>
          </cell>
        </row>
        <row r="236">
          <cell r="A236" t="str">
            <v>BCSL66051</v>
          </cell>
          <cell r="B236">
            <v>5532254</v>
          </cell>
          <cell r="C236">
            <v>750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7890</v>
          </cell>
          <cell r="J236">
            <v>469.13</v>
          </cell>
          <cell r="K236">
            <v>8359.1299999999992</v>
          </cell>
          <cell r="L236">
            <v>425.87</v>
          </cell>
          <cell r="M236">
            <v>8785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7890</v>
          </cell>
          <cell r="X236">
            <v>469.13</v>
          </cell>
          <cell r="Y236">
            <v>425.87</v>
          </cell>
          <cell r="Z236">
            <v>8785</v>
          </cell>
          <cell r="AA236" t="str">
            <v>Live</v>
          </cell>
          <cell r="AB236">
            <v>0</v>
          </cell>
          <cell r="AC236" t="str">
            <v>CHITRADURGA URBAN</v>
          </cell>
          <cell r="AD236" t="str">
            <v>CHITRADURGA TOWN</v>
          </cell>
          <cell r="AE236" t="str">
            <v>LT-6(b)(ii) St.Lt. M</v>
          </cell>
          <cell r="AF236" t="str">
            <v>LT-6(b)(ii) St.Lt. M</v>
          </cell>
          <cell r="AG236" t="str">
            <v>COMMISSIONER NAGARA SABE</v>
          </cell>
          <cell r="AH236" t="str">
            <v>0DAVALAGIRI BADAVANE DOUBLE ROAD CHITRADURGA</v>
          </cell>
        </row>
        <row r="237">
          <cell r="A237" t="str">
            <v>BCSL66052</v>
          </cell>
          <cell r="B237">
            <v>5532255</v>
          </cell>
          <cell r="C237">
            <v>410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7467.83</v>
          </cell>
          <cell r="J237">
            <v>257.76</v>
          </cell>
          <cell r="K237">
            <v>7725.59</v>
          </cell>
          <cell r="L237">
            <v>337.41</v>
          </cell>
          <cell r="M237">
            <v>8063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7467.83</v>
          </cell>
          <cell r="X237">
            <v>257.76</v>
          </cell>
          <cell r="Y237">
            <v>337.41</v>
          </cell>
          <cell r="Z237">
            <v>8063</v>
          </cell>
          <cell r="AA237" t="str">
            <v>Live</v>
          </cell>
          <cell r="AB237">
            <v>0</v>
          </cell>
          <cell r="AC237" t="str">
            <v>CHITRADURGA URBAN</v>
          </cell>
          <cell r="AD237" t="str">
            <v>CHITRADURGA TOWN</v>
          </cell>
          <cell r="AE237" t="str">
            <v>LT-6(b)(ii) St.Lt. M</v>
          </cell>
          <cell r="AF237" t="str">
            <v>LT-6(b)(ii) St.Lt. M</v>
          </cell>
          <cell r="AG237" t="str">
            <v>COMMISSIONER NAGARA SABE</v>
          </cell>
          <cell r="AH237" t="str">
            <v>0KAVADIGARAHATTI CHITRADURGA</v>
          </cell>
        </row>
        <row r="238">
          <cell r="A238" t="str">
            <v>BCSL66055</v>
          </cell>
          <cell r="B238">
            <v>5532258</v>
          </cell>
          <cell r="C238">
            <v>790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10348.42</v>
          </cell>
          <cell r="J238">
            <v>494.14</v>
          </cell>
          <cell r="K238">
            <v>10842.56</v>
          </cell>
          <cell r="L238">
            <v>531.44000000000005</v>
          </cell>
          <cell r="M238">
            <v>11374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10348.42</v>
          </cell>
          <cell r="X238">
            <v>494.14</v>
          </cell>
          <cell r="Y238">
            <v>531.44000000000005</v>
          </cell>
          <cell r="Z238">
            <v>11374</v>
          </cell>
          <cell r="AA238" t="str">
            <v>Live</v>
          </cell>
          <cell r="AB238">
            <v>0</v>
          </cell>
          <cell r="AC238" t="str">
            <v>CHITRADURGA URBAN</v>
          </cell>
          <cell r="AD238" t="str">
            <v>CHITRADURGA TOWN</v>
          </cell>
          <cell r="AE238" t="str">
            <v>LT-6(b)(ii) St.Lt. M</v>
          </cell>
          <cell r="AF238" t="str">
            <v>LT-6(b)(ii) St.Lt. M</v>
          </cell>
          <cell r="AG238" t="str">
            <v>COMMISSIONER NAGARA SABE</v>
          </cell>
          <cell r="AH238" t="str">
            <v>0JAYALAKSHMI BADAVANE CHITRADURGA</v>
          </cell>
        </row>
        <row r="239">
          <cell r="A239" t="str">
            <v>BCSL66056</v>
          </cell>
          <cell r="B239">
            <v>5532259</v>
          </cell>
          <cell r="C239">
            <v>3279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29570.77</v>
          </cell>
          <cell r="J239">
            <v>1979.18</v>
          </cell>
          <cell r="K239">
            <v>31549.95</v>
          </cell>
          <cell r="L239">
            <v>2529.0500000000002</v>
          </cell>
          <cell r="M239">
            <v>34079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29570.77</v>
          </cell>
          <cell r="X239">
            <v>1979.18</v>
          </cell>
          <cell r="Y239">
            <v>2529.0500000000002</v>
          </cell>
          <cell r="Z239">
            <v>34079</v>
          </cell>
          <cell r="AA239" t="str">
            <v>Live</v>
          </cell>
          <cell r="AB239">
            <v>0</v>
          </cell>
          <cell r="AC239" t="str">
            <v>CHITRADURGA URBAN</v>
          </cell>
          <cell r="AD239" t="str">
            <v>CHITRADURGA TOWN</v>
          </cell>
          <cell r="AE239" t="str">
            <v>LT-6(b)(ii) St.Lt. M</v>
          </cell>
          <cell r="AF239" t="str">
            <v>LT-6(b)(ii) St.Lt. M</v>
          </cell>
          <cell r="AG239" t="str">
            <v>P D O CHOLUGATTA</v>
          </cell>
          <cell r="AH239" t="str">
            <v>0NARENDRA BADAVANE CHITRADURGA</v>
          </cell>
        </row>
        <row r="240">
          <cell r="A240" t="str">
            <v>BCSL66057</v>
          </cell>
          <cell r="B240">
            <v>5532260</v>
          </cell>
          <cell r="C240">
            <v>790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10387.379999999999</v>
          </cell>
          <cell r="J240">
            <v>494.95</v>
          </cell>
          <cell r="K240">
            <v>10882.33</v>
          </cell>
          <cell r="L240">
            <v>534.66999999999996</v>
          </cell>
          <cell r="M240">
            <v>11417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10387.379999999999</v>
          </cell>
          <cell r="X240">
            <v>494.95</v>
          </cell>
          <cell r="Y240">
            <v>534.66999999999996</v>
          </cell>
          <cell r="Z240">
            <v>11417</v>
          </cell>
          <cell r="AA240" t="str">
            <v>Live</v>
          </cell>
          <cell r="AB240">
            <v>0</v>
          </cell>
          <cell r="AC240" t="str">
            <v>CHITRADURGA URBAN</v>
          </cell>
          <cell r="AD240" t="str">
            <v>CHITRADURGA TOWN</v>
          </cell>
          <cell r="AE240" t="str">
            <v>LT-6(b)(ii) St.Lt. M</v>
          </cell>
          <cell r="AF240" t="str">
            <v>LT-6(b)(ii) St.Lt. M</v>
          </cell>
          <cell r="AG240" t="str">
            <v>COMMISSIONER NAGARA SABE</v>
          </cell>
          <cell r="AH240" t="str">
            <v>0JAYALAKSHMI BADAVANE CHITRADURGA</v>
          </cell>
        </row>
        <row r="241">
          <cell r="A241" t="str">
            <v>BCSL66058</v>
          </cell>
          <cell r="B241">
            <v>5532261</v>
          </cell>
          <cell r="C241">
            <v>1800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18288.05</v>
          </cell>
          <cell r="J241">
            <v>1095.99</v>
          </cell>
          <cell r="K241">
            <v>19384.04</v>
          </cell>
          <cell r="L241">
            <v>1446.96</v>
          </cell>
          <cell r="M241">
            <v>20831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18288.05</v>
          </cell>
          <cell r="X241">
            <v>1095.99</v>
          </cell>
          <cell r="Y241">
            <v>1446.96</v>
          </cell>
          <cell r="Z241">
            <v>20831</v>
          </cell>
          <cell r="AA241" t="str">
            <v>Live</v>
          </cell>
          <cell r="AB241">
            <v>0</v>
          </cell>
          <cell r="AC241" t="str">
            <v>CHITRADURGA URBAN</v>
          </cell>
          <cell r="AD241" t="str">
            <v>CHITRADURGA TOWN</v>
          </cell>
          <cell r="AE241" t="str">
            <v>LT-6(b)(ii) St.Lt. M</v>
          </cell>
          <cell r="AF241" t="str">
            <v>LT-6(b)(ii) St.Lt. M</v>
          </cell>
          <cell r="AG241" t="str">
            <v>COMMISSIONER NAGARA SABE</v>
          </cell>
          <cell r="AH241" t="str">
            <v>0JAYALAKSHMI BADAVANE CHITRADURGA</v>
          </cell>
        </row>
        <row r="242">
          <cell r="A242" t="str">
            <v>BCSL66059</v>
          </cell>
          <cell r="B242">
            <v>5532262</v>
          </cell>
          <cell r="C242">
            <v>468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7966.87</v>
          </cell>
          <cell r="J242">
            <v>291.82</v>
          </cell>
          <cell r="K242">
            <v>8258.69</v>
          </cell>
          <cell r="L242">
            <v>429.31</v>
          </cell>
          <cell r="M242">
            <v>8688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7966.87</v>
          </cell>
          <cell r="X242">
            <v>291.82</v>
          </cell>
          <cell r="Y242">
            <v>429.31</v>
          </cell>
          <cell r="Z242">
            <v>8688</v>
          </cell>
          <cell r="AA242" t="str">
            <v>Live</v>
          </cell>
          <cell r="AB242">
            <v>0</v>
          </cell>
          <cell r="AC242" t="str">
            <v>CHITRADURGA URBAN</v>
          </cell>
          <cell r="AD242" t="str">
            <v>CHITRADURGA TOWN</v>
          </cell>
          <cell r="AE242" t="str">
            <v>LT-6(b)(ii) St.Lt. M</v>
          </cell>
          <cell r="AF242" t="str">
            <v>LT-6(b)(ii) St.Lt. M</v>
          </cell>
          <cell r="AG242" t="str">
            <v>COMMISSIONER NAGARA SABE</v>
          </cell>
          <cell r="AH242" t="str">
            <v>0JAYALAKSHMI BADAVANE  GAREHATTI CHITRADURGA</v>
          </cell>
        </row>
        <row r="243">
          <cell r="A243" t="str">
            <v>BCSL66060</v>
          </cell>
          <cell r="B243">
            <v>5532263</v>
          </cell>
          <cell r="C243">
            <v>529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10345.24</v>
          </cell>
          <cell r="J243">
            <v>333.14</v>
          </cell>
          <cell r="K243">
            <v>10678.38</v>
          </cell>
          <cell r="L243">
            <v>404.62</v>
          </cell>
          <cell r="M243">
            <v>11083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10345.24</v>
          </cell>
          <cell r="X243">
            <v>333.14</v>
          </cell>
          <cell r="Y243">
            <v>404.62</v>
          </cell>
          <cell r="Z243">
            <v>11083</v>
          </cell>
          <cell r="AA243" t="str">
            <v>Live</v>
          </cell>
          <cell r="AB243">
            <v>0</v>
          </cell>
          <cell r="AC243" t="str">
            <v>CHITRADURGA URBAN</v>
          </cell>
          <cell r="AD243" t="str">
            <v>CHITRADURGA TOWN</v>
          </cell>
          <cell r="AE243" t="str">
            <v>LT-6(b)(ii) St.Lt. M</v>
          </cell>
          <cell r="AF243" t="str">
            <v>LT-6(b)(ii) St.Lt. M</v>
          </cell>
          <cell r="AG243" t="str">
            <v>COMMISSIONER NAGARA SABE</v>
          </cell>
          <cell r="AH243" t="str">
            <v>0JAYALAKSHMI BADAVANE  CHITRADURGA</v>
          </cell>
        </row>
        <row r="244">
          <cell r="A244" t="str">
            <v>BCSL66061</v>
          </cell>
          <cell r="B244">
            <v>5532264</v>
          </cell>
          <cell r="C244">
            <v>255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8456.41</v>
          </cell>
          <cell r="J244">
            <v>160.52000000000001</v>
          </cell>
          <cell r="K244">
            <v>8616.93</v>
          </cell>
          <cell r="L244">
            <v>370.07</v>
          </cell>
          <cell r="M244">
            <v>8987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8456.41</v>
          </cell>
          <cell r="X244">
            <v>160.52000000000001</v>
          </cell>
          <cell r="Y244">
            <v>370.07</v>
          </cell>
          <cell r="Z244">
            <v>8987</v>
          </cell>
          <cell r="AA244" t="str">
            <v>Live</v>
          </cell>
          <cell r="AB244">
            <v>0</v>
          </cell>
          <cell r="AC244" t="str">
            <v>CHITRADURGA URBAN</v>
          </cell>
          <cell r="AD244" t="str">
            <v>CHITRADURGA TOWN</v>
          </cell>
          <cell r="AE244" t="str">
            <v>LT-6(b)(ii) St.Lt. M</v>
          </cell>
          <cell r="AF244" t="str">
            <v>LT-6(b)(ii) St.Lt. M</v>
          </cell>
          <cell r="AG244" t="str">
            <v>COMMISSIONER NAGARA SABE</v>
          </cell>
          <cell r="AH244" t="str">
            <v>0JAYALAKSHMI BADAVANE  CHITRADURGA</v>
          </cell>
        </row>
        <row r="245">
          <cell r="A245" t="str">
            <v>BCSL66062</v>
          </cell>
          <cell r="B245">
            <v>5532265</v>
          </cell>
          <cell r="C245">
            <v>700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9786.59</v>
          </cell>
          <cell r="J245">
            <v>436.9</v>
          </cell>
          <cell r="K245">
            <v>10223.49</v>
          </cell>
          <cell r="L245">
            <v>555.51</v>
          </cell>
          <cell r="M245">
            <v>10779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9786.59</v>
          </cell>
          <cell r="X245">
            <v>436.9</v>
          </cell>
          <cell r="Y245">
            <v>555.51</v>
          </cell>
          <cell r="Z245">
            <v>10779</v>
          </cell>
          <cell r="AA245" t="str">
            <v>Live</v>
          </cell>
          <cell r="AB245">
            <v>0</v>
          </cell>
          <cell r="AC245" t="str">
            <v>CHITRADURGA URBAN</v>
          </cell>
          <cell r="AD245" t="str">
            <v>CHITRADURGA TOWN</v>
          </cell>
          <cell r="AE245" t="str">
            <v>LT-6(b)(ii) St.Lt. M</v>
          </cell>
          <cell r="AF245" t="str">
            <v>LT-6(b)(ii) St.Lt. M</v>
          </cell>
          <cell r="AG245" t="str">
            <v>COMMISSIONER NAGARA SABE</v>
          </cell>
          <cell r="AH245" t="str">
            <v>0JAYALAKSHMI BADAVANE  GAREHATTI CHITRADURGA</v>
          </cell>
        </row>
        <row r="246">
          <cell r="A246" t="str">
            <v>BCSL66063</v>
          </cell>
          <cell r="B246">
            <v>5532266</v>
          </cell>
          <cell r="C246">
            <v>374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9729.32</v>
          </cell>
          <cell r="J246">
            <v>235.49</v>
          </cell>
          <cell r="K246">
            <v>9964.81</v>
          </cell>
          <cell r="L246">
            <v>537.19000000000005</v>
          </cell>
          <cell r="M246">
            <v>10502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9729.32</v>
          </cell>
          <cell r="X246">
            <v>235.49</v>
          </cell>
          <cell r="Y246">
            <v>537.19000000000005</v>
          </cell>
          <cell r="Z246">
            <v>10502</v>
          </cell>
          <cell r="AA246" t="str">
            <v>Live</v>
          </cell>
          <cell r="AB246">
            <v>0</v>
          </cell>
          <cell r="AC246" t="str">
            <v>CHITRADURGA URBAN</v>
          </cell>
          <cell r="AD246" t="str">
            <v>CHITRADURGA TOWN</v>
          </cell>
          <cell r="AE246" t="str">
            <v>LT-6(b)(ii) St.Lt. M</v>
          </cell>
          <cell r="AF246" t="str">
            <v>LT-6(b)(ii) St.Lt. M</v>
          </cell>
          <cell r="AG246" t="str">
            <v>COMMISSIONER NAGARA SABE</v>
          </cell>
          <cell r="AH246" t="str">
            <v>0TATAPARAMESHWARI BADAVANE CHITRADURGA</v>
          </cell>
        </row>
        <row r="247">
          <cell r="A247" t="str">
            <v>BCSL66066</v>
          </cell>
          <cell r="B247">
            <v>5532269</v>
          </cell>
          <cell r="C247">
            <v>809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11036.78</v>
          </cell>
          <cell r="J247">
            <v>509.54</v>
          </cell>
          <cell r="K247">
            <v>11546.320000000002</v>
          </cell>
          <cell r="L247">
            <v>633.67999999999995</v>
          </cell>
          <cell r="M247">
            <v>12180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11036.78</v>
          </cell>
          <cell r="X247">
            <v>509.54</v>
          </cell>
          <cell r="Y247">
            <v>633.67999999999995</v>
          </cell>
          <cell r="Z247">
            <v>12180</v>
          </cell>
          <cell r="AA247" t="str">
            <v>Live</v>
          </cell>
          <cell r="AB247">
            <v>0</v>
          </cell>
          <cell r="AC247" t="str">
            <v>CHITRADURGA URBAN</v>
          </cell>
          <cell r="AD247" t="str">
            <v>CHITRADURGA TOWN</v>
          </cell>
          <cell r="AE247" t="str">
            <v>LT-6(b)(ii) St.Lt. M</v>
          </cell>
          <cell r="AF247" t="str">
            <v>LT-6(b)(ii) St.Lt. M</v>
          </cell>
          <cell r="AG247" t="str">
            <v>COMMISSIONER NAGARA SABE</v>
          </cell>
          <cell r="AH247" t="str">
            <v>0JAYALAKSHMI BADAVANE  KAVADIGARAHATTI CHITRADURGA</v>
          </cell>
        </row>
        <row r="248">
          <cell r="A248" t="str">
            <v>BCSL66067</v>
          </cell>
          <cell r="B248">
            <v>5532270</v>
          </cell>
          <cell r="C248">
            <v>3873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33786.06</v>
          </cell>
          <cell r="J248">
            <v>2415.44</v>
          </cell>
          <cell r="K248">
            <v>36201.5</v>
          </cell>
          <cell r="L248">
            <v>1855.5</v>
          </cell>
          <cell r="M248">
            <v>38057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33786.06</v>
          </cell>
          <cell r="X248">
            <v>2415.44</v>
          </cell>
          <cell r="Y248">
            <v>1855.5</v>
          </cell>
          <cell r="Z248">
            <v>38057</v>
          </cell>
          <cell r="AA248" t="str">
            <v>Live</v>
          </cell>
          <cell r="AB248">
            <v>0</v>
          </cell>
          <cell r="AC248" t="str">
            <v>CHITRADURGA URBAN</v>
          </cell>
          <cell r="AD248" t="str">
            <v>CHITRADURGA TOWN</v>
          </cell>
          <cell r="AE248" t="str">
            <v>LT-6(b)(ii) St.Lt. M</v>
          </cell>
          <cell r="AF248" t="str">
            <v>LT-6(b)(ii) St.Lt. M</v>
          </cell>
          <cell r="AG248" t="str">
            <v>COMMISSIONER NAGARA SABE</v>
          </cell>
          <cell r="AH248" t="str">
            <v>0BHEEMASAMUDRA ROAD MAHADEVI GRANATE BEHIND CHITRADURGA</v>
          </cell>
        </row>
        <row r="249">
          <cell r="A249" t="str">
            <v>BCSL66068</v>
          </cell>
          <cell r="B249">
            <v>5532271</v>
          </cell>
          <cell r="C249">
            <v>925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11159.74</v>
          </cell>
          <cell r="J249">
            <v>582.61</v>
          </cell>
          <cell r="K249">
            <v>11742.35</v>
          </cell>
          <cell r="L249">
            <v>373.65</v>
          </cell>
          <cell r="M249">
            <v>12116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11159.74</v>
          </cell>
          <cell r="X249">
            <v>582.61</v>
          </cell>
          <cell r="Y249">
            <v>373.65</v>
          </cell>
          <cell r="Z249">
            <v>12116</v>
          </cell>
          <cell r="AA249" t="str">
            <v>Live</v>
          </cell>
          <cell r="AB249">
            <v>0</v>
          </cell>
          <cell r="AC249" t="str">
            <v>CHITRADURGA URBAN</v>
          </cell>
          <cell r="AD249" t="str">
            <v>CHITRADURGA TOWN</v>
          </cell>
          <cell r="AE249" t="str">
            <v>LT-6(b)(ii) St.Lt. M</v>
          </cell>
          <cell r="AF249" t="str">
            <v>LT-6(b)(ii) St.Lt. M</v>
          </cell>
          <cell r="AG249" t="str">
            <v>P D O CHOLUGATTA</v>
          </cell>
          <cell r="AH249" t="str">
            <v>0VIDYASHRI BADAVANE CHOLAGATTA</v>
          </cell>
        </row>
        <row r="250">
          <cell r="A250" t="str">
            <v>BCSL66069</v>
          </cell>
          <cell r="B250">
            <v>5532272</v>
          </cell>
          <cell r="C250">
            <v>240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6315.77</v>
          </cell>
          <cell r="J250">
            <v>148.5</v>
          </cell>
          <cell r="K250">
            <v>6464.27</v>
          </cell>
          <cell r="L250">
            <v>384.73</v>
          </cell>
          <cell r="M250">
            <v>6849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6315.77</v>
          </cell>
          <cell r="X250">
            <v>148.5</v>
          </cell>
          <cell r="Y250">
            <v>384.73</v>
          </cell>
          <cell r="Z250">
            <v>6849</v>
          </cell>
          <cell r="AA250" t="str">
            <v>Live</v>
          </cell>
          <cell r="AB250">
            <v>0</v>
          </cell>
          <cell r="AC250" t="str">
            <v>CHITRADURGA URBAN</v>
          </cell>
          <cell r="AD250" t="str">
            <v>CHITRADURGA TOWN</v>
          </cell>
          <cell r="AE250" t="str">
            <v>LT-6(b)(ii) St.Lt. M</v>
          </cell>
          <cell r="AF250" t="str">
            <v>LT-6(b)(ii) St.Lt. M</v>
          </cell>
          <cell r="AG250" t="str">
            <v>COMMISSIONER NAGARA SABE</v>
          </cell>
          <cell r="AH250" t="str">
            <v>0DAVALAGIRI BADAVANE DOUBLE ROAD CHITRADURGA</v>
          </cell>
        </row>
        <row r="251">
          <cell r="A251" t="str">
            <v>BCSL66070</v>
          </cell>
          <cell r="B251">
            <v>5532273</v>
          </cell>
          <cell r="C251">
            <v>800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10693.17</v>
          </cell>
          <cell r="J251">
            <v>495.88</v>
          </cell>
          <cell r="K251">
            <v>11189.05</v>
          </cell>
          <cell r="L251">
            <v>667.95</v>
          </cell>
          <cell r="M251">
            <v>11857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10693.17</v>
          </cell>
          <cell r="X251">
            <v>495.88</v>
          </cell>
          <cell r="Y251">
            <v>667.95</v>
          </cell>
          <cell r="Z251">
            <v>11857</v>
          </cell>
          <cell r="AA251" t="str">
            <v>Live</v>
          </cell>
          <cell r="AB251">
            <v>0</v>
          </cell>
          <cell r="AC251" t="str">
            <v>CHITRADURGA URBAN</v>
          </cell>
          <cell r="AD251" t="str">
            <v>CHITRADURGA TOWN</v>
          </cell>
          <cell r="AE251" t="str">
            <v>LT-6(b)(ii) St.Lt. M</v>
          </cell>
          <cell r="AF251" t="str">
            <v>LT-6(b)(ii) St.Lt. M</v>
          </cell>
          <cell r="AG251" t="str">
            <v>COMMISSIONER NAGARA SABE</v>
          </cell>
          <cell r="AH251" t="str">
            <v>0JAYALAKSHMI BADAVANE  CHITRADURGA</v>
          </cell>
        </row>
        <row r="252">
          <cell r="A252" t="str">
            <v>BCSL66071</v>
          </cell>
          <cell r="B252">
            <v>5532274</v>
          </cell>
          <cell r="C252">
            <v>1250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15822.57</v>
          </cell>
          <cell r="J252">
            <v>784.81</v>
          </cell>
          <cell r="K252">
            <v>16607.38</v>
          </cell>
          <cell r="L252">
            <v>688.62</v>
          </cell>
          <cell r="M252">
            <v>17296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15822.57</v>
          </cell>
          <cell r="X252">
            <v>784.81</v>
          </cell>
          <cell r="Y252">
            <v>688.62</v>
          </cell>
          <cell r="Z252">
            <v>17296</v>
          </cell>
          <cell r="AA252" t="str">
            <v>Live</v>
          </cell>
          <cell r="AB252">
            <v>0</v>
          </cell>
          <cell r="AC252" t="str">
            <v>CHITRADURGA URBAN</v>
          </cell>
          <cell r="AD252" t="str">
            <v>CHITRADURGA TOWN</v>
          </cell>
          <cell r="AE252" t="str">
            <v>LT-6(b)(ii) St.Lt. M</v>
          </cell>
          <cell r="AF252" t="str">
            <v>LT-6(b)(ii) St.Lt. M</v>
          </cell>
          <cell r="AG252" t="str">
            <v>COMMISSIONER NAGARA SABE</v>
          </cell>
          <cell r="AH252" t="str">
            <v>0SAROJAMMA LAYOUT BLIND SCHOOL OPPO CHITRADURGA</v>
          </cell>
        </row>
        <row r="253">
          <cell r="A253" t="str">
            <v>BCSL66072</v>
          </cell>
          <cell r="B253">
            <v>5532275</v>
          </cell>
          <cell r="C253">
            <v>400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7332.75</v>
          </cell>
          <cell r="J253">
            <v>251.86</v>
          </cell>
          <cell r="K253">
            <v>7584.61</v>
          </cell>
          <cell r="L253">
            <v>309.39</v>
          </cell>
          <cell r="M253">
            <v>7894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7332.75</v>
          </cell>
          <cell r="X253">
            <v>251.86</v>
          </cell>
          <cell r="Y253">
            <v>309.39</v>
          </cell>
          <cell r="Z253">
            <v>7894</v>
          </cell>
          <cell r="AA253" t="str">
            <v>Live</v>
          </cell>
          <cell r="AB253">
            <v>0</v>
          </cell>
          <cell r="AC253" t="str">
            <v>CHITRADURGA URBAN</v>
          </cell>
          <cell r="AD253" t="str">
            <v>CHITRADURGA TOWN</v>
          </cell>
          <cell r="AE253" t="str">
            <v>LT-6(b)(ii) St.Lt. M</v>
          </cell>
          <cell r="AF253" t="str">
            <v>LT-6(b)(ii) St.Lt. M</v>
          </cell>
          <cell r="AG253" t="str">
            <v>COMMISSIONER NAGARA SABE</v>
          </cell>
          <cell r="AH253" t="str">
            <v>0HULIGUNDI BADAVANE S J M COLLEGE OPPO CHITRADURGA</v>
          </cell>
        </row>
        <row r="254">
          <cell r="A254" t="str">
            <v>BCSL66073</v>
          </cell>
          <cell r="B254">
            <v>5532276</v>
          </cell>
          <cell r="C254">
            <v>700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9880.27</v>
          </cell>
          <cell r="J254">
            <v>429.37</v>
          </cell>
          <cell r="K254">
            <v>10309.640000000001</v>
          </cell>
          <cell r="L254">
            <v>726.36</v>
          </cell>
          <cell r="M254">
            <v>11036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9880.27</v>
          </cell>
          <cell r="X254">
            <v>429.37</v>
          </cell>
          <cell r="Y254">
            <v>726.36</v>
          </cell>
          <cell r="Z254">
            <v>11036</v>
          </cell>
          <cell r="AA254" t="str">
            <v>Live</v>
          </cell>
          <cell r="AB254">
            <v>0</v>
          </cell>
          <cell r="AC254" t="str">
            <v>CHITRADURGA URBAN</v>
          </cell>
          <cell r="AD254" t="str">
            <v>CHITRADURGA TOWN</v>
          </cell>
          <cell r="AE254" t="str">
            <v>LT-6(b)(ii) St.Lt. M</v>
          </cell>
          <cell r="AF254" t="str">
            <v>LT-6(b)(ii) St.Lt. M</v>
          </cell>
          <cell r="AG254" t="str">
            <v>COMMISSIONER NAGARA SABE</v>
          </cell>
          <cell r="AH254" t="str">
            <v>0JAYALAKSHMI BADAVANE  GAREHATTI  NEAR CHITRADURGA</v>
          </cell>
        </row>
        <row r="255">
          <cell r="A255" t="str">
            <v>BCSL66074</v>
          </cell>
          <cell r="B255">
            <v>5532283</v>
          </cell>
          <cell r="C255">
            <v>2700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26354.61</v>
          </cell>
          <cell r="J255">
            <v>1696.9</v>
          </cell>
          <cell r="K255">
            <v>28051.510000000002</v>
          </cell>
          <cell r="L255">
            <v>1492.49</v>
          </cell>
          <cell r="M255">
            <v>29544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26354.61</v>
          </cell>
          <cell r="X255">
            <v>1696.9</v>
          </cell>
          <cell r="Y255">
            <v>1492.49</v>
          </cell>
          <cell r="Z255">
            <v>29544</v>
          </cell>
          <cell r="AA255" t="str">
            <v>Live</v>
          </cell>
          <cell r="AB255">
            <v>0</v>
          </cell>
          <cell r="AC255" t="str">
            <v>CHITRADURGA URBAN</v>
          </cell>
          <cell r="AD255" t="str">
            <v>CHITRADURGA TOWN</v>
          </cell>
          <cell r="AE255" t="str">
            <v>LT-6(b)(ii) St.Lt. M</v>
          </cell>
          <cell r="AF255" t="str">
            <v>LT-6(b)(ii) St.Lt. M</v>
          </cell>
          <cell r="AG255" t="str">
            <v>COMMISSIONER NAGARA SABE</v>
          </cell>
          <cell r="AH255" t="str">
            <v>0JAYALAKSHMI BADAVANE CHITRADURGA</v>
          </cell>
        </row>
        <row r="256">
          <cell r="A256" t="str">
            <v>BCSL66075</v>
          </cell>
          <cell r="B256">
            <v>5532284</v>
          </cell>
          <cell r="C256">
            <v>7250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64697.46</v>
          </cell>
          <cell r="J256">
            <v>4402.17</v>
          </cell>
          <cell r="K256">
            <v>69099.63</v>
          </cell>
          <cell r="L256">
            <v>5267.37</v>
          </cell>
          <cell r="M256">
            <v>74367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64697.46</v>
          </cell>
          <cell r="X256">
            <v>4402.17</v>
          </cell>
          <cell r="Y256">
            <v>5267.37</v>
          </cell>
          <cell r="Z256">
            <v>74367</v>
          </cell>
          <cell r="AA256" t="str">
            <v>Live</v>
          </cell>
          <cell r="AB256">
            <v>0</v>
          </cell>
          <cell r="AC256" t="str">
            <v>CHITRADURGA URBAN</v>
          </cell>
          <cell r="AD256" t="str">
            <v>CHITRADURGA TOWN</v>
          </cell>
          <cell r="AE256" t="str">
            <v>LT-6(b)(ii) St.Lt. M</v>
          </cell>
          <cell r="AF256" t="str">
            <v>LT-6(b)(ii) St.Lt. M</v>
          </cell>
          <cell r="AG256" t="str">
            <v>COMMISSIONER NAGARA SABE</v>
          </cell>
          <cell r="AH256" t="str">
            <v>0BHEEMASAMUDRA ROAD CHITRADURGA</v>
          </cell>
        </row>
        <row r="257">
          <cell r="A257" t="str">
            <v>BCSL66076</v>
          </cell>
          <cell r="B257">
            <v>5532285</v>
          </cell>
          <cell r="C257">
            <v>4560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40732.19</v>
          </cell>
          <cell r="J257">
            <v>2854.12</v>
          </cell>
          <cell r="K257">
            <v>43586.310000000005</v>
          </cell>
          <cell r="L257">
            <v>3176.69</v>
          </cell>
          <cell r="M257">
            <v>46763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40732.19</v>
          </cell>
          <cell r="X257">
            <v>2854.12</v>
          </cell>
          <cell r="Y257">
            <v>3176.69</v>
          </cell>
          <cell r="Z257">
            <v>46763</v>
          </cell>
          <cell r="AA257" t="str">
            <v>Live</v>
          </cell>
          <cell r="AB257">
            <v>0</v>
          </cell>
          <cell r="AC257" t="str">
            <v>CHITRADURGA URBAN</v>
          </cell>
          <cell r="AD257" t="str">
            <v>CHITRADURGA TOWN</v>
          </cell>
          <cell r="AE257" t="str">
            <v>LT-6(b)(ii) St.Lt. M</v>
          </cell>
          <cell r="AF257" t="str">
            <v>LT-6(b)(ii) St.Lt. M</v>
          </cell>
          <cell r="AG257" t="str">
            <v>COMMISSIONER NAGARA SABE</v>
          </cell>
          <cell r="AH257" t="str">
            <v>0JAYALAKSHMI BADAVANE CHITRADURGA</v>
          </cell>
        </row>
        <row r="258">
          <cell r="A258" t="str">
            <v>BCSL66077</v>
          </cell>
          <cell r="B258">
            <v>5532286</v>
          </cell>
          <cell r="C258">
            <v>6550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57802.93</v>
          </cell>
          <cell r="J258">
            <v>4123.8100000000004</v>
          </cell>
          <cell r="K258">
            <v>61926.74</v>
          </cell>
          <cell r="L258">
            <v>4663.26</v>
          </cell>
          <cell r="M258">
            <v>66590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57802.93</v>
          </cell>
          <cell r="X258">
            <v>4123.8100000000004</v>
          </cell>
          <cell r="Y258">
            <v>4663.26</v>
          </cell>
          <cell r="Z258">
            <v>66590</v>
          </cell>
          <cell r="AA258" t="str">
            <v>Live</v>
          </cell>
          <cell r="AB258">
            <v>0</v>
          </cell>
          <cell r="AC258" t="str">
            <v>CHITRADURGA URBAN</v>
          </cell>
          <cell r="AD258" t="str">
            <v>CHITRADURGA TOWN</v>
          </cell>
          <cell r="AE258" t="str">
            <v>LT-6(b)(ii) St.Lt. M</v>
          </cell>
          <cell r="AF258" t="str">
            <v>LT-6(b)(ii) St.Lt. M</v>
          </cell>
          <cell r="AG258" t="str">
            <v>COMMISSIONER NAGARA SABE</v>
          </cell>
          <cell r="AH258" t="str">
            <v>0JAYALAKSHMI BADAVANE CHITRADURGA</v>
          </cell>
        </row>
        <row r="259">
          <cell r="A259" t="str">
            <v>BCSL66078</v>
          </cell>
          <cell r="B259">
            <v>5532287</v>
          </cell>
          <cell r="C259">
            <v>850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10894.58</v>
          </cell>
          <cell r="J259">
            <v>532.80999999999995</v>
          </cell>
          <cell r="K259">
            <v>11427.39</v>
          </cell>
          <cell r="L259">
            <v>548.61</v>
          </cell>
          <cell r="M259">
            <v>11976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10894.58</v>
          </cell>
          <cell r="X259">
            <v>532.80999999999995</v>
          </cell>
          <cell r="Y259">
            <v>548.61</v>
          </cell>
          <cell r="Z259">
            <v>11976</v>
          </cell>
          <cell r="AA259" t="str">
            <v>Live</v>
          </cell>
          <cell r="AB259">
            <v>0</v>
          </cell>
          <cell r="AC259" t="str">
            <v>CHITRADURGA URBAN</v>
          </cell>
          <cell r="AD259" t="str">
            <v>CHITRADURGA TOWN</v>
          </cell>
          <cell r="AE259" t="str">
            <v>LT-6(b)(ii) St.Lt. M</v>
          </cell>
          <cell r="AF259" t="str">
            <v>LT-6(b)(ii) St.Lt. M</v>
          </cell>
          <cell r="AG259" t="str">
            <v>P D O CHOLUGATTA</v>
          </cell>
          <cell r="AH259" t="str">
            <v>0JAYALAKSHMI BADAVANE GAREHATTI CHITRADURGA</v>
          </cell>
        </row>
        <row r="260">
          <cell r="A260" t="str">
            <v>BCSL66082</v>
          </cell>
          <cell r="B260">
            <v>5532291</v>
          </cell>
          <cell r="C260">
            <v>2505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24247.25</v>
          </cell>
          <cell r="J260">
            <v>1578.01</v>
          </cell>
          <cell r="K260">
            <v>25825.26</v>
          </cell>
          <cell r="L260">
            <v>1060.74</v>
          </cell>
          <cell r="M260">
            <v>26886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24247.25</v>
          </cell>
          <cell r="X260">
            <v>1578.01</v>
          </cell>
          <cell r="Y260">
            <v>1060.74</v>
          </cell>
          <cell r="Z260">
            <v>26886</v>
          </cell>
          <cell r="AA260" t="str">
            <v>Live</v>
          </cell>
          <cell r="AB260">
            <v>0</v>
          </cell>
          <cell r="AC260" t="str">
            <v>CHITRADURGA URBAN</v>
          </cell>
          <cell r="AD260" t="str">
            <v>CHITRADURGA TOWN</v>
          </cell>
          <cell r="AE260" t="str">
            <v>LT-6(b)(ii) St.Lt. M</v>
          </cell>
          <cell r="AF260" t="str">
            <v>LT-6(b)(ii) St.Lt. M</v>
          </cell>
          <cell r="AG260" t="str">
            <v>COMMISSIONER NAGARA SABE</v>
          </cell>
          <cell r="AH260" t="str">
            <v>0HULIGUNDI BADAVANE S J M COLLEGE NEAR CHITRADURGA</v>
          </cell>
        </row>
        <row r="261">
          <cell r="A261" t="str">
            <v>BCSL66083</v>
          </cell>
          <cell r="B261">
            <v>5532292</v>
          </cell>
          <cell r="C261">
            <v>449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7863.51</v>
          </cell>
          <cell r="J261">
            <v>282.76</v>
          </cell>
          <cell r="K261">
            <v>8146.27</v>
          </cell>
          <cell r="L261">
            <v>367.73</v>
          </cell>
          <cell r="M261">
            <v>8514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7863.51</v>
          </cell>
          <cell r="X261">
            <v>282.76</v>
          </cell>
          <cell r="Y261">
            <v>367.73</v>
          </cell>
          <cell r="Z261">
            <v>8514</v>
          </cell>
          <cell r="AA261" t="str">
            <v>Live</v>
          </cell>
          <cell r="AB261">
            <v>0</v>
          </cell>
          <cell r="AC261" t="str">
            <v>CHITRADURGA URBAN</v>
          </cell>
          <cell r="AD261" t="str">
            <v>CHITRADURGA TOWN</v>
          </cell>
          <cell r="AE261" t="str">
            <v>LT-6(b)(ii) St.Lt. M</v>
          </cell>
          <cell r="AF261" t="str">
            <v>LT-6(b)(ii) St.Lt. M</v>
          </cell>
          <cell r="AG261" t="str">
            <v>COMMISSIONER NAGARA SABE</v>
          </cell>
          <cell r="AH261" t="str">
            <v>0TATAPARAMESHWARI BADAVANE  KAVADIGAHATTI CHITRADURGA</v>
          </cell>
        </row>
        <row r="262">
          <cell r="A262" t="str">
            <v>BCSL66629</v>
          </cell>
          <cell r="B262">
            <v>5532442</v>
          </cell>
          <cell r="C262">
            <v>16788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134159.48000000001</v>
          </cell>
          <cell r="J262">
            <v>10573.45</v>
          </cell>
          <cell r="K262">
            <v>144732.93000000002</v>
          </cell>
          <cell r="L262">
            <v>6826.07</v>
          </cell>
          <cell r="M262">
            <v>151559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134159.48000000001</v>
          </cell>
          <cell r="X262">
            <v>10573.45</v>
          </cell>
          <cell r="Y262">
            <v>6826.07</v>
          </cell>
          <cell r="Z262">
            <v>151559</v>
          </cell>
          <cell r="AA262" t="str">
            <v>Live</v>
          </cell>
          <cell r="AB262">
            <v>0</v>
          </cell>
          <cell r="AC262" t="str">
            <v>CHITRADURGA URBAN</v>
          </cell>
          <cell r="AD262" t="str">
            <v>CHITRADURGA TOWN</v>
          </cell>
          <cell r="AE262" t="str">
            <v>LT-6(b)(i) St.Lt. M</v>
          </cell>
          <cell r="AF262" t="str">
            <v>LT-6(b)(i) St.Lt. M</v>
          </cell>
          <cell r="AG262" t="str">
            <v>COMMISSIONER NAGARA SABHE CHITRADURGA</v>
          </cell>
          <cell r="AH262" t="str">
            <v>KOTE POLICE STATION OPPO CHITRADURGA</v>
          </cell>
        </row>
        <row r="263">
          <cell r="A263" t="str">
            <v>BCSL66630</v>
          </cell>
          <cell r="B263">
            <v>5532436</v>
          </cell>
          <cell r="C263">
            <v>9868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80847.11</v>
          </cell>
          <cell r="J263">
            <v>6213.88</v>
          </cell>
          <cell r="K263">
            <v>87060.99</v>
          </cell>
          <cell r="L263">
            <v>4132.01</v>
          </cell>
          <cell r="M263">
            <v>91193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80847.11</v>
          </cell>
          <cell r="X263">
            <v>6213.88</v>
          </cell>
          <cell r="Y263">
            <v>4132.01</v>
          </cell>
          <cell r="Z263">
            <v>91193</v>
          </cell>
          <cell r="AA263" t="str">
            <v>Live</v>
          </cell>
          <cell r="AB263">
            <v>0</v>
          </cell>
          <cell r="AC263" t="str">
            <v>CHITRADURGA URBAN</v>
          </cell>
          <cell r="AD263" t="str">
            <v>CHITRADURGA TOWN</v>
          </cell>
          <cell r="AE263" t="str">
            <v>LT-6(b)(i) St.Lt. M</v>
          </cell>
          <cell r="AF263" t="str">
            <v>LT-6(b)(i) St.Lt. M</v>
          </cell>
          <cell r="AG263" t="str">
            <v>COMMISSIONER NAGARA SABHE CHITRADURGA</v>
          </cell>
          <cell r="AH263" t="str">
            <v>KANAKA CIRCLE HYUNDAI SHOWROOM NEAR DAVALAGIRI BADAVANE CHITRADURGA</v>
          </cell>
        </row>
        <row r="264">
          <cell r="A264" t="str">
            <v>BCSL66631</v>
          </cell>
          <cell r="B264">
            <v>5532435</v>
          </cell>
          <cell r="C264">
            <v>21243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170324.13</v>
          </cell>
          <cell r="J264">
            <v>13380.37</v>
          </cell>
          <cell r="K264">
            <v>183704.5</v>
          </cell>
          <cell r="L264">
            <v>8704.5</v>
          </cell>
          <cell r="M264">
            <v>192409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170324.13</v>
          </cell>
          <cell r="X264">
            <v>13380.37</v>
          </cell>
          <cell r="Y264">
            <v>8704.5</v>
          </cell>
          <cell r="Z264">
            <v>192409</v>
          </cell>
          <cell r="AA264" t="str">
            <v>Live</v>
          </cell>
          <cell r="AB264">
            <v>0</v>
          </cell>
          <cell r="AC264" t="str">
            <v>CHITRADURGA URBAN</v>
          </cell>
          <cell r="AD264" t="str">
            <v>CHITRADURGA TOWN</v>
          </cell>
          <cell r="AE264" t="str">
            <v>LT-6(b)(i) St.Lt. M</v>
          </cell>
          <cell r="AF264" t="str">
            <v>LT-6(b)(i) St.Lt. M</v>
          </cell>
          <cell r="AG264" t="str">
            <v>COMMISSIONER NAGARA SABHE CHITRADURGA</v>
          </cell>
          <cell r="AH264" t="str">
            <v>DAVALAGIRI BADAVANE PETROL BUNK OPPO CHITRADURGA</v>
          </cell>
        </row>
        <row r="265">
          <cell r="A265" t="str">
            <v>BCSL66632</v>
          </cell>
          <cell r="B265">
            <v>5532434</v>
          </cell>
          <cell r="C265">
            <v>17090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140026.06</v>
          </cell>
          <cell r="J265">
            <v>10766.44</v>
          </cell>
          <cell r="K265">
            <v>150792.5</v>
          </cell>
          <cell r="L265">
            <v>7524.5</v>
          </cell>
          <cell r="M265">
            <v>158317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140026.06</v>
          </cell>
          <cell r="X265">
            <v>10766.44</v>
          </cell>
          <cell r="Y265">
            <v>7524.5</v>
          </cell>
          <cell r="Z265">
            <v>158317</v>
          </cell>
          <cell r="AA265" t="str">
            <v>Live</v>
          </cell>
          <cell r="AB265">
            <v>0</v>
          </cell>
          <cell r="AC265" t="str">
            <v>CHITRADURGA URBAN</v>
          </cell>
          <cell r="AD265" t="str">
            <v>CHITRADURGA TOWN</v>
          </cell>
          <cell r="AE265" t="str">
            <v>LT-6(b)(i) St.Lt. M</v>
          </cell>
          <cell r="AF265" t="str">
            <v>LT-6(b)(i) St.Lt. M</v>
          </cell>
          <cell r="AG265" t="str">
            <v>COMMISSIONER NAGARA SABHE CHITRADURGA</v>
          </cell>
          <cell r="AH265" t="str">
            <v>DAVALAGIRI BADAVANE 2ND STAGE CHITRADURGA</v>
          </cell>
        </row>
        <row r="266">
          <cell r="A266" t="str">
            <v>BCSL66633</v>
          </cell>
          <cell r="B266">
            <v>5532433</v>
          </cell>
          <cell r="C266">
            <v>129300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982065.39</v>
          </cell>
          <cell r="J266">
            <v>81458.31</v>
          </cell>
          <cell r="K266">
            <v>1063523.7</v>
          </cell>
          <cell r="L266">
            <v>54369.3</v>
          </cell>
          <cell r="M266">
            <v>1117893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982065.39</v>
          </cell>
          <cell r="X266">
            <v>81458.31</v>
          </cell>
          <cell r="Y266">
            <v>54369.3</v>
          </cell>
          <cell r="Z266">
            <v>1117893</v>
          </cell>
          <cell r="AA266" t="str">
            <v>Live</v>
          </cell>
          <cell r="AB266">
            <v>0</v>
          </cell>
          <cell r="AC266" t="str">
            <v>CHITRADURGA URBAN</v>
          </cell>
          <cell r="AD266" t="str">
            <v>CHITRADURGA TOWN</v>
          </cell>
          <cell r="AE266" t="str">
            <v>LT-6(b)(i) St.Lt. M</v>
          </cell>
          <cell r="AF266" t="str">
            <v>LT-6(b)(i) St.Lt. M</v>
          </cell>
          <cell r="AG266" t="str">
            <v>COMMISSIONER NAGARA SABHE CHITRADURGA</v>
          </cell>
          <cell r="AH266" t="str">
            <v>S J M COLLEGE OPPO HULIGUNDI LAYOUT CHITRADURGA</v>
          </cell>
        </row>
        <row r="267">
          <cell r="A267" t="str">
            <v>BCSL70</v>
          </cell>
          <cell r="B267">
            <v>3818966</v>
          </cell>
          <cell r="C267">
            <v>2353.1</v>
          </cell>
          <cell r="D267">
            <v>-48910.52</v>
          </cell>
          <cell r="E267">
            <v>1191.52</v>
          </cell>
          <cell r="F267">
            <v>-47719</v>
          </cell>
          <cell r="G267">
            <v>0</v>
          </cell>
          <cell r="H267">
            <v>-47719</v>
          </cell>
          <cell r="I267">
            <v>26675.26</v>
          </cell>
          <cell r="J267">
            <v>1482.34</v>
          </cell>
          <cell r="K267">
            <v>28157.599999999999</v>
          </cell>
          <cell r="L267">
            <v>0</v>
          </cell>
          <cell r="M267">
            <v>28157.599999999999</v>
          </cell>
          <cell r="N267">
            <v>0</v>
          </cell>
          <cell r="O267">
            <v>0</v>
          </cell>
          <cell r="P267">
            <v>0</v>
          </cell>
          <cell r="Q267">
            <v>217.6</v>
          </cell>
          <cell r="R267">
            <v>0</v>
          </cell>
          <cell r="S267">
            <v>0</v>
          </cell>
          <cell r="T267">
            <v>217.6</v>
          </cell>
          <cell r="U267">
            <v>217.6</v>
          </cell>
          <cell r="V267">
            <v>0</v>
          </cell>
          <cell r="W267">
            <v>-22452.86</v>
          </cell>
          <cell r="X267">
            <v>2673.86</v>
          </cell>
          <cell r="Y267">
            <v>0</v>
          </cell>
          <cell r="Z267">
            <v>-19779</v>
          </cell>
          <cell r="AA267" t="str">
            <v>Live</v>
          </cell>
          <cell r="AB267">
            <v>0</v>
          </cell>
          <cell r="AC267" t="str">
            <v>CHITRADURGA URBAN</v>
          </cell>
          <cell r="AD267" t="str">
            <v>CHITRADURGA TOWN</v>
          </cell>
          <cell r="AE267" t="str">
            <v>LT-6(b)(i) St.Lt. M</v>
          </cell>
          <cell r="AF267" t="str">
            <v>LT-6(b)(i) St.Lt. M</v>
          </cell>
          <cell r="AG267" t="str">
            <v>KANAKADASA CIRCLE TC 2104</v>
          </cell>
          <cell r="AH267" t="str">
            <v>CTA-</v>
          </cell>
        </row>
        <row r="268">
          <cell r="A268" t="str">
            <v>BCSL71</v>
          </cell>
          <cell r="B268">
            <v>3816700</v>
          </cell>
          <cell r="C268">
            <v>1225</v>
          </cell>
          <cell r="D268">
            <v>-80289.37</v>
          </cell>
          <cell r="E268">
            <v>502.37</v>
          </cell>
          <cell r="F268">
            <v>-79787</v>
          </cell>
          <cell r="G268">
            <v>0</v>
          </cell>
          <cell r="H268">
            <v>-79787</v>
          </cell>
          <cell r="I268">
            <v>11018.43</v>
          </cell>
          <cell r="J268">
            <v>765.27</v>
          </cell>
          <cell r="K268">
            <v>11783.7</v>
          </cell>
          <cell r="L268">
            <v>0</v>
          </cell>
          <cell r="M268">
            <v>11783.7</v>
          </cell>
          <cell r="N268">
            <v>0</v>
          </cell>
          <cell r="O268">
            <v>0</v>
          </cell>
          <cell r="P268">
            <v>0</v>
          </cell>
          <cell r="Q268">
            <v>154.69999999999999</v>
          </cell>
          <cell r="R268">
            <v>0</v>
          </cell>
          <cell r="S268">
            <v>0</v>
          </cell>
          <cell r="T268">
            <v>154.69999999999999</v>
          </cell>
          <cell r="U268">
            <v>154.69999999999999</v>
          </cell>
          <cell r="V268">
            <v>0</v>
          </cell>
          <cell r="W268">
            <v>-69425.64</v>
          </cell>
          <cell r="X268">
            <v>1267.6400000000001</v>
          </cell>
          <cell r="Y268">
            <v>0</v>
          </cell>
          <cell r="Z268">
            <v>-68158</v>
          </cell>
          <cell r="AA268" t="str">
            <v>Live</v>
          </cell>
          <cell r="AB268">
            <v>0</v>
          </cell>
          <cell r="AC268" t="str">
            <v>CHITRADURGA URBAN</v>
          </cell>
          <cell r="AD268" t="str">
            <v>CHITRADURGA TOWN</v>
          </cell>
          <cell r="AE268" t="str">
            <v>LT-6(b)(i) St.Lt. M</v>
          </cell>
          <cell r="AF268" t="str">
            <v>LT-6(b)(i) St.Lt. M</v>
          </cell>
          <cell r="AG268" t="str">
            <v>FOREST OFFICE OPP. TC2106</v>
          </cell>
          <cell r="AH268" t="str">
            <v>MIGADDR BCSL71</v>
          </cell>
        </row>
        <row r="269">
          <cell r="A269" t="str">
            <v>BCSL72</v>
          </cell>
          <cell r="B269">
            <v>3819551</v>
          </cell>
          <cell r="C269">
            <v>20935</v>
          </cell>
          <cell r="D269">
            <v>79859.02</v>
          </cell>
          <cell r="E269">
            <v>4324.1099999999997</v>
          </cell>
          <cell r="F269">
            <v>84183.13</v>
          </cell>
          <cell r="G269">
            <v>2058.87</v>
          </cell>
          <cell r="H269">
            <v>86242</v>
          </cell>
          <cell r="I269">
            <v>167045.47</v>
          </cell>
          <cell r="J269">
            <v>13103.63</v>
          </cell>
          <cell r="K269">
            <v>180149.1</v>
          </cell>
          <cell r="L269">
            <v>5315.05</v>
          </cell>
          <cell r="M269">
            <v>185464.15</v>
          </cell>
          <cell r="N269">
            <v>246650.34</v>
          </cell>
          <cell r="O269">
            <v>7373.92</v>
          </cell>
          <cell r="P269">
            <v>17427.740000000002</v>
          </cell>
          <cell r="Q269">
            <v>254.15</v>
          </cell>
          <cell r="R269">
            <v>0</v>
          </cell>
          <cell r="S269">
            <v>0</v>
          </cell>
          <cell r="T269">
            <v>254.15</v>
          </cell>
          <cell r="U269">
            <v>264332.23000000004</v>
          </cell>
          <cell r="V269">
            <v>7373.92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 t="str">
            <v>Live</v>
          </cell>
          <cell r="AB269">
            <v>0</v>
          </cell>
          <cell r="AC269" t="str">
            <v>CHITRADURGA URBAN</v>
          </cell>
          <cell r="AD269" t="str">
            <v>CHITRADURGA TOWN</v>
          </cell>
          <cell r="AE269" t="str">
            <v>LT-6(b)(i) St.Lt. M</v>
          </cell>
          <cell r="AF269" t="str">
            <v>LT-6(b)(i) St.Lt. M</v>
          </cell>
          <cell r="AG269" t="str">
            <v>KADI OFFICE TEMPLE TC2065</v>
          </cell>
          <cell r="AH269" t="str">
            <v>CTA-</v>
          </cell>
        </row>
        <row r="270">
          <cell r="A270" t="str">
            <v>CMC1830</v>
          </cell>
          <cell r="B270">
            <v>3815615</v>
          </cell>
          <cell r="C270">
            <v>3089</v>
          </cell>
          <cell r="D270">
            <v>3411.05</v>
          </cell>
          <cell r="E270">
            <v>229.95</v>
          </cell>
          <cell r="F270">
            <v>3641</v>
          </cell>
          <cell r="G270">
            <v>0</v>
          </cell>
          <cell r="H270">
            <v>3641</v>
          </cell>
          <cell r="I270">
            <v>31766</v>
          </cell>
          <cell r="J270">
            <v>1266.24</v>
          </cell>
          <cell r="K270">
            <v>33032.239999999998</v>
          </cell>
          <cell r="L270">
            <v>434.83</v>
          </cell>
          <cell r="M270">
            <v>33467.07</v>
          </cell>
          <cell r="N270">
            <v>34954.980000000003</v>
          </cell>
          <cell r="O270">
            <v>434.83</v>
          </cell>
          <cell r="P270">
            <v>1496.19</v>
          </cell>
          <cell r="Q270">
            <v>222.07</v>
          </cell>
          <cell r="R270">
            <v>0</v>
          </cell>
          <cell r="S270">
            <v>0</v>
          </cell>
          <cell r="T270">
            <v>222.07</v>
          </cell>
          <cell r="U270">
            <v>36673.240000000005</v>
          </cell>
          <cell r="V270">
            <v>434.83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 t="str">
            <v>Live</v>
          </cell>
          <cell r="AB270">
            <v>0</v>
          </cell>
          <cell r="AC270" t="str">
            <v>CHITRADURGA URBAN</v>
          </cell>
          <cell r="AD270" t="str">
            <v>CHITRADURGA TOWN</v>
          </cell>
          <cell r="AE270" t="str">
            <v>LT-6(a)(i) Wt. Wks.</v>
          </cell>
          <cell r="AF270" t="str">
            <v>LT-6(a)(i) Wt. Wks.</v>
          </cell>
          <cell r="AG270" t="str">
            <v>COMM. CMC</v>
          </cell>
          <cell r="AH270" t="str">
            <v>MIGADDR CMC1830</v>
          </cell>
        </row>
        <row r="271">
          <cell r="A271" t="str">
            <v>CMC1894</v>
          </cell>
          <cell r="B271">
            <v>3818016</v>
          </cell>
          <cell r="C271">
            <v>18617</v>
          </cell>
          <cell r="D271">
            <v>6346.72</v>
          </cell>
          <cell r="E271">
            <v>514.35</v>
          </cell>
          <cell r="F271">
            <v>6861.0700000000006</v>
          </cell>
          <cell r="G271">
            <v>272.93</v>
          </cell>
          <cell r="H271">
            <v>7134</v>
          </cell>
          <cell r="I271">
            <v>115160.5</v>
          </cell>
          <cell r="J271">
            <v>8346.08</v>
          </cell>
          <cell r="K271">
            <v>123506.58</v>
          </cell>
          <cell r="L271">
            <v>1867.22</v>
          </cell>
          <cell r="M271">
            <v>125373.8</v>
          </cell>
          <cell r="N271">
            <v>120467.15</v>
          </cell>
          <cell r="O271">
            <v>2153.42</v>
          </cell>
          <cell r="P271">
            <v>8860.43</v>
          </cell>
          <cell r="Q271">
            <v>1026.8</v>
          </cell>
          <cell r="R271">
            <v>0</v>
          </cell>
          <cell r="S271">
            <v>0</v>
          </cell>
          <cell r="T271">
            <v>1026.8</v>
          </cell>
          <cell r="U271">
            <v>130354.37999999999</v>
          </cell>
          <cell r="V271">
            <v>2153.42</v>
          </cell>
          <cell r="W271">
            <v>13.27</v>
          </cell>
          <cell r="X271">
            <v>0</v>
          </cell>
          <cell r="Y271">
            <v>-13.27</v>
          </cell>
          <cell r="Z271">
            <v>0</v>
          </cell>
          <cell r="AA271" t="str">
            <v>Live</v>
          </cell>
          <cell r="AB271">
            <v>0</v>
          </cell>
          <cell r="AC271" t="str">
            <v>CHITRADURGA URBAN</v>
          </cell>
          <cell r="AD271" t="str">
            <v>CHITRADURGA TOWN</v>
          </cell>
          <cell r="AE271" t="str">
            <v>LT-6(a)(i) Wt. Wks.</v>
          </cell>
          <cell r="AF271" t="str">
            <v>LT-6(a)(i) Wt. Wks.</v>
          </cell>
          <cell r="AG271" t="str">
            <v>COMM. CMC</v>
          </cell>
          <cell r="AH271" t="str">
            <v>CTA-</v>
          </cell>
        </row>
        <row r="272">
          <cell r="A272" t="str">
            <v>CMC2057</v>
          </cell>
          <cell r="B272">
            <v>3823644</v>
          </cell>
          <cell r="C272">
            <v>0</v>
          </cell>
          <cell r="D272">
            <v>-3308.99</v>
          </cell>
          <cell r="E272">
            <v>0.45</v>
          </cell>
          <cell r="F272">
            <v>-3308.54</v>
          </cell>
          <cell r="G272">
            <v>7.54</v>
          </cell>
          <cell r="H272">
            <v>-3301</v>
          </cell>
          <cell r="I272">
            <v>15714.73</v>
          </cell>
          <cell r="J272">
            <v>0</v>
          </cell>
          <cell r="K272">
            <v>15714.73</v>
          </cell>
          <cell r="L272">
            <v>278.07</v>
          </cell>
          <cell r="M272">
            <v>15992.8</v>
          </cell>
          <cell r="N272">
            <v>12263.39</v>
          </cell>
          <cell r="O272">
            <v>285.61</v>
          </cell>
          <cell r="P272">
            <v>0</v>
          </cell>
          <cell r="Q272">
            <v>142.80000000000001</v>
          </cell>
          <cell r="R272">
            <v>0</v>
          </cell>
          <cell r="S272">
            <v>0</v>
          </cell>
          <cell r="T272">
            <v>142.80000000000001</v>
          </cell>
          <cell r="U272">
            <v>12406.189999999999</v>
          </cell>
          <cell r="V272">
            <v>285.61</v>
          </cell>
          <cell r="W272">
            <v>-0.45</v>
          </cell>
          <cell r="X272">
            <v>0.45</v>
          </cell>
          <cell r="Y272">
            <v>0</v>
          </cell>
          <cell r="Z272">
            <v>0</v>
          </cell>
          <cell r="AA272" t="str">
            <v>Live</v>
          </cell>
          <cell r="AB272">
            <v>0</v>
          </cell>
          <cell r="AC272" t="str">
            <v>CHITRADURGA URBAN</v>
          </cell>
          <cell r="AD272" t="str">
            <v>CHITRADURGA TOWN</v>
          </cell>
          <cell r="AE272" t="str">
            <v>LT-6(a)(i) Wt. Wks.</v>
          </cell>
          <cell r="AF272" t="str">
            <v>LT-6(a)(i) Wt. Wks.</v>
          </cell>
          <cell r="AG272" t="str">
            <v>COMM. CMC</v>
          </cell>
          <cell r="AH272" t="str">
            <v>MIGADDR CMC2057</v>
          </cell>
        </row>
        <row r="273">
          <cell r="A273" t="str">
            <v>CMC2184</v>
          </cell>
          <cell r="B273">
            <v>3823330</v>
          </cell>
          <cell r="C273">
            <v>27289</v>
          </cell>
          <cell r="D273">
            <v>-11613.98</v>
          </cell>
          <cell r="E273">
            <v>468.45</v>
          </cell>
          <cell r="F273">
            <v>-11145.529999999999</v>
          </cell>
          <cell r="G273">
            <v>353.53</v>
          </cell>
          <cell r="H273">
            <v>-10792</v>
          </cell>
          <cell r="I273">
            <v>187628.25</v>
          </cell>
          <cell r="J273">
            <v>13293.17</v>
          </cell>
          <cell r="K273">
            <v>200921.42</v>
          </cell>
          <cell r="L273">
            <v>2768.91</v>
          </cell>
          <cell r="M273">
            <v>203690.33</v>
          </cell>
          <cell r="N273">
            <v>176794.59</v>
          </cell>
          <cell r="O273">
            <v>3122.44</v>
          </cell>
          <cell r="P273">
            <v>12628.97</v>
          </cell>
          <cell r="Q273">
            <v>352.33</v>
          </cell>
          <cell r="R273">
            <v>0</v>
          </cell>
          <cell r="S273">
            <v>0</v>
          </cell>
          <cell r="T273">
            <v>352.33</v>
          </cell>
          <cell r="U273">
            <v>189775.88999999998</v>
          </cell>
          <cell r="V273">
            <v>3122.44</v>
          </cell>
          <cell r="W273">
            <v>-1132.6500000000001</v>
          </cell>
          <cell r="X273">
            <v>1132.6500000000001</v>
          </cell>
          <cell r="Y273">
            <v>0</v>
          </cell>
          <cell r="Z273">
            <v>0</v>
          </cell>
          <cell r="AA273" t="str">
            <v>Live</v>
          </cell>
          <cell r="AB273">
            <v>0</v>
          </cell>
          <cell r="AC273" t="str">
            <v>CHITRADURGA URBAN</v>
          </cell>
          <cell r="AD273" t="str">
            <v>CHITRADURGA TOWN</v>
          </cell>
          <cell r="AE273" t="str">
            <v>LT-6(a)(i) Wt. Wks.</v>
          </cell>
          <cell r="AF273" t="str">
            <v>LT-6(a)(i) Wt. Wks.</v>
          </cell>
          <cell r="AG273" t="str">
            <v>COMM. CMC</v>
          </cell>
          <cell r="AH273" t="str">
            <v>NARAYANNAPPA BADAVANI-</v>
          </cell>
        </row>
        <row r="274">
          <cell r="A274" t="str">
            <v>CMC2565</v>
          </cell>
          <cell r="B274">
            <v>3817544</v>
          </cell>
          <cell r="C274">
            <v>7652</v>
          </cell>
          <cell r="D274">
            <v>2678.85</v>
          </cell>
          <cell r="E274">
            <v>191.25</v>
          </cell>
          <cell r="F274">
            <v>2870.1</v>
          </cell>
          <cell r="G274">
            <v>54.9</v>
          </cell>
          <cell r="H274">
            <v>2925</v>
          </cell>
          <cell r="I274">
            <v>53691.7</v>
          </cell>
          <cell r="J274">
            <v>3440.33</v>
          </cell>
          <cell r="K274">
            <v>57132.03</v>
          </cell>
          <cell r="L274">
            <v>911.97</v>
          </cell>
          <cell r="M274">
            <v>58044</v>
          </cell>
          <cell r="N274">
            <v>57008.160000000003</v>
          </cell>
          <cell r="O274">
            <v>23.26</v>
          </cell>
          <cell r="P274">
            <v>3631.58</v>
          </cell>
          <cell r="Q274">
            <v>306</v>
          </cell>
          <cell r="R274">
            <v>0</v>
          </cell>
          <cell r="S274">
            <v>0</v>
          </cell>
          <cell r="T274">
            <v>306</v>
          </cell>
          <cell r="U274">
            <v>60945.740000000005</v>
          </cell>
          <cell r="V274">
            <v>23.26</v>
          </cell>
          <cell r="W274">
            <v>-943.61</v>
          </cell>
          <cell r="X274">
            <v>0</v>
          </cell>
          <cell r="Y274">
            <v>943.61</v>
          </cell>
          <cell r="Z274">
            <v>0</v>
          </cell>
          <cell r="AA274" t="str">
            <v>Live</v>
          </cell>
          <cell r="AB274">
            <v>0</v>
          </cell>
          <cell r="AC274" t="str">
            <v>CHITRADURGA URBAN</v>
          </cell>
          <cell r="AD274" t="str">
            <v>CHITRADURGA TOWN</v>
          </cell>
          <cell r="AE274" t="str">
            <v>LT-6(a)(i) Wt. Wks.</v>
          </cell>
          <cell r="AF274" t="str">
            <v>LT-6(a)(i) Wt. Wks.</v>
          </cell>
          <cell r="AG274" t="str">
            <v>COMM. CMC</v>
          </cell>
          <cell r="AH274" t="str">
            <v>MIGADDR CMC2565</v>
          </cell>
        </row>
        <row r="275">
          <cell r="A275" t="str">
            <v>CMC2676</v>
          </cell>
          <cell r="B275">
            <v>3820966</v>
          </cell>
          <cell r="C275">
            <v>3317</v>
          </cell>
          <cell r="D275">
            <v>-60223.6</v>
          </cell>
          <cell r="E275">
            <v>1020.6</v>
          </cell>
          <cell r="F275">
            <v>-59203</v>
          </cell>
          <cell r="G275">
            <v>0</v>
          </cell>
          <cell r="H275">
            <v>-59203</v>
          </cell>
          <cell r="I275">
            <v>22811.759999999998</v>
          </cell>
          <cell r="J275">
            <v>209.04</v>
          </cell>
          <cell r="K275">
            <v>23020.799999999999</v>
          </cell>
          <cell r="L275">
            <v>0</v>
          </cell>
          <cell r="M275">
            <v>23020.799999999999</v>
          </cell>
          <cell r="N275">
            <v>0</v>
          </cell>
          <cell r="O275">
            <v>0</v>
          </cell>
          <cell r="P275">
            <v>0</v>
          </cell>
          <cell r="Q275">
            <v>295.8</v>
          </cell>
          <cell r="R275">
            <v>0</v>
          </cell>
          <cell r="S275">
            <v>0</v>
          </cell>
          <cell r="T275">
            <v>295.8</v>
          </cell>
          <cell r="U275">
            <v>295.8</v>
          </cell>
          <cell r="V275">
            <v>0</v>
          </cell>
          <cell r="W275">
            <v>-37707.64</v>
          </cell>
          <cell r="X275">
            <v>1229.6400000000001</v>
          </cell>
          <cell r="Y275">
            <v>0</v>
          </cell>
          <cell r="Z275">
            <v>-36478</v>
          </cell>
          <cell r="AA275" t="str">
            <v>Live</v>
          </cell>
          <cell r="AB275">
            <v>0</v>
          </cell>
          <cell r="AC275" t="str">
            <v>CHITRADURGA URBAN</v>
          </cell>
          <cell r="AD275" t="str">
            <v>CHITRADURGA TOWN</v>
          </cell>
          <cell r="AE275" t="str">
            <v>LT-6(a)(i) Wt. Wks.</v>
          </cell>
          <cell r="AF275" t="str">
            <v>LT-6(a)(i) Wt. Wks.</v>
          </cell>
          <cell r="AG275" t="str">
            <v>COMM. CMC</v>
          </cell>
          <cell r="AH275" t="str">
            <v>MIGADDR CMC2676</v>
          </cell>
        </row>
        <row r="276">
          <cell r="A276" t="str">
            <v>CMC2852</v>
          </cell>
          <cell r="B276">
            <v>3816981</v>
          </cell>
          <cell r="C276">
            <v>477</v>
          </cell>
          <cell r="D276">
            <v>818.18</v>
          </cell>
          <cell r="E276">
            <v>23.85</v>
          </cell>
          <cell r="F276">
            <v>842.03</v>
          </cell>
          <cell r="G276">
            <v>29.97</v>
          </cell>
          <cell r="H276">
            <v>872</v>
          </cell>
          <cell r="I276">
            <v>14017.52</v>
          </cell>
          <cell r="J276">
            <v>310.08999999999997</v>
          </cell>
          <cell r="K276">
            <v>14327.61</v>
          </cell>
          <cell r="L276">
            <v>267.79000000000002</v>
          </cell>
          <cell r="M276">
            <v>14595.4</v>
          </cell>
          <cell r="N276">
            <v>14797.94</v>
          </cell>
          <cell r="O276">
            <v>298.12</v>
          </cell>
          <cell r="P276">
            <v>333.94</v>
          </cell>
          <cell r="Q276">
            <v>37.4</v>
          </cell>
          <cell r="R276">
            <v>0</v>
          </cell>
          <cell r="S276">
            <v>0</v>
          </cell>
          <cell r="T276">
            <v>37.4</v>
          </cell>
          <cell r="U276">
            <v>15169.28</v>
          </cell>
          <cell r="V276">
            <v>298.12</v>
          </cell>
          <cell r="W276">
            <v>0.36</v>
          </cell>
          <cell r="X276">
            <v>0</v>
          </cell>
          <cell r="Y276">
            <v>-0.36</v>
          </cell>
          <cell r="Z276">
            <v>0</v>
          </cell>
          <cell r="AA276" t="str">
            <v>Live</v>
          </cell>
          <cell r="AB276">
            <v>0</v>
          </cell>
          <cell r="AC276" t="str">
            <v>CHITRADURGA URBAN</v>
          </cell>
          <cell r="AD276" t="str">
            <v>CHITRADURGA TOWN</v>
          </cell>
          <cell r="AE276" t="str">
            <v>LT-6(a)(i) Wt. Wks.</v>
          </cell>
          <cell r="AF276" t="str">
            <v>LT-6(a)(i) Wt. Wks.</v>
          </cell>
          <cell r="AG276" t="str">
            <v>COMM. CMC</v>
          </cell>
          <cell r="AH276" t="str">
            <v>VENKAT. TEMP. ROAD-</v>
          </cell>
        </row>
        <row r="277">
          <cell r="A277" t="str">
            <v>CMC2973</v>
          </cell>
          <cell r="B277">
            <v>3815626</v>
          </cell>
          <cell r="C277">
            <v>5216</v>
          </cell>
          <cell r="D277">
            <v>4699.8900000000003</v>
          </cell>
          <cell r="E277">
            <v>368.55</v>
          </cell>
          <cell r="F277">
            <v>5068.4400000000005</v>
          </cell>
          <cell r="G277">
            <v>-5.44</v>
          </cell>
          <cell r="H277">
            <v>5063</v>
          </cell>
          <cell r="I277">
            <v>44236.5</v>
          </cell>
          <cell r="J277">
            <v>2521.11</v>
          </cell>
          <cell r="K277">
            <v>46757.61</v>
          </cell>
          <cell r="L277">
            <v>780.87</v>
          </cell>
          <cell r="M277">
            <v>47538.48</v>
          </cell>
          <cell r="N277">
            <v>48477.47</v>
          </cell>
          <cell r="O277">
            <v>780.87</v>
          </cell>
          <cell r="P277">
            <v>2889.66</v>
          </cell>
          <cell r="Q277">
            <v>453.48</v>
          </cell>
          <cell r="R277">
            <v>0</v>
          </cell>
          <cell r="S277">
            <v>0</v>
          </cell>
          <cell r="T277">
            <v>453.48</v>
          </cell>
          <cell r="U277">
            <v>51820.610000000008</v>
          </cell>
          <cell r="V277">
            <v>780.87</v>
          </cell>
          <cell r="W277">
            <v>5.44</v>
          </cell>
          <cell r="X277">
            <v>0</v>
          </cell>
          <cell r="Y277">
            <v>-5.44</v>
          </cell>
          <cell r="Z277">
            <v>0</v>
          </cell>
          <cell r="AA277" t="str">
            <v>Live</v>
          </cell>
          <cell r="AB277">
            <v>0</v>
          </cell>
          <cell r="AC277" t="str">
            <v>CHITRADURGA URBAN</v>
          </cell>
          <cell r="AD277" t="str">
            <v>CHITRADURGA TOWN</v>
          </cell>
          <cell r="AE277" t="str">
            <v>LT-6(a)(i) Wt. Wks.</v>
          </cell>
          <cell r="AF277" t="str">
            <v>LT-6(a)(i) Wt. Wks.</v>
          </cell>
          <cell r="AG277" t="str">
            <v>Comm.  Muncipality  Kavad</v>
          </cell>
          <cell r="AH277" t="str">
            <v>MIGADDR CMC2973</v>
          </cell>
        </row>
        <row r="278">
          <cell r="A278" t="str">
            <v>CMC3060</v>
          </cell>
          <cell r="B278">
            <v>3822677</v>
          </cell>
          <cell r="C278">
            <v>0</v>
          </cell>
          <cell r="D278">
            <v>770.41</v>
          </cell>
          <cell r="E278">
            <v>0</v>
          </cell>
          <cell r="F278">
            <v>770.41</v>
          </cell>
          <cell r="G278">
            <v>39.590000000000003</v>
          </cell>
          <cell r="H278">
            <v>810</v>
          </cell>
          <cell r="I278">
            <v>14245.43</v>
          </cell>
          <cell r="J278">
            <v>0</v>
          </cell>
          <cell r="K278">
            <v>14245.43</v>
          </cell>
          <cell r="L278">
            <v>346.39</v>
          </cell>
          <cell r="M278">
            <v>14591.82</v>
          </cell>
          <cell r="N278">
            <v>14685.02</v>
          </cell>
          <cell r="O278">
            <v>385.98</v>
          </cell>
          <cell r="P278">
            <v>0</v>
          </cell>
          <cell r="Q278">
            <v>330.82</v>
          </cell>
          <cell r="R278">
            <v>0</v>
          </cell>
          <cell r="S278">
            <v>0</v>
          </cell>
          <cell r="T278">
            <v>330.82</v>
          </cell>
          <cell r="U278">
            <v>15015.84</v>
          </cell>
          <cell r="V278">
            <v>385.98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 t="str">
            <v>Live</v>
          </cell>
          <cell r="AB278">
            <v>0</v>
          </cell>
          <cell r="AC278" t="str">
            <v>CHITRADURGA URBAN</v>
          </cell>
          <cell r="AD278" t="str">
            <v>CHITRADURGA TOWN</v>
          </cell>
          <cell r="AE278" t="str">
            <v>LT-6(a)(i) Wt. Wks.</v>
          </cell>
          <cell r="AF278" t="str">
            <v>LT-6(a)(i) Wt. Wks.</v>
          </cell>
          <cell r="AG278" t="str">
            <v>COMISSIONER</v>
          </cell>
          <cell r="AH278" t="str">
            <v>CTA-</v>
          </cell>
        </row>
        <row r="279">
          <cell r="A279" t="str">
            <v>CMC3091</v>
          </cell>
          <cell r="B279">
            <v>3824554</v>
          </cell>
          <cell r="C279">
            <v>0</v>
          </cell>
          <cell r="D279">
            <v>555.51</v>
          </cell>
          <cell r="E279">
            <v>0</v>
          </cell>
          <cell r="F279">
            <v>555.51</v>
          </cell>
          <cell r="G279">
            <v>63.49</v>
          </cell>
          <cell r="H279">
            <v>619</v>
          </cell>
          <cell r="I279">
            <v>10175.43</v>
          </cell>
          <cell r="J279">
            <v>0</v>
          </cell>
          <cell r="K279">
            <v>10175.43</v>
          </cell>
          <cell r="L279">
            <v>246.39</v>
          </cell>
          <cell r="M279">
            <v>10421.82</v>
          </cell>
          <cell r="N279">
            <v>10394.950000000001</v>
          </cell>
          <cell r="O279">
            <v>315.05</v>
          </cell>
          <cell r="P279">
            <v>0</v>
          </cell>
          <cell r="Q279">
            <v>330.82</v>
          </cell>
          <cell r="R279">
            <v>0</v>
          </cell>
          <cell r="S279">
            <v>0</v>
          </cell>
          <cell r="T279">
            <v>330.82</v>
          </cell>
          <cell r="U279">
            <v>10725.77</v>
          </cell>
          <cell r="V279">
            <v>315.05</v>
          </cell>
          <cell r="W279">
            <v>5.17</v>
          </cell>
          <cell r="X279">
            <v>0</v>
          </cell>
          <cell r="Y279">
            <v>-5.17</v>
          </cell>
          <cell r="Z279">
            <v>0</v>
          </cell>
          <cell r="AA279" t="str">
            <v>Live</v>
          </cell>
          <cell r="AB279">
            <v>0</v>
          </cell>
          <cell r="AC279" t="str">
            <v>CHITRADURGA URBAN</v>
          </cell>
          <cell r="AD279" t="str">
            <v>CHITRADURGA TOWN</v>
          </cell>
          <cell r="AE279" t="str">
            <v>LT-6(a)(i) Wt. Wks.</v>
          </cell>
          <cell r="AF279" t="str">
            <v>LT-6(a)(i) Wt. Wks.</v>
          </cell>
          <cell r="AG279" t="str">
            <v>COMMISSIONER</v>
          </cell>
          <cell r="AH279" t="str">
            <v>MIGADDR CMC3091</v>
          </cell>
        </row>
        <row r="280">
          <cell r="A280" t="str">
            <v>CMC3114</v>
          </cell>
          <cell r="B280">
            <v>3818051</v>
          </cell>
          <cell r="C280">
            <v>17967</v>
          </cell>
          <cell r="D280">
            <v>8864.3700000000008</v>
          </cell>
          <cell r="E280">
            <v>705.15</v>
          </cell>
          <cell r="F280">
            <v>9569.52</v>
          </cell>
          <cell r="G280">
            <v>297.48</v>
          </cell>
          <cell r="H280">
            <v>9867</v>
          </cell>
          <cell r="I280">
            <v>106079.18</v>
          </cell>
          <cell r="J280">
            <v>7458.64</v>
          </cell>
          <cell r="K280">
            <v>113537.81999999999</v>
          </cell>
          <cell r="L280">
            <v>1886.11</v>
          </cell>
          <cell r="M280">
            <v>115423.93</v>
          </cell>
          <cell r="N280">
            <v>113170.66</v>
          </cell>
          <cell r="O280">
            <v>2183.59</v>
          </cell>
          <cell r="P280">
            <v>8771.75</v>
          </cell>
          <cell r="Q280">
            <v>1164.93</v>
          </cell>
          <cell r="R280">
            <v>0</v>
          </cell>
          <cell r="S280">
            <v>0</v>
          </cell>
          <cell r="T280">
            <v>1164.93</v>
          </cell>
          <cell r="U280">
            <v>123107.34</v>
          </cell>
          <cell r="V280">
            <v>2183.59</v>
          </cell>
          <cell r="W280">
            <v>607.96</v>
          </cell>
          <cell r="X280">
            <v>-607.96</v>
          </cell>
          <cell r="Y280">
            <v>0</v>
          </cell>
          <cell r="Z280">
            <v>0</v>
          </cell>
          <cell r="AA280" t="str">
            <v>Live</v>
          </cell>
          <cell r="AB280">
            <v>0</v>
          </cell>
          <cell r="AC280" t="str">
            <v>CHITRADURGA URBAN</v>
          </cell>
          <cell r="AD280" t="str">
            <v>CHITRADURGA TOWN</v>
          </cell>
          <cell r="AE280" t="str">
            <v>LT-6(a)(i) Wt. Wks.</v>
          </cell>
          <cell r="AF280" t="str">
            <v>LT-6(a)(i) Wt. Wks.</v>
          </cell>
          <cell r="AG280" t="str">
            <v>COMMISSIONER</v>
          </cell>
          <cell r="AH280" t="str">
            <v>CTA-</v>
          </cell>
        </row>
        <row r="281">
          <cell r="A281" t="str">
            <v>CMC3115</v>
          </cell>
          <cell r="B281">
            <v>3820379</v>
          </cell>
          <cell r="C281">
            <v>6796</v>
          </cell>
          <cell r="D281">
            <v>4235.99</v>
          </cell>
          <cell r="E281">
            <v>307.8</v>
          </cell>
          <cell r="F281">
            <v>4543.79</v>
          </cell>
          <cell r="G281">
            <v>159.21</v>
          </cell>
          <cell r="H281">
            <v>4703</v>
          </cell>
          <cell r="I281">
            <v>53148.82</v>
          </cell>
          <cell r="J281">
            <v>2861.06</v>
          </cell>
          <cell r="K281">
            <v>56009.88</v>
          </cell>
          <cell r="L281">
            <v>1047.82</v>
          </cell>
          <cell r="M281">
            <v>57057.7</v>
          </cell>
          <cell r="N281">
            <v>56817.65</v>
          </cell>
          <cell r="O281">
            <v>1211.49</v>
          </cell>
          <cell r="P281">
            <v>3168.86</v>
          </cell>
          <cell r="Q281">
            <v>562.70000000000005</v>
          </cell>
          <cell r="R281">
            <v>0</v>
          </cell>
          <cell r="S281">
            <v>0</v>
          </cell>
          <cell r="T281">
            <v>562.70000000000005</v>
          </cell>
          <cell r="U281">
            <v>60549.21</v>
          </cell>
          <cell r="V281">
            <v>1211.49</v>
          </cell>
          <cell r="W281">
            <v>4.46</v>
          </cell>
          <cell r="X281">
            <v>0</v>
          </cell>
          <cell r="Y281">
            <v>-4.46</v>
          </cell>
          <cell r="Z281">
            <v>0</v>
          </cell>
          <cell r="AA281" t="str">
            <v>Live</v>
          </cell>
          <cell r="AB281">
            <v>0</v>
          </cell>
          <cell r="AC281" t="str">
            <v>CHITRADURGA URBAN</v>
          </cell>
          <cell r="AD281" t="str">
            <v>CHITRADURGA TOWN</v>
          </cell>
          <cell r="AE281" t="str">
            <v>LT-6(a)(i) Wt. Wks.</v>
          </cell>
          <cell r="AF281" t="str">
            <v>LT-6(a)(i) Wt. Wks.</v>
          </cell>
          <cell r="AG281" t="str">
            <v>COMMISSIONER</v>
          </cell>
          <cell r="AH281" t="str">
            <v>MIGADDR CMC3115</v>
          </cell>
        </row>
        <row r="282">
          <cell r="A282" t="str">
            <v>CMC3237</v>
          </cell>
          <cell r="B282">
            <v>3820582</v>
          </cell>
          <cell r="C282">
            <v>0</v>
          </cell>
          <cell r="D282">
            <v>1289.8599999999999</v>
          </cell>
          <cell r="E282">
            <v>31.5</v>
          </cell>
          <cell r="F282">
            <v>1321.36</v>
          </cell>
          <cell r="G282">
            <v>22.64</v>
          </cell>
          <cell r="H282">
            <v>1344</v>
          </cell>
          <cell r="I282">
            <v>10175.74</v>
          </cell>
          <cell r="J282">
            <v>0</v>
          </cell>
          <cell r="K282">
            <v>10175.74</v>
          </cell>
          <cell r="L282">
            <v>290.99</v>
          </cell>
          <cell r="M282">
            <v>10466.73</v>
          </cell>
          <cell r="N282">
            <v>11075.42</v>
          </cell>
          <cell r="O282">
            <v>314.08</v>
          </cell>
          <cell r="P282">
            <v>31.5</v>
          </cell>
          <cell r="Q282">
            <v>389.73</v>
          </cell>
          <cell r="R282">
            <v>0</v>
          </cell>
          <cell r="S282">
            <v>0</v>
          </cell>
          <cell r="T282">
            <v>389.73</v>
          </cell>
          <cell r="U282">
            <v>11496.65</v>
          </cell>
          <cell r="V282">
            <v>314.08</v>
          </cell>
          <cell r="W282">
            <v>0.45</v>
          </cell>
          <cell r="X282">
            <v>0</v>
          </cell>
          <cell r="Y282">
            <v>-0.45</v>
          </cell>
          <cell r="Z282">
            <v>0</v>
          </cell>
          <cell r="AA282" t="str">
            <v>Live</v>
          </cell>
          <cell r="AB282">
            <v>0</v>
          </cell>
          <cell r="AC282" t="str">
            <v>CHITRADURGA URBAN</v>
          </cell>
          <cell r="AD282" t="str">
            <v>CHITRADURGA TOWN</v>
          </cell>
          <cell r="AE282" t="str">
            <v>LT-6(a)(i) Wt. Wks.</v>
          </cell>
          <cell r="AF282" t="str">
            <v>LT-6(a)(i) Wt. Wks.</v>
          </cell>
          <cell r="AG282" t="str">
            <v>COMMISSIONER</v>
          </cell>
          <cell r="AH282" t="str">
            <v>CTA-</v>
          </cell>
        </row>
        <row r="283">
          <cell r="A283" t="str">
            <v>CMC3286</v>
          </cell>
          <cell r="B283">
            <v>3821198</v>
          </cell>
          <cell r="C283">
            <v>2836</v>
          </cell>
          <cell r="D283">
            <v>1177.79</v>
          </cell>
          <cell r="E283">
            <v>73.349999999999994</v>
          </cell>
          <cell r="F283">
            <v>1251.1399999999999</v>
          </cell>
          <cell r="G283">
            <v>157.86000000000001</v>
          </cell>
          <cell r="H283">
            <v>1409</v>
          </cell>
          <cell r="I283">
            <v>27949.11</v>
          </cell>
          <cell r="J283">
            <v>1248.3499999999999</v>
          </cell>
          <cell r="K283">
            <v>29197.46</v>
          </cell>
          <cell r="L283">
            <v>985.89</v>
          </cell>
          <cell r="M283">
            <v>30183.35</v>
          </cell>
          <cell r="N283">
            <v>29703.86</v>
          </cell>
          <cell r="O283">
            <v>12.65</v>
          </cell>
          <cell r="P283">
            <v>1441.49</v>
          </cell>
          <cell r="Q283">
            <v>434.35</v>
          </cell>
          <cell r="R283">
            <v>0</v>
          </cell>
          <cell r="S283">
            <v>0</v>
          </cell>
          <cell r="T283">
            <v>434.35</v>
          </cell>
          <cell r="U283">
            <v>31579.7</v>
          </cell>
          <cell r="V283">
            <v>12.65</v>
          </cell>
          <cell r="W283">
            <v>-1011.31</v>
          </cell>
          <cell r="X283">
            <v>-119.79</v>
          </cell>
          <cell r="Y283">
            <v>1131.0999999999999</v>
          </cell>
          <cell r="Z283">
            <v>0</v>
          </cell>
          <cell r="AA283" t="str">
            <v>Live</v>
          </cell>
          <cell r="AB283">
            <v>0</v>
          </cell>
          <cell r="AC283" t="str">
            <v>CHITRADURGA URBAN</v>
          </cell>
          <cell r="AD283" t="str">
            <v>CHITRADURGA TOWN</v>
          </cell>
          <cell r="AE283" t="str">
            <v>LT-6(a)(i) Wt. Wks.</v>
          </cell>
          <cell r="AF283" t="str">
            <v>LT-6(a)(i) Wt. Wks.</v>
          </cell>
          <cell r="AG283" t="str">
            <v>POURAYUKTARU MUNCIPALITY</v>
          </cell>
          <cell r="AH283" t="str">
            <v>CHOLGUDDA  OPP HOLALKERE ROAD-</v>
          </cell>
        </row>
        <row r="284">
          <cell r="A284" t="str">
            <v>CMC3413</v>
          </cell>
          <cell r="B284">
            <v>3820524</v>
          </cell>
          <cell r="C284">
            <v>1811</v>
          </cell>
          <cell r="D284">
            <v>-1932.91</v>
          </cell>
          <cell r="E284">
            <v>45</v>
          </cell>
          <cell r="F284">
            <v>-1887.91</v>
          </cell>
          <cell r="G284">
            <v>7.91</v>
          </cell>
          <cell r="H284">
            <v>-1880</v>
          </cell>
          <cell r="I284">
            <v>21203.7</v>
          </cell>
          <cell r="J284">
            <v>862.65</v>
          </cell>
          <cell r="K284">
            <v>22066.350000000002</v>
          </cell>
          <cell r="L284">
            <v>282.95999999999998</v>
          </cell>
          <cell r="M284">
            <v>22349.31</v>
          </cell>
          <cell r="N284">
            <v>19073.48</v>
          </cell>
          <cell r="O284">
            <v>290.87</v>
          </cell>
          <cell r="P284">
            <v>817.65</v>
          </cell>
          <cell r="Q284">
            <v>287.31</v>
          </cell>
          <cell r="R284">
            <v>0</v>
          </cell>
          <cell r="S284">
            <v>0</v>
          </cell>
          <cell r="T284">
            <v>287.31</v>
          </cell>
          <cell r="U284">
            <v>20178.440000000002</v>
          </cell>
          <cell r="V284">
            <v>290.87</v>
          </cell>
          <cell r="W284">
            <v>-90</v>
          </cell>
          <cell r="X284">
            <v>90</v>
          </cell>
          <cell r="Y284">
            <v>0</v>
          </cell>
          <cell r="Z284">
            <v>0</v>
          </cell>
          <cell r="AA284" t="str">
            <v>Live</v>
          </cell>
          <cell r="AB284">
            <v>0</v>
          </cell>
          <cell r="AC284" t="str">
            <v>CHITRADURGA URBAN</v>
          </cell>
          <cell r="AD284" t="str">
            <v>CHITRADURGA TOWN</v>
          </cell>
          <cell r="AE284" t="str">
            <v>LT-6(a)(i) Wt. Wks.</v>
          </cell>
          <cell r="AF284" t="str">
            <v>LT-6(a)(i) Wt. Wks.</v>
          </cell>
          <cell r="AG284" t="str">
            <v>POURAYKTHARU</v>
          </cell>
          <cell r="AH284" t="str">
            <v>G.H.THIPPAREDDY NAGAR-</v>
          </cell>
        </row>
        <row r="285">
          <cell r="A285" t="str">
            <v>CMC7200</v>
          </cell>
          <cell r="B285">
            <v>5320306</v>
          </cell>
          <cell r="C285">
            <v>8727</v>
          </cell>
          <cell r="D285">
            <v>1657.3</v>
          </cell>
          <cell r="E285">
            <v>0.45</v>
          </cell>
          <cell r="F285">
            <v>1657.75</v>
          </cell>
          <cell r="G285">
            <v>117.25</v>
          </cell>
          <cell r="H285">
            <v>1775</v>
          </cell>
          <cell r="I285">
            <v>88429.32</v>
          </cell>
          <cell r="J285">
            <v>4264.01</v>
          </cell>
          <cell r="K285">
            <v>92693.33</v>
          </cell>
          <cell r="L285">
            <v>1255.6199999999999</v>
          </cell>
          <cell r="M285">
            <v>93948.95</v>
          </cell>
          <cell r="N285">
            <v>89493.08</v>
          </cell>
          <cell r="O285">
            <v>1375.46</v>
          </cell>
          <cell r="P285">
            <v>4264.46</v>
          </cell>
          <cell r="Q285">
            <v>590.95000000000005</v>
          </cell>
          <cell r="R285">
            <v>0</v>
          </cell>
          <cell r="S285">
            <v>0</v>
          </cell>
          <cell r="T285">
            <v>590.95000000000005</v>
          </cell>
          <cell r="U285">
            <v>94348.49</v>
          </cell>
          <cell r="V285">
            <v>1375.46</v>
          </cell>
          <cell r="W285">
            <v>2.59</v>
          </cell>
          <cell r="X285">
            <v>0</v>
          </cell>
          <cell r="Y285">
            <v>-2.59</v>
          </cell>
          <cell r="Z285">
            <v>0</v>
          </cell>
          <cell r="AA285" t="str">
            <v>Live</v>
          </cell>
          <cell r="AB285">
            <v>0</v>
          </cell>
          <cell r="AC285" t="str">
            <v>CHITRADURGA URBAN</v>
          </cell>
          <cell r="AD285" t="str">
            <v>CHITRADURGA TOWN</v>
          </cell>
          <cell r="AE285" t="str">
            <v>LT-6(a)(i) Wt. Wks.</v>
          </cell>
          <cell r="AF285" t="str">
            <v>LT-6(a)(i) Wt. Wks.</v>
          </cell>
          <cell r="AG285" t="str">
            <v>COMISSIONER NAGARA SABHE</v>
          </cell>
          <cell r="AH285" t="str">
            <v>B V K S LAYOUT CHITRADURGA</v>
          </cell>
        </row>
        <row r="286">
          <cell r="A286" t="str">
            <v>GPBCSL64175</v>
          </cell>
          <cell r="B286">
            <v>5339034</v>
          </cell>
          <cell r="C286">
            <v>266</v>
          </cell>
          <cell r="D286">
            <v>3035.11</v>
          </cell>
          <cell r="E286">
            <v>150.75</v>
          </cell>
          <cell r="F286">
            <v>3185.86</v>
          </cell>
          <cell r="G286">
            <v>132.13999999999999</v>
          </cell>
          <cell r="H286">
            <v>3318</v>
          </cell>
          <cell r="I286">
            <v>3978.46</v>
          </cell>
          <cell r="J286">
            <v>164.88</v>
          </cell>
          <cell r="K286">
            <v>4143.34</v>
          </cell>
          <cell r="L286">
            <v>550</v>
          </cell>
          <cell r="M286">
            <v>4693.34</v>
          </cell>
          <cell r="N286">
            <v>0</v>
          </cell>
          <cell r="O286">
            <v>0</v>
          </cell>
          <cell r="P286">
            <v>0</v>
          </cell>
          <cell r="Q286">
            <v>177.34</v>
          </cell>
          <cell r="R286">
            <v>0</v>
          </cell>
          <cell r="S286">
            <v>0</v>
          </cell>
          <cell r="T286">
            <v>177.34</v>
          </cell>
          <cell r="U286">
            <v>177.34</v>
          </cell>
          <cell r="V286">
            <v>0</v>
          </cell>
          <cell r="W286">
            <v>6836.23</v>
          </cell>
          <cell r="X286">
            <v>315.63</v>
          </cell>
          <cell r="Y286">
            <v>682.14</v>
          </cell>
          <cell r="Z286">
            <v>7834</v>
          </cell>
          <cell r="AA286" t="str">
            <v>Live</v>
          </cell>
          <cell r="AB286">
            <v>0</v>
          </cell>
          <cell r="AC286" t="str">
            <v>CHITRADURGA URBAN</v>
          </cell>
          <cell r="AD286" t="str">
            <v>CHITRADURGA TOWN</v>
          </cell>
          <cell r="AE286" t="str">
            <v>LT-6(b)(i) St.Lt. M</v>
          </cell>
          <cell r="AF286" t="str">
            <v>LT-6(b)(i) St.Lt. M</v>
          </cell>
          <cell r="AG286" t="str">
            <v>S HARISH S/O B SHANKARAPPA</v>
          </cell>
          <cell r="AH286" t="str">
            <v>D C UTHSAVA LAYOUT KAVADIGARAHATTI CHITRADURGA</v>
          </cell>
        </row>
        <row r="287">
          <cell r="A287" t="str">
            <v>GPBCSL66360</v>
          </cell>
          <cell r="B287">
            <v>5532231</v>
          </cell>
          <cell r="C287">
            <v>1681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16820.21</v>
          </cell>
          <cell r="J287">
            <v>1058.49</v>
          </cell>
          <cell r="K287">
            <v>17878.7</v>
          </cell>
          <cell r="L287">
            <v>609.29999999999995</v>
          </cell>
          <cell r="M287">
            <v>18488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16820.21</v>
          </cell>
          <cell r="X287">
            <v>1058.49</v>
          </cell>
          <cell r="Y287">
            <v>609.29999999999995</v>
          </cell>
          <cell r="Z287">
            <v>18488</v>
          </cell>
          <cell r="AA287" t="str">
            <v>Live</v>
          </cell>
          <cell r="AB287">
            <v>0</v>
          </cell>
          <cell r="AC287" t="str">
            <v>CHITRADURGA URBAN</v>
          </cell>
          <cell r="AD287" t="str">
            <v>CHITRADURGA TOWN</v>
          </cell>
          <cell r="AE287" t="str">
            <v>LT-6(b)(i) St.Lt. M</v>
          </cell>
          <cell r="AF287" t="str">
            <v>LT-6(b)(i) St.Lt. M</v>
          </cell>
          <cell r="AG287" t="str">
            <v>P D O CHOLAGATTA</v>
          </cell>
          <cell r="AH287" t="str">
            <v>ITAGI CHANNABASAPPA LAYOUT CHOLAGATTA VILLAGE CHITRADURGA</v>
          </cell>
        </row>
        <row r="288">
          <cell r="A288" t="str">
            <v>P3238</v>
          </cell>
          <cell r="B288">
            <v>3823404</v>
          </cell>
          <cell r="C288">
            <v>0</v>
          </cell>
          <cell r="D288">
            <v>-99587</v>
          </cell>
          <cell r="E288">
            <v>0</v>
          </cell>
          <cell r="F288">
            <v>-99587</v>
          </cell>
          <cell r="G288">
            <v>0</v>
          </cell>
          <cell r="H288">
            <v>-99587</v>
          </cell>
          <cell r="I288">
            <v>20349.5</v>
          </cell>
          <cell r="J288">
            <v>0</v>
          </cell>
          <cell r="K288">
            <v>20349.5</v>
          </cell>
          <cell r="L288">
            <v>0</v>
          </cell>
          <cell r="M288">
            <v>20349.5</v>
          </cell>
          <cell r="N288">
            <v>0</v>
          </cell>
          <cell r="O288">
            <v>0</v>
          </cell>
          <cell r="P288">
            <v>0</v>
          </cell>
          <cell r="Q288">
            <v>892.5</v>
          </cell>
          <cell r="R288">
            <v>0</v>
          </cell>
          <cell r="S288">
            <v>0</v>
          </cell>
          <cell r="T288">
            <v>892.5</v>
          </cell>
          <cell r="U288">
            <v>892.5</v>
          </cell>
          <cell r="V288">
            <v>0</v>
          </cell>
          <cell r="W288">
            <v>-80130</v>
          </cell>
          <cell r="X288">
            <v>0</v>
          </cell>
          <cell r="Y288">
            <v>0</v>
          </cell>
          <cell r="Z288">
            <v>-80130</v>
          </cell>
          <cell r="AA288" t="str">
            <v>Live</v>
          </cell>
          <cell r="AB288">
            <v>0</v>
          </cell>
          <cell r="AC288" t="str">
            <v>CHITRADURGA URBAN</v>
          </cell>
          <cell r="AD288" t="str">
            <v>CHITRADURGA TOWN</v>
          </cell>
          <cell r="AE288" t="str">
            <v>LT-6(a)(i) Wt. Wks.</v>
          </cell>
          <cell r="AF288" t="str">
            <v>LT-6(a)(i) Wt. Wks.</v>
          </cell>
          <cell r="AG288" t="str">
            <v>COMMISSIONER CMC</v>
          </cell>
          <cell r="AH288" t="str">
            <v>CTA-</v>
          </cell>
        </row>
        <row r="289">
          <cell r="A289" t="str">
            <v>P3424</v>
          </cell>
          <cell r="B289">
            <v>440223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 t="str">
            <v>PD</v>
          </cell>
          <cell r="AB289">
            <v>0</v>
          </cell>
          <cell r="AC289" t="str">
            <v>CHITRADURGA URBAN</v>
          </cell>
          <cell r="AD289" t="str">
            <v>CHITRADURGA TOWN</v>
          </cell>
          <cell r="AE289" t="str">
            <v>LT-6(a)(i) Wt. Wks.</v>
          </cell>
          <cell r="AF289" t="str">
            <v>LT-6(a)(i) Wt. Wks.</v>
          </cell>
          <cell r="AG289" t="str">
            <v>KARYADARSHI</v>
          </cell>
          <cell r="AH289" t="str">
            <v>MADANAYAKANAHALLI--</v>
          </cell>
        </row>
        <row r="290">
          <cell r="A290" t="str">
            <v>P3739</v>
          </cell>
          <cell r="B290">
            <v>3817573</v>
          </cell>
          <cell r="C290">
            <v>486</v>
          </cell>
          <cell r="D290">
            <v>-26744.75</v>
          </cell>
          <cell r="E290">
            <v>24.75</v>
          </cell>
          <cell r="F290">
            <v>-26720</v>
          </cell>
          <cell r="G290">
            <v>0</v>
          </cell>
          <cell r="H290">
            <v>-26720</v>
          </cell>
          <cell r="I290">
            <v>18096.55</v>
          </cell>
          <cell r="J290">
            <v>238.71</v>
          </cell>
          <cell r="K290">
            <v>18335.259999999998</v>
          </cell>
          <cell r="L290">
            <v>0</v>
          </cell>
          <cell r="M290">
            <v>18335.259999999998</v>
          </cell>
          <cell r="N290">
            <v>0</v>
          </cell>
          <cell r="O290">
            <v>0</v>
          </cell>
          <cell r="P290">
            <v>0</v>
          </cell>
          <cell r="Q290">
            <v>89.26</v>
          </cell>
          <cell r="R290">
            <v>0</v>
          </cell>
          <cell r="S290">
            <v>0</v>
          </cell>
          <cell r="T290">
            <v>89.26</v>
          </cell>
          <cell r="U290">
            <v>89.26</v>
          </cell>
          <cell r="V290">
            <v>0</v>
          </cell>
          <cell r="W290">
            <v>-8737.4599999999991</v>
          </cell>
          <cell r="X290">
            <v>263.45999999999998</v>
          </cell>
          <cell r="Y290">
            <v>0</v>
          </cell>
          <cell r="Z290">
            <v>-8474</v>
          </cell>
          <cell r="AA290" t="str">
            <v>Live</v>
          </cell>
          <cell r="AB290">
            <v>0</v>
          </cell>
          <cell r="AC290" t="str">
            <v>CHITRADURGA URBAN</v>
          </cell>
          <cell r="AD290" t="str">
            <v>CHITRADURGA TOWN</v>
          </cell>
          <cell r="AE290" t="str">
            <v>LT-6(a)(i) Wt. Wks.</v>
          </cell>
          <cell r="AF290" t="str">
            <v>LT-6(a)(i) Wt. Wks.</v>
          </cell>
          <cell r="AG290" t="str">
            <v>V.S.BHEEMA REDDY</v>
          </cell>
          <cell r="AH290" t="str">
            <v>CTA-</v>
          </cell>
        </row>
        <row r="291">
          <cell r="A291" t="str">
            <v>P3785</v>
          </cell>
          <cell r="B291">
            <v>3822061</v>
          </cell>
          <cell r="C291">
            <v>975</v>
          </cell>
          <cell r="D291">
            <v>978.73</v>
          </cell>
          <cell r="E291">
            <v>36</v>
          </cell>
          <cell r="F291">
            <v>1014.73</v>
          </cell>
          <cell r="G291">
            <v>27.27</v>
          </cell>
          <cell r="H291">
            <v>1042</v>
          </cell>
          <cell r="I291">
            <v>14186.88</v>
          </cell>
          <cell r="J291">
            <v>324.60000000000002</v>
          </cell>
          <cell r="K291">
            <v>14511.48</v>
          </cell>
          <cell r="L291">
            <v>275.64999999999998</v>
          </cell>
          <cell r="M291">
            <v>14787.13</v>
          </cell>
          <cell r="N291">
            <v>14793.58</v>
          </cell>
          <cell r="O291">
            <v>303.32</v>
          </cell>
          <cell r="P291">
            <v>509.1</v>
          </cell>
          <cell r="Q291">
            <v>223.13</v>
          </cell>
          <cell r="R291">
            <v>0</v>
          </cell>
          <cell r="S291">
            <v>0</v>
          </cell>
          <cell r="T291">
            <v>223.13</v>
          </cell>
          <cell r="U291">
            <v>15525.81</v>
          </cell>
          <cell r="V291">
            <v>303.32</v>
          </cell>
          <cell r="W291">
            <v>148.9</v>
          </cell>
          <cell r="X291">
            <v>-148.5</v>
          </cell>
          <cell r="Y291">
            <v>-0.4</v>
          </cell>
          <cell r="Z291">
            <v>0</v>
          </cell>
          <cell r="AA291" t="str">
            <v>Live</v>
          </cell>
          <cell r="AB291">
            <v>0</v>
          </cell>
          <cell r="AC291" t="str">
            <v>CHITRADURGA URBAN</v>
          </cell>
          <cell r="AD291" t="str">
            <v>CHITRADURGA TOWN</v>
          </cell>
          <cell r="AE291" t="str">
            <v>LT-6(a)(i) Wt. Wks.</v>
          </cell>
          <cell r="AF291" t="str">
            <v>LT-6(a)(i) Wt. Wks.</v>
          </cell>
          <cell r="AG291" t="str">
            <v>COMMISSIONER URBAN DEVELO</v>
          </cell>
          <cell r="AH291" t="str">
            <v>CTA-</v>
          </cell>
        </row>
        <row r="292">
          <cell r="A292" t="str">
            <v>P4007</v>
          </cell>
          <cell r="B292">
            <v>3815985</v>
          </cell>
          <cell r="C292">
            <v>18771</v>
          </cell>
          <cell r="D292">
            <v>8389.23</v>
          </cell>
          <cell r="E292">
            <v>676.8</v>
          </cell>
          <cell r="F292">
            <v>9066.0299999999988</v>
          </cell>
          <cell r="G292">
            <v>-9.0299999999999994</v>
          </cell>
          <cell r="H292">
            <v>9057</v>
          </cell>
          <cell r="I292">
            <v>126433.22</v>
          </cell>
          <cell r="J292">
            <v>9144.39</v>
          </cell>
          <cell r="K292">
            <v>135577.60999999999</v>
          </cell>
          <cell r="L292">
            <v>2087.2199999999998</v>
          </cell>
          <cell r="M292">
            <v>137664.82999999999</v>
          </cell>
          <cell r="N292">
            <v>134367.59</v>
          </cell>
          <cell r="O292">
            <v>2087.2199999999998</v>
          </cell>
          <cell r="P292">
            <v>9821.19</v>
          </cell>
          <cell r="Q292">
            <v>445.83</v>
          </cell>
          <cell r="R292">
            <v>0</v>
          </cell>
          <cell r="S292">
            <v>0</v>
          </cell>
          <cell r="T292">
            <v>445.83</v>
          </cell>
          <cell r="U292">
            <v>144634.60999999999</v>
          </cell>
          <cell r="V292">
            <v>2087.2199999999998</v>
          </cell>
          <cell r="W292">
            <v>9.0299999999999994</v>
          </cell>
          <cell r="X292">
            <v>0</v>
          </cell>
          <cell r="Y292">
            <v>-9.0299999999999994</v>
          </cell>
          <cell r="Z292">
            <v>0</v>
          </cell>
          <cell r="AA292" t="str">
            <v>Live</v>
          </cell>
          <cell r="AB292">
            <v>0</v>
          </cell>
          <cell r="AC292" t="str">
            <v>CHITRADURGA URBAN</v>
          </cell>
          <cell r="AD292" t="str">
            <v>CHITRADURGA TOWN</v>
          </cell>
          <cell r="AE292" t="str">
            <v>LT-6(a)(i) Wt. Wks.</v>
          </cell>
          <cell r="AF292" t="str">
            <v>LT-6(a)(i) Wt. Wks.</v>
          </cell>
          <cell r="AG292" t="str">
            <v>COMMISSIONER</v>
          </cell>
          <cell r="AH292" t="str">
            <v>KAWADIGARA HATTY-</v>
          </cell>
        </row>
        <row r="293">
          <cell r="A293" t="str">
            <v>P4114</v>
          </cell>
          <cell r="B293">
            <v>3821369</v>
          </cell>
          <cell r="C293">
            <v>800</v>
          </cell>
          <cell r="D293">
            <v>18691.63</v>
          </cell>
          <cell r="E293">
            <v>1215</v>
          </cell>
          <cell r="F293">
            <v>19906.63</v>
          </cell>
          <cell r="G293">
            <v>1001.37</v>
          </cell>
          <cell r="H293">
            <v>20908</v>
          </cell>
          <cell r="I293">
            <v>16978.98</v>
          </cell>
          <cell r="J293">
            <v>369</v>
          </cell>
          <cell r="K293">
            <v>17347.98</v>
          </cell>
          <cell r="L293">
            <v>3228.92</v>
          </cell>
          <cell r="M293">
            <v>20576.900000000001</v>
          </cell>
          <cell r="N293">
            <v>0</v>
          </cell>
          <cell r="O293">
            <v>0</v>
          </cell>
          <cell r="P293">
            <v>0</v>
          </cell>
          <cell r="Q293">
            <v>147.9</v>
          </cell>
          <cell r="R293">
            <v>0</v>
          </cell>
          <cell r="S293">
            <v>0</v>
          </cell>
          <cell r="T293">
            <v>147.9</v>
          </cell>
          <cell r="U293">
            <v>147.9</v>
          </cell>
          <cell r="V293">
            <v>0</v>
          </cell>
          <cell r="W293">
            <v>35522.71</v>
          </cell>
          <cell r="X293">
            <v>1584</v>
          </cell>
          <cell r="Y293">
            <v>4230.29</v>
          </cell>
          <cell r="Z293">
            <v>41337</v>
          </cell>
          <cell r="AA293" t="str">
            <v>Live</v>
          </cell>
          <cell r="AB293">
            <v>0</v>
          </cell>
          <cell r="AC293" t="str">
            <v>CHITRADURGA URBAN</v>
          </cell>
          <cell r="AD293" t="str">
            <v>CHITRADURGA TOWN</v>
          </cell>
          <cell r="AE293" t="str">
            <v>LT-6(a)(i) Wt. Wks.</v>
          </cell>
          <cell r="AF293" t="str">
            <v>LT-6(a)(i) Wt. Wks.</v>
          </cell>
          <cell r="AG293" t="str">
            <v>A VASANTARAO</v>
          </cell>
          <cell r="AH293" t="str">
            <v>VASANTANAGARA-</v>
          </cell>
        </row>
        <row r="294">
          <cell r="A294" t="str">
            <v>P4161</v>
          </cell>
          <cell r="B294">
            <v>3818636</v>
          </cell>
          <cell r="C294">
            <v>9493</v>
          </cell>
          <cell r="D294">
            <v>-89371.94</v>
          </cell>
          <cell r="E294">
            <v>-8401.7199999999993</v>
          </cell>
          <cell r="F294">
            <v>-97773.66</v>
          </cell>
          <cell r="G294">
            <v>474.66</v>
          </cell>
          <cell r="H294">
            <v>-97299</v>
          </cell>
          <cell r="I294">
            <v>73724.490000000005</v>
          </cell>
          <cell r="J294">
            <v>5939.71</v>
          </cell>
          <cell r="K294">
            <v>79664.200000000012</v>
          </cell>
          <cell r="L294">
            <v>0</v>
          </cell>
          <cell r="M294">
            <v>79664.2</v>
          </cell>
          <cell r="N294">
            <v>0</v>
          </cell>
          <cell r="O294">
            <v>0</v>
          </cell>
          <cell r="P294">
            <v>0</v>
          </cell>
          <cell r="Q294">
            <v>792.2</v>
          </cell>
          <cell r="R294">
            <v>0</v>
          </cell>
          <cell r="S294">
            <v>0</v>
          </cell>
          <cell r="T294">
            <v>792.2</v>
          </cell>
          <cell r="U294">
            <v>792.2</v>
          </cell>
          <cell r="V294">
            <v>0</v>
          </cell>
          <cell r="W294">
            <v>-16439.650000000001</v>
          </cell>
          <cell r="X294">
            <v>-2462.0100000000002</v>
          </cell>
          <cell r="Y294">
            <v>474.66</v>
          </cell>
          <cell r="Z294">
            <v>-18427</v>
          </cell>
          <cell r="AA294" t="str">
            <v>Live</v>
          </cell>
          <cell r="AB294">
            <v>0</v>
          </cell>
          <cell r="AC294" t="str">
            <v>CHITRADURGA URBAN</v>
          </cell>
          <cell r="AD294" t="str">
            <v>CHITRADURGA TOWN</v>
          </cell>
          <cell r="AE294" t="str">
            <v>LT-6(b)(i) St.Lt. M</v>
          </cell>
          <cell r="AF294" t="str">
            <v>LT-6(b)(i) St.Lt. M</v>
          </cell>
          <cell r="AG294" t="str">
            <v>C M C</v>
          </cell>
          <cell r="AH294" t="str">
            <v>KANAKA CIRCLE-</v>
          </cell>
        </row>
        <row r="295">
          <cell r="A295" t="str">
            <v>P4208</v>
          </cell>
          <cell r="B295">
            <v>3820663</v>
          </cell>
          <cell r="C295">
            <v>20137</v>
          </cell>
          <cell r="D295">
            <v>5965.8</v>
          </cell>
          <cell r="E295">
            <v>457.2</v>
          </cell>
          <cell r="F295">
            <v>6423</v>
          </cell>
          <cell r="G295">
            <v>0</v>
          </cell>
          <cell r="H295">
            <v>6423</v>
          </cell>
          <cell r="I295">
            <v>112180.57</v>
          </cell>
          <cell r="J295">
            <v>7711.03</v>
          </cell>
          <cell r="K295">
            <v>119891.6</v>
          </cell>
          <cell r="L295">
            <v>2384.9</v>
          </cell>
          <cell r="M295">
            <v>122276.5</v>
          </cell>
          <cell r="N295">
            <v>115421.67</v>
          </cell>
          <cell r="O295">
            <v>2384.9</v>
          </cell>
          <cell r="P295">
            <v>8946.43</v>
          </cell>
          <cell r="Q295">
            <v>1946.5</v>
          </cell>
          <cell r="R295">
            <v>0</v>
          </cell>
          <cell r="S295">
            <v>0</v>
          </cell>
          <cell r="T295">
            <v>1946.5</v>
          </cell>
          <cell r="U295">
            <v>126314.6</v>
          </cell>
          <cell r="V295">
            <v>2384.9</v>
          </cell>
          <cell r="W295">
            <v>778.2</v>
          </cell>
          <cell r="X295">
            <v>-778.2</v>
          </cell>
          <cell r="Y295">
            <v>0</v>
          </cell>
          <cell r="Z295">
            <v>0</v>
          </cell>
          <cell r="AA295" t="str">
            <v>Live</v>
          </cell>
          <cell r="AB295">
            <v>0</v>
          </cell>
          <cell r="AC295" t="str">
            <v>CHITRADURGA URBAN</v>
          </cell>
          <cell r="AD295" t="str">
            <v>CHITRADURGA TOWN</v>
          </cell>
          <cell r="AE295" t="str">
            <v>LT-6(a)(i) Wt. Wks.</v>
          </cell>
          <cell r="AF295" t="str">
            <v>LT-6(a)(i) Wt. Wks.</v>
          </cell>
          <cell r="AG295" t="str">
            <v>MUNCIPLE COMMISSIONER</v>
          </cell>
          <cell r="AH295" t="str">
            <v>KENCHANAKATTE-</v>
          </cell>
        </row>
        <row r="296">
          <cell r="A296" t="str">
            <v>P4559</v>
          </cell>
          <cell r="B296">
            <v>3819347</v>
          </cell>
          <cell r="C296">
            <v>160</v>
          </cell>
          <cell r="D296">
            <v>34205.71</v>
          </cell>
          <cell r="E296">
            <v>1520.55</v>
          </cell>
          <cell r="F296">
            <v>35726.26</v>
          </cell>
          <cell r="G296">
            <v>2980.74</v>
          </cell>
          <cell r="H296">
            <v>38707</v>
          </cell>
          <cell r="I296">
            <v>11253.36</v>
          </cell>
          <cell r="J296">
            <v>77.400000000000006</v>
          </cell>
          <cell r="K296">
            <v>11330.76</v>
          </cell>
          <cell r="L296">
            <v>4548.74</v>
          </cell>
          <cell r="M296">
            <v>15879.5</v>
          </cell>
          <cell r="N296">
            <v>0</v>
          </cell>
          <cell r="O296">
            <v>0</v>
          </cell>
          <cell r="P296">
            <v>0</v>
          </cell>
          <cell r="Q296">
            <v>144.5</v>
          </cell>
          <cell r="R296">
            <v>0</v>
          </cell>
          <cell r="S296">
            <v>0</v>
          </cell>
          <cell r="T296">
            <v>144.5</v>
          </cell>
          <cell r="U296">
            <v>144.5</v>
          </cell>
          <cell r="V296">
            <v>0</v>
          </cell>
          <cell r="W296">
            <v>45314.57</v>
          </cell>
          <cell r="X296">
            <v>1597.95</v>
          </cell>
          <cell r="Y296">
            <v>7529.48</v>
          </cell>
          <cell r="Z296">
            <v>54442</v>
          </cell>
          <cell r="AA296" t="str">
            <v>Live</v>
          </cell>
          <cell r="AB296">
            <v>0</v>
          </cell>
          <cell r="AC296" t="str">
            <v>CHITRADURGA URBAN</v>
          </cell>
          <cell r="AD296" t="str">
            <v>CHITRADURGA TOWN</v>
          </cell>
          <cell r="AE296" t="str">
            <v>LT-6(a)(i) Wt. Wks.</v>
          </cell>
          <cell r="AF296" t="str">
            <v>LT-6(a)(i) Wt. Wks.</v>
          </cell>
          <cell r="AG296" t="str">
            <v>T G NARENDRANATH</v>
          </cell>
          <cell r="AH296" t="str">
            <v>KIRUBANAKALLU-</v>
          </cell>
        </row>
        <row r="297">
          <cell r="A297" t="str">
            <v>P4864</v>
          </cell>
          <cell r="B297">
            <v>3819009</v>
          </cell>
          <cell r="C297">
            <v>0</v>
          </cell>
          <cell r="D297">
            <v>-27486</v>
          </cell>
          <cell r="E297">
            <v>0</v>
          </cell>
          <cell r="F297">
            <v>-27486</v>
          </cell>
          <cell r="G297">
            <v>0</v>
          </cell>
          <cell r="H297">
            <v>-27486</v>
          </cell>
          <cell r="I297">
            <v>15258</v>
          </cell>
          <cell r="J297">
            <v>0</v>
          </cell>
          <cell r="K297">
            <v>15258</v>
          </cell>
          <cell r="L297">
            <v>0</v>
          </cell>
          <cell r="M297">
            <v>15258</v>
          </cell>
          <cell r="N297">
            <v>0</v>
          </cell>
          <cell r="O297">
            <v>0</v>
          </cell>
          <cell r="P297">
            <v>0</v>
          </cell>
          <cell r="Q297">
            <v>204</v>
          </cell>
          <cell r="R297">
            <v>0</v>
          </cell>
          <cell r="S297">
            <v>0</v>
          </cell>
          <cell r="T297">
            <v>204</v>
          </cell>
          <cell r="U297">
            <v>204</v>
          </cell>
          <cell r="V297">
            <v>0</v>
          </cell>
          <cell r="W297">
            <v>-12432</v>
          </cell>
          <cell r="X297">
            <v>0</v>
          </cell>
          <cell r="Y297">
            <v>0</v>
          </cell>
          <cell r="Z297">
            <v>-12432</v>
          </cell>
          <cell r="AA297" t="str">
            <v>Live</v>
          </cell>
          <cell r="AB297">
            <v>0</v>
          </cell>
          <cell r="AC297" t="str">
            <v>CHITRADURGA URBAN</v>
          </cell>
          <cell r="AD297" t="str">
            <v>CHITRADURGA TOWN</v>
          </cell>
          <cell r="AE297" t="str">
            <v>LT-6(a)(i) Wt. Wks.</v>
          </cell>
          <cell r="AF297" t="str">
            <v>LT-6(a)(i) Wt. Wks.</v>
          </cell>
          <cell r="AG297" t="str">
            <v>AEE KSDB</v>
          </cell>
          <cell r="AH297" t="str">
            <v>Karnataka slvm development boardCLK road</v>
          </cell>
        </row>
        <row r="298">
          <cell r="A298" t="str">
            <v>P5032</v>
          </cell>
          <cell r="B298">
            <v>3816691</v>
          </cell>
          <cell r="C298">
            <v>12940</v>
          </cell>
          <cell r="D298">
            <v>94622.720000000001</v>
          </cell>
          <cell r="E298">
            <v>4882.5</v>
          </cell>
          <cell r="F298">
            <v>99505.22</v>
          </cell>
          <cell r="G298">
            <v>7406.78</v>
          </cell>
          <cell r="H298">
            <v>106912</v>
          </cell>
          <cell r="I298">
            <v>92189.03</v>
          </cell>
          <cell r="J298">
            <v>6148.86</v>
          </cell>
          <cell r="K298">
            <v>98337.89</v>
          </cell>
          <cell r="L298">
            <v>15852.61</v>
          </cell>
          <cell r="M298">
            <v>114190.5</v>
          </cell>
          <cell r="N298">
            <v>0</v>
          </cell>
          <cell r="O298">
            <v>0</v>
          </cell>
          <cell r="P298">
            <v>0</v>
          </cell>
          <cell r="Q298">
            <v>127.5</v>
          </cell>
          <cell r="R298">
            <v>0</v>
          </cell>
          <cell r="S298">
            <v>0</v>
          </cell>
          <cell r="T298">
            <v>127.5</v>
          </cell>
          <cell r="U298">
            <v>127.5</v>
          </cell>
          <cell r="V298">
            <v>0</v>
          </cell>
          <cell r="W298">
            <v>186684.25</v>
          </cell>
          <cell r="X298">
            <v>11031.36</v>
          </cell>
          <cell r="Y298">
            <v>23259.39</v>
          </cell>
          <cell r="Z298">
            <v>220975</v>
          </cell>
          <cell r="AA298" t="str">
            <v>Live</v>
          </cell>
          <cell r="AB298">
            <v>0</v>
          </cell>
          <cell r="AC298" t="str">
            <v>CHITRADURGA URBAN</v>
          </cell>
          <cell r="AD298" t="str">
            <v>CHITRADURGA TOWN</v>
          </cell>
          <cell r="AE298" t="str">
            <v>LT-6(a)(i) Wt. Wks.</v>
          </cell>
          <cell r="AF298" t="str">
            <v>LT-6(a)(i) Wt. Wks.</v>
          </cell>
          <cell r="AG298" t="str">
            <v>P S Sangabasappa s o Patel somappa</v>
          </cell>
          <cell r="AH298" t="str">
            <v>Patel somappa badavaneKavadigarahatty</v>
          </cell>
        </row>
        <row r="299">
          <cell r="A299" t="str">
            <v>P5191</v>
          </cell>
          <cell r="B299">
            <v>3926454</v>
          </cell>
          <cell r="C299">
            <v>1704</v>
          </cell>
          <cell r="D299">
            <v>2301.31</v>
          </cell>
          <cell r="E299">
            <v>77.400000000000006</v>
          </cell>
          <cell r="F299">
            <v>2378.71</v>
          </cell>
          <cell r="G299">
            <v>-0.71</v>
          </cell>
          <cell r="H299">
            <v>2378</v>
          </cell>
          <cell r="I299">
            <v>36144.589999999997</v>
          </cell>
          <cell r="J299">
            <v>828.38</v>
          </cell>
          <cell r="K299">
            <v>36972.969999999994</v>
          </cell>
          <cell r="L299">
            <v>642.28</v>
          </cell>
          <cell r="M299">
            <v>37615.25</v>
          </cell>
          <cell r="N299">
            <v>38372.94</v>
          </cell>
          <cell r="O299">
            <v>642.28</v>
          </cell>
          <cell r="P299">
            <v>905.78</v>
          </cell>
          <cell r="Q299">
            <v>72.25</v>
          </cell>
          <cell r="R299">
            <v>0</v>
          </cell>
          <cell r="S299">
            <v>0</v>
          </cell>
          <cell r="T299">
            <v>72.25</v>
          </cell>
          <cell r="U299">
            <v>39350.97</v>
          </cell>
          <cell r="V299">
            <v>642.28</v>
          </cell>
          <cell r="W299">
            <v>0.71</v>
          </cell>
          <cell r="X299">
            <v>0</v>
          </cell>
          <cell r="Y299">
            <v>-0.71</v>
          </cell>
          <cell r="Z299">
            <v>0</v>
          </cell>
          <cell r="AA299" t="str">
            <v>Live</v>
          </cell>
          <cell r="AB299">
            <v>0</v>
          </cell>
          <cell r="AC299" t="str">
            <v>CHITRADURGA URBAN</v>
          </cell>
          <cell r="AD299" t="str">
            <v>CHITRADURGA TOWN</v>
          </cell>
          <cell r="AE299" t="str">
            <v>LT-6(a)(i) Wt. Wks.</v>
          </cell>
          <cell r="AF299" t="str">
            <v>LT-6(a)(i) Wt. Wks.</v>
          </cell>
          <cell r="AG299" t="str">
            <v>AAYUKTHA NAGARA SABA C M C CTA</v>
          </cell>
          <cell r="AH299" t="str">
            <v>BASAVESHVARA HOSPITAL CHITRADURGA</v>
          </cell>
        </row>
        <row r="300">
          <cell r="A300" t="str">
            <v>P5221</v>
          </cell>
          <cell r="B300">
            <v>3926703</v>
          </cell>
          <cell r="C300">
            <v>2063</v>
          </cell>
          <cell r="D300">
            <v>-158280.68</v>
          </cell>
          <cell r="E300">
            <v>783.9</v>
          </cell>
          <cell r="F300">
            <v>-157496.78</v>
          </cell>
          <cell r="G300">
            <v>47.78</v>
          </cell>
          <cell r="H300">
            <v>-157449</v>
          </cell>
          <cell r="I300">
            <v>20219.13</v>
          </cell>
          <cell r="J300">
            <v>978.22</v>
          </cell>
          <cell r="K300">
            <v>21197.350000000002</v>
          </cell>
          <cell r="L300">
            <v>0</v>
          </cell>
          <cell r="M300">
            <v>21197.35</v>
          </cell>
          <cell r="N300">
            <v>0</v>
          </cell>
          <cell r="O300">
            <v>0</v>
          </cell>
          <cell r="P300">
            <v>0</v>
          </cell>
          <cell r="Q300">
            <v>111.35</v>
          </cell>
          <cell r="R300">
            <v>0</v>
          </cell>
          <cell r="S300">
            <v>0</v>
          </cell>
          <cell r="T300">
            <v>111.35</v>
          </cell>
          <cell r="U300">
            <v>111.35</v>
          </cell>
          <cell r="V300">
            <v>0</v>
          </cell>
          <cell r="W300">
            <v>-138172.9</v>
          </cell>
          <cell r="X300">
            <v>1762.12</v>
          </cell>
          <cell r="Y300">
            <v>47.78</v>
          </cell>
          <cell r="Z300">
            <v>-136363</v>
          </cell>
          <cell r="AA300" t="str">
            <v>Live</v>
          </cell>
          <cell r="AB300">
            <v>0</v>
          </cell>
          <cell r="AC300" t="str">
            <v>CHITRADURGA URBAN</v>
          </cell>
          <cell r="AD300" t="str">
            <v>CHITRADURGA TOWN</v>
          </cell>
          <cell r="AE300" t="str">
            <v>LT-6(a)(i) Wt. Wks.</v>
          </cell>
          <cell r="AF300" t="str">
            <v>LT-6(a)(i) Wt. Wks.</v>
          </cell>
          <cell r="AG300" t="str">
            <v>COMMISSIONER CMC</v>
          </cell>
          <cell r="AH300" t="str">
            <v>KAVADIGARAHATTI</v>
          </cell>
        </row>
        <row r="301">
          <cell r="A301" t="str">
            <v>P5439</v>
          </cell>
          <cell r="B301">
            <v>4125538</v>
          </cell>
          <cell r="C301">
            <v>2</v>
          </cell>
          <cell r="D301">
            <v>8240.86</v>
          </cell>
          <cell r="E301">
            <v>3852.56</v>
          </cell>
          <cell r="F301">
            <v>12093.42</v>
          </cell>
          <cell r="G301">
            <v>511.58</v>
          </cell>
          <cell r="H301">
            <v>12605</v>
          </cell>
          <cell r="I301">
            <v>8212.8700000000008</v>
          </cell>
          <cell r="J301">
            <v>1.21</v>
          </cell>
          <cell r="K301">
            <v>8214.08</v>
          </cell>
          <cell r="L301">
            <v>489.92</v>
          </cell>
          <cell r="M301">
            <v>8704</v>
          </cell>
          <cell r="N301">
            <v>15814.96</v>
          </cell>
          <cell r="O301">
            <v>1011.27</v>
          </cell>
          <cell r="P301">
            <v>3853.77</v>
          </cell>
          <cell r="Q301">
            <v>629</v>
          </cell>
          <cell r="R301">
            <v>0</v>
          </cell>
          <cell r="S301">
            <v>0</v>
          </cell>
          <cell r="T301">
            <v>629</v>
          </cell>
          <cell r="U301">
            <v>20297.73</v>
          </cell>
          <cell r="V301">
            <v>1011.27</v>
          </cell>
          <cell r="W301">
            <v>9.77</v>
          </cell>
          <cell r="X301">
            <v>0</v>
          </cell>
          <cell r="Y301">
            <v>-9.77</v>
          </cell>
          <cell r="Z301">
            <v>0</v>
          </cell>
          <cell r="AA301" t="str">
            <v>Live</v>
          </cell>
          <cell r="AB301">
            <v>0</v>
          </cell>
          <cell r="AC301" t="str">
            <v>CHITRADURGA URBAN</v>
          </cell>
          <cell r="AD301" t="str">
            <v>CHITRADURGA TOWN</v>
          </cell>
          <cell r="AE301" t="str">
            <v>LT-6(b)(i) St.Lt. M</v>
          </cell>
          <cell r="AF301" t="str">
            <v>LT-6(b)(i) St.Lt. M</v>
          </cell>
          <cell r="AG301" t="str">
            <v>C.M.C. COMISIONER</v>
          </cell>
          <cell r="AH301">
            <v>0</v>
          </cell>
        </row>
        <row r="302">
          <cell r="A302" t="str">
            <v>P5441</v>
          </cell>
          <cell r="B302">
            <v>4089211</v>
          </cell>
          <cell r="C302">
            <v>2782</v>
          </cell>
          <cell r="D302">
            <v>3612.24</v>
          </cell>
          <cell r="E302">
            <v>252.45</v>
          </cell>
          <cell r="F302">
            <v>3864.6899999999996</v>
          </cell>
          <cell r="G302">
            <v>82.31</v>
          </cell>
          <cell r="H302">
            <v>3947</v>
          </cell>
          <cell r="I302">
            <v>22803.59</v>
          </cell>
          <cell r="J302">
            <v>1321.04</v>
          </cell>
          <cell r="K302">
            <v>24124.63</v>
          </cell>
          <cell r="L302">
            <v>785.15</v>
          </cell>
          <cell r="M302">
            <v>24909.78</v>
          </cell>
          <cell r="N302">
            <v>26053.01</v>
          </cell>
          <cell r="O302">
            <v>871.5</v>
          </cell>
          <cell r="P302">
            <v>1573.49</v>
          </cell>
          <cell r="Q302">
            <v>94.78</v>
          </cell>
          <cell r="R302">
            <v>0</v>
          </cell>
          <cell r="S302">
            <v>0</v>
          </cell>
          <cell r="T302">
            <v>94.78</v>
          </cell>
          <cell r="U302">
            <v>27721.279999999999</v>
          </cell>
          <cell r="V302">
            <v>871.5</v>
          </cell>
          <cell r="W302">
            <v>268.04000000000002</v>
          </cell>
          <cell r="X302">
            <v>0</v>
          </cell>
          <cell r="Y302">
            <v>-4.04</v>
          </cell>
          <cell r="Z302">
            <v>264</v>
          </cell>
          <cell r="AA302" t="str">
            <v>Live</v>
          </cell>
          <cell r="AB302">
            <v>0</v>
          </cell>
          <cell r="AC302" t="str">
            <v>CHITRADURGA URBAN</v>
          </cell>
          <cell r="AD302" t="str">
            <v>CHITRADURGA TOWN</v>
          </cell>
          <cell r="AE302" t="str">
            <v>LT-6(a)(i) Wt. Wks.</v>
          </cell>
          <cell r="AF302" t="str">
            <v>LT-6(a)(i) Wt. Wks.</v>
          </cell>
          <cell r="AG302" t="str">
            <v>POURAUKTHARU NAGARA SABE</v>
          </cell>
          <cell r="AH302">
            <v>0</v>
          </cell>
        </row>
        <row r="303">
          <cell r="A303" t="str">
            <v>P5486</v>
          </cell>
          <cell r="B303">
            <v>4118256</v>
          </cell>
          <cell r="C303">
            <v>805</v>
          </cell>
          <cell r="D303">
            <v>782.61</v>
          </cell>
          <cell r="E303">
            <v>20.7</v>
          </cell>
          <cell r="F303">
            <v>803.31000000000006</v>
          </cell>
          <cell r="G303">
            <v>27.69</v>
          </cell>
          <cell r="H303">
            <v>831</v>
          </cell>
          <cell r="I303">
            <v>15336.41</v>
          </cell>
          <cell r="J303">
            <v>394</v>
          </cell>
          <cell r="K303">
            <v>15730.41</v>
          </cell>
          <cell r="L303">
            <v>384.84</v>
          </cell>
          <cell r="M303">
            <v>16115.25</v>
          </cell>
          <cell r="N303">
            <v>15961.51</v>
          </cell>
          <cell r="O303">
            <v>412.79</v>
          </cell>
          <cell r="P303">
            <v>414.7</v>
          </cell>
          <cell r="Q303">
            <v>157.25</v>
          </cell>
          <cell r="R303">
            <v>0</v>
          </cell>
          <cell r="S303">
            <v>0</v>
          </cell>
          <cell r="T303">
            <v>157.25</v>
          </cell>
          <cell r="U303">
            <v>16533.46</v>
          </cell>
          <cell r="V303">
            <v>412.79</v>
          </cell>
          <cell r="W303">
            <v>0.26</v>
          </cell>
          <cell r="X303">
            <v>0</v>
          </cell>
          <cell r="Y303">
            <v>-0.26</v>
          </cell>
          <cell r="Z303">
            <v>0</v>
          </cell>
          <cell r="AA303" t="str">
            <v>Live</v>
          </cell>
          <cell r="AB303">
            <v>0</v>
          </cell>
          <cell r="AC303" t="str">
            <v>CHITRADURGA URBAN</v>
          </cell>
          <cell r="AD303" t="str">
            <v>CHITRADURGA TOWN</v>
          </cell>
          <cell r="AE303" t="str">
            <v>LT-6(a)(i) Wt. Wks.</v>
          </cell>
          <cell r="AF303" t="str">
            <v>LT-6(a)(i) Wt. Wks.</v>
          </cell>
          <cell r="AG303" t="str">
            <v>POURAUKTHRU CMC</v>
          </cell>
          <cell r="AH303">
            <v>0</v>
          </cell>
        </row>
        <row r="304">
          <cell r="A304" t="str">
            <v>P5526</v>
          </cell>
          <cell r="B304">
            <v>4118271</v>
          </cell>
          <cell r="C304">
            <v>5202</v>
          </cell>
          <cell r="D304">
            <v>32801.699999999997</v>
          </cell>
          <cell r="E304">
            <v>1243.3499999999999</v>
          </cell>
          <cell r="F304">
            <v>34045.049999999996</v>
          </cell>
          <cell r="G304">
            <v>962.95</v>
          </cell>
          <cell r="H304">
            <v>35008</v>
          </cell>
          <cell r="I304">
            <v>46092.95</v>
          </cell>
          <cell r="J304">
            <v>2525.92</v>
          </cell>
          <cell r="K304">
            <v>48618.869999999995</v>
          </cell>
          <cell r="L304">
            <v>6400.38</v>
          </cell>
          <cell r="M304">
            <v>55019.25</v>
          </cell>
          <cell r="N304">
            <v>0</v>
          </cell>
          <cell r="O304">
            <v>0</v>
          </cell>
          <cell r="P304">
            <v>0</v>
          </cell>
          <cell r="Q304">
            <v>157.25</v>
          </cell>
          <cell r="R304">
            <v>0</v>
          </cell>
          <cell r="S304">
            <v>0</v>
          </cell>
          <cell r="T304">
            <v>157.25</v>
          </cell>
          <cell r="U304">
            <v>157.25</v>
          </cell>
          <cell r="V304">
            <v>0</v>
          </cell>
          <cell r="W304">
            <v>78737.399999999994</v>
          </cell>
          <cell r="X304">
            <v>3769.27</v>
          </cell>
          <cell r="Y304">
            <v>7363.33</v>
          </cell>
          <cell r="Z304">
            <v>89870</v>
          </cell>
          <cell r="AA304" t="str">
            <v>Live</v>
          </cell>
          <cell r="AB304">
            <v>0</v>
          </cell>
          <cell r="AC304" t="str">
            <v>CHITRADURGA URBAN</v>
          </cell>
          <cell r="AD304" t="str">
            <v>CHITRADURGA TOWN</v>
          </cell>
          <cell r="AE304" t="str">
            <v>LT-6(a)(i) Wt. Wks.</v>
          </cell>
          <cell r="AF304" t="str">
            <v>LT-6(a)(i) Wt. Wks.</v>
          </cell>
          <cell r="AG304" t="str">
            <v>ALL KARNATAKA KOLAGERE ABIVURDDI MANDALLI</v>
          </cell>
          <cell r="AH304">
            <v>0</v>
          </cell>
        </row>
        <row r="305">
          <cell r="A305" t="str">
            <v>P5630</v>
          </cell>
          <cell r="B305">
            <v>4223548</v>
          </cell>
          <cell r="C305">
            <v>6483</v>
          </cell>
          <cell r="D305">
            <v>3450.36</v>
          </cell>
          <cell r="E305">
            <v>436.5</v>
          </cell>
          <cell r="F305">
            <v>3886.86</v>
          </cell>
          <cell r="G305">
            <v>25.14</v>
          </cell>
          <cell r="H305">
            <v>3912</v>
          </cell>
          <cell r="I305">
            <v>55634.95</v>
          </cell>
          <cell r="J305">
            <v>3148.22</v>
          </cell>
          <cell r="K305">
            <v>58783.17</v>
          </cell>
          <cell r="L305">
            <v>882.46</v>
          </cell>
          <cell r="M305">
            <v>59665.63</v>
          </cell>
          <cell r="N305">
            <v>58806.53</v>
          </cell>
          <cell r="O305">
            <v>907.6</v>
          </cell>
          <cell r="P305">
            <v>3461.87</v>
          </cell>
          <cell r="Q305">
            <v>401.63</v>
          </cell>
          <cell r="R305">
            <v>0</v>
          </cell>
          <cell r="S305">
            <v>0</v>
          </cell>
          <cell r="T305">
            <v>401.63</v>
          </cell>
          <cell r="U305">
            <v>62670.03</v>
          </cell>
          <cell r="V305">
            <v>907.6</v>
          </cell>
          <cell r="W305">
            <v>-122.85</v>
          </cell>
          <cell r="X305">
            <v>122.85</v>
          </cell>
          <cell r="Y305">
            <v>0</v>
          </cell>
          <cell r="Z305">
            <v>0</v>
          </cell>
          <cell r="AA305" t="str">
            <v>Live</v>
          </cell>
          <cell r="AB305">
            <v>0</v>
          </cell>
          <cell r="AC305" t="str">
            <v>CHITRADURGA URBAN</v>
          </cell>
          <cell r="AD305" t="str">
            <v>CHITRADURGA TOWN</v>
          </cell>
          <cell r="AE305" t="str">
            <v>LT-6(a)(i) Wt. Wks.</v>
          </cell>
          <cell r="AF305" t="str">
            <v>LT-6(a)(i) Wt. Wks.</v>
          </cell>
          <cell r="AG305" t="str">
            <v>COMMISIONER</v>
          </cell>
          <cell r="AH305">
            <v>0</v>
          </cell>
        </row>
        <row r="306">
          <cell r="A306" t="str">
            <v>P5696</v>
          </cell>
          <cell r="B306">
            <v>4242730</v>
          </cell>
          <cell r="C306">
            <v>4256</v>
          </cell>
          <cell r="D306">
            <v>2086.69</v>
          </cell>
          <cell r="E306">
            <v>112.05</v>
          </cell>
          <cell r="F306">
            <v>2198.7400000000002</v>
          </cell>
          <cell r="G306">
            <v>72.260000000000005</v>
          </cell>
          <cell r="H306">
            <v>2271</v>
          </cell>
          <cell r="I306">
            <v>41683.279999999999</v>
          </cell>
          <cell r="J306">
            <v>2071.5300000000002</v>
          </cell>
          <cell r="K306">
            <v>43754.81</v>
          </cell>
          <cell r="L306">
            <v>740.79</v>
          </cell>
          <cell r="M306">
            <v>44495.6</v>
          </cell>
          <cell r="N306">
            <v>43516.91</v>
          </cell>
          <cell r="O306">
            <v>814.51</v>
          </cell>
          <cell r="P306">
            <v>2183.58</v>
          </cell>
          <cell r="Q306">
            <v>251.6</v>
          </cell>
          <cell r="R306">
            <v>0</v>
          </cell>
          <cell r="S306">
            <v>0</v>
          </cell>
          <cell r="T306">
            <v>251.6</v>
          </cell>
          <cell r="U306">
            <v>45952.090000000004</v>
          </cell>
          <cell r="V306">
            <v>814.51</v>
          </cell>
          <cell r="W306">
            <v>1.46</v>
          </cell>
          <cell r="X306">
            <v>0</v>
          </cell>
          <cell r="Y306">
            <v>-1.46</v>
          </cell>
          <cell r="Z306">
            <v>0</v>
          </cell>
          <cell r="AA306" t="str">
            <v>Live</v>
          </cell>
          <cell r="AB306">
            <v>0</v>
          </cell>
          <cell r="AC306" t="str">
            <v>CHITRADURGA URBAN</v>
          </cell>
          <cell r="AD306" t="str">
            <v>CHITRADURGA TOWN</v>
          </cell>
          <cell r="AE306" t="str">
            <v>LT-6(a)(i) Wt. Wks.</v>
          </cell>
          <cell r="AF306" t="str">
            <v>LT-6(a)(i) Wt. Wks.</v>
          </cell>
          <cell r="AG306" t="str">
            <v>COMESINOR</v>
          </cell>
          <cell r="AH306">
            <v>0</v>
          </cell>
        </row>
        <row r="307">
          <cell r="A307" t="str">
            <v>P5801</v>
          </cell>
          <cell r="B307">
            <v>4301469</v>
          </cell>
          <cell r="C307">
            <v>1442</v>
          </cell>
          <cell r="D307">
            <v>1078.01</v>
          </cell>
          <cell r="E307">
            <v>46.8</v>
          </cell>
          <cell r="F307">
            <v>1124.81</v>
          </cell>
          <cell r="G307">
            <v>38.19</v>
          </cell>
          <cell r="H307">
            <v>1163</v>
          </cell>
          <cell r="I307">
            <v>19414.07</v>
          </cell>
          <cell r="J307">
            <v>706.12</v>
          </cell>
          <cell r="K307">
            <v>20120.189999999999</v>
          </cell>
          <cell r="L307">
            <v>628.29</v>
          </cell>
          <cell r="M307">
            <v>20748.48</v>
          </cell>
          <cell r="N307">
            <v>18865.98</v>
          </cell>
          <cell r="O307">
            <v>668.25</v>
          </cell>
          <cell r="P307">
            <v>717.77</v>
          </cell>
          <cell r="Q307">
            <v>232.48</v>
          </cell>
          <cell r="R307">
            <v>0</v>
          </cell>
          <cell r="S307">
            <v>0</v>
          </cell>
          <cell r="T307">
            <v>232.48</v>
          </cell>
          <cell r="U307">
            <v>19816.23</v>
          </cell>
          <cell r="V307">
            <v>668.25</v>
          </cell>
          <cell r="W307">
            <v>1393.62</v>
          </cell>
          <cell r="X307">
            <v>35.15</v>
          </cell>
          <cell r="Y307">
            <v>-1.77</v>
          </cell>
          <cell r="Z307">
            <v>1427</v>
          </cell>
          <cell r="AA307" t="str">
            <v>Live</v>
          </cell>
          <cell r="AB307">
            <v>0</v>
          </cell>
          <cell r="AC307" t="str">
            <v>CHITRADURGA URBAN</v>
          </cell>
          <cell r="AD307" t="str">
            <v>CHITRADURGA TOWN</v>
          </cell>
          <cell r="AE307" t="str">
            <v>LT-6(a)(i) Wt. Wks.</v>
          </cell>
          <cell r="AF307" t="str">
            <v>LT-6(a)(i) Wt. Wks.</v>
          </cell>
          <cell r="AG307" t="str">
            <v>COMMISSIONER C M C</v>
          </cell>
          <cell r="AH307">
            <v>0</v>
          </cell>
        </row>
        <row r="308">
          <cell r="A308" t="str">
            <v>P5869</v>
          </cell>
          <cell r="B308">
            <v>4412533</v>
          </cell>
          <cell r="C308">
            <v>2</v>
          </cell>
          <cell r="D308">
            <v>659.61</v>
          </cell>
          <cell r="E308">
            <v>0</v>
          </cell>
          <cell r="F308">
            <v>659.61</v>
          </cell>
          <cell r="G308">
            <v>15.39</v>
          </cell>
          <cell r="H308">
            <v>675</v>
          </cell>
          <cell r="I308">
            <v>12221.04</v>
          </cell>
          <cell r="J308">
            <v>1</v>
          </cell>
          <cell r="K308">
            <v>12222.04</v>
          </cell>
          <cell r="L308">
            <v>632.05999999999995</v>
          </cell>
          <cell r="M308">
            <v>12854.1</v>
          </cell>
          <cell r="N308">
            <v>11514.55</v>
          </cell>
          <cell r="O308">
            <v>647.45000000000005</v>
          </cell>
          <cell r="P308">
            <v>1</v>
          </cell>
          <cell r="Q308">
            <v>209.1</v>
          </cell>
          <cell r="R308">
            <v>0</v>
          </cell>
          <cell r="S308">
            <v>0</v>
          </cell>
          <cell r="T308">
            <v>209.1</v>
          </cell>
          <cell r="U308">
            <v>11724.65</v>
          </cell>
          <cell r="V308">
            <v>647.45000000000005</v>
          </cell>
          <cell r="W308">
            <v>1157</v>
          </cell>
          <cell r="X308">
            <v>0</v>
          </cell>
          <cell r="Y308">
            <v>0</v>
          </cell>
          <cell r="Z308">
            <v>1157</v>
          </cell>
          <cell r="AA308" t="str">
            <v>Live</v>
          </cell>
          <cell r="AB308">
            <v>0</v>
          </cell>
          <cell r="AC308" t="str">
            <v>CHITRADURGA URBAN</v>
          </cell>
          <cell r="AD308" t="str">
            <v>CHITRADURGA TOWN</v>
          </cell>
          <cell r="AE308" t="str">
            <v>LT-6(a)(i) Wt. Wks.</v>
          </cell>
          <cell r="AF308" t="str">
            <v>LT-6(a)(i) Wt. Wks.</v>
          </cell>
          <cell r="AG308" t="str">
            <v>COMMISSINERA NAGARA SABE</v>
          </cell>
          <cell r="AH308">
            <v>0</v>
          </cell>
        </row>
        <row r="309">
          <cell r="A309" t="str">
            <v>P5970</v>
          </cell>
          <cell r="B309">
            <v>4527544</v>
          </cell>
          <cell r="C309">
            <v>5189</v>
          </cell>
          <cell r="D309">
            <v>6421.08</v>
          </cell>
          <cell r="E309">
            <v>531.9</v>
          </cell>
          <cell r="F309">
            <v>6952.98</v>
          </cell>
          <cell r="G309">
            <v>267.02</v>
          </cell>
          <cell r="H309">
            <v>7220</v>
          </cell>
          <cell r="I309">
            <v>42936.32</v>
          </cell>
          <cell r="J309">
            <v>2487.16</v>
          </cell>
          <cell r="K309">
            <v>45423.479999999996</v>
          </cell>
          <cell r="L309">
            <v>988.92</v>
          </cell>
          <cell r="M309">
            <v>46412.4</v>
          </cell>
          <cell r="N309">
            <v>48407</v>
          </cell>
          <cell r="O309">
            <v>1255.94</v>
          </cell>
          <cell r="P309">
            <v>3019.06</v>
          </cell>
          <cell r="Q309">
            <v>139.4</v>
          </cell>
          <cell r="R309">
            <v>0</v>
          </cell>
          <cell r="S309">
            <v>0</v>
          </cell>
          <cell r="T309">
            <v>139.4</v>
          </cell>
          <cell r="U309">
            <v>51565.46</v>
          </cell>
          <cell r="V309">
            <v>1255.94</v>
          </cell>
          <cell r="W309">
            <v>811</v>
          </cell>
          <cell r="X309">
            <v>0</v>
          </cell>
          <cell r="Y309">
            <v>0</v>
          </cell>
          <cell r="Z309">
            <v>811</v>
          </cell>
          <cell r="AA309" t="str">
            <v>Live</v>
          </cell>
          <cell r="AB309">
            <v>0</v>
          </cell>
          <cell r="AC309" t="str">
            <v>CHITRADURGA URBAN</v>
          </cell>
          <cell r="AD309" t="str">
            <v>CHITRADURGA TOWN</v>
          </cell>
          <cell r="AE309" t="str">
            <v>LT-6(a)(i) Wt. Wks.</v>
          </cell>
          <cell r="AF309" t="str">
            <v>LT-6(a)(i) Wt. Wks.</v>
          </cell>
          <cell r="AG309" t="str">
            <v>COMMISONER C M C CTA</v>
          </cell>
          <cell r="AH309">
            <v>0</v>
          </cell>
        </row>
        <row r="310">
          <cell r="A310" t="str">
            <v>P5981</v>
          </cell>
          <cell r="B310">
            <v>4445933</v>
          </cell>
          <cell r="C310">
            <v>502</v>
          </cell>
          <cell r="D310">
            <v>824.9</v>
          </cell>
          <cell r="E310">
            <v>0</v>
          </cell>
          <cell r="F310">
            <v>824.9</v>
          </cell>
          <cell r="G310">
            <v>22.1</v>
          </cell>
          <cell r="H310">
            <v>847</v>
          </cell>
          <cell r="I310">
            <v>17933.36</v>
          </cell>
          <cell r="J310">
            <v>240.12</v>
          </cell>
          <cell r="K310">
            <v>18173.48</v>
          </cell>
          <cell r="L310">
            <v>370.32</v>
          </cell>
          <cell r="M310">
            <v>18543.8</v>
          </cell>
          <cell r="N310">
            <v>18476.009999999998</v>
          </cell>
          <cell r="O310">
            <v>392.42</v>
          </cell>
          <cell r="P310">
            <v>243.57</v>
          </cell>
          <cell r="Q310">
            <v>278.8</v>
          </cell>
          <cell r="R310">
            <v>0</v>
          </cell>
          <cell r="S310">
            <v>0</v>
          </cell>
          <cell r="T310">
            <v>278.8</v>
          </cell>
          <cell r="U310">
            <v>18998.379999999997</v>
          </cell>
          <cell r="V310">
            <v>392.42</v>
          </cell>
          <cell r="W310">
            <v>3.45</v>
          </cell>
          <cell r="X310">
            <v>-3.45</v>
          </cell>
          <cell r="Y310">
            <v>0</v>
          </cell>
          <cell r="Z310">
            <v>0</v>
          </cell>
          <cell r="AA310" t="str">
            <v>Live</v>
          </cell>
          <cell r="AB310">
            <v>0</v>
          </cell>
          <cell r="AC310" t="str">
            <v>CHITRADURGA URBAN</v>
          </cell>
          <cell r="AD310" t="str">
            <v>CHITRADURGA TOWN</v>
          </cell>
          <cell r="AE310" t="str">
            <v>LT-6(a)(i) Wt. Wks.</v>
          </cell>
          <cell r="AF310" t="str">
            <v>LT-6(a)(i) Wt. Wks.</v>
          </cell>
          <cell r="AG310" t="str">
            <v>C U D A CMC CHITRADURGA</v>
          </cell>
          <cell r="AH310">
            <v>0</v>
          </cell>
        </row>
        <row r="311">
          <cell r="A311" t="str">
            <v>P6045</v>
          </cell>
          <cell r="B311">
            <v>4484942</v>
          </cell>
          <cell r="C311">
            <v>0</v>
          </cell>
          <cell r="D311">
            <v>825.7</v>
          </cell>
          <cell r="E311">
            <v>0</v>
          </cell>
          <cell r="F311">
            <v>825.7</v>
          </cell>
          <cell r="G311">
            <v>39.299999999999997</v>
          </cell>
          <cell r="H311">
            <v>865</v>
          </cell>
          <cell r="I311">
            <v>15262.43</v>
          </cell>
          <cell r="J311">
            <v>0</v>
          </cell>
          <cell r="K311">
            <v>15262.43</v>
          </cell>
          <cell r="L311">
            <v>274.97000000000003</v>
          </cell>
          <cell r="M311">
            <v>15537.4</v>
          </cell>
          <cell r="N311">
            <v>15795.03</v>
          </cell>
          <cell r="O311">
            <v>314.97000000000003</v>
          </cell>
          <cell r="P311">
            <v>0</v>
          </cell>
          <cell r="Q311">
            <v>292.39999999999998</v>
          </cell>
          <cell r="R311">
            <v>0</v>
          </cell>
          <cell r="S311">
            <v>0</v>
          </cell>
          <cell r="T311">
            <v>292.39999999999998</v>
          </cell>
          <cell r="U311">
            <v>16087.43</v>
          </cell>
          <cell r="V311">
            <v>314.97000000000003</v>
          </cell>
          <cell r="W311">
            <v>0.7</v>
          </cell>
          <cell r="X311">
            <v>0</v>
          </cell>
          <cell r="Y311">
            <v>-0.7</v>
          </cell>
          <cell r="Z311">
            <v>0</v>
          </cell>
          <cell r="AA311" t="str">
            <v>Live</v>
          </cell>
          <cell r="AB311">
            <v>0</v>
          </cell>
          <cell r="AC311" t="str">
            <v>CHITRADURGA URBAN</v>
          </cell>
          <cell r="AD311" t="str">
            <v>CHITRADURGA TOWN</v>
          </cell>
          <cell r="AE311" t="str">
            <v>LT-6(a)(ii) Wt. Wks.</v>
          </cell>
          <cell r="AF311" t="str">
            <v>LT-6(a)(ii) Wt. Wks.</v>
          </cell>
          <cell r="AG311" t="str">
            <v>AYUKTHARU C U D A</v>
          </cell>
          <cell r="AH311">
            <v>0</v>
          </cell>
        </row>
        <row r="312">
          <cell r="A312" t="str">
            <v>P6052</v>
          </cell>
          <cell r="B312">
            <v>4507423</v>
          </cell>
          <cell r="C312">
            <v>7748</v>
          </cell>
          <cell r="D312">
            <v>3266.73</v>
          </cell>
          <cell r="E312">
            <v>110.63</v>
          </cell>
          <cell r="F312">
            <v>3377.36</v>
          </cell>
          <cell r="G312">
            <v>87.64</v>
          </cell>
          <cell r="H312">
            <v>3465</v>
          </cell>
          <cell r="I312">
            <v>54951.17</v>
          </cell>
          <cell r="J312">
            <v>3110.71</v>
          </cell>
          <cell r="K312">
            <v>58061.88</v>
          </cell>
          <cell r="L312">
            <v>988.65</v>
          </cell>
          <cell r="M312">
            <v>59050.53</v>
          </cell>
          <cell r="N312">
            <v>57582.15</v>
          </cell>
          <cell r="O312">
            <v>1077.08</v>
          </cell>
          <cell r="P312">
            <v>3595.77</v>
          </cell>
          <cell r="Q312">
            <v>260.52999999999997</v>
          </cell>
          <cell r="R312">
            <v>0</v>
          </cell>
          <cell r="S312">
            <v>0</v>
          </cell>
          <cell r="T312">
            <v>260.52999999999997</v>
          </cell>
          <cell r="U312">
            <v>61438.45</v>
          </cell>
          <cell r="V312">
            <v>1077.08</v>
          </cell>
          <cell r="W312">
            <v>375.22</v>
          </cell>
          <cell r="X312">
            <v>-374.43</v>
          </cell>
          <cell r="Y312">
            <v>-0.79</v>
          </cell>
          <cell r="Z312">
            <v>0</v>
          </cell>
          <cell r="AA312" t="str">
            <v>Live</v>
          </cell>
          <cell r="AB312">
            <v>0</v>
          </cell>
          <cell r="AC312" t="str">
            <v>CHITRADURGA URBAN</v>
          </cell>
          <cell r="AD312" t="str">
            <v>CHITRADURGA TOWN</v>
          </cell>
          <cell r="AE312" t="str">
            <v>LT-6(a)(i) Wt. Wks.</v>
          </cell>
          <cell r="AF312" t="str">
            <v>LT-6(a)(i) Wt. Wks.</v>
          </cell>
          <cell r="AG312" t="str">
            <v>COMMISIONER CMC DAVALAGIRI BADAVANE</v>
          </cell>
          <cell r="AH312">
            <v>0</v>
          </cell>
        </row>
        <row r="313">
          <cell r="A313" t="str">
            <v>P6053</v>
          </cell>
          <cell r="B313">
            <v>4507420</v>
          </cell>
          <cell r="C313">
            <v>11789</v>
          </cell>
          <cell r="D313">
            <v>4325.53</v>
          </cell>
          <cell r="E313">
            <v>310.95</v>
          </cell>
          <cell r="F313">
            <v>4636.4799999999996</v>
          </cell>
          <cell r="G313">
            <v>166.52</v>
          </cell>
          <cell r="H313">
            <v>4803</v>
          </cell>
          <cell r="I313">
            <v>78334.52</v>
          </cell>
          <cell r="J313">
            <v>4829.37</v>
          </cell>
          <cell r="K313">
            <v>83163.89</v>
          </cell>
          <cell r="L313">
            <v>1558.64</v>
          </cell>
          <cell r="M313">
            <v>84722.53</v>
          </cell>
          <cell r="N313">
            <v>82395.289999999994</v>
          </cell>
          <cell r="O313">
            <v>1729.39</v>
          </cell>
          <cell r="P313">
            <v>5140.32</v>
          </cell>
          <cell r="Q313">
            <v>260.52999999999997</v>
          </cell>
          <cell r="R313">
            <v>0</v>
          </cell>
          <cell r="S313">
            <v>0</v>
          </cell>
          <cell r="T313">
            <v>260.52999999999997</v>
          </cell>
          <cell r="U313">
            <v>87796.139999999985</v>
          </cell>
          <cell r="V313">
            <v>1729.39</v>
          </cell>
          <cell r="W313">
            <v>4.2300000000000004</v>
          </cell>
          <cell r="X313">
            <v>0</v>
          </cell>
          <cell r="Y313">
            <v>-4.2300000000000004</v>
          </cell>
          <cell r="Z313">
            <v>0</v>
          </cell>
          <cell r="AA313" t="str">
            <v>Live</v>
          </cell>
          <cell r="AB313">
            <v>0</v>
          </cell>
          <cell r="AC313" t="str">
            <v>CHITRADURGA URBAN</v>
          </cell>
          <cell r="AD313" t="str">
            <v>CHITRADURGA TOWN</v>
          </cell>
          <cell r="AE313" t="str">
            <v>LT-6(a)(i) Wt. Wks.</v>
          </cell>
          <cell r="AF313" t="str">
            <v>LT-6(a)(i) Wt. Wks.</v>
          </cell>
          <cell r="AG313" t="str">
            <v>COMMISIONER CMC</v>
          </cell>
          <cell r="AH313">
            <v>0</v>
          </cell>
        </row>
        <row r="314">
          <cell r="A314" t="str">
            <v>P6054</v>
          </cell>
          <cell r="B314">
            <v>4507401</v>
          </cell>
          <cell r="C314">
            <v>10709</v>
          </cell>
          <cell r="D314">
            <v>-246058.78</v>
          </cell>
          <cell r="E314">
            <v>1411.54</v>
          </cell>
          <cell r="F314">
            <v>-244647.24</v>
          </cell>
          <cell r="G314">
            <v>27.24</v>
          </cell>
          <cell r="H314">
            <v>-244620</v>
          </cell>
          <cell r="I314">
            <v>86871.34</v>
          </cell>
          <cell r="J314">
            <v>5221.1899999999996</v>
          </cell>
          <cell r="K314">
            <v>92092.53</v>
          </cell>
          <cell r="L314">
            <v>0</v>
          </cell>
          <cell r="M314">
            <v>92092.53</v>
          </cell>
          <cell r="N314">
            <v>0</v>
          </cell>
          <cell r="O314">
            <v>0</v>
          </cell>
          <cell r="P314">
            <v>0</v>
          </cell>
          <cell r="Q314">
            <v>260.52999999999997</v>
          </cell>
          <cell r="R314">
            <v>0</v>
          </cell>
          <cell r="S314">
            <v>0</v>
          </cell>
          <cell r="T314">
            <v>260.52999999999997</v>
          </cell>
          <cell r="U314">
            <v>260.52999999999997</v>
          </cell>
          <cell r="V314">
            <v>0</v>
          </cell>
          <cell r="W314">
            <v>-159447.97</v>
          </cell>
          <cell r="X314">
            <v>6632.73</v>
          </cell>
          <cell r="Y314">
            <v>27.24</v>
          </cell>
          <cell r="Z314">
            <v>-152788</v>
          </cell>
          <cell r="AA314" t="str">
            <v>Live</v>
          </cell>
          <cell r="AB314">
            <v>0</v>
          </cell>
          <cell r="AC314" t="str">
            <v>CHITRADURGA URBAN</v>
          </cell>
          <cell r="AD314" t="str">
            <v>CHITRADURGA TOWN</v>
          </cell>
          <cell r="AE314" t="str">
            <v>LT-6(a)(i) Wt. Wks.</v>
          </cell>
          <cell r="AF314" t="str">
            <v>LT-6(a)(i) Wt. Wks.</v>
          </cell>
          <cell r="AG314" t="str">
            <v>COMMISIONER CMC</v>
          </cell>
          <cell r="AH314">
            <v>0</v>
          </cell>
        </row>
        <row r="315">
          <cell r="A315" t="str">
            <v>P6055</v>
          </cell>
          <cell r="B315">
            <v>4507402</v>
          </cell>
          <cell r="C315">
            <v>2305</v>
          </cell>
          <cell r="D315">
            <v>2090.4</v>
          </cell>
          <cell r="E315">
            <v>112.5</v>
          </cell>
          <cell r="F315">
            <v>2202.9</v>
          </cell>
          <cell r="G315">
            <v>74.099999999999994</v>
          </cell>
          <cell r="H315">
            <v>2277</v>
          </cell>
          <cell r="I315">
            <v>22104.07</v>
          </cell>
          <cell r="J315">
            <v>479.3</v>
          </cell>
          <cell r="K315">
            <v>22583.37</v>
          </cell>
          <cell r="L315">
            <v>382.16</v>
          </cell>
          <cell r="M315">
            <v>22965.53</v>
          </cell>
          <cell r="N315">
            <v>23702.28</v>
          </cell>
          <cell r="O315">
            <v>456.26</v>
          </cell>
          <cell r="P315">
            <v>823.46</v>
          </cell>
          <cell r="Q315">
            <v>260.52999999999997</v>
          </cell>
          <cell r="R315">
            <v>0</v>
          </cell>
          <cell r="S315">
            <v>0</v>
          </cell>
          <cell r="T315">
            <v>260.52999999999997</v>
          </cell>
          <cell r="U315">
            <v>24786.269999999997</v>
          </cell>
          <cell r="V315">
            <v>456.26</v>
          </cell>
          <cell r="W315">
            <v>231.66</v>
          </cell>
          <cell r="X315">
            <v>-231.66</v>
          </cell>
          <cell r="Y315">
            <v>0</v>
          </cell>
          <cell r="Z315">
            <v>0</v>
          </cell>
          <cell r="AA315" t="str">
            <v>Live</v>
          </cell>
          <cell r="AB315">
            <v>0</v>
          </cell>
          <cell r="AC315" t="str">
            <v>CHITRADURGA URBAN</v>
          </cell>
          <cell r="AD315" t="str">
            <v>CHITRADURGA TOWN</v>
          </cell>
          <cell r="AE315" t="str">
            <v>LT-6(a)(i) Wt. Wks.</v>
          </cell>
          <cell r="AF315" t="str">
            <v>LT-6(a)(i) Wt. Wks.</v>
          </cell>
          <cell r="AG315" t="str">
            <v>COMMISIONER CMC</v>
          </cell>
          <cell r="AH315">
            <v>0</v>
          </cell>
        </row>
        <row r="316">
          <cell r="A316" t="str">
            <v>P6056</v>
          </cell>
          <cell r="B316">
            <v>4507381</v>
          </cell>
          <cell r="C316">
            <v>45</v>
          </cell>
          <cell r="D316">
            <v>951.93</v>
          </cell>
          <cell r="E316">
            <v>0</v>
          </cell>
          <cell r="F316">
            <v>951.93</v>
          </cell>
          <cell r="G316">
            <v>-126.93</v>
          </cell>
          <cell r="H316">
            <v>825</v>
          </cell>
          <cell r="I316">
            <v>15515.33</v>
          </cell>
          <cell r="J316">
            <v>22.28</v>
          </cell>
          <cell r="K316">
            <v>15537.61</v>
          </cell>
          <cell r="L316">
            <v>269.19</v>
          </cell>
          <cell r="M316">
            <v>15806.8</v>
          </cell>
          <cell r="N316">
            <v>16061.53</v>
          </cell>
          <cell r="O316">
            <v>269.19</v>
          </cell>
          <cell r="P316">
            <v>22.28</v>
          </cell>
          <cell r="Q316">
            <v>278.8</v>
          </cell>
          <cell r="R316">
            <v>0</v>
          </cell>
          <cell r="S316">
            <v>0</v>
          </cell>
          <cell r="T316">
            <v>278.8</v>
          </cell>
          <cell r="U316">
            <v>16362.61</v>
          </cell>
          <cell r="V316">
            <v>269.19</v>
          </cell>
          <cell r="W316">
            <v>126.93</v>
          </cell>
          <cell r="X316">
            <v>0</v>
          </cell>
          <cell r="Y316">
            <v>-126.93</v>
          </cell>
          <cell r="Z316">
            <v>0</v>
          </cell>
          <cell r="AA316" t="str">
            <v>Live</v>
          </cell>
          <cell r="AB316">
            <v>0</v>
          </cell>
          <cell r="AC316" t="str">
            <v>CHITRADURGA URBAN</v>
          </cell>
          <cell r="AD316" t="str">
            <v>CHITRADURGA TOWN</v>
          </cell>
          <cell r="AE316" t="str">
            <v>LT-6(a)(i) Wt. Wks.</v>
          </cell>
          <cell r="AF316" t="str">
            <v>LT-6(a)(i) Wt. Wks.</v>
          </cell>
          <cell r="AG316" t="str">
            <v>AYUKTHARU NAGARABHIRUDDI PRADIKARA</v>
          </cell>
          <cell r="AH316">
            <v>0</v>
          </cell>
        </row>
        <row r="317">
          <cell r="A317" t="str">
            <v>P6403</v>
          </cell>
          <cell r="B317">
            <v>4794885</v>
          </cell>
          <cell r="C317">
            <v>5181</v>
          </cell>
          <cell r="D317">
            <v>-13330.32</v>
          </cell>
          <cell r="E317">
            <v>274.05</v>
          </cell>
          <cell r="F317">
            <v>-13056.27</v>
          </cell>
          <cell r="G317">
            <v>2062.27</v>
          </cell>
          <cell r="H317">
            <v>-10994</v>
          </cell>
          <cell r="I317">
            <v>43102.32</v>
          </cell>
          <cell r="J317">
            <v>2176.13</v>
          </cell>
          <cell r="K317">
            <v>45278.45</v>
          </cell>
          <cell r="L317">
            <v>377.61</v>
          </cell>
          <cell r="M317">
            <v>45656.06</v>
          </cell>
          <cell r="N317">
            <v>30130.74</v>
          </cell>
          <cell r="O317">
            <v>2636.94</v>
          </cell>
          <cell r="P317">
            <v>1604.32</v>
          </cell>
          <cell r="Q317">
            <v>290.06</v>
          </cell>
          <cell r="R317">
            <v>0</v>
          </cell>
          <cell r="S317">
            <v>0</v>
          </cell>
          <cell r="T317">
            <v>290.06</v>
          </cell>
          <cell r="U317">
            <v>32025.120000000003</v>
          </cell>
          <cell r="V317">
            <v>2636.94</v>
          </cell>
          <cell r="W317">
            <v>-648.79999999999995</v>
          </cell>
          <cell r="X317">
            <v>845.86</v>
          </cell>
          <cell r="Y317">
            <v>-197.06</v>
          </cell>
          <cell r="Z317">
            <v>0</v>
          </cell>
          <cell r="AA317" t="str">
            <v>Live</v>
          </cell>
          <cell r="AB317">
            <v>0</v>
          </cell>
          <cell r="AC317" t="str">
            <v>CHITRADURGA URBAN</v>
          </cell>
          <cell r="AD317" t="str">
            <v>CHITRADURGA TOWN</v>
          </cell>
          <cell r="AE317" t="str">
            <v>LT-6(a)(i) Wt. Wks.</v>
          </cell>
          <cell r="AF317" t="str">
            <v>LT-6(a)(i) Wt. Wks.</v>
          </cell>
          <cell r="AG317" t="str">
            <v>COMMISSIONER NAGARA SABHA</v>
          </cell>
          <cell r="AH317" t="str">
            <v>B V K S LAYOUT BHEEMASAMUDRA ROAD</v>
          </cell>
        </row>
        <row r="318">
          <cell r="A318" t="str">
            <v>P6404</v>
          </cell>
          <cell r="B318">
            <v>4794886</v>
          </cell>
          <cell r="C318">
            <v>23597</v>
          </cell>
          <cell r="D318">
            <v>-9016.32</v>
          </cell>
          <cell r="E318">
            <v>664.2</v>
          </cell>
          <cell r="F318">
            <v>-8352.119999999999</v>
          </cell>
          <cell r="G318">
            <v>2494.12</v>
          </cell>
          <cell r="H318">
            <v>-5858</v>
          </cell>
          <cell r="I318">
            <v>137471.54999999999</v>
          </cell>
          <cell r="J318">
            <v>9912.41</v>
          </cell>
          <cell r="K318">
            <v>147383.96</v>
          </cell>
          <cell r="L318">
            <v>1934.1</v>
          </cell>
          <cell r="M318">
            <v>149318.06</v>
          </cell>
          <cell r="N318">
            <v>127891.35</v>
          </cell>
          <cell r="O318">
            <v>4665.83</v>
          </cell>
          <cell r="P318">
            <v>10612.82</v>
          </cell>
          <cell r="Q318">
            <v>290.06</v>
          </cell>
          <cell r="R318">
            <v>0</v>
          </cell>
          <cell r="S318">
            <v>0</v>
          </cell>
          <cell r="T318">
            <v>290.06</v>
          </cell>
          <cell r="U318">
            <v>138794.23000000001</v>
          </cell>
          <cell r="V318">
            <v>4665.83</v>
          </cell>
          <cell r="W318">
            <v>273.82</v>
          </cell>
          <cell r="X318">
            <v>-36.21</v>
          </cell>
          <cell r="Y318">
            <v>-237.61</v>
          </cell>
          <cell r="Z318">
            <v>0</v>
          </cell>
          <cell r="AA318" t="str">
            <v>Live</v>
          </cell>
          <cell r="AB318">
            <v>0</v>
          </cell>
          <cell r="AC318" t="str">
            <v>CHITRADURGA URBAN</v>
          </cell>
          <cell r="AD318" t="str">
            <v>CHITRADURGA TOWN</v>
          </cell>
          <cell r="AE318" t="str">
            <v>LT-6(a)(i) Wt. Wks.</v>
          </cell>
          <cell r="AF318" t="str">
            <v>LT-6(a)(i) Wt. Wks.</v>
          </cell>
          <cell r="AG318" t="str">
            <v>COMMISSIONER NAGARA SABHA</v>
          </cell>
          <cell r="AH318" t="str">
            <v>NEAR BVKS LAYOUT CHELUGUDDA</v>
          </cell>
        </row>
        <row r="319">
          <cell r="A319" t="str">
            <v>P6405</v>
          </cell>
          <cell r="B319">
            <v>4794884</v>
          </cell>
          <cell r="C319">
            <v>0</v>
          </cell>
          <cell r="D319">
            <v>825.14</v>
          </cell>
          <cell r="E319">
            <v>0</v>
          </cell>
          <cell r="F319">
            <v>825.14</v>
          </cell>
          <cell r="G319">
            <v>179.86</v>
          </cell>
          <cell r="H319">
            <v>1005</v>
          </cell>
          <cell r="I319">
            <v>15262.68</v>
          </cell>
          <cell r="J319">
            <v>0</v>
          </cell>
          <cell r="K319">
            <v>15262.68</v>
          </cell>
          <cell r="L319">
            <v>276.38</v>
          </cell>
          <cell r="M319">
            <v>15539.06</v>
          </cell>
          <cell r="N319">
            <v>15797.76</v>
          </cell>
          <cell r="O319">
            <v>456.24</v>
          </cell>
          <cell r="P319">
            <v>0</v>
          </cell>
          <cell r="Q319">
            <v>290.06</v>
          </cell>
          <cell r="R319">
            <v>0</v>
          </cell>
          <cell r="S319">
            <v>0</v>
          </cell>
          <cell r="T319">
            <v>290.06</v>
          </cell>
          <cell r="U319">
            <v>16087.82</v>
          </cell>
          <cell r="V319">
            <v>456.24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 t="str">
            <v>Live</v>
          </cell>
          <cell r="AB319">
            <v>0</v>
          </cell>
          <cell r="AC319" t="str">
            <v>CHITRADURGA URBAN</v>
          </cell>
          <cell r="AD319" t="str">
            <v>CHITRADURGA TOWN</v>
          </cell>
          <cell r="AE319" t="str">
            <v>LT-6(a)(i) Wt. Wks.</v>
          </cell>
          <cell r="AF319" t="str">
            <v>LT-6(a)(i) Wt. Wks.</v>
          </cell>
          <cell r="AG319" t="str">
            <v>COMMISSIONER NAGARA SABHA</v>
          </cell>
          <cell r="AH319" t="str">
            <v>KEREANGALA AASHRAYA BADAVANE KAVADIGARAHATTI 1ST MAIN</v>
          </cell>
        </row>
        <row r="320">
          <cell r="A320" t="str">
            <v>P6594</v>
          </cell>
          <cell r="B320">
            <v>4916592</v>
          </cell>
          <cell r="C320">
            <v>4336</v>
          </cell>
          <cell r="D320">
            <v>-12641.99</v>
          </cell>
          <cell r="E320">
            <v>357.75</v>
          </cell>
          <cell r="F320">
            <v>-12284.24</v>
          </cell>
          <cell r="G320">
            <v>-51.76</v>
          </cell>
          <cell r="H320">
            <v>-12336</v>
          </cell>
          <cell r="I320">
            <v>4530.3900000000003</v>
          </cell>
          <cell r="J320">
            <v>-1058.99</v>
          </cell>
          <cell r="K320">
            <v>3471.4000000000005</v>
          </cell>
          <cell r="L320">
            <v>0</v>
          </cell>
          <cell r="M320">
            <v>3471.4</v>
          </cell>
          <cell r="N320">
            <v>0</v>
          </cell>
          <cell r="O320">
            <v>0</v>
          </cell>
          <cell r="P320">
            <v>0</v>
          </cell>
          <cell r="Q320">
            <v>309.39999999999998</v>
          </cell>
          <cell r="R320">
            <v>0</v>
          </cell>
          <cell r="S320">
            <v>0</v>
          </cell>
          <cell r="T320">
            <v>309.39999999999998</v>
          </cell>
          <cell r="U320">
            <v>309.39999999999998</v>
          </cell>
          <cell r="V320">
            <v>0</v>
          </cell>
          <cell r="W320">
            <v>-8421</v>
          </cell>
          <cell r="X320">
            <v>-701.24</v>
          </cell>
          <cell r="Y320">
            <v>-51.76</v>
          </cell>
          <cell r="Z320">
            <v>-9174</v>
          </cell>
          <cell r="AA320" t="str">
            <v>Live</v>
          </cell>
          <cell r="AB320">
            <v>0</v>
          </cell>
          <cell r="AC320" t="str">
            <v>CHITRADURGA URBAN</v>
          </cell>
          <cell r="AD320" t="str">
            <v>CHITRADURGA TOWN</v>
          </cell>
          <cell r="AE320" t="str">
            <v>LT-6(a)(i) Wt. Wks.</v>
          </cell>
          <cell r="AF320" t="str">
            <v>LT-6(a)(i) Wt. Wks.</v>
          </cell>
          <cell r="AG320" t="str">
            <v>COMMISSIONER NAGARA SABHE CHITRADURGA</v>
          </cell>
          <cell r="AH320" t="str">
            <v>ASHRAYA LAYOUT 1ST STAGE CTA</v>
          </cell>
        </row>
        <row r="321">
          <cell r="A321" t="str">
            <v>P6595</v>
          </cell>
          <cell r="B321">
            <v>4916591</v>
          </cell>
          <cell r="C321">
            <v>0</v>
          </cell>
          <cell r="D321">
            <v>825</v>
          </cell>
          <cell r="E321">
            <v>0</v>
          </cell>
          <cell r="F321">
            <v>825</v>
          </cell>
          <cell r="G321">
            <v>0</v>
          </cell>
          <cell r="H321">
            <v>825</v>
          </cell>
          <cell r="I321">
            <v>15261.43</v>
          </cell>
          <cell r="J321">
            <v>0</v>
          </cell>
          <cell r="K321">
            <v>15261.43</v>
          </cell>
          <cell r="L321">
            <v>353.97</v>
          </cell>
          <cell r="M321">
            <v>15615.4</v>
          </cell>
          <cell r="N321">
            <v>15777.03</v>
          </cell>
          <cell r="O321">
            <v>353.97</v>
          </cell>
          <cell r="P321">
            <v>0</v>
          </cell>
          <cell r="Q321">
            <v>309.39999999999998</v>
          </cell>
          <cell r="R321">
            <v>0</v>
          </cell>
          <cell r="S321">
            <v>0</v>
          </cell>
          <cell r="T321">
            <v>309.39999999999998</v>
          </cell>
          <cell r="U321">
            <v>16086.43</v>
          </cell>
          <cell r="V321">
            <v>353.97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 t="str">
            <v>Live</v>
          </cell>
          <cell r="AB321">
            <v>0</v>
          </cell>
          <cell r="AC321" t="str">
            <v>CHITRADURGA URBAN</v>
          </cell>
          <cell r="AD321" t="str">
            <v>CHITRADURGA TOWN</v>
          </cell>
          <cell r="AE321" t="str">
            <v>LT-6(a)(i) Wt. Wks.</v>
          </cell>
          <cell r="AF321" t="str">
            <v>LT-6(a)(i) Wt. Wks.</v>
          </cell>
          <cell r="AG321" t="str">
            <v>COMMISSIONER NAGARA SABHE CHITRADURGA</v>
          </cell>
          <cell r="AH321" t="str">
            <v>ASHRAYA LAYOUT 3RD STAGE MASZEED NEAR CTA</v>
          </cell>
        </row>
        <row r="322">
          <cell r="A322" t="str">
            <v>P6596</v>
          </cell>
          <cell r="B322">
            <v>4916590</v>
          </cell>
          <cell r="C322">
            <v>0</v>
          </cell>
          <cell r="D322">
            <v>825.31</v>
          </cell>
          <cell r="E322">
            <v>0</v>
          </cell>
          <cell r="F322">
            <v>825.31</v>
          </cell>
          <cell r="G322">
            <v>153.69</v>
          </cell>
          <cell r="H322">
            <v>979</v>
          </cell>
          <cell r="I322">
            <v>15261.99</v>
          </cell>
          <cell r="J322">
            <v>0</v>
          </cell>
          <cell r="K322">
            <v>15261.99</v>
          </cell>
          <cell r="L322">
            <v>274.41000000000003</v>
          </cell>
          <cell r="M322">
            <v>15536.4</v>
          </cell>
          <cell r="N322">
            <v>15777.9</v>
          </cell>
          <cell r="O322">
            <v>428.1</v>
          </cell>
          <cell r="P322">
            <v>0</v>
          </cell>
          <cell r="Q322">
            <v>309.39999999999998</v>
          </cell>
          <cell r="R322">
            <v>0</v>
          </cell>
          <cell r="S322">
            <v>0</v>
          </cell>
          <cell r="T322">
            <v>309.39999999999998</v>
          </cell>
          <cell r="U322">
            <v>16087.3</v>
          </cell>
          <cell r="V322">
            <v>428.1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 t="str">
            <v>Live</v>
          </cell>
          <cell r="AB322">
            <v>0</v>
          </cell>
          <cell r="AC322" t="str">
            <v>CHITRADURGA URBAN</v>
          </cell>
          <cell r="AD322" t="str">
            <v>CHITRADURGA TOWN</v>
          </cell>
          <cell r="AE322" t="str">
            <v>LT-6(a)(i) Wt. Wks.</v>
          </cell>
          <cell r="AF322" t="str">
            <v>LT-6(a)(i) Wt. Wks.</v>
          </cell>
          <cell r="AG322" t="str">
            <v>COMMISSIONER NAGARA SABHE CHITRADURGA</v>
          </cell>
          <cell r="AH322" t="str">
            <v>YALLAMMANA TEMPLE ROAD MALAPPANAHATTI CTA</v>
          </cell>
        </row>
        <row r="323">
          <cell r="A323" t="str">
            <v>P6615</v>
          </cell>
          <cell r="B323">
            <v>4931197</v>
          </cell>
          <cell r="C323">
            <v>1741</v>
          </cell>
          <cell r="D323">
            <v>-14756.61</v>
          </cell>
          <cell r="E323">
            <v>169.65</v>
          </cell>
          <cell r="F323">
            <v>-14586.960000000001</v>
          </cell>
          <cell r="G323">
            <v>710.96</v>
          </cell>
          <cell r="H323">
            <v>-13876</v>
          </cell>
          <cell r="I323">
            <v>26657.38</v>
          </cell>
          <cell r="J323">
            <v>834</v>
          </cell>
          <cell r="K323">
            <v>27491.38</v>
          </cell>
          <cell r="L323">
            <v>242.02</v>
          </cell>
          <cell r="M323">
            <v>27733.4</v>
          </cell>
          <cell r="N323">
            <v>12412.49</v>
          </cell>
          <cell r="O323">
            <v>1004.32</v>
          </cell>
          <cell r="P323">
            <v>131.19</v>
          </cell>
          <cell r="Q323">
            <v>309.39999999999998</v>
          </cell>
          <cell r="R323">
            <v>0</v>
          </cell>
          <cell r="S323">
            <v>0</v>
          </cell>
          <cell r="T323">
            <v>309.39999999999998</v>
          </cell>
          <cell r="U323">
            <v>12853.08</v>
          </cell>
          <cell r="V323">
            <v>1004.32</v>
          </cell>
          <cell r="W323">
            <v>-821.12</v>
          </cell>
          <cell r="X323">
            <v>872.46</v>
          </cell>
          <cell r="Y323">
            <v>-51.34</v>
          </cell>
          <cell r="Z323">
            <v>0</v>
          </cell>
          <cell r="AA323" t="str">
            <v>Live</v>
          </cell>
          <cell r="AB323">
            <v>0</v>
          </cell>
          <cell r="AC323" t="str">
            <v>CHITRADURGA URBAN</v>
          </cell>
          <cell r="AD323" t="str">
            <v>CHITRADURGA TOWN</v>
          </cell>
          <cell r="AE323" t="str">
            <v>LT-6(a)(i) Wt. Wks.</v>
          </cell>
          <cell r="AF323" t="str">
            <v>LT-6(a)(i) Wt. Wks.</v>
          </cell>
          <cell r="AG323" t="str">
            <v>COMMISSIONER NAGARA SABHE  CHITRADURGA</v>
          </cell>
          <cell r="AH323" t="str">
            <v>V R S BADAVANE TURUVANURU ROAD BUS STAND NEAR CTA</v>
          </cell>
        </row>
        <row r="324">
          <cell r="A324" t="str">
            <v>P6984</v>
          </cell>
          <cell r="B324">
            <v>5232458</v>
          </cell>
          <cell r="C324">
            <v>1397</v>
          </cell>
          <cell r="D324">
            <v>1767.8</v>
          </cell>
          <cell r="E324">
            <v>117.45</v>
          </cell>
          <cell r="F324">
            <v>1885.25</v>
          </cell>
          <cell r="G324">
            <v>129.75</v>
          </cell>
          <cell r="H324">
            <v>2015</v>
          </cell>
          <cell r="I324">
            <v>16677.009999999998</v>
          </cell>
          <cell r="J324">
            <v>664.59</v>
          </cell>
          <cell r="K324">
            <v>17341.599999999999</v>
          </cell>
          <cell r="L324">
            <v>503.1</v>
          </cell>
          <cell r="M324">
            <v>17844.7</v>
          </cell>
          <cell r="N324">
            <v>17351.13</v>
          </cell>
          <cell r="O324">
            <v>640.20000000000005</v>
          </cell>
          <cell r="P324">
            <v>768.67</v>
          </cell>
          <cell r="Q324">
            <v>171.7</v>
          </cell>
          <cell r="R324">
            <v>0</v>
          </cell>
          <cell r="S324">
            <v>0</v>
          </cell>
          <cell r="T324">
            <v>171.7</v>
          </cell>
          <cell r="U324">
            <v>18291.5</v>
          </cell>
          <cell r="V324">
            <v>640.20000000000005</v>
          </cell>
          <cell r="W324">
            <v>921.98</v>
          </cell>
          <cell r="X324">
            <v>13.37</v>
          </cell>
          <cell r="Y324">
            <v>-7.35</v>
          </cell>
          <cell r="Z324">
            <v>928</v>
          </cell>
          <cell r="AA324" t="str">
            <v>Live</v>
          </cell>
          <cell r="AB324">
            <v>0</v>
          </cell>
          <cell r="AC324" t="str">
            <v>CHITRADURGA URBAN</v>
          </cell>
          <cell r="AD324" t="str">
            <v>CHITRADURGA TOWN</v>
          </cell>
          <cell r="AE324" t="str">
            <v>LT-6(a)(i) Wt. Wks.</v>
          </cell>
          <cell r="AF324" t="str">
            <v>LT-6(a)(i) Wt. Wks.</v>
          </cell>
          <cell r="AG324" t="str">
            <v>COMISSIONER NAGARA SABHE</v>
          </cell>
          <cell r="AH324" t="str">
            <v>B V K S LAYOUT CHITRADURGA</v>
          </cell>
        </row>
        <row r="325">
          <cell r="A325" t="str">
            <v>SJMSL135</v>
          </cell>
          <cell r="B325">
            <v>3820073</v>
          </cell>
          <cell r="C325">
            <v>0</v>
          </cell>
          <cell r="D325">
            <v>282585.59000000003</v>
          </cell>
          <cell r="E325">
            <v>15820.8</v>
          </cell>
          <cell r="F325">
            <v>298406.39</v>
          </cell>
          <cell r="G325">
            <v>46543.61</v>
          </cell>
          <cell r="H325">
            <v>344950</v>
          </cell>
          <cell r="I325">
            <v>10000.5</v>
          </cell>
          <cell r="J325">
            <v>0</v>
          </cell>
          <cell r="K325">
            <v>10000.5</v>
          </cell>
          <cell r="L325">
            <v>34189.78</v>
          </cell>
          <cell r="M325">
            <v>44190.28</v>
          </cell>
          <cell r="N325">
            <v>0</v>
          </cell>
          <cell r="O325">
            <v>0</v>
          </cell>
          <cell r="P325">
            <v>0</v>
          </cell>
          <cell r="Q325">
            <v>52.28</v>
          </cell>
          <cell r="R325">
            <v>0</v>
          </cell>
          <cell r="S325">
            <v>0</v>
          </cell>
          <cell r="T325">
            <v>52.28</v>
          </cell>
          <cell r="U325">
            <v>52.28</v>
          </cell>
          <cell r="V325">
            <v>0</v>
          </cell>
          <cell r="W325">
            <v>292533.81</v>
          </cell>
          <cell r="X325">
            <v>15820.8</v>
          </cell>
          <cell r="Y325">
            <v>80733.39</v>
          </cell>
          <cell r="Z325">
            <v>389088</v>
          </cell>
          <cell r="AA325" t="str">
            <v>Live</v>
          </cell>
          <cell r="AB325">
            <v>0</v>
          </cell>
          <cell r="AC325" t="str">
            <v>CHITRADURGA URBAN</v>
          </cell>
          <cell r="AD325" t="str">
            <v>CHITRADURGA TOWN</v>
          </cell>
          <cell r="AE325" t="str">
            <v>LT-6(b)(i) St.Lt. M</v>
          </cell>
          <cell r="AF325" t="str">
            <v>LT-6(b)(i) St.Lt. M</v>
          </cell>
          <cell r="AG325" t="str">
            <v>SJM COLLEGE  HLK ROAD TC</v>
          </cell>
          <cell r="AH325" t="str">
            <v>CTA-</v>
          </cell>
        </row>
        <row r="326">
          <cell r="A326" t="str">
            <v>SL63296</v>
          </cell>
          <cell r="B326">
            <v>5237070</v>
          </cell>
          <cell r="C326">
            <v>4106</v>
          </cell>
          <cell r="D326">
            <v>44428.22</v>
          </cell>
          <cell r="E326">
            <v>3409.52</v>
          </cell>
          <cell r="F326">
            <v>47837.74</v>
          </cell>
          <cell r="G326">
            <v>1204.26</v>
          </cell>
          <cell r="H326">
            <v>49042</v>
          </cell>
          <cell r="I326">
            <v>34916.35</v>
          </cell>
          <cell r="J326">
            <v>2565.13</v>
          </cell>
          <cell r="K326">
            <v>37481.479999999996</v>
          </cell>
          <cell r="L326">
            <v>2026.37</v>
          </cell>
          <cell r="M326">
            <v>39507.85</v>
          </cell>
          <cell r="N326">
            <v>78917.31</v>
          </cell>
          <cell r="O326">
            <v>3232.04</v>
          </cell>
          <cell r="P326">
            <v>5974.65</v>
          </cell>
          <cell r="Q326">
            <v>425.85</v>
          </cell>
          <cell r="R326">
            <v>0</v>
          </cell>
          <cell r="S326">
            <v>0</v>
          </cell>
          <cell r="T326">
            <v>425.85</v>
          </cell>
          <cell r="U326">
            <v>85317.81</v>
          </cell>
          <cell r="V326">
            <v>3232.04</v>
          </cell>
          <cell r="W326">
            <v>1.41</v>
          </cell>
          <cell r="X326">
            <v>0</v>
          </cell>
          <cell r="Y326">
            <v>-1.41</v>
          </cell>
          <cell r="Z326">
            <v>0</v>
          </cell>
          <cell r="AA326" t="str">
            <v>Live</v>
          </cell>
          <cell r="AB326">
            <v>0</v>
          </cell>
          <cell r="AC326" t="str">
            <v>CHITRADURGA URBAN</v>
          </cell>
          <cell r="AD326" t="str">
            <v>CHITRADURGA TOWN</v>
          </cell>
          <cell r="AE326" t="str">
            <v>LT-6(b)(i) St.Lt. M</v>
          </cell>
          <cell r="AF326" t="str">
            <v>LT-6(b)(i) St.Lt. M</v>
          </cell>
          <cell r="AG326" t="str">
            <v>COMISSIONER NAGARA SABHE</v>
          </cell>
          <cell r="AH326" t="str">
            <v>DAVALAGIRI BADAVANE DOUBLE ROAD CHITRADURGA</v>
          </cell>
        </row>
        <row r="327">
          <cell r="A327" t="str">
            <v>SL63297</v>
          </cell>
          <cell r="B327">
            <v>5237069</v>
          </cell>
          <cell r="C327">
            <v>5757</v>
          </cell>
          <cell r="D327">
            <v>40315.019999999997</v>
          </cell>
          <cell r="E327">
            <v>3160.46</v>
          </cell>
          <cell r="F327">
            <v>43475.479999999996</v>
          </cell>
          <cell r="G327">
            <v>902.52</v>
          </cell>
          <cell r="H327">
            <v>44378</v>
          </cell>
          <cell r="I327">
            <v>47182.06</v>
          </cell>
          <cell r="J327">
            <v>3605.15</v>
          </cell>
          <cell r="K327">
            <v>50787.21</v>
          </cell>
          <cell r="L327">
            <v>2146.64</v>
          </cell>
          <cell r="M327">
            <v>52933.85</v>
          </cell>
          <cell r="N327">
            <v>87069.85</v>
          </cell>
          <cell r="O327">
            <v>3050.54</v>
          </cell>
          <cell r="P327">
            <v>6765.61</v>
          </cell>
          <cell r="Q327">
            <v>425.85</v>
          </cell>
          <cell r="R327">
            <v>0</v>
          </cell>
          <cell r="S327">
            <v>0</v>
          </cell>
          <cell r="T327">
            <v>425.85</v>
          </cell>
          <cell r="U327">
            <v>94261.310000000012</v>
          </cell>
          <cell r="V327">
            <v>3050.54</v>
          </cell>
          <cell r="W327">
            <v>1.38</v>
          </cell>
          <cell r="X327">
            <v>0</v>
          </cell>
          <cell r="Y327">
            <v>-1.38</v>
          </cell>
          <cell r="Z327">
            <v>0</v>
          </cell>
          <cell r="AA327" t="str">
            <v>Live</v>
          </cell>
          <cell r="AB327">
            <v>0</v>
          </cell>
          <cell r="AC327" t="str">
            <v>CHITRADURGA URBAN</v>
          </cell>
          <cell r="AD327" t="str">
            <v>CHITRADURGA TOWN</v>
          </cell>
          <cell r="AE327" t="str">
            <v>LT-6(b)(i) St.Lt. M</v>
          </cell>
          <cell r="AF327" t="str">
            <v>LT-6(b)(i) St.Lt. M</v>
          </cell>
          <cell r="AG327" t="str">
            <v>COMISSIONER NAGARA SABHE</v>
          </cell>
          <cell r="AH327" t="str">
            <v>DAVALAGIRI BADAVANE BARAGERAMMA SCHOOL BEHIND PARK NEAR CHITRADURGA</v>
          </cell>
        </row>
        <row r="328">
          <cell r="A328" t="str">
            <v>SL63542</v>
          </cell>
          <cell r="B328">
            <v>5259230</v>
          </cell>
          <cell r="C328">
            <v>4</v>
          </cell>
          <cell r="D328">
            <v>3691.61</v>
          </cell>
          <cell r="E328">
            <v>177.57</v>
          </cell>
          <cell r="F328">
            <v>3869.1800000000003</v>
          </cell>
          <cell r="G328">
            <v>219.82</v>
          </cell>
          <cell r="H328">
            <v>4089</v>
          </cell>
          <cell r="I328">
            <v>2080.63</v>
          </cell>
          <cell r="J328">
            <v>2.44</v>
          </cell>
          <cell r="K328">
            <v>2083.0700000000002</v>
          </cell>
          <cell r="L328">
            <v>515.86</v>
          </cell>
          <cell r="M328">
            <v>2598.9299999999998</v>
          </cell>
          <cell r="N328">
            <v>0</v>
          </cell>
          <cell r="O328">
            <v>0</v>
          </cell>
          <cell r="P328">
            <v>0</v>
          </cell>
          <cell r="Q328">
            <v>212.93</v>
          </cell>
          <cell r="R328">
            <v>0</v>
          </cell>
          <cell r="S328">
            <v>0</v>
          </cell>
          <cell r="T328">
            <v>212.93</v>
          </cell>
          <cell r="U328">
            <v>212.93</v>
          </cell>
          <cell r="V328">
            <v>0</v>
          </cell>
          <cell r="W328">
            <v>5559.31</v>
          </cell>
          <cell r="X328">
            <v>180.01</v>
          </cell>
          <cell r="Y328">
            <v>735.68</v>
          </cell>
          <cell r="Z328">
            <v>6475</v>
          </cell>
          <cell r="AA328" t="str">
            <v>Live</v>
          </cell>
          <cell r="AB328">
            <v>0</v>
          </cell>
          <cell r="AC328" t="str">
            <v>CHITRADURGA URBAN</v>
          </cell>
          <cell r="AD328" t="str">
            <v>CHITRADURGA TOWN</v>
          </cell>
          <cell r="AE328" t="str">
            <v>LT-6(b)(i) St.Lt. M</v>
          </cell>
          <cell r="AF328" t="str">
            <v>LT-6(b)(i) St.Lt. M</v>
          </cell>
          <cell r="AG328" t="str">
            <v>B VIKRANTH JAIN S/O P BABULAL JAIN &amp; OTHRES</v>
          </cell>
          <cell r="AH328" t="str">
            <v>BANK COLONY CHITRADURGA</v>
          </cell>
        </row>
        <row r="329">
          <cell r="A329" t="str">
            <v>SL63631</v>
          </cell>
          <cell r="B329">
            <v>5283661</v>
          </cell>
          <cell r="C329">
            <v>30</v>
          </cell>
          <cell r="D329">
            <v>23993.53</v>
          </cell>
          <cell r="E329">
            <v>1808.55</v>
          </cell>
          <cell r="F329">
            <v>25802.079999999998</v>
          </cell>
          <cell r="G329">
            <v>1520.92</v>
          </cell>
          <cell r="H329">
            <v>27323</v>
          </cell>
          <cell r="I329">
            <v>4303.1899999999996</v>
          </cell>
          <cell r="J329">
            <v>18.09</v>
          </cell>
          <cell r="K329">
            <v>4321.28</v>
          </cell>
          <cell r="L329">
            <v>3064.57</v>
          </cell>
          <cell r="M329">
            <v>7385.85</v>
          </cell>
          <cell r="N329">
            <v>0</v>
          </cell>
          <cell r="O329">
            <v>0</v>
          </cell>
          <cell r="P329">
            <v>0</v>
          </cell>
          <cell r="Q329">
            <v>425.85</v>
          </cell>
          <cell r="R329">
            <v>0</v>
          </cell>
          <cell r="S329">
            <v>0</v>
          </cell>
          <cell r="T329">
            <v>425.85</v>
          </cell>
          <cell r="U329">
            <v>425.85</v>
          </cell>
          <cell r="V329">
            <v>0</v>
          </cell>
          <cell r="W329">
            <v>27870.87</v>
          </cell>
          <cell r="X329">
            <v>1826.64</v>
          </cell>
          <cell r="Y329">
            <v>4585.49</v>
          </cell>
          <cell r="Z329">
            <v>34283</v>
          </cell>
          <cell r="AA329" t="str">
            <v>Live</v>
          </cell>
          <cell r="AB329">
            <v>0</v>
          </cell>
          <cell r="AC329" t="str">
            <v>CHITRADURGA URBAN</v>
          </cell>
          <cell r="AD329" t="str">
            <v>CHITRADURGA TOWN</v>
          </cell>
          <cell r="AE329" t="str">
            <v>LT-6(b)(i) St.Lt. M</v>
          </cell>
          <cell r="AF329" t="str">
            <v>LT-6(b)(i) St.Lt. M</v>
          </cell>
          <cell r="AG329" t="str">
            <v>P D O MADAKARIPURA</v>
          </cell>
          <cell r="AH329" t="str">
            <v>TURUVANURU ROAD BANK COLONY CHITRADURGA</v>
          </cell>
        </row>
        <row r="330">
          <cell r="A330" t="str">
            <v>UCMC3</v>
          </cell>
          <cell r="B330">
            <v>432531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 t="str">
            <v>PD</v>
          </cell>
          <cell r="AB330">
            <v>0</v>
          </cell>
          <cell r="AC330" t="str">
            <v>CHITRADURGA URBAN</v>
          </cell>
          <cell r="AD330" t="str">
            <v>CHITRADURGA TOWN</v>
          </cell>
          <cell r="AE330" t="str">
            <v>LT-6(a)(i) Wt. Wks.</v>
          </cell>
          <cell r="AF330" t="str">
            <v>LT-6(a)(i) Wt. Wks.</v>
          </cell>
          <cell r="AG330" t="str">
            <v>UNAUTHORISED WATER WORKS</v>
          </cell>
          <cell r="AH330" t="str">
            <v>CTA--</v>
          </cell>
        </row>
        <row r="331">
          <cell r="A331" t="str">
            <v>UCMC4</v>
          </cell>
          <cell r="B331">
            <v>432837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 t="str">
            <v>PD</v>
          </cell>
          <cell r="AB331">
            <v>0</v>
          </cell>
          <cell r="AC331" t="str">
            <v>CHITRADURGA URBAN</v>
          </cell>
          <cell r="AD331" t="str">
            <v>CHITRADURGA TOWN</v>
          </cell>
          <cell r="AE331" t="str">
            <v>LT-6(a)(i) Wt. Wks.</v>
          </cell>
          <cell r="AF331" t="str">
            <v>LT-6(a)(i) Wt. Wks.</v>
          </cell>
          <cell r="AG331" t="str">
            <v>UNAUTHORISED WATER WORKS</v>
          </cell>
          <cell r="AH331" t="str">
            <v xml:space="preserve">  -</v>
          </cell>
        </row>
        <row r="332">
          <cell r="A332" t="str">
            <v>UCMC5</v>
          </cell>
          <cell r="B332">
            <v>431602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 t="str">
            <v>PD</v>
          </cell>
          <cell r="AB332">
            <v>0</v>
          </cell>
          <cell r="AC332" t="str">
            <v>CHITRADURGA URBAN</v>
          </cell>
          <cell r="AD332" t="str">
            <v>CHITRADURGA TOWN</v>
          </cell>
          <cell r="AE332" t="str">
            <v>LT-6(a)(i) Wt. Wks.</v>
          </cell>
          <cell r="AF332" t="str">
            <v>LT-6(a)(i) Wt. Wks.</v>
          </cell>
          <cell r="AG332" t="str">
            <v>COMMISSIONER</v>
          </cell>
          <cell r="AH332" t="str">
            <v xml:space="preserve">  -</v>
          </cell>
        </row>
        <row r="333">
          <cell r="A333" t="str">
            <v>UCMC6</v>
          </cell>
          <cell r="B333">
            <v>437468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 t="str">
            <v>PD</v>
          </cell>
          <cell r="AB333">
            <v>0</v>
          </cell>
          <cell r="AC333" t="str">
            <v>CHITRADURGA URBAN</v>
          </cell>
          <cell r="AD333" t="str">
            <v>CHITRADURGA TOWN</v>
          </cell>
          <cell r="AE333" t="str">
            <v>LT-6(a)(i) Wt. Wks.</v>
          </cell>
          <cell r="AF333" t="str">
            <v>LT-6(a)(i) Wt. Wks.</v>
          </cell>
          <cell r="AG333" t="str">
            <v>UNAUTHORISED WATER SUPLY</v>
          </cell>
          <cell r="AH333" t="str">
            <v xml:space="preserve">  -</v>
          </cell>
        </row>
        <row r="334">
          <cell r="A334" t="str">
            <v>UCMC7</v>
          </cell>
          <cell r="B334">
            <v>439288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 t="str">
            <v>PD</v>
          </cell>
          <cell r="AB334">
            <v>0</v>
          </cell>
          <cell r="AC334" t="str">
            <v>CHITRADURGA URBAN</v>
          </cell>
          <cell r="AD334" t="str">
            <v>CHITRADURGA TOWN</v>
          </cell>
          <cell r="AE334" t="str">
            <v>LT-6(a)(i) Wt. Wks.</v>
          </cell>
          <cell r="AF334" t="str">
            <v>LT-6(a)(i) Wt. Wks.</v>
          </cell>
          <cell r="AG334" t="str">
            <v>UNAUTHORISED WATER SUPPLY</v>
          </cell>
          <cell r="AH334" t="str">
            <v xml:space="preserve">  -</v>
          </cell>
        </row>
        <row r="335">
          <cell r="A335" t="str">
            <v>BCSL62477</v>
          </cell>
          <cell r="B335">
            <v>5160044</v>
          </cell>
          <cell r="C335">
            <v>1990</v>
          </cell>
          <cell r="D335">
            <v>27367.21</v>
          </cell>
          <cell r="E335">
            <v>2053.13</v>
          </cell>
          <cell r="F335">
            <v>29420.34</v>
          </cell>
          <cell r="G335">
            <v>2474.66</v>
          </cell>
          <cell r="H335">
            <v>31895</v>
          </cell>
          <cell r="I335">
            <v>19037.27</v>
          </cell>
          <cell r="J335">
            <v>1242.55</v>
          </cell>
          <cell r="K335">
            <v>20279.82</v>
          </cell>
          <cell r="L335">
            <v>4424.59</v>
          </cell>
          <cell r="M335">
            <v>24704.41</v>
          </cell>
          <cell r="N335">
            <v>0</v>
          </cell>
          <cell r="O335">
            <v>0</v>
          </cell>
          <cell r="P335">
            <v>0</v>
          </cell>
          <cell r="Q335">
            <v>454.41</v>
          </cell>
          <cell r="R335">
            <v>0</v>
          </cell>
          <cell r="S335">
            <v>0</v>
          </cell>
          <cell r="T335">
            <v>454.41</v>
          </cell>
          <cell r="U335">
            <v>454.41</v>
          </cell>
          <cell r="V335">
            <v>0</v>
          </cell>
          <cell r="W335">
            <v>45950.07</v>
          </cell>
          <cell r="X335">
            <v>3295.68</v>
          </cell>
          <cell r="Y335">
            <v>6899.25</v>
          </cell>
          <cell r="Z335">
            <v>56145</v>
          </cell>
          <cell r="AA335" t="str">
            <v>Live</v>
          </cell>
          <cell r="AB335">
            <v>0</v>
          </cell>
          <cell r="AC335" t="str">
            <v>CHITRADURGA URBAN</v>
          </cell>
          <cell r="AD335" t="str">
            <v>CHOLUGATTA</v>
          </cell>
          <cell r="AE335" t="str">
            <v>LT-6(b)(i) St.Lt. M</v>
          </cell>
          <cell r="AF335" t="str">
            <v>LT-6(b)(i) St.Lt. M</v>
          </cell>
          <cell r="AG335" t="str">
            <v>COMISSIONER NAGARA SABHE</v>
          </cell>
          <cell r="AH335" t="str">
            <v>VIJAYALAKSHMI LAYOUT CHITRADURGA</v>
          </cell>
        </row>
        <row r="336">
          <cell r="A336" t="str">
            <v>BCSL62478</v>
          </cell>
          <cell r="B336">
            <v>5160046</v>
          </cell>
          <cell r="C336">
            <v>358</v>
          </cell>
          <cell r="D336">
            <v>7706.94</v>
          </cell>
          <cell r="E336">
            <v>324.02</v>
          </cell>
          <cell r="F336">
            <v>8030.9599999999991</v>
          </cell>
          <cell r="G336">
            <v>636.04</v>
          </cell>
          <cell r="H336">
            <v>8667</v>
          </cell>
          <cell r="I336">
            <v>6777.03</v>
          </cell>
          <cell r="J336">
            <v>223.68</v>
          </cell>
          <cell r="K336">
            <v>7000.71</v>
          </cell>
          <cell r="L336">
            <v>1230.7</v>
          </cell>
          <cell r="M336">
            <v>8231.41</v>
          </cell>
          <cell r="N336">
            <v>0</v>
          </cell>
          <cell r="O336">
            <v>0</v>
          </cell>
          <cell r="P336">
            <v>0</v>
          </cell>
          <cell r="Q336">
            <v>454.41</v>
          </cell>
          <cell r="R336">
            <v>0</v>
          </cell>
          <cell r="S336">
            <v>0</v>
          </cell>
          <cell r="T336">
            <v>454.41</v>
          </cell>
          <cell r="U336">
            <v>454.41</v>
          </cell>
          <cell r="V336">
            <v>0</v>
          </cell>
          <cell r="W336">
            <v>14029.56</v>
          </cell>
          <cell r="X336">
            <v>547.70000000000005</v>
          </cell>
          <cell r="Y336">
            <v>1866.74</v>
          </cell>
          <cell r="Z336">
            <v>16444</v>
          </cell>
          <cell r="AA336" t="str">
            <v>Live</v>
          </cell>
          <cell r="AB336">
            <v>0</v>
          </cell>
          <cell r="AC336" t="str">
            <v>CHITRADURGA URBAN</v>
          </cell>
          <cell r="AD336" t="str">
            <v>CHOLUGATTA</v>
          </cell>
          <cell r="AE336" t="str">
            <v>LT-6(b)(i) St.Lt. M</v>
          </cell>
          <cell r="AF336" t="str">
            <v>LT-6(b)(i) St.Lt. M</v>
          </cell>
          <cell r="AG336" t="str">
            <v>COMISSIONER NAGARA SABHE</v>
          </cell>
          <cell r="AH336" t="str">
            <v>VIJAYALAKSHMI LAYOUT CHITRADURGA</v>
          </cell>
        </row>
        <row r="337">
          <cell r="A337" t="str">
            <v>BCSL62479</v>
          </cell>
          <cell r="B337">
            <v>5160045</v>
          </cell>
          <cell r="C337">
            <v>3133</v>
          </cell>
          <cell r="D337">
            <v>36315.879999999997</v>
          </cell>
          <cell r="E337">
            <v>2830.75</v>
          </cell>
          <cell r="F337">
            <v>39146.629999999997</v>
          </cell>
          <cell r="G337">
            <v>3165.37</v>
          </cell>
          <cell r="H337">
            <v>42312</v>
          </cell>
          <cell r="I337">
            <v>27441.05</v>
          </cell>
          <cell r="J337">
            <v>1957.59</v>
          </cell>
          <cell r="K337">
            <v>29398.639999999999</v>
          </cell>
          <cell r="L337">
            <v>5917.77</v>
          </cell>
          <cell r="M337">
            <v>35316.410000000003</v>
          </cell>
          <cell r="N337">
            <v>0</v>
          </cell>
          <cell r="O337">
            <v>0</v>
          </cell>
          <cell r="P337">
            <v>0</v>
          </cell>
          <cell r="Q337">
            <v>454.41</v>
          </cell>
          <cell r="R337">
            <v>0</v>
          </cell>
          <cell r="S337">
            <v>0</v>
          </cell>
          <cell r="T337">
            <v>454.41</v>
          </cell>
          <cell r="U337">
            <v>454.41</v>
          </cell>
          <cell r="V337">
            <v>0</v>
          </cell>
          <cell r="W337">
            <v>63302.52</v>
          </cell>
          <cell r="X337">
            <v>4788.34</v>
          </cell>
          <cell r="Y337">
            <v>9083.14</v>
          </cell>
          <cell r="Z337">
            <v>77174</v>
          </cell>
          <cell r="AA337" t="str">
            <v>Live</v>
          </cell>
          <cell r="AB337">
            <v>0</v>
          </cell>
          <cell r="AC337" t="str">
            <v>CHITRADURGA URBAN</v>
          </cell>
          <cell r="AD337" t="str">
            <v>CHOLUGATTA</v>
          </cell>
          <cell r="AE337" t="str">
            <v>LT-6(b)(i) St.Lt. M</v>
          </cell>
          <cell r="AF337" t="str">
            <v>LT-6(b)(i) St.Lt. M</v>
          </cell>
          <cell r="AG337" t="str">
            <v>COMISSIONER NAGARA SABHE</v>
          </cell>
          <cell r="AH337" t="str">
            <v>VIJAYALAKSHMI LAYOUT CHITRADURGA</v>
          </cell>
        </row>
        <row r="338">
          <cell r="A338" t="str">
            <v>BCSL62480</v>
          </cell>
          <cell r="B338">
            <v>5160047</v>
          </cell>
          <cell r="C338">
            <v>1412</v>
          </cell>
          <cell r="D338">
            <v>23539.97</v>
          </cell>
          <cell r="E338">
            <v>1718.55</v>
          </cell>
          <cell r="F338">
            <v>25258.52</v>
          </cell>
          <cell r="G338">
            <v>2171.48</v>
          </cell>
          <cell r="H338">
            <v>27430</v>
          </cell>
          <cell r="I338">
            <v>14742.39</v>
          </cell>
          <cell r="J338">
            <v>880.87</v>
          </cell>
          <cell r="K338">
            <v>15623.26</v>
          </cell>
          <cell r="L338">
            <v>3693.15</v>
          </cell>
          <cell r="M338">
            <v>19316.41</v>
          </cell>
          <cell r="N338">
            <v>0</v>
          </cell>
          <cell r="O338">
            <v>0</v>
          </cell>
          <cell r="P338">
            <v>0</v>
          </cell>
          <cell r="Q338">
            <v>454.41</v>
          </cell>
          <cell r="R338">
            <v>0</v>
          </cell>
          <cell r="S338">
            <v>0</v>
          </cell>
          <cell r="T338">
            <v>454.41</v>
          </cell>
          <cell r="U338">
            <v>454.41</v>
          </cell>
          <cell r="V338">
            <v>0</v>
          </cell>
          <cell r="W338">
            <v>37827.949999999997</v>
          </cell>
          <cell r="X338">
            <v>2599.42</v>
          </cell>
          <cell r="Y338">
            <v>5864.63</v>
          </cell>
          <cell r="Z338">
            <v>46292</v>
          </cell>
          <cell r="AA338" t="str">
            <v>Live</v>
          </cell>
          <cell r="AB338">
            <v>0</v>
          </cell>
          <cell r="AC338" t="str">
            <v>CHITRADURGA URBAN</v>
          </cell>
          <cell r="AD338" t="str">
            <v>CHOLUGATTA</v>
          </cell>
          <cell r="AE338" t="str">
            <v>LT-6(b)(i) St.Lt. M</v>
          </cell>
          <cell r="AF338" t="str">
            <v>LT-6(b)(i) St.Lt. M</v>
          </cell>
          <cell r="AG338" t="str">
            <v>COMISSIONER NAGARA SABHE</v>
          </cell>
          <cell r="AH338" t="str">
            <v>VIJAYALAKSHMI LAYOUT CHITRADURGA</v>
          </cell>
        </row>
        <row r="339">
          <cell r="A339" t="str">
            <v>BCSL62481</v>
          </cell>
          <cell r="B339">
            <v>5160048</v>
          </cell>
          <cell r="C339">
            <v>1833</v>
          </cell>
          <cell r="D339">
            <v>24472.400000000001</v>
          </cell>
          <cell r="E339">
            <v>1794.96</v>
          </cell>
          <cell r="F339">
            <v>26267.360000000001</v>
          </cell>
          <cell r="G339">
            <v>2142.64</v>
          </cell>
          <cell r="H339">
            <v>28410</v>
          </cell>
          <cell r="I339">
            <v>17811.650000000001</v>
          </cell>
          <cell r="J339">
            <v>1145.05</v>
          </cell>
          <cell r="K339">
            <v>18956.7</v>
          </cell>
          <cell r="L339">
            <v>3933.71</v>
          </cell>
          <cell r="M339">
            <v>22890.41</v>
          </cell>
          <cell r="N339">
            <v>0</v>
          </cell>
          <cell r="O339">
            <v>0</v>
          </cell>
          <cell r="P339">
            <v>0</v>
          </cell>
          <cell r="Q339">
            <v>454.41</v>
          </cell>
          <cell r="R339">
            <v>0</v>
          </cell>
          <cell r="S339">
            <v>0</v>
          </cell>
          <cell r="T339">
            <v>454.41</v>
          </cell>
          <cell r="U339">
            <v>454.41</v>
          </cell>
          <cell r="V339">
            <v>0</v>
          </cell>
          <cell r="W339">
            <v>41829.64</v>
          </cell>
          <cell r="X339">
            <v>2940.01</v>
          </cell>
          <cell r="Y339">
            <v>6076.35</v>
          </cell>
          <cell r="Z339">
            <v>50846</v>
          </cell>
          <cell r="AA339" t="str">
            <v>Live</v>
          </cell>
          <cell r="AB339">
            <v>0</v>
          </cell>
          <cell r="AC339" t="str">
            <v>CHITRADURGA URBAN</v>
          </cell>
          <cell r="AD339" t="str">
            <v>CHOLUGATTA</v>
          </cell>
          <cell r="AE339" t="str">
            <v>LT-6(b)(i) St.Lt. M</v>
          </cell>
          <cell r="AF339" t="str">
            <v>LT-6(b)(i) St.Lt. M</v>
          </cell>
          <cell r="AG339" t="str">
            <v>COMISSIONER NAGARA SABHE</v>
          </cell>
          <cell r="AH339" t="str">
            <v>VIJAYALAKSHMI LAYOUT CHITRADURGA</v>
          </cell>
        </row>
        <row r="340">
          <cell r="A340" t="str">
            <v>BCSL62482</v>
          </cell>
          <cell r="B340">
            <v>5160049</v>
          </cell>
          <cell r="C340">
            <v>1553</v>
          </cell>
          <cell r="D340">
            <v>23281.05</v>
          </cell>
          <cell r="E340">
            <v>1695.69</v>
          </cell>
          <cell r="F340">
            <v>24976.739999999998</v>
          </cell>
          <cell r="G340">
            <v>2167.2600000000002</v>
          </cell>
          <cell r="H340">
            <v>27144</v>
          </cell>
          <cell r="I340">
            <v>15554.35</v>
          </cell>
          <cell r="J340">
            <v>964.22</v>
          </cell>
          <cell r="K340">
            <v>16518.57</v>
          </cell>
          <cell r="L340">
            <v>3690.84</v>
          </cell>
          <cell r="M340">
            <v>20209.41</v>
          </cell>
          <cell r="N340">
            <v>0</v>
          </cell>
          <cell r="O340">
            <v>0</v>
          </cell>
          <cell r="P340">
            <v>0</v>
          </cell>
          <cell r="Q340">
            <v>454.41</v>
          </cell>
          <cell r="R340">
            <v>0</v>
          </cell>
          <cell r="S340">
            <v>0</v>
          </cell>
          <cell r="T340">
            <v>454.41</v>
          </cell>
          <cell r="U340">
            <v>454.41</v>
          </cell>
          <cell r="V340">
            <v>0</v>
          </cell>
          <cell r="W340">
            <v>38380.99</v>
          </cell>
          <cell r="X340">
            <v>2659.91</v>
          </cell>
          <cell r="Y340">
            <v>5858.1</v>
          </cell>
          <cell r="Z340">
            <v>46899</v>
          </cell>
          <cell r="AA340" t="str">
            <v>Live</v>
          </cell>
          <cell r="AB340">
            <v>0</v>
          </cell>
          <cell r="AC340" t="str">
            <v>CHITRADURGA URBAN</v>
          </cell>
          <cell r="AD340" t="str">
            <v>CHOLUGATTA</v>
          </cell>
          <cell r="AE340" t="str">
            <v>LT-6(b)(i) St.Lt. M</v>
          </cell>
          <cell r="AF340" t="str">
            <v>LT-6(b)(i) St.Lt. M</v>
          </cell>
          <cell r="AG340" t="str">
            <v>COMISSIONER NAGARA SABHE</v>
          </cell>
          <cell r="AH340" t="str">
            <v>VIJAYALAKSHMI LAYOUT CHITRADURGA</v>
          </cell>
        </row>
        <row r="341">
          <cell r="A341" t="str">
            <v>BCSL62483</v>
          </cell>
          <cell r="B341">
            <v>5160050</v>
          </cell>
          <cell r="C341">
            <v>1622</v>
          </cell>
          <cell r="D341">
            <v>21816.78</v>
          </cell>
          <cell r="E341">
            <v>1565.21</v>
          </cell>
          <cell r="F341">
            <v>23381.989999999998</v>
          </cell>
          <cell r="G341">
            <v>1929.01</v>
          </cell>
          <cell r="H341">
            <v>25311</v>
          </cell>
          <cell r="I341">
            <v>16261.88</v>
          </cell>
          <cell r="J341">
            <v>1012.22</v>
          </cell>
          <cell r="K341">
            <v>17274.099999999999</v>
          </cell>
          <cell r="L341">
            <v>3557.31</v>
          </cell>
          <cell r="M341">
            <v>20831.41</v>
          </cell>
          <cell r="N341">
            <v>0</v>
          </cell>
          <cell r="O341">
            <v>0</v>
          </cell>
          <cell r="P341">
            <v>0</v>
          </cell>
          <cell r="Q341">
            <v>454.41</v>
          </cell>
          <cell r="R341">
            <v>0</v>
          </cell>
          <cell r="S341">
            <v>0</v>
          </cell>
          <cell r="T341">
            <v>454.41</v>
          </cell>
          <cell r="U341">
            <v>454.41</v>
          </cell>
          <cell r="V341">
            <v>0</v>
          </cell>
          <cell r="W341">
            <v>37624.25</v>
          </cell>
          <cell r="X341">
            <v>2577.4299999999998</v>
          </cell>
          <cell r="Y341">
            <v>5486.32</v>
          </cell>
          <cell r="Z341">
            <v>45688</v>
          </cell>
          <cell r="AA341" t="str">
            <v>Live</v>
          </cell>
          <cell r="AB341">
            <v>0</v>
          </cell>
          <cell r="AC341" t="str">
            <v>CHITRADURGA URBAN</v>
          </cell>
          <cell r="AD341" t="str">
            <v>CHOLUGATTA</v>
          </cell>
          <cell r="AE341" t="str">
            <v>LT-6(b)(i) St.Lt. M</v>
          </cell>
          <cell r="AF341" t="str">
            <v>LT-6(b)(i) St.Lt. M</v>
          </cell>
          <cell r="AG341" t="str">
            <v>COMISSIONER NAGARA SABHE</v>
          </cell>
          <cell r="AH341" t="str">
            <v>VIJAYALAKSHMI LAYOUT CHITRADURGA</v>
          </cell>
        </row>
        <row r="342">
          <cell r="A342" t="str">
            <v>BCSL62484</v>
          </cell>
          <cell r="B342">
            <v>5160051</v>
          </cell>
          <cell r="C342">
            <v>1322</v>
          </cell>
          <cell r="D342">
            <v>23589.85</v>
          </cell>
          <cell r="E342">
            <v>1539.58</v>
          </cell>
          <cell r="F342">
            <v>25129.43</v>
          </cell>
          <cell r="G342">
            <v>2018.57</v>
          </cell>
          <cell r="H342">
            <v>27148</v>
          </cell>
          <cell r="I342">
            <v>15772.7</v>
          </cell>
          <cell r="J342">
            <v>823.57</v>
          </cell>
          <cell r="K342">
            <v>16596.27</v>
          </cell>
          <cell r="L342">
            <v>3605.07</v>
          </cell>
          <cell r="M342">
            <v>20201.34</v>
          </cell>
          <cell r="N342">
            <v>0</v>
          </cell>
          <cell r="O342">
            <v>0</v>
          </cell>
          <cell r="P342">
            <v>0</v>
          </cell>
          <cell r="Q342">
            <v>667.34</v>
          </cell>
          <cell r="R342">
            <v>0</v>
          </cell>
          <cell r="S342">
            <v>0</v>
          </cell>
          <cell r="T342">
            <v>667.34</v>
          </cell>
          <cell r="U342">
            <v>667.34</v>
          </cell>
          <cell r="V342">
            <v>0</v>
          </cell>
          <cell r="W342">
            <v>38695.21</v>
          </cell>
          <cell r="X342">
            <v>2363.15</v>
          </cell>
          <cell r="Y342">
            <v>5623.64</v>
          </cell>
          <cell r="Z342">
            <v>46682</v>
          </cell>
          <cell r="AA342" t="str">
            <v>Live</v>
          </cell>
          <cell r="AB342">
            <v>0</v>
          </cell>
          <cell r="AC342" t="str">
            <v>CHITRADURGA URBAN</v>
          </cell>
          <cell r="AD342" t="str">
            <v>CHOLUGATTA</v>
          </cell>
          <cell r="AE342" t="str">
            <v>LT-6(b)(i) St.Lt. M</v>
          </cell>
          <cell r="AF342" t="str">
            <v>LT-6(b)(i) St.Lt. M</v>
          </cell>
          <cell r="AG342" t="str">
            <v>COMISSIONER NAGARA SABHE</v>
          </cell>
          <cell r="AH342" t="str">
            <v>VIJAYALAKSHMI LAYOUT CHITRADURGA</v>
          </cell>
        </row>
        <row r="343">
          <cell r="A343" t="str">
            <v>BCSL66079</v>
          </cell>
          <cell r="B343">
            <v>5532288</v>
          </cell>
          <cell r="C343">
            <v>373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7195.66</v>
          </cell>
          <cell r="J343">
            <v>233.18</v>
          </cell>
          <cell r="K343">
            <v>7428.84</v>
          </cell>
          <cell r="L343">
            <v>402.16</v>
          </cell>
          <cell r="M343">
            <v>7831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7195.66</v>
          </cell>
          <cell r="X343">
            <v>233.18</v>
          </cell>
          <cell r="Y343">
            <v>402.16</v>
          </cell>
          <cell r="Z343">
            <v>7831</v>
          </cell>
          <cell r="AA343" t="str">
            <v>Live</v>
          </cell>
          <cell r="AB343">
            <v>0</v>
          </cell>
          <cell r="AC343" t="str">
            <v>CHITRADURGA URBAN</v>
          </cell>
          <cell r="AD343" t="str">
            <v>CHOLUGATTA</v>
          </cell>
          <cell r="AE343" t="str">
            <v>LT-6(b)(ii) St.Lt. M</v>
          </cell>
          <cell r="AF343" t="str">
            <v>LT-6(b)(ii) St.Lt. M</v>
          </cell>
          <cell r="AG343" t="str">
            <v>P D O CHOLUGATTA</v>
          </cell>
          <cell r="AH343" t="str">
            <v>0GAREHATTI CHITRADURGA</v>
          </cell>
        </row>
        <row r="344">
          <cell r="A344" t="str">
            <v>GPBCSL100</v>
          </cell>
          <cell r="B344">
            <v>3815736</v>
          </cell>
          <cell r="C344">
            <v>7611</v>
          </cell>
          <cell r="D344">
            <v>-142647.48000000001</v>
          </cell>
          <cell r="E344">
            <v>55.48</v>
          </cell>
          <cell r="F344">
            <v>-142592</v>
          </cell>
          <cell r="G344">
            <v>0</v>
          </cell>
          <cell r="H344">
            <v>-142592</v>
          </cell>
          <cell r="I344">
            <v>65748.38</v>
          </cell>
          <cell r="J344">
            <v>4779.62</v>
          </cell>
          <cell r="K344">
            <v>70528</v>
          </cell>
          <cell r="L344">
            <v>0</v>
          </cell>
          <cell r="M344">
            <v>70528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-76899.100000000006</v>
          </cell>
          <cell r="X344">
            <v>4835.1000000000004</v>
          </cell>
          <cell r="Y344">
            <v>0</v>
          </cell>
          <cell r="Z344">
            <v>-72064</v>
          </cell>
          <cell r="AA344" t="str">
            <v>Live</v>
          </cell>
          <cell r="AB344">
            <v>0</v>
          </cell>
          <cell r="AC344" t="str">
            <v>CHITRADURGA URBAN</v>
          </cell>
          <cell r="AD344" t="str">
            <v>CHOLUGATTA</v>
          </cell>
          <cell r="AE344" t="str">
            <v>LT-6(b)(i) St.Lt. M</v>
          </cell>
          <cell r="AF344" t="str">
            <v>LT-6(b)(i) St.Lt. M</v>
          </cell>
          <cell r="AG344" t="str">
            <v>GAREHATTI GP SRINIVAS TC</v>
          </cell>
          <cell r="AH344" t="str">
            <v>CHOLAGATTA-</v>
          </cell>
        </row>
        <row r="345">
          <cell r="A345" t="str">
            <v>GPBCSL38</v>
          </cell>
          <cell r="B345">
            <v>3820579</v>
          </cell>
          <cell r="C345">
            <v>3681</v>
          </cell>
          <cell r="D345">
            <v>2204520.13</v>
          </cell>
          <cell r="E345">
            <v>2478.37</v>
          </cell>
          <cell r="F345">
            <v>2206998.5</v>
          </cell>
          <cell r="G345">
            <v>293718.5</v>
          </cell>
          <cell r="H345">
            <v>2500717</v>
          </cell>
          <cell r="I345">
            <v>40101.72</v>
          </cell>
          <cell r="J345">
            <v>2297.0500000000002</v>
          </cell>
          <cell r="K345">
            <v>42398.770000000004</v>
          </cell>
          <cell r="L345">
            <v>249377.23</v>
          </cell>
          <cell r="M345">
            <v>291776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2244621.85</v>
          </cell>
          <cell r="X345">
            <v>4775.42</v>
          </cell>
          <cell r="Y345">
            <v>543095.73</v>
          </cell>
          <cell r="Z345">
            <v>2792493</v>
          </cell>
          <cell r="AA345" t="str">
            <v>Live</v>
          </cell>
          <cell r="AB345">
            <v>0</v>
          </cell>
          <cell r="AC345" t="str">
            <v>CHITRADURGA URBAN</v>
          </cell>
          <cell r="AD345" t="str">
            <v>CHOLUGATTA</v>
          </cell>
          <cell r="AE345" t="str">
            <v>LT-6(b)(i) St.Lt. M</v>
          </cell>
          <cell r="AF345" t="str">
            <v>LT-6(b)(i) St.Lt. M</v>
          </cell>
          <cell r="AG345" t="str">
            <v>OPP. SRINIVAS MILL</v>
          </cell>
          <cell r="AH345" t="str">
            <v>MUDDABASAPPA HOTEL-</v>
          </cell>
        </row>
        <row r="346">
          <cell r="A346" t="str">
            <v>GPBCSL39</v>
          </cell>
          <cell r="B346">
            <v>3818863</v>
          </cell>
          <cell r="C346">
            <v>4299</v>
          </cell>
          <cell r="D346">
            <v>1118449.96</v>
          </cell>
          <cell r="E346">
            <v>648.23</v>
          </cell>
          <cell r="F346">
            <v>1119098.19</v>
          </cell>
          <cell r="G346">
            <v>47528.81</v>
          </cell>
          <cell r="H346">
            <v>1166627</v>
          </cell>
          <cell r="I346">
            <v>46256.28</v>
          </cell>
          <cell r="J346">
            <v>2690.31</v>
          </cell>
          <cell r="K346">
            <v>48946.59</v>
          </cell>
          <cell r="L346">
            <v>120591.41</v>
          </cell>
          <cell r="M346">
            <v>169538</v>
          </cell>
          <cell r="N346">
            <v>659951.29</v>
          </cell>
          <cell r="O346">
            <v>168125.28</v>
          </cell>
          <cell r="P346">
            <v>3088.43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663039.72000000009</v>
          </cell>
          <cell r="V346">
            <v>168125.28</v>
          </cell>
          <cell r="W346">
            <v>504754.95</v>
          </cell>
          <cell r="X346">
            <v>250.11</v>
          </cell>
          <cell r="Y346">
            <v>-5.0599999999999996</v>
          </cell>
          <cell r="Z346">
            <v>505000</v>
          </cell>
          <cell r="AA346" t="str">
            <v>Live</v>
          </cell>
          <cell r="AB346">
            <v>0</v>
          </cell>
          <cell r="AC346" t="str">
            <v>CHITRADURGA URBAN</v>
          </cell>
          <cell r="AD346" t="str">
            <v>CHOLUGATTA</v>
          </cell>
          <cell r="AE346" t="str">
            <v>LT-6(b)(i) St.Lt. M</v>
          </cell>
          <cell r="AF346" t="str">
            <v>LT-6(b)(i) St.Lt. M</v>
          </cell>
          <cell r="AG346" t="str">
            <v>GAREHATTY</v>
          </cell>
          <cell r="AH346" t="str">
            <v>CHOLLAGATTA-</v>
          </cell>
        </row>
        <row r="347">
          <cell r="A347" t="str">
            <v>GPBCSL60</v>
          </cell>
          <cell r="B347">
            <v>3821330</v>
          </cell>
          <cell r="C347">
            <v>1789</v>
          </cell>
          <cell r="D347">
            <v>1985.61</v>
          </cell>
          <cell r="E347">
            <v>143.51</v>
          </cell>
          <cell r="F347">
            <v>2129.12</v>
          </cell>
          <cell r="G347">
            <v>30.88</v>
          </cell>
          <cell r="H347">
            <v>2160</v>
          </cell>
          <cell r="I347">
            <v>16683.97</v>
          </cell>
          <cell r="J347">
            <v>1119.56</v>
          </cell>
          <cell r="K347">
            <v>17803.530000000002</v>
          </cell>
          <cell r="L347">
            <v>1095.47</v>
          </cell>
          <cell r="M347">
            <v>18899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18669.580000000002</v>
          </cell>
          <cell r="X347">
            <v>1263.07</v>
          </cell>
          <cell r="Y347">
            <v>1126.3499999999999</v>
          </cell>
          <cell r="Z347">
            <v>21059</v>
          </cell>
          <cell r="AA347" t="str">
            <v>Live</v>
          </cell>
          <cell r="AB347">
            <v>0</v>
          </cell>
          <cell r="AC347" t="str">
            <v>CHITRADURGA URBAN</v>
          </cell>
          <cell r="AD347" t="str">
            <v>CHOLUGATTA</v>
          </cell>
          <cell r="AE347" t="str">
            <v>LT-6(b)(i) St.Lt. M</v>
          </cell>
          <cell r="AF347" t="str">
            <v>LT-6(b)(i) St.Lt. M</v>
          </cell>
          <cell r="AG347" t="str">
            <v>VISHWA BHARATHI SCHOOL</v>
          </cell>
          <cell r="AH347" t="str">
            <v>ROAD GARIHATTI-</v>
          </cell>
        </row>
        <row r="348">
          <cell r="A348" t="str">
            <v>GPBCSL99</v>
          </cell>
          <cell r="B348">
            <v>3818330</v>
          </cell>
          <cell r="C348">
            <v>1994</v>
          </cell>
          <cell r="D348">
            <v>2685.23</v>
          </cell>
          <cell r="E348">
            <v>194.77</v>
          </cell>
          <cell r="F348">
            <v>2880</v>
          </cell>
          <cell r="G348">
            <v>39</v>
          </cell>
          <cell r="H348">
            <v>2919</v>
          </cell>
          <cell r="I348">
            <v>19150.98</v>
          </cell>
          <cell r="J348">
            <v>1248.04</v>
          </cell>
          <cell r="K348">
            <v>20399.02</v>
          </cell>
          <cell r="L348">
            <v>1274.98</v>
          </cell>
          <cell r="M348">
            <v>21674</v>
          </cell>
          <cell r="N348">
            <v>21833.7</v>
          </cell>
          <cell r="O348">
            <v>1316.49</v>
          </cell>
          <cell r="P348">
            <v>1442.81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23276.510000000002</v>
          </cell>
          <cell r="V348">
            <v>1316.49</v>
          </cell>
          <cell r="W348">
            <v>2.5099999999999998</v>
          </cell>
          <cell r="X348">
            <v>0</v>
          </cell>
          <cell r="Y348">
            <v>-2.5099999999999998</v>
          </cell>
          <cell r="Z348">
            <v>0</v>
          </cell>
          <cell r="AA348" t="str">
            <v>Live</v>
          </cell>
          <cell r="AB348">
            <v>0</v>
          </cell>
          <cell r="AC348" t="str">
            <v>CHITRADURGA URBAN</v>
          </cell>
          <cell r="AD348" t="str">
            <v>CHOLUGATTA</v>
          </cell>
          <cell r="AE348" t="str">
            <v>LT-6(b)(i) St.Lt. M</v>
          </cell>
          <cell r="AF348" t="str">
            <v>LT-6(b)(i) St.Lt. M</v>
          </cell>
          <cell r="AG348" t="str">
            <v>GAREHATTI GP TC   2133</v>
          </cell>
          <cell r="AH348" t="str">
            <v>CHOLAGATTA-</v>
          </cell>
        </row>
        <row r="349">
          <cell r="A349" t="str">
            <v>GPCMC1360</v>
          </cell>
          <cell r="B349">
            <v>3818983</v>
          </cell>
          <cell r="C349">
            <v>23407</v>
          </cell>
          <cell r="D349">
            <v>30430.06</v>
          </cell>
          <cell r="E349">
            <v>2197.33</v>
          </cell>
          <cell r="F349">
            <v>32627.39</v>
          </cell>
          <cell r="G349">
            <v>2630.61</v>
          </cell>
          <cell r="H349">
            <v>35258</v>
          </cell>
          <cell r="I349">
            <v>176527.6</v>
          </cell>
          <cell r="J349">
            <v>13873.18</v>
          </cell>
          <cell r="K349">
            <v>190400.78</v>
          </cell>
          <cell r="L349">
            <v>13782.47</v>
          </cell>
          <cell r="M349">
            <v>204183.25</v>
          </cell>
          <cell r="N349">
            <v>0</v>
          </cell>
          <cell r="O349">
            <v>0</v>
          </cell>
          <cell r="P349">
            <v>0</v>
          </cell>
          <cell r="Q349">
            <v>89.25</v>
          </cell>
          <cell r="R349">
            <v>0</v>
          </cell>
          <cell r="S349">
            <v>0</v>
          </cell>
          <cell r="T349">
            <v>89.25</v>
          </cell>
          <cell r="U349">
            <v>89.25</v>
          </cell>
          <cell r="V349">
            <v>0</v>
          </cell>
          <cell r="W349">
            <v>206868.41</v>
          </cell>
          <cell r="X349">
            <v>16070.51</v>
          </cell>
          <cell r="Y349">
            <v>16413.080000000002</v>
          </cell>
          <cell r="Z349">
            <v>239352</v>
          </cell>
          <cell r="AA349" t="str">
            <v>Live</v>
          </cell>
          <cell r="AB349">
            <v>0</v>
          </cell>
          <cell r="AC349" t="str">
            <v>CHITRADURGA URBAN</v>
          </cell>
          <cell r="AD349" t="str">
            <v>CHOLUGATTA</v>
          </cell>
          <cell r="AE349" t="str">
            <v>LT-6(a)(i) Wt. Wks.</v>
          </cell>
          <cell r="AF349" t="str">
            <v>LT-6(a)(i) Wt. Wks.</v>
          </cell>
          <cell r="AG349" t="str">
            <v>COMM. CMC</v>
          </cell>
          <cell r="AH349" t="str">
            <v>CHOLAGATTA-</v>
          </cell>
        </row>
        <row r="350">
          <cell r="A350" t="str">
            <v>GPCMC2891</v>
          </cell>
          <cell r="B350">
            <v>3822714</v>
          </cell>
          <cell r="C350">
            <v>17290</v>
          </cell>
          <cell r="D350">
            <v>85034.78</v>
          </cell>
          <cell r="E350">
            <v>1030.05</v>
          </cell>
          <cell r="F350">
            <v>86064.83</v>
          </cell>
          <cell r="G350">
            <v>4595.17</v>
          </cell>
          <cell r="H350">
            <v>90660</v>
          </cell>
          <cell r="I350">
            <v>114893.9</v>
          </cell>
          <cell r="J350">
            <v>8415.0300000000007</v>
          </cell>
          <cell r="K350">
            <v>123308.93</v>
          </cell>
          <cell r="L350">
            <v>18737.95</v>
          </cell>
          <cell r="M350">
            <v>142046.88</v>
          </cell>
          <cell r="N350">
            <v>66035.48</v>
          </cell>
          <cell r="O350">
            <v>83.25</v>
          </cell>
          <cell r="P350">
            <v>8881.27</v>
          </cell>
          <cell r="Q350">
            <v>405.88</v>
          </cell>
          <cell r="R350">
            <v>0</v>
          </cell>
          <cell r="S350">
            <v>0</v>
          </cell>
          <cell r="T350">
            <v>405.88</v>
          </cell>
          <cell r="U350">
            <v>75322.63</v>
          </cell>
          <cell r="V350">
            <v>83.25</v>
          </cell>
          <cell r="W350">
            <v>133487.32</v>
          </cell>
          <cell r="X350">
            <v>563.80999999999995</v>
          </cell>
          <cell r="Y350">
            <v>23249.87</v>
          </cell>
          <cell r="Z350">
            <v>157301</v>
          </cell>
          <cell r="AA350" t="str">
            <v>Live</v>
          </cell>
          <cell r="AB350">
            <v>0</v>
          </cell>
          <cell r="AC350" t="str">
            <v>CHITRADURGA URBAN</v>
          </cell>
          <cell r="AD350" t="str">
            <v>CHOLUGATTA</v>
          </cell>
          <cell r="AE350" t="str">
            <v>LT-6(a)(i) Wt. Wks.</v>
          </cell>
          <cell r="AF350" t="str">
            <v>LT-6(a)(i) Wt. Wks.</v>
          </cell>
          <cell r="AG350" t="str">
            <v>AST. EXE. ENG. Z.P  ENGG</v>
          </cell>
          <cell r="AH350" t="str">
            <v>GAREHATTI GRAMA PANHAYATH-</v>
          </cell>
        </row>
        <row r="351">
          <cell r="A351" t="str">
            <v>GPCMC860</v>
          </cell>
          <cell r="B351">
            <v>3816862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 t="str">
            <v>LD</v>
          </cell>
          <cell r="AB351">
            <v>0</v>
          </cell>
          <cell r="AC351" t="str">
            <v>CHITRADURGA URBAN</v>
          </cell>
          <cell r="AD351" t="str">
            <v>CHOLUGATTA</v>
          </cell>
          <cell r="AE351" t="str">
            <v>LT-6(a)(i) Wt. Wks.</v>
          </cell>
          <cell r="AF351" t="str">
            <v>LT-6(a)(i) Wt. Wks.</v>
          </cell>
          <cell r="AG351" t="str">
            <v>PRESIDENT GP</v>
          </cell>
          <cell r="AH351" t="str">
            <v>CHOLAGATTA-</v>
          </cell>
        </row>
        <row r="352">
          <cell r="A352" t="str">
            <v>P4336</v>
          </cell>
          <cell r="B352">
            <v>3911661</v>
          </cell>
          <cell r="C352">
            <v>15060</v>
          </cell>
          <cell r="D352">
            <v>474968.47</v>
          </cell>
          <cell r="E352">
            <v>9554.69</v>
          </cell>
          <cell r="F352">
            <v>484523.16</v>
          </cell>
          <cell r="G352">
            <v>177522.84</v>
          </cell>
          <cell r="H352">
            <v>662046</v>
          </cell>
          <cell r="I352">
            <v>131144.51</v>
          </cell>
          <cell r="J352">
            <v>9451.19</v>
          </cell>
          <cell r="K352">
            <v>140595.70000000001</v>
          </cell>
          <cell r="L352">
            <v>60790.9</v>
          </cell>
          <cell r="M352">
            <v>201386.6</v>
          </cell>
          <cell r="N352">
            <v>0</v>
          </cell>
          <cell r="O352">
            <v>0</v>
          </cell>
          <cell r="P352">
            <v>0</v>
          </cell>
          <cell r="Q352">
            <v>965.6</v>
          </cell>
          <cell r="R352">
            <v>0</v>
          </cell>
          <cell r="S352">
            <v>0</v>
          </cell>
          <cell r="T352">
            <v>965.6</v>
          </cell>
          <cell r="U352">
            <v>965.6</v>
          </cell>
          <cell r="V352">
            <v>0</v>
          </cell>
          <cell r="W352">
            <v>605147.38</v>
          </cell>
          <cell r="X352">
            <v>19005.88</v>
          </cell>
          <cell r="Y352">
            <v>238313.74</v>
          </cell>
          <cell r="Z352">
            <v>862467</v>
          </cell>
          <cell r="AA352" t="str">
            <v>Live</v>
          </cell>
          <cell r="AB352">
            <v>0</v>
          </cell>
          <cell r="AC352" t="str">
            <v>CHITRADURGA URBAN</v>
          </cell>
          <cell r="AD352" t="str">
            <v>CHOLUGATTA</v>
          </cell>
          <cell r="AE352" t="str">
            <v>LT-6(b)(i) St.Lt. M</v>
          </cell>
          <cell r="AF352" t="str">
            <v>LT-6(b)(i) St.Lt. M</v>
          </cell>
          <cell r="AG352" t="str">
            <v>DIST COMMISIONER CTA</v>
          </cell>
          <cell r="AH352" t="str">
            <v>TRUCK TERMINAL,NH-4,CTA-</v>
          </cell>
        </row>
        <row r="353">
          <cell r="A353" t="str">
            <v>P4503</v>
          </cell>
          <cell r="B353">
            <v>3819021</v>
          </cell>
          <cell r="C353">
            <v>0</v>
          </cell>
          <cell r="D353">
            <v>1910.82</v>
          </cell>
          <cell r="E353">
            <v>0</v>
          </cell>
          <cell r="F353">
            <v>1910.82</v>
          </cell>
          <cell r="G353">
            <v>5.18</v>
          </cell>
          <cell r="H353">
            <v>1916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1910.82</v>
          </cell>
          <cell r="X353">
            <v>0</v>
          </cell>
          <cell r="Y353">
            <v>5.18</v>
          </cell>
          <cell r="Z353">
            <v>1916</v>
          </cell>
          <cell r="AA353" t="str">
            <v>LD</v>
          </cell>
          <cell r="AB353">
            <v>0</v>
          </cell>
          <cell r="AC353" t="str">
            <v>CHITRADURGA URBAN</v>
          </cell>
          <cell r="AD353" t="str">
            <v>CHOLUGATTA</v>
          </cell>
          <cell r="AE353" t="str">
            <v>LT-6(a)(i) Wt. Wks.</v>
          </cell>
          <cell r="AF353" t="str">
            <v>LT-6(a)(i) Wt. Wks.</v>
          </cell>
          <cell r="AG353" t="str">
            <v>SECCARATRY  GAREHATTY</v>
          </cell>
          <cell r="AH353" t="str">
            <v>GAREHATTY-</v>
          </cell>
        </row>
        <row r="354">
          <cell r="A354" t="str">
            <v>P5940</v>
          </cell>
          <cell r="B354">
            <v>4419425</v>
          </cell>
          <cell r="C354">
            <v>0</v>
          </cell>
          <cell r="D354">
            <v>9062.49</v>
          </cell>
          <cell r="E354">
            <v>0</v>
          </cell>
          <cell r="F354">
            <v>9062.49</v>
          </cell>
          <cell r="G354">
            <v>421.51</v>
          </cell>
          <cell r="H354">
            <v>9484</v>
          </cell>
          <cell r="I354">
            <v>15263.25</v>
          </cell>
          <cell r="J354">
            <v>0</v>
          </cell>
          <cell r="K354">
            <v>15263.25</v>
          </cell>
          <cell r="L354">
            <v>1762.28</v>
          </cell>
          <cell r="M354">
            <v>17025.53</v>
          </cell>
          <cell r="N354">
            <v>0</v>
          </cell>
          <cell r="O354">
            <v>0</v>
          </cell>
          <cell r="P354">
            <v>0</v>
          </cell>
          <cell r="Q354">
            <v>260.52999999999997</v>
          </cell>
          <cell r="R354">
            <v>0</v>
          </cell>
          <cell r="S354">
            <v>0</v>
          </cell>
          <cell r="T354">
            <v>260.52999999999997</v>
          </cell>
          <cell r="U354">
            <v>260.52999999999997</v>
          </cell>
          <cell r="V354">
            <v>0</v>
          </cell>
          <cell r="W354">
            <v>24065.21</v>
          </cell>
          <cell r="X354">
            <v>0</v>
          </cell>
          <cell r="Y354">
            <v>2183.79</v>
          </cell>
          <cell r="Z354">
            <v>26249</v>
          </cell>
          <cell r="AA354" t="str">
            <v>Live</v>
          </cell>
          <cell r="AB354">
            <v>0</v>
          </cell>
          <cell r="AC354" t="str">
            <v>CHITRADURGA URBAN</v>
          </cell>
          <cell r="AD354" t="str">
            <v>CHOLUGATTA</v>
          </cell>
          <cell r="AE354" t="str">
            <v>LT-6(a)(i) Wt. Wks.</v>
          </cell>
          <cell r="AF354" t="str">
            <v>LT-6(a)(i) Wt. Wks.</v>
          </cell>
          <cell r="AG354" t="str">
            <v>COMMISSINER CMC CTA</v>
          </cell>
          <cell r="AH354">
            <v>0</v>
          </cell>
        </row>
        <row r="355">
          <cell r="A355" t="str">
            <v>P5941</v>
          </cell>
          <cell r="B355">
            <v>4412543</v>
          </cell>
          <cell r="C355">
            <v>108</v>
          </cell>
          <cell r="D355">
            <v>41638.49</v>
          </cell>
          <cell r="E355">
            <v>394.08</v>
          </cell>
          <cell r="F355">
            <v>42032.57</v>
          </cell>
          <cell r="G355">
            <v>12157.43</v>
          </cell>
          <cell r="H355">
            <v>54190</v>
          </cell>
          <cell r="I355">
            <v>15879.03</v>
          </cell>
          <cell r="J355">
            <v>53.46</v>
          </cell>
          <cell r="K355">
            <v>15932.49</v>
          </cell>
          <cell r="L355">
            <v>5625.04</v>
          </cell>
          <cell r="M355">
            <v>21557.53</v>
          </cell>
          <cell r="N355">
            <v>0</v>
          </cell>
          <cell r="O355">
            <v>0</v>
          </cell>
          <cell r="P355">
            <v>0</v>
          </cell>
          <cell r="Q355">
            <v>260.52999999999997</v>
          </cell>
          <cell r="R355">
            <v>0</v>
          </cell>
          <cell r="S355">
            <v>0</v>
          </cell>
          <cell r="T355">
            <v>260.52999999999997</v>
          </cell>
          <cell r="U355">
            <v>260.52999999999997</v>
          </cell>
          <cell r="V355">
            <v>0</v>
          </cell>
          <cell r="W355">
            <v>57256.99</v>
          </cell>
          <cell r="X355">
            <v>447.54</v>
          </cell>
          <cell r="Y355">
            <v>17782.47</v>
          </cell>
          <cell r="Z355">
            <v>75487</v>
          </cell>
          <cell r="AA355" t="str">
            <v>Live</v>
          </cell>
          <cell r="AB355">
            <v>0</v>
          </cell>
          <cell r="AC355" t="str">
            <v>CHITRADURGA URBAN</v>
          </cell>
          <cell r="AD355" t="str">
            <v>CHOLUGATTA</v>
          </cell>
          <cell r="AE355" t="str">
            <v>LT-6(a)(ii) Wt. Wks.</v>
          </cell>
          <cell r="AF355" t="str">
            <v>LT-6(a)(ii) Wt. Wks.</v>
          </cell>
          <cell r="AG355" t="str">
            <v>COMMISSINER CMC CTA</v>
          </cell>
          <cell r="AH355">
            <v>0</v>
          </cell>
        </row>
        <row r="356">
          <cell r="A356" t="str">
            <v>P6680</v>
          </cell>
          <cell r="B356">
            <v>5044909</v>
          </cell>
          <cell r="C356">
            <v>18391</v>
          </cell>
          <cell r="D356">
            <v>126397.23</v>
          </cell>
          <cell r="E356">
            <v>9525.15</v>
          </cell>
          <cell r="F356">
            <v>135922.38</v>
          </cell>
          <cell r="G356">
            <v>9380.6200000000008</v>
          </cell>
          <cell r="H356">
            <v>145303</v>
          </cell>
          <cell r="I356">
            <v>131971.53</v>
          </cell>
          <cell r="J356">
            <v>8927.5400000000009</v>
          </cell>
          <cell r="K356">
            <v>140899.07</v>
          </cell>
          <cell r="L356">
            <v>22670.93</v>
          </cell>
          <cell r="M356">
            <v>163570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258368.76</v>
          </cell>
          <cell r="X356">
            <v>18452.689999999999</v>
          </cell>
          <cell r="Y356">
            <v>32051.55</v>
          </cell>
          <cell r="Z356">
            <v>308873</v>
          </cell>
          <cell r="AA356" t="str">
            <v>Live</v>
          </cell>
          <cell r="AB356">
            <v>0</v>
          </cell>
          <cell r="AC356" t="str">
            <v>CHITRADURGA URBAN</v>
          </cell>
          <cell r="AD356" t="str">
            <v>CHOLUGATTA</v>
          </cell>
          <cell r="AE356" t="str">
            <v>LT-6(a)(ii) Wt. Wks.</v>
          </cell>
          <cell r="AF356" t="str">
            <v>LT-6(a)(ii) Wt. Wks.</v>
          </cell>
          <cell r="AG356" t="str">
            <v>PDO CHOLAGATTA GAREHATTI VILLAGE CHITRADURGA</v>
          </cell>
          <cell r="AH356" t="str">
            <v>CHOLAGATTA GAREHATTI VILLAGE CHITRADURGA</v>
          </cell>
        </row>
        <row r="357">
          <cell r="A357" t="str">
            <v>SL58294</v>
          </cell>
          <cell r="B357">
            <v>4804720</v>
          </cell>
          <cell r="C357">
            <v>4618</v>
          </cell>
          <cell r="D357">
            <v>76005.210000000006</v>
          </cell>
          <cell r="E357">
            <v>6366.8</v>
          </cell>
          <cell r="F357">
            <v>82372.010000000009</v>
          </cell>
          <cell r="G357">
            <v>14533.99</v>
          </cell>
          <cell r="H357">
            <v>96906</v>
          </cell>
          <cell r="I357">
            <v>36746</v>
          </cell>
          <cell r="J357">
            <v>2885.61</v>
          </cell>
          <cell r="K357">
            <v>39631.61</v>
          </cell>
          <cell r="L357">
            <v>11577.99</v>
          </cell>
          <cell r="M357">
            <v>51209.599999999999</v>
          </cell>
          <cell r="N357">
            <v>0</v>
          </cell>
          <cell r="O357">
            <v>0</v>
          </cell>
          <cell r="P357">
            <v>0</v>
          </cell>
          <cell r="Q357">
            <v>200.6</v>
          </cell>
          <cell r="R357">
            <v>0</v>
          </cell>
          <cell r="S357">
            <v>0</v>
          </cell>
          <cell r="T357">
            <v>200.6</v>
          </cell>
          <cell r="U357">
            <v>200.6</v>
          </cell>
          <cell r="V357">
            <v>0</v>
          </cell>
          <cell r="W357">
            <v>112550.61</v>
          </cell>
          <cell r="X357">
            <v>9252.41</v>
          </cell>
          <cell r="Y357">
            <v>26111.98</v>
          </cell>
          <cell r="Z357">
            <v>147915</v>
          </cell>
          <cell r="AA357" t="str">
            <v>Live</v>
          </cell>
          <cell r="AB357">
            <v>0</v>
          </cell>
          <cell r="AC357" t="str">
            <v>CHITRADURGA URBAN</v>
          </cell>
          <cell r="AD357" t="str">
            <v>CHOLUGATTA</v>
          </cell>
          <cell r="AE357" t="str">
            <v>LT-6(b)(i) St.Lt. M</v>
          </cell>
          <cell r="AF357" t="str">
            <v>LT-6(b)(i) St.Lt. M</v>
          </cell>
          <cell r="AG357" t="str">
            <v>A VASTIMAL S/O AMICHANDJI</v>
          </cell>
          <cell r="AH357" t="str">
            <v>JAYALAKSHMI COTTON MILL</v>
          </cell>
        </row>
        <row r="358">
          <cell r="A358" t="str">
            <v>DKBHSL1</v>
          </cell>
          <cell r="B358">
            <v>490595</v>
          </cell>
          <cell r="C358">
            <v>344</v>
          </cell>
          <cell r="D358">
            <v>8889.11</v>
          </cell>
          <cell r="E358">
            <v>446.23</v>
          </cell>
          <cell r="F358">
            <v>9335.34</v>
          </cell>
          <cell r="G358">
            <v>1579.66</v>
          </cell>
          <cell r="H358">
            <v>10915</v>
          </cell>
          <cell r="I358">
            <v>6552.88</v>
          </cell>
          <cell r="J358">
            <v>212.99</v>
          </cell>
          <cell r="K358">
            <v>6765.87</v>
          </cell>
          <cell r="L358">
            <v>4932.03</v>
          </cell>
          <cell r="M358">
            <v>11697.9</v>
          </cell>
          <cell r="N358">
            <v>0</v>
          </cell>
          <cell r="O358">
            <v>0</v>
          </cell>
          <cell r="P358">
            <v>0</v>
          </cell>
          <cell r="Q358">
            <v>96.9</v>
          </cell>
          <cell r="R358">
            <v>0</v>
          </cell>
          <cell r="S358">
            <v>0</v>
          </cell>
          <cell r="T358">
            <v>96.9</v>
          </cell>
          <cell r="U358">
            <v>96.9</v>
          </cell>
          <cell r="V358">
            <v>0</v>
          </cell>
          <cell r="W358">
            <v>15345.09</v>
          </cell>
          <cell r="X358">
            <v>659.22</v>
          </cell>
          <cell r="Y358">
            <v>6511.69</v>
          </cell>
          <cell r="Z358">
            <v>22516</v>
          </cell>
          <cell r="AA358" t="str">
            <v>Live</v>
          </cell>
          <cell r="AB358">
            <v>0</v>
          </cell>
          <cell r="AC358" t="str">
            <v>CHITRADURGA URBAN</v>
          </cell>
          <cell r="AD358" t="str">
            <v>D.S. HALLI</v>
          </cell>
          <cell r="AE358" t="str">
            <v>LT-6(b)(i) St.Lt. M</v>
          </cell>
          <cell r="AF358" t="str">
            <v>LT-6(b)(i) St.Lt. M</v>
          </cell>
          <cell r="AG358" t="str">
            <v>DADINA KURBARAHATTI</v>
          </cell>
          <cell r="AH358" t="str">
            <v>- --.</v>
          </cell>
        </row>
        <row r="359">
          <cell r="A359" t="str">
            <v>DKBHSL2</v>
          </cell>
          <cell r="B359">
            <v>490746</v>
          </cell>
          <cell r="C359">
            <v>35</v>
          </cell>
          <cell r="D359">
            <v>618.30999999999995</v>
          </cell>
          <cell r="E359">
            <v>8.4499999999999993</v>
          </cell>
          <cell r="F359">
            <v>626.76</v>
          </cell>
          <cell r="G359">
            <v>1.24</v>
          </cell>
          <cell r="H359">
            <v>628</v>
          </cell>
          <cell r="I359">
            <v>4354.43</v>
          </cell>
          <cell r="J359">
            <v>21.64</v>
          </cell>
          <cell r="K359">
            <v>4376.0700000000006</v>
          </cell>
          <cell r="L359">
            <v>272.33</v>
          </cell>
          <cell r="M359">
            <v>4648.3999999999996</v>
          </cell>
          <cell r="N359">
            <v>0</v>
          </cell>
          <cell r="O359">
            <v>0</v>
          </cell>
          <cell r="P359">
            <v>0</v>
          </cell>
          <cell r="Q359">
            <v>88.4</v>
          </cell>
          <cell r="R359">
            <v>0</v>
          </cell>
          <cell r="S359">
            <v>0</v>
          </cell>
          <cell r="T359">
            <v>88.4</v>
          </cell>
          <cell r="U359">
            <v>88.4</v>
          </cell>
          <cell r="V359">
            <v>0</v>
          </cell>
          <cell r="W359">
            <v>4884.34</v>
          </cell>
          <cell r="X359">
            <v>30.09</v>
          </cell>
          <cell r="Y359">
            <v>273.57</v>
          </cell>
          <cell r="Z359">
            <v>5188</v>
          </cell>
          <cell r="AA359" t="str">
            <v>Live</v>
          </cell>
          <cell r="AB359">
            <v>0</v>
          </cell>
          <cell r="AC359" t="str">
            <v>CHITRADURGA URBAN</v>
          </cell>
          <cell r="AD359" t="str">
            <v>D.S. HALLI</v>
          </cell>
          <cell r="AE359" t="str">
            <v>LT-6(b)(i) St.Lt. M</v>
          </cell>
          <cell r="AF359" t="str">
            <v>LT-6(b)(i) St.Lt. M</v>
          </cell>
          <cell r="AG359" t="str">
            <v>SECRETARY</v>
          </cell>
          <cell r="AH359" t="str">
            <v>D S HALLY-D.K.HATTI</v>
          </cell>
        </row>
        <row r="360">
          <cell r="A360" t="str">
            <v>DKBHSL3</v>
          </cell>
          <cell r="B360">
            <v>497247</v>
          </cell>
          <cell r="C360">
            <v>439</v>
          </cell>
          <cell r="D360">
            <v>1014.45</v>
          </cell>
          <cell r="E360">
            <v>42.21</v>
          </cell>
          <cell r="F360">
            <v>1056.6600000000001</v>
          </cell>
          <cell r="G360">
            <v>1.34</v>
          </cell>
          <cell r="H360">
            <v>1058</v>
          </cell>
          <cell r="I360">
            <v>7389.77</v>
          </cell>
          <cell r="J360">
            <v>274.57</v>
          </cell>
          <cell r="K360">
            <v>7664.34</v>
          </cell>
          <cell r="L360">
            <v>479.21</v>
          </cell>
          <cell r="M360">
            <v>8143.55</v>
          </cell>
          <cell r="N360">
            <v>0</v>
          </cell>
          <cell r="O360">
            <v>0</v>
          </cell>
          <cell r="P360">
            <v>0</v>
          </cell>
          <cell r="Q360">
            <v>70.55</v>
          </cell>
          <cell r="R360">
            <v>0</v>
          </cell>
          <cell r="S360">
            <v>0</v>
          </cell>
          <cell r="T360">
            <v>70.55</v>
          </cell>
          <cell r="U360">
            <v>70.55</v>
          </cell>
          <cell r="V360">
            <v>0</v>
          </cell>
          <cell r="W360">
            <v>8333.67</v>
          </cell>
          <cell r="X360">
            <v>316.77999999999997</v>
          </cell>
          <cell r="Y360">
            <v>480.55</v>
          </cell>
          <cell r="Z360">
            <v>9131</v>
          </cell>
          <cell r="AA360" t="str">
            <v>Live</v>
          </cell>
          <cell r="AB360">
            <v>0</v>
          </cell>
          <cell r="AC360" t="str">
            <v>CHITRADURGA URBAN</v>
          </cell>
          <cell r="AD360" t="str">
            <v>D.S. HALLI</v>
          </cell>
          <cell r="AE360" t="str">
            <v>LT-6(b)(i) St.Lt. M</v>
          </cell>
          <cell r="AF360" t="str">
            <v>LT-6(b)(i) St.Lt. M</v>
          </cell>
          <cell r="AG360" t="str">
            <v>SECRETARY</v>
          </cell>
          <cell r="AH360" t="str">
            <v>D S HALLY-D.K.HATTI</v>
          </cell>
        </row>
        <row r="361">
          <cell r="A361" t="str">
            <v>DKBHSL4</v>
          </cell>
          <cell r="B361">
            <v>444621</v>
          </cell>
          <cell r="C361">
            <v>300</v>
          </cell>
          <cell r="D361">
            <v>93753.9</v>
          </cell>
          <cell r="E361">
            <v>877.86</v>
          </cell>
          <cell r="F361">
            <v>94631.76</v>
          </cell>
          <cell r="G361">
            <v>31102.240000000002</v>
          </cell>
          <cell r="H361">
            <v>125734</v>
          </cell>
          <cell r="I361">
            <v>6346.9</v>
          </cell>
          <cell r="J361">
            <v>187.24</v>
          </cell>
          <cell r="K361">
            <v>6534.1399999999994</v>
          </cell>
          <cell r="L361">
            <v>10910.06</v>
          </cell>
          <cell r="M361">
            <v>17444.2</v>
          </cell>
          <cell r="N361">
            <v>0</v>
          </cell>
          <cell r="O361">
            <v>0</v>
          </cell>
          <cell r="P361">
            <v>0</v>
          </cell>
          <cell r="Q361">
            <v>112.2</v>
          </cell>
          <cell r="R361">
            <v>0</v>
          </cell>
          <cell r="S361">
            <v>0</v>
          </cell>
          <cell r="T361">
            <v>112.2</v>
          </cell>
          <cell r="U361">
            <v>112.2</v>
          </cell>
          <cell r="V361">
            <v>0</v>
          </cell>
          <cell r="W361">
            <v>99988.6</v>
          </cell>
          <cell r="X361">
            <v>1065.0999999999999</v>
          </cell>
          <cell r="Y361">
            <v>42012.3</v>
          </cell>
          <cell r="Z361">
            <v>143066</v>
          </cell>
          <cell r="AA361" t="str">
            <v>Live</v>
          </cell>
          <cell r="AB361">
            <v>0</v>
          </cell>
          <cell r="AC361" t="str">
            <v>CHITRADURGA URBAN</v>
          </cell>
          <cell r="AD361" t="str">
            <v>D.S. HALLI</v>
          </cell>
          <cell r="AE361" t="str">
            <v>LT-6(b)(i) St.Lt. M</v>
          </cell>
          <cell r="AF361" t="str">
            <v>LT-6(b)(i) St.Lt. M</v>
          </cell>
          <cell r="AG361" t="str">
            <v>GRAMA PANCHAYATH</v>
          </cell>
          <cell r="AH361" t="str">
            <v>D.K.HATTI--</v>
          </cell>
        </row>
        <row r="362">
          <cell r="A362" t="str">
            <v>DKP4386</v>
          </cell>
          <cell r="B362">
            <v>424897</v>
          </cell>
          <cell r="C362">
            <v>0</v>
          </cell>
          <cell r="D362">
            <v>110969.17</v>
          </cell>
          <cell r="E362">
            <v>5014.6499999999996</v>
          </cell>
          <cell r="F362">
            <v>115983.81999999999</v>
          </cell>
          <cell r="G362">
            <v>26806.18</v>
          </cell>
          <cell r="H362">
            <v>142790</v>
          </cell>
          <cell r="I362">
            <v>16752.189999999999</v>
          </cell>
          <cell r="J362">
            <v>0</v>
          </cell>
          <cell r="K362">
            <v>16752.189999999999</v>
          </cell>
          <cell r="L362">
            <v>4302.99</v>
          </cell>
          <cell r="M362">
            <v>21055.18</v>
          </cell>
          <cell r="N362">
            <v>111470.09</v>
          </cell>
          <cell r="O362">
            <v>30420.26</v>
          </cell>
          <cell r="P362">
            <v>5014.6499999999996</v>
          </cell>
          <cell r="Q362">
            <v>132.18</v>
          </cell>
          <cell r="R362">
            <v>0</v>
          </cell>
          <cell r="S362">
            <v>0</v>
          </cell>
          <cell r="T362">
            <v>132.18</v>
          </cell>
          <cell r="U362">
            <v>116616.91999999998</v>
          </cell>
          <cell r="V362">
            <v>30420.26</v>
          </cell>
          <cell r="W362">
            <v>16119.09</v>
          </cell>
          <cell r="X362">
            <v>0</v>
          </cell>
          <cell r="Y362">
            <v>688.91</v>
          </cell>
          <cell r="Z362">
            <v>16808</v>
          </cell>
          <cell r="AA362" t="str">
            <v>Live</v>
          </cell>
          <cell r="AB362">
            <v>0</v>
          </cell>
          <cell r="AC362" t="str">
            <v>CHITRADURGA URBAN</v>
          </cell>
          <cell r="AD362" t="str">
            <v>D.S. HALLI</v>
          </cell>
          <cell r="AE362" t="str">
            <v>LT-6(a)(i) Wt. Wks.</v>
          </cell>
          <cell r="AF362" t="str">
            <v>LT-6(a)(i) Wt. Wks.</v>
          </cell>
          <cell r="AG362" t="str">
            <v>SECRATRYD.S.HALLY</v>
          </cell>
          <cell r="AH362" t="str">
            <v>D.K.HATTY--</v>
          </cell>
        </row>
        <row r="363">
          <cell r="A363" t="str">
            <v>DKP5490</v>
          </cell>
          <cell r="B363">
            <v>4204690</v>
          </cell>
          <cell r="C363">
            <v>0</v>
          </cell>
          <cell r="D363">
            <v>129615.53</v>
          </cell>
          <cell r="E363">
            <v>3761.03</v>
          </cell>
          <cell r="F363">
            <v>133376.56</v>
          </cell>
          <cell r="G363">
            <v>35271.440000000002</v>
          </cell>
          <cell r="H363">
            <v>168648</v>
          </cell>
          <cell r="I363">
            <v>15367.34</v>
          </cell>
          <cell r="J363">
            <v>0</v>
          </cell>
          <cell r="K363">
            <v>15367.34</v>
          </cell>
          <cell r="L363">
            <v>15652.59</v>
          </cell>
          <cell r="M363">
            <v>31019.93</v>
          </cell>
          <cell r="N363">
            <v>0</v>
          </cell>
          <cell r="O363">
            <v>0</v>
          </cell>
          <cell r="P363">
            <v>0</v>
          </cell>
          <cell r="Q363">
            <v>110.93</v>
          </cell>
          <cell r="R363">
            <v>0</v>
          </cell>
          <cell r="S363">
            <v>0</v>
          </cell>
          <cell r="T363">
            <v>110.93</v>
          </cell>
          <cell r="U363">
            <v>110.93</v>
          </cell>
          <cell r="V363">
            <v>0</v>
          </cell>
          <cell r="W363">
            <v>144871.94</v>
          </cell>
          <cell r="X363">
            <v>3761.03</v>
          </cell>
          <cell r="Y363">
            <v>50924.03</v>
          </cell>
          <cell r="Z363">
            <v>199557</v>
          </cell>
          <cell r="AA363" t="str">
            <v>Live</v>
          </cell>
          <cell r="AB363">
            <v>0</v>
          </cell>
          <cell r="AC363" t="str">
            <v>CHITRADURGA URBAN</v>
          </cell>
          <cell r="AD363" t="str">
            <v>D.S. HALLI</v>
          </cell>
          <cell r="AE363" t="str">
            <v>LT-6(a)(ii) Wt. Wks.</v>
          </cell>
          <cell r="AF363" t="str">
            <v>LT-6(a)(ii) Wt. Wks.</v>
          </cell>
          <cell r="AG363" t="str">
            <v>PDO</v>
          </cell>
          <cell r="AH363">
            <v>0</v>
          </cell>
        </row>
        <row r="364">
          <cell r="A364" t="str">
            <v>DKP5508</v>
          </cell>
          <cell r="B364">
            <v>4242635</v>
          </cell>
          <cell r="C364">
            <v>35945</v>
          </cell>
          <cell r="D364">
            <v>158289.82999999999</v>
          </cell>
          <cell r="E364">
            <v>5332.23</v>
          </cell>
          <cell r="F364">
            <v>163622.06</v>
          </cell>
          <cell r="G364">
            <v>21487.94</v>
          </cell>
          <cell r="H364">
            <v>185110</v>
          </cell>
          <cell r="I364">
            <v>229811.17</v>
          </cell>
          <cell r="J364">
            <v>17253.79</v>
          </cell>
          <cell r="K364">
            <v>247064.96000000002</v>
          </cell>
          <cell r="L364">
            <v>32456.39</v>
          </cell>
          <cell r="M364">
            <v>279521.34999999998</v>
          </cell>
          <cell r="N364">
            <v>0</v>
          </cell>
          <cell r="O364">
            <v>0</v>
          </cell>
          <cell r="P364">
            <v>0</v>
          </cell>
          <cell r="Q364">
            <v>94.35</v>
          </cell>
          <cell r="R364">
            <v>0</v>
          </cell>
          <cell r="S364">
            <v>0</v>
          </cell>
          <cell r="T364">
            <v>94.35</v>
          </cell>
          <cell r="U364">
            <v>94.35</v>
          </cell>
          <cell r="V364">
            <v>0</v>
          </cell>
          <cell r="W364">
            <v>388006.65</v>
          </cell>
          <cell r="X364">
            <v>22586.02</v>
          </cell>
          <cell r="Y364">
            <v>53944.33</v>
          </cell>
          <cell r="Z364">
            <v>464537</v>
          </cell>
          <cell r="AA364" t="str">
            <v>Live</v>
          </cell>
          <cell r="AB364">
            <v>0</v>
          </cell>
          <cell r="AC364" t="str">
            <v>CHITRADURGA URBAN</v>
          </cell>
          <cell r="AD364" t="str">
            <v>D.S. HALLI</v>
          </cell>
          <cell r="AE364" t="str">
            <v>LT-6(a)(ii) Wt. Wks.</v>
          </cell>
          <cell r="AF364" t="str">
            <v>LT-6(a)(ii) Wt. Wks.</v>
          </cell>
          <cell r="AG364" t="str">
            <v>PDO</v>
          </cell>
          <cell r="AH364">
            <v>0</v>
          </cell>
        </row>
        <row r="365">
          <cell r="A365" t="str">
            <v>DP12</v>
          </cell>
          <cell r="B365">
            <v>486263</v>
          </cell>
          <cell r="C365">
            <v>0</v>
          </cell>
          <cell r="D365">
            <v>5774.93</v>
          </cell>
          <cell r="E365">
            <v>0</v>
          </cell>
          <cell r="F365">
            <v>5774.93</v>
          </cell>
          <cell r="G365">
            <v>3273.07</v>
          </cell>
          <cell r="H365">
            <v>9048</v>
          </cell>
          <cell r="I365">
            <v>15319.09</v>
          </cell>
          <cell r="J365">
            <v>0</v>
          </cell>
          <cell r="K365">
            <v>15319.09</v>
          </cell>
          <cell r="L365">
            <v>10161.09</v>
          </cell>
          <cell r="M365">
            <v>25480.18</v>
          </cell>
          <cell r="N365">
            <v>0</v>
          </cell>
          <cell r="O365">
            <v>0</v>
          </cell>
          <cell r="P365">
            <v>0</v>
          </cell>
          <cell r="Q365">
            <v>77.180000000000007</v>
          </cell>
          <cell r="R365">
            <v>0</v>
          </cell>
          <cell r="S365">
            <v>0</v>
          </cell>
          <cell r="T365">
            <v>77.180000000000007</v>
          </cell>
          <cell r="U365">
            <v>77.180000000000007</v>
          </cell>
          <cell r="V365">
            <v>0</v>
          </cell>
          <cell r="W365">
            <v>21016.84</v>
          </cell>
          <cell r="X365">
            <v>0</v>
          </cell>
          <cell r="Y365">
            <v>13434.16</v>
          </cell>
          <cell r="Z365">
            <v>34451</v>
          </cell>
          <cell r="AA365" t="str">
            <v>Live</v>
          </cell>
          <cell r="AB365">
            <v>0</v>
          </cell>
          <cell r="AC365" t="str">
            <v>CHITRADURGA URBAN</v>
          </cell>
          <cell r="AD365" t="str">
            <v>D.S. HALLI</v>
          </cell>
          <cell r="AE365" t="str">
            <v>LT-6(a)(i) Wt. Wks.</v>
          </cell>
          <cell r="AF365" t="str">
            <v>LT-6(a)(i) Wt. Wks.</v>
          </cell>
          <cell r="AG365" t="str">
            <v>DODDA SIDHAVVANA HALLY</v>
          </cell>
          <cell r="AH365" t="str">
            <v>CTA-..</v>
          </cell>
        </row>
        <row r="366">
          <cell r="A366" t="str">
            <v>DP15</v>
          </cell>
          <cell r="B366">
            <v>485633</v>
          </cell>
          <cell r="C366">
            <v>27482</v>
          </cell>
          <cell r="D366">
            <v>54286.81</v>
          </cell>
          <cell r="E366">
            <v>9233.85</v>
          </cell>
          <cell r="F366">
            <v>63520.659999999996</v>
          </cell>
          <cell r="G366">
            <v>4123.34</v>
          </cell>
          <cell r="H366">
            <v>67644</v>
          </cell>
          <cell r="I366">
            <v>175636.19</v>
          </cell>
          <cell r="J366">
            <v>13384.47</v>
          </cell>
          <cell r="K366">
            <v>189020.66</v>
          </cell>
          <cell r="L366">
            <v>23320.78</v>
          </cell>
          <cell r="M366">
            <v>212341.44</v>
          </cell>
          <cell r="N366">
            <v>0</v>
          </cell>
          <cell r="O366">
            <v>0</v>
          </cell>
          <cell r="P366">
            <v>0</v>
          </cell>
          <cell r="Q366">
            <v>77.44</v>
          </cell>
          <cell r="R366">
            <v>0</v>
          </cell>
          <cell r="S366">
            <v>0</v>
          </cell>
          <cell r="T366">
            <v>77.44</v>
          </cell>
          <cell r="U366">
            <v>77.44</v>
          </cell>
          <cell r="V366">
            <v>0</v>
          </cell>
          <cell r="W366">
            <v>229845.56</v>
          </cell>
          <cell r="X366">
            <v>22618.32</v>
          </cell>
          <cell r="Y366">
            <v>27444.12</v>
          </cell>
          <cell r="Z366">
            <v>279908</v>
          </cell>
          <cell r="AA366" t="str">
            <v>Live</v>
          </cell>
          <cell r="AB366">
            <v>0</v>
          </cell>
          <cell r="AC366" t="str">
            <v>CHITRADURGA URBAN</v>
          </cell>
          <cell r="AD366" t="str">
            <v>D.S. HALLI</v>
          </cell>
          <cell r="AE366" t="str">
            <v>LT-6(a)(i) Wt. Wks.</v>
          </cell>
          <cell r="AF366" t="str">
            <v>LT-6(a)(i) Wt. Wks.</v>
          </cell>
          <cell r="AG366" t="str">
            <v>DODDA SIDHAVVANA HALLY</v>
          </cell>
          <cell r="AH366" t="str">
            <v>CTA-..</v>
          </cell>
        </row>
        <row r="367">
          <cell r="A367" t="str">
            <v>DP16</v>
          </cell>
          <cell r="B367">
            <v>483199</v>
          </cell>
          <cell r="C367">
            <v>0</v>
          </cell>
          <cell r="D367">
            <v>6845.93</v>
          </cell>
          <cell r="E367">
            <v>0</v>
          </cell>
          <cell r="F367">
            <v>6845.93</v>
          </cell>
          <cell r="G367">
            <v>1059.07</v>
          </cell>
          <cell r="H367">
            <v>7905</v>
          </cell>
          <cell r="I367">
            <v>20349.080000000002</v>
          </cell>
          <cell r="J367">
            <v>0</v>
          </cell>
          <cell r="K367">
            <v>20349.080000000002</v>
          </cell>
          <cell r="L367">
            <v>4282.17</v>
          </cell>
          <cell r="M367">
            <v>24631.25</v>
          </cell>
          <cell r="N367">
            <v>0</v>
          </cell>
          <cell r="O367">
            <v>0</v>
          </cell>
          <cell r="P367">
            <v>0</v>
          </cell>
          <cell r="Q367">
            <v>174.25</v>
          </cell>
          <cell r="R367">
            <v>0</v>
          </cell>
          <cell r="S367">
            <v>0</v>
          </cell>
          <cell r="T367">
            <v>174.25</v>
          </cell>
          <cell r="U367">
            <v>174.25</v>
          </cell>
          <cell r="V367">
            <v>0</v>
          </cell>
          <cell r="W367">
            <v>27020.76</v>
          </cell>
          <cell r="X367">
            <v>0</v>
          </cell>
          <cell r="Y367">
            <v>5341.24</v>
          </cell>
          <cell r="Z367">
            <v>32362</v>
          </cell>
          <cell r="AA367" t="str">
            <v>Live</v>
          </cell>
          <cell r="AB367">
            <v>0</v>
          </cell>
          <cell r="AC367" t="str">
            <v>CHITRADURGA URBAN</v>
          </cell>
          <cell r="AD367" t="str">
            <v>D.S. HALLI</v>
          </cell>
          <cell r="AE367" t="str">
            <v>LT-6(a)(i) Wt. Wks.</v>
          </cell>
          <cell r="AF367" t="str">
            <v>LT-6(a)(i) Wt. Wks.</v>
          </cell>
          <cell r="AG367" t="str">
            <v>DODDASIDDHAVANA HALLY</v>
          </cell>
          <cell r="AH367" t="str">
            <v>D S HALLY-..</v>
          </cell>
        </row>
        <row r="368">
          <cell r="A368" t="str">
            <v>DP19</v>
          </cell>
          <cell r="B368">
            <v>488740</v>
          </cell>
          <cell r="C368">
            <v>0</v>
          </cell>
          <cell r="D368">
            <v>5888.51</v>
          </cell>
          <cell r="E368">
            <v>0</v>
          </cell>
          <cell r="F368">
            <v>5888.51</v>
          </cell>
          <cell r="G368">
            <v>520.49</v>
          </cell>
          <cell r="H368">
            <v>6409</v>
          </cell>
          <cell r="I368">
            <v>10177.549999999999</v>
          </cell>
          <cell r="J368">
            <v>0</v>
          </cell>
          <cell r="K368">
            <v>10177.549999999999</v>
          </cell>
          <cell r="L368">
            <v>2102.63</v>
          </cell>
          <cell r="M368">
            <v>12280.18</v>
          </cell>
          <cell r="N368">
            <v>0</v>
          </cell>
          <cell r="O368">
            <v>0</v>
          </cell>
          <cell r="P368">
            <v>0</v>
          </cell>
          <cell r="Q368">
            <v>251.18</v>
          </cell>
          <cell r="R368">
            <v>0</v>
          </cell>
          <cell r="S368">
            <v>0</v>
          </cell>
          <cell r="T368">
            <v>251.18</v>
          </cell>
          <cell r="U368">
            <v>251.18</v>
          </cell>
          <cell r="V368">
            <v>0</v>
          </cell>
          <cell r="W368">
            <v>15814.88</v>
          </cell>
          <cell r="X368">
            <v>0</v>
          </cell>
          <cell r="Y368">
            <v>2623.12</v>
          </cell>
          <cell r="Z368">
            <v>18438</v>
          </cell>
          <cell r="AA368" t="str">
            <v>Live</v>
          </cell>
          <cell r="AB368">
            <v>0</v>
          </cell>
          <cell r="AC368" t="str">
            <v>CHITRADURGA URBAN</v>
          </cell>
          <cell r="AD368" t="str">
            <v>D.S. HALLI</v>
          </cell>
          <cell r="AE368" t="str">
            <v>LT-6(a)(i) Wt. Wks.</v>
          </cell>
          <cell r="AF368" t="str">
            <v>LT-6(a)(i) Wt. Wks.</v>
          </cell>
          <cell r="AG368" t="str">
            <v>AEE JPE</v>
          </cell>
          <cell r="AH368" t="str">
            <v>D S HALLY..SUB DIVISIONDODDA SIDHAVV</v>
          </cell>
        </row>
        <row r="369">
          <cell r="A369" t="str">
            <v>DP6</v>
          </cell>
          <cell r="B369">
            <v>447437</v>
          </cell>
          <cell r="C369">
            <v>0</v>
          </cell>
          <cell r="D369">
            <v>-13763</v>
          </cell>
          <cell r="E369">
            <v>0</v>
          </cell>
          <cell r="F369">
            <v>-13763</v>
          </cell>
          <cell r="G369">
            <v>0</v>
          </cell>
          <cell r="H369">
            <v>-13763</v>
          </cell>
          <cell r="I369">
            <v>30654.52</v>
          </cell>
          <cell r="J369">
            <v>0</v>
          </cell>
          <cell r="K369">
            <v>30654.52</v>
          </cell>
          <cell r="L369">
            <v>4213.3599999999997</v>
          </cell>
          <cell r="M369">
            <v>34867.879999999997</v>
          </cell>
          <cell r="N369">
            <v>0</v>
          </cell>
          <cell r="O369">
            <v>0</v>
          </cell>
          <cell r="P369">
            <v>0</v>
          </cell>
          <cell r="Q369">
            <v>65.88</v>
          </cell>
          <cell r="R369">
            <v>0</v>
          </cell>
          <cell r="S369">
            <v>0</v>
          </cell>
          <cell r="T369">
            <v>65.88</v>
          </cell>
          <cell r="U369">
            <v>65.88</v>
          </cell>
          <cell r="V369">
            <v>0</v>
          </cell>
          <cell r="W369">
            <v>16825.64</v>
          </cell>
          <cell r="X369">
            <v>0</v>
          </cell>
          <cell r="Y369">
            <v>4213.3599999999997</v>
          </cell>
          <cell r="Z369">
            <v>21039</v>
          </cell>
          <cell r="AA369" t="str">
            <v>Live</v>
          </cell>
          <cell r="AB369">
            <v>0</v>
          </cell>
          <cell r="AC369" t="str">
            <v>CHITRADURGA URBAN</v>
          </cell>
          <cell r="AD369" t="str">
            <v>D.S. HALLI</v>
          </cell>
          <cell r="AE369" t="str">
            <v>LT-6(a)(i) Wt. Wks.</v>
          </cell>
          <cell r="AF369" t="str">
            <v>LT-6(a)(i) Wt. Wks.</v>
          </cell>
          <cell r="AG369" t="str">
            <v>SRI KASHI SANTHA SHETTY</v>
          </cell>
          <cell r="AH369" t="str">
            <v>DODDASIDDAVVANA HALLI--</v>
          </cell>
        </row>
        <row r="370">
          <cell r="A370" t="str">
            <v>DP8</v>
          </cell>
          <cell r="B370">
            <v>489368</v>
          </cell>
          <cell r="C370">
            <v>0</v>
          </cell>
          <cell r="D370">
            <v>8729.06</v>
          </cell>
          <cell r="E370">
            <v>0</v>
          </cell>
          <cell r="F370">
            <v>8729.06</v>
          </cell>
          <cell r="G370">
            <v>387.94</v>
          </cell>
          <cell r="H370">
            <v>9117</v>
          </cell>
          <cell r="I370">
            <v>16347.57</v>
          </cell>
          <cell r="J370">
            <v>0</v>
          </cell>
          <cell r="K370">
            <v>16347.57</v>
          </cell>
          <cell r="L370">
            <v>1744.09</v>
          </cell>
          <cell r="M370">
            <v>18091.66</v>
          </cell>
          <cell r="N370">
            <v>0</v>
          </cell>
          <cell r="O370">
            <v>0</v>
          </cell>
          <cell r="P370">
            <v>0</v>
          </cell>
          <cell r="Q370">
            <v>71.66</v>
          </cell>
          <cell r="R370">
            <v>0</v>
          </cell>
          <cell r="S370">
            <v>0</v>
          </cell>
          <cell r="T370">
            <v>71.66</v>
          </cell>
          <cell r="U370">
            <v>71.66</v>
          </cell>
          <cell r="V370">
            <v>0</v>
          </cell>
          <cell r="W370">
            <v>25004.97</v>
          </cell>
          <cell r="X370">
            <v>0</v>
          </cell>
          <cell r="Y370">
            <v>2132.0300000000002</v>
          </cell>
          <cell r="Z370">
            <v>27137</v>
          </cell>
          <cell r="AA370" t="str">
            <v>Live</v>
          </cell>
          <cell r="AB370">
            <v>0</v>
          </cell>
          <cell r="AC370" t="str">
            <v>CHITRADURGA URBAN</v>
          </cell>
          <cell r="AD370" t="str">
            <v>D.S. HALLI</v>
          </cell>
          <cell r="AE370" t="str">
            <v>LT-6(a)(i) Wt. Wks.</v>
          </cell>
          <cell r="AF370" t="str">
            <v>LT-6(a)(i) Wt. Wks.</v>
          </cell>
          <cell r="AG370" t="str">
            <v>DODDA SIDHAVVANA HALLY</v>
          </cell>
          <cell r="AH370" t="str">
            <v>CTA-..</v>
          </cell>
        </row>
        <row r="371">
          <cell r="A371" t="str">
            <v>DP9</v>
          </cell>
          <cell r="B371">
            <v>490598</v>
          </cell>
          <cell r="C371">
            <v>0</v>
          </cell>
          <cell r="D371">
            <v>4579.32</v>
          </cell>
          <cell r="E371">
            <v>0</v>
          </cell>
          <cell r="F371">
            <v>4579.32</v>
          </cell>
          <cell r="G371">
            <v>895.68</v>
          </cell>
          <cell r="H371">
            <v>5475</v>
          </cell>
          <cell r="I371">
            <v>6129.96</v>
          </cell>
          <cell r="J371">
            <v>0</v>
          </cell>
          <cell r="K371">
            <v>6129.96</v>
          </cell>
          <cell r="L371">
            <v>2908.22</v>
          </cell>
          <cell r="M371">
            <v>9038.18</v>
          </cell>
          <cell r="N371">
            <v>0</v>
          </cell>
          <cell r="O371">
            <v>0</v>
          </cell>
          <cell r="P371">
            <v>0</v>
          </cell>
          <cell r="Q371">
            <v>13.18</v>
          </cell>
          <cell r="R371">
            <v>0</v>
          </cell>
          <cell r="S371">
            <v>0</v>
          </cell>
          <cell r="T371">
            <v>13.18</v>
          </cell>
          <cell r="U371">
            <v>13.18</v>
          </cell>
          <cell r="V371">
            <v>0</v>
          </cell>
          <cell r="W371">
            <v>10696.1</v>
          </cell>
          <cell r="X371">
            <v>0</v>
          </cell>
          <cell r="Y371">
            <v>3803.9</v>
          </cell>
          <cell r="Z371">
            <v>14500</v>
          </cell>
          <cell r="AA371" t="str">
            <v>Live</v>
          </cell>
          <cell r="AB371">
            <v>0</v>
          </cell>
          <cell r="AC371" t="str">
            <v>CHITRADURGA URBAN</v>
          </cell>
          <cell r="AD371" t="str">
            <v>D.S. HALLI</v>
          </cell>
          <cell r="AE371" t="str">
            <v>LT-6(a)(i) Wt. Wks.</v>
          </cell>
          <cell r="AF371" t="str">
            <v>LT-6(a)(i) Wt. Wks.</v>
          </cell>
          <cell r="AG371" t="str">
            <v>DODDA SIDDHAVVANAHALLY</v>
          </cell>
          <cell r="AH371" t="str">
            <v>CTA-..</v>
          </cell>
        </row>
        <row r="372">
          <cell r="A372" t="str">
            <v>DSP4350</v>
          </cell>
          <cell r="B372">
            <v>423052</v>
          </cell>
          <cell r="C372">
            <v>4845</v>
          </cell>
          <cell r="D372">
            <v>81556.460000000006</v>
          </cell>
          <cell r="E372">
            <v>5160.28</v>
          </cell>
          <cell r="F372">
            <v>86716.74</v>
          </cell>
          <cell r="G372">
            <v>11877.26</v>
          </cell>
          <cell r="H372">
            <v>98594</v>
          </cell>
          <cell r="I372">
            <v>45802.03</v>
          </cell>
          <cell r="J372">
            <v>2351.77</v>
          </cell>
          <cell r="K372">
            <v>48153.799999999996</v>
          </cell>
          <cell r="L372">
            <v>12233.65</v>
          </cell>
          <cell r="M372">
            <v>60387.45</v>
          </cell>
          <cell r="N372">
            <v>0</v>
          </cell>
          <cell r="O372">
            <v>0</v>
          </cell>
          <cell r="P372">
            <v>0</v>
          </cell>
          <cell r="Q372">
            <v>405.45</v>
          </cell>
          <cell r="R372">
            <v>0</v>
          </cell>
          <cell r="S372">
            <v>0</v>
          </cell>
          <cell r="T372">
            <v>405.45</v>
          </cell>
          <cell r="U372">
            <v>405.45</v>
          </cell>
          <cell r="V372">
            <v>0</v>
          </cell>
          <cell r="W372">
            <v>126953.04</v>
          </cell>
          <cell r="X372">
            <v>7512.05</v>
          </cell>
          <cell r="Y372">
            <v>24110.91</v>
          </cell>
          <cell r="Z372">
            <v>158576</v>
          </cell>
          <cell r="AA372" t="str">
            <v>Live</v>
          </cell>
          <cell r="AB372">
            <v>0</v>
          </cell>
          <cell r="AC372" t="str">
            <v>CHITRADURGA URBAN</v>
          </cell>
          <cell r="AD372" t="str">
            <v>D.S. HALLI</v>
          </cell>
          <cell r="AE372" t="str">
            <v>LT-6(a)(i) Wt. Wks.</v>
          </cell>
          <cell r="AF372" t="str">
            <v>LT-6(a)(i) Wt. Wks.</v>
          </cell>
          <cell r="AG372" t="str">
            <v>SECRATRYD.S.HALLY</v>
          </cell>
          <cell r="AH372" t="str">
            <v>D.S.HALLY--</v>
          </cell>
        </row>
        <row r="373">
          <cell r="A373" t="str">
            <v>DSP5024</v>
          </cell>
          <cell r="B373">
            <v>4019554</v>
          </cell>
          <cell r="C373">
            <v>21089</v>
          </cell>
          <cell r="D373">
            <v>372165.31</v>
          </cell>
          <cell r="E373">
            <v>32250.05</v>
          </cell>
          <cell r="F373">
            <v>404415.36</v>
          </cell>
          <cell r="G373">
            <v>23814.639999999999</v>
          </cell>
          <cell r="H373">
            <v>428230</v>
          </cell>
          <cell r="I373">
            <v>119329.15</v>
          </cell>
          <cell r="J373">
            <v>8025.86</v>
          </cell>
          <cell r="K373">
            <v>127355.01</v>
          </cell>
          <cell r="L373">
            <v>50993.72</v>
          </cell>
          <cell r="M373">
            <v>178348.73</v>
          </cell>
          <cell r="N373">
            <v>0</v>
          </cell>
          <cell r="O373">
            <v>0</v>
          </cell>
          <cell r="P373">
            <v>0</v>
          </cell>
          <cell r="Q373">
            <v>117.73</v>
          </cell>
          <cell r="R373">
            <v>0</v>
          </cell>
          <cell r="S373">
            <v>0</v>
          </cell>
          <cell r="T373">
            <v>117.73</v>
          </cell>
          <cell r="U373">
            <v>117.73</v>
          </cell>
          <cell r="V373">
            <v>0</v>
          </cell>
          <cell r="W373">
            <v>491376.73</v>
          </cell>
          <cell r="X373">
            <v>40275.910000000003</v>
          </cell>
          <cell r="Y373">
            <v>74808.36</v>
          </cell>
          <cell r="Z373">
            <v>606461</v>
          </cell>
          <cell r="AA373" t="str">
            <v>Live</v>
          </cell>
          <cell r="AB373">
            <v>0</v>
          </cell>
          <cell r="AC373" t="str">
            <v>CHITRADURGA URBAN</v>
          </cell>
          <cell r="AD373" t="str">
            <v>D.S. HALLI</v>
          </cell>
          <cell r="AE373" t="str">
            <v>LT-6(a)(ii) Wt. Wks.</v>
          </cell>
          <cell r="AF373" t="str">
            <v>LT-6(a)(ii) Wt. Wks.</v>
          </cell>
          <cell r="AG373" t="str">
            <v>P D O D S HALLY</v>
          </cell>
          <cell r="AH373">
            <v>0</v>
          </cell>
        </row>
        <row r="374">
          <cell r="A374" t="str">
            <v>DSP5025</v>
          </cell>
          <cell r="B374">
            <v>4019555</v>
          </cell>
          <cell r="C374">
            <v>52</v>
          </cell>
          <cell r="D374">
            <v>236137.38</v>
          </cell>
          <cell r="E374">
            <v>17737.490000000002</v>
          </cell>
          <cell r="F374">
            <v>253874.87</v>
          </cell>
          <cell r="G374">
            <v>39390.129999999997</v>
          </cell>
          <cell r="H374">
            <v>293265</v>
          </cell>
          <cell r="I374">
            <v>16868.79</v>
          </cell>
          <cell r="J374">
            <v>25.74</v>
          </cell>
          <cell r="K374">
            <v>16894.530000000002</v>
          </cell>
          <cell r="L374">
            <v>29238.87</v>
          </cell>
          <cell r="M374">
            <v>46133.4</v>
          </cell>
          <cell r="N374">
            <v>0</v>
          </cell>
          <cell r="O374">
            <v>0</v>
          </cell>
          <cell r="P374">
            <v>0</v>
          </cell>
          <cell r="Q374">
            <v>122.4</v>
          </cell>
          <cell r="R374">
            <v>0</v>
          </cell>
          <cell r="S374">
            <v>0</v>
          </cell>
          <cell r="T374">
            <v>122.4</v>
          </cell>
          <cell r="U374">
            <v>122.4</v>
          </cell>
          <cell r="V374">
            <v>0</v>
          </cell>
          <cell r="W374">
            <v>252883.77</v>
          </cell>
          <cell r="X374">
            <v>17763.23</v>
          </cell>
          <cell r="Y374">
            <v>68629</v>
          </cell>
          <cell r="Z374">
            <v>339276</v>
          </cell>
          <cell r="AA374" t="str">
            <v>Live</v>
          </cell>
          <cell r="AB374">
            <v>0</v>
          </cell>
          <cell r="AC374" t="str">
            <v>CHITRADURGA URBAN</v>
          </cell>
          <cell r="AD374" t="str">
            <v>D.S. HALLI</v>
          </cell>
          <cell r="AE374" t="str">
            <v>LT-6(a)(ii) Wt. Wks.</v>
          </cell>
          <cell r="AF374" t="str">
            <v>LT-6(a)(ii) Wt. Wks.</v>
          </cell>
          <cell r="AG374" t="str">
            <v>PDO D S HALLY</v>
          </cell>
          <cell r="AH374">
            <v>0</v>
          </cell>
        </row>
        <row r="375">
          <cell r="A375" t="str">
            <v>DSP5647</v>
          </cell>
          <cell r="B375">
            <v>4199698</v>
          </cell>
          <cell r="C375">
            <v>3950</v>
          </cell>
          <cell r="D375">
            <v>88235.13</v>
          </cell>
          <cell r="E375">
            <v>6992.8</v>
          </cell>
          <cell r="F375">
            <v>95227.930000000008</v>
          </cell>
          <cell r="G375">
            <v>15059.07</v>
          </cell>
          <cell r="H375">
            <v>110287</v>
          </cell>
          <cell r="I375">
            <v>23619.3</v>
          </cell>
          <cell r="J375">
            <v>1410.78</v>
          </cell>
          <cell r="K375">
            <v>25030.079999999998</v>
          </cell>
          <cell r="L375">
            <v>11576.97</v>
          </cell>
          <cell r="M375">
            <v>36607.050000000003</v>
          </cell>
          <cell r="N375">
            <v>0</v>
          </cell>
          <cell r="O375">
            <v>2264.6799999999998</v>
          </cell>
          <cell r="P375">
            <v>7735.32</v>
          </cell>
          <cell r="Q375">
            <v>215.05</v>
          </cell>
          <cell r="R375">
            <v>0</v>
          </cell>
          <cell r="S375">
            <v>0</v>
          </cell>
          <cell r="T375">
            <v>215.05</v>
          </cell>
          <cell r="U375">
            <v>7950.37</v>
          </cell>
          <cell r="V375">
            <v>2264.6799999999998</v>
          </cell>
          <cell r="W375">
            <v>111639.38</v>
          </cell>
          <cell r="X375">
            <v>668.26</v>
          </cell>
          <cell r="Y375">
            <v>24371.360000000001</v>
          </cell>
          <cell r="Z375">
            <v>136679</v>
          </cell>
          <cell r="AA375" t="str">
            <v>Live</v>
          </cell>
          <cell r="AB375">
            <v>0</v>
          </cell>
          <cell r="AC375" t="str">
            <v>CHITRADURGA URBAN</v>
          </cell>
          <cell r="AD375" t="str">
            <v>D.S. HALLI</v>
          </cell>
          <cell r="AE375" t="str">
            <v>LT-6(a)(i) Wt. Wks.</v>
          </cell>
          <cell r="AF375" t="str">
            <v>LT-6(a)(i) Wt. Wks.</v>
          </cell>
          <cell r="AG375" t="str">
            <v>PDO</v>
          </cell>
          <cell r="AH375">
            <v>0</v>
          </cell>
        </row>
        <row r="376">
          <cell r="A376" t="str">
            <v>DSP5666</v>
          </cell>
          <cell r="B376">
            <v>4239276</v>
          </cell>
          <cell r="C376">
            <v>5406</v>
          </cell>
          <cell r="D376">
            <v>17528.650000000001</v>
          </cell>
          <cell r="E376">
            <v>1193.8499999999999</v>
          </cell>
          <cell r="F376">
            <v>18722.5</v>
          </cell>
          <cell r="G376">
            <v>709.5</v>
          </cell>
          <cell r="H376">
            <v>19432</v>
          </cell>
          <cell r="I376">
            <v>42564.49</v>
          </cell>
          <cell r="J376">
            <v>2624.38</v>
          </cell>
          <cell r="K376">
            <v>45188.869999999995</v>
          </cell>
          <cell r="L376">
            <v>4124.4799999999996</v>
          </cell>
          <cell r="M376">
            <v>49313.35</v>
          </cell>
          <cell r="N376">
            <v>716.85</v>
          </cell>
          <cell r="O376">
            <v>2043</v>
          </cell>
          <cell r="P376">
            <v>2240.15</v>
          </cell>
          <cell r="Q376">
            <v>94.35</v>
          </cell>
          <cell r="R376">
            <v>0</v>
          </cell>
          <cell r="S376">
            <v>0</v>
          </cell>
          <cell r="T376">
            <v>94.35</v>
          </cell>
          <cell r="U376">
            <v>3051.35</v>
          </cell>
          <cell r="V376">
            <v>2043</v>
          </cell>
          <cell r="W376">
            <v>59281.94</v>
          </cell>
          <cell r="X376">
            <v>1578.08</v>
          </cell>
          <cell r="Y376">
            <v>2790.98</v>
          </cell>
          <cell r="Z376">
            <v>63651</v>
          </cell>
          <cell r="AA376" t="str">
            <v>Live</v>
          </cell>
          <cell r="AB376">
            <v>0</v>
          </cell>
          <cell r="AC376" t="str">
            <v>CHITRADURGA URBAN</v>
          </cell>
          <cell r="AD376" t="str">
            <v>D.S. HALLI</v>
          </cell>
          <cell r="AE376" t="str">
            <v>LT-6(a)(ii) Wt. Wks.</v>
          </cell>
          <cell r="AF376" t="str">
            <v>LT-6(a)(ii) Wt. Wks.</v>
          </cell>
          <cell r="AG376" t="str">
            <v>PDO</v>
          </cell>
          <cell r="AH376">
            <v>0</v>
          </cell>
        </row>
        <row r="377">
          <cell r="A377" t="str">
            <v>DSP5684</v>
          </cell>
          <cell r="B377">
            <v>4314817</v>
          </cell>
          <cell r="C377">
            <v>8996</v>
          </cell>
          <cell r="D377">
            <v>238923.66</v>
          </cell>
          <cell r="E377">
            <v>18952.32</v>
          </cell>
          <cell r="F377">
            <v>257875.98</v>
          </cell>
          <cell r="G377">
            <v>38126.019999999997</v>
          </cell>
          <cell r="H377">
            <v>296002</v>
          </cell>
          <cell r="I377">
            <v>71945.7</v>
          </cell>
          <cell r="J377">
            <v>4294.62</v>
          </cell>
          <cell r="K377">
            <v>76240.319999999992</v>
          </cell>
          <cell r="L377">
            <v>34046.68</v>
          </cell>
          <cell r="M377">
            <v>110287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310869.36</v>
          </cell>
          <cell r="X377">
            <v>23246.94</v>
          </cell>
          <cell r="Y377">
            <v>72172.7</v>
          </cell>
          <cell r="Z377">
            <v>406289</v>
          </cell>
          <cell r="AA377" t="str">
            <v>Live</v>
          </cell>
          <cell r="AB377">
            <v>0</v>
          </cell>
          <cell r="AC377" t="str">
            <v>CHITRADURGA URBAN</v>
          </cell>
          <cell r="AD377" t="str">
            <v>D.S. HALLI</v>
          </cell>
          <cell r="AE377" t="str">
            <v>LT-6(a)(ii) Wt. Wks.</v>
          </cell>
          <cell r="AF377" t="str">
            <v>LT-6(a)(ii) Wt. Wks.</v>
          </cell>
          <cell r="AG377" t="str">
            <v>P D O</v>
          </cell>
          <cell r="AH377">
            <v>0</v>
          </cell>
        </row>
        <row r="378">
          <cell r="A378" t="str">
            <v>DSP5807</v>
          </cell>
          <cell r="B378">
            <v>4314816</v>
          </cell>
          <cell r="C378">
            <v>3419</v>
          </cell>
          <cell r="D378">
            <v>10003.57</v>
          </cell>
          <cell r="E378">
            <v>780.75</v>
          </cell>
          <cell r="F378">
            <v>10784.32</v>
          </cell>
          <cell r="G378">
            <v>686.68</v>
          </cell>
          <cell r="H378">
            <v>11471</v>
          </cell>
          <cell r="I378">
            <v>22550.17</v>
          </cell>
          <cell r="J378">
            <v>1664.99</v>
          </cell>
          <cell r="K378">
            <v>24215.16</v>
          </cell>
          <cell r="L378">
            <v>2418.7199999999998</v>
          </cell>
          <cell r="M378">
            <v>26633.88</v>
          </cell>
          <cell r="N378">
            <v>0</v>
          </cell>
          <cell r="O378">
            <v>0</v>
          </cell>
          <cell r="P378">
            <v>0</v>
          </cell>
          <cell r="Q378">
            <v>184.88</v>
          </cell>
          <cell r="R378">
            <v>0</v>
          </cell>
          <cell r="S378">
            <v>0</v>
          </cell>
          <cell r="T378">
            <v>184.88</v>
          </cell>
          <cell r="U378">
            <v>184.88</v>
          </cell>
          <cell r="V378">
            <v>0</v>
          </cell>
          <cell r="W378">
            <v>32368.86</v>
          </cell>
          <cell r="X378">
            <v>2445.7399999999998</v>
          </cell>
          <cell r="Y378">
            <v>3105.4</v>
          </cell>
          <cell r="Z378">
            <v>37920</v>
          </cell>
          <cell r="AA378" t="str">
            <v>Live</v>
          </cell>
          <cell r="AB378">
            <v>0</v>
          </cell>
          <cell r="AC378" t="str">
            <v>CHITRADURGA URBAN</v>
          </cell>
          <cell r="AD378" t="str">
            <v>D.S. HALLI</v>
          </cell>
          <cell r="AE378" t="str">
            <v>LT-6(a)(ii) Wt. Wks.</v>
          </cell>
          <cell r="AF378" t="str">
            <v>LT-6(a)(ii) Wt. Wks.</v>
          </cell>
          <cell r="AG378" t="str">
            <v>P D O</v>
          </cell>
          <cell r="AH378">
            <v>0</v>
          </cell>
        </row>
        <row r="379">
          <cell r="A379" t="str">
            <v>DSP5909</v>
          </cell>
          <cell r="B379">
            <v>4407605</v>
          </cell>
          <cell r="C379">
            <v>4894</v>
          </cell>
          <cell r="D379">
            <v>20015.03</v>
          </cell>
          <cell r="E379">
            <v>1535.24</v>
          </cell>
          <cell r="F379">
            <v>21550.27</v>
          </cell>
          <cell r="G379">
            <v>331.73</v>
          </cell>
          <cell r="H379">
            <v>21882</v>
          </cell>
          <cell r="I379">
            <v>43458.64</v>
          </cell>
          <cell r="J379">
            <v>3056.03</v>
          </cell>
          <cell r="K379">
            <v>46514.67</v>
          </cell>
          <cell r="L379">
            <v>4886.96</v>
          </cell>
          <cell r="M379">
            <v>51401.63</v>
          </cell>
          <cell r="N379">
            <v>0</v>
          </cell>
          <cell r="O379">
            <v>0</v>
          </cell>
          <cell r="P379">
            <v>0</v>
          </cell>
          <cell r="Q379">
            <v>554.63</v>
          </cell>
          <cell r="R379">
            <v>0</v>
          </cell>
          <cell r="S379">
            <v>0</v>
          </cell>
          <cell r="T379">
            <v>554.63</v>
          </cell>
          <cell r="U379">
            <v>554.63</v>
          </cell>
          <cell r="V379">
            <v>0</v>
          </cell>
          <cell r="W379">
            <v>62919.040000000001</v>
          </cell>
          <cell r="X379">
            <v>4591.2700000000004</v>
          </cell>
          <cell r="Y379">
            <v>5218.6899999999996</v>
          </cell>
          <cell r="Z379">
            <v>72729</v>
          </cell>
          <cell r="AA379" t="str">
            <v>Live</v>
          </cell>
          <cell r="AB379">
            <v>0</v>
          </cell>
          <cell r="AC379" t="str">
            <v>CHITRADURGA URBAN</v>
          </cell>
          <cell r="AD379" t="str">
            <v>D.S. HALLI</v>
          </cell>
          <cell r="AE379" t="str">
            <v>LT-6(b)(ii) St.Lt. M</v>
          </cell>
          <cell r="AF379" t="str">
            <v>LT-6(b)(ii) St.Lt. M</v>
          </cell>
          <cell r="AG379" t="str">
            <v>P D O D S HALLI</v>
          </cell>
          <cell r="AH379">
            <v>0</v>
          </cell>
        </row>
        <row r="380">
          <cell r="A380" t="str">
            <v>DSP6264</v>
          </cell>
          <cell r="B380">
            <v>4673304</v>
          </cell>
          <cell r="C380">
            <v>0</v>
          </cell>
          <cell r="D380">
            <v>13549.61</v>
          </cell>
          <cell r="E380">
            <v>0</v>
          </cell>
          <cell r="F380">
            <v>13549.61</v>
          </cell>
          <cell r="G380">
            <v>1009.39</v>
          </cell>
          <cell r="H380">
            <v>14559</v>
          </cell>
          <cell r="I380">
            <v>15443</v>
          </cell>
          <cell r="J380">
            <v>0</v>
          </cell>
          <cell r="K380">
            <v>15443</v>
          </cell>
          <cell r="L380">
            <v>2251</v>
          </cell>
          <cell r="M380">
            <v>17694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28992.61</v>
          </cell>
          <cell r="X380">
            <v>0</v>
          </cell>
          <cell r="Y380">
            <v>3260.39</v>
          </cell>
          <cell r="Z380">
            <v>32253</v>
          </cell>
          <cell r="AA380" t="str">
            <v>Live</v>
          </cell>
          <cell r="AB380">
            <v>0</v>
          </cell>
          <cell r="AC380" t="str">
            <v>CHITRADURGA URBAN</v>
          </cell>
          <cell r="AD380" t="str">
            <v>D.S. HALLI</v>
          </cell>
          <cell r="AE380" t="str">
            <v>LT-6(a)(ii) Wt. Wks.</v>
          </cell>
          <cell r="AF380" t="str">
            <v>LT-6(a)(ii) Wt. Wks.</v>
          </cell>
          <cell r="AG380" t="str">
            <v>P D O D S HALLI</v>
          </cell>
          <cell r="AH380" t="str">
            <v>D S HALLI</v>
          </cell>
        </row>
        <row r="381">
          <cell r="A381" t="str">
            <v>DSSL1</v>
          </cell>
          <cell r="B381">
            <v>486595</v>
          </cell>
          <cell r="C381">
            <v>384</v>
          </cell>
          <cell r="D381">
            <v>-603.33000000000004</v>
          </cell>
          <cell r="E381">
            <v>21.1</v>
          </cell>
          <cell r="F381">
            <v>-582.23</v>
          </cell>
          <cell r="G381">
            <v>3258.23</v>
          </cell>
          <cell r="H381">
            <v>2676</v>
          </cell>
          <cell r="I381">
            <v>6986.35</v>
          </cell>
          <cell r="J381">
            <v>239.71</v>
          </cell>
          <cell r="K381">
            <v>7226.06</v>
          </cell>
          <cell r="L381">
            <v>9411.92</v>
          </cell>
          <cell r="M381">
            <v>16637.98</v>
          </cell>
          <cell r="N381">
            <v>0</v>
          </cell>
          <cell r="O381">
            <v>0</v>
          </cell>
          <cell r="P381">
            <v>0</v>
          </cell>
          <cell r="Q381">
            <v>87.98</v>
          </cell>
          <cell r="R381">
            <v>0</v>
          </cell>
          <cell r="S381">
            <v>0</v>
          </cell>
          <cell r="T381">
            <v>87.98</v>
          </cell>
          <cell r="U381">
            <v>87.98</v>
          </cell>
          <cell r="V381">
            <v>0</v>
          </cell>
          <cell r="W381">
            <v>6295.04</v>
          </cell>
          <cell r="X381">
            <v>260.81</v>
          </cell>
          <cell r="Y381">
            <v>12670.15</v>
          </cell>
          <cell r="Z381">
            <v>19226</v>
          </cell>
          <cell r="AA381" t="str">
            <v>Live</v>
          </cell>
          <cell r="AB381">
            <v>0</v>
          </cell>
          <cell r="AC381" t="str">
            <v>CHITRADURGA URBAN</v>
          </cell>
          <cell r="AD381" t="str">
            <v>D.S. HALLI</v>
          </cell>
          <cell r="AE381" t="str">
            <v>LT-6(b)(i) St.Lt. M</v>
          </cell>
          <cell r="AF381" t="str">
            <v>LT-6(b)(i) St.Lt. M</v>
          </cell>
          <cell r="AG381" t="str">
            <v>DODDASIDDAVANHALLI</v>
          </cell>
          <cell r="AH381" t="str">
            <v>- --.</v>
          </cell>
        </row>
        <row r="382">
          <cell r="A382" t="str">
            <v>DSSL10</v>
          </cell>
          <cell r="B382">
            <v>492265</v>
          </cell>
          <cell r="C382">
            <v>0</v>
          </cell>
          <cell r="D382">
            <v>499.76</v>
          </cell>
          <cell r="E382">
            <v>0</v>
          </cell>
          <cell r="F382">
            <v>499.76</v>
          </cell>
          <cell r="G382">
            <v>10.24</v>
          </cell>
          <cell r="H382">
            <v>510</v>
          </cell>
          <cell r="I382">
            <v>4099.1899999999996</v>
          </cell>
          <cell r="J382">
            <v>0</v>
          </cell>
          <cell r="K382">
            <v>4099.1899999999996</v>
          </cell>
          <cell r="L382">
            <v>239.54</v>
          </cell>
          <cell r="M382">
            <v>4338.7299999999996</v>
          </cell>
          <cell r="N382">
            <v>0</v>
          </cell>
          <cell r="O382">
            <v>0</v>
          </cell>
          <cell r="P382">
            <v>0</v>
          </cell>
          <cell r="Q382">
            <v>134.72999999999999</v>
          </cell>
          <cell r="R382">
            <v>0</v>
          </cell>
          <cell r="S382">
            <v>0</v>
          </cell>
          <cell r="T382">
            <v>134.72999999999999</v>
          </cell>
          <cell r="U382">
            <v>134.72999999999999</v>
          </cell>
          <cell r="V382">
            <v>0</v>
          </cell>
          <cell r="W382">
            <v>4464.22</v>
          </cell>
          <cell r="X382">
            <v>0</v>
          </cell>
          <cell r="Y382">
            <v>249.78</v>
          </cell>
          <cell r="Z382">
            <v>4714</v>
          </cell>
          <cell r="AA382" t="str">
            <v>Live</v>
          </cell>
          <cell r="AB382">
            <v>0</v>
          </cell>
          <cell r="AC382" t="str">
            <v>CHITRADURGA URBAN</v>
          </cell>
          <cell r="AD382" t="str">
            <v>D.S. HALLI</v>
          </cell>
          <cell r="AE382" t="str">
            <v>LT-6(b)(i) St.Lt. M</v>
          </cell>
          <cell r="AF382" t="str">
            <v>LT-6(b)(i) St.Lt. M</v>
          </cell>
          <cell r="AG382" t="str">
            <v>SECRETARY</v>
          </cell>
          <cell r="AH382" t="str">
            <v>CTA-DODDASIDDAVANAHALLI</v>
          </cell>
        </row>
        <row r="383">
          <cell r="A383" t="str">
            <v>DSSL11</v>
          </cell>
          <cell r="B383">
            <v>495369</v>
          </cell>
          <cell r="C383">
            <v>864</v>
          </cell>
          <cell r="D383">
            <v>94960.47</v>
          </cell>
          <cell r="E383">
            <v>1086.8399999999999</v>
          </cell>
          <cell r="F383">
            <v>96047.31</v>
          </cell>
          <cell r="G383">
            <v>29352.69</v>
          </cell>
          <cell r="H383">
            <v>125400</v>
          </cell>
          <cell r="I383">
            <v>10579.33</v>
          </cell>
          <cell r="J383">
            <v>539.84</v>
          </cell>
          <cell r="K383">
            <v>11119.17</v>
          </cell>
          <cell r="L383">
            <v>11308.66</v>
          </cell>
          <cell r="M383">
            <v>22427.83</v>
          </cell>
          <cell r="N383">
            <v>0</v>
          </cell>
          <cell r="O383">
            <v>0</v>
          </cell>
          <cell r="P383">
            <v>0</v>
          </cell>
          <cell r="Q383">
            <v>88.83</v>
          </cell>
          <cell r="R383">
            <v>0</v>
          </cell>
          <cell r="S383">
            <v>0</v>
          </cell>
          <cell r="T383">
            <v>88.83</v>
          </cell>
          <cell r="U383">
            <v>88.83</v>
          </cell>
          <cell r="V383">
            <v>0</v>
          </cell>
          <cell r="W383">
            <v>105450.97</v>
          </cell>
          <cell r="X383">
            <v>1626.68</v>
          </cell>
          <cell r="Y383">
            <v>40661.35</v>
          </cell>
          <cell r="Z383">
            <v>147739</v>
          </cell>
          <cell r="AA383" t="str">
            <v>Live</v>
          </cell>
          <cell r="AB383">
            <v>0</v>
          </cell>
          <cell r="AC383" t="str">
            <v>CHITRADURGA URBAN</v>
          </cell>
          <cell r="AD383" t="str">
            <v>D.S. HALLI</v>
          </cell>
          <cell r="AE383" t="str">
            <v>LT-6(b)(i) St.Lt. M</v>
          </cell>
          <cell r="AF383" t="str">
            <v>LT-6(b)(i) St.Lt. M</v>
          </cell>
          <cell r="AG383" t="str">
            <v>SECRETARY</v>
          </cell>
          <cell r="AH383" t="str">
            <v>CTA-DODDASIDDAVANAHALLI</v>
          </cell>
        </row>
        <row r="384">
          <cell r="A384" t="str">
            <v>DSSL2</v>
          </cell>
          <cell r="B384">
            <v>494458</v>
          </cell>
          <cell r="C384">
            <v>868</v>
          </cell>
          <cell r="D384">
            <v>76089.279999999999</v>
          </cell>
          <cell r="E384">
            <v>2228.71</v>
          </cell>
          <cell r="F384">
            <v>78317.990000000005</v>
          </cell>
          <cell r="G384">
            <v>16293.01</v>
          </cell>
          <cell r="H384">
            <v>94611</v>
          </cell>
          <cell r="I384">
            <v>10698.22</v>
          </cell>
          <cell r="J384">
            <v>541.20000000000005</v>
          </cell>
          <cell r="K384">
            <v>11239.42</v>
          </cell>
          <cell r="L384">
            <v>9373.31</v>
          </cell>
          <cell r="M384">
            <v>20612.73</v>
          </cell>
          <cell r="N384">
            <v>0</v>
          </cell>
          <cell r="O384">
            <v>0</v>
          </cell>
          <cell r="P384">
            <v>0</v>
          </cell>
          <cell r="Q384">
            <v>100.73</v>
          </cell>
          <cell r="R384">
            <v>0</v>
          </cell>
          <cell r="S384">
            <v>0</v>
          </cell>
          <cell r="T384">
            <v>100.73</v>
          </cell>
          <cell r="U384">
            <v>100.73</v>
          </cell>
          <cell r="V384">
            <v>0</v>
          </cell>
          <cell r="W384">
            <v>86686.77</v>
          </cell>
          <cell r="X384">
            <v>2769.91</v>
          </cell>
          <cell r="Y384">
            <v>25666.32</v>
          </cell>
          <cell r="Z384">
            <v>115123</v>
          </cell>
          <cell r="AA384" t="str">
            <v>Live</v>
          </cell>
          <cell r="AB384">
            <v>0</v>
          </cell>
          <cell r="AC384" t="str">
            <v>CHITRADURGA URBAN</v>
          </cell>
          <cell r="AD384" t="str">
            <v>D.S. HALLI</v>
          </cell>
          <cell r="AE384" t="str">
            <v>LT-6(b)(i) St.Lt. M</v>
          </cell>
          <cell r="AF384" t="str">
            <v>LT-6(b)(i) St.Lt. M</v>
          </cell>
          <cell r="AG384" t="str">
            <v>SECRETARY</v>
          </cell>
          <cell r="AH384" t="str">
            <v>DS HALLY-DODDASIDDAVANAHALLI</v>
          </cell>
        </row>
        <row r="385">
          <cell r="A385" t="str">
            <v>DSSL3</v>
          </cell>
          <cell r="B385">
            <v>495062</v>
          </cell>
          <cell r="C385">
            <v>1935</v>
          </cell>
          <cell r="D385">
            <v>2902.16</v>
          </cell>
          <cell r="E385">
            <v>214.06</v>
          </cell>
          <cell r="F385">
            <v>3116.22</v>
          </cell>
          <cell r="G385">
            <v>65.78</v>
          </cell>
          <cell r="H385">
            <v>3182</v>
          </cell>
          <cell r="I385">
            <v>18707.98</v>
          </cell>
          <cell r="J385">
            <v>1209.46</v>
          </cell>
          <cell r="K385">
            <v>19917.439999999999</v>
          </cell>
          <cell r="L385">
            <v>1350.64</v>
          </cell>
          <cell r="M385">
            <v>21268.080000000002</v>
          </cell>
          <cell r="N385">
            <v>0</v>
          </cell>
          <cell r="O385">
            <v>0</v>
          </cell>
          <cell r="P385">
            <v>0</v>
          </cell>
          <cell r="Q385">
            <v>93.08</v>
          </cell>
          <cell r="R385">
            <v>0</v>
          </cell>
          <cell r="S385">
            <v>0</v>
          </cell>
          <cell r="T385">
            <v>93.08</v>
          </cell>
          <cell r="U385">
            <v>93.08</v>
          </cell>
          <cell r="V385">
            <v>0</v>
          </cell>
          <cell r="W385">
            <v>21517.06</v>
          </cell>
          <cell r="X385">
            <v>1423.52</v>
          </cell>
          <cell r="Y385">
            <v>1416.42</v>
          </cell>
          <cell r="Z385">
            <v>24357</v>
          </cell>
          <cell r="AA385" t="str">
            <v>Live</v>
          </cell>
          <cell r="AB385">
            <v>0</v>
          </cell>
          <cell r="AC385" t="str">
            <v>CHITRADURGA URBAN</v>
          </cell>
          <cell r="AD385" t="str">
            <v>D.S. HALLI</v>
          </cell>
          <cell r="AE385" t="str">
            <v>LT-6(b)(i) St.Lt. M</v>
          </cell>
          <cell r="AF385" t="str">
            <v>LT-6(b)(i) St.Lt. M</v>
          </cell>
          <cell r="AG385" t="str">
            <v>SECRETARY</v>
          </cell>
          <cell r="AH385" t="str">
            <v>D S HALLY-DODDASIDDAVANAHALLI</v>
          </cell>
        </row>
        <row r="386">
          <cell r="A386" t="str">
            <v>DSSL4</v>
          </cell>
          <cell r="B386">
            <v>491031</v>
          </cell>
          <cell r="C386">
            <v>431</v>
          </cell>
          <cell r="D386">
            <v>115689.53</v>
          </cell>
          <cell r="E386">
            <v>1181.98</v>
          </cell>
          <cell r="F386">
            <v>116871.51</v>
          </cell>
          <cell r="G386">
            <v>25702.49</v>
          </cell>
          <cell r="H386">
            <v>142574</v>
          </cell>
          <cell r="I386">
            <v>7299.33</v>
          </cell>
          <cell r="J386">
            <v>268.72000000000003</v>
          </cell>
          <cell r="K386">
            <v>7568.05</v>
          </cell>
          <cell r="L386">
            <v>13447.83</v>
          </cell>
          <cell r="M386">
            <v>21015.88</v>
          </cell>
          <cell r="N386">
            <v>0</v>
          </cell>
          <cell r="O386">
            <v>0</v>
          </cell>
          <cell r="P386">
            <v>0</v>
          </cell>
          <cell r="Q386">
            <v>184.88</v>
          </cell>
          <cell r="R386">
            <v>0</v>
          </cell>
          <cell r="S386">
            <v>0</v>
          </cell>
          <cell r="T386">
            <v>184.88</v>
          </cell>
          <cell r="U386">
            <v>184.88</v>
          </cell>
          <cell r="V386">
            <v>0</v>
          </cell>
          <cell r="W386">
            <v>122803.98</v>
          </cell>
          <cell r="X386">
            <v>1450.7</v>
          </cell>
          <cell r="Y386">
            <v>39150.32</v>
          </cell>
          <cell r="Z386">
            <v>163405</v>
          </cell>
          <cell r="AA386" t="str">
            <v>Live</v>
          </cell>
          <cell r="AB386">
            <v>0</v>
          </cell>
          <cell r="AC386" t="str">
            <v>CHITRADURGA URBAN</v>
          </cell>
          <cell r="AD386" t="str">
            <v>D.S. HALLI</v>
          </cell>
          <cell r="AE386" t="str">
            <v>LT-6(b)(i) St.Lt. M</v>
          </cell>
          <cell r="AF386" t="str">
            <v>LT-6(b)(i) St.Lt. M</v>
          </cell>
          <cell r="AG386" t="str">
            <v>SECRETARY</v>
          </cell>
          <cell r="AH386" t="str">
            <v>CTA-D.S.HALLI</v>
          </cell>
        </row>
        <row r="387">
          <cell r="A387" t="str">
            <v>DSSL5</v>
          </cell>
          <cell r="B387">
            <v>496013</v>
          </cell>
          <cell r="C387">
            <v>916</v>
          </cell>
          <cell r="D387">
            <v>46385.41</v>
          </cell>
          <cell r="E387">
            <v>113.97</v>
          </cell>
          <cell r="F387">
            <v>46499.380000000005</v>
          </cell>
          <cell r="G387">
            <v>412.62</v>
          </cell>
          <cell r="H387">
            <v>46912</v>
          </cell>
          <cell r="I387">
            <v>10966.9</v>
          </cell>
          <cell r="J387">
            <v>572.63</v>
          </cell>
          <cell r="K387">
            <v>11539.529999999999</v>
          </cell>
          <cell r="L387">
            <v>5772.5</v>
          </cell>
          <cell r="M387">
            <v>17312.03</v>
          </cell>
          <cell r="N387">
            <v>0</v>
          </cell>
          <cell r="O387">
            <v>0</v>
          </cell>
          <cell r="P387">
            <v>0</v>
          </cell>
          <cell r="Q387">
            <v>65.03</v>
          </cell>
          <cell r="R387">
            <v>0</v>
          </cell>
          <cell r="S387">
            <v>0</v>
          </cell>
          <cell r="T387">
            <v>65.03</v>
          </cell>
          <cell r="U387">
            <v>65.03</v>
          </cell>
          <cell r="V387">
            <v>0</v>
          </cell>
          <cell r="W387">
            <v>57287.28</v>
          </cell>
          <cell r="X387">
            <v>686.6</v>
          </cell>
          <cell r="Y387">
            <v>6185.12</v>
          </cell>
          <cell r="Z387">
            <v>64159</v>
          </cell>
          <cell r="AA387" t="str">
            <v>Live</v>
          </cell>
          <cell r="AB387">
            <v>0</v>
          </cell>
          <cell r="AC387" t="str">
            <v>CHITRADURGA URBAN</v>
          </cell>
          <cell r="AD387" t="str">
            <v>D.S. HALLI</v>
          </cell>
          <cell r="AE387" t="str">
            <v>LT-6(b)(i) St.Lt. M</v>
          </cell>
          <cell r="AF387" t="str">
            <v>LT-6(b)(i) St.Lt. M</v>
          </cell>
          <cell r="AG387" t="str">
            <v>SECRETRY</v>
          </cell>
          <cell r="AH387" t="str">
            <v>D S HALLY-DODDASIDDAVANAHALLI</v>
          </cell>
        </row>
        <row r="388">
          <cell r="A388" t="str">
            <v>DSSL6</v>
          </cell>
          <cell r="B388">
            <v>491663</v>
          </cell>
          <cell r="C388">
            <v>804</v>
          </cell>
          <cell r="D388">
            <v>97150.81</v>
          </cell>
          <cell r="E388">
            <v>1391.07</v>
          </cell>
          <cell r="F388">
            <v>98541.88</v>
          </cell>
          <cell r="G388">
            <v>26526.12</v>
          </cell>
          <cell r="H388">
            <v>125068</v>
          </cell>
          <cell r="I388">
            <v>10176.27</v>
          </cell>
          <cell r="J388">
            <v>500.01</v>
          </cell>
          <cell r="K388">
            <v>10676.28</v>
          </cell>
          <cell r="L388">
            <v>5499.57</v>
          </cell>
          <cell r="M388">
            <v>16175.85</v>
          </cell>
          <cell r="N388">
            <v>73852.27</v>
          </cell>
          <cell r="O388">
            <v>29584.25</v>
          </cell>
          <cell r="P388">
            <v>1563.48</v>
          </cell>
          <cell r="Q388">
            <v>68.849999999999994</v>
          </cell>
          <cell r="R388">
            <v>0</v>
          </cell>
          <cell r="S388">
            <v>0</v>
          </cell>
          <cell r="T388">
            <v>68.849999999999994</v>
          </cell>
          <cell r="U388">
            <v>75484.600000000006</v>
          </cell>
          <cell r="V388">
            <v>29584.25</v>
          </cell>
          <cell r="W388">
            <v>33405.96</v>
          </cell>
          <cell r="X388">
            <v>327.60000000000002</v>
          </cell>
          <cell r="Y388">
            <v>2441.44</v>
          </cell>
          <cell r="Z388">
            <v>36175</v>
          </cell>
          <cell r="AA388" t="str">
            <v>Live</v>
          </cell>
          <cell r="AB388">
            <v>0</v>
          </cell>
          <cell r="AC388" t="str">
            <v>CHITRADURGA URBAN</v>
          </cell>
          <cell r="AD388" t="str">
            <v>D.S. HALLI</v>
          </cell>
          <cell r="AE388" t="str">
            <v>LT-6(b)(i) St.Lt. M</v>
          </cell>
          <cell r="AF388" t="str">
            <v>LT-6(b)(i) St.Lt. M</v>
          </cell>
          <cell r="AG388" t="str">
            <v>SECRETARY</v>
          </cell>
          <cell r="AH388" t="str">
            <v>D S HALLY-DODDASIDDAVANAHALLI</v>
          </cell>
        </row>
        <row r="389">
          <cell r="A389" t="str">
            <v>DSSL7</v>
          </cell>
          <cell r="B389">
            <v>491966</v>
          </cell>
          <cell r="C389">
            <v>12</v>
          </cell>
          <cell r="D389">
            <v>114808.91</v>
          </cell>
          <cell r="E389">
            <v>2415.9299999999998</v>
          </cell>
          <cell r="F389">
            <v>117224.84</v>
          </cell>
          <cell r="G389">
            <v>30148.16</v>
          </cell>
          <cell r="H389">
            <v>147373</v>
          </cell>
          <cell r="I389">
            <v>4304.04</v>
          </cell>
          <cell r="J389">
            <v>7.56</v>
          </cell>
          <cell r="K389">
            <v>4311.6000000000004</v>
          </cell>
          <cell r="L389">
            <v>13329.88</v>
          </cell>
          <cell r="M389">
            <v>17641.48</v>
          </cell>
          <cell r="N389">
            <v>0</v>
          </cell>
          <cell r="O389">
            <v>0</v>
          </cell>
          <cell r="P389">
            <v>0</v>
          </cell>
          <cell r="Q389">
            <v>45.48</v>
          </cell>
          <cell r="R389">
            <v>0</v>
          </cell>
          <cell r="S389">
            <v>0</v>
          </cell>
          <cell r="T389">
            <v>45.48</v>
          </cell>
          <cell r="U389">
            <v>45.48</v>
          </cell>
          <cell r="V389">
            <v>0</v>
          </cell>
          <cell r="W389">
            <v>119067.47</v>
          </cell>
          <cell r="X389">
            <v>2423.4899999999998</v>
          </cell>
          <cell r="Y389">
            <v>43478.04</v>
          </cell>
          <cell r="Z389">
            <v>164969</v>
          </cell>
          <cell r="AA389" t="str">
            <v>Live</v>
          </cell>
          <cell r="AB389">
            <v>0</v>
          </cell>
          <cell r="AC389" t="str">
            <v>CHITRADURGA URBAN</v>
          </cell>
          <cell r="AD389" t="str">
            <v>D.S. HALLI</v>
          </cell>
          <cell r="AE389" t="str">
            <v>LT-6(b)(i) St.Lt. M</v>
          </cell>
          <cell r="AF389" t="str">
            <v>LT-6(b)(i) St.Lt. M</v>
          </cell>
          <cell r="AG389" t="str">
            <v>SECRETARY</v>
          </cell>
          <cell r="AH389" t="str">
            <v>D S HALLY-DODDASIDDAVANAHALLI</v>
          </cell>
        </row>
        <row r="390">
          <cell r="A390" t="str">
            <v>DSSL8</v>
          </cell>
          <cell r="B390">
            <v>495683</v>
          </cell>
          <cell r="C390">
            <v>301</v>
          </cell>
          <cell r="D390">
            <v>1853.37</v>
          </cell>
          <cell r="E390">
            <v>40.4</v>
          </cell>
          <cell r="F390">
            <v>1893.77</v>
          </cell>
          <cell r="G390">
            <v>7.23</v>
          </cell>
          <cell r="H390">
            <v>1901</v>
          </cell>
          <cell r="I390">
            <v>6403.92</v>
          </cell>
          <cell r="J390">
            <v>187.72</v>
          </cell>
          <cell r="K390">
            <v>6591.64</v>
          </cell>
          <cell r="L390">
            <v>555.79</v>
          </cell>
          <cell r="M390">
            <v>7147.43</v>
          </cell>
          <cell r="N390">
            <v>0</v>
          </cell>
          <cell r="O390">
            <v>0</v>
          </cell>
          <cell r="P390">
            <v>0</v>
          </cell>
          <cell r="Q390">
            <v>68.430000000000007</v>
          </cell>
          <cell r="R390">
            <v>0</v>
          </cell>
          <cell r="S390">
            <v>0</v>
          </cell>
          <cell r="T390">
            <v>68.430000000000007</v>
          </cell>
          <cell r="U390">
            <v>68.430000000000007</v>
          </cell>
          <cell r="V390">
            <v>0</v>
          </cell>
          <cell r="W390">
            <v>8188.86</v>
          </cell>
          <cell r="X390">
            <v>228.12</v>
          </cell>
          <cell r="Y390">
            <v>563.02</v>
          </cell>
          <cell r="Z390">
            <v>8980</v>
          </cell>
          <cell r="AA390" t="str">
            <v>Live</v>
          </cell>
          <cell r="AB390">
            <v>0</v>
          </cell>
          <cell r="AC390" t="str">
            <v>CHITRADURGA URBAN</v>
          </cell>
          <cell r="AD390" t="str">
            <v>D.S. HALLI</v>
          </cell>
          <cell r="AE390" t="str">
            <v>LT-6(b)(i) St.Lt. M</v>
          </cell>
          <cell r="AF390" t="str">
            <v>LT-6(b)(i) St.Lt. M</v>
          </cell>
          <cell r="AG390" t="str">
            <v>SECRETARY</v>
          </cell>
          <cell r="AH390" t="str">
            <v>D S HALLY-DODDASIDDAVANAHALLI</v>
          </cell>
        </row>
        <row r="391">
          <cell r="A391" t="str">
            <v>DSSL9</v>
          </cell>
          <cell r="B391">
            <v>495079</v>
          </cell>
          <cell r="C391">
            <v>2507</v>
          </cell>
          <cell r="D391">
            <v>3552.65</v>
          </cell>
          <cell r="E391">
            <v>265.32</v>
          </cell>
          <cell r="F391">
            <v>3817.9700000000003</v>
          </cell>
          <cell r="G391">
            <v>7.03</v>
          </cell>
          <cell r="H391">
            <v>3825</v>
          </cell>
          <cell r="I391">
            <v>23114.05</v>
          </cell>
          <cell r="J391">
            <v>1568.21</v>
          </cell>
          <cell r="K391">
            <v>24682.26</v>
          </cell>
          <cell r="L391">
            <v>1639.14</v>
          </cell>
          <cell r="M391">
            <v>26321.4</v>
          </cell>
          <cell r="N391">
            <v>0</v>
          </cell>
          <cell r="O391">
            <v>0</v>
          </cell>
          <cell r="P391">
            <v>0</v>
          </cell>
          <cell r="Q391">
            <v>71.400000000000006</v>
          </cell>
          <cell r="R391">
            <v>0</v>
          </cell>
          <cell r="S391">
            <v>0</v>
          </cell>
          <cell r="T391">
            <v>71.400000000000006</v>
          </cell>
          <cell r="U391">
            <v>71.400000000000006</v>
          </cell>
          <cell r="V391">
            <v>0</v>
          </cell>
          <cell r="W391">
            <v>26595.3</v>
          </cell>
          <cell r="X391">
            <v>1833.53</v>
          </cell>
          <cell r="Y391">
            <v>1646.17</v>
          </cell>
          <cell r="Z391">
            <v>30075</v>
          </cell>
          <cell r="AA391" t="str">
            <v>Live</v>
          </cell>
          <cell r="AB391">
            <v>0</v>
          </cell>
          <cell r="AC391" t="str">
            <v>CHITRADURGA URBAN</v>
          </cell>
          <cell r="AD391" t="str">
            <v>D.S. HALLI</v>
          </cell>
          <cell r="AE391" t="str">
            <v>LT-6(b)(i) St.Lt. M</v>
          </cell>
          <cell r="AF391" t="str">
            <v>LT-6(b)(i) St.Lt. M</v>
          </cell>
          <cell r="AG391" t="str">
            <v>SECRETARY</v>
          </cell>
          <cell r="AH391" t="str">
            <v>D S HALLY-DODDASIDDAVANAHALLI</v>
          </cell>
        </row>
        <row r="392">
          <cell r="A392" t="str">
            <v>ENGP1</v>
          </cell>
          <cell r="B392">
            <v>488737</v>
          </cell>
          <cell r="C392">
            <v>17527</v>
          </cell>
          <cell r="D392">
            <v>124635.52</v>
          </cell>
          <cell r="E392">
            <v>6068.55</v>
          </cell>
          <cell r="F392">
            <v>130704.07</v>
          </cell>
          <cell r="G392">
            <v>6879.93</v>
          </cell>
          <cell r="H392">
            <v>137584</v>
          </cell>
          <cell r="I392">
            <v>123709.43</v>
          </cell>
          <cell r="J392">
            <v>8659.3700000000008</v>
          </cell>
          <cell r="K392">
            <v>132368.79999999999</v>
          </cell>
          <cell r="L392">
            <v>26872.48</v>
          </cell>
          <cell r="M392">
            <v>159241.28</v>
          </cell>
          <cell r="N392">
            <v>226782.51</v>
          </cell>
          <cell r="O392">
            <v>126.04</v>
          </cell>
          <cell r="P392">
            <v>13091.45</v>
          </cell>
          <cell r="Q392">
            <v>35.28</v>
          </cell>
          <cell r="R392">
            <v>0</v>
          </cell>
          <cell r="S392">
            <v>0</v>
          </cell>
          <cell r="T392">
            <v>35.28</v>
          </cell>
          <cell r="U392">
            <v>239909.24000000002</v>
          </cell>
          <cell r="V392">
            <v>126.04</v>
          </cell>
          <cell r="W392">
            <v>21527.16</v>
          </cell>
          <cell r="X392">
            <v>1636.47</v>
          </cell>
          <cell r="Y392">
            <v>33626.370000000003</v>
          </cell>
          <cell r="Z392">
            <v>56790</v>
          </cell>
          <cell r="AA392" t="str">
            <v>Live</v>
          </cell>
          <cell r="AB392">
            <v>0</v>
          </cell>
          <cell r="AC392" t="str">
            <v>CHITRADURGA URBAN</v>
          </cell>
          <cell r="AD392" t="str">
            <v>D.S. HALLI</v>
          </cell>
          <cell r="AE392" t="str">
            <v>LT-6(a)(i) Wt. Wks.</v>
          </cell>
          <cell r="AF392" t="str">
            <v>LT-6(a)(i) Wt. Wks.</v>
          </cell>
          <cell r="AG392" t="str">
            <v>ENNEGERE</v>
          </cell>
          <cell r="AH392" t="str">
            <v>CTA-..</v>
          </cell>
        </row>
        <row r="393">
          <cell r="A393" t="str">
            <v>ENGP4353</v>
          </cell>
          <cell r="B393">
            <v>427039</v>
          </cell>
          <cell r="C393">
            <v>4436</v>
          </cell>
          <cell r="D393">
            <v>95439.35</v>
          </cell>
          <cell r="E393">
            <v>2098.9499999999998</v>
          </cell>
          <cell r="F393">
            <v>97538.3</v>
          </cell>
          <cell r="G393">
            <v>22974.7</v>
          </cell>
          <cell r="H393">
            <v>120513</v>
          </cell>
          <cell r="I393">
            <v>42440.639999999999</v>
          </cell>
          <cell r="J393">
            <v>2118.13</v>
          </cell>
          <cell r="K393">
            <v>44558.77</v>
          </cell>
          <cell r="L393">
            <v>13565.23</v>
          </cell>
          <cell r="M393">
            <v>58124</v>
          </cell>
          <cell r="N393">
            <v>0</v>
          </cell>
          <cell r="O393">
            <v>0</v>
          </cell>
          <cell r="P393">
            <v>0</v>
          </cell>
          <cell r="Q393">
            <v>357</v>
          </cell>
          <cell r="R393">
            <v>0</v>
          </cell>
          <cell r="S393">
            <v>0</v>
          </cell>
          <cell r="T393">
            <v>357</v>
          </cell>
          <cell r="U393">
            <v>357</v>
          </cell>
          <cell r="V393">
            <v>0</v>
          </cell>
          <cell r="W393">
            <v>137522.99</v>
          </cell>
          <cell r="X393">
            <v>4217.08</v>
          </cell>
          <cell r="Y393">
            <v>36539.93</v>
          </cell>
          <cell r="Z393">
            <v>178280</v>
          </cell>
          <cell r="AA393" t="str">
            <v>Live</v>
          </cell>
          <cell r="AB393">
            <v>0</v>
          </cell>
          <cell r="AC393" t="str">
            <v>CHITRADURGA URBAN</v>
          </cell>
          <cell r="AD393" t="str">
            <v>D.S. HALLI</v>
          </cell>
          <cell r="AE393" t="str">
            <v>LT-6(a)(i) Wt. Wks.</v>
          </cell>
          <cell r="AF393" t="str">
            <v>LT-6(a)(i) Wt. Wks.</v>
          </cell>
          <cell r="AG393" t="str">
            <v>SECRATRY D.S.HALLY</v>
          </cell>
          <cell r="AH393" t="str">
            <v>ENNEGERE--</v>
          </cell>
        </row>
        <row r="394">
          <cell r="A394" t="str">
            <v>ENGP5892</v>
          </cell>
          <cell r="B394">
            <v>4403650</v>
          </cell>
          <cell r="C394">
            <v>820</v>
          </cell>
          <cell r="D394">
            <v>1851.79</v>
          </cell>
          <cell r="E394">
            <v>90</v>
          </cell>
          <cell r="F394">
            <v>1941.79</v>
          </cell>
          <cell r="G394">
            <v>4.21</v>
          </cell>
          <cell r="H394">
            <v>1946</v>
          </cell>
          <cell r="I394">
            <v>11040.68</v>
          </cell>
          <cell r="J394">
            <v>403.53</v>
          </cell>
          <cell r="K394">
            <v>11444.210000000001</v>
          </cell>
          <cell r="L394">
            <v>752.34</v>
          </cell>
          <cell r="M394">
            <v>12196.55</v>
          </cell>
          <cell r="N394">
            <v>0</v>
          </cell>
          <cell r="O394">
            <v>0</v>
          </cell>
          <cell r="P394">
            <v>0</v>
          </cell>
          <cell r="Q394">
            <v>104.55</v>
          </cell>
          <cell r="R394">
            <v>0</v>
          </cell>
          <cell r="S394">
            <v>0</v>
          </cell>
          <cell r="T394">
            <v>104.55</v>
          </cell>
          <cell r="U394">
            <v>104.55</v>
          </cell>
          <cell r="V394">
            <v>0</v>
          </cell>
          <cell r="W394">
            <v>12787.92</v>
          </cell>
          <cell r="X394">
            <v>493.53</v>
          </cell>
          <cell r="Y394">
            <v>756.55</v>
          </cell>
          <cell r="Z394">
            <v>14038</v>
          </cell>
          <cell r="AA394" t="str">
            <v>Live</v>
          </cell>
          <cell r="AB394">
            <v>0</v>
          </cell>
          <cell r="AC394" t="str">
            <v>CHITRADURGA URBAN</v>
          </cell>
          <cell r="AD394" t="str">
            <v>D.S. HALLI</v>
          </cell>
          <cell r="AE394" t="str">
            <v>LT-6(a)(ii) Wt. Wks.</v>
          </cell>
          <cell r="AF394" t="str">
            <v>LT-6(a)(ii) Wt. Wks.</v>
          </cell>
          <cell r="AG394" t="str">
            <v>P D O D S HALLI</v>
          </cell>
          <cell r="AH394">
            <v>0</v>
          </cell>
        </row>
        <row r="395">
          <cell r="A395" t="str">
            <v>ENSL1</v>
          </cell>
          <cell r="B395">
            <v>481954</v>
          </cell>
          <cell r="C395">
            <v>1303</v>
          </cell>
          <cell r="D395">
            <v>-204.53</v>
          </cell>
          <cell r="E395">
            <v>149.54</v>
          </cell>
          <cell r="F395">
            <v>-54.990000000000009</v>
          </cell>
          <cell r="G395">
            <v>4639.99</v>
          </cell>
          <cell r="H395">
            <v>4585</v>
          </cell>
          <cell r="I395">
            <v>13688.47</v>
          </cell>
          <cell r="J395">
            <v>815.71</v>
          </cell>
          <cell r="K395">
            <v>14504.18</v>
          </cell>
          <cell r="L395">
            <v>13198.47</v>
          </cell>
          <cell r="M395">
            <v>27702.65</v>
          </cell>
          <cell r="N395">
            <v>0</v>
          </cell>
          <cell r="O395">
            <v>0</v>
          </cell>
          <cell r="P395">
            <v>0</v>
          </cell>
          <cell r="Q395">
            <v>75.650000000000006</v>
          </cell>
          <cell r="R395">
            <v>0</v>
          </cell>
          <cell r="S395">
            <v>0</v>
          </cell>
          <cell r="T395">
            <v>75.650000000000006</v>
          </cell>
          <cell r="U395">
            <v>75.650000000000006</v>
          </cell>
          <cell r="V395">
            <v>0</v>
          </cell>
          <cell r="W395">
            <v>13408.29</v>
          </cell>
          <cell r="X395">
            <v>965.25</v>
          </cell>
          <cell r="Y395">
            <v>17838.46</v>
          </cell>
          <cell r="Z395">
            <v>32212</v>
          </cell>
          <cell r="AA395" t="str">
            <v>Live</v>
          </cell>
          <cell r="AB395">
            <v>0</v>
          </cell>
          <cell r="AC395" t="str">
            <v>CHITRADURGA URBAN</v>
          </cell>
          <cell r="AD395" t="str">
            <v>D.S. HALLI</v>
          </cell>
          <cell r="AE395" t="str">
            <v>LT-6(b)(i) St.Lt. M</v>
          </cell>
          <cell r="AF395" t="str">
            <v>LT-6(b)(i) St.Lt. M</v>
          </cell>
          <cell r="AG395" t="str">
            <v>ENIGEARE</v>
          </cell>
          <cell r="AH395" t="str">
            <v>- --.</v>
          </cell>
        </row>
        <row r="396">
          <cell r="A396" t="str">
            <v>GPDP18</v>
          </cell>
          <cell r="B396">
            <v>436232</v>
          </cell>
          <cell r="C396">
            <v>0</v>
          </cell>
          <cell r="D396">
            <v>8928.3700000000008</v>
          </cell>
          <cell r="E396">
            <v>0</v>
          </cell>
          <cell r="F396">
            <v>8928.3700000000008</v>
          </cell>
          <cell r="G396">
            <v>1123.6300000000001</v>
          </cell>
          <cell r="H396">
            <v>10052</v>
          </cell>
          <cell r="I396">
            <v>14547.9</v>
          </cell>
          <cell r="J396">
            <v>0</v>
          </cell>
          <cell r="K396">
            <v>14547.9</v>
          </cell>
          <cell r="L396">
            <v>4100.13</v>
          </cell>
          <cell r="M396">
            <v>18648.03</v>
          </cell>
          <cell r="N396">
            <v>0</v>
          </cell>
          <cell r="O396">
            <v>0</v>
          </cell>
          <cell r="P396">
            <v>0</v>
          </cell>
          <cell r="Q396">
            <v>31.03</v>
          </cell>
          <cell r="R396">
            <v>0</v>
          </cell>
          <cell r="S396">
            <v>0</v>
          </cell>
          <cell r="T396">
            <v>31.03</v>
          </cell>
          <cell r="U396">
            <v>31.03</v>
          </cell>
          <cell r="V396">
            <v>0</v>
          </cell>
          <cell r="W396">
            <v>23445.24</v>
          </cell>
          <cell r="X396">
            <v>0</v>
          </cell>
          <cell r="Y396">
            <v>5223.76</v>
          </cell>
          <cell r="Z396">
            <v>28669</v>
          </cell>
          <cell r="AA396" t="str">
            <v>Live</v>
          </cell>
          <cell r="AB396">
            <v>0</v>
          </cell>
          <cell r="AC396" t="str">
            <v>CHITRADURGA URBAN</v>
          </cell>
          <cell r="AD396" t="str">
            <v>D.S. HALLI</v>
          </cell>
          <cell r="AE396" t="str">
            <v>LT-6(a)(i) Wt. Wks.</v>
          </cell>
          <cell r="AF396" t="str">
            <v>LT-6(a)(i) Wt. Wks.</v>
          </cell>
          <cell r="AG396" t="str">
            <v>SECRATORY</v>
          </cell>
          <cell r="AH396" t="str">
            <v>DS HALLI GP WW-D.S.HALLY--BRAMANANDA REDDY</v>
          </cell>
        </row>
        <row r="397">
          <cell r="A397" t="str">
            <v>KKGL47632</v>
          </cell>
          <cell r="B397">
            <v>3745172</v>
          </cell>
          <cell r="C397">
            <v>0</v>
          </cell>
          <cell r="D397">
            <v>-65</v>
          </cell>
          <cell r="E397">
            <v>0</v>
          </cell>
          <cell r="F397">
            <v>-65</v>
          </cell>
          <cell r="G397">
            <v>0</v>
          </cell>
          <cell r="H397">
            <v>-65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-65</v>
          </cell>
          <cell r="X397">
            <v>0</v>
          </cell>
          <cell r="Y397">
            <v>0</v>
          </cell>
          <cell r="Z397">
            <v>-65</v>
          </cell>
          <cell r="AA397" t="str">
            <v>LD</v>
          </cell>
          <cell r="AB397">
            <v>0</v>
          </cell>
          <cell r="AC397" t="str">
            <v>CHITRADURGA URBAN</v>
          </cell>
          <cell r="AD397" t="str">
            <v>D.S. HALLI</v>
          </cell>
          <cell r="AE397" t="str">
            <v>LT-6(b)(ii) St.Lt. M</v>
          </cell>
          <cell r="AF397" t="str">
            <v>LT-6(b)(ii) St.Lt. M</v>
          </cell>
          <cell r="AG397" t="str">
            <v>M K G SWAMY</v>
          </cell>
          <cell r="AH397">
            <v>0</v>
          </cell>
        </row>
        <row r="398">
          <cell r="A398" t="str">
            <v>KKGP5501</v>
          </cell>
          <cell r="B398">
            <v>4206146</v>
          </cell>
          <cell r="C398">
            <v>0</v>
          </cell>
          <cell r="D398">
            <v>14109.29</v>
          </cell>
          <cell r="E398">
            <v>0</v>
          </cell>
          <cell r="F398">
            <v>14109.29</v>
          </cell>
          <cell r="G398">
            <v>1528.71</v>
          </cell>
          <cell r="H398">
            <v>15638</v>
          </cell>
          <cell r="I398">
            <v>15263.74</v>
          </cell>
          <cell r="J398">
            <v>0</v>
          </cell>
          <cell r="K398">
            <v>15263.74</v>
          </cell>
          <cell r="L398">
            <v>2287.81</v>
          </cell>
          <cell r="M398">
            <v>17551.55</v>
          </cell>
          <cell r="N398">
            <v>0</v>
          </cell>
          <cell r="O398">
            <v>0</v>
          </cell>
          <cell r="P398">
            <v>0</v>
          </cell>
          <cell r="Q398">
            <v>138.55000000000001</v>
          </cell>
          <cell r="R398">
            <v>0</v>
          </cell>
          <cell r="S398">
            <v>0</v>
          </cell>
          <cell r="T398">
            <v>138.55000000000001</v>
          </cell>
          <cell r="U398">
            <v>138.55000000000001</v>
          </cell>
          <cell r="V398">
            <v>0</v>
          </cell>
          <cell r="W398">
            <v>29234.48</v>
          </cell>
          <cell r="X398">
            <v>0</v>
          </cell>
          <cell r="Y398">
            <v>3816.52</v>
          </cell>
          <cell r="Z398">
            <v>33051</v>
          </cell>
          <cell r="AA398" t="str">
            <v>Live</v>
          </cell>
          <cell r="AB398">
            <v>0</v>
          </cell>
          <cell r="AC398" t="str">
            <v>CHITRADURGA URBAN</v>
          </cell>
          <cell r="AD398" t="str">
            <v>D.S. HALLI</v>
          </cell>
          <cell r="AE398" t="str">
            <v>LT-6(a)(ii) Wt. Wks.</v>
          </cell>
          <cell r="AF398" t="str">
            <v>LT-6(a)(ii) Wt. Wks.</v>
          </cell>
          <cell r="AG398" t="str">
            <v>PDO</v>
          </cell>
          <cell r="AH398">
            <v>0</v>
          </cell>
        </row>
        <row r="399">
          <cell r="A399" t="str">
            <v>KKGP5502</v>
          </cell>
          <cell r="B399">
            <v>4204687</v>
          </cell>
          <cell r="C399">
            <v>0</v>
          </cell>
          <cell r="D399">
            <v>1772.28</v>
          </cell>
          <cell r="E399">
            <v>0</v>
          </cell>
          <cell r="F399">
            <v>1772.28</v>
          </cell>
          <cell r="G399">
            <v>4.72</v>
          </cell>
          <cell r="H399">
            <v>1777</v>
          </cell>
          <cell r="I399">
            <v>15264.18</v>
          </cell>
          <cell r="J399">
            <v>0</v>
          </cell>
          <cell r="K399">
            <v>15264.18</v>
          </cell>
          <cell r="L399">
            <v>907.52</v>
          </cell>
          <cell r="M399">
            <v>16171.7</v>
          </cell>
          <cell r="N399">
            <v>0</v>
          </cell>
          <cell r="O399">
            <v>0</v>
          </cell>
          <cell r="P399">
            <v>0</v>
          </cell>
          <cell r="Q399">
            <v>120.7</v>
          </cell>
          <cell r="R399">
            <v>0</v>
          </cell>
          <cell r="S399">
            <v>0</v>
          </cell>
          <cell r="T399">
            <v>120.7</v>
          </cell>
          <cell r="U399">
            <v>120.7</v>
          </cell>
          <cell r="V399">
            <v>0</v>
          </cell>
          <cell r="W399">
            <v>16915.759999999998</v>
          </cell>
          <cell r="X399">
            <v>0</v>
          </cell>
          <cell r="Y399">
            <v>912.24</v>
          </cell>
          <cell r="Z399">
            <v>17828</v>
          </cell>
          <cell r="AA399" t="str">
            <v>Live</v>
          </cell>
          <cell r="AB399">
            <v>0</v>
          </cell>
          <cell r="AC399" t="str">
            <v>CHITRADURGA URBAN</v>
          </cell>
          <cell r="AD399" t="str">
            <v>D.S. HALLI</v>
          </cell>
          <cell r="AE399" t="str">
            <v>LT-6(a)(ii) Wt. Wks.</v>
          </cell>
          <cell r="AF399" t="str">
            <v>LT-6(a)(ii) Wt. Wks.</v>
          </cell>
          <cell r="AG399" t="str">
            <v>PDO</v>
          </cell>
          <cell r="AH399">
            <v>0</v>
          </cell>
        </row>
        <row r="400">
          <cell r="A400" t="str">
            <v>KKGP5769</v>
          </cell>
          <cell r="B400">
            <v>4314815</v>
          </cell>
          <cell r="C400">
            <v>0</v>
          </cell>
          <cell r="D400">
            <v>1773.27</v>
          </cell>
          <cell r="E400">
            <v>0</v>
          </cell>
          <cell r="F400">
            <v>1773.27</v>
          </cell>
          <cell r="G400">
            <v>4.7300000000000004</v>
          </cell>
          <cell r="H400">
            <v>1778</v>
          </cell>
          <cell r="I400">
            <v>15413.31</v>
          </cell>
          <cell r="J400">
            <v>0</v>
          </cell>
          <cell r="K400">
            <v>15413.31</v>
          </cell>
          <cell r="L400">
            <v>929.69</v>
          </cell>
          <cell r="M400">
            <v>16343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17186.580000000002</v>
          </cell>
          <cell r="X400">
            <v>0</v>
          </cell>
          <cell r="Y400">
            <v>934.42</v>
          </cell>
          <cell r="Z400">
            <v>18121</v>
          </cell>
          <cell r="AA400" t="str">
            <v>Live</v>
          </cell>
          <cell r="AB400">
            <v>0</v>
          </cell>
          <cell r="AC400" t="str">
            <v>CHITRADURGA URBAN</v>
          </cell>
          <cell r="AD400" t="str">
            <v>D.S. HALLI</v>
          </cell>
          <cell r="AE400" t="str">
            <v>LT-6(a)(ii) Wt. Wks.</v>
          </cell>
          <cell r="AF400" t="str">
            <v>LT-6(a)(ii) Wt. Wks.</v>
          </cell>
          <cell r="AG400" t="str">
            <v>P D O</v>
          </cell>
          <cell r="AH400">
            <v>0</v>
          </cell>
        </row>
        <row r="401">
          <cell r="A401" t="str">
            <v>KKGP6262</v>
          </cell>
          <cell r="B401">
            <v>4716455</v>
          </cell>
          <cell r="C401">
            <v>0</v>
          </cell>
          <cell r="D401">
            <v>2343.15</v>
          </cell>
          <cell r="E401">
            <v>0</v>
          </cell>
          <cell r="F401">
            <v>2343.15</v>
          </cell>
          <cell r="G401">
            <v>9.85</v>
          </cell>
          <cell r="H401">
            <v>2353</v>
          </cell>
          <cell r="I401">
            <v>8141.9</v>
          </cell>
          <cell r="J401">
            <v>0</v>
          </cell>
          <cell r="K401">
            <v>8141.9</v>
          </cell>
          <cell r="L401">
            <v>633.29999999999995</v>
          </cell>
          <cell r="M401">
            <v>8775.2000000000007</v>
          </cell>
          <cell r="N401">
            <v>0</v>
          </cell>
          <cell r="O401">
            <v>0</v>
          </cell>
          <cell r="P401">
            <v>0</v>
          </cell>
          <cell r="Q401">
            <v>146.19999999999999</v>
          </cell>
          <cell r="R401">
            <v>0</v>
          </cell>
          <cell r="S401">
            <v>0</v>
          </cell>
          <cell r="T401">
            <v>146.19999999999999</v>
          </cell>
          <cell r="U401">
            <v>146.19999999999999</v>
          </cell>
          <cell r="V401">
            <v>0</v>
          </cell>
          <cell r="W401">
            <v>10338.85</v>
          </cell>
          <cell r="X401">
            <v>0</v>
          </cell>
          <cell r="Y401">
            <v>643.15</v>
          </cell>
          <cell r="Z401">
            <v>10982</v>
          </cell>
          <cell r="AA401" t="str">
            <v>Live</v>
          </cell>
          <cell r="AB401">
            <v>0</v>
          </cell>
          <cell r="AC401" t="str">
            <v>CHITRADURGA URBAN</v>
          </cell>
          <cell r="AD401" t="str">
            <v>D.S. HALLI</v>
          </cell>
          <cell r="AE401" t="str">
            <v>LT-6(a)(ii) Wt. Wks.</v>
          </cell>
          <cell r="AF401" t="str">
            <v>LT-6(a)(ii) Wt. Wks.</v>
          </cell>
          <cell r="AG401" t="str">
            <v>P D O D S HALLI</v>
          </cell>
          <cell r="AH401" t="str">
            <v>D S HALLI KYDIGERE</v>
          </cell>
        </row>
        <row r="402">
          <cell r="A402" t="str">
            <v>KKGP6394</v>
          </cell>
          <cell r="B402">
            <v>4794881</v>
          </cell>
          <cell r="C402">
            <v>0</v>
          </cell>
          <cell r="D402">
            <v>448.97</v>
          </cell>
          <cell r="E402">
            <v>0</v>
          </cell>
          <cell r="F402">
            <v>448.97</v>
          </cell>
          <cell r="G402">
            <v>1.03</v>
          </cell>
          <cell r="H402">
            <v>450</v>
          </cell>
          <cell r="I402">
            <v>4071</v>
          </cell>
          <cell r="J402">
            <v>0</v>
          </cell>
          <cell r="K402">
            <v>4071</v>
          </cell>
          <cell r="L402">
            <v>236.1</v>
          </cell>
          <cell r="M402">
            <v>4307.1000000000004</v>
          </cell>
          <cell r="N402">
            <v>0</v>
          </cell>
          <cell r="O402">
            <v>0</v>
          </cell>
          <cell r="P402">
            <v>0</v>
          </cell>
          <cell r="Q402">
            <v>73.099999999999994</v>
          </cell>
          <cell r="R402">
            <v>0</v>
          </cell>
          <cell r="S402">
            <v>0</v>
          </cell>
          <cell r="T402">
            <v>73.099999999999994</v>
          </cell>
          <cell r="U402">
            <v>73.099999999999994</v>
          </cell>
          <cell r="V402">
            <v>0</v>
          </cell>
          <cell r="W402">
            <v>4446.87</v>
          </cell>
          <cell r="X402">
            <v>0</v>
          </cell>
          <cell r="Y402">
            <v>237.13</v>
          </cell>
          <cell r="Z402">
            <v>4684</v>
          </cell>
          <cell r="AA402" t="str">
            <v>Live</v>
          </cell>
          <cell r="AB402">
            <v>0</v>
          </cell>
          <cell r="AC402" t="str">
            <v>CHITRADURGA URBAN</v>
          </cell>
          <cell r="AD402" t="str">
            <v>D.S. HALLI</v>
          </cell>
          <cell r="AE402" t="str">
            <v>LT-6(a)(i) Wt. Wks.</v>
          </cell>
          <cell r="AF402" t="str">
            <v>LT-6(a)(i) Wt. Wks.</v>
          </cell>
          <cell r="AG402" t="str">
            <v xml:space="preserve">P D O </v>
          </cell>
          <cell r="AH402" t="str">
            <v>D S HALLI</v>
          </cell>
        </row>
        <row r="403">
          <cell r="A403" t="str">
            <v>KKP6</v>
          </cell>
          <cell r="B403">
            <v>489056</v>
          </cell>
          <cell r="C403">
            <v>0</v>
          </cell>
          <cell r="D403">
            <v>-124194</v>
          </cell>
          <cell r="E403">
            <v>0</v>
          </cell>
          <cell r="F403">
            <v>-124194</v>
          </cell>
          <cell r="G403">
            <v>0</v>
          </cell>
          <cell r="H403">
            <v>-124194</v>
          </cell>
          <cell r="I403">
            <v>12210.48</v>
          </cell>
          <cell r="J403">
            <v>0</v>
          </cell>
          <cell r="K403">
            <v>12210.48</v>
          </cell>
          <cell r="L403">
            <v>0</v>
          </cell>
          <cell r="M403">
            <v>12210.48</v>
          </cell>
          <cell r="N403">
            <v>0</v>
          </cell>
          <cell r="O403">
            <v>0</v>
          </cell>
          <cell r="P403">
            <v>0</v>
          </cell>
          <cell r="Q403">
            <v>113.48</v>
          </cell>
          <cell r="R403">
            <v>0</v>
          </cell>
          <cell r="S403">
            <v>0</v>
          </cell>
          <cell r="T403">
            <v>113.48</v>
          </cell>
          <cell r="U403">
            <v>113.48</v>
          </cell>
          <cell r="V403">
            <v>0</v>
          </cell>
          <cell r="W403">
            <v>-112097</v>
          </cell>
          <cell r="X403">
            <v>0</v>
          </cell>
          <cell r="Y403">
            <v>0</v>
          </cell>
          <cell r="Z403">
            <v>-112097</v>
          </cell>
          <cell r="AA403" t="str">
            <v>Live</v>
          </cell>
          <cell r="AB403">
            <v>0</v>
          </cell>
          <cell r="AC403" t="str">
            <v>CHITRADURGA URBAN</v>
          </cell>
          <cell r="AD403" t="str">
            <v>D.S. HALLI</v>
          </cell>
          <cell r="AE403" t="str">
            <v>LT-6(a)(i) Wt. Wks.</v>
          </cell>
          <cell r="AF403" t="str">
            <v>LT-6(a)(i) Wt. Wks.</v>
          </cell>
          <cell r="AG403" t="str">
            <v>KHYDIGERE</v>
          </cell>
          <cell r="AH403" t="str">
            <v>CTA-..</v>
          </cell>
        </row>
        <row r="404">
          <cell r="A404" t="str">
            <v>KKP8</v>
          </cell>
          <cell r="B404">
            <v>489979</v>
          </cell>
          <cell r="C404">
            <v>0</v>
          </cell>
          <cell r="D404">
            <v>2357.7600000000002</v>
          </cell>
          <cell r="E404">
            <v>0</v>
          </cell>
          <cell r="F404">
            <v>2357.7600000000002</v>
          </cell>
          <cell r="G404">
            <v>6.24</v>
          </cell>
          <cell r="H404">
            <v>2364</v>
          </cell>
          <cell r="I404">
            <v>20349.68</v>
          </cell>
          <cell r="J404">
            <v>0</v>
          </cell>
          <cell r="K404">
            <v>20349.68</v>
          </cell>
          <cell r="L404">
            <v>1204.95</v>
          </cell>
          <cell r="M404">
            <v>21554.63</v>
          </cell>
          <cell r="N404">
            <v>0</v>
          </cell>
          <cell r="O404">
            <v>0</v>
          </cell>
          <cell r="P404">
            <v>0</v>
          </cell>
          <cell r="Q404">
            <v>214.63</v>
          </cell>
          <cell r="R404">
            <v>0</v>
          </cell>
          <cell r="S404">
            <v>0</v>
          </cell>
          <cell r="T404">
            <v>214.63</v>
          </cell>
          <cell r="U404">
            <v>214.63</v>
          </cell>
          <cell r="V404">
            <v>0</v>
          </cell>
          <cell r="W404">
            <v>22492.81</v>
          </cell>
          <cell r="X404">
            <v>0</v>
          </cell>
          <cell r="Y404">
            <v>1211.19</v>
          </cell>
          <cell r="Z404">
            <v>23704</v>
          </cell>
          <cell r="AA404" t="str">
            <v>Live</v>
          </cell>
          <cell r="AB404">
            <v>0</v>
          </cell>
          <cell r="AC404" t="str">
            <v>CHITRADURGA URBAN</v>
          </cell>
          <cell r="AD404" t="str">
            <v>D.S. HALLI</v>
          </cell>
          <cell r="AE404" t="str">
            <v>LT-6(a)(i) Wt. Wks.</v>
          </cell>
          <cell r="AF404" t="str">
            <v>LT-6(a)(i) Wt. Wks.</v>
          </cell>
          <cell r="AG404" t="str">
            <v>AE.E. J.P.</v>
          </cell>
          <cell r="AH404" t="str">
            <v>D S HALLY-DANDINA KURUBARA HATTY KA</v>
          </cell>
        </row>
        <row r="405">
          <cell r="A405" t="str">
            <v>KSVP5495</v>
          </cell>
          <cell r="B405">
            <v>4255317</v>
          </cell>
          <cell r="C405">
            <v>900</v>
          </cell>
          <cell r="D405">
            <v>244531.59</v>
          </cell>
          <cell r="E405">
            <v>15113.76</v>
          </cell>
          <cell r="F405">
            <v>259645.35</v>
          </cell>
          <cell r="G405">
            <v>41416.65</v>
          </cell>
          <cell r="H405">
            <v>301062</v>
          </cell>
          <cell r="I405">
            <v>21367.17</v>
          </cell>
          <cell r="J405">
            <v>405</v>
          </cell>
          <cell r="K405">
            <v>21772.17</v>
          </cell>
          <cell r="L405">
            <v>18524.28</v>
          </cell>
          <cell r="M405">
            <v>40296.449999999997</v>
          </cell>
          <cell r="N405">
            <v>179316.93</v>
          </cell>
          <cell r="O405">
            <v>55164.31</v>
          </cell>
          <cell r="P405">
            <v>15518.76</v>
          </cell>
          <cell r="Q405">
            <v>116.45</v>
          </cell>
          <cell r="R405">
            <v>0</v>
          </cell>
          <cell r="S405">
            <v>0</v>
          </cell>
          <cell r="T405">
            <v>116.45</v>
          </cell>
          <cell r="U405">
            <v>194952.14</v>
          </cell>
          <cell r="V405">
            <v>55164.31</v>
          </cell>
          <cell r="W405">
            <v>86465.38</v>
          </cell>
          <cell r="X405">
            <v>0</v>
          </cell>
          <cell r="Y405">
            <v>4776.62</v>
          </cell>
          <cell r="Z405">
            <v>91242</v>
          </cell>
          <cell r="AA405" t="str">
            <v>Live</v>
          </cell>
          <cell r="AB405">
            <v>0</v>
          </cell>
          <cell r="AC405" t="str">
            <v>CHITRADURGA URBAN</v>
          </cell>
          <cell r="AD405" t="str">
            <v>D.S. HALLI</v>
          </cell>
          <cell r="AE405" t="str">
            <v>LT-6(a)(ii) Wt. Wks.</v>
          </cell>
          <cell r="AF405" t="str">
            <v>LT-6(a)(ii) Wt. Wks.</v>
          </cell>
          <cell r="AG405" t="str">
            <v>PDO</v>
          </cell>
          <cell r="AH405">
            <v>0</v>
          </cell>
        </row>
        <row r="406">
          <cell r="A406" t="str">
            <v>KSVP6138</v>
          </cell>
          <cell r="B406">
            <v>4673286</v>
          </cell>
          <cell r="C406">
            <v>870</v>
          </cell>
          <cell r="D406">
            <v>1566.73</v>
          </cell>
          <cell r="E406">
            <v>69.75</v>
          </cell>
          <cell r="F406">
            <v>1636.48</v>
          </cell>
          <cell r="G406">
            <v>-9.48</v>
          </cell>
          <cell r="H406">
            <v>1627</v>
          </cell>
          <cell r="I406">
            <v>9263.81</v>
          </cell>
          <cell r="J406">
            <v>422.59</v>
          </cell>
          <cell r="K406">
            <v>9686.4</v>
          </cell>
          <cell r="L406">
            <v>629.29999999999995</v>
          </cell>
          <cell r="M406">
            <v>10315.700000000001</v>
          </cell>
          <cell r="N406">
            <v>0</v>
          </cell>
          <cell r="O406">
            <v>0</v>
          </cell>
          <cell r="P406">
            <v>0</v>
          </cell>
          <cell r="Q406">
            <v>69.7</v>
          </cell>
          <cell r="R406">
            <v>0</v>
          </cell>
          <cell r="S406">
            <v>0</v>
          </cell>
          <cell r="T406">
            <v>69.7</v>
          </cell>
          <cell r="U406">
            <v>69.7</v>
          </cell>
          <cell r="V406">
            <v>0</v>
          </cell>
          <cell r="W406">
            <v>10760.84</v>
          </cell>
          <cell r="X406">
            <v>492.34</v>
          </cell>
          <cell r="Y406">
            <v>619.82000000000005</v>
          </cell>
          <cell r="Z406">
            <v>11873</v>
          </cell>
          <cell r="AA406" t="str">
            <v>Live</v>
          </cell>
          <cell r="AB406">
            <v>0</v>
          </cell>
          <cell r="AC406" t="str">
            <v>CHITRADURGA URBAN</v>
          </cell>
          <cell r="AD406" t="str">
            <v>D.S. HALLI</v>
          </cell>
          <cell r="AE406" t="str">
            <v>LT-6(a)(ii) Wt. Wks.</v>
          </cell>
          <cell r="AF406" t="str">
            <v>LT-6(a)(ii) Wt. Wks.</v>
          </cell>
          <cell r="AG406" t="str">
            <v>P D O D S HALLI PANCHAYATHI</v>
          </cell>
          <cell r="AH406">
            <v>0</v>
          </cell>
        </row>
        <row r="407">
          <cell r="A407" t="str">
            <v>KSVSL1</v>
          </cell>
          <cell r="B407">
            <v>487516</v>
          </cell>
          <cell r="C407">
            <v>368</v>
          </cell>
          <cell r="D407">
            <v>162494.59</v>
          </cell>
          <cell r="E407">
            <v>3164.07</v>
          </cell>
          <cell r="F407">
            <v>165658.66</v>
          </cell>
          <cell r="G407">
            <v>35535.339999999997</v>
          </cell>
          <cell r="H407">
            <v>201194</v>
          </cell>
          <cell r="I407">
            <v>7620.88</v>
          </cell>
          <cell r="J407">
            <v>230</v>
          </cell>
          <cell r="K407">
            <v>7850.88</v>
          </cell>
          <cell r="L407">
            <v>18926.169999999998</v>
          </cell>
          <cell r="M407">
            <v>26777.05</v>
          </cell>
          <cell r="N407">
            <v>0</v>
          </cell>
          <cell r="O407">
            <v>0</v>
          </cell>
          <cell r="P407">
            <v>0</v>
          </cell>
          <cell r="Q407">
            <v>96.05</v>
          </cell>
          <cell r="R407">
            <v>0</v>
          </cell>
          <cell r="S407">
            <v>0</v>
          </cell>
          <cell r="T407">
            <v>96.05</v>
          </cell>
          <cell r="U407">
            <v>96.05</v>
          </cell>
          <cell r="V407">
            <v>0</v>
          </cell>
          <cell r="W407">
            <v>170019.42</v>
          </cell>
          <cell r="X407">
            <v>3394.07</v>
          </cell>
          <cell r="Y407">
            <v>54461.51</v>
          </cell>
          <cell r="Z407">
            <v>227875</v>
          </cell>
          <cell r="AA407" t="str">
            <v>Live</v>
          </cell>
          <cell r="AB407">
            <v>0</v>
          </cell>
          <cell r="AC407" t="str">
            <v>CHITRADURGA URBAN</v>
          </cell>
          <cell r="AD407" t="str">
            <v>D.S. HALLI</v>
          </cell>
          <cell r="AE407" t="str">
            <v>LT-6(b)(i) St.Lt. M</v>
          </cell>
          <cell r="AF407" t="str">
            <v>LT-6(b)(i) St.Lt. M</v>
          </cell>
          <cell r="AG407" t="str">
            <v>KASVANA HALLI</v>
          </cell>
          <cell r="AH407" t="str">
            <v>D S HALLY-.</v>
          </cell>
        </row>
        <row r="408">
          <cell r="A408" t="str">
            <v>KVP4</v>
          </cell>
          <cell r="B408">
            <v>488433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 t="str">
            <v>LD</v>
          </cell>
          <cell r="AB408">
            <v>0</v>
          </cell>
          <cell r="AC408" t="str">
            <v>CHITRADURGA URBAN</v>
          </cell>
          <cell r="AD408" t="str">
            <v>D.S. HALLI</v>
          </cell>
          <cell r="AE408" t="str">
            <v>LT-6(a)(i) Wt. Wks.</v>
          </cell>
          <cell r="AF408" t="str">
            <v>LT-6(a)(i) Wt. Wks.</v>
          </cell>
          <cell r="AG408" t="str">
            <v>DANDINA KURUBARU</v>
          </cell>
          <cell r="AH408" t="str">
            <v>D S HALLY-..</v>
          </cell>
        </row>
        <row r="409">
          <cell r="A409" t="str">
            <v>KVP5</v>
          </cell>
          <cell r="B409">
            <v>486583</v>
          </cell>
          <cell r="C409">
            <v>9904</v>
          </cell>
          <cell r="D409">
            <v>71095.539999999994</v>
          </cell>
          <cell r="E409">
            <v>4652.8500000000004</v>
          </cell>
          <cell r="F409">
            <v>75748.39</v>
          </cell>
          <cell r="G409">
            <v>3348.61</v>
          </cell>
          <cell r="H409">
            <v>79097</v>
          </cell>
          <cell r="I409">
            <v>70400.070000000007</v>
          </cell>
          <cell r="J409">
            <v>4812.18</v>
          </cell>
          <cell r="K409">
            <v>75212.25</v>
          </cell>
          <cell r="L409">
            <v>14458.43</v>
          </cell>
          <cell r="M409">
            <v>89670.68</v>
          </cell>
          <cell r="N409">
            <v>0</v>
          </cell>
          <cell r="O409">
            <v>0</v>
          </cell>
          <cell r="P409">
            <v>0</v>
          </cell>
          <cell r="Q409">
            <v>89.68</v>
          </cell>
          <cell r="R409">
            <v>0</v>
          </cell>
          <cell r="S409">
            <v>0</v>
          </cell>
          <cell r="T409">
            <v>89.68</v>
          </cell>
          <cell r="U409">
            <v>89.68</v>
          </cell>
          <cell r="V409">
            <v>0</v>
          </cell>
          <cell r="W409">
            <v>141405.93</v>
          </cell>
          <cell r="X409">
            <v>9465.0300000000007</v>
          </cell>
          <cell r="Y409">
            <v>17807.04</v>
          </cell>
          <cell r="Z409">
            <v>168678</v>
          </cell>
          <cell r="AA409" t="str">
            <v>Live</v>
          </cell>
          <cell r="AB409">
            <v>0</v>
          </cell>
          <cell r="AC409" t="str">
            <v>CHITRADURGA URBAN</v>
          </cell>
          <cell r="AD409" t="str">
            <v>D.S. HALLI</v>
          </cell>
          <cell r="AE409" t="str">
            <v>LT-6(a)(i) Wt. Wks.</v>
          </cell>
          <cell r="AF409" t="str">
            <v>LT-6(a)(i) Wt. Wks.</v>
          </cell>
          <cell r="AG409" t="str">
            <v>DANDINA KURUBARU</v>
          </cell>
          <cell r="AH409" t="str">
            <v>CTA-..</v>
          </cell>
        </row>
        <row r="410">
          <cell r="A410" t="str">
            <v>KVP6</v>
          </cell>
          <cell r="B410">
            <v>489361</v>
          </cell>
          <cell r="C410">
            <v>0</v>
          </cell>
          <cell r="D410">
            <v>18600.189999999999</v>
          </cell>
          <cell r="E410">
            <v>0</v>
          </cell>
          <cell r="F410">
            <v>18600.189999999999</v>
          </cell>
          <cell r="G410">
            <v>3101.81</v>
          </cell>
          <cell r="H410">
            <v>21702</v>
          </cell>
          <cell r="I410">
            <v>10175.5</v>
          </cell>
          <cell r="J410">
            <v>0</v>
          </cell>
          <cell r="K410">
            <v>10175.5</v>
          </cell>
          <cell r="L410">
            <v>9334.8799999999992</v>
          </cell>
          <cell r="M410">
            <v>19510.38</v>
          </cell>
          <cell r="N410">
            <v>0</v>
          </cell>
          <cell r="O410">
            <v>0</v>
          </cell>
          <cell r="P410">
            <v>0</v>
          </cell>
          <cell r="Q410">
            <v>193.38</v>
          </cell>
          <cell r="R410">
            <v>0</v>
          </cell>
          <cell r="S410">
            <v>0</v>
          </cell>
          <cell r="T410">
            <v>193.38</v>
          </cell>
          <cell r="U410">
            <v>193.38</v>
          </cell>
          <cell r="V410">
            <v>0</v>
          </cell>
          <cell r="W410">
            <v>28582.31</v>
          </cell>
          <cell r="X410">
            <v>0</v>
          </cell>
          <cell r="Y410">
            <v>12436.69</v>
          </cell>
          <cell r="Z410">
            <v>41019</v>
          </cell>
          <cell r="AA410" t="str">
            <v>Live</v>
          </cell>
          <cell r="AB410">
            <v>0</v>
          </cell>
          <cell r="AC410" t="str">
            <v>CHITRADURGA URBAN</v>
          </cell>
          <cell r="AD410" t="str">
            <v>D.S. HALLI</v>
          </cell>
          <cell r="AE410" t="str">
            <v>LT-6(a)(i) Wt. Wks.</v>
          </cell>
          <cell r="AF410" t="str">
            <v>LT-6(a)(i) Wt. Wks.</v>
          </cell>
          <cell r="AG410" t="str">
            <v>ASST. KEXV. ENGINEER</v>
          </cell>
          <cell r="AH410" t="str">
            <v>CTA-J.P. DANDINA KRUBARA HATT</v>
          </cell>
        </row>
        <row r="411">
          <cell r="A411" t="str">
            <v>KVP6181</v>
          </cell>
          <cell r="B411">
            <v>4642299</v>
          </cell>
          <cell r="C411">
            <v>5086</v>
          </cell>
          <cell r="D411">
            <v>36018.99</v>
          </cell>
          <cell r="E411">
            <v>2737.1</v>
          </cell>
          <cell r="F411">
            <v>38756.089999999997</v>
          </cell>
          <cell r="G411">
            <v>2994.91</v>
          </cell>
          <cell r="H411">
            <v>41751</v>
          </cell>
          <cell r="I411">
            <v>34574.36</v>
          </cell>
          <cell r="J411">
            <v>2472.29</v>
          </cell>
          <cell r="K411">
            <v>37046.65</v>
          </cell>
          <cell r="L411">
            <v>6079.9</v>
          </cell>
          <cell r="M411">
            <v>43126.55</v>
          </cell>
          <cell r="N411">
            <v>0</v>
          </cell>
          <cell r="O411">
            <v>0</v>
          </cell>
          <cell r="P411">
            <v>0</v>
          </cell>
          <cell r="Q411">
            <v>104.55</v>
          </cell>
          <cell r="R411">
            <v>0</v>
          </cell>
          <cell r="S411">
            <v>0</v>
          </cell>
          <cell r="T411">
            <v>104.55</v>
          </cell>
          <cell r="U411">
            <v>104.55</v>
          </cell>
          <cell r="V411">
            <v>0</v>
          </cell>
          <cell r="W411">
            <v>70488.800000000003</v>
          </cell>
          <cell r="X411">
            <v>5209.3900000000003</v>
          </cell>
          <cell r="Y411">
            <v>9074.81</v>
          </cell>
          <cell r="Z411">
            <v>84773</v>
          </cell>
          <cell r="AA411" t="str">
            <v>Live</v>
          </cell>
          <cell r="AB411">
            <v>0</v>
          </cell>
          <cell r="AC411" t="str">
            <v>CHITRADURGA URBAN</v>
          </cell>
          <cell r="AD411" t="str">
            <v>D.S. HALLI</v>
          </cell>
          <cell r="AE411" t="str">
            <v>LT-6(a)(ii) Wt. Wks.</v>
          </cell>
          <cell r="AF411" t="str">
            <v>LT-6(a)(ii) Wt. Wks.</v>
          </cell>
          <cell r="AG411" t="str">
            <v>P D O</v>
          </cell>
          <cell r="AH411" t="str">
            <v>WATER PURIFICATION PLANT DANDINA KURUBARAHATTI VILLAGE IN D S HALLI PANCHAYATH</v>
          </cell>
        </row>
        <row r="412">
          <cell r="A412" t="str">
            <v>KYDSL1</v>
          </cell>
          <cell r="B412">
            <v>487207</v>
          </cell>
          <cell r="C412">
            <v>1623</v>
          </cell>
          <cell r="D412">
            <v>444.72</v>
          </cell>
          <cell r="E412">
            <v>179.1</v>
          </cell>
          <cell r="F412">
            <v>623.82000000000005</v>
          </cell>
          <cell r="G412">
            <v>2982.18</v>
          </cell>
          <cell r="H412">
            <v>3606</v>
          </cell>
          <cell r="I412">
            <v>16301.69</v>
          </cell>
          <cell r="J412">
            <v>1017.96</v>
          </cell>
          <cell r="K412">
            <v>17319.650000000001</v>
          </cell>
          <cell r="L412">
            <v>5876.7</v>
          </cell>
          <cell r="M412">
            <v>23196.35</v>
          </cell>
          <cell r="N412">
            <v>0</v>
          </cell>
          <cell r="O412">
            <v>0</v>
          </cell>
          <cell r="P412">
            <v>0</v>
          </cell>
          <cell r="Q412">
            <v>60.35</v>
          </cell>
          <cell r="R412">
            <v>0</v>
          </cell>
          <cell r="S412">
            <v>0</v>
          </cell>
          <cell r="T412">
            <v>60.35</v>
          </cell>
          <cell r="U412">
            <v>60.35</v>
          </cell>
          <cell r="V412">
            <v>0</v>
          </cell>
          <cell r="W412">
            <v>16686.060000000001</v>
          </cell>
          <cell r="X412">
            <v>1197.06</v>
          </cell>
          <cell r="Y412">
            <v>8858.8799999999992</v>
          </cell>
          <cell r="Z412">
            <v>26742</v>
          </cell>
          <cell r="AA412" t="str">
            <v>Live</v>
          </cell>
          <cell r="AB412">
            <v>0</v>
          </cell>
          <cell r="AC412" t="str">
            <v>CHITRADURGA URBAN</v>
          </cell>
          <cell r="AD412" t="str">
            <v>D.S. HALLI</v>
          </cell>
          <cell r="AE412" t="str">
            <v>LT-6(b)(i) St.Lt. M</v>
          </cell>
          <cell r="AF412" t="str">
            <v>LT-6(b)(i) St.Lt. M</v>
          </cell>
          <cell r="AG412" t="str">
            <v>KAYADIGERE</v>
          </cell>
          <cell r="AH412" t="str">
            <v>- --.</v>
          </cell>
        </row>
        <row r="413">
          <cell r="A413" t="str">
            <v>KYDSL2</v>
          </cell>
          <cell r="B413">
            <v>485969</v>
          </cell>
          <cell r="C413">
            <v>5088</v>
          </cell>
          <cell r="D413">
            <v>40169.17</v>
          </cell>
          <cell r="E413">
            <v>3083.47</v>
          </cell>
          <cell r="F413">
            <v>43252.639999999999</v>
          </cell>
          <cell r="G413">
            <v>2654.36</v>
          </cell>
          <cell r="H413">
            <v>45907</v>
          </cell>
          <cell r="I413">
            <v>42215.57</v>
          </cell>
          <cell r="J413">
            <v>3173.05</v>
          </cell>
          <cell r="K413">
            <v>45388.62</v>
          </cell>
          <cell r="L413">
            <v>7281.01</v>
          </cell>
          <cell r="M413">
            <v>52669.63</v>
          </cell>
          <cell r="N413">
            <v>0</v>
          </cell>
          <cell r="O413">
            <v>0</v>
          </cell>
          <cell r="P413">
            <v>0</v>
          </cell>
          <cell r="Q413">
            <v>112.63</v>
          </cell>
          <cell r="R413">
            <v>0</v>
          </cell>
          <cell r="S413">
            <v>0</v>
          </cell>
          <cell r="T413">
            <v>112.63</v>
          </cell>
          <cell r="U413">
            <v>112.63</v>
          </cell>
          <cell r="V413">
            <v>0</v>
          </cell>
          <cell r="W413">
            <v>82272.11</v>
          </cell>
          <cell r="X413">
            <v>6256.52</v>
          </cell>
          <cell r="Y413">
            <v>9935.3700000000008</v>
          </cell>
          <cell r="Z413">
            <v>98464</v>
          </cell>
          <cell r="AA413" t="str">
            <v>Live</v>
          </cell>
          <cell r="AB413">
            <v>0</v>
          </cell>
          <cell r="AC413" t="str">
            <v>CHITRADURGA URBAN</v>
          </cell>
          <cell r="AD413" t="str">
            <v>D.S. HALLI</v>
          </cell>
          <cell r="AE413" t="str">
            <v>LT-6(b)(i) St.Lt. M</v>
          </cell>
          <cell r="AF413" t="str">
            <v>LT-6(b)(i) St.Lt. M</v>
          </cell>
          <cell r="AG413" t="str">
            <v>MATHAGARHATTI</v>
          </cell>
          <cell r="AH413" t="str">
            <v>- --.</v>
          </cell>
        </row>
        <row r="414">
          <cell r="A414" t="str">
            <v>KYDSL3</v>
          </cell>
          <cell r="B414">
            <v>415393</v>
          </cell>
          <cell r="C414">
            <v>149</v>
          </cell>
          <cell r="D414">
            <v>977.52</v>
          </cell>
          <cell r="E414">
            <v>53.06</v>
          </cell>
          <cell r="F414">
            <v>1030.58</v>
          </cell>
          <cell r="G414">
            <v>2.42</v>
          </cell>
          <cell r="H414">
            <v>1033</v>
          </cell>
          <cell r="I414">
            <v>4406.88</v>
          </cell>
          <cell r="J414">
            <v>92.09</v>
          </cell>
          <cell r="K414">
            <v>4498.97</v>
          </cell>
          <cell r="L414">
            <v>373.51</v>
          </cell>
          <cell r="M414">
            <v>4872.4799999999996</v>
          </cell>
          <cell r="N414">
            <v>0</v>
          </cell>
          <cell r="O414">
            <v>0</v>
          </cell>
          <cell r="P414">
            <v>0</v>
          </cell>
          <cell r="Q414">
            <v>62.48</v>
          </cell>
          <cell r="R414">
            <v>0</v>
          </cell>
          <cell r="S414">
            <v>0</v>
          </cell>
          <cell r="T414">
            <v>62.48</v>
          </cell>
          <cell r="U414">
            <v>62.48</v>
          </cell>
          <cell r="V414">
            <v>0</v>
          </cell>
          <cell r="W414">
            <v>5321.92</v>
          </cell>
          <cell r="X414">
            <v>145.15</v>
          </cell>
          <cell r="Y414">
            <v>375.93</v>
          </cell>
          <cell r="Z414">
            <v>5843</v>
          </cell>
          <cell r="AA414" t="str">
            <v>Live</v>
          </cell>
          <cell r="AB414">
            <v>0</v>
          </cell>
          <cell r="AC414" t="str">
            <v>CHITRADURGA URBAN</v>
          </cell>
          <cell r="AD414" t="str">
            <v>D.S. HALLI</v>
          </cell>
          <cell r="AE414" t="str">
            <v>LT-6(b)(i) St.Lt. M</v>
          </cell>
          <cell r="AF414" t="str">
            <v>LT-6(b)(i) St.Lt. M</v>
          </cell>
          <cell r="AG414" t="str">
            <v>SECRETARY</v>
          </cell>
          <cell r="AH414" t="str">
            <v>DSL-KAYDIGERE</v>
          </cell>
        </row>
        <row r="415">
          <cell r="A415" t="str">
            <v>KYDSL4</v>
          </cell>
          <cell r="B415">
            <v>491955</v>
          </cell>
          <cell r="C415">
            <v>4286</v>
          </cell>
          <cell r="D415">
            <v>143168.81</v>
          </cell>
          <cell r="E415">
            <v>5764.69</v>
          </cell>
          <cell r="F415">
            <v>148933.5</v>
          </cell>
          <cell r="G415">
            <v>31196.5</v>
          </cell>
          <cell r="H415">
            <v>180130</v>
          </cell>
          <cell r="I415">
            <v>36444.49</v>
          </cell>
          <cell r="J415">
            <v>2673.26</v>
          </cell>
          <cell r="K415">
            <v>39117.75</v>
          </cell>
          <cell r="L415">
            <v>18885.580000000002</v>
          </cell>
          <cell r="M415">
            <v>58003.33</v>
          </cell>
          <cell r="N415">
            <v>0</v>
          </cell>
          <cell r="O415">
            <v>0</v>
          </cell>
          <cell r="P415">
            <v>0</v>
          </cell>
          <cell r="Q415">
            <v>63.33</v>
          </cell>
          <cell r="R415">
            <v>0</v>
          </cell>
          <cell r="S415">
            <v>0</v>
          </cell>
          <cell r="T415">
            <v>63.33</v>
          </cell>
          <cell r="U415">
            <v>63.33</v>
          </cell>
          <cell r="V415">
            <v>0</v>
          </cell>
          <cell r="W415">
            <v>179549.97</v>
          </cell>
          <cell r="X415">
            <v>8437.9500000000007</v>
          </cell>
          <cell r="Y415">
            <v>50082.080000000002</v>
          </cell>
          <cell r="Z415">
            <v>238070</v>
          </cell>
          <cell r="AA415" t="str">
            <v>Live</v>
          </cell>
          <cell r="AB415">
            <v>0</v>
          </cell>
          <cell r="AC415" t="str">
            <v>CHITRADURGA URBAN</v>
          </cell>
          <cell r="AD415" t="str">
            <v>D.S. HALLI</v>
          </cell>
          <cell r="AE415" t="str">
            <v>LT-6(b)(i) St.Lt. M</v>
          </cell>
          <cell r="AF415" t="str">
            <v>LT-6(b)(i) St.Lt. M</v>
          </cell>
          <cell r="AG415" t="str">
            <v>SECRETARY</v>
          </cell>
          <cell r="AH415" t="str">
            <v>DSL-KYADIGERE</v>
          </cell>
        </row>
        <row r="416">
          <cell r="A416" t="str">
            <v>KYDSL5</v>
          </cell>
          <cell r="B416">
            <v>446158</v>
          </cell>
          <cell r="C416">
            <v>672</v>
          </cell>
          <cell r="D416">
            <v>1560.92</v>
          </cell>
          <cell r="E416">
            <v>91.65</v>
          </cell>
          <cell r="F416">
            <v>1652.5700000000002</v>
          </cell>
          <cell r="G416">
            <v>3.43</v>
          </cell>
          <cell r="H416">
            <v>1656</v>
          </cell>
          <cell r="I416">
            <v>9352.51</v>
          </cell>
          <cell r="J416">
            <v>420.6</v>
          </cell>
          <cell r="K416">
            <v>9773.11</v>
          </cell>
          <cell r="L416">
            <v>675.92</v>
          </cell>
          <cell r="M416">
            <v>10449.030000000001</v>
          </cell>
          <cell r="N416">
            <v>0</v>
          </cell>
          <cell r="O416">
            <v>0</v>
          </cell>
          <cell r="P416">
            <v>0</v>
          </cell>
          <cell r="Q416">
            <v>48.03</v>
          </cell>
          <cell r="R416">
            <v>0</v>
          </cell>
          <cell r="S416">
            <v>0</v>
          </cell>
          <cell r="T416">
            <v>48.03</v>
          </cell>
          <cell r="U416">
            <v>48.03</v>
          </cell>
          <cell r="V416">
            <v>0</v>
          </cell>
          <cell r="W416">
            <v>10865.4</v>
          </cell>
          <cell r="X416">
            <v>512.25</v>
          </cell>
          <cell r="Y416">
            <v>679.35</v>
          </cell>
          <cell r="Z416">
            <v>12057</v>
          </cell>
          <cell r="AA416" t="str">
            <v>Live</v>
          </cell>
          <cell r="AB416">
            <v>0</v>
          </cell>
          <cell r="AC416" t="str">
            <v>CHITRADURGA URBAN</v>
          </cell>
          <cell r="AD416" t="str">
            <v>D.S. HALLI</v>
          </cell>
          <cell r="AE416" t="str">
            <v>LT-6(b)(i) St.Lt. M</v>
          </cell>
          <cell r="AF416" t="str">
            <v>LT-6(b)(i) St.Lt. M</v>
          </cell>
          <cell r="AG416" t="str">
            <v>GRAMA PANCHAYATH</v>
          </cell>
          <cell r="AH416" t="str">
            <v>KYADIGERE--</v>
          </cell>
        </row>
        <row r="417">
          <cell r="A417" t="str">
            <v>ORP2</v>
          </cell>
          <cell r="B417">
            <v>483510</v>
          </cell>
          <cell r="C417">
            <v>3476</v>
          </cell>
          <cell r="D417">
            <v>228922.22</v>
          </cell>
          <cell r="E417">
            <v>8456.33</v>
          </cell>
          <cell r="F417">
            <v>237378.55</v>
          </cell>
          <cell r="G417">
            <v>10168.450000000001</v>
          </cell>
          <cell r="H417">
            <v>247547</v>
          </cell>
          <cell r="I417">
            <v>37276.44</v>
          </cell>
          <cell r="J417">
            <v>1624.61</v>
          </cell>
          <cell r="K417">
            <v>38901.050000000003</v>
          </cell>
          <cell r="L417">
            <v>33017.61</v>
          </cell>
          <cell r="M417">
            <v>71918.66</v>
          </cell>
          <cell r="N417">
            <v>0</v>
          </cell>
          <cell r="O417">
            <v>0</v>
          </cell>
          <cell r="P417">
            <v>0</v>
          </cell>
          <cell r="Q417">
            <v>126.66</v>
          </cell>
          <cell r="R417">
            <v>0</v>
          </cell>
          <cell r="S417">
            <v>0</v>
          </cell>
          <cell r="T417">
            <v>126.66</v>
          </cell>
          <cell r="U417">
            <v>126.66</v>
          </cell>
          <cell r="V417">
            <v>0</v>
          </cell>
          <cell r="W417">
            <v>266072</v>
          </cell>
          <cell r="X417">
            <v>10080.94</v>
          </cell>
          <cell r="Y417">
            <v>43186.06</v>
          </cell>
          <cell r="Z417">
            <v>319339</v>
          </cell>
          <cell r="AA417" t="str">
            <v>Live</v>
          </cell>
          <cell r="AB417">
            <v>0</v>
          </cell>
          <cell r="AC417" t="str">
            <v>CHITRADURGA URBAN</v>
          </cell>
          <cell r="AD417" t="str">
            <v>D.S. HALLI</v>
          </cell>
          <cell r="AE417" t="str">
            <v>LT-6(a)(i) Wt. Wks.</v>
          </cell>
          <cell r="AF417" t="str">
            <v>LT-6(a)(i) Wt. Wks.</v>
          </cell>
          <cell r="AG417" t="str">
            <v>ORAGUNTANA MALIGE</v>
          </cell>
          <cell r="AH417" t="str">
            <v>CTA-KASAVAANA HALLY</v>
          </cell>
        </row>
        <row r="418">
          <cell r="A418" t="str">
            <v>ORP3</v>
          </cell>
          <cell r="B418">
            <v>488133</v>
          </cell>
          <cell r="C418">
            <v>0</v>
          </cell>
          <cell r="D418">
            <v>1075.94</v>
          </cell>
          <cell r="E418">
            <v>0</v>
          </cell>
          <cell r="F418">
            <v>1075.94</v>
          </cell>
          <cell r="G418">
            <v>1334.06</v>
          </cell>
          <cell r="H418">
            <v>2410</v>
          </cell>
          <cell r="I418">
            <v>16279.22</v>
          </cell>
          <cell r="J418">
            <v>0</v>
          </cell>
          <cell r="K418">
            <v>16279.22</v>
          </cell>
          <cell r="L418">
            <v>4370.49</v>
          </cell>
          <cell r="M418">
            <v>20649.71</v>
          </cell>
          <cell r="N418">
            <v>0</v>
          </cell>
          <cell r="O418">
            <v>0</v>
          </cell>
          <cell r="P418">
            <v>0</v>
          </cell>
          <cell r="Q418">
            <v>120.71</v>
          </cell>
          <cell r="R418">
            <v>0</v>
          </cell>
          <cell r="S418">
            <v>0</v>
          </cell>
          <cell r="T418">
            <v>120.71</v>
          </cell>
          <cell r="U418">
            <v>120.71</v>
          </cell>
          <cell r="V418">
            <v>0</v>
          </cell>
          <cell r="W418">
            <v>17234.45</v>
          </cell>
          <cell r="X418">
            <v>0</v>
          </cell>
          <cell r="Y418">
            <v>5704.55</v>
          </cell>
          <cell r="Z418">
            <v>22939</v>
          </cell>
          <cell r="AA418" t="str">
            <v>Live</v>
          </cell>
          <cell r="AB418">
            <v>0</v>
          </cell>
          <cell r="AC418" t="str">
            <v>CHITRADURGA URBAN</v>
          </cell>
          <cell r="AD418" t="str">
            <v>D.S. HALLI</v>
          </cell>
          <cell r="AE418" t="str">
            <v>LT-6(a)(i) Wt. Wks.</v>
          </cell>
          <cell r="AF418" t="str">
            <v>LT-6(a)(i) Wt. Wks.</v>
          </cell>
          <cell r="AG418" t="str">
            <v>ORUGNUTANA MALIGE</v>
          </cell>
          <cell r="AH418" t="str">
            <v>CTA-..</v>
          </cell>
        </row>
        <row r="419">
          <cell r="A419" t="str">
            <v>ORP5499</v>
          </cell>
          <cell r="B419">
            <v>4206144</v>
          </cell>
          <cell r="C419">
            <v>4045</v>
          </cell>
          <cell r="D419">
            <v>134390.78</v>
          </cell>
          <cell r="E419">
            <v>6772.73</v>
          </cell>
          <cell r="F419">
            <v>141163.51</v>
          </cell>
          <cell r="G419">
            <v>28722.49</v>
          </cell>
          <cell r="H419">
            <v>169886</v>
          </cell>
          <cell r="I419">
            <v>39246.22</v>
          </cell>
          <cell r="J419">
            <v>1966.35</v>
          </cell>
          <cell r="K419">
            <v>41212.57</v>
          </cell>
          <cell r="L419">
            <v>17810.28</v>
          </cell>
          <cell r="M419">
            <v>59022.85</v>
          </cell>
          <cell r="N419">
            <v>0</v>
          </cell>
          <cell r="O419">
            <v>0</v>
          </cell>
          <cell r="P419">
            <v>0</v>
          </cell>
          <cell r="Q419">
            <v>102.85</v>
          </cell>
          <cell r="R419">
            <v>0</v>
          </cell>
          <cell r="S419">
            <v>0</v>
          </cell>
          <cell r="T419">
            <v>102.85</v>
          </cell>
          <cell r="U419">
            <v>102.85</v>
          </cell>
          <cell r="V419">
            <v>0</v>
          </cell>
          <cell r="W419">
            <v>173534.15</v>
          </cell>
          <cell r="X419">
            <v>8739.08</v>
          </cell>
          <cell r="Y419">
            <v>46532.77</v>
          </cell>
          <cell r="Z419">
            <v>228806</v>
          </cell>
          <cell r="AA419" t="str">
            <v>Live</v>
          </cell>
          <cell r="AB419">
            <v>0</v>
          </cell>
          <cell r="AC419" t="str">
            <v>CHITRADURGA URBAN</v>
          </cell>
          <cell r="AD419" t="str">
            <v>D.S. HALLI</v>
          </cell>
          <cell r="AE419" t="str">
            <v>LT-6(a)(ii) Wt. Wks.</v>
          </cell>
          <cell r="AF419" t="str">
            <v>LT-6(a)(ii) Wt. Wks.</v>
          </cell>
          <cell r="AG419" t="str">
            <v>PDO</v>
          </cell>
          <cell r="AH419">
            <v>0</v>
          </cell>
        </row>
        <row r="420">
          <cell r="A420" t="str">
            <v>ORSL1</v>
          </cell>
          <cell r="B420">
            <v>490614</v>
          </cell>
          <cell r="C420">
            <v>1195</v>
          </cell>
          <cell r="D420">
            <v>1879.96</v>
          </cell>
          <cell r="E420">
            <v>119.4</v>
          </cell>
          <cell r="F420">
            <v>1999.3600000000001</v>
          </cell>
          <cell r="G420">
            <v>3.64</v>
          </cell>
          <cell r="H420">
            <v>2003</v>
          </cell>
          <cell r="I420">
            <v>13057.21</v>
          </cell>
          <cell r="J420">
            <v>747.74</v>
          </cell>
          <cell r="K420">
            <v>13804.949999999999</v>
          </cell>
          <cell r="L420">
            <v>902.9</v>
          </cell>
          <cell r="M420">
            <v>14707.85</v>
          </cell>
          <cell r="N420">
            <v>0</v>
          </cell>
          <cell r="O420">
            <v>0</v>
          </cell>
          <cell r="P420">
            <v>0</v>
          </cell>
          <cell r="Q420">
            <v>119.85</v>
          </cell>
          <cell r="R420">
            <v>0</v>
          </cell>
          <cell r="S420">
            <v>0</v>
          </cell>
          <cell r="T420">
            <v>119.85</v>
          </cell>
          <cell r="U420">
            <v>119.85</v>
          </cell>
          <cell r="V420">
            <v>0</v>
          </cell>
          <cell r="W420">
            <v>14817.32</v>
          </cell>
          <cell r="X420">
            <v>867.14</v>
          </cell>
          <cell r="Y420">
            <v>906.54</v>
          </cell>
          <cell r="Z420">
            <v>16591</v>
          </cell>
          <cell r="AA420" t="str">
            <v>Live</v>
          </cell>
          <cell r="AB420">
            <v>0</v>
          </cell>
          <cell r="AC420" t="str">
            <v>CHITRADURGA URBAN</v>
          </cell>
          <cell r="AD420" t="str">
            <v>D.S. HALLI</v>
          </cell>
          <cell r="AE420" t="str">
            <v>LT-6(b)(i) St.Lt. M</v>
          </cell>
          <cell r="AF420" t="str">
            <v>LT-6(b)(i) St.Lt. M</v>
          </cell>
          <cell r="AG420" t="str">
            <v>ORAGUTN MALIGE</v>
          </cell>
          <cell r="AH420" t="str">
            <v>- --.</v>
          </cell>
        </row>
        <row r="421">
          <cell r="A421" t="str">
            <v>P3223</v>
          </cell>
          <cell r="B421">
            <v>491304</v>
          </cell>
          <cell r="C421">
            <v>0</v>
          </cell>
          <cell r="D421">
            <v>2199.13</v>
          </cell>
          <cell r="E421">
            <v>0</v>
          </cell>
          <cell r="F421">
            <v>2199.13</v>
          </cell>
          <cell r="G421">
            <v>74.87</v>
          </cell>
          <cell r="H421">
            <v>2274</v>
          </cell>
          <cell r="I421">
            <v>10658.47</v>
          </cell>
          <cell r="J421">
            <v>0</v>
          </cell>
          <cell r="K421">
            <v>10658.47</v>
          </cell>
          <cell r="L421">
            <v>902.63</v>
          </cell>
          <cell r="M421">
            <v>11561.1</v>
          </cell>
          <cell r="N421">
            <v>0</v>
          </cell>
          <cell r="O421">
            <v>0</v>
          </cell>
          <cell r="P421">
            <v>0</v>
          </cell>
          <cell r="Q421">
            <v>22.1</v>
          </cell>
          <cell r="R421">
            <v>0</v>
          </cell>
          <cell r="S421">
            <v>0</v>
          </cell>
          <cell r="T421">
            <v>22.1</v>
          </cell>
          <cell r="U421">
            <v>22.1</v>
          </cell>
          <cell r="V421">
            <v>0</v>
          </cell>
          <cell r="W421">
            <v>12835.5</v>
          </cell>
          <cell r="X421">
            <v>0</v>
          </cell>
          <cell r="Y421">
            <v>977.5</v>
          </cell>
          <cell r="Z421">
            <v>13813</v>
          </cell>
          <cell r="AA421" t="str">
            <v>Live</v>
          </cell>
          <cell r="AB421">
            <v>0</v>
          </cell>
          <cell r="AC421" t="str">
            <v>CHITRADURGA URBAN</v>
          </cell>
          <cell r="AD421" t="str">
            <v>D.S. HALLI</v>
          </cell>
          <cell r="AE421" t="str">
            <v>LT-6(a)(i) Wt. Wks.</v>
          </cell>
          <cell r="AF421" t="str">
            <v>LT-6(a)(i) Wt. Wks.</v>
          </cell>
          <cell r="AG421" t="str">
            <v>AEE</v>
          </cell>
          <cell r="AH421" t="str">
            <v>CTA--</v>
          </cell>
        </row>
        <row r="422">
          <cell r="A422" t="str">
            <v>P3404</v>
          </cell>
          <cell r="B422">
            <v>474913</v>
          </cell>
          <cell r="C422">
            <v>0</v>
          </cell>
          <cell r="D422">
            <v>12073.51</v>
          </cell>
          <cell r="E422">
            <v>662.4</v>
          </cell>
          <cell r="F422">
            <v>12735.91</v>
          </cell>
          <cell r="G422">
            <v>349.09</v>
          </cell>
          <cell r="H422">
            <v>13085</v>
          </cell>
          <cell r="I422">
            <v>12209.98</v>
          </cell>
          <cell r="J422">
            <v>0</v>
          </cell>
          <cell r="K422">
            <v>12209.98</v>
          </cell>
          <cell r="L422">
            <v>1984.75</v>
          </cell>
          <cell r="M422">
            <v>14194.73</v>
          </cell>
          <cell r="N422">
            <v>0</v>
          </cell>
          <cell r="O422">
            <v>0</v>
          </cell>
          <cell r="P422">
            <v>0</v>
          </cell>
          <cell r="Q422">
            <v>202.73</v>
          </cell>
          <cell r="R422">
            <v>0</v>
          </cell>
          <cell r="S422">
            <v>0</v>
          </cell>
          <cell r="T422">
            <v>202.73</v>
          </cell>
          <cell r="U422">
            <v>202.73</v>
          </cell>
          <cell r="V422">
            <v>0</v>
          </cell>
          <cell r="W422">
            <v>24080.76</v>
          </cell>
          <cell r="X422">
            <v>662.4</v>
          </cell>
          <cell r="Y422">
            <v>2333.84</v>
          </cell>
          <cell r="Z422">
            <v>27077</v>
          </cell>
          <cell r="AA422" t="str">
            <v>Live</v>
          </cell>
          <cell r="AB422">
            <v>0</v>
          </cell>
          <cell r="AC422" t="str">
            <v>CHITRADURGA URBAN</v>
          </cell>
          <cell r="AD422" t="str">
            <v>D.S. HALLI</v>
          </cell>
          <cell r="AE422" t="str">
            <v>LT-6(a)(i) Wt. Wks.</v>
          </cell>
          <cell r="AF422" t="str">
            <v>LT-6(a)(i) Wt. Wks.</v>
          </cell>
          <cell r="AG422" t="str">
            <v>SECRETARY</v>
          </cell>
          <cell r="AH422" t="str">
            <v>D S HALLY-D.K.HATTI</v>
          </cell>
        </row>
        <row r="423">
          <cell r="A423" t="str">
            <v>P4543</v>
          </cell>
          <cell r="B423">
            <v>449729</v>
          </cell>
          <cell r="C423">
            <v>10518</v>
          </cell>
          <cell r="D423">
            <v>110807.49</v>
          </cell>
          <cell r="E423">
            <v>5685.47</v>
          </cell>
          <cell r="F423">
            <v>116492.96</v>
          </cell>
          <cell r="G423">
            <v>21373.040000000001</v>
          </cell>
          <cell r="H423">
            <v>137866</v>
          </cell>
          <cell r="I423">
            <v>80465.440000000002</v>
          </cell>
          <cell r="J423">
            <v>5120.8100000000004</v>
          </cell>
          <cell r="K423">
            <v>85586.25</v>
          </cell>
          <cell r="L423">
            <v>17478.23</v>
          </cell>
          <cell r="M423">
            <v>103064.48</v>
          </cell>
          <cell r="N423">
            <v>0</v>
          </cell>
          <cell r="O423">
            <v>0</v>
          </cell>
          <cell r="P423">
            <v>0</v>
          </cell>
          <cell r="Q423">
            <v>113.48</v>
          </cell>
          <cell r="R423">
            <v>0</v>
          </cell>
          <cell r="S423">
            <v>0</v>
          </cell>
          <cell r="T423">
            <v>113.48</v>
          </cell>
          <cell r="U423">
            <v>113.48</v>
          </cell>
          <cell r="V423">
            <v>0</v>
          </cell>
          <cell r="W423">
            <v>191159.45</v>
          </cell>
          <cell r="X423">
            <v>10806.28</v>
          </cell>
          <cell r="Y423">
            <v>38851.269999999997</v>
          </cell>
          <cell r="Z423">
            <v>240817</v>
          </cell>
          <cell r="AA423" t="str">
            <v>Live</v>
          </cell>
          <cell r="AB423">
            <v>0</v>
          </cell>
          <cell r="AC423" t="str">
            <v>CHITRADURGA URBAN</v>
          </cell>
          <cell r="AD423" t="str">
            <v>D.S. HALLI</v>
          </cell>
          <cell r="AE423" t="str">
            <v>LT-6(a)(i) Wt. Wks.</v>
          </cell>
          <cell r="AF423" t="str">
            <v>LT-6(a)(i) Wt. Wks.</v>
          </cell>
          <cell r="AG423" t="str">
            <v>SECRATARY</v>
          </cell>
          <cell r="AH423" t="str">
            <v>KASAVANAHALLY--</v>
          </cell>
        </row>
        <row r="424">
          <cell r="A424" t="str">
            <v>P4695</v>
          </cell>
          <cell r="B424">
            <v>3256058</v>
          </cell>
          <cell r="C424">
            <v>0</v>
          </cell>
          <cell r="D424">
            <v>208728.64</v>
          </cell>
          <cell r="E424">
            <v>5612.85</v>
          </cell>
          <cell r="F424">
            <v>214341.49000000002</v>
          </cell>
          <cell r="G424">
            <v>42155.51</v>
          </cell>
          <cell r="H424">
            <v>256497</v>
          </cell>
          <cell r="I424">
            <v>15972.37</v>
          </cell>
          <cell r="J424">
            <v>0</v>
          </cell>
          <cell r="K424">
            <v>15972.37</v>
          </cell>
          <cell r="L424">
            <v>24773.78</v>
          </cell>
          <cell r="M424">
            <v>40746.15</v>
          </cell>
          <cell r="N424">
            <v>0</v>
          </cell>
          <cell r="O424">
            <v>0</v>
          </cell>
          <cell r="P424">
            <v>0</v>
          </cell>
          <cell r="Q424">
            <v>33.15</v>
          </cell>
          <cell r="R424">
            <v>0</v>
          </cell>
          <cell r="S424">
            <v>0</v>
          </cell>
          <cell r="T424">
            <v>33.15</v>
          </cell>
          <cell r="U424">
            <v>33.15</v>
          </cell>
          <cell r="V424">
            <v>0</v>
          </cell>
          <cell r="W424">
            <v>224667.86</v>
          </cell>
          <cell r="X424">
            <v>5612.85</v>
          </cell>
          <cell r="Y424">
            <v>66929.289999999994</v>
          </cell>
          <cell r="Z424">
            <v>297210</v>
          </cell>
          <cell r="AA424" t="str">
            <v>Live</v>
          </cell>
          <cell r="AB424">
            <v>0</v>
          </cell>
          <cell r="AC424" t="str">
            <v>CHITRADURGA URBAN</v>
          </cell>
          <cell r="AD424" t="str">
            <v>D.S. HALLI</v>
          </cell>
          <cell r="AE424" t="str">
            <v>LT-6(a)(ii) Wt. Wks.</v>
          </cell>
          <cell r="AF424" t="str">
            <v>LT-6(a)(ii) Wt. Wks.</v>
          </cell>
          <cell r="AG424" t="str">
            <v>P D O D S HALLY</v>
          </cell>
          <cell r="AH424">
            <v>0</v>
          </cell>
        </row>
        <row r="425">
          <cell r="A425" t="str">
            <v>P4756</v>
          </cell>
          <cell r="B425">
            <v>3293050</v>
          </cell>
          <cell r="C425">
            <v>3305</v>
          </cell>
          <cell r="D425">
            <v>130439.36</v>
          </cell>
          <cell r="E425">
            <v>9270.41</v>
          </cell>
          <cell r="F425">
            <v>139709.76999999999</v>
          </cell>
          <cell r="G425">
            <v>12940.23</v>
          </cell>
          <cell r="H425">
            <v>152650</v>
          </cell>
          <cell r="I425">
            <v>36669.75</v>
          </cell>
          <cell r="J425">
            <v>1551.89</v>
          </cell>
          <cell r="K425">
            <v>38221.64</v>
          </cell>
          <cell r="L425">
            <v>18132.259999999998</v>
          </cell>
          <cell r="M425">
            <v>56353.9</v>
          </cell>
          <cell r="N425">
            <v>0</v>
          </cell>
          <cell r="O425">
            <v>0</v>
          </cell>
          <cell r="P425">
            <v>0</v>
          </cell>
          <cell r="Q425">
            <v>79.900000000000006</v>
          </cell>
          <cell r="R425">
            <v>0</v>
          </cell>
          <cell r="S425">
            <v>0</v>
          </cell>
          <cell r="T425">
            <v>79.900000000000006</v>
          </cell>
          <cell r="U425">
            <v>79.900000000000006</v>
          </cell>
          <cell r="V425">
            <v>0</v>
          </cell>
          <cell r="W425">
            <v>167029.21</v>
          </cell>
          <cell r="X425">
            <v>10822.3</v>
          </cell>
          <cell r="Y425">
            <v>31072.49</v>
          </cell>
          <cell r="Z425">
            <v>208924</v>
          </cell>
          <cell r="AA425" t="str">
            <v>Live</v>
          </cell>
          <cell r="AB425">
            <v>0</v>
          </cell>
          <cell r="AC425" t="str">
            <v>CHITRADURGA URBAN</v>
          </cell>
          <cell r="AD425" t="str">
            <v>D.S. HALLI</v>
          </cell>
          <cell r="AE425" t="str">
            <v>LT-6(a)(ii) Wt. Wks.</v>
          </cell>
          <cell r="AF425" t="str">
            <v>LT-6(a)(ii) Wt. Wks.</v>
          </cell>
          <cell r="AG425" t="str">
            <v>P D O D S HALLY</v>
          </cell>
          <cell r="AH425">
            <v>0</v>
          </cell>
        </row>
        <row r="426">
          <cell r="A426" t="str">
            <v>UPRSM12</v>
          </cell>
          <cell r="B426">
            <v>431892</v>
          </cell>
          <cell r="C426">
            <v>1457</v>
          </cell>
          <cell r="D426">
            <v>10187.61</v>
          </cell>
          <cell r="E426">
            <v>17.100000000000001</v>
          </cell>
          <cell r="F426">
            <v>10204.710000000001</v>
          </cell>
          <cell r="G426">
            <v>853.29</v>
          </cell>
          <cell r="H426">
            <v>11058</v>
          </cell>
          <cell r="I426">
            <v>19260.21</v>
          </cell>
          <cell r="J426">
            <v>715.61</v>
          </cell>
          <cell r="K426">
            <v>19975.82</v>
          </cell>
          <cell r="L426">
            <v>2322.1799999999998</v>
          </cell>
          <cell r="M426">
            <v>22298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29447.82</v>
          </cell>
          <cell r="X426">
            <v>732.71</v>
          </cell>
          <cell r="Y426">
            <v>3175.47</v>
          </cell>
          <cell r="Z426">
            <v>33356</v>
          </cell>
          <cell r="AA426" t="str">
            <v>Live</v>
          </cell>
          <cell r="AB426">
            <v>0</v>
          </cell>
          <cell r="AC426" t="str">
            <v>CHITRADURGA URBAN</v>
          </cell>
          <cell r="AD426" t="str">
            <v>D.S. HALLI</v>
          </cell>
          <cell r="AE426" t="str">
            <v>LT-6(a)(i) Wt. Wks.</v>
          </cell>
          <cell r="AF426" t="str">
            <v>LT-6(a)(i) Wt. Wks.</v>
          </cell>
          <cell r="AG426" t="str">
            <v>SECRETARY</v>
          </cell>
          <cell r="AH426" t="str">
            <v>.-D. S. HALLY</v>
          </cell>
        </row>
        <row r="427">
          <cell r="A427" t="str">
            <v>UPRSM16</v>
          </cell>
          <cell r="B427">
            <v>459258</v>
          </cell>
          <cell r="C427">
            <v>530</v>
          </cell>
          <cell r="D427">
            <v>98549.91</v>
          </cell>
          <cell r="E427">
            <v>846</v>
          </cell>
          <cell r="F427">
            <v>99395.91</v>
          </cell>
          <cell r="G427">
            <v>20898.09</v>
          </cell>
          <cell r="H427">
            <v>120294</v>
          </cell>
          <cell r="I427">
            <v>11463.28</v>
          </cell>
          <cell r="J427">
            <v>258.27999999999997</v>
          </cell>
          <cell r="K427">
            <v>11721.560000000001</v>
          </cell>
          <cell r="L427">
            <v>11697.82</v>
          </cell>
          <cell r="M427">
            <v>23419.38</v>
          </cell>
          <cell r="N427">
            <v>0</v>
          </cell>
          <cell r="O427">
            <v>0</v>
          </cell>
          <cell r="P427">
            <v>0</v>
          </cell>
          <cell r="Q427">
            <v>23.38</v>
          </cell>
          <cell r="R427">
            <v>0</v>
          </cell>
          <cell r="S427">
            <v>0</v>
          </cell>
          <cell r="T427">
            <v>23.38</v>
          </cell>
          <cell r="U427">
            <v>23.38</v>
          </cell>
          <cell r="V427">
            <v>0</v>
          </cell>
          <cell r="W427">
            <v>109989.81</v>
          </cell>
          <cell r="X427">
            <v>1104.28</v>
          </cell>
          <cell r="Y427">
            <v>32595.91</v>
          </cell>
          <cell r="Z427">
            <v>143690</v>
          </cell>
          <cell r="AA427" t="str">
            <v>Live</v>
          </cell>
          <cell r="AB427">
            <v>0</v>
          </cell>
          <cell r="AC427" t="str">
            <v>CHITRADURGA URBAN</v>
          </cell>
          <cell r="AD427" t="str">
            <v>D.S. HALLI</v>
          </cell>
          <cell r="AE427" t="str">
            <v>LT-6(a)(i) Wt. Wks.</v>
          </cell>
          <cell r="AF427" t="str">
            <v>LT-6(a)(i) Wt. Wks.</v>
          </cell>
          <cell r="AG427" t="str">
            <v>UNATORIZED STREET LIGHT</v>
          </cell>
          <cell r="AH427" t="str">
            <v>D S HALLY--</v>
          </cell>
        </row>
        <row r="428">
          <cell r="A428" t="str">
            <v>DMP3</v>
          </cell>
          <cell r="B428">
            <v>482569</v>
          </cell>
          <cell r="C428">
            <v>0</v>
          </cell>
          <cell r="D428">
            <v>-5000</v>
          </cell>
          <cell r="E428">
            <v>0</v>
          </cell>
          <cell r="F428">
            <v>-5000</v>
          </cell>
          <cell r="G428">
            <v>0</v>
          </cell>
          <cell r="H428">
            <v>-5000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-5000</v>
          </cell>
          <cell r="X428">
            <v>0</v>
          </cell>
          <cell r="Y428">
            <v>0</v>
          </cell>
          <cell r="Z428">
            <v>-5000</v>
          </cell>
          <cell r="AA428" t="str">
            <v>PD</v>
          </cell>
          <cell r="AB428">
            <v>0</v>
          </cell>
          <cell r="AC428" t="str">
            <v>CHITRADURGA URBAN</v>
          </cell>
          <cell r="AD428" t="str">
            <v>DYAMAVVANAHALLI</v>
          </cell>
          <cell r="AE428" t="str">
            <v>LT-6(a)(i) Wt. Wks.</v>
          </cell>
          <cell r="AF428" t="str">
            <v>LT-6(a)(i) Wt. Wks.</v>
          </cell>
          <cell r="AG428" t="str">
            <v>HALEDHYAMAVVANA HALLY</v>
          </cell>
          <cell r="AH428" t="str">
            <v xml:space="preserve">  ..</v>
          </cell>
        </row>
        <row r="429">
          <cell r="A429" t="str">
            <v>DMP4</v>
          </cell>
          <cell r="B429">
            <v>482579</v>
          </cell>
          <cell r="C429">
            <v>0</v>
          </cell>
          <cell r="D429">
            <v>25421.15</v>
          </cell>
          <cell r="E429">
            <v>578.57000000000005</v>
          </cell>
          <cell r="F429">
            <v>25999.72</v>
          </cell>
          <cell r="G429">
            <v>1560.28</v>
          </cell>
          <cell r="H429">
            <v>27560</v>
          </cell>
          <cell r="I429">
            <v>32087.88</v>
          </cell>
          <cell r="J429">
            <v>0</v>
          </cell>
          <cell r="K429">
            <v>32087.88</v>
          </cell>
          <cell r="L429">
            <v>4439.37</v>
          </cell>
          <cell r="M429">
            <v>36527.25</v>
          </cell>
          <cell r="N429">
            <v>0</v>
          </cell>
          <cell r="O429">
            <v>0</v>
          </cell>
          <cell r="P429">
            <v>0</v>
          </cell>
          <cell r="Q429">
            <v>21.25</v>
          </cell>
          <cell r="R429">
            <v>0</v>
          </cell>
          <cell r="S429">
            <v>0</v>
          </cell>
          <cell r="T429">
            <v>21.25</v>
          </cell>
          <cell r="U429">
            <v>21.25</v>
          </cell>
          <cell r="V429">
            <v>0</v>
          </cell>
          <cell r="W429">
            <v>57487.78</v>
          </cell>
          <cell r="X429">
            <v>578.57000000000005</v>
          </cell>
          <cell r="Y429">
            <v>5999.65</v>
          </cell>
          <cell r="Z429">
            <v>64066</v>
          </cell>
          <cell r="AA429" t="str">
            <v>Live</v>
          </cell>
          <cell r="AB429">
            <v>0</v>
          </cell>
          <cell r="AC429" t="str">
            <v>CHITRADURGA URBAN</v>
          </cell>
          <cell r="AD429" t="str">
            <v>DYAMAVVANAHALLI</v>
          </cell>
          <cell r="AE429" t="str">
            <v>LT-6(a)(i) Wt. Wks.</v>
          </cell>
          <cell r="AF429" t="str">
            <v>LT-6(a)(i) Wt. Wks.</v>
          </cell>
          <cell r="AG429" t="str">
            <v>KASAVARA HATTY</v>
          </cell>
          <cell r="AH429" t="str">
            <v xml:space="preserve">  ..</v>
          </cell>
        </row>
        <row r="430">
          <cell r="A430" t="str">
            <v>DMP5641</v>
          </cell>
          <cell r="B430">
            <v>4214400</v>
          </cell>
          <cell r="C430">
            <v>196</v>
          </cell>
          <cell r="D430">
            <v>11109.34</v>
          </cell>
          <cell r="E430">
            <v>580.49</v>
          </cell>
          <cell r="F430">
            <v>11689.83</v>
          </cell>
          <cell r="G430">
            <v>1378.17</v>
          </cell>
          <cell r="H430">
            <v>13068</v>
          </cell>
          <cell r="I430">
            <v>7408.29</v>
          </cell>
          <cell r="J430">
            <v>96.49</v>
          </cell>
          <cell r="K430">
            <v>7504.78</v>
          </cell>
          <cell r="L430">
            <v>1659.57</v>
          </cell>
          <cell r="M430">
            <v>9164.35</v>
          </cell>
          <cell r="N430">
            <v>0</v>
          </cell>
          <cell r="O430">
            <v>0</v>
          </cell>
          <cell r="P430">
            <v>0</v>
          </cell>
          <cell r="Q430">
            <v>94.35</v>
          </cell>
          <cell r="R430">
            <v>0</v>
          </cell>
          <cell r="S430">
            <v>0</v>
          </cell>
          <cell r="T430">
            <v>94.35</v>
          </cell>
          <cell r="U430">
            <v>94.35</v>
          </cell>
          <cell r="V430">
            <v>0</v>
          </cell>
          <cell r="W430">
            <v>18423.28</v>
          </cell>
          <cell r="X430">
            <v>676.98</v>
          </cell>
          <cell r="Y430">
            <v>3037.74</v>
          </cell>
          <cell r="Z430">
            <v>22138</v>
          </cell>
          <cell r="AA430" t="str">
            <v>Live</v>
          </cell>
          <cell r="AB430">
            <v>0</v>
          </cell>
          <cell r="AC430" t="str">
            <v>CHITRADURGA URBAN</v>
          </cell>
          <cell r="AD430" t="str">
            <v>DYAMAVVANAHALLI</v>
          </cell>
          <cell r="AE430" t="str">
            <v>LT-6(a)(ii) Wt. Wks.</v>
          </cell>
          <cell r="AF430" t="str">
            <v>LT-6(a)(ii) Wt. Wks.</v>
          </cell>
          <cell r="AG430" t="str">
            <v>PDO</v>
          </cell>
          <cell r="AH430">
            <v>0</v>
          </cell>
        </row>
        <row r="431">
          <cell r="A431" t="str">
            <v>DMP6</v>
          </cell>
          <cell r="B431">
            <v>485644</v>
          </cell>
          <cell r="C431">
            <v>10288</v>
          </cell>
          <cell r="D431">
            <v>71207.899999999994</v>
          </cell>
          <cell r="E431">
            <v>2994.55</v>
          </cell>
          <cell r="F431">
            <v>74202.45</v>
          </cell>
          <cell r="G431">
            <v>3703.55</v>
          </cell>
          <cell r="H431">
            <v>77906</v>
          </cell>
          <cell r="I431">
            <v>99648.93</v>
          </cell>
          <cell r="J431">
            <v>5003.2</v>
          </cell>
          <cell r="K431">
            <v>104652.12999999999</v>
          </cell>
          <cell r="L431">
            <v>17353</v>
          </cell>
          <cell r="M431">
            <v>122005.13</v>
          </cell>
          <cell r="N431">
            <v>0</v>
          </cell>
          <cell r="O431">
            <v>0</v>
          </cell>
          <cell r="P431">
            <v>0</v>
          </cell>
          <cell r="Q431">
            <v>100.13</v>
          </cell>
          <cell r="R431">
            <v>0</v>
          </cell>
          <cell r="S431">
            <v>0</v>
          </cell>
          <cell r="T431">
            <v>100.13</v>
          </cell>
          <cell r="U431">
            <v>100.13</v>
          </cell>
          <cell r="V431">
            <v>0</v>
          </cell>
          <cell r="W431">
            <v>170756.7</v>
          </cell>
          <cell r="X431">
            <v>7997.75</v>
          </cell>
          <cell r="Y431">
            <v>21056.55</v>
          </cell>
          <cell r="Z431">
            <v>199811</v>
          </cell>
          <cell r="AA431" t="str">
            <v>Live</v>
          </cell>
          <cell r="AB431">
            <v>0</v>
          </cell>
          <cell r="AC431" t="str">
            <v>CHITRADURGA URBAN</v>
          </cell>
          <cell r="AD431" t="str">
            <v>DYAMAVVANAHALLI</v>
          </cell>
          <cell r="AE431" t="str">
            <v>LT-6(a)(i) Wt. Wks.</v>
          </cell>
          <cell r="AF431" t="str">
            <v>LT-6(a)(i) Wt. Wks.</v>
          </cell>
          <cell r="AG431" t="str">
            <v>AEE. J.P. SUB DIVISION</v>
          </cell>
          <cell r="AH431" t="str">
            <v>CTA-HOSA DYAMAVVANA HALLY</v>
          </cell>
        </row>
        <row r="432">
          <cell r="A432" t="str">
            <v>DMP8</v>
          </cell>
          <cell r="B432">
            <v>483512</v>
          </cell>
          <cell r="C432">
            <v>15356</v>
          </cell>
          <cell r="D432">
            <v>-172457</v>
          </cell>
          <cell r="E432">
            <v>0</v>
          </cell>
          <cell r="F432">
            <v>-172457</v>
          </cell>
          <cell r="G432">
            <v>0</v>
          </cell>
          <cell r="H432">
            <v>-172457</v>
          </cell>
          <cell r="I432">
            <v>113112.77</v>
          </cell>
          <cell r="J432">
            <v>7601.23</v>
          </cell>
          <cell r="K432">
            <v>120714</v>
          </cell>
          <cell r="L432">
            <v>0</v>
          </cell>
          <cell r="M432">
            <v>120714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-59344.23</v>
          </cell>
          <cell r="X432">
            <v>7601.23</v>
          </cell>
          <cell r="Y432">
            <v>0</v>
          </cell>
          <cell r="Z432">
            <v>-51743</v>
          </cell>
          <cell r="AA432" t="str">
            <v>Live</v>
          </cell>
          <cell r="AB432">
            <v>0</v>
          </cell>
          <cell r="AC432" t="str">
            <v>CHITRADURGA URBAN</v>
          </cell>
          <cell r="AD432" t="str">
            <v>DYAMAVVANAHALLI</v>
          </cell>
          <cell r="AE432" t="str">
            <v>LT-6(a)(i) Wt. Wks.</v>
          </cell>
          <cell r="AF432" t="str">
            <v>LT-6(a)(i) Wt. Wks.</v>
          </cell>
          <cell r="AG432" t="str">
            <v>AEE J.P.E. SIB DIVISION</v>
          </cell>
          <cell r="AH432" t="str">
            <v>DYAMAVVANAHALLI--DYAMAVVANA HALLY</v>
          </cell>
        </row>
        <row r="433">
          <cell r="A433" t="str">
            <v>DMSL1</v>
          </cell>
          <cell r="B433">
            <v>489363</v>
          </cell>
          <cell r="C433">
            <v>1725</v>
          </cell>
          <cell r="D433">
            <v>-55548</v>
          </cell>
          <cell r="E433">
            <v>0</v>
          </cell>
          <cell r="F433">
            <v>-55548</v>
          </cell>
          <cell r="G433">
            <v>0</v>
          </cell>
          <cell r="H433">
            <v>-55548</v>
          </cell>
          <cell r="I433">
            <v>18927.25</v>
          </cell>
          <cell r="J433">
            <v>1086.75</v>
          </cell>
          <cell r="K433">
            <v>20014</v>
          </cell>
          <cell r="L433">
            <v>0</v>
          </cell>
          <cell r="M433">
            <v>20014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-36620.75</v>
          </cell>
          <cell r="X433">
            <v>1086.75</v>
          </cell>
          <cell r="Y433">
            <v>0</v>
          </cell>
          <cell r="Z433">
            <v>-35534</v>
          </cell>
          <cell r="AA433" t="str">
            <v>Live</v>
          </cell>
          <cell r="AB433">
            <v>0</v>
          </cell>
          <cell r="AC433" t="str">
            <v>CHITRADURGA URBAN</v>
          </cell>
          <cell r="AD433" t="str">
            <v>DYAMAVVANAHALLI</v>
          </cell>
          <cell r="AE433" t="str">
            <v>LT-6(b)(i) St.Lt. M</v>
          </cell>
          <cell r="AF433" t="str">
            <v>LT-6(b)(i) St.Lt. M</v>
          </cell>
          <cell r="AG433" t="str">
            <v>HALEDAYMAVANHALLI</v>
          </cell>
          <cell r="AH433" t="str">
            <v>- --.</v>
          </cell>
        </row>
        <row r="434">
          <cell r="A434" t="str">
            <v>DSP5500</v>
          </cell>
          <cell r="B434">
            <v>4239289</v>
          </cell>
          <cell r="C434">
            <v>1102</v>
          </cell>
          <cell r="D434">
            <v>36932.410000000003</v>
          </cell>
          <cell r="E434">
            <v>1131.6400000000001</v>
          </cell>
          <cell r="F434">
            <v>38064.050000000003</v>
          </cell>
          <cell r="G434">
            <v>5667.95</v>
          </cell>
          <cell r="H434">
            <v>43732</v>
          </cell>
          <cell r="I434">
            <v>21881.279999999999</v>
          </cell>
          <cell r="J434">
            <v>532.28</v>
          </cell>
          <cell r="K434">
            <v>22413.559999999998</v>
          </cell>
          <cell r="L434">
            <v>5428.14</v>
          </cell>
          <cell r="M434">
            <v>27841.7</v>
          </cell>
          <cell r="N434">
            <v>0</v>
          </cell>
          <cell r="O434">
            <v>0</v>
          </cell>
          <cell r="P434">
            <v>0</v>
          </cell>
          <cell r="Q434">
            <v>103.7</v>
          </cell>
          <cell r="R434">
            <v>0</v>
          </cell>
          <cell r="S434">
            <v>0</v>
          </cell>
          <cell r="T434">
            <v>103.7</v>
          </cell>
          <cell r="U434">
            <v>103.7</v>
          </cell>
          <cell r="V434">
            <v>0</v>
          </cell>
          <cell r="W434">
            <v>58709.99</v>
          </cell>
          <cell r="X434">
            <v>1663.92</v>
          </cell>
          <cell r="Y434">
            <v>11096.09</v>
          </cell>
          <cell r="Z434">
            <v>71470</v>
          </cell>
          <cell r="AA434" t="str">
            <v>Live</v>
          </cell>
          <cell r="AB434">
            <v>0</v>
          </cell>
          <cell r="AC434" t="str">
            <v>CHITRADURGA URBAN</v>
          </cell>
          <cell r="AD434" t="str">
            <v>DYAMAVVANAHALLI</v>
          </cell>
          <cell r="AE434" t="str">
            <v>LT-6(a)(ii) Wt. Wks.</v>
          </cell>
          <cell r="AF434" t="str">
            <v>LT-6(a)(ii) Wt. Wks.</v>
          </cell>
          <cell r="AG434" t="str">
            <v>PDO</v>
          </cell>
          <cell r="AH434">
            <v>0</v>
          </cell>
        </row>
        <row r="435">
          <cell r="A435" t="str">
            <v>HDMP6144</v>
          </cell>
          <cell r="B435">
            <v>4642291</v>
          </cell>
          <cell r="C435">
            <v>467</v>
          </cell>
          <cell r="D435">
            <v>21557.43</v>
          </cell>
          <cell r="E435">
            <v>907.13</v>
          </cell>
          <cell r="F435">
            <v>22464.560000000001</v>
          </cell>
          <cell r="G435">
            <v>3071.44</v>
          </cell>
          <cell r="H435">
            <v>25536</v>
          </cell>
          <cell r="I435">
            <v>12978.91</v>
          </cell>
          <cell r="J435">
            <v>226.69</v>
          </cell>
          <cell r="K435">
            <v>13205.6</v>
          </cell>
          <cell r="L435">
            <v>3157.95</v>
          </cell>
          <cell r="M435">
            <v>16363.55</v>
          </cell>
          <cell r="N435">
            <v>0</v>
          </cell>
          <cell r="O435">
            <v>0</v>
          </cell>
          <cell r="P435">
            <v>0</v>
          </cell>
          <cell r="Q435">
            <v>104.55</v>
          </cell>
          <cell r="R435">
            <v>0</v>
          </cell>
          <cell r="S435">
            <v>0</v>
          </cell>
          <cell r="T435">
            <v>104.55</v>
          </cell>
          <cell r="U435">
            <v>104.55</v>
          </cell>
          <cell r="V435">
            <v>0</v>
          </cell>
          <cell r="W435">
            <v>34431.79</v>
          </cell>
          <cell r="X435">
            <v>1133.82</v>
          </cell>
          <cell r="Y435">
            <v>6229.39</v>
          </cell>
          <cell r="Z435">
            <v>41795</v>
          </cell>
          <cell r="AA435" t="str">
            <v>Live</v>
          </cell>
          <cell r="AB435">
            <v>0</v>
          </cell>
          <cell r="AC435" t="str">
            <v>CHITRADURGA URBAN</v>
          </cell>
          <cell r="AD435" t="str">
            <v>DYAMAVVANAHALLI</v>
          </cell>
          <cell r="AE435" t="str">
            <v>LT-6(a)(ii) Wt. Wks.</v>
          </cell>
          <cell r="AF435" t="str">
            <v>LT-6(a)(ii) Wt. Wks.</v>
          </cell>
          <cell r="AG435" t="str">
            <v>P D O</v>
          </cell>
          <cell r="AH435" t="str">
            <v>WATER PURIFICATION PLANT HOSA DYAMAVVANAHALLI</v>
          </cell>
        </row>
        <row r="436">
          <cell r="A436" t="str">
            <v>HDMSL1</v>
          </cell>
          <cell r="B436">
            <v>490918</v>
          </cell>
          <cell r="C436">
            <v>4009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34746.980000000003</v>
          </cell>
          <cell r="J436">
            <v>2525.67</v>
          </cell>
          <cell r="K436">
            <v>37272.65</v>
          </cell>
          <cell r="L436">
            <v>1943.35</v>
          </cell>
          <cell r="M436">
            <v>39216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34746.980000000003</v>
          </cell>
          <cell r="X436">
            <v>2525.67</v>
          </cell>
          <cell r="Y436">
            <v>1943.35</v>
          </cell>
          <cell r="Z436">
            <v>39216</v>
          </cell>
          <cell r="AA436" t="str">
            <v>Live</v>
          </cell>
          <cell r="AB436">
            <v>0</v>
          </cell>
          <cell r="AC436" t="str">
            <v>CHITRADURGA URBAN</v>
          </cell>
          <cell r="AD436" t="str">
            <v>DYAMAVVANAHALLI</v>
          </cell>
          <cell r="AE436" t="str">
            <v>LT-6(b)(i) St.Lt. M</v>
          </cell>
          <cell r="AF436" t="str">
            <v>LT-6(b)(i) St.Lt. M</v>
          </cell>
          <cell r="AG436" t="str">
            <v>HOSADAMAVANAHALLI</v>
          </cell>
          <cell r="AH436" t="str">
            <v>- --.</v>
          </cell>
        </row>
        <row r="437">
          <cell r="A437" t="str">
            <v>HDMSL63029</v>
          </cell>
          <cell r="B437">
            <v>5221187</v>
          </cell>
          <cell r="C437">
            <v>1111</v>
          </cell>
          <cell r="D437">
            <v>14769.23</v>
          </cell>
          <cell r="E437">
            <v>1119.08</v>
          </cell>
          <cell r="F437">
            <v>15888.31</v>
          </cell>
          <cell r="G437">
            <v>1192.69</v>
          </cell>
          <cell r="H437">
            <v>17081</v>
          </cell>
          <cell r="I437">
            <v>10476.89</v>
          </cell>
          <cell r="J437">
            <v>693.26</v>
          </cell>
          <cell r="K437">
            <v>11170.15</v>
          </cell>
          <cell r="L437">
            <v>2347.7800000000002</v>
          </cell>
          <cell r="M437">
            <v>13517.93</v>
          </cell>
          <cell r="N437">
            <v>0</v>
          </cell>
          <cell r="O437">
            <v>0</v>
          </cell>
          <cell r="P437">
            <v>0</v>
          </cell>
          <cell r="Q437">
            <v>212.93</v>
          </cell>
          <cell r="R437">
            <v>0</v>
          </cell>
          <cell r="S437">
            <v>0</v>
          </cell>
          <cell r="T437">
            <v>212.93</v>
          </cell>
          <cell r="U437">
            <v>212.93</v>
          </cell>
          <cell r="V437">
            <v>0</v>
          </cell>
          <cell r="W437">
            <v>25033.19</v>
          </cell>
          <cell r="X437">
            <v>1812.34</v>
          </cell>
          <cell r="Y437">
            <v>3540.47</v>
          </cell>
          <cell r="Z437">
            <v>30386</v>
          </cell>
          <cell r="AA437" t="str">
            <v>Live</v>
          </cell>
          <cell r="AB437">
            <v>0</v>
          </cell>
          <cell r="AC437" t="str">
            <v>CHITRADURGA URBAN</v>
          </cell>
          <cell r="AD437" t="str">
            <v>DYAMAVVANAHALLI</v>
          </cell>
          <cell r="AE437" t="str">
            <v>LT-6(b)(ii) St.Lt. M</v>
          </cell>
          <cell r="AF437" t="str">
            <v>LT-6(b)(ii) St.Lt. M</v>
          </cell>
          <cell r="AG437" t="str">
            <v>P D O DYAMAVVANAHALLI</v>
          </cell>
          <cell r="AH437" t="str">
            <v>HALE DYAMAVVANAHALLI VILLAGE S C COLONY NEAR CHITRADURGA</v>
          </cell>
        </row>
        <row r="438">
          <cell r="A438" t="str">
            <v>HDMSL63030</v>
          </cell>
          <cell r="B438">
            <v>5221188</v>
          </cell>
          <cell r="C438">
            <v>77</v>
          </cell>
          <cell r="D438">
            <v>16285.33</v>
          </cell>
          <cell r="E438">
            <v>1277.0999999999999</v>
          </cell>
          <cell r="F438">
            <v>17562.43</v>
          </cell>
          <cell r="G438">
            <v>1574.57</v>
          </cell>
          <cell r="H438">
            <v>19137</v>
          </cell>
          <cell r="I438">
            <v>2610.92</v>
          </cell>
          <cell r="J438">
            <v>48.51</v>
          </cell>
          <cell r="K438">
            <v>2659.4300000000003</v>
          </cell>
          <cell r="L438">
            <v>2045.5</v>
          </cell>
          <cell r="M438">
            <v>4704.93</v>
          </cell>
          <cell r="N438">
            <v>0</v>
          </cell>
          <cell r="O438">
            <v>0</v>
          </cell>
          <cell r="P438">
            <v>0</v>
          </cell>
          <cell r="Q438">
            <v>212.93</v>
          </cell>
          <cell r="R438">
            <v>0</v>
          </cell>
          <cell r="S438">
            <v>0</v>
          </cell>
          <cell r="T438">
            <v>212.93</v>
          </cell>
          <cell r="U438">
            <v>212.93</v>
          </cell>
          <cell r="V438">
            <v>0</v>
          </cell>
          <cell r="W438">
            <v>18683.32</v>
          </cell>
          <cell r="X438">
            <v>1325.61</v>
          </cell>
          <cell r="Y438">
            <v>3620.07</v>
          </cell>
          <cell r="Z438">
            <v>23629</v>
          </cell>
          <cell r="AA438" t="str">
            <v>Live</v>
          </cell>
          <cell r="AB438">
            <v>0</v>
          </cell>
          <cell r="AC438" t="str">
            <v>CHITRADURGA URBAN</v>
          </cell>
          <cell r="AD438" t="str">
            <v>DYAMAVVANAHALLI</v>
          </cell>
          <cell r="AE438" t="str">
            <v>LT-6(b)(ii) St.Lt. M</v>
          </cell>
          <cell r="AF438" t="str">
            <v>LT-6(b)(ii) St.Lt. M</v>
          </cell>
          <cell r="AG438" t="str">
            <v>P D O DYAMAVVANAHALLI</v>
          </cell>
          <cell r="AH438" t="str">
            <v>HALE DYAMAVVANAHALLI VILLAGE LAKSHMINARASIMHA SWAMY TEMPLE NEAR CHITRADURGA</v>
          </cell>
        </row>
        <row r="439">
          <cell r="A439" t="str">
            <v>HKLSL1</v>
          </cell>
          <cell r="B439">
            <v>448740</v>
          </cell>
          <cell r="C439">
            <v>2245</v>
          </cell>
          <cell r="D439">
            <v>17455</v>
          </cell>
          <cell r="E439">
            <v>1140.5899999999999</v>
          </cell>
          <cell r="F439">
            <v>18595.59</v>
          </cell>
          <cell r="G439">
            <v>2788.41</v>
          </cell>
          <cell r="H439">
            <v>21384</v>
          </cell>
          <cell r="I439">
            <v>21332.71</v>
          </cell>
          <cell r="J439">
            <v>1411.59</v>
          </cell>
          <cell r="K439">
            <v>22744.3</v>
          </cell>
          <cell r="L439">
            <v>2959.7</v>
          </cell>
          <cell r="M439">
            <v>25704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38787.71</v>
          </cell>
          <cell r="X439">
            <v>2552.1799999999998</v>
          </cell>
          <cell r="Y439">
            <v>5748.11</v>
          </cell>
          <cell r="Z439">
            <v>47088</v>
          </cell>
          <cell r="AA439" t="str">
            <v>Live</v>
          </cell>
          <cell r="AB439">
            <v>0</v>
          </cell>
          <cell r="AC439" t="str">
            <v>CHITRADURGA URBAN</v>
          </cell>
          <cell r="AD439" t="str">
            <v>DYAMAVVANAHALLI</v>
          </cell>
          <cell r="AE439" t="str">
            <v>LT-6(b)(i) St.Lt. M</v>
          </cell>
          <cell r="AF439" t="str">
            <v>LT-6(b)(i) St.Lt. M</v>
          </cell>
          <cell r="AG439" t="str">
            <v>SECRETARY</v>
          </cell>
          <cell r="AH439" t="str">
            <v>HOSAKALLA HALLI--</v>
          </cell>
        </row>
        <row r="440">
          <cell r="A440" t="str">
            <v>HKLSL2</v>
          </cell>
          <cell r="B440">
            <v>447440</v>
          </cell>
          <cell r="C440">
            <v>1421</v>
          </cell>
          <cell r="D440">
            <v>27060.720000000001</v>
          </cell>
          <cell r="E440">
            <v>1990.8</v>
          </cell>
          <cell r="F440">
            <v>29051.52</v>
          </cell>
          <cell r="G440">
            <v>3207.48</v>
          </cell>
          <cell r="H440">
            <v>32259</v>
          </cell>
          <cell r="I440">
            <v>15229.09</v>
          </cell>
          <cell r="J440">
            <v>888.97</v>
          </cell>
          <cell r="K440">
            <v>16118.06</v>
          </cell>
          <cell r="L440">
            <v>4051.94</v>
          </cell>
          <cell r="M440">
            <v>20170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42289.81</v>
          </cell>
          <cell r="X440">
            <v>2879.77</v>
          </cell>
          <cell r="Y440">
            <v>7259.42</v>
          </cell>
          <cell r="Z440">
            <v>52429</v>
          </cell>
          <cell r="AA440" t="str">
            <v>Live</v>
          </cell>
          <cell r="AB440">
            <v>0</v>
          </cell>
          <cell r="AC440" t="str">
            <v>CHITRADURGA URBAN</v>
          </cell>
          <cell r="AD440" t="str">
            <v>DYAMAVVANAHALLI</v>
          </cell>
          <cell r="AE440" t="str">
            <v>LT-6(b)(i) St.Lt. M</v>
          </cell>
          <cell r="AF440" t="str">
            <v>LT-6(b)(i) St.Lt. M</v>
          </cell>
          <cell r="AG440" t="str">
            <v>SECRETARY</v>
          </cell>
          <cell r="AH440" t="str">
            <v>HOSAKALLA HALLI--</v>
          </cell>
        </row>
        <row r="441">
          <cell r="A441" t="str">
            <v>HKLSL3</v>
          </cell>
          <cell r="B441">
            <v>449665</v>
          </cell>
          <cell r="C441">
            <v>1686</v>
          </cell>
          <cell r="D441">
            <v>24874.43</v>
          </cell>
          <cell r="E441">
            <v>1916.28</v>
          </cell>
          <cell r="F441">
            <v>26790.71</v>
          </cell>
          <cell r="G441">
            <v>1665.29</v>
          </cell>
          <cell r="H441">
            <v>28456</v>
          </cell>
          <cell r="I441">
            <v>17252.47</v>
          </cell>
          <cell r="J441">
            <v>1054.03</v>
          </cell>
          <cell r="K441">
            <v>18306.5</v>
          </cell>
          <cell r="L441">
            <v>3927.5</v>
          </cell>
          <cell r="M441">
            <v>22234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42126.9</v>
          </cell>
          <cell r="X441">
            <v>2970.31</v>
          </cell>
          <cell r="Y441">
            <v>5592.79</v>
          </cell>
          <cell r="Z441">
            <v>50690</v>
          </cell>
          <cell r="AA441" t="str">
            <v>Live</v>
          </cell>
          <cell r="AB441">
            <v>0</v>
          </cell>
          <cell r="AC441" t="str">
            <v>CHITRADURGA URBAN</v>
          </cell>
          <cell r="AD441" t="str">
            <v>DYAMAVVANAHALLI</v>
          </cell>
          <cell r="AE441" t="str">
            <v>LT-6(b)(i) St.Lt. M</v>
          </cell>
          <cell r="AF441" t="str">
            <v>LT-6(b)(i) St.Lt. M</v>
          </cell>
          <cell r="AG441" t="str">
            <v>SECRETARY</v>
          </cell>
          <cell r="AH441" t="str">
            <v>HOSAKALLA HALLI--</v>
          </cell>
        </row>
        <row r="442">
          <cell r="A442" t="str">
            <v>HKLSL63026</v>
          </cell>
          <cell r="B442">
            <v>5221182</v>
          </cell>
          <cell r="C442">
            <v>1409</v>
          </cell>
          <cell r="D442">
            <v>10607.76</v>
          </cell>
          <cell r="E442">
            <v>756.69</v>
          </cell>
          <cell r="F442">
            <v>11364.45</v>
          </cell>
          <cell r="G442">
            <v>612.54999999999995</v>
          </cell>
          <cell r="H442">
            <v>11977</v>
          </cell>
          <cell r="I442">
            <v>12892.8</v>
          </cell>
          <cell r="J442">
            <v>880.43</v>
          </cell>
          <cell r="K442">
            <v>13773.23</v>
          </cell>
          <cell r="L442">
            <v>1974.7</v>
          </cell>
          <cell r="M442">
            <v>15747.93</v>
          </cell>
          <cell r="N442">
            <v>0</v>
          </cell>
          <cell r="O442">
            <v>0</v>
          </cell>
          <cell r="P442">
            <v>0</v>
          </cell>
          <cell r="Q442">
            <v>212.93</v>
          </cell>
          <cell r="R442">
            <v>0</v>
          </cell>
          <cell r="S442">
            <v>0</v>
          </cell>
          <cell r="T442">
            <v>212.93</v>
          </cell>
          <cell r="U442">
            <v>212.93</v>
          </cell>
          <cell r="V442">
            <v>0</v>
          </cell>
          <cell r="W442">
            <v>23287.63</v>
          </cell>
          <cell r="X442">
            <v>1637.12</v>
          </cell>
          <cell r="Y442">
            <v>2587.25</v>
          </cell>
          <cell r="Z442">
            <v>27512</v>
          </cell>
          <cell r="AA442" t="str">
            <v>Live</v>
          </cell>
          <cell r="AB442">
            <v>0</v>
          </cell>
          <cell r="AC442" t="str">
            <v>CHITRADURGA URBAN</v>
          </cell>
          <cell r="AD442" t="str">
            <v>DYAMAVVANAHALLI</v>
          </cell>
          <cell r="AE442" t="str">
            <v>LT-6(b)(ii) St.Lt. M</v>
          </cell>
          <cell r="AF442" t="str">
            <v>LT-6(b)(ii) St.Lt. M</v>
          </cell>
          <cell r="AG442" t="str">
            <v>P D O DYAMAVVANAHALLI</v>
          </cell>
          <cell r="AH442" t="str">
            <v>HALEKALLAHALLI VILLAGE KOLLAPURADAMMA TEMPLE NEAR CHITRADURGA</v>
          </cell>
        </row>
        <row r="443">
          <cell r="A443" t="str">
            <v>HKP5880</v>
          </cell>
          <cell r="B443">
            <v>4416161</v>
          </cell>
          <cell r="C443">
            <v>638</v>
          </cell>
          <cell r="D443">
            <v>82621.440000000002</v>
          </cell>
          <cell r="E443">
            <v>5199.45</v>
          </cell>
          <cell r="F443">
            <v>87820.89</v>
          </cell>
          <cell r="G443">
            <v>10102.11</v>
          </cell>
          <cell r="H443">
            <v>97923</v>
          </cell>
          <cell r="I443">
            <v>20666.47</v>
          </cell>
          <cell r="J443">
            <v>311.58</v>
          </cell>
          <cell r="K443">
            <v>20978.050000000003</v>
          </cell>
          <cell r="L443">
            <v>11091.95</v>
          </cell>
          <cell r="M443">
            <v>32070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103287.91</v>
          </cell>
          <cell r="X443">
            <v>5511.03</v>
          </cell>
          <cell r="Y443">
            <v>21194.06</v>
          </cell>
          <cell r="Z443">
            <v>129993</v>
          </cell>
          <cell r="AA443" t="str">
            <v>Live</v>
          </cell>
          <cell r="AB443">
            <v>0</v>
          </cell>
          <cell r="AC443" t="str">
            <v>CHITRADURGA URBAN</v>
          </cell>
          <cell r="AD443" t="str">
            <v>DYAMAVVANAHALLI</v>
          </cell>
          <cell r="AE443" t="str">
            <v>LT-6(a)(ii) Wt. Wks.</v>
          </cell>
          <cell r="AF443" t="str">
            <v>LT-6(a)(ii) Wt. Wks.</v>
          </cell>
          <cell r="AG443" t="str">
            <v>P D O DYAMAVANAHALLI</v>
          </cell>
          <cell r="AH443">
            <v>0</v>
          </cell>
        </row>
        <row r="444">
          <cell r="A444" t="str">
            <v>HKP6139</v>
          </cell>
          <cell r="B444">
            <v>4590477</v>
          </cell>
          <cell r="C444">
            <v>4469</v>
          </cell>
          <cell r="D444">
            <v>69649.67</v>
          </cell>
          <cell r="E444">
            <v>4056.89</v>
          </cell>
          <cell r="F444">
            <v>73706.559999999998</v>
          </cell>
          <cell r="G444">
            <v>9548.44</v>
          </cell>
          <cell r="H444">
            <v>83255</v>
          </cell>
          <cell r="I444">
            <v>39591.699999999997</v>
          </cell>
          <cell r="J444">
            <v>2171.5300000000002</v>
          </cell>
          <cell r="K444">
            <v>41763.229999999996</v>
          </cell>
          <cell r="L444">
            <v>10461.469999999999</v>
          </cell>
          <cell r="M444">
            <v>52224.7</v>
          </cell>
          <cell r="N444">
            <v>0</v>
          </cell>
          <cell r="O444">
            <v>0</v>
          </cell>
          <cell r="P444">
            <v>0</v>
          </cell>
          <cell r="Q444">
            <v>69.7</v>
          </cell>
          <cell r="R444">
            <v>0</v>
          </cell>
          <cell r="S444">
            <v>0</v>
          </cell>
          <cell r="T444">
            <v>69.7</v>
          </cell>
          <cell r="U444">
            <v>69.7</v>
          </cell>
          <cell r="V444">
            <v>0</v>
          </cell>
          <cell r="W444">
            <v>109171.67</v>
          </cell>
          <cell r="X444">
            <v>6228.42</v>
          </cell>
          <cell r="Y444">
            <v>20009.91</v>
          </cell>
          <cell r="Z444">
            <v>135410</v>
          </cell>
          <cell r="AA444" t="str">
            <v>Live</v>
          </cell>
          <cell r="AB444">
            <v>0</v>
          </cell>
          <cell r="AC444" t="str">
            <v>CHITRADURGA URBAN</v>
          </cell>
          <cell r="AD444" t="str">
            <v>DYAMAVVANAHALLI</v>
          </cell>
          <cell r="AE444" t="str">
            <v>LT-6(a)(ii) Wt. Wks.</v>
          </cell>
          <cell r="AF444" t="str">
            <v>LT-6(a)(ii) Wt. Wks.</v>
          </cell>
          <cell r="AG444" t="str">
            <v>P D O DYAMAVVANAGHALLY</v>
          </cell>
          <cell r="AH444">
            <v>0</v>
          </cell>
        </row>
        <row r="445">
          <cell r="A445" t="str">
            <v>HKSL2</v>
          </cell>
          <cell r="B445">
            <v>445236</v>
          </cell>
          <cell r="C445">
            <v>1133</v>
          </cell>
          <cell r="D445">
            <v>19053.23</v>
          </cell>
          <cell r="E445">
            <v>1271.3900000000001</v>
          </cell>
          <cell r="F445">
            <v>20324.62</v>
          </cell>
          <cell r="G445">
            <v>2643.38</v>
          </cell>
          <cell r="H445">
            <v>22968</v>
          </cell>
          <cell r="I445">
            <v>13158.74</v>
          </cell>
          <cell r="J445">
            <v>709.63</v>
          </cell>
          <cell r="K445">
            <v>13868.369999999999</v>
          </cell>
          <cell r="L445">
            <v>2921.63</v>
          </cell>
          <cell r="M445">
            <v>16790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32211.97</v>
          </cell>
          <cell r="X445">
            <v>1981.02</v>
          </cell>
          <cell r="Y445">
            <v>5565.01</v>
          </cell>
          <cell r="Z445">
            <v>39758</v>
          </cell>
          <cell r="AA445" t="str">
            <v>Live</v>
          </cell>
          <cell r="AB445">
            <v>0</v>
          </cell>
          <cell r="AC445" t="str">
            <v>CHITRADURGA URBAN</v>
          </cell>
          <cell r="AD445" t="str">
            <v>DYAMAVVANAHALLI</v>
          </cell>
          <cell r="AE445" t="str">
            <v>LT-6(b)(i) St.Lt. M</v>
          </cell>
          <cell r="AF445" t="str">
            <v>LT-6(b)(i) St.Lt. M</v>
          </cell>
          <cell r="AG445" t="str">
            <v>SECRETARY</v>
          </cell>
          <cell r="AH445" t="str">
            <v>HOSAKALLA HALLI--</v>
          </cell>
        </row>
        <row r="446">
          <cell r="A446" t="str">
            <v>HKSL4</v>
          </cell>
          <cell r="B446">
            <v>445237</v>
          </cell>
          <cell r="C446">
            <v>3938</v>
          </cell>
          <cell r="D446">
            <v>10051.24</v>
          </cell>
          <cell r="E446">
            <v>683.37</v>
          </cell>
          <cell r="F446">
            <v>10734.61</v>
          </cell>
          <cell r="G446">
            <v>818.39</v>
          </cell>
          <cell r="H446">
            <v>11553</v>
          </cell>
          <cell r="I446">
            <v>34926.550000000003</v>
          </cell>
          <cell r="J446">
            <v>2467.66</v>
          </cell>
          <cell r="K446">
            <v>37394.210000000006</v>
          </cell>
          <cell r="L446">
            <v>3097.79</v>
          </cell>
          <cell r="M446">
            <v>40492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44977.79</v>
          </cell>
          <cell r="X446">
            <v>3151.03</v>
          </cell>
          <cell r="Y446">
            <v>3916.18</v>
          </cell>
          <cell r="Z446">
            <v>52045</v>
          </cell>
          <cell r="AA446" t="str">
            <v>Live</v>
          </cell>
          <cell r="AB446">
            <v>0</v>
          </cell>
          <cell r="AC446" t="str">
            <v>CHITRADURGA URBAN</v>
          </cell>
          <cell r="AD446" t="str">
            <v>DYAMAVVANAHALLI</v>
          </cell>
          <cell r="AE446" t="str">
            <v>LT-6(b)(i) St.Lt. M</v>
          </cell>
          <cell r="AF446" t="str">
            <v>LT-6(b)(i) St.Lt. M</v>
          </cell>
          <cell r="AG446" t="str">
            <v>SECRETARY</v>
          </cell>
          <cell r="AH446" t="str">
            <v>GOLLARA HATTY--</v>
          </cell>
        </row>
        <row r="447">
          <cell r="A447" t="str">
            <v>HLKP3185</v>
          </cell>
          <cell r="B447">
            <v>486329</v>
          </cell>
          <cell r="C447">
            <v>0</v>
          </cell>
          <cell r="D447">
            <v>-77305</v>
          </cell>
          <cell r="E447">
            <v>0</v>
          </cell>
          <cell r="F447">
            <v>-77305</v>
          </cell>
          <cell r="G447">
            <v>0</v>
          </cell>
          <cell r="H447">
            <v>-77305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-77305</v>
          </cell>
          <cell r="X447">
            <v>0</v>
          </cell>
          <cell r="Y447">
            <v>0</v>
          </cell>
          <cell r="Z447">
            <v>-77305</v>
          </cell>
          <cell r="AA447" t="str">
            <v>LD</v>
          </cell>
          <cell r="AB447">
            <v>0</v>
          </cell>
          <cell r="AC447" t="str">
            <v>CHITRADURGA URBAN</v>
          </cell>
          <cell r="AD447" t="str">
            <v>DYAMAVVANAHALLI</v>
          </cell>
          <cell r="AE447" t="str">
            <v>LT-6(a)(i) Wt. Wks.</v>
          </cell>
          <cell r="AF447" t="str">
            <v>LT-6(a)(i) Wt. Wks.</v>
          </cell>
          <cell r="AG447" t="str">
            <v>ASST. EX. ENGINEER</v>
          </cell>
          <cell r="AH447" t="str">
            <v>DYAMAVVANAHALLI--HALEKALLAHALLY</v>
          </cell>
        </row>
        <row r="448">
          <cell r="A448" t="str">
            <v>HPMP9</v>
          </cell>
          <cell r="B448">
            <v>487505</v>
          </cell>
          <cell r="C448">
            <v>0</v>
          </cell>
          <cell r="D448">
            <v>11864.25</v>
          </cell>
          <cell r="E448">
            <v>0</v>
          </cell>
          <cell r="F448">
            <v>11864.25</v>
          </cell>
          <cell r="G448">
            <v>876.75</v>
          </cell>
          <cell r="H448">
            <v>12741</v>
          </cell>
          <cell r="I448">
            <v>10174.74</v>
          </cell>
          <cell r="J448">
            <v>0</v>
          </cell>
          <cell r="K448">
            <v>10174.74</v>
          </cell>
          <cell r="L448">
            <v>3110.51</v>
          </cell>
          <cell r="M448">
            <v>13285.25</v>
          </cell>
          <cell r="N448">
            <v>0</v>
          </cell>
          <cell r="O448">
            <v>0</v>
          </cell>
          <cell r="P448">
            <v>0</v>
          </cell>
          <cell r="Q448">
            <v>123.25</v>
          </cell>
          <cell r="R448">
            <v>0</v>
          </cell>
          <cell r="S448">
            <v>0</v>
          </cell>
          <cell r="T448">
            <v>123.25</v>
          </cell>
          <cell r="U448">
            <v>123.25</v>
          </cell>
          <cell r="V448">
            <v>0</v>
          </cell>
          <cell r="W448">
            <v>21915.74</v>
          </cell>
          <cell r="X448">
            <v>0</v>
          </cell>
          <cell r="Y448">
            <v>3987.26</v>
          </cell>
          <cell r="Z448">
            <v>25903</v>
          </cell>
          <cell r="AA448" t="str">
            <v>Live</v>
          </cell>
          <cell r="AB448">
            <v>0</v>
          </cell>
          <cell r="AC448" t="str">
            <v>CHITRADURGA URBAN</v>
          </cell>
          <cell r="AD448" t="str">
            <v>DYAMAVVANAHALLI</v>
          </cell>
          <cell r="AE448" t="str">
            <v>LT-6(a)(i) Wt. Wks.</v>
          </cell>
          <cell r="AF448" t="str">
            <v>LT-6(a)(i) Wt. Wks.</v>
          </cell>
          <cell r="AG448" t="str">
            <v>AEE. ENGINEER</v>
          </cell>
          <cell r="AH448" t="str">
            <v>DYAMAVVANAHALLI--Z.P. SUB DIVISION HAMPAIA</v>
          </cell>
        </row>
        <row r="449">
          <cell r="A449" t="str">
            <v>KHP5643</v>
          </cell>
          <cell r="B449">
            <v>4239308</v>
          </cell>
          <cell r="C449">
            <v>1580</v>
          </cell>
          <cell r="D449">
            <v>20420.2</v>
          </cell>
          <cell r="E449">
            <v>1246.1199999999999</v>
          </cell>
          <cell r="F449">
            <v>21666.32</v>
          </cell>
          <cell r="G449">
            <v>2429.6799999999998</v>
          </cell>
          <cell r="H449">
            <v>24096</v>
          </cell>
          <cell r="I449">
            <v>16722.97</v>
          </cell>
          <cell r="J449">
            <v>771.46</v>
          </cell>
          <cell r="K449">
            <v>17494.43</v>
          </cell>
          <cell r="L449">
            <v>3224.92</v>
          </cell>
          <cell r="M449">
            <v>20719.349999999999</v>
          </cell>
          <cell r="N449">
            <v>0</v>
          </cell>
          <cell r="O449">
            <v>0</v>
          </cell>
          <cell r="P449">
            <v>0</v>
          </cell>
          <cell r="Q449">
            <v>94.35</v>
          </cell>
          <cell r="R449">
            <v>0</v>
          </cell>
          <cell r="S449">
            <v>0</v>
          </cell>
          <cell r="T449">
            <v>94.35</v>
          </cell>
          <cell r="U449">
            <v>94.35</v>
          </cell>
          <cell r="V449">
            <v>0</v>
          </cell>
          <cell r="W449">
            <v>37048.82</v>
          </cell>
          <cell r="X449">
            <v>2017.58</v>
          </cell>
          <cell r="Y449">
            <v>5654.6</v>
          </cell>
          <cell r="Z449">
            <v>44721</v>
          </cell>
          <cell r="AA449" t="str">
            <v>Live</v>
          </cell>
          <cell r="AB449">
            <v>0</v>
          </cell>
          <cell r="AC449" t="str">
            <v>CHITRADURGA URBAN</v>
          </cell>
          <cell r="AD449" t="str">
            <v>DYAMAVVANAHALLI</v>
          </cell>
          <cell r="AE449" t="str">
            <v>LT-6(a)(ii) Wt. Wks.</v>
          </cell>
          <cell r="AF449" t="str">
            <v>LT-6(a)(ii) Wt. Wks.</v>
          </cell>
          <cell r="AG449" t="str">
            <v>PDO</v>
          </cell>
          <cell r="AH449">
            <v>0</v>
          </cell>
        </row>
        <row r="450">
          <cell r="A450" t="str">
            <v>KHSL1</v>
          </cell>
          <cell r="B450">
            <v>481708</v>
          </cell>
          <cell r="C450">
            <v>436</v>
          </cell>
          <cell r="D450">
            <v>23841.1</v>
          </cell>
          <cell r="E450">
            <v>1184.81</v>
          </cell>
          <cell r="F450">
            <v>25025.91</v>
          </cell>
          <cell r="G450">
            <v>1334.09</v>
          </cell>
          <cell r="H450">
            <v>26360</v>
          </cell>
          <cell r="I450">
            <v>10952.69</v>
          </cell>
          <cell r="J450">
            <v>273.44</v>
          </cell>
          <cell r="K450">
            <v>11226.130000000001</v>
          </cell>
          <cell r="L450">
            <v>4457.87</v>
          </cell>
          <cell r="M450">
            <v>15684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34793.79</v>
          </cell>
          <cell r="X450">
            <v>1458.25</v>
          </cell>
          <cell r="Y450">
            <v>5791.96</v>
          </cell>
          <cell r="Z450">
            <v>42044</v>
          </cell>
          <cell r="AA450" t="str">
            <v>Live</v>
          </cell>
          <cell r="AB450">
            <v>0</v>
          </cell>
          <cell r="AC450" t="str">
            <v>CHITRADURGA URBAN</v>
          </cell>
          <cell r="AD450" t="str">
            <v>DYAMAVVANAHALLI</v>
          </cell>
          <cell r="AE450" t="str">
            <v>LT-6(b)(i) St.Lt. M</v>
          </cell>
          <cell r="AF450" t="str">
            <v>LT-6(b)(i) St.Lt. M</v>
          </cell>
          <cell r="AG450" t="str">
            <v>KELSAGALAHATTI</v>
          </cell>
          <cell r="AH450" t="str">
            <v>DYAMAVVANAHALLI---</v>
          </cell>
        </row>
        <row r="451">
          <cell r="A451" t="str">
            <v>KHSL2</v>
          </cell>
          <cell r="B451">
            <v>495699</v>
          </cell>
          <cell r="C451">
            <v>4232</v>
          </cell>
          <cell r="D451">
            <v>6231.61</v>
          </cell>
          <cell r="E451">
            <v>297.94</v>
          </cell>
          <cell r="F451">
            <v>6529.5499999999993</v>
          </cell>
          <cell r="G451">
            <v>1048.45</v>
          </cell>
          <cell r="H451">
            <v>7578</v>
          </cell>
          <cell r="I451">
            <v>35152.43</v>
          </cell>
          <cell r="J451">
            <v>2625.39</v>
          </cell>
          <cell r="K451">
            <v>37777.82</v>
          </cell>
          <cell r="L451">
            <v>2555.1799999999998</v>
          </cell>
          <cell r="M451">
            <v>40333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41384.04</v>
          </cell>
          <cell r="X451">
            <v>2923.33</v>
          </cell>
          <cell r="Y451">
            <v>3603.63</v>
          </cell>
          <cell r="Z451">
            <v>47911</v>
          </cell>
          <cell r="AA451" t="str">
            <v>Live</v>
          </cell>
          <cell r="AB451">
            <v>0</v>
          </cell>
          <cell r="AC451" t="str">
            <v>CHITRADURGA URBAN</v>
          </cell>
          <cell r="AD451" t="str">
            <v>DYAMAVVANAHALLI</v>
          </cell>
          <cell r="AE451" t="str">
            <v>LT-6(b)(i) St.Lt. M</v>
          </cell>
          <cell r="AF451" t="str">
            <v>LT-6(b)(i) St.Lt. M</v>
          </cell>
          <cell r="AG451" t="str">
            <v>SECRETARY</v>
          </cell>
          <cell r="AH451" t="str">
            <v>DYAMAVVANAHALLI--KELAGALA HATTI</v>
          </cell>
        </row>
        <row r="452">
          <cell r="A452" t="str">
            <v>KLHP5882</v>
          </cell>
          <cell r="B452">
            <v>4412522</v>
          </cell>
          <cell r="C452">
            <v>15396</v>
          </cell>
          <cell r="D452">
            <v>154974.72</v>
          </cell>
          <cell r="E452">
            <v>11612.8</v>
          </cell>
          <cell r="F452">
            <v>166587.51999999999</v>
          </cell>
          <cell r="G452">
            <v>15566.48</v>
          </cell>
          <cell r="H452">
            <v>182154</v>
          </cell>
          <cell r="I452">
            <v>127777.58</v>
          </cell>
          <cell r="J452">
            <v>7481.2</v>
          </cell>
          <cell r="K452">
            <v>135258.78</v>
          </cell>
          <cell r="L452">
            <v>25741.22</v>
          </cell>
          <cell r="M452">
            <v>161000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282752.3</v>
          </cell>
          <cell r="X452">
            <v>19094</v>
          </cell>
          <cell r="Y452">
            <v>41307.699999999997</v>
          </cell>
          <cell r="Z452">
            <v>343154</v>
          </cell>
          <cell r="AA452" t="str">
            <v>Live</v>
          </cell>
          <cell r="AB452">
            <v>0</v>
          </cell>
          <cell r="AC452" t="str">
            <v>CHITRADURGA URBAN</v>
          </cell>
          <cell r="AD452" t="str">
            <v>DYAMAVVANAHALLI</v>
          </cell>
          <cell r="AE452" t="str">
            <v>LT-6(a)(ii) Wt. Wks.</v>
          </cell>
          <cell r="AF452" t="str">
            <v>LT-6(a)(ii) Wt. Wks.</v>
          </cell>
          <cell r="AG452" t="str">
            <v>P D O DYAMAVANAHALLI</v>
          </cell>
          <cell r="AH452">
            <v>0</v>
          </cell>
        </row>
        <row r="453">
          <cell r="A453" t="str">
            <v>KLHSL1</v>
          </cell>
          <cell r="B453">
            <v>448123</v>
          </cell>
          <cell r="C453">
            <v>1914</v>
          </cell>
          <cell r="D453">
            <v>30406.639999999999</v>
          </cell>
          <cell r="E453">
            <v>2174.66</v>
          </cell>
          <cell r="F453">
            <v>32581.3</v>
          </cell>
          <cell r="G453">
            <v>3214.7</v>
          </cell>
          <cell r="H453">
            <v>35796</v>
          </cell>
          <cell r="I453">
            <v>19218.02</v>
          </cell>
          <cell r="J453">
            <v>1196.8900000000001</v>
          </cell>
          <cell r="K453">
            <v>20414.91</v>
          </cell>
          <cell r="L453">
            <v>4672.09</v>
          </cell>
          <cell r="M453">
            <v>25087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49624.66</v>
          </cell>
          <cell r="X453">
            <v>3371.55</v>
          </cell>
          <cell r="Y453">
            <v>7886.79</v>
          </cell>
          <cell r="Z453">
            <v>60883</v>
          </cell>
          <cell r="AA453" t="str">
            <v>Live</v>
          </cell>
          <cell r="AB453">
            <v>0</v>
          </cell>
          <cell r="AC453" t="str">
            <v>CHITRADURGA URBAN</v>
          </cell>
          <cell r="AD453" t="str">
            <v>DYAMAVVANAHALLI</v>
          </cell>
          <cell r="AE453" t="str">
            <v>LT-6(b)(i) St.Lt. M</v>
          </cell>
          <cell r="AF453" t="str">
            <v>LT-6(b)(i) St.Lt. M</v>
          </cell>
          <cell r="AG453" t="str">
            <v>GRAMAPANCHAYATH</v>
          </cell>
          <cell r="AH453" t="str">
            <v>KELAGALA HATTI--</v>
          </cell>
        </row>
        <row r="454">
          <cell r="A454" t="str">
            <v>KLHSL2</v>
          </cell>
          <cell r="B454">
            <v>493816</v>
          </cell>
          <cell r="C454">
            <v>0</v>
          </cell>
          <cell r="D454">
            <v>12866.02</v>
          </cell>
          <cell r="E454">
            <v>736.09</v>
          </cell>
          <cell r="F454">
            <v>13602.11</v>
          </cell>
          <cell r="G454">
            <v>2090.89</v>
          </cell>
          <cell r="H454">
            <v>15693</v>
          </cell>
          <cell r="I454">
            <v>4539.09</v>
          </cell>
          <cell r="J454">
            <v>0</v>
          </cell>
          <cell r="K454">
            <v>4539.09</v>
          </cell>
          <cell r="L454">
            <v>1752.91</v>
          </cell>
          <cell r="M454">
            <v>6292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17405.11</v>
          </cell>
          <cell r="X454">
            <v>736.09</v>
          </cell>
          <cell r="Y454">
            <v>3843.8</v>
          </cell>
          <cell r="Z454">
            <v>21985</v>
          </cell>
          <cell r="AA454" t="str">
            <v>Live</v>
          </cell>
          <cell r="AB454">
            <v>0</v>
          </cell>
          <cell r="AC454" t="str">
            <v>CHITRADURGA URBAN</v>
          </cell>
          <cell r="AD454" t="str">
            <v>DYAMAVVANAHALLI</v>
          </cell>
          <cell r="AE454" t="str">
            <v>LT-6(b)(i) St.Lt. M</v>
          </cell>
          <cell r="AF454" t="str">
            <v>LT-6(b)(i) St.Lt. M</v>
          </cell>
          <cell r="AG454" t="str">
            <v>SECRETARY</v>
          </cell>
          <cell r="AH454" t="str">
            <v>DYAMAVVANAHALLI--KELAGALA HATTY</v>
          </cell>
        </row>
        <row r="455">
          <cell r="A455" t="str">
            <v>KLHSL63027</v>
          </cell>
          <cell r="B455">
            <v>5221183</v>
          </cell>
          <cell r="C455">
            <v>863</v>
          </cell>
          <cell r="D455">
            <v>13557.89</v>
          </cell>
          <cell r="E455">
            <v>1021.07</v>
          </cell>
          <cell r="F455">
            <v>14578.96</v>
          </cell>
          <cell r="G455">
            <v>1098.04</v>
          </cell>
          <cell r="H455">
            <v>15677</v>
          </cell>
          <cell r="I455">
            <v>8629.57</v>
          </cell>
          <cell r="J455">
            <v>539.64</v>
          </cell>
          <cell r="K455">
            <v>9169.2099999999991</v>
          </cell>
          <cell r="L455">
            <v>2089.7199999999998</v>
          </cell>
          <cell r="M455">
            <v>11258.93</v>
          </cell>
          <cell r="N455">
            <v>0</v>
          </cell>
          <cell r="O455">
            <v>0</v>
          </cell>
          <cell r="P455">
            <v>0</v>
          </cell>
          <cell r="Q455">
            <v>212.93</v>
          </cell>
          <cell r="R455">
            <v>0</v>
          </cell>
          <cell r="S455">
            <v>0</v>
          </cell>
          <cell r="T455">
            <v>212.93</v>
          </cell>
          <cell r="U455">
            <v>212.93</v>
          </cell>
          <cell r="V455">
            <v>0</v>
          </cell>
          <cell r="W455">
            <v>21974.53</v>
          </cell>
          <cell r="X455">
            <v>1560.71</v>
          </cell>
          <cell r="Y455">
            <v>3187.76</v>
          </cell>
          <cell r="Z455">
            <v>26723</v>
          </cell>
          <cell r="AA455" t="str">
            <v>Live</v>
          </cell>
          <cell r="AB455">
            <v>0</v>
          </cell>
          <cell r="AC455" t="str">
            <v>CHITRADURGA URBAN</v>
          </cell>
          <cell r="AD455" t="str">
            <v>DYAMAVVANAHALLI</v>
          </cell>
          <cell r="AE455" t="str">
            <v>LT-6(b)(ii) St.Lt. M</v>
          </cell>
          <cell r="AF455" t="str">
            <v>LT-6(b)(ii) St.Lt. M</v>
          </cell>
          <cell r="AG455" t="str">
            <v>P D O DYAMAVVANAHALLI</v>
          </cell>
          <cell r="AH455" t="str">
            <v>KELAGALAHATTI VILLAGE KOLLAPURADAMMA TEMPLE NEAR CHITRADURGA</v>
          </cell>
        </row>
        <row r="456">
          <cell r="A456" t="str">
            <v>KLHSL63028</v>
          </cell>
          <cell r="B456">
            <v>5221185</v>
          </cell>
          <cell r="C456">
            <v>488</v>
          </cell>
          <cell r="D456">
            <v>12024.83</v>
          </cell>
          <cell r="E456">
            <v>857.61</v>
          </cell>
          <cell r="F456">
            <v>12882.44</v>
          </cell>
          <cell r="G456">
            <v>1031.56</v>
          </cell>
          <cell r="H456">
            <v>13914</v>
          </cell>
          <cell r="I456">
            <v>5794.7</v>
          </cell>
          <cell r="J456">
            <v>294.27</v>
          </cell>
          <cell r="K456">
            <v>6088.9699999999993</v>
          </cell>
          <cell r="L456">
            <v>1887.96</v>
          </cell>
          <cell r="M456">
            <v>7976.93</v>
          </cell>
          <cell r="N456">
            <v>0</v>
          </cell>
          <cell r="O456">
            <v>0</v>
          </cell>
          <cell r="P456">
            <v>0</v>
          </cell>
          <cell r="Q456">
            <v>212.93</v>
          </cell>
          <cell r="R456">
            <v>0</v>
          </cell>
          <cell r="S456">
            <v>0</v>
          </cell>
          <cell r="T456">
            <v>212.93</v>
          </cell>
          <cell r="U456">
            <v>212.93</v>
          </cell>
          <cell r="V456">
            <v>0</v>
          </cell>
          <cell r="W456">
            <v>17606.599999999999</v>
          </cell>
          <cell r="X456">
            <v>1151.8800000000001</v>
          </cell>
          <cell r="Y456">
            <v>2919.52</v>
          </cell>
          <cell r="Z456">
            <v>21678</v>
          </cell>
          <cell r="AA456" t="str">
            <v>Live</v>
          </cell>
          <cell r="AB456">
            <v>0</v>
          </cell>
          <cell r="AC456" t="str">
            <v>CHITRADURGA URBAN</v>
          </cell>
          <cell r="AD456" t="str">
            <v>DYAMAVVANAHALLI</v>
          </cell>
          <cell r="AE456" t="str">
            <v>LT-6(b)(ii) St.Lt. M</v>
          </cell>
          <cell r="AF456" t="str">
            <v>LT-6(b)(ii) St.Lt. M</v>
          </cell>
          <cell r="AG456" t="str">
            <v>P D O DYAMAVVANAHALLI</v>
          </cell>
          <cell r="AH456" t="str">
            <v>KELAGALAHATTI VILLAGE S C COLONY DURGAMMA TEMPLE NEAR CHITRADURGA</v>
          </cell>
        </row>
        <row r="457">
          <cell r="A457" t="str">
            <v>KLP3</v>
          </cell>
          <cell r="B457">
            <v>484411</v>
          </cell>
          <cell r="C457">
            <v>0</v>
          </cell>
          <cell r="D457">
            <v>-89373</v>
          </cell>
          <cell r="E457">
            <v>0</v>
          </cell>
          <cell r="F457">
            <v>-89373</v>
          </cell>
          <cell r="G457">
            <v>0</v>
          </cell>
          <cell r="H457">
            <v>-89373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-89373</v>
          </cell>
          <cell r="X457">
            <v>0</v>
          </cell>
          <cell r="Y457">
            <v>0</v>
          </cell>
          <cell r="Z457">
            <v>-89373</v>
          </cell>
          <cell r="AA457" t="str">
            <v>LD</v>
          </cell>
          <cell r="AB457">
            <v>0</v>
          </cell>
          <cell r="AC457" t="str">
            <v>CHITRADURGA URBAN</v>
          </cell>
          <cell r="AD457" t="str">
            <v>DYAMAVVANAHALLI</v>
          </cell>
          <cell r="AE457" t="str">
            <v>LT-6(a)(i) Wt. Wks.</v>
          </cell>
          <cell r="AF457" t="str">
            <v>LT-6(a)(i) Wt. Wks.</v>
          </cell>
          <cell r="AG457" t="str">
            <v>HALE KALLALLY</v>
          </cell>
          <cell r="AH457" t="str">
            <v>DYAMAVVANAHALLI--..</v>
          </cell>
        </row>
        <row r="458">
          <cell r="A458" t="str">
            <v>KLP4</v>
          </cell>
          <cell r="B458">
            <v>483487</v>
          </cell>
          <cell r="C458">
            <v>0</v>
          </cell>
          <cell r="D458">
            <v>-8911</v>
          </cell>
          <cell r="E458">
            <v>0</v>
          </cell>
          <cell r="F458">
            <v>-8911</v>
          </cell>
          <cell r="G458">
            <v>0</v>
          </cell>
          <cell r="H458">
            <v>-8911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-8911</v>
          </cell>
          <cell r="X458">
            <v>0</v>
          </cell>
          <cell r="Y458">
            <v>0</v>
          </cell>
          <cell r="Z458">
            <v>-8911</v>
          </cell>
          <cell r="AA458" t="str">
            <v>LD</v>
          </cell>
          <cell r="AB458">
            <v>0</v>
          </cell>
          <cell r="AC458" t="str">
            <v>CHITRADURGA URBAN</v>
          </cell>
          <cell r="AD458" t="str">
            <v>DYAMAVVANAHALLI</v>
          </cell>
          <cell r="AE458" t="str">
            <v>LT-6(a)(i) Wt. Wks.</v>
          </cell>
          <cell r="AF458" t="str">
            <v>LT-6(a)(i) Wt. Wks.</v>
          </cell>
          <cell r="AG458" t="str">
            <v>HOSA  KALLALLY</v>
          </cell>
          <cell r="AH458" t="str">
            <v>DYAMAVVANAHALLI--..</v>
          </cell>
        </row>
        <row r="459">
          <cell r="A459" t="str">
            <v>KLP4354</v>
          </cell>
          <cell r="B459">
            <v>422435</v>
          </cell>
          <cell r="C459">
            <v>15790</v>
          </cell>
          <cell r="D459">
            <v>181671.01</v>
          </cell>
          <cell r="E459">
            <v>13530.37</v>
          </cell>
          <cell r="F459">
            <v>195201.38</v>
          </cell>
          <cell r="G459">
            <v>17238.62</v>
          </cell>
          <cell r="H459">
            <v>212440</v>
          </cell>
          <cell r="I459">
            <v>117094.46</v>
          </cell>
          <cell r="J459">
            <v>7680.58</v>
          </cell>
          <cell r="K459">
            <v>124775.04000000001</v>
          </cell>
          <cell r="L459">
            <v>10785.96</v>
          </cell>
          <cell r="M459">
            <v>135561</v>
          </cell>
          <cell r="N459">
            <v>176851.48</v>
          </cell>
          <cell r="O459">
            <v>21321.5</v>
          </cell>
          <cell r="P459">
            <v>14267.02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191118.5</v>
          </cell>
          <cell r="V459">
            <v>21321.5</v>
          </cell>
          <cell r="W459">
            <v>121913.99</v>
          </cell>
          <cell r="X459">
            <v>6943.93</v>
          </cell>
          <cell r="Y459">
            <v>6703.08</v>
          </cell>
          <cell r="Z459">
            <v>135561</v>
          </cell>
          <cell r="AA459" t="str">
            <v>Live</v>
          </cell>
          <cell r="AB459">
            <v>0</v>
          </cell>
          <cell r="AC459" t="str">
            <v>CHITRADURGA URBAN</v>
          </cell>
          <cell r="AD459" t="str">
            <v>DYAMAVVANAHALLI</v>
          </cell>
          <cell r="AE459" t="str">
            <v>LT-6(a)(i) Wt. Wks.</v>
          </cell>
          <cell r="AF459" t="str">
            <v>LT-6(a)(i) Wt. Wks.</v>
          </cell>
          <cell r="AG459" t="str">
            <v>SECRATRYDYAMAVVANAHALLY</v>
          </cell>
          <cell r="AH459" t="str">
            <v>HALE KALLAHALLY--</v>
          </cell>
        </row>
        <row r="460">
          <cell r="A460" t="str">
            <v>KLP4355</v>
          </cell>
          <cell r="B460">
            <v>426734</v>
          </cell>
          <cell r="C460">
            <v>0</v>
          </cell>
          <cell r="D460">
            <v>80508.83</v>
          </cell>
          <cell r="E460">
            <v>5404.9</v>
          </cell>
          <cell r="F460">
            <v>85913.73</v>
          </cell>
          <cell r="G460">
            <v>10469.27</v>
          </cell>
          <cell r="H460">
            <v>96383</v>
          </cell>
          <cell r="I460">
            <v>16279.99</v>
          </cell>
          <cell r="J460">
            <v>0</v>
          </cell>
          <cell r="K460">
            <v>16279.99</v>
          </cell>
          <cell r="L460">
            <v>10193.26</v>
          </cell>
          <cell r="M460">
            <v>26473.25</v>
          </cell>
          <cell r="N460">
            <v>0</v>
          </cell>
          <cell r="O460">
            <v>0</v>
          </cell>
          <cell r="P460">
            <v>0</v>
          </cell>
          <cell r="Q460">
            <v>2333.25</v>
          </cell>
          <cell r="R460">
            <v>0</v>
          </cell>
          <cell r="S460">
            <v>0</v>
          </cell>
          <cell r="T460">
            <v>2333.25</v>
          </cell>
          <cell r="U460">
            <v>2333.25</v>
          </cell>
          <cell r="V460">
            <v>0</v>
          </cell>
          <cell r="W460">
            <v>94455.57</v>
          </cell>
          <cell r="X460">
            <v>5404.9</v>
          </cell>
          <cell r="Y460">
            <v>20662.53</v>
          </cell>
          <cell r="Z460">
            <v>120523</v>
          </cell>
          <cell r="AA460" t="str">
            <v>Live</v>
          </cell>
          <cell r="AB460">
            <v>0</v>
          </cell>
          <cell r="AC460" t="str">
            <v>CHITRADURGA URBAN</v>
          </cell>
          <cell r="AD460" t="str">
            <v>DYAMAVVANAHALLI</v>
          </cell>
          <cell r="AE460" t="str">
            <v>LT-6(a)(i) Wt. Wks.</v>
          </cell>
          <cell r="AF460" t="str">
            <v>LT-6(a)(i) Wt. Wks.</v>
          </cell>
          <cell r="AG460" t="str">
            <v>SECRATRYDYMAVVANAHALLY</v>
          </cell>
          <cell r="AH460" t="str">
            <v>HOSAKALLY  THOPARAMALIGE--</v>
          </cell>
        </row>
        <row r="461">
          <cell r="A461" t="str">
            <v>KLP4385</v>
          </cell>
          <cell r="B461">
            <v>426735</v>
          </cell>
          <cell r="C461">
            <v>12236</v>
          </cell>
          <cell r="D461">
            <v>111518.28</v>
          </cell>
          <cell r="E461">
            <v>7713.39</v>
          </cell>
          <cell r="F461">
            <v>119231.67</v>
          </cell>
          <cell r="G461">
            <v>11158.33</v>
          </cell>
          <cell r="H461">
            <v>130390</v>
          </cell>
          <cell r="I461">
            <v>93887.65</v>
          </cell>
          <cell r="J461">
            <v>5957.22</v>
          </cell>
          <cell r="K461">
            <v>99844.87</v>
          </cell>
          <cell r="L461">
            <v>18307.580000000002</v>
          </cell>
          <cell r="M461">
            <v>118152.45</v>
          </cell>
          <cell r="N461">
            <v>0</v>
          </cell>
          <cell r="O461">
            <v>0</v>
          </cell>
          <cell r="P461">
            <v>0</v>
          </cell>
          <cell r="Q461">
            <v>405.45</v>
          </cell>
          <cell r="R461">
            <v>0</v>
          </cell>
          <cell r="S461">
            <v>0</v>
          </cell>
          <cell r="T461">
            <v>405.45</v>
          </cell>
          <cell r="U461">
            <v>405.45</v>
          </cell>
          <cell r="V461">
            <v>0</v>
          </cell>
          <cell r="W461">
            <v>205000.48</v>
          </cell>
          <cell r="X461">
            <v>13670.61</v>
          </cell>
          <cell r="Y461">
            <v>29465.91</v>
          </cell>
          <cell r="Z461">
            <v>248137</v>
          </cell>
          <cell r="AA461" t="str">
            <v>Live</v>
          </cell>
          <cell r="AB461">
            <v>0</v>
          </cell>
          <cell r="AC461" t="str">
            <v>CHITRADURGA URBAN</v>
          </cell>
          <cell r="AD461" t="str">
            <v>DYAMAVVANAHALLI</v>
          </cell>
          <cell r="AE461" t="str">
            <v>LT-6(a)(i) Wt. Wks.</v>
          </cell>
          <cell r="AF461" t="str">
            <v>LT-6(a)(i) Wt. Wks.</v>
          </cell>
          <cell r="AG461" t="str">
            <v>SECRATRYDYAMAVVANAHALLY</v>
          </cell>
          <cell r="AH461" t="str">
            <v>KALLAHALLY GOLLARAHATTY--</v>
          </cell>
        </row>
        <row r="462">
          <cell r="A462" t="str">
            <v>KLP7</v>
          </cell>
          <cell r="B462">
            <v>477910</v>
          </cell>
          <cell r="C462">
            <v>3</v>
          </cell>
          <cell r="D462">
            <v>700107.89</v>
          </cell>
          <cell r="E462">
            <v>52651.51</v>
          </cell>
          <cell r="F462">
            <v>752759.4</v>
          </cell>
          <cell r="G462">
            <v>28581.599999999999</v>
          </cell>
          <cell r="H462">
            <v>781341</v>
          </cell>
          <cell r="I462">
            <v>14829.04</v>
          </cell>
          <cell r="J462">
            <v>1.49</v>
          </cell>
          <cell r="K462">
            <v>14830.53</v>
          </cell>
          <cell r="L462">
            <v>85417.72</v>
          </cell>
          <cell r="M462">
            <v>100248.25</v>
          </cell>
          <cell r="N462">
            <v>0</v>
          </cell>
          <cell r="O462">
            <v>0</v>
          </cell>
          <cell r="P462">
            <v>0</v>
          </cell>
          <cell r="Q462">
            <v>276.25</v>
          </cell>
          <cell r="R462">
            <v>0</v>
          </cell>
          <cell r="S462">
            <v>0</v>
          </cell>
          <cell r="T462">
            <v>276.25</v>
          </cell>
          <cell r="U462">
            <v>276.25</v>
          </cell>
          <cell r="V462">
            <v>0</v>
          </cell>
          <cell r="W462">
            <v>714660.68</v>
          </cell>
          <cell r="X462">
            <v>52653</v>
          </cell>
          <cell r="Y462">
            <v>113999.32</v>
          </cell>
          <cell r="Z462">
            <v>881313</v>
          </cell>
          <cell r="AA462" t="str">
            <v>Live</v>
          </cell>
          <cell r="AB462">
            <v>0</v>
          </cell>
          <cell r="AC462" t="str">
            <v>CHITRADURGA URBAN</v>
          </cell>
          <cell r="AD462" t="str">
            <v>DYAMAVVANAHALLI</v>
          </cell>
          <cell r="AE462" t="str">
            <v>LT-6(a)(i) Wt. Wks.</v>
          </cell>
          <cell r="AF462" t="str">
            <v>LT-6(a)(i) Wt. Wks.</v>
          </cell>
          <cell r="AG462" t="str">
            <v>AEE ZP CTA</v>
          </cell>
          <cell r="AH462" t="str">
            <v>DYAMAVVANAHALLI--HOSA KALLALLY</v>
          </cell>
        </row>
        <row r="463">
          <cell r="A463" t="str">
            <v>KLP7330</v>
          </cell>
          <cell r="B463">
            <v>5487146</v>
          </cell>
          <cell r="C463">
            <v>1558</v>
          </cell>
          <cell r="D463">
            <v>2233.9499999999998</v>
          </cell>
          <cell r="E463">
            <v>128.25</v>
          </cell>
          <cell r="F463">
            <v>2362.1999999999998</v>
          </cell>
          <cell r="G463">
            <v>12.8</v>
          </cell>
          <cell r="H463">
            <v>2375</v>
          </cell>
          <cell r="I463">
            <v>18154.16</v>
          </cell>
          <cell r="J463">
            <v>764.5</v>
          </cell>
          <cell r="K463">
            <v>18918.66</v>
          </cell>
          <cell r="L463">
            <v>1012.35</v>
          </cell>
          <cell r="M463">
            <v>19931.009999999998</v>
          </cell>
          <cell r="N463">
            <v>0</v>
          </cell>
          <cell r="O463">
            <v>0</v>
          </cell>
          <cell r="P463">
            <v>0</v>
          </cell>
          <cell r="Q463">
            <v>33.01</v>
          </cell>
          <cell r="R463">
            <v>0</v>
          </cell>
          <cell r="S463">
            <v>0</v>
          </cell>
          <cell r="T463">
            <v>33.01</v>
          </cell>
          <cell r="U463">
            <v>33.01</v>
          </cell>
          <cell r="V463">
            <v>0</v>
          </cell>
          <cell r="W463">
            <v>20355.099999999999</v>
          </cell>
          <cell r="X463">
            <v>892.75</v>
          </cell>
          <cell r="Y463">
            <v>1025.1500000000001</v>
          </cell>
          <cell r="Z463">
            <v>22273</v>
          </cell>
          <cell r="AA463" t="str">
            <v>Live</v>
          </cell>
          <cell r="AB463">
            <v>0</v>
          </cell>
          <cell r="AC463" t="str">
            <v>CHITRADURGA URBAN</v>
          </cell>
          <cell r="AD463" t="str">
            <v>DYAMAVVANAHALLI</v>
          </cell>
          <cell r="AE463" t="str">
            <v>LT-6(a)(ii) Wt. Wks.</v>
          </cell>
          <cell r="AF463" t="str">
            <v>LT-6(a)(ii) Wt. Wks.</v>
          </cell>
          <cell r="AG463" t="str">
            <v>P D O DYAMAVVANAHALLI</v>
          </cell>
          <cell r="AH463" t="str">
            <v>HOSAKALLAHALLI VILLAGE CHITRADURGA</v>
          </cell>
        </row>
        <row r="464">
          <cell r="A464" t="str">
            <v>KLP8</v>
          </cell>
          <cell r="B464">
            <v>484707</v>
          </cell>
          <cell r="C464">
            <v>17301</v>
          </cell>
          <cell r="D464">
            <v>142839.46</v>
          </cell>
          <cell r="E464">
            <v>7552.84</v>
          </cell>
          <cell r="F464">
            <v>150392.29999999999</v>
          </cell>
          <cell r="G464">
            <v>10152.700000000001</v>
          </cell>
          <cell r="H464">
            <v>160545</v>
          </cell>
          <cell r="I464">
            <v>137182.76999999999</v>
          </cell>
          <cell r="J464">
            <v>8414.31</v>
          </cell>
          <cell r="K464">
            <v>145597.07999999999</v>
          </cell>
          <cell r="L464">
            <v>39543.42</v>
          </cell>
          <cell r="M464">
            <v>185140.5</v>
          </cell>
          <cell r="N464">
            <v>0</v>
          </cell>
          <cell r="O464">
            <v>0</v>
          </cell>
          <cell r="P464">
            <v>0</v>
          </cell>
          <cell r="Q464">
            <v>399.5</v>
          </cell>
          <cell r="R464">
            <v>0</v>
          </cell>
          <cell r="S464">
            <v>0</v>
          </cell>
          <cell r="T464">
            <v>399.5</v>
          </cell>
          <cell r="U464">
            <v>399.5</v>
          </cell>
          <cell r="V464">
            <v>0</v>
          </cell>
          <cell r="W464">
            <v>279622.73</v>
          </cell>
          <cell r="X464">
            <v>15967.15</v>
          </cell>
          <cell r="Y464">
            <v>49696.12</v>
          </cell>
          <cell r="Z464">
            <v>345286</v>
          </cell>
          <cell r="AA464" t="str">
            <v>Live</v>
          </cell>
          <cell r="AB464">
            <v>0</v>
          </cell>
          <cell r="AC464" t="str">
            <v>CHITRADURGA URBAN</v>
          </cell>
          <cell r="AD464" t="str">
            <v>DYAMAVVANAHALLI</v>
          </cell>
          <cell r="AE464" t="str">
            <v>LT-6(a)(i) Wt. Wks.</v>
          </cell>
          <cell r="AF464" t="str">
            <v>LT-6(a)(i) Wt. Wks.</v>
          </cell>
          <cell r="AG464" t="str">
            <v>AEE J.P.</v>
          </cell>
          <cell r="AH464" t="str">
            <v>DYAMAVVANAHALLI--SUB DIVISION</v>
          </cell>
        </row>
        <row r="465">
          <cell r="A465" t="str">
            <v>KLSL1</v>
          </cell>
          <cell r="B465">
            <v>485024</v>
          </cell>
          <cell r="C465">
            <v>1132</v>
          </cell>
          <cell r="D465">
            <v>1913.83</v>
          </cell>
          <cell r="E465">
            <v>208.04</v>
          </cell>
          <cell r="F465">
            <v>2121.87</v>
          </cell>
          <cell r="G465">
            <v>349.13</v>
          </cell>
          <cell r="H465">
            <v>2471</v>
          </cell>
          <cell r="I465">
            <v>15222.73</v>
          </cell>
          <cell r="J465">
            <v>708.49</v>
          </cell>
          <cell r="K465">
            <v>15931.22</v>
          </cell>
          <cell r="L465">
            <v>2997.78</v>
          </cell>
          <cell r="M465">
            <v>18929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17136.560000000001</v>
          </cell>
          <cell r="X465">
            <v>916.53</v>
          </cell>
          <cell r="Y465">
            <v>3346.91</v>
          </cell>
          <cell r="Z465">
            <v>21400</v>
          </cell>
          <cell r="AA465" t="str">
            <v>Live</v>
          </cell>
          <cell r="AB465">
            <v>0</v>
          </cell>
          <cell r="AC465" t="str">
            <v>CHITRADURGA URBAN</v>
          </cell>
          <cell r="AD465" t="str">
            <v>DYAMAVVANAHALLI</v>
          </cell>
          <cell r="AE465" t="str">
            <v>LT-6(b)(i) St.Lt. M</v>
          </cell>
          <cell r="AF465" t="str">
            <v>LT-6(b)(i) St.Lt. M</v>
          </cell>
          <cell r="AG465" t="str">
            <v>HALIKALALIHALLI</v>
          </cell>
          <cell r="AH465" t="str">
            <v>- --.</v>
          </cell>
        </row>
        <row r="466">
          <cell r="A466" t="str">
            <v>KLSL2</v>
          </cell>
          <cell r="B466">
            <v>485646</v>
          </cell>
          <cell r="C466">
            <v>1765</v>
          </cell>
          <cell r="D466">
            <v>13732.83</v>
          </cell>
          <cell r="E466">
            <v>1690.46</v>
          </cell>
          <cell r="F466">
            <v>15423.29</v>
          </cell>
          <cell r="G466">
            <v>785.71</v>
          </cell>
          <cell r="H466">
            <v>16209</v>
          </cell>
          <cell r="I466">
            <v>17616.78</v>
          </cell>
          <cell r="J466">
            <v>1105.07</v>
          </cell>
          <cell r="K466">
            <v>18721.849999999999</v>
          </cell>
          <cell r="L466">
            <v>3496.15</v>
          </cell>
          <cell r="M466">
            <v>22218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31349.61</v>
          </cell>
          <cell r="X466">
            <v>2795.53</v>
          </cell>
          <cell r="Y466">
            <v>4281.8599999999997</v>
          </cell>
          <cell r="Z466">
            <v>38427</v>
          </cell>
          <cell r="AA466" t="str">
            <v>Live</v>
          </cell>
          <cell r="AB466">
            <v>0</v>
          </cell>
          <cell r="AC466" t="str">
            <v>CHITRADURGA URBAN</v>
          </cell>
          <cell r="AD466" t="str">
            <v>DYAMAVVANAHALLI</v>
          </cell>
          <cell r="AE466" t="str">
            <v>LT-6(b)(i) St.Lt. M</v>
          </cell>
          <cell r="AF466" t="str">
            <v>LT-6(b)(i) St.Lt. M</v>
          </cell>
          <cell r="AG466" t="str">
            <v>HOSAKALAHALLI</v>
          </cell>
          <cell r="AH466" t="str">
            <v>- --.</v>
          </cell>
        </row>
        <row r="467">
          <cell r="A467" t="str">
            <v>KLSL3</v>
          </cell>
          <cell r="B467">
            <v>487815</v>
          </cell>
          <cell r="C467">
            <v>0</v>
          </cell>
          <cell r="D467">
            <v>-21806</v>
          </cell>
          <cell r="E467">
            <v>0</v>
          </cell>
          <cell r="F467">
            <v>-21806</v>
          </cell>
          <cell r="G467">
            <v>0</v>
          </cell>
          <cell r="H467">
            <v>-21806</v>
          </cell>
          <cell r="I467">
            <v>1925</v>
          </cell>
          <cell r="J467">
            <v>0</v>
          </cell>
          <cell r="K467">
            <v>1925</v>
          </cell>
          <cell r="L467">
            <v>0</v>
          </cell>
          <cell r="M467">
            <v>1925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-19881</v>
          </cell>
          <cell r="X467">
            <v>0</v>
          </cell>
          <cell r="Y467">
            <v>0</v>
          </cell>
          <cell r="Z467">
            <v>-19881</v>
          </cell>
          <cell r="AA467" t="str">
            <v>Live</v>
          </cell>
          <cell r="AB467">
            <v>0</v>
          </cell>
          <cell r="AC467" t="str">
            <v>CHITRADURGA URBAN</v>
          </cell>
          <cell r="AD467" t="str">
            <v>DYAMAVVANAHALLI</v>
          </cell>
          <cell r="AE467" t="str">
            <v>LT-6(b)(i) St.Lt. M</v>
          </cell>
          <cell r="AF467" t="str">
            <v>LT-6(b)(i) St.Lt. M</v>
          </cell>
          <cell r="AG467" t="str">
            <v>GUDADAKALHALLI</v>
          </cell>
          <cell r="AH467" t="str">
            <v>- --.</v>
          </cell>
        </row>
        <row r="468">
          <cell r="A468" t="str">
            <v>KSP3</v>
          </cell>
          <cell r="B468">
            <v>483787</v>
          </cell>
          <cell r="C468">
            <v>39004</v>
          </cell>
          <cell r="D468">
            <v>387154.09</v>
          </cell>
          <cell r="E468">
            <v>29469.200000000001</v>
          </cell>
          <cell r="F468">
            <v>416623.29000000004</v>
          </cell>
          <cell r="G468">
            <v>14857.71</v>
          </cell>
          <cell r="H468">
            <v>431481</v>
          </cell>
          <cell r="I468">
            <v>281636.34999999998</v>
          </cell>
          <cell r="J468">
            <v>18871.169999999998</v>
          </cell>
          <cell r="K468">
            <v>300507.51999999996</v>
          </cell>
          <cell r="L468">
            <v>68189.710000000006</v>
          </cell>
          <cell r="M468">
            <v>368697.23</v>
          </cell>
          <cell r="N468">
            <v>0</v>
          </cell>
          <cell r="O468">
            <v>0</v>
          </cell>
          <cell r="P468">
            <v>0</v>
          </cell>
          <cell r="Q468">
            <v>41.23</v>
          </cell>
          <cell r="R468">
            <v>0</v>
          </cell>
          <cell r="S468">
            <v>0</v>
          </cell>
          <cell r="T468">
            <v>41.23</v>
          </cell>
          <cell r="U468">
            <v>41.23</v>
          </cell>
          <cell r="V468">
            <v>0</v>
          </cell>
          <cell r="W468">
            <v>668749.21</v>
          </cell>
          <cell r="X468">
            <v>48340.37</v>
          </cell>
          <cell r="Y468">
            <v>83047.42</v>
          </cell>
          <cell r="Z468">
            <v>800137</v>
          </cell>
          <cell r="AA468" t="str">
            <v>Live</v>
          </cell>
          <cell r="AB468">
            <v>0</v>
          </cell>
          <cell r="AC468" t="str">
            <v>CHITRADURGA URBAN</v>
          </cell>
          <cell r="AD468" t="str">
            <v>DYAMAVVANAHALLI</v>
          </cell>
          <cell r="AE468" t="str">
            <v>LT-6(a)(i) Wt. Wks.</v>
          </cell>
          <cell r="AF468" t="str">
            <v>LT-6(a)(i) Wt. Wks.</v>
          </cell>
          <cell r="AG468" t="str">
            <v>KASAVARAHATTY</v>
          </cell>
          <cell r="AH468" t="str">
            <v>DYAMAVVANAHALLI--..</v>
          </cell>
        </row>
        <row r="469">
          <cell r="A469" t="str">
            <v>KSP3405</v>
          </cell>
          <cell r="B469">
            <v>437128</v>
          </cell>
          <cell r="C469">
            <v>55530</v>
          </cell>
          <cell r="D469">
            <v>328071.52</v>
          </cell>
          <cell r="E469">
            <v>21108.68</v>
          </cell>
          <cell r="F469">
            <v>349180.2</v>
          </cell>
          <cell r="G469">
            <v>33675.800000000003</v>
          </cell>
          <cell r="H469">
            <v>382856</v>
          </cell>
          <cell r="I469">
            <v>365159.7</v>
          </cell>
          <cell r="J469">
            <v>27062.22</v>
          </cell>
          <cell r="K469">
            <v>392221.92000000004</v>
          </cell>
          <cell r="L469">
            <v>58865.08</v>
          </cell>
          <cell r="M469">
            <v>451087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693231.22</v>
          </cell>
          <cell r="X469">
            <v>48170.9</v>
          </cell>
          <cell r="Y469">
            <v>92540.88</v>
          </cell>
          <cell r="Z469">
            <v>833943</v>
          </cell>
          <cell r="AA469" t="str">
            <v>Live</v>
          </cell>
          <cell r="AB469">
            <v>0</v>
          </cell>
          <cell r="AC469" t="str">
            <v>CHITRADURGA URBAN</v>
          </cell>
          <cell r="AD469" t="str">
            <v>DYAMAVVANAHALLI</v>
          </cell>
          <cell r="AE469" t="str">
            <v>LT-6(a)(i) Wt. Wks.</v>
          </cell>
          <cell r="AF469" t="str">
            <v>LT-6(a)(i) Wt. Wks.</v>
          </cell>
          <cell r="AG469" t="str">
            <v>DYAMAVANAHALLI</v>
          </cell>
          <cell r="AH469" t="str">
            <v>GRAMA PANCHAYATH--</v>
          </cell>
        </row>
        <row r="470">
          <cell r="A470" t="str">
            <v>KSP4</v>
          </cell>
          <cell r="B470">
            <v>484097</v>
          </cell>
          <cell r="C470">
            <v>0</v>
          </cell>
          <cell r="D470">
            <v>16329.15</v>
          </cell>
          <cell r="E470">
            <v>0</v>
          </cell>
          <cell r="F470">
            <v>16329.15</v>
          </cell>
          <cell r="G470">
            <v>2097.85</v>
          </cell>
          <cell r="H470">
            <v>18427</v>
          </cell>
          <cell r="I470">
            <v>10174.92</v>
          </cell>
          <cell r="J470">
            <v>0</v>
          </cell>
          <cell r="K470">
            <v>10174.92</v>
          </cell>
          <cell r="L470">
            <v>6532.88</v>
          </cell>
          <cell r="M470">
            <v>16707.8</v>
          </cell>
          <cell r="N470">
            <v>33659</v>
          </cell>
          <cell r="O470">
            <v>0</v>
          </cell>
          <cell r="P470">
            <v>0</v>
          </cell>
          <cell r="Q470">
            <v>142.80000000000001</v>
          </cell>
          <cell r="R470">
            <v>0</v>
          </cell>
          <cell r="S470">
            <v>0</v>
          </cell>
          <cell r="T470">
            <v>142.80000000000001</v>
          </cell>
          <cell r="U470">
            <v>33801.800000000003</v>
          </cell>
          <cell r="V470">
            <v>0</v>
          </cell>
          <cell r="W470">
            <v>-7297.73</v>
          </cell>
          <cell r="X470">
            <v>0</v>
          </cell>
          <cell r="Y470">
            <v>8630.73</v>
          </cell>
          <cell r="Z470">
            <v>1333</v>
          </cell>
          <cell r="AA470" t="str">
            <v>Live</v>
          </cell>
          <cell r="AB470">
            <v>0</v>
          </cell>
          <cell r="AC470" t="str">
            <v>CHITRADURGA URBAN</v>
          </cell>
          <cell r="AD470" t="str">
            <v>DYAMAVVANAHALLI</v>
          </cell>
          <cell r="AE470" t="str">
            <v>LT-6(a)(i) Wt. Wks.</v>
          </cell>
          <cell r="AF470" t="str">
            <v>LT-6(a)(i) Wt. Wks.</v>
          </cell>
          <cell r="AG470" t="str">
            <v>KASAVARA HATTY</v>
          </cell>
          <cell r="AH470" t="str">
            <v>CTA-..</v>
          </cell>
        </row>
        <row r="471">
          <cell r="A471" t="str">
            <v>KSP5</v>
          </cell>
          <cell r="B471">
            <v>477921</v>
          </cell>
          <cell r="C471">
            <v>0</v>
          </cell>
          <cell r="D471">
            <v>56721.87</v>
          </cell>
          <cell r="E471">
            <v>2300.13</v>
          </cell>
          <cell r="F471">
            <v>59022</v>
          </cell>
          <cell r="G471">
            <v>4162</v>
          </cell>
          <cell r="H471">
            <v>63184</v>
          </cell>
          <cell r="I471">
            <v>15618.38</v>
          </cell>
          <cell r="J471">
            <v>0</v>
          </cell>
          <cell r="K471">
            <v>15618.38</v>
          </cell>
          <cell r="L471">
            <v>12958.87</v>
          </cell>
          <cell r="M471">
            <v>28577.25</v>
          </cell>
          <cell r="N471">
            <v>0</v>
          </cell>
          <cell r="O471">
            <v>0</v>
          </cell>
          <cell r="P471">
            <v>0</v>
          </cell>
          <cell r="Q471">
            <v>276.25</v>
          </cell>
          <cell r="R471">
            <v>0</v>
          </cell>
          <cell r="S471">
            <v>0</v>
          </cell>
          <cell r="T471">
            <v>276.25</v>
          </cell>
          <cell r="U471">
            <v>276.25</v>
          </cell>
          <cell r="V471">
            <v>0</v>
          </cell>
          <cell r="W471">
            <v>72064</v>
          </cell>
          <cell r="X471">
            <v>2300.13</v>
          </cell>
          <cell r="Y471">
            <v>17120.87</v>
          </cell>
          <cell r="Z471">
            <v>91485</v>
          </cell>
          <cell r="AA471" t="str">
            <v>Live</v>
          </cell>
          <cell r="AB471">
            <v>0</v>
          </cell>
          <cell r="AC471" t="str">
            <v>CHITRADURGA URBAN</v>
          </cell>
          <cell r="AD471" t="str">
            <v>DYAMAVVANAHALLI</v>
          </cell>
          <cell r="AE471" t="str">
            <v>LT-6(a)(i) Wt. Wks.</v>
          </cell>
          <cell r="AF471" t="str">
            <v>LT-6(a)(i) Wt. Wks.</v>
          </cell>
          <cell r="AG471" t="str">
            <v>AEE. J.P. CTA</v>
          </cell>
          <cell r="AH471" t="str">
            <v>CTA-KASAVARAHATTY A.K. COLONY</v>
          </cell>
        </row>
        <row r="472">
          <cell r="A472" t="str">
            <v>KSP6</v>
          </cell>
          <cell r="B472">
            <v>477296</v>
          </cell>
          <cell r="C472">
            <v>0</v>
          </cell>
          <cell r="D472">
            <v>47543.8</v>
          </cell>
          <cell r="E472">
            <v>1609.25</v>
          </cell>
          <cell r="F472">
            <v>49153.05</v>
          </cell>
          <cell r="G472">
            <v>3260.95</v>
          </cell>
          <cell r="H472">
            <v>52414</v>
          </cell>
          <cell r="I472">
            <v>20349.439999999999</v>
          </cell>
          <cell r="J472">
            <v>0</v>
          </cell>
          <cell r="K472">
            <v>20349.439999999999</v>
          </cell>
          <cell r="L472">
            <v>10436.06</v>
          </cell>
          <cell r="M472">
            <v>30785.5</v>
          </cell>
          <cell r="N472">
            <v>0</v>
          </cell>
          <cell r="O472">
            <v>0</v>
          </cell>
          <cell r="P472">
            <v>0</v>
          </cell>
          <cell r="Q472">
            <v>314.5</v>
          </cell>
          <cell r="R472">
            <v>0</v>
          </cell>
          <cell r="S472">
            <v>0</v>
          </cell>
          <cell r="T472">
            <v>314.5</v>
          </cell>
          <cell r="U472">
            <v>314.5</v>
          </cell>
          <cell r="V472">
            <v>0</v>
          </cell>
          <cell r="W472">
            <v>67578.740000000005</v>
          </cell>
          <cell r="X472">
            <v>1609.25</v>
          </cell>
          <cell r="Y472">
            <v>13697.01</v>
          </cell>
          <cell r="Z472">
            <v>82885</v>
          </cell>
          <cell r="AA472" t="str">
            <v>Live</v>
          </cell>
          <cell r="AB472">
            <v>0</v>
          </cell>
          <cell r="AC472" t="str">
            <v>CHITRADURGA URBAN</v>
          </cell>
          <cell r="AD472" t="str">
            <v>DYAMAVVANAHALLI</v>
          </cell>
          <cell r="AE472" t="str">
            <v>LT-6(a)(i) Wt. Wks.</v>
          </cell>
          <cell r="AF472" t="str">
            <v>LT-6(a)(i) Wt. Wks.</v>
          </cell>
          <cell r="AG472" t="str">
            <v>AEE. ZP.CTA</v>
          </cell>
          <cell r="AH472" t="str">
            <v>DYAMAVVANAHALLI---</v>
          </cell>
        </row>
        <row r="473">
          <cell r="A473" t="str">
            <v>KSP6147</v>
          </cell>
          <cell r="B473">
            <v>4642298</v>
          </cell>
          <cell r="C473">
            <v>2114</v>
          </cell>
          <cell r="D473">
            <v>11069.06</v>
          </cell>
          <cell r="E473">
            <v>600.29999999999995</v>
          </cell>
          <cell r="F473">
            <v>11669.359999999999</v>
          </cell>
          <cell r="G473">
            <v>392.64</v>
          </cell>
          <cell r="H473">
            <v>12062</v>
          </cell>
          <cell r="I473">
            <v>17175.79</v>
          </cell>
          <cell r="J473">
            <v>1026.6600000000001</v>
          </cell>
          <cell r="K473">
            <v>18202.45</v>
          </cell>
          <cell r="L473">
            <v>2209.25</v>
          </cell>
          <cell r="M473">
            <v>20411.7</v>
          </cell>
          <cell r="N473">
            <v>0</v>
          </cell>
          <cell r="O473">
            <v>0</v>
          </cell>
          <cell r="P473">
            <v>0</v>
          </cell>
          <cell r="Q473">
            <v>69.7</v>
          </cell>
          <cell r="R473">
            <v>0</v>
          </cell>
          <cell r="S473">
            <v>0</v>
          </cell>
          <cell r="T473">
            <v>69.7</v>
          </cell>
          <cell r="U473">
            <v>69.7</v>
          </cell>
          <cell r="V473">
            <v>0</v>
          </cell>
          <cell r="W473">
            <v>28175.15</v>
          </cell>
          <cell r="X473">
            <v>1626.96</v>
          </cell>
          <cell r="Y473">
            <v>2601.89</v>
          </cell>
          <cell r="Z473">
            <v>32404</v>
          </cell>
          <cell r="AA473" t="str">
            <v>Live</v>
          </cell>
          <cell r="AB473">
            <v>0</v>
          </cell>
          <cell r="AC473" t="str">
            <v>CHITRADURGA URBAN</v>
          </cell>
          <cell r="AD473" t="str">
            <v>DYAMAVVANAHALLI</v>
          </cell>
          <cell r="AE473" t="str">
            <v>LT-6(a)(ii) Wt. Wks.</v>
          </cell>
          <cell r="AF473" t="str">
            <v>LT-6(a)(ii) Wt. Wks.</v>
          </cell>
          <cell r="AG473" t="str">
            <v>P D O</v>
          </cell>
          <cell r="AH473" t="str">
            <v>WATER PURIFICATION PLANT KASAVANAHALLI VILLAGE</v>
          </cell>
        </row>
        <row r="474">
          <cell r="A474" t="str">
            <v>KSSL1</v>
          </cell>
          <cell r="B474">
            <v>490922</v>
          </cell>
          <cell r="C474">
            <v>92</v>
          </cell>
          <cell r="D474">
            <v>-6637</v>
          </cell>
          <cell r="E474">
            <v>0</v>
          </cell>
          <cell r="F474">
            <v>-6637</v>
          </cell>
          <cell r="G474">
            <v>0</v>
          </cell>
          <cell r="H474">
            <v>-6637</v>
          </cell>
          <cell r="I474">
            <v>5132.04</v>
          </cell>
          <cell r="J474">
            <v>57.96</v>
          </cell>
          <cell r="K474">
            <v>5190</v>
          </cell>
          <cell r="L474">
            <v>0</v>
          </cell>
          <cell r="M474">
            <v>5190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-1504.96</v>
          </cell>
          <cell r="X474">
            <v>57.96</v>
          </cell>
          <cell r="Y474">
            <v>0</v>
          </cell>
          <cell r="Z474">
            <v>-1447</v>
          </cell>
          <cell r="AA474" t="str">
            <v>Live</v>
          </cell>
          <cell r="AB474">
            <v>0</v>
          </cell>
          <cell r="AC474" t="str">
            <v>CHITRADURGA URBAN</v>
          </cell>
          <cell r="AD474" t="str">
            <v>DYAMAVVANAHALLI</v>
          </cell>
          <cell r="AE474" t="str">
            <v>LT-6(b)(i) St.Lt. M</v>
          </cell>
          <cell r="AF474" t="str">
            <v>LT-6(b)(i) St.Lt. M</v>
          </cell>
          <cell r="AG474" t="str">
            <v>KASAVARAHATTI</v>
          </cell>
          <cell r="AH474" t="str">
            <v>- --.</v>
          </cell>
        </row>
        <row r="475">
          <cell r="A475" t="str">
            <v>KSSL2</v>
          </cell>
          <cell r="B475">
            <v>495696</v>
          </cell>
          <cell r="C475">
            <v>135</v>
          </cell>
          <cell r="D475">
            <v>12986.71</v>
          </cell>
          <cell r="E475">
            <v>487.6</v>
          </cell>
          <cell r="F475">
            <v>13474.31</v>
          </cell>
          <cell r="G475">
            <v>508.69</v>
          </cell>
          <cell r="H475">
            <v>13983</v>
          </cell>
          <cell r="I475">
            <v>5497.44</v>
          </cell>
          <cell r="J475">
            <v>85.05</v>
          </cell>
          <cell r="K475">
            <v>5582.49</v>
          </cell>
          <cell r="L475">
            <v>1748.51</v>
          </cell>
          <cell r="M475">
            <v>7331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18484.150000000001</v>
          </cell>
          <cell r="X475">
            <v>572.65</v>
          </cell>
          <cell r="Y475">
            <v>2257.1999999999998</v>
          </cell>
          <cell r="Z475">
            <v>21314</v>
          </cell>
          <cell r="AA475" t="str">
            <v>Live</v>
          </cell>
          <cell r="AB475">
            <v>0</v>
          </cell>
          <cell r="AC475" t="str">
            <v>CHITRADURGA URBAN</v>
          </cell>
          <cell r="AD475" t="str">
            <v>DYAMAVVANAHALLI</v>
          </cell>
          <cell r="AE475" t="str">
            <v>LT-6(b)(i) St.Lt. M</v>
          </cell>
          <cell r="AF475" t="str">
            <v>LT-6(b)(i) St.Lt. M</v>
          </cell>
          <cell r="AG475" t="str">
            <v>SECRETARY</v>
          </cell>
          <cell r="AH475" t="str">
            <v>DYAMAVVANAHALLI--KASAVARAHATTI</v>
          </cell>
        </row>
        <row r="476">
          <cell r="A476" t="str">
            <v>KSSL3</v>
          </cell>
          <cell r="B476">
            <v>492576</v>
          </cell>
          <cell r="C476">
            <v>37</v>
          </cell>
          <cell r="D476">
            <v>5133.47</v>
          </cell>
          <cell r="E476">
            <v>221.5</v>
          </cell>
          <cell r="F476">
            <v>5354.97</v>
          </cell>
          <cell r="G476">
            <v>304.02999999999997</v>
          </cell>
          <cell r="H476">
            <v>5659</v>
          </cell>
          <cell r="I476">
            <v>4804.68</v>
          </cell>
          <cell r="J476">
            <v>23.13</v>
          </cell>
          <cell r="K476">
            <v>4827.8100000000004</v>
          </cell>
          <cell r="L476">
            <v>837.19</v>
          </cell>
          <cell r="M476">
            <v>5665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9938.15</v>
          </cell>
          <cell r="X476">
            <v>244.63</v>
          </cell>
          <cell r="Y476">
            <v>1141.22</v>
          </cell>
          <cell r="Z476">
            <v>11324</v>
          </cell>
          <cell r="AA476" t="str">
            <v>Live</v>
          </cell>
          <cell r="AB476">
            <v>0</v>
          </cell>
          <cell r="AC476" t="str">
            <v>CHITRADURGA URBAN</v>
          </cell>
          <cell r="AD476" t="str">
            <v>DYAMAVVANAHALLI</v>
          </cell>
          <cell r="AE476" t="str">
            <v>LT-6(b)(i) St.Lt. M</v>
          </cell>
          <cell r="AF476" t="str">
            <v>LT-6(b)(i) St.Lt. M</v>
          </cell>
          <cell r="AG476" t="str">
            <v>SECRETARY</v>
          </cell>
          <cell r="AH476" t="str">
            <v>DYAMAVVANAHALLI--KASAVARA HATTI.  A.K. COL</v>
          </cell>
        </row>
        <row r="477">
          <cell r="A477" t="str">
            <v>KVSL1</v>
          </cell>
          <cell r="B477">
            <v>447088</v>
          </cell>
          <cell r="C477">
            <v>115</v>
          </cell>
          <cell r="D477">
            <v>10708.28</v>
          </cell>
          <cell r="E477">
            <v>594.59</v>
          </cell>
          <cell r="F477">
            <v>11302.87</v>
          </cell>
          <cell r="G477">
            <v>564.13</v>
          </cell>
          <cell r="H477">
            <v>11867</v>
          </cell>
          <cell r="I477">
            <v>5000.7700000000004</v>
          </cell>
          <cell r="J477">
            <v>72.05</v>
          </cell>
          <cell r="K477">
            <v>5072.8200000000006</v>
          </cell>
          <cell r="L477">
            <v>1513.18</v>
          </cell>
          <cell r="M477">
            <v>6586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15709.05</v>
          </cell>
          <cell r="X477">
            <v>666.64</v>
          </cell>
          <cell r="Y477">
            <v>2077.31</v>
          </cell>
          <cell r="Z477">
            <v>18453</v>
          </cell>
          <cell r="AA477" t="str">
            <v>Live</v>
          </cell>
          <cell r="AB477">
            <v>0</v>
          </cell>
          <cell r="AC477" t="str">
            <v>CHITRADURGA URBAN</v>
          </cell>
          <cell r="AD477" t="str">
            <v>DYAMAVVANAHALLI</v>
          </cell>
          <cell r="AE477" t="str">
            <v>LT-6(b)(i) St.Lt. M</v>
          </cell>
          <cell r="AF477" t="str">
            <v>LT-6(b)(i) St.Lt. M</v>
          </cell>
          <cell r="AG477" t="str">
            <v>SECRETARY</v>
          </cell>
          <cell r="AH477" t="str">
            <v>KASAVANA HALLI--</v>
          </cell>
        </row>
        <row r="478">
          <cell r="A478" t="str">
            <v>LHP2</v>
          </cell>
          <cell r="B478">
            <v>478972</v>
          </cell>
          <cell r="C478">
            <v>28655</v>
          </cell>
          <cell r="D478">
            <v>63116.39</v>
          </cell>
          <cell r="E478">
            <v>2357.84</v>
          </cell>
          <cell r="F478">
            <v>65474.229999999996</v>
          </cell>
          <cell r="G478">
            <v>6058.77</v>
          </cell>
          <cell r="H478">
            <v>71533</v>
          </cell>
          <cell r="I478">
            <v>201266.94</v>
          </cell>
          <cell r="J478">
            <v>14003.03</v>
          </cell>
          <cell r="K478">
            <v>215269.97</v>
          </cell>
          <cell r="L478">
            <v>29023.53</v>
          </cell>
          <cell r="M478">
            <v>244293.5</v>
          </cell>
          <cell r="N478">
            <v>0</v>
          </cell>
          <cell r="O478">
            <v>0</v>
          </cell>
          <cell r="P478">
            <v>0</v>
          </cell>
          <cell r="Q478">
            <v>365.5</v>
          </cell>
          <cell r="R478">
            <v>0</v>
          </cell>
          <cell r="S478">
            <v>0</v>
          </cell>
          <cell r="T478">
            <v>365.5</v>
          </cell>
          <cell r="U478">
            <v>365.5</v>
          </cell>
          <cell r="V478">
            <v>0</v>
          </cell>
          <cell r="W478">
            <v>264017.83</v>
          </cell>
          <cell r="X478">
            <v>16360.87</v>
          </cell>
          <cell r="Y478">
            <v>35082.300000000003</v>
          </cell>
          <cell r="Z478">
            <v>315461</v>
          </cell>
          <cell r="AA478" t="str">
            <v>Live</v>
          </cell>
          <cell r="AB478">
            <v>0</v>
          </cell>
          <cell r="AC478" t="str">
            <v>CHITRADURGA URBAN</v>
          </cell>
          <cell r="AD478" t="str">
            <v>DYAMAVVANAHALLI</v>
          </cell>
          <cell r="AE478" t="str">
            <v>LT-6(a)(i) Wt. Wks.</v>
          </cell>
          <cell r="AF478" t="str">
            <v>LT-6(a)(i) Wt. Wks.</v>
          </cell>
          <cell r="AG478" t="str">
            <v>AEE. J.P. E. SUB DIVISION</v>
          </cell>
          <cell r="AH478" t="str">
            <v>CTA-LINGAVARAHATTY</v>
          </cell>
        </row>
        <row r="479">
          <cell r="A479" t="str">
            <v>LHSL1</v>
          </cell>
          <cell r="B479">
            <v>449047</v>
          </cell>
          <cell r="C479">
            <v>1947</v>
          </cell>
          <cell r="D479">
            <v>48096.959999999999</v>
          </cell>
          <cell r="E479">
            <v>4183.8599999999997</v>
          </cell>
          <cell r="F479">
            <v>52280.82</v>
          </cell>
          <cell r="G479">
            <v>3914.18</v>
          </cell>
          <cell r="H479">
            <v>56195</v>
          </cell>
          <cell r="I479">
            <v>19119.02</v>
          </cell>
          <cell r="J479">
            <v>1204.04</v>
          </cell>
          <cell r="K479">
            <v>20323.060000000001</v>
          </cell>
          <cell r="L479">
            <v>2390.94</v>
          </cell>
          <cell r="M479">
            <v>22714</v>
          </cell>
          <cell r="N479">
            <v>46745.760000000002</v>
          </cell>
          <cell r="O479">
            <v>5010.3100000000004</v>
          </cell>
          <cell r="P479">
            <v>4438.93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51184.69</v>
          </cell>
          <cell r="V479">
            <v>5010.3100000000004</v>
          </cell>
          <cell r="W479">
            <v>20470.22</v>
          </cell>
          <cell r="X479">
            <v>948.97</v>
          </cell>
          <cell r="Y479">
            <v>1294.81</v>
          </cell>
          <cell r="Z479">
            <v>22714</v>
          </cell>
          <cell r="AA479" t="str">
            <v>Live</v>
          </cell>
          <cell r="AB479">
            <v>0</v>
          </cell>
          <cell r="AC479" t="str">
            <v>CHITRADURGA URBAN</v>
          </cell>
          <cell r="AD479" t="str">
            <v>DYAMAVVANAHALLI</v>
          </cell>
          <cell r="AE479" t="str">
            <v>LT-6(b)(i) St.Lt. M</v>
          </cell>
          <cell r="AF479" t="str">
            <v>LT-6(b)(i) St.Lt. M</v>
          </cell>
          <cell r="AG479" t="str">
            <v>SECRETARY</v>
          </cell>
          <cell r="AH479" t="str">
            <v>LINGAVARA HATTY--</v>
          </cell>
        </row>
        <row r="480">
          <cell r="A480" t="str">
            <v>LHSL2</v>
          </cell>
          <cell r="B480">
            <v>447780</v>
          </cell>
          <cell r="C480">
            <v>0</v>
          </cell>
          <cell r="D480">
            <v>18441.02</v>
          </cell>
          <cell r="E480">
            <v>1240.1199999999999</v>
          </cell>
          <cell r="F480">
            <v>19681.14</v>
          </cell>
          <cell r="G480">
            <v>2995.86</v>
          </cell>
          <cell r="H480">
            <v>22677</v>
          </cell>
          <cell r="I480">
            <v>4601.25</v>
          </cell>
          <cell r="J480">
            <v>0</v>
          </cell>
          <cell r="K480">
            <v>4601.25</v>
          </cell>
          <cell r="L480">
            <v>665.75</v>
          </cell>
          <cell r="M480">
            <v>5267</v>
          </cell>
          <cell r="N480">
            <v>22679.88</v>
          </cell>
          <cell r="O480">
            <v>3637</v>
          </cell>
          <cell r="P480">
            <v>1240.1199999999999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23920</v>
          </cell>
          <cell r="V480">
            <v>3637</v>
          </cell>
          <cell r="W480">
            <v>362.39</v>
          </cell>
          <cell r="X480">
            <v>0</v>
          </cell>
          <cell r="Y480">
            <v>24.61</v>
          </cell>
          <cell r="Z480">
            <v>387</v>
          </cell>
          <cell r="AA480" t="str">
            <v>Live</v>
          </cell>
          <cell r="AB480">
            <v>0</v>
          </cell>
          <cell r="AC480" t="str">
            <v>CHITRADURGA URBAN</v>
          </cell>
          <cell r="AD480" t="str">
            <v>DYAMAVVANAHALLI</v>
          </cell>
          <cell r="AE480" t="str">
            <v>LT-6(b)(i) St.Lt. M</v>
          </cell>
          <cell r="AF480" t="str">
            <v>LT-6(b)(i) St.Lt. M</v>
          </cell>
          <cell r="AG480" t="str">
            <v>SECRETARY</v>
          </cell>
          <cell r="AH480" t="str">
            <v>LIGAVARA HATTY--</v>
          </cell>
        </row>
        <row r="481">
          <cell r="A481" t="str">
            <v>LHSL3</v>
          </cell>
          <cell r="B481">
            <v>444928</v>
          </cell>
          <cell r="C481">
            <v>1609</v>
          </cell>
          <cell r="D481">
            <v>6989.69</v>
          </cell>
          <cell r="E481">
            <v>452.7</v>
          </cell>
          <cell r="F481">
            <v>7442.3899999999994</v>
          </cell>
          <cell r="G481">
            <v>182.61</v>
          </cell>
          <cell r="H481">
            <v>7625</v>
          </cell>
          <cell r="I481">
            <v>12884.43</v>
          </cell>
          <cell r="J481">
            <v>782.48</v>
          </cell>
          <cell r="K481">
            <v>13666.91</v>
          </cell>
          <cell r="L481">
            <v>1520.09</v>
          </cell>
          <cell r="M481">
            <v>15187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19874.12</v>
          </cell>
          <cell r="X481">
            <v>1235.18</v>
          </cell>
          <cell r="Y481">
            <v>1702.7</v>
          </cell>
          <cell r="Z481">
            <v>22812</v>
          </cell>
          <cell r="AA481" t="str">
            <v>Live</v>
          </cell>
          <cell r="AB481">
            <v>0</v>
          </cell>
          <cell r="AC481" t="str">
            <v>CHITRADURGA URBAN</v>
          </cell>
          <cell r="AD481" t="str">
            <v>DYAMAVVANAHALLI</v>
          </cell>
          <cell r="AE481" t="str">
            <v>LT-6(a)(i) Wt. Wks.</v>
          </cell>
          <cell r="AF481" t="str">
            <v>LT-6(a)(i) Wt. Wks.</v>
          </cell>
          <cell r="AG481" t="str">
            <v>GRAMA PANCHAYATH</v>
          </cell>
          <cell r="AH481" t="str">
            <v>D.K.HATTI--</v>
          </cell>
        </row>
        <row r="482">
          <cell r="A482" t="str">
            <v>LVP5492</v>
          </cell>
          <cell r="B482">
            <v>4255316</v>
          </cell>
          <cell r="C482">
            <v>37443</v>
          </cell>
          <cell r="D482">
            <v>63256.08</v>
          </cell>
          <cell r="E482">
            <v>4055.37</v>
          </cell>
          <cell r="F482">
            <v>67311.45</v>
          </cell>
          <cell r="G482">
            <v>6401.55</v>
          </cell>
          <cell r="H482">
            <v>73713</v>
          </cell>
          <cell r="I482">
            <v>258087.53</v>
          </cell>
          <cell r="J482">
            <v>18225.38</v>
          </cell>
          <cell r="K482">
            <v>276312.90999999997</v>
          </cell>
          <cell r="L482">
            <v>20486.09</v>
          </cell>
          <cell r="M482">
            <v>296799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321343.61</v>
          </cell>
          <cell r="X482">
            <v>22280.75</v>
          </cell>
          <cell r="Y482">
            <v>26887.64</v>
          </cell>
          <cell r="Z482">
            <v>370512</v>
          </cell>
          <cell r="AA482" t="str">
            <v>Live</v>
          </cell>
          <cell r="AB482">
            <v>0</v>
          </cell>
          <cell r="AC482" t="str">
            <v>CHITRADURGA URBAN</v>
          </cell>
          <cell r="AD482" t="str">
            <v>DYAMAVVANAHALLI</v>
          </cell>
          <cell r="AE482" t="str">
            <v>LT-6(a)(ii) Wt. Wks.</v>
          </cell>
          <cell r="AF482" t="str">
            <v>LT-6(a)(ii) Wt. Wks.</v>
          </cell>
          <cell r="AG482" t="str">
            <v>PDO</v>
          </cell>
          <cell r="AH482">
            <v>0</v>
          </cell>
        </row>
        <row r="483">
          <cell r="A483" t="str">
            <v>LVP6143</v>
          </cell>
          <cell r="B483">
            <v>4638381</v>
          </cell>
          <cell r="C483">
            <v>5349</v>
          </cell>
          <cell r="D483">
            <v>14078.62</v>
          </cell>
          <cell r="E483">
            <v>841.5</v>
          </cell>
          <cell r="F483">
            <v>14920.12</v>
          </cell>
          <cell r="G483">
            <v>419.88</v>
          </cell>
          <cell r="H483">
            <v>15340</v>
          </cell>
          <cell r="I483">
            <v>40362.54</v>
          </cell>
          <cell r="J483">
            <v>2617.44</v>
          </cell>
          <cell r="K483">
            <v>42979.98</v>
          </cell>
          <cell r="L483">
            <v>3849.57</v>
          </cell>
          <cell r="M483">
            <v>46829.55</v>
          </cell>
          <cell r="N483">
            <v>0</v>
          </cell>
          <cell r="O483">
            <v>0</v>
          </cell>
          <cell r="P483">
            <v>0</v>
          </cell>
          <cell r="Q483">
            <v>104.55</v>
          </cell>
          <cell r="R483">
            <v>0</v>
          </cell>
          <cell r="S483">
            <v>0</v>
          </cell>
          <cell r="T483">
            <v>104.55</v>
          </cell>
          <cell r="U483">
            <v>104.55</v>
          </cell>
          <cell r="V483">
            <v>0</v>
          </cell>
          <cell r="W483">
            <v>54336.61</v>
          </cell>
          <cell r="X483">
            <v>3458.94</v>
          </cell>
          <cell r="Y483">
            <v>4269.45</v>
          </cell>
          <cell r="Z483">
            <v>62065</v>
          </cell>
          <cell r="AA483" t="str">
            <v>Live</v>
          </cell>
          <cell r="AB483">
            <v>0</v>
          </cell>
          <cell r="AC483" t="str">
            <v>CHITRADURGA URBAN</v>
          </cell>
          <cell r="AD483" t="str">
            <v>DYAMAVVANAHALLI</v>
          </cell>
          <cell r="AE483" t="str">
            <v>LT-6(a)(ii) Wt. Wks.</v>
          </cell>
          <cell r="AF483" t="str">
            <v>LT-6(a)(ii) Wt. Wks.</v>
          </cell>
          <cell r="AG483" t="str">
            <v>P D O</v>
          </cell>
          <cell r="AH483">
            <v>0</v>
          </cell>
        </row>
        <row r="484">
          <cell r="A484" t="str">
            <v>LVSL1</v>
          </cell>
          <cell r="B484">
            <v>487524</v>
          </cell>
          <cell r="C484">
            <v>0</v>
          </cell>
          <cell r="D484">
            <v>-70531</v>
          </cell>
          <cell r="E484">
            <v>0</v>
          </cell>
          <cell r="F484">
            <v>-70531</v>
          </cell>
          <cell r="G484">
            <v>0</v>
          </cell>
          <cell r="H484">
            <v>-70531</v>
          </cell>
          <cell r="I484">
            <v>6258</v>
          </cell>
          <cell r="J484">
            <v>0</v>
          </cell>
          <cell r="K484">
            <v>6258</v>
          </cell>
          <cell r="L484">
            <v>0</v>
          </cell>
          <cell r="M484">
            <v>6258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-64273</v>
          </cell>
          <cell r="X484">
            <v>0</v>
          </cell>
          <cell r="Y484">
            <v>0</v>
          </cell>
          <cell r="Z484">
            <v>-64273</v>
          </cell>
          <cell r="AA484" t="str">
            <v>Live</v>
          </cell>
          <cell r="AB484">
            <v>0</v>
          </cell>
          <cell r="AC484" t="str">
            <v>CHITRADURGA URBAN</v>
          </cell>
          <cell r="AD484" t="str">
            <v>DYAMAVVANAHALLI</v>
          </cell>
          <cell r="AE484" t="str">
            <v>LT-6(b)(i) St.Lt. M</v>
          </cell>
          <cell r="AF484" t="str">
            <v>LT-6(b)(i) St.Lt. M</v>
          </cell>
          <cell r="AG484" t="str">
            <v>LINGAVARAHATTI</v>
          </cell>
          <cell r="AH484" t="str">
            <v>- --.</v>
          </cell>
        </row>
        <row r="485">
          <cell r="A485" t="str">
            <v>MKLLP4853</v>
          </cell>
          <cell r="B485">
            <v>3358848</v>
          </cell>
          <cell r="C485">
            <v>17468</v>
          </cell>
          <cell r="D485">
            <v>16679.32</v>
          </cell>
          <cell r="E485">
            <v>0</v>
          </cell>
          <cell r="F485">
            <v>16679.32</v>
          </cell>
          <cell r="G485">
            <v>1617.68</v>
          </cell>
          <cell r="H485">
            <v>18297</v>
          </cell>
          <cell r="I485">
            <v>124023.42</v>
          </cell>
          <cell r="J485">
            <v>8051.51</v>
          </cell>
          <cell r="K485">
            <v>132074.93</v>
          </cell>
          <cell r="L485">
            <v>10529.07</v>
          </cell>
          <cell r="M485">
            <v>142604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140702.74</v>
          </cell>
          <cell r="X485">
            <v>8051.51</v>
          </cell>
          <cell r="Y485">
            <v>12146.75</v>
          </cell>
          <cell r="Z485">
            <v>160901</v>
          </cell>
          <cell r="AA485" t="str">
            <v>Live</v>
          </cell>
          <cell r="AB485">
            <v>0</v>
          </cell>
          <cell r="AC485" t="str">
            <v>CHITRADURGA URBAN</v>
          </cell>
          <cell r="AD485" t="str">
            <v>DYAMAVVANAHALLI</v>
          </cell>
          <cell r="AE485" t="str">
            <v>LT-6(a)(ii) Wt. Wks.</v>
          </cell>
          <cell r="AF485" t="str">
            <v>LT-6(a)(ii) Wt. Wks.</v>
          </cell>
          <cell r="AG485" t="str">
            <v>P D O</v>
          </cell>
          <cell r="AH485">
            <v>0</v>
          </cell>
        </row>
        <row r="486">
          <cell r="A486" t="str">
            <v>MKLSL63025</v>
          </cell>
          <cell r="B486">
            <v>5221180</v>
          </cell>
          <cell r="C486">
            <v>1117</v>
          </cell>
          <cell r="D486">
            <v>11865.17</v>
          </cell>
          <cell r="E486">
            <v>873.9</v>
          </cell>
          <cell r="F486">
            <v>12739.07</v>
          </cell>
          <cell r="G486">
            <v>918.93</v>
          </cell>
          <cell r="H486">
            <v>13658</v>
          </cell>
          <cell r="I486">
            <v>10409.94</v>
          </cell>
          <cell r="J486">
            <v>692.02</v>
          </cell>
          <cell r="K486">
            <v>11101.960000000001</v>
          </cell>
          <cell r="L486">
            <v>2185.9699999999998</v>
          </cell>
          <cell r="M486">
            <v>13287.93</v>
          </cell>
          <cell r="N486">
            <v>0</v>
          </cell>
          <cell r="O486">
            <v>0</v>
          </cell>
          <cell r="P486">
            <v>0</v>
          </cell>
          <cell r="Q486">
            <v>212.93</v>
          </cell>
          <cell r="R486">
            <v>0</v>
          </cell>
          <cell r="S486">
            <v>0</v>
          </cell>
          <cell r="T486">
            <v>212.93</v>
          </cell>
          <cell r="U486">
            <v>212.93</v>
          </cell>
          <cell r="V486">
            <v>0</v>
          </cell>
          <cell r="W486">
            <v>22062.18</v>
          </cell>
          <cell r="X486">
            <v>1565.92</v>
          </cell>
          <cell r="Y486">
            <v>3104.9</v>
          </cell>
          <cell r="Z486">
            <v>26733</v>
          </cell>
          <cell r="AA486" t="str">
            <v>Live</v>
          </cell>
          <cell r="AB486">
            <v>0</v>
          </cell>
          <cell r="AC486" t="str">
            <v>CHITRADURGA URBAN</v>
          </cell>
          <cell r="AD486" t="str">
            <v>DYAMAVVANAHALLI</v>
          </cell>
          <cell r="AE486" t="str">
            <v>LT-6(b)(ii) St.Lt. M</v>
          </cell>
          <cell r="AF486" t="str">
            <v>LT-6(b)(ii) St.Lt. M</v>
          </cell>
          <cell r="AG486" t="str">
            <v>P D O DYAMAVVANAHALLI</v>
          </cell>
          <cell r="AH486" t="str">
            <v>MATTIKALLAHALLI VILLAGE BASAVANNA TEMPLE NEAR CHITRADURGA</v>
          </cell>
        </row>
        <row r="487">
          <cell r="A487" t="str">
            <v>P3099</v>
          </cell>
          <cell r="B487">
            <v>442985</v>
          </cell>
          <cell r="C487">
            <v>0</v>
          </cell>
          <cell r="D487">
            <v>19658.75</v>
          </cell>
          <cell r="E487">
            <v>0</v>
          </cell>
          <cell r="F487">
            <v>19658.75</v>
          </cell>
          <cell r="G487">
            <v>2596.25</v>
          </cell>
          <cell r="H487">
            <v>22255</v>
          </cell>
          <cell r="I487">
            <v>12209.77</v>
          </cell>
          <cell r="J487">
            <v>0</v>
          </cell>
          <cell r="K487">
            <v>12209.77</v>
          </cell>
          <cell r="L487">
            <v>8049.8</v>
          </cell>
          <cell r="M487">
            <v>20259.57</v>
          </cell>
          <cell r="N487">
            <v>0</v>
          </cell>
          <cell r="O487">
            <v>0</v>
          </cell>
          <cell r="P487">
            <v>0</v>
          </cell>
          <cell r="Q487">
            <v>224.57</v>
          </cell>
          <cell r="R487">
            <v>0</v>
          </cell>
          <cell r="S487">
            <v>0</v>
          </cell>
          <cell r="T487">
            <v>224.57</v>
          </cell>
          <cell r="U487">
            <v>224.57</v>
          </cell>
          <cell r="V487">
            <v>0</v>
          </cell>
          <cell r="W487">
            <v>31643.95</v>
          </cell>
          <cell r="X487">
            <v>0</v>
          </cell>
          <cell r="Y487">
            <v>10646.05</v>
          </cell>
          <cell r="Z487">
            <v>42290</v>
          </cell>
          <cell r="AA487" t="str">
            <v>Live</v>
          </cell>
          <cell r="AB487">
            <v>0</v>
          </cell>
          <cell r="AC487" t="str">
            <v>CHITRADURGA URBAN</v>
          </cell>
          <cell r="AD487" t="str">
            <v>DYAMAVVANAHALLI</v>
          </cell>
          <cell r="AE487" t="str">
            <v>LT-6(a)(i) Wt. Wks.</v>
          </cell>
          <cell r="AF487" t="str">
            <v>LT-6(a)(i) Wt. Wks.</v>
          </cell>
          <cell r="AG487" t="str">
            <v>AEE. ZP. CTA</v>
          </cell>
          <cell r="AH487" t="str">
            <v>DYAMAVVANAHALLI---</v>
          </cell>
        </row>
        <row r="488">
          <cell r="A488" t="str">
            <v>THMP3164</v>
          </cell>
          <cell r="B488">
            <v>484781</v>
          </cell>
          <cell r="C488">
            <v>0</v>
          </cell>
          <cell r="D488">
            <v>-54245</v>
          </cell>
          <cell r="E488">
            <v>0</v>
          </cell>
          <cell r="F488">
            <v>-54245</v>
          </cell>
          <cell r="G488">
            <v>0</v>
          </cell>
          <cell r="H488">
            <v>-54245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-54245</v>
          </cell>
          <cell r="X488">
            <v>0</v>
          </cell>
          <cell r="Y488">
            <v>0</v>
          </cell>
          <cell r="Z488">
            <v>-54245</v>
          </cell>
          <cell r="AA488" t="str">
            <v>LD</v>
          </cell>
          <cell r="AB488">
            <v>0</v>
          </cell>
          <cell r="AC488" t="str">
            <v>CHITRADURGA URBAN</v>
          </cell>
          <cell r="AD488" t="str">
            <v>DYAMAVVANAHALLI</v>
          </cell>
          <cell r="AE488" t="str">
            <v>LT-6(b)(i) St.Lt. M</v>
          </cell>
          <cell r="AF488" t="str">
            <v>LT-6(b)(i) St.Lt. M</v>
          </cell>
          <cell r="AG488" t="str">
            <v>ASST. EX. ENGINEER</v>
          </cell>
          <cell r="AH488" t="str">
            <v>DYAMAVVANAHALLI--THOPORAMALIGE</v>
          </cell>
        </row>
        <row r="489">
          <cell r="A489" t="str">
            <v>TML77</v>
          </cell>
          <cell r="B489">
            <v>459237</v>
          </cell>
          <cell r="C489">
            <v>821.5</v>
          </cell>
          <cell r="D489">
            <v>161.37</v>
          </cell>
          <cell r="E489">
            <v>0</v>
          </cell>
          <cell r="F489">
            <v>161.37</v>
          </cell>
          <cell r="G489">
            <v>1.63</v>
          </cell>
          <cell r="H489">
            <v>163</v>
          </cell>
          <cell r="I489">
            <v>7561.47</v>
          </cell>
          <cell r="J489">
            <v>0</v>
          </cell>
          <cell r="K489">
            <v>7561.47</v>
          </cell>
          <cell r="L489">
            <v>15.36</v>
          </cell>
          <cell r="M489">
            <v>7576.83</v>
          </cell>
          <cell r="N489">
            <v>6928</v>
          </cell>
          <cell r="O489">
            <v>0</v>
          </cell>
          <cell r="P489">
            <v>0</v>
          </cell>
          <cell r="Q489">
            <v>900.83</v>
          </cell>
          <cell r="R489">
            <v>0</v>
          </cell>
          <cell r="S489">
            <v>0</v>
          </cell>
          <cell r="T489">
            <v>900.83</v>
          </cell>
          <cell r="U489">
            <v>7828.83</v>
          </cell>
          <cell r="V489">
            <v>0</v>
          </cell>
          <cell r="W489">
            <v>-105.99</v>
          </cell>
          <cell r="X489">
            <v>0</v>
          </cell>
          <cell r="Y489">
            <v>16.989999999999998</v>
          </cell>
          <cell r="Z489">
            <v>-89</v>
          </cell>
          <cell r="AA489" t="str">
            <v>Live</v>
          </cell>
          <cell r="AB489">
            <v>0</v>
          </cell>
          <cell r="AC489" t="str">
            <v>CHITRADURGA URBAN</v>
          </cell>
          <cell r="AD489" t="str">
            <v>DYAMAVVANAHALLI</v>
          </cell>
          <cell r="AE489" t="str">
            <v>LT-6(b)(Street Light)-LED</v>
          </cell>
          <cell r="AF489" t="str">
            <v>LT-6(b)(Street Light)-LED</v>
          </cell>
          <cell r="AG489" t="str">
            <v>DIVISIONAL ELECTRICAL</v>
          </cell>
          <cell r="AH489" t="str">
            <v>DYAMAVVANAHALLI-0</v>
          </cell>
        </row>
        <row r="490">
          <cell r="A490" t="str">
            <v>TMP2</v>
          </cell>
          <cell r="B490">
            <v>481305</v>
          </cell>
          <cell r="C490">
            <v>15441.4</v>
          </cell>
          <cell r="D490">
            <v>138897.29</v>
          </cell>
          <cell r="E490">
            <v>8215.17</v>
          </cell>
          <cell r="F490">
            <v>147112.46000000002</v>
          </cell>
          <cell r="G490">
            <v>6338.54</v>
          </cell>
          <cell r="H490">
            <v>153451</v>
          </cell>
          <cell r="I490">
            <v>120466.64</v>
          </cell>
          <cell r="J490">
            <v>6994.11</v>
          </cell>
          <cell r="K490">
            <v>127460.75</v>
          </cell>
          <cell r="L490">
            <v>26090.5</v>
          </cell>
          <cell r="M490">
            <v>153551.25</v>
          </cell>
          <cell r="N490">
            <v>0</v>
          </cell>
          <cell r="O490">
            <v>0</v>
          </cell>
          <cell r="P490">
            <v>0</v>
          </cell>
          <cell r="Q490">
            <v>21.25</v>
          </cell>
          <cell r="R490">
            <v>0</v>
          </cell>
          <cell r="S490">
            <v>0</v>
          </cell>
          <cell r="T490">
            <v>21.25</v>
          </cell>
          <cell r="U490">
            <v>21.25</v>
          </cell>
          <cell r="V490">
            <v>0</v>
          </cell>
          <cell r="W490">
            <v>259342.68</v>
          </cell>
          <cell r="X490">
            <v>15209.28</v>
          </cell>
          <cell r="Y490">
            <v>32429.040000000001</v>
          </cell>
          <cell r="Z490">
            <v>306981</v>
          </cell>
          <cell r="AA490" t="str">
            <v>Live</v>
          </cell>
          <cell r="AB490">
            <v>0</v>
          </cell>
          <cell r="AC490" t="str">
            <v>CHITRADURGA URBAN</v>
          </cell>
          <cell r="AD490" t="str">
            <v>DYAMAVVANAHALLI</v>
          </cell>
          <cell r="AE490" t="str">
            <v>LT-6(a)(i) Wt. Wks.</v>
          </cell>
          <cell r="AF490" t="str">
            <v>LT-6(a)(i) Wt. Wks.</v>
          </cell>
          <cell r="AG490" t="str">
            <v>THOPARA MALIGEE</v>
          </cell>
          <cell r="AH490" t="str">
            <v>CTA-..</v>
          </cell>
        </row>
        <row r="491">
          <cell r="A491" t="str">
            <v>TMP3</v>
          </cell>
          <cell r="B491">
            <v>484092</v>
          </cell>
          <cell r="C491">
            <v>25177</v>
          </cell>
          <cell r="D491">
            <v>112514.49</v>
          </cell>
          <cell r="E491">
            <v>8277.9500000000007</v>
          </cell>
          <cell r="F491">
            <v>120792.44</v>
          </cell>
          <cell r="G491">
            <v>11656.56</v>
          </cell>
          <cell r="H491">
            <v>132449</v>
          </cell>
          <cell r="I491">
            <v>188320.68</v>
          </cell>
          <cell r="J491">
            <v>12213.02</v>
          </cell>
          <cell r="K491">
            <v>200533.69999999998</v>
          </cell>
          <cell r="L491">
            <v>36265.800000000003</v>
          </cell>
          <cell r="M491">
            <v>236799.5</v>
          </cell>
          <cell r="N491">
            <v>205408.5</v>
          </cell>
          <cell r="O491">
            <v>181.12</v>
          </cell>
          <cell r="P491">
            <v>14410.38</v>
          </cell>
          <cell r="Q491">
            <v>212.5</v>
          </cell>
          <cell r="R491">
            <v>0</v>
          </cell>
          <cell r="S491">
            <v>0</v>
          </cell>
          <cell r="T491">
            <v>212.5</v>
          </cell>
          <cell r="U491">
            <v>220031.38</v>
          </cell>
          <cell r="V491">
            <v>181.12</v>
          </cell>
          <cell r="W491">
            <v>95214.17</v>
          </cell>
          <cell r="X491">
            <v>6080.59</v>
          </cell>
          <cell r="Y491">
            <v>47741.24</v>
          </cell>
          <cell r="Z491">
            <v>149036</v>
          </cell>
          <cell r="AA491" t="str">
            <v>Live</v>
          </cell>
          <cell r="AB491">
            <v>0</v>
          </cell>
          <cell r="AC491" t="str">
            <v>CHITRADURGA URBAN</v>
          </cell>
          <cell r="AD491" t="str">
            <v>DYAMAVVANAHALLI</v>
          </cell>
          <cell r="AE491" t="str">
            <v>LT-6(a)(i) Wt. Wks.</v>
          </cell>
          <cell r="AF491" t="str">
            <v>LT-6(a)(i) Wt. Wks.</v>
          </cell>
          <cell r="AG491" t="str">
            <v>AEE. J.P. SUB DIVISION</v>
          </cell>
          <cell r="AH491" t="str">
            <v>DYAMAVVANAHALLI-..THOPARA MALIGE</v>
          </cell>
        </row>
        <row r="492">
          <cell r="A492" t="str">
            <v>TMP4352</v>
          </cell>
          <cell r="B492">
            <v>425504</v>
          </cell>
          <cell r="C492">
            <v>0</v>
          </cell>
          <cell r="D492">
            <v>37148.47</v>
          </cell>
          <cell r="E492">
            <v>1524.96</v>
          </cell>
          <cell r="F492">
            <v>38673.43</v>
          </cell>
          <cell r="G492">
            <v>8867.57</v>
          </cell>
          <cell r="H492">
            <v>47541</v>
          </cell>
          <cell r="I492">
            <v>16788.03</v>
          </cell>
          <cell r="J492">
            <v>0</v>
          </cell>
          <cell r="K492">
            <v>16788.03</v>
          </cell>
          <cell r="L492">
            <v>5100.42</v>
          </cell>
          <cell r="M492">
            <v>21888.45</v>
          </cell>
          <cell r="N492">
            <v>0</v>
          </cell>
          <cell r="O492">
            <v>0</v>
          </cell>
          <cell r="P492">
            <v>0</v>
          </cell>
          <cell r="Q492">
            <v>405.45</v>
          </cell>
          <cell r="R492">
            <v>0</v>
          </cell>
          <cell r="S492">
            <v>0</v>
          </cell>
          <cell r="T492">
            <v>405.45</v>
          </cell>
          <cell r="U492">
            <v>405.45</v>
          </cell>
          <cell r="V492">
            <v>0</v>
          </cell>
          <cell r="W492">
            <v>53531.05</v>
          </cell>
          <cell r="X492">
            <v>1524.96</v>
          </cell>
          <cell r="Y492">
            <v>13967.99</v>
          </cell>
          <cell r="Z492">
            <v>69024</v>
          </cell>
          <cell r="AA492" t="str">
            <v>Live</v>
          </cell>
          <cell r="AB492">
            <v>0</v>
          </cell>
          <cell r="AC492" t="str">
            <v>CHITRADURGA URBAN</v>
          </cell>
          <cell r="AD492" t="str">
            <v>DYAMAVVANAHALLI</v>
          </cell>
          <cell r="AE492" t="str">
            <v>LT-6(a)(i) Wt. Wks.</v>
          </cell>
          <cell r="AF492" t="str">
            <v>LT-6(a)(i) Wt. Wks.</v>
          </cell>
          <cell r="AG492" t="str">
            <v>SECRATRYDYAMAVVANAHALLY</v>
          </cell>
          <cell r="AH492" t="str">
            <v>HOSAKALLAHALLY KERE--</v>
          </cell>
        </row>
        <row r="493">
          <cell r="A493" t="str">
            <v>TMSL1</v>
          </cell>
          <cell r="B493">
            <v>487512</v>
          </cell>
          <cell r="C493">
            <v>7863</v>
          </cell>
          <cell r="D493">
            <v>-38190</v>
          </cell>
          <cell r="E493">
            <v>0</v>
          </cell>
          <cell r="F493">
            <v>-38190</v>
          </cell>
          <cell r="G493">
            <v>0</v>
          </cell>
          <cell r="H493">
            <v>-38190</v>
          </cell>
          <cell r="I493">
            <v>62539.24</v>
          </cell>
          <cell r="J493">
            <v>4953.6899999999996</v>
          </cell>
          <cell r="K493">
            <v>67492.929999999993</v>
          </cell>
          <cell r="L493">
            <v>1033.07</v>
          </cell>
          <cell r="M493">
            <v>68526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24349.24</v>
          </cell>
          <cell r="X493">
            <v>4953.6899999999996</v>
          </cell>
          <cell r="Y493">
            <v>1033.07</v>
          </cell>
          <cell r="Z493">
            <v>30336</v>
          </cell>
          <cell r="AA493" t="str">
            <v>Live</v>
          </cell>
          <cell r="AB493">
            <v>0</v>
          </cell>
          <cell r="AC493" t="str">
            <v>CHITRADURGA URBAN</v>
          </cell>
          <cell r="AD493" t="str">
            <v>DYAMAVVANAHALLI</v>
          </cell>
          <cell r="AE493" t="str">
            <v>LT-6(b)(i) St.Lt. M</v>
          </cell>
          <cell r="AF493" t="str">
            <v>LT-6(b)(i) St.Lt. M</v>
          </cell>
          <cell r="AG493" t="str">
            <v>THOPARAMALIGE</v>
          </cell>
          <cell r="AH493" t="str">
            <v>- --.</v>
          </cell>
        </row>
        <row r="494">
          <cell r="A494" t="str">
            <v>TMSL2</v>
          </cell>
          <cell r="B494">
            <v>447439</v>
          </cell>
          <cell r="C494">
            <v>950</v>
          </cell>
          <cell r="D494">
            <v>6039.34</v>
          </cell>
          <cell r="E494">
            <v>276.77999999999997</v>
          </cell>
          <cell r="F494">
            <v>6316.12</v>
          </cell>
          <cell r="G494">
            <v>179.88</v>
          </cell>
          <cell r="H494">
            <v>6496</v>
          </cell>
          <cell r="I494">
            <v>11612.53</v>
          </cell>
          <cell r="J494">
            <v>594.01</v>
          </cell>
          <cell r="K494">
            <v>12206.54</v>
          </cell>
          <cell r="L494">
            <v>1292.46</v>
          </cell>
          <cell r="M494">
            <v>13499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17651.87</v>
          </cell>
          <cell r="X494">
            <v>870.79</v>
          </cell>
          <cell r="Y494">
            <v>1472.34</v>
          </cell>
          <cell r="Z494">
            <v>19995</v>
          </cell>
          <cell r="AA494" t="str">
            <v>Live</v>
          </cell>
          <cell r="AB494">
            <v>0</v>
          </cell>
          <cell r="AC494" t="str">
            <v>CHITRADURGA URBAN</v>
          </cell>
          <cell r="AD494" t="str">
            <v>DYAMAVVANAHALLI</v>
          </cell>
          <cell r="AE494" t="str">
            <v>LT-6(b)(i) St.Lt. M</v>
          </cell>
          <cell r="AF494" t="str">
            <v>LT-6(b)(i) St.Lt. M</v>
          </cell>
          <cell r="AG494" t="str">
            <v>GRAMAPANCHAYATH</v>
          </cell>
          <cell r="AH494" t="str">
            <v>THOPARA MALIGE--</v>
          </cell>
        </row>
        <row r="495">
          <cell r="A495" t="str">
            <v>TMSL63024</v>
          </cell>
          <cell r="B495">
            <v>5221178</v>
          </cell>
          <cell r="C495">
            <v>406</v>
          </cell>
          <cell r="D495">
            <v>12370.86</v>
          </cell>
          <cell r="E495">
            <v>929.71</v>
          </cell>
          <cell r="F495">
            <v>13300.57</v>
          </cell>
          <cell r="G495">
            <v>1070.43</v>
          </cell>
          <cell r="H495">
            <v>14371</v>
          </cell>
          <cell r="I495">
            <v>5148.16</v>
          </cell>
          <cell r="J495">
            <v>252.4</v>
          </cell>
          <cell r="K495">
            <v>5400.5599999999995</v>
          </cell>
          <cell r="L495">
            <v>1790.37</v>
          </cell>
          <cell r="M495">
            <v>7190.93</v>
          </cell>
          <cell r="N495">
            <v>0</v>
          </cell>
          <cell r="O495">
            <v>0</v>
          </cell>
          <cell r="P495">
            <v>0</v>
          </cell>
          <cell r="Q495">
            <v>212.93</v>
          </cell>
          <cell r="R495">
            <v>0</v>
          </cell>
          <cell r="S495">
            <v>0</v>
          </cell>
          <cell r="T495">
            <v>212.93</v>
          </cell>
          <cell r="U495">
            <v>212.93</v>
          </cell>
          <cell r="V495">
            <v>0</v>
          </cell>
          <cell r="W495">
            <v>17306.09</v>
          </cell>
          <cell r="X495">
            <v>1182.1099999999999</v>
          </cell>
          <cell r="Y495">
            <v>2860.8</v>
          </cell>
          <cell r="Z495">
            <v>21349</v>
          </cell>
          <cell r="AA495" t="str">
            <v>Live</v>
          </cell>
          <cell r="AB495">
            <v>0</v>
          </cell>
          <cell r="AC495" t="str">
            <v>CHITRADURGA URBAN</v>
          </cell>
          <cell r="AD495" t="str">
            <v>DYAMAVVANAHALLI</v>
          </cell>
          <cell r="AE495" t="str">
            <v>LT-6(b)(ii) St.Lt. M</v>
          </cell>
          <cell r="AF495" t="str">
            <v>LT-6(b)(ii) St.Lt. M</v>
          </cell>
          <cell r="AG495" t="str">
            <v>P D O DYAMAVVANAHALLI</v>
          </cell>
          <cell r="AH495" t="str">
            <v>TOPURAMALIGE VILLAGE GANESHA TEMPLE NEAR CHITRADURGA</v>
          </cell>
        </row>
        <row r="496">
          <cell r="A496" t="str">
            <v>TMSL63031</v>
          </cell>
          <cell r="B496">
            <v>5221189</v>
          </cell>
          <cell r="C496">
            <v>1070</v>
          </cell>
          <cell r="D496">
            <v>18156.330000000002</v>
          </cell>
          <cell r="E496">
            <v>1413.9</v>
          </cell>
          <cell r="F496">
            <v>19570.230000000003</v>
          </cell>
          <cell r="G496">
            <v>1307.77</v>
          </cell>
          <cell r="H496">
            <v>20878</v>
          </cell>
          <cell r="I496">
            <v>10060.379999999999</v>
          </cell>
          <cell r="J496">
            <v>666.27</v>
          </cell>
          <cell r="K496">
            <v>10726.65</v>
          </cell>
          <cell r="L496">
            <v>2756.28</v>
          </cell>
          <cell r="M496">
            <v>13482.93</v>
          </cell>
          <cell r="N496">
            <v>0</v>
          </cell>
          <cell r="O496">
            <v>0</v>
          </cell>
          <cell r="P496">
            <v>0</v>
          </cell>
          <cell r="Q496">
            <v>212.93</v>
          </cell>
          <cell r="R496">
            <v>0</v>
          </cell>
          <cell r="S496">
            <v>0</v>
          </cell>
          <cell r="T496">
            <v>212.93</v>
          </cell>
          <cell r="U496">
            <v>212.93</v>
          </cell>
          <cell r="V496">
            <v>0</v>
          </cell>
          <cell r="W496">
            <v>28003.78</v>
          </cell>
          <cell r="X496">
            <v>2080.17</v>
          </cell>
          <cell r="Y496">
            <v>4064.05</v>
          </cell>
          <cell r="Z496">
            <v>34148</v>
          </cell>
          <cell r="AA496" t="str">
            <v>Live</v>
          </cell>
          <cell r="AB496">
            <v>0</v>
          </cell>
          <cell r="AC496" t="str">
            <v>CHITRADURGA URBAN</v>
          </cell>
          <cell r="AD496" t="str">
            <v>DYAMAVVANAHALLI</v>
          </cell>
          <cell r="AE496" t="str">
            <v>LT-6(b)(ii) St.Lt. M</v>
          </cell>
          <cell r="AF496" t="str">
            <v>LT-6(b)(ii) St.Lt. M</v>
          </cell>
          <cell r="AG496" t="str">
            <v>P D O DYAMAVVANAHALLI</v>
          </cell>
          <cell r="AH496" t="str">
            <v>TOPURAMALIGE VILLAGE MARAMMA TEMPLE NEAR CHITRADURGA</v>
          </cell>
        </row>
        <row r="497">
          <cell r="A497" t="str">
            <v>UPRSM17</v>
          </cell>
          <cell r="B497">
            <v>456191</v>
          </cell>
          <cell r="C497">
            <v>0</v>
          </cell>
          <cell r="D497">
            <v>-37873</v>
          </cell>
          <cell r="E497">
            <v>0</v>
          </cell>
          <cell r="F497">
            <v>-37873</v>
          </cell>
          <cell r="G497">
            <v>0</v>
          </cell>
          <cell r="H497">
            <v>-37873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-37873</v>
          </cell>
          <cell r="X497">
            <v>0</v>
          </cell>
          <cell r="Y497">
            <v>0</v>
          </cell>
          <cell r="Z497">
            <v>-37873</v>
          </cell>
          <cell r="AA497" t="str">
            <v>LD</v>
          </cell>
          <cell r="AB497">
            <v>0</v>
          </cell>
          <cell r="AC497" t="str">
            <v>CHITRADURGA URBAN</v>
          </cell>
          <cell r="AD497" t="str">
            <v>DYAMAVVANAHALLI</v>
          </cell>
          <cell r="AE497" t="str">
            <v>LT-6(b)(i) St.Lt. M</v>
          </cell>
          <cell r="AF497" t="str">
            <v>LT-6(b)(i) St.Lt. M</v>
          </cell>
          <cell r="AG497" t="str">
            <v>UNATHORIZED STREET LIGHT</v>
          </cell>
          <cell r="AH497" t="str">
            <v>DYAMAVVANAHALLI---</v>
          </cell>
        </row>
        <row r="498">
          <cell r="A498" t="str">
            <v>ALSL1</v>
          </cell>
          <cell r="B498">
            <v>488738</v>
          </cell>
          <cell r="C498">
            <v>3927</v>
          </cell>
          <cell r="D498">
            <v>90747.38</v>
          </cell>
          <cell r="E498">
            <v>8072.37</v>
          </cell>
          <cell r="F498">
            <v>98819.75</v>
          </cell>
          <cell r="G498">
            <v>2754.25</v>
          </cell>
          <cell r="H498">
            <v>101574</v>
          </cell>
          <cell r="I498">
            <v>41964.27</v>
          </cell>
          <cell r="J498">
            <v>2451.0300000000002</v>
          </cell>
          <cell r="K498">
            <v>44415.299999999996</v>
          </cell>
          <cell r="L498">
            <v>11033.7</v>
          </cell>
          <cell r="M498">
            <v>55449</v>
          </cell>
          <cell r="N498">
            <v>121521</v>
          </cell>
          <cell r="O498">
            <v>95.92</v>
          </cell>
          <cell r="P498">
            <v>9412.08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130933.08</v>
          </cell>
          <cell r="V498">
            <v>95.92</v>
          </cell>
          <cell r="W498">
            <v>11190.65</v>
          </cell>
          <cell r="X498">
            <v>1111.32</v>
          </cell>
          <cell r="Y498">
            <v>13692.03</v>
          </cell>
          <cell r="Z498">
            <v>25994</v>
          </cell>
          <cell r="AA498" t="str">
            <v>Live</v>
          </cell>
          <cell r="AB498">
            <v>0</v>
          </cell>
          <cell r="AC498" t="str">
            <v>CHITRADURGA URBAN</v>
          </cell>
          <cell r="AD498" t="str">
            <v>G.R HALLI</v>
          </cell>
          <cell r="AE498" t="str">
            <v>LT-6(b)(i) St.Lt. M</v>
          </cell>
          <cell r="AF498" t="str">
            <v>LT-6(b)(i) St.Lt. M</v>
          </cell>
          <cell r="AG498" t="str">
            <v>AYATHOUL</v>
          </cell>
          <cell r="AH498" t="str">
            <v>CTA-.</v>
          </cell>
        </row>
        <row r="499">
          <cell r="A499" t="str">
            <v>ALSL2</v>
          </cell>
          <cell r="B499">
            <v>417560</v>
          </cell>
          <cell r="C499">
            <v>1968</v>
          </cell>
          <cell r="D499">
            <v>3752.29</v>
          </cell>
          <cell r="E499">
            <v>197.78</v>
          </cell>
          <cell r="F499">
            <v>3950.07</v>
          </cell>
          <cell r="G499">
            <v>-5.07</v>
          </cell>
          <cell r="H499">
            <v>3945</v>
          </cell>
          <cell r="I499">
            <v>24874.86</v>
          </cell>
          <cell r="J499">
            <v>1230.98</v>
          </cell>
          <cell r="K499">
            <v>26105.84</v>
          </cell>
          <cell r="L499">
            <v>1726.16</v>
          </cell>
          <cell r="M499">
            <v>27832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28627.15</v>
          </cell>
          <cell r="X499">
            <v>1428.76</v>
          </cell>
          <cell r="Y499">
            <v>1721.09</v>
          </cell>
          <cell r="Z499">
            <v>31777</v>
          </cell>
          <cell r="AA499" t="str">
            <v>Live</v>
          </cell>
          <cell r="AB499">
            <v>0</v>
          </cell>
          <cell r="AC499" t="str">
            <v>CHITRADURGA URBAN</v>
          </cell>
          <cell r="AD499" t="str">
            <v>G.R HALLI</v>
          </cell>
          <cell r="AE499" t="str">
            <v>LT-6(b)(i) St.Lt. M</v>
          </cell>
          <cell r="AF499" t="str">
            <v>LT-6(b)(i) St.Lt. M</v>
          </cell>
          <cell r="AG499" t="str">
            <v>NEAR SCHOOL</v>
          </cell>
          <cell r="AH499" t="str">
            <v>CTA--</v>
          </cell>
        </row>
        <row r="500">
          <cell r="A500" t="str">
            <v>ALSL4</v>
          </cell>
          <cell r="B500">
            <v>416646</v>
          </cell>
          <cell r="C500">
            <v>582</v>
          </cell>
          <cell r="D500">
            <v>17802.89</v>
          </cell>
          <cell r="E500">
            <v>623.21</v>
          </cell>
          <cell r="F500">
            <v>18426.099999999999</v>
          </cell>
          <cell r="G500">
            <v>1945.9</v>
          </cell>
          <cell r="H500">
            <v>20372</v>
          </cell>
          <cell r="I500">
            <v>14122.63</v>
          </cell>
          <cell r="J500">
            <v>364.23</v>
          </cell>
          <cell r="K500">
            <v>14486.859999999999</v>
          </cell>
          <cell r="L500">
            <v>2731.14</v>
          </cell>
          <cell r="M500">
            <v>17218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31925.52</v>
          </cell>
          <cell r="X500">
            <v>987.44</v>
          </cell>
          <cell r="Y500">
            <v>4677.04</v>
          </cell>
          <cell r="Z500">
            <v>37590</v>
          </cell>
          <cell r="AA500" t="str">
            <v>Live</v>
          </cell>
          <cell r="AB500">
            <v>0</v>
          </cell>
          <cell r="AC500" t="str">
            <v>CHITRADURGA URBAN</v>
          </cell>
          <cell r="AD500" t="str">
            <v>G.R HALLI</v>
          </cell>
          <cell r="AE500" t="str">
            <v>LT-6(b)(i) St.Lt. M</v>
          </cell>
          <cell r="AF500" t="str">
            <v>LT-6(b)(i) St.Lt. M</v>
          </cell>
          <cell r="AG500" t="str">
            <v>NEAR RAM NAIK</v>
          </cell>
          <cell r="AH500" t="str">
            <v>GR HALLY--</v>
          </cell>
        </row>
        <row r="501">
          <cell r="A501" t="str">
            <v>ALSL58946</v>
          </cell>
          <cell r="B501">
            <v>4867080</v>
          </cell>
          <cell r="C501">
            <v>1919</v>
          </cell>
          <cell r="D501">
            <v>71211.759999999995</v>
          </cell>
          <cell r="E501">
            <v>5879.27</v>
          </cell>
          <cell r="F501">
            <v>77091.03</v>
          </cell>
          <cell r="G501">
            <v>12764.97</v>
          </cell>
          <cell r="H501">
            <v>89856</v>
          </cell>
          <cell r="I501">
            <v>16087.86</v>
          </cell>
          <cell r="J501">
            <v>1194.69</v>
          </cell>
          <cell r="K501">
            <v>17282.55</v>
          </cell>
          <cell r="L501">
            <v>2788.05</v>
          </cell>
          <cell r="M501">
            <v>20070.599999999999</v>
          </cell>
          <cell r="N501">
            <v>77053.649999999994</v>
          </cell>
          <cell r="O501">
            <v>15217.29</v>
          </cell>
          <cell r="P501">
            <v>6362.06</v>
          </cell>
          <cell r="Q501">
            <v>200.6</v>
          </cell>
          <cell r="R501">
            <v>0</v>
          </cell>
          <cell r="S501">
            <v>0</v>
          </cell>
          <cell r="T501">
            <v>200.6</v>
          </cell>
          <cell r="U501">
            <v>83616.31</v>
          </cell>
          <cell r="V501">
            <v>15217.29</v>
          </cell>
          <cell r="W501">
            <v>10045.370000000001</v>
          </cell>
          <cell r="X501">
            <v>711.9</v>
          </cell>
          <cell r="Y501">
            <v>335.73</v>
          </cell>
          <cell r="Z501">
            <v>11093</v>
          </cell>
          <cell r="AA501" t="str">
            <v>Live</v>
          </cell>
          <cell r="AB501">
            <v>0</v>
          </cell>
          <cell r="AC501" t="str">
            <v>CHITRADURGA URBAN</v>
          </cell>
          <cell r="AD501" t="str">
            <v>G.R HALLI</v>
          </cell>
          <cell r="AE501" t="str">
            <v>LT-6(b)(i) St.Lt. M</v>
          </cell>
          <cell r="AF501" t="str">
            <v>LT-6(b)(i) St.Lt. M</v>
          </cell>
          <cell r="AG501" t="str">
            <v>P D O GR HALLI</v>
          </cell>
          <cell r="AH501" t="str">
            <v>G R HALLI AITHOLU</v>
          </cell>
        </row>
        <row r="502">
          <cell r="A502" t="str">
            <v>AP2</v>
          </cell>
          <cell r="B502">
            <v>486258</v>
          </cell>
          <cell r="C502">
            <v>8964</v>
          </cell>
          <cell r="D502">
            <v>10517.28</v>
          </cell>
          <cell r="E502">
            <v>672.3</v>
          </cell>
          <cell r="F502">
            <v>11189.58</v>
          </cell>
          <cell r="G502">
            <v>-88.58</v>
          </cell>
          <cell r="H502">
            <v>11101</v>
          </cell>
          <cell r="I502">
            <v>65720.45</v>
          </cell>
          <cell r="J502">
            <v>4370</v>
          </cell>
          <cell r="K502">
            <v>70090.45</v>
          </cell>
          <cell r="L502">
            <v>4752.8</v>
          </cell>
          <cell r="M502">
            <v>74843.25</v>
          </cell>
          <cell r="N502">
            <v>0</v>
          </cell>
          <cell r="O502">
            <v>0</v>
          </cell>
          <cell r="P502">
            <v>0</v>
          </cell>
          <cell r="Q502">
            <v>21.25</v>
          </cell>
          <cell r="R502">
            <v>0</v>
          </cell>
          <cell r="S502">
            <v>0</v>
          </cell>
          <cell r="T502">
            <v>21.25</v>
          </cell>
          <cell r="U502">
            <v>21.25</v>
          </cell>
          <cell r="V502">
            <v>0</v>
          </cell>
          <cell r="W502">
            <v>76216.479999999996</v>
          </cell>
          <cell r="X502">
            <v>5042.3</v>
          </cell>
          <cell r="Y502">
            <v>4664.22</v>
          </cell>
          <cell r="Z502">
            <v>85923</v>
          </cell>
          <cell r="AA502" t="str">
            <v>Live</v>
          </cell>
          <cell r="AB502">
            <v>0</v>
          </cell>
          <cell r="AC502" t="str">
            <v>CHITRADURGA URBAN</v>
          </cell>
          <cell r="AD502" t="str">
            <v>G.R HALLI</v>
          </cell>
          <cell r="AE502" t="str">
            <v>LT-6(a)(i) Wt. Wks.</v>
          </cell>
          <cell r="AF502" t="str">
            <v>LT-6(a)(i) Wt. Wks.</v>
          </cell>
          <cell r="AG502" t="str">
            <v>AYITHOLU</v>
          </cell>
          <cell r="AH502" t="str">
            <v>CTA-..</v>
          </cell>
        </row>
        <row r="503">
          <cell r="A503" t="str">
            <v>AP3</v>
          </cell>
          <cell r="B503">
            <v>485339</v>
          </cell>
          <cell r="C503">
            <v>0</v>
          </cell>
          <cell r="D503">
            <v>-18892</v>
          </cell>
          <cell r="E503">
            <v>0</v>
          </cell>
          <cell r="F503">
            <v>-18892</v>
          </cell>
          <cell r="G503">
            <v>0</v>
          </cell>
          <cell r="H503">
            <v>-18892</v>
          </cell>
          <cell r="I503">
            <v>9400</v>
          </cell>
          <cell r="J503">
            <v>0</v>
          </cell>
          <cell r="K503">
            <v>9400</v>
          </cell>
          <cell r="L503">
            <v>0</v>
          </cell>
          <cell r="M503">
            <v>9400</v>
          </cell>
          <cell r="N503">
            <v>0</v>
          </cell>
          <cell r="O503">
            <v>0</v>
          </cell>
          <cell r="P503">
            <v>0</v>
          </cell>
          <cell r="Q503">
            <v>-9492</v>
          </cell>
          <cell r="R503">
            <v>0</v>
          </cell>
          <cell r="S503">
            <v>0</v>
          </cell>
          <cell r="T503">
            <v>-9492</v>
          </cell>
          <cell r="U503">
            <v>-9492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 t="str">
            <v>PD</v>
          </cell>
          <cell r="AB503">
            <v>0</v>
          </cell>
          <cell r="AC503" t="str">
            <v>CHITRADURGA URBAN</v>
          </cell>
          <cell r="AD503" t="str">
            <v>G.R HALLI</v>
          </cell>
          <cell r="AE503" t="str">
            <v>LT-6(a)(i) Wt. Wks.</v>
          </cell>
          <cell r="AF503" t="str">
            <v>LT-6(a)(i) Wt. Wks.</v>
          </cell>
          <cell r="AG503" t="str">
            <v>THE ASST. EXW ENGINEER</v>
          </cell>
          <cell r="AH503" t="str">
            <v>CTA-Z.P.E. SUB DIVISION</v>
          </cell>
        </row>
        <row r="504">
          <cell r="A504" t="str">
            <v>AP4</v>
          </cell>
          <cell r="B504">
            <v>493802</v>
          </cell>
          <cell r="C504">
            <v>3449</v>
          </cell>
          <cell r="D504">
            <v>23657.16</v>
          </cell>
          <cell r="E504">
            <v>1074.8900000000001</v>
          </cell>
          <cell r="F504">
            <v>24732.05</v>
          </cell>
          <cell r="G504">
            <v>1375.95</v>
          </cell>
          <cell r="H504">
            <v>26108</v>
          </cell>
          <cell r="I504">
            <v>38157.81</v>
          </cell>
          <cell r="J504">
            <v>1701.29</v>
          </cell>
          <cell r="K504">
            <v>39859.1</v>
          </cell>
          <cell r="L504">
            <v>4087.9</v>
          </cell>
          <cell r="M504">
            <v>43947</v>
          </cell>
          <cell r="N504">
            <v>0</v>
          </cell>
          <cell r="O504">
            <v>0</v>
          </cell>
          <cell r="P504">
            <v>0</v>
          </cell>
          <cell r="Q504">
            <v>5081</v>
          </cell>
          <cell r="R504">
            <v>0</v>
          </cell>
          <cell r="S504">
            <v>0</v>
          </cell>
          <cell r="T504">
            <v>5081</v>
          </cell>
          <cell r="U504">
            <v>5081</v>
          </cell>
          <cell r="V504">
            <v>0</v>
          </cell>
          <cell r="W504">
            <v>56733.97</v>
          </cell>
          <cell r="X504">
            <v>2776.18</v>
          </cell>
          <cell r="Y504">
            <v>5463.85</v>
          </cell>
          <cell r="Z504">
            <v>64974</v>
          </cell>
          <cell r="AA504" t="str">
            <v>Live</v>
          </cell>
          <cell r="AB504">
            <v>0</v>
          </cell>
          <cell r="AC504" t="str">
            <v>CHITRADURGA URBAN</v>
          </cell>
          <cell r="AD504" t="str">
            <v>G.R HALLI</v>
          </cell>
          <cell r="AE504" t="str">
            <v>LT-6(a)(i) Wt. Wks.</v>
          </cell>
          <cell r="AF504" t="str">
            <v>LT-6(a)(i) Wt. Wks.</v>
          </cell>
          <cell r="AG504" t="str">
            <v>AEE. ZP. AITLOU</v>
          </cell>
          <cell r="AH504" t="str">
            <v>CTA--</v>
          </cell>
        </row>
        <row r="505">
          <cell r="A505" t="str">
            <v>AP4374</v>
          </cell>
          <cell r="B505">
            <v>435360</v>
          </cell>
          <cell r="C505">
            <v>15096</v>
          </cell>
          <cell r="D505">
            <v>243338.54</v>
          </cell>
          <cell r="E505">
            <v>14430.11</v>
          </cell>
          <cell r="F505">
            <v>257768.65000000002</v>
          </cell>
          <cell r="G505">
            <v>37961.35</v>
          </cell>
          <cell r="H505">
            <v>295730</v>
          </cell>
          <cell r="I505">
            <v>107455.89</v>
          </cell>
          <cell r="J505">
            <v>7359.3</v>
          </cell>
          <cell r="K505">
            <v>114815.19</v>
          </cell>
          <cell r="L505">
            <v>34578.81</v>
          </cell>
          <cell r="M505">
            <v>149394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350794.43</v>
          </cell>
          <cell r="X505">
            <v>21789.41</v>
          </cell>
          <cell r="Y505">
            <v>72540.160000000003</v>
          </cell>
          <cell r="Z505">
            <v>445124</v>
          </cell>
          <cell r="AA505" t="str">
            <v>Live</v>
          </cell>
          <cell r="AB505">
            <v>0</v>
          </cell>
          <cell r="AC505" t="str">
            <v>CHITRADURGA URBAN</v>
          </cell>
          <cell r="AD505" t="str">
            <v>G.R HALLI</v>
          </cell>
          <cell r="AE505" t="str">
            <v>LT-6(a)(i) Wt. Wks.</v>
          </cell>
          <cell r="AF505" t="str">
            <v>LT-6(a)(i) Wt. Wks.</v>
          </cell>
          <cell r="AG505" t="str">
            <v>SECRATRY</v>
          </cell>
          <cell r="AH505" t="str">
            <v>AITHOLU BOVI COLONY--</v>
          </cell>
        </row>
        <row r="506">
          <cell r="A506" t="str">
            <v>AP6134</v>
          </cell>
          <cell r="B506">
            <v>4590527</v>
          </cell>
          <cell r="C506">
            <v>0</v>
          </cell>
          <cell r="D506">
            <v>1203.7</v>
          </cell>
          <cell r="E506">
            <v>0</v>
          </cell>
          <cell r="F506">
            <v>1203.7</v>
          </cell>
          <cell r="G506">
            <v>3.3</v>
          </cell>
          <cell r="H506">
            <v>1207</v>
          </cell>
          <cell r="I506">
            <v>10175.950000000001</v>
          </cell>
          <cell r="J506">
            <v>0</v>
          </cell>
          <cell r="K506">
            <v>10175.950000000001</v>
          </cell>
          <cell r="L506">
            <v>605.6</v>
          </cell>
          <cell r="M506">
            <v>10781.55</v>
          </cell>
          <cell r="N506">
            <v>0</v>
          </cell>
          <cell r="O506">
            <v>0</v>
          </cell>
          <cell r="P506">
            <v>0</v>
          </cell>
          <cell r="Q506">
            <v>104.55</v>
          </cell>
          <cell r="R506">
            <v>0</v>
          </cell>
          <cell r="S506">
            <v>0</v>
          </cell>
          <cell r="T506">
            <v>104.55</v>
          </cell>
          <cell r="U506">
            <v>104.55</v>
          </cell>
          <cell r="V506">
            <v>0</v>
          </cell>
          <cell r="W506">
            <v>11275.1</v>
          </cell>
          <cell r="X506">
            <v>0</v>
          </cell>
          <cell r="Y506">
            <v>608.9</v>
          </cell>
          <cell r="Z506">
            <v>11884</v>
          </cell>
          <cell r="AA506" t="str">
            <v>Live</v>
          </cell>
          <cell r="AB506">
            <v>0</v>
          </cell>
          <cell r="AC506" t="str">
            <v>CHITRADURGA URBAN</v>
          </cell>
          <cell r="AD506" t="str">
            <v>G.R HALLI</v>
          </cell>
          <cell r="AE506" t="str">
            <v>LT-6(a)(ii) Wt. Wks.</v>
          </cell>
          <cell r="AF506" t="str">
            <v>LT-6(a)(ii) Wt. Wks.</v>
          </cell>
          <cell r="AG506" t="str">
            <v>P D O G R HALLI</v>
          </cell>
          <cell r="AH506">
            <v>0</v>
          </cell>
        </row>
        <row r="507">
          <cell r="A507" t="str">
            <v>ASL65937</v>
          </cell>
          <cell r="B507">
            <v>5532252</v>
          </cell>
          <cell r="C507">
            <v>6469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56630.13</v>
          </cell>
          <cell r="J507">
            <v>4075.34</v>
          </cell>
          <cell r="K507">
            <v>60705.47</v>
          </cell>
          <cell r="L507">
            <v>3261.53</v>
          </cell>
          <cell r="M507">
            <v>63967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56630.13</v>
          </cell>
          <cell r="X507">
            <v>4075.34</v>
          </cell>
          <cell r="Y507">
            <v>3261.53</v>
          </cell>
          <cell r="Z507">
            <v>63967</v>
          </cell>
          <cell r="AA507" t="str">
            <v>Live</v>
          </cell>
          <cell r="AB507">
            <v>0</v>
          </cell>
          <cell r="AC507" t="str">
            <v>CHITRADURGA URBAN</v>
          </cell>
          <cell r="AD507" t="str">
            <v>G.R HALLI</v>
          </cell>
          <cell r="AE507" t="str">
            <v>LT-6(b)(ii) St.Lt. M</v>
          </cell>
          <cell r="AF507" t="str">
            <v>LT-6(b)(ii) St.Lt. M</v>
          </cell>
          <cell r="AG507" t="str">
            <v>P D O G R HALLI</v>
          </cell>
          <cell r="AH507" t="str">
            <v>0AYITHOLU</v>
          </cell>
        </row>
        <row r="508">
          <cell r="A508" t="str">
            <v>CKP5510</v>
          </cell>
          <cell r="B508">
            <v>4180254</v>
          </cell>
          <cell r="C508">
            <v>16044</v>
          </cell>
          <cell r="D508">
            <v>226061.77</v>
          </cell>
          <cell r="E508">
            <v>15485.28</v>
          </cell>
          <cell r="F508">
            <v>241547.05</v>
          </cell>
          <cell r="G508">
            <v>36355.949999999997</v>
          </cell>
          <cell r="H508">
            <v>277903</v>
          </cell>
          <cell r="I508">
            <v>112946.78</v>
          </cell>
          <cell r="J508">
            <v>7821.5</v>
          </cell>
          <cell r="K508">
            <v>120768.28</v>
          </cell>
          <cell r="L508">
            <v>33049.72</v>
          </cell>
          <cell r="M508">
            <v>153818</v>
          </cell>
          <cell r="N508">
            <v>23821.59</v>
          </cell>
          <cell r="O508">
            <v>69533.45</v>
          </cell>
          <cell r="P508">
            <v>22644.959999999999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46466.55</v>
          </cell>
          <cell r="V508">
            <v>69533.45</v>
          </cell>
          <cell r="W508">
            <v>315186.96000000002</v>
          </cell>
          <cell r="X508">
            <v>661.82</v>
          </cell>
          <cell r="Y508">
            <v>-127.78</v>
          </cell>
          <cell r="Z508">
            <v>315721</v>
          </cell>
          <cell r="AA508" t="str">
            <v>Live</v>
          </cell>
          <cell r="AB508">
            <v>0</v>
          </cell>
          <cell r="AC508" t="str">
            <v>CHITRADURGA URBAN</v>
          </cell>
          <cell r="AD508" t="str">
            <v>G.R HALLI</v>
          </cell>
          <cell r="AE508" t="str">
            <v>LT-6(a)(ii) Wt. Wks.</v>
          </cell>
          <cell r="AF508" t="str">
            <v>LT-6(a)(ii) Wt. Wks.</v>
          </cell>
          <cell r="AG508" t="str">
            <v>PDO GR HALLI</v>
          </cell>
          <cell r="AH508">
            <v>0</v>
          </cell>
        </row>
        <row r="509">
          <cell r="A509" t="str">
            <v>GRP10</v>
          </cell>
          <cell r="B509">
            <v>485042</v>
          </cell>
          <cell r="C509">
            <v>20688</v>
          </cell>
          <cell r="D509">
            <v>83393.259999999995</v>
          </cell>
          <cell r="E509">
            <v>6194.21</v>
          </cell>
          <cell r="F509">
            <v>89587.47</v>
          </cell>
          <cell r="G509">
            <v>3708.53</v>
          </cell>
          <cell r="H509">
            <v>93296</v>
          </cell>
          <cell r="I509">
            <v>154512.44</v>
          </cell>
          <cell r="J509">
            <v>10215.57</v>
          </cell>
          <cell r="K509">
            <v>164728.01</v>
          </cell>
          <cell r="L509">
            <v>18218.240000000002</v>
          </cell>
          <cell r="M509">
            <v>182946.25</v>
          </cell>
          <cell r="N509">
            <v>0</v>
          </cell>
          <cell r="O509">
            <v>0</v>
          </cell>
          <cell r="P509">
            <v>0</v>
          </cell>
          <cell r="Q509">
            <v>21.25</v>
          </cell>
          <cell r="R509">
            <v>0</v>
          </cell>
          <cell r="S509">
            <v>0</v>
          </cell>
          <cell r="T509">
            <v>21.25</v>
          </cell>
          <cell r="U509">
            <v>21.25</v>
          </cell>
          <cell r="V509">
            <v>0</v>
          </cell>
          <cell r="W509">
            <v>237884.45</v>
          </cell>
          <cell r="X509">
            <v>16409.78</v>
          </cell>
          <cell r="Y509">
            <v>21926.77</v>
          </cell>
          <cell r="Z509">
            <v>276221</v>
          </cell>
          <cell r="AA509" t="str">
            <v>Live</v>
          </cell>
          <cell r="AB509">
            <v>0</v>
          </cell>
          <cell r="AC509" t="str">
            <v>CHITRADURGA URBAN</v>
          </cell>
          <cell r="AD509" t="str">
            <v>G.R HALLI</v>
          </cell>
          <cell r="AE509" t="str">
            <v>LT-6(a)(i) Wt. Wks.</v>
          </cell>
          <cell r="AF509" t="str">
            <v>LT-6(a)(i) Wt. Wks.</v>
          </cell>
          <cell r="AG509" t="str">
            <v>GUDDADHA RANGANA HALLY</v>
          </cell>
          <cell r="AH509" t="str">
            <v>CTA-A.K. COLONY</v>
          </cell>
        </row>
        <row r="510">
          <cell r="A510" t="str">
            <v>GRP12</v>
          </cell>
          <cell r="B510">
            <v>489072</v>
          </cell>
          <cell r="C510">
            <v>31898</v>
          </cell>
          <cell r="D510">
            <v>35211.68</v>
          </cell>
          <cell r="E510">
            <v>2849.4</v>
          </cell>
          <cell r="F510">
            <v>38061.08</v>
          </cell>
          <cell r="G510">
            <v>568.91999999999996</v>
          </cell>
          <cell r="H510">
            <v>38630</v>
          </cell>
          <cell r="I510">
            <v>219795.41</v>
          </cell>
          <cell r="J510">
            <v>15612.73</v>
          </cell>
          <cell r="K510">
            <v>235408.14</v>
          </cell>
          <cell r="L510">
            <v>16866.990000000002</v>
          </cell>
          <cell r="M510">
            <v>252275.13</v>
          </cell>
          <cell r="N510">
            <v>0</v>
          </cell>
          <cell r="O510">
            <v>0</v>
          </cell>
          <cell r="P510">
            <v>0</v>
          </cell>
          <cell r="Q510">
            <v>100.13</v>
          </cell>
          <cell r="R510">
            <v>0</v>
          </cell>
          <cell r="S510">
            <v>0</v>
          </cell>
          <cell r="T510">
            <v>100.13</v>
          </cell>
          <cell r="U510">
            <v>100.13</v>
          </cell>
          <cell r="V510">
            <v>0</v>
          </cell>
          <cell r="W510">
            <v>254906.96</v>
          </cell>
          <cell r="X510">
            <v>18462.13</v>
          </cell>
          <cell r="Y510">
            <v>17435.91</v>
          </cell>
          <cell r="Z510">
            <v>290805</v>
          </cell>
          <cell r="AA510" t="str">
            <v>Live</v>
          </cell>
          <cell r="AB510">
            <v>0</v>
          </cell>
          <cell r="AC510" t="str">
            <v>CHITRADURGA URBAN</v>
          </cell>
          <cell r="AD510" t="str">
            <v>G.R HALLI</v>
          </cell>
          <cell r="AE510" t="str">
            <v>LT-6(a)(i) Wt. Wks.</v>
          </cell>
          <cell r="AF510" t="str">
            <v>LT-6(a)(i) Wt. Wks.</v>
          </cell>
          <cell r="AG510" t="str">
            <v>GHUDDADHA RANGAVVANA HALL</v>
          </cell>
          <cell r="AH510" t="str">
            <v>CTA-..</v>
          </cell>
        </row>
        <row r="511">
          <cell r="A511" t="str">
            <v>GRP17</v>
          </cell>
          <cell r="B511">
            <v>487211</v>
          </cell>
          <cell r="C511">
            <v>16118</v>
          </cell>
          <cell r="D511">
            <v>33183.56</v>
          </cell>
          <cell r="E511">
            <v>2516.4</v>
          </cell>
          <cell r="F511">
            <v>35699.96</v>
          </cell>
          <cell r="G511">
            <v>1257.04</v>
          </cell>
          <cell r="H511">
            <v>36957</v>
          </cell>
          <cell r="I511">
            <v>125546.85</v>
          </cell>
          <cell r="J511">
            <v>7851.61</v>
          </cell>
          <cell r="K511">
            <v>133398.46</v>
          </cell>
          <cell r="L511">
            <v>12309.29</v>
          </cell>
          <cell r="M511">
            <v>145707.75</v>
          </cell>
          <cell r="N511">
            <v>0</v>
          </cell>
          <cell r="O511">
            <v>0</v>
          </cell>
          <cell r="P511">
            <v>0</v>
          </cell>
          <cell r="Q511">
            <v>250.75</v>
          </cell>
          <cell r="R511">
            <v>0</v>
          </cell>
          <cell r="S511">
            <v>0</v>
          </cell>
          <cell r="T511">
            <v>250.75</v>
          </cell>
          <cell r="U511">
            <v>250.75</v>
          </cell>
          <cell r="V511">
            <v>0</v>
          </cell>
          <cell r="W511">
            <v>158479.66</v>
          </cell>
          <cell r="X511">
            <v>10368.01</v>
          </cell>
          <cell r="Y511">
            <v>13566.33</v>
          </cell>
          <cell r="Z511">
            <v>182414</v>
          </cell>
          <cell r="AA511" t="str">
            <v>Live</v>
          </cell>
          <cell r="AB511">
            <v>0</v>
          </cell>
          <cell r="AC511" t="str">
            <v>CHITRADURGA URBAN</v>
          </cell>
          <cell r="AD511" t="str">
            <v>G.R HALLI</v>
          </cell>
          <cell r="AE511" t="str">
            <v>LT-6(a)(i) Wt. Wks.</v>
          </cell>
          <cell r="AF511" t="str">
            <v>LT-6(a)(i) Wt. Wks.</v>
          </cell>
          <cell r="AG511" t="str">
            <v>GUDDADA RANGAVVANA HALLY</v>
          </cell>
          <cell r="AH511" t="str">
            <v>CTA-..</v>
          </cell>
        </row>
        <row r="512">
          <cell r="A512" t="str">
            <v>GRP2</v>
          </cell>
          <cell r="B512">
            <v>490904</v>
          </cell>
          <cell r="C512">
            <v>2389</v>
          </cell>
          <cell r="D512">
            <v>-30903</v>
          </cell>
          <cell r="E512">
            <v>0</v>
          </cell>
          <cell r="F512">
            <v>-30903</v>
          </cell>
          <cell r="G512">
            <v>0</v>
          </cell>
          <cell r="H512">
            <v>-30903</v>
          </cell>
          <cell r="I512">
            <v>30580.33</v>
          </cell>
          <cell r="J512">
            <v>1182.57</v>
          </cell>
          <cell r="K512">
            <v>31762.9</v>
          </cell>
          <cell r="L512">
            <v>753.68</v>
          </cell>
          <cell r="M512">
            <v>32516.58</v>
          </cell>
          <cell r="N512">
            <v>0</v>
          </cell>
          <cell r="O512">
            <v>0</v>
          </cell>
          <cell r="P512">
            <v>0</v>
          </cell>
          <cell r="Q512">
            <v>-86748.42</v>
          </cell>
          <cell r="R512">
            <v>0</v>
          </cell>
          <cell r="S512">
            <v>0</v>
          </cell>
          <cell r="T512">
            <v>-86748.42</v>
          </cell>
          <cell r="U512">
            <v>-86748.42</v>
          </cell>
          <cell r="V512">
            <v>0</v>
          </cell>
          <cell r="W512">
            <v>86425.75</v>
          </cell>
          <cell r="X512">
            <v>1182.57</v>
          </cell>
          <cell r="Y512">
            <v>753.68</v>
          </cell>
          <cell r="Z512">
            <v>88362</v>
          </cell>
          <cell r="AA512" t="str">
            <v>Live</v>
          </cell>
          <cell r="AB512">
            <v>0</v>
          </cell>
          <cell r="AC512" t="str">
            <v>CHITRADURGA URBAN</v>
          </cell>
          <cell r="AD512" t="str">
            <v>G.R HALLI</v>
          </cell>
          <cell r="AE512" t="str">
            <v>LT-6(a)(i) Wt. Wks.</v>
          </cell>
          <cell r="AF512" t="str">
            <v>LT-6(a)(i) Wt. Wks.</v>
          </cell>
          <cell r="AG512" t="str">
            <v>CHIKKAGONDAVANA HALLY</v>
          </cell>
          <cell r="AH512" t="str">
            <v>CTA-CTA</v>
          </cell>
        </row>
        <row r="513">
          <cell r="A513" t="str">
            <v>GRP7</v>
          </cell>
          <cell r="B513">
            <v>471384</v>
          </cell>
          <cell r="C513">
            <v>11053</v>
          </cell>
          <cell r="D513">
            <v>20864.28</v>
          </cell>
          <cell r="E513">
            <v>1504.8</v>
          </cell>
          <cell r="F513">
            <v>22369.079999999998</v>
          </cell>
          <cell r="G513">
            <v>1523.92</v>
          </cell>
          <cell r="H513">
            <v>23893</v>
          </cell>
          <cell r="I513">
            <v>90373.21</v>
          </cell>
          <cell r="J513">
            <v>5413.13</v>
          </cell>
          <cell r="K513">
            <v>95786.340000000011</v>
          </cell>
          <cell r="L513">
            <v>9839.7099999999991</v>
          </cell>
          <cell r="M513">
            <v>105626.05</v>
          </cell>
          <cell r="N513">
            <v>0</v>
          </cell>
          <cell r="O513">
            <v>0</v>
          </cell>
          <cell r="P513">
            <v>0</v>
          </cell>
          <cell r="Q513">
            <v>18863.05</v>
          </cell>
          <cell r="R513">
            <v>0</v>
          </cell>
          <cell r="S513">
            <v>0</v>
          </cell>
          <cell r="T513">
            <v>18863.05</v>
          </cell>
          <cell r="U513">
            <v>18863.05</v>
          </cell>
          <cell r="V513">
            <v>0</v>
          </cell>
          <cell r="W513">
            <v>92374.44</v>
          </cell>
          <cell r="X513">
            <v>6917.93</v>
          </cell>
          <cell r="Y513">
            <v>11363.63</v>
          </cell>
          <cell r="Z513">
            <v>110656</v>
          </cell>
          <cell r="AA513" t="str">
            <v>Live</v>
          </cell>
          <cell r="AB513">
            <v>0</v>
          </cell>
          <cell r="AC513" t="str">
            <v>CHITRADURGA URBAN</v>
          </cell>
          <cell r="AD513" t="str">
            <v>G.R HALLI</v>
          </cell>
          <cell r="AE513" t="str">
            <v>LT-6(a)(i) Wt. Wks.</v>
          </cell>
          <cell r="AF513" t="str">
            <v>LT-6(a)(i) Wt. Wks.</v>
          </cell>
          <cell r="AG513" t="str">
            <v>GUDDARANGAVANHALLY</v>
          </cell>
          <cell r="AH513" t="str">
            <v>CTA--</v>
          </cell>
        </row>
        <row r="514">
          <cell r="A514" t="str">
            <v>GRP7086</v>
          </cell>
          <cell r="B514">
            <v>5221905</v>
          </cell>
          <cell r="C514">
            <v>2000</v>
          </cell>
          <cell r="D514">
            <v>10026.549999999999</v>
          </cell>
          <cell r="E514">
            <v>458.1</v>
          </cell>
          <cell r="F514">
            <v>10484.65</v>
          </cell>
          <cell r="G514">
            <v>617.35</v>
          </cell>
          <cell r="H514">
            <v>11102</v>
          </cell>
          <cell r="I514">
            <v>20899.830000000002</v>
          </cell>
          <cell r="J514">
            <v>972.02</v>
          </cell>
          <cell r="K514">
            <v>21871.850000000002</v>
          </cell>
          <cell r="L514">
            <v>2108.9299999999998</v>
          </cell>
          <cell r="M514">
            <v>23980.78</v>
          </cell>
          <cell r="N514">
            <v>0</v>
          </cell>
          <cell r="O514">
            <v>0</v>
          </cell>
          <cell r="P514">
            <v>0</v>
          </cell>
          <cell r="Q514">
            <v>128.78</v>
          </cell>
          <cell r="R514">
            <v>0</v>
          </cell>
          <cell r="S514">
            <v>0</v>
          </cell>
          <cell r="T514">
            <v>128.78</v>
          </cell>
          <cell r="U514">
            <v>128.78</v>
          </cell>
          <cell r="V514">
            <v>0</v>
          </cell>
          <cell r="W514">
            <v>30797.599999999999</v>
          </cell>
          <cell r="X514">
            <v>1430.12</v>
          </cell>
          <cell r="Y514">
            <v>2726.28</v>
          </cell>
          <cell r="Z514">
            <v>34954</v>
          </cell>
          <cell r="AA514" t="str">
            <v>Live</v>
          </cell>
          <cell r="AB514">
            <v>0</v>
          </cell>
          <cell r="AC514" t="str">
            <v>CHITRADURGA URBAN</v>
          </cell>
          <cell r="AD514" t="str">
            <v>G.R HALLI</v>
          </cell>
          <cell r="AE514" t="str">
            <v>LT-6(a)(ii) Wt. Wks.</v>
          </cell>
          <cell r="AF514" t="str">
            <v>LT-6(a)(ii) Wt. Wks.</v>
          </cell>
          <cell r="AG514" t="str">
            <v>P D O G R HALLI</v>
          </cell>
          <cell r="AH514" t="str">
            <v>G R HALLI VILLAGE CHITRADURGA</v>
          </cell>
        </row>
        <row r="515">
          <cell r="A515" t="str">
            <v>GRSL1</v>
          </cell>
          <cell r="B515">
            <v>484409</v>
          </cell>
          <cell r="C515">
            <v>1443</v>
          </cell>
          <cell r="D515">
            <v>40749.46</v>
          </cell>
          <cell r="E515">
            <v>807.42</v>
          </cell>
          <cell r="F515">
            <v>41556.879999999997</v>
          </cell>
          <cell r="G515">
            <v>9418.1200000000008</v>
          </cell>
          <cell r="H515">
            <v>50975</v>
          </cell>
          <cell r="I515">
            <v>36498.300000000003</v>
          </cell>
          <cell r="J515">
            <v>903.64</v>
          </cell>
          <cell r="K515">
            <v>37401.94</v>
          </cell>
          <cell r="L515">
            <v>24453.06</v>
          </cell>
          <cell r="M515">
            <v>61855</v>
          </cell>
          <cell r="N515">
            <v>74052.63</v>
          </cell>
          <cell r="O515">
            <v>10.84</v>
          </cell>
          <cell r="P515">
            <v>1061.53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75114.16</v>
          </cell>
          <cell r="V515">
            <v>10.84</v>
          </cell>
          <cell r="W515">
            <v>3195.13</v>
          </cell>
          <cell r="X515">
            <v>649.53</v>
          </cell>
          <cell r="Y515">
            <v>33860.339999999997</v>
          </cell>
          <cell r="Z515">
            <v>37705</v>
          </cell>
          <cell r="AA515" t="str">
            <v>Live</v>
          </cell>
          <cell r="AB515">
            <v>0</v>
          </cell>
          <cell r="AC515" t="str">
            <v>CHITRADURGA URBAN</v>
          </cell>
          <cell r="AD515" t="str">
            <v>G.R HALLI</v>
          </cell>
          <cell r="AE515" t="str">
            <v>LT-6(b)(i) St.Lt. M</v>
          </cell>
          <cell r="AF515" t="str">
            <v>LT-6(b)(i) St.Lt. M</v>
          </cell>
          <cell r="AG515" t="str">
            <v>GUDDA RANGAVANHALLI</v>
          </cell>
          <cell r="AH515" t="str">
            <v>CTA-.</v>
          </cell>
        </row>
        <row r="516">
          <cell r="A516" t="str">
            <v>GRSL2</v>
          </cell>
          <cell r="B516">
            <v>417873</v>
          </cell>
          <cell r="C516">
            <v>5208</v>
          </cell>
          <cell r="D516">
            <v>3229.67</v>
          </cell>
          <cell r="E516">
            <v>0</v>
          </cell>
          <cell r="F516">
            <v>3229.67</v>
          </cell>
          <cell r="G516">
            <v>47.33</v>
          </cell>
          <cell r="H516">
            <v>3277</v>
          </cell>
          <cell r="I516">
            <v>48045.56</v>
          </cell>
          <cell r="J516">
            <v>3281.04</v>
          </cell>
          <cell r="K516">
            <v>51326.6</v>
          </cell>
          <cell r="L516">
            <v>2024.4</v>
          </cell>
          <cell r="M516">
            <v>53351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51275.23</v>
          </cell>
          <cell r="X516">
            <v>3281.04</v>
          </cell>
          <cell r="Y516">
            <v>2071.73</v>
          </cell>
          <cell r="Z516">
            <v>56628</v>
          </cell>
          <cell r="AA516" t="str">
            <v>Live</v>
          </cell>
          <cell r="AB516">
            <v>0</v>
          </cell>
          <cell r="AC516" t="str">
            <v>CHITRADURGA URBAN</v>
          </cell>
          <cell r="AD516" t="str">
            <v>G.R HALLI</v>
          </cell>
          <cell r="AE516" t="str">
            <v>LT-6(b)(i) St.Lt. M</v>
          </cell>
          <cell r="AF516" t="str">
            <v>LT-6(b)(i) St.Lt. M</v>
          </cell>
          <cell r="AG516" t="str">
            <v>SECTRY. NEAR THIPPSWMY H</v>
          </cell>
          <cell r="AH516" t="str">
            <v>CTA--</v>
          </cell>
        </row>
        <row r="517">
          <cell r="A517" t="str">
            <v>GRSL3</v>
          </cell>
          <cell r="B517">
            <v>422365</v>
          </cell>
          <cell r="C517">
            <v>5629</v>
          </cell>
          <cell r="D517">
            <v>72890.45</v>
          </cell>
          <cell r="E517">
            <v>5414.83</v>
          </cell>
          <cell r="F517">
            <v>78305.279999999999</v>
          </cell>
          <cell r="G517">
            <v>6105.72</v>
          </cell>
          <cell r="H517">
            <v>84411</v>
          </cell>
          <cell r="I517">
            <v>48468.13</v>
          </cell>
          <cell r="J517">
            <v>3516.05</v>
          </cell>
          <cell r="K517">
            <v>51984.18</v>
          </cell>
          <cell r="L517">
            <v>3932.82</v>
          </cell>
          <cell r="M517">
            <v>55917</v>
          </cell>
          <cell r="N517">
            <v>85526.68</v>
          </cell>
          <cell r="O517">
            <v>8620.7900000000009</v>
          </cell>
          <cell r="P517">
            <v>6319.53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91846.209999999992</v>
          </cell>
          <cell r="V517">
            <v>8620.7900000000009</v>
          </cell>
          <cell r="W517">
            <v>35831.9</v>
          </cell>
          <cell r="X517">
            <v>2611.35</v>
          </cell>
          <cell r="Y517">
            <v>1417.75</v>
          </cell>
          <cell r="Z517">
            <v>39861</v>
          </cell>
          <cell r="AA517" t="str">
            <v>Live</v>
          </cell>
          <cell r="AB517">
            <v>0</v>
          </cell>
          <cell r="AC517" t="str">
            <v>CHITRADURGA URBAN</v>
          </cell>
          <cell r="AD517" t="str">
            <v>G.R HALLI</v>
          </cell>
          <cell r="AE517" t="str">
            <v>LT-6(b)(i) St.Lt. M</v>
          </cell>
          <cell r="AF517" t="str">
            <v>LT-6(b)(i) St.Lt. M</v>
          </cell>
          <cell r="AG517" t="str">
            <v>NEAR KOLLAPURAMMA TEMPLE</v>
          </cell>
          <cell r="AH517" t="str">
            <v>CTA--</v>
          </cell>
        </row>
        <row r="518">
          <cell r="A518" t="str">
            <v>GRSL4</v>
          </cell>
          <cell r="B518">
            <v>421006</v>
          </cell>
          <cell r="C518">
            <v>6248</v>
          </cell>
          <cell r="D518">
            <v>16489.8</v>
          </cell>
          <cell r="E518">
            <v>1226.5</v>
          </cell>
          <cell r="F518">
            <v>17716.3</v>
          </cell>
          <cell r="G518">
            <v>214.7</v>
          </cell>
          <cell r="H518">
            <v>17931</v>
          </cell>
          <cell r="I518">
            <v>58776.08</v>
          </cell>
          <cell r="J518">
            <v>3914.77</v>
          </cell>
          <cell r="K518">
            <v>62690.85</v>
          </cell>
          <cell r="L518">
            <v>5205.1499999999996</v>
          </cell>
          <cell r="M518">
            <v>67896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75265.88</v>
          </cell>
          <cell r="X518">
            <v>5141.2700000000004</v>
          </cell>
          <cell r="Y518">
            <v>5419.85</v>
          </cell>
          <cell r="Z518">
            <v>85827</v>
          </cell>
          <cell r="AA518" t="str">
            <v>Live</v>
          </cell>
          <cell r="AB518">
            <v>0</v>
          </cell>
          <cell r="AC518" t="str">
            <v>CHITRADURGA URBAN</v>
          </cell>
          <cell r="AD518" t="str">
            <v>G.R HALLI</v>
          </cell>
          <cell r="AE518" t="str">
            <v>LT-6(b)(i) St.Lt. M</v>
          </cell>
          <cell r="AF518" t="str">
            <v>LT-6(b)(i) St.Lt. M</v>
          </cell>
          <cell r="AG518" t="str">
            <v>NEAR 25KW TC AK COLONY</v>
          </cell>
          <cell r="AH518" t="str">
            <v>CTA--</v>
          </cell>
        </row>
        <row r="519">
          <cell r="A519" t="str">
            <v>GRSL5</v>
          </cell>
          <cell r="B519">
            <v>418495</v>
          </cell>
          <cell r="C519">
            <v>0</v>
          </cell>
          <cell r="D519">
            <v>-5000</v>
          </cell>
          <cell r="E519">
            <v>0</v>
          </cell>
          <cell r="F519">
            <v>-5000</v>
          </cell>
          <cell r="G519">
            <v>0</v>
          </cell>
          <cell r="H519">
            <v>-5000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-5000</v>
          </cell>
          <cell r="X519">
            <v>0</v>
          </cell>
          <cell r="Y519">
            <v>0</v>
          </cell>
          <cell r="Z519">
            <v>-5000</v>
          </cell>
          <cell r="AA519" t="str">
            <v>PD</v>
          </cell>
          <cell r="AB519">
            <v>0</v>
          </cell>
          <cell r="AC519" t="str">
            <v>CHITRADURGA URBAN</v>
          </cell>
          <cell r="AD519" t="str">
            <v>G.R HALLI</v>
          </cell>
          <cell r="AE519" t="str">
            <v>LT-6(b)(i) St.Lt. M</v>
          </cell>
          <cell r="AF519" t="str">
            <v>LT-6(b)(i) St.Lt. M</v>
          </cell>
          <cell r="AG519" t="str">
            <v>NEAR MANJANNA HOUSE</v>
          </cell>
          <cell r="AH519" t="str">
            <v>CTA--</v>
          </cell>
        </row>
        <row r="520">
          <cell r="A520" t="str">
            <v>GRSL6</v>
          </cell>
          <cell r="B520">
            <v>420043</v>
          </cell>
          <cell r="C520">
            <v>2136</v>
          </cell>
          <cell r="D520">
            <v>8912.65</v>
          </cell>
          <cell r="E520">
            <v>516.77</v>
          </cell>
          <cell r="F520">
            <v>9429.42</v>
          </cell>
          <cell r="G520">
            <v>168.58</v>
          </cell>
          <cell r="H520">
            <v>9598</v>
          </cell>
          <cell r="I520">
            <v>24407.86</v>
          </cell>
          <cell r="J520">
            <v>1336.33</v>
          </cell>
          <cell r="K520">
            <v>25744.190000000002</v>
          </cell>
          <cell r="L520">
            <v>1112.81</v>
          </cell>
          <cell r="M520">
            <v>26857</v>
          </cell>
          <cell r="N520">
            <v>19017.919999999998</v>
          </cell>
          <cell r="O520">
            <v>858.09</v>
          </cell>
          <cell r="P520">
            <v>1035.99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20053.91</v>
          </cell>
          <cell r="V520">
            <v>858.09</v>
          </cell>
          <cell r="W520">
            <v>14302.59</v>
          </cell>
          <cell r="X520">
            <v>817.11</v>
          </cell>
          <cell r="Y520">
            <v>423.3</v>
          </cell>
          <cell r="Z520">
            <v>15543</v>
          </cell>
          <cell r="AA520" t="str">
            <v>Live</v>
          </cell>
          <cell r="AB520">
            <v>0</v>
          </cell>
          <cell r="AC520" t="str">
            <v>CHITRADURGA URBAN</v>
          </cell>
          <cell r="AD520" t="str">
            <v>G.R HALLI</v>
          </cell>
          <cell r="AE520" t="str">
            <v>LT-6(b)(i) St.Lt. M</v>
          </cell>
          <cell r="AF520" t="str">
            <v>LT-6(b)(i) St.Lt. M</v>
          </cell>
          <cell r="AG520" t="str">
            <v>NEAR NAGABHUSHAN REDDY V.</v>
          </cell>
          <cell r="AH520" t="str">
            <v>GR HALLY--</v>
          </cell>
        </row>
        <row r="521">
          <cell r="A521" t="str">
            <v>GRSL7</v>
          </cell>
          <cell r="B521">
            <v>420700</v>
          </cell>
          <cell r="C521">
            <v>3214</v>
          </cell>
          <cell r="D521">
            <v>66609.87</v>
          </cell>
          <cell r="E521">
            <v>5196.41</v>
          </cell>
          <cell r="F521">
            <v>71806.28</v>
          </cell>
          <cell r="G521">
            <v>5149.72</v>
          </cell>
          <cell r="H521">
            <v>76956</v>
          </cell>
          <cell r="I521">
            <v>32471.69</v>
          </cell>
          <cell r="J521">
            <v>2003.3</v>
          </cell>
          <cell r="K521">
            <v>34474.99</v>
          </cell>
          <cell r="L521">
            <v>9927.01</v>
          </cell>
          <cell r="M521">
            <v>44402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99081.56</v>
          </cell>
          <cell r="X521">
            <v>7199.71</v>
          </cell>
          <cell r="Y521">
            <v>15076.73</v>
          </cell>
          <cell r="Z521">
            <v>121358</v>
          </cell>
          <cell r="AA521" t="str">
            <v>Live</v>
          </cell>
          <cell r="AB521">
            <v>0</v>
          </cell>
          <cell r="AC521" t="str">
            <v>CHITRADURGA URBAN</v>
          </cell>
          <cell r="AD521" t="str">
            <v>G.R HALLI</v>
          </cell>
          <cell r="AE521" t="str">
            <v>LT-6(b)(i) St.Lt. M</v>
          </cell>
          <cell r="AF521" t="str">
            <v>LT-6(b)(i) St.Lt. M</v>
          </cell>
          <cell r="AG521" t="str">
            <v>NEAR PUTTAPPANA KATTE 100</v>
          </cell>
          <cell r="AH521" t="str">
            <v>GR HALLY--</v>
          </cell>
        </row>
        <row r="522">
          <cell r="A522" t="str">
            <v>GRSL8</v>
          </cell>
          <cell r="B522">
            <v>420354</v>
          </cell>
          <cell r="C522">
            <v>9444</v>
          </cell>
          <cell r="D522">
            <v>11677.15</v>
          </cell>
          <cell r="E522">
            <v>949.12</v>
          </cell>
          <cell r="F522">
            <v>12626.27</v>
          </cell>
          <cell r="G522">
            <v>488.73</v>
          </cell>
          <cell r="H522">
            <v>13115</v>
          </cell>
          <cell r="I522">
            <v>82610.2</v>
          </cell>
          <cell r="J522">
            <v>5907.22</v>
          </cell>
          <cell r="K522">
            <v>88517.42</v>
          </cell>
          <cell r="L522">
            <v>6191.58</v>
          </cell>
          <cell r="M522">
            <v>94709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94287.35</v>
          </cell>
          <cell r="X522">
            <v>6856.34</v>
          </cell>
          <cell r="Y522">
            <v>6680.31</v>
          </cell>
          <cell r="Z522">
            <v>107824</v>
          </cell>
          <cell r="AA522" t="str">
            <v>Live</v>
          </cell>
          <cell r="AB522">
            <v>0</v>
          </cell>
          <cell r="AC522" t="str">
            <v>CHITRADURGA URBAN</v>
          </cell>
          <cell r="AD522" t="str">
            <v>G.R HALLI</v>
          </cell>
          <cell r="AE522" t="str">
            <v>LT-6(b)(i) St.Lt. M</v>
          </cell>
          <cell r="AF522" t="str">
            <v>LT-6(b)(i) St.Lt. M</v>
          </cell>
          <cell r="AG522" t="str">
            <v>NEAR HANUMANTHA REDDY HOU</v>
          </cell>
          <cell r="AH522" t="str">
            <v>GR HALLY--</v>
          </cell>
        </row>
        <row r="523">
          <cell r="A523" t="str">
            <v>GRSL9</v>
          </cell>
          <cell r="B523">
            <v>421007</v>
          </cell>
          <cell r="C523">
            <v>1500</v>
          </cell>
          <cell r="D523">
            <v>7249.6</v>
          </cell>
          <cell r="E523">
            <v>376.9</v>
          </cell>
          <cell r="F523">
            <v>7626.5</v>
          </cell>
          <cell r="G523">
            <v>131.5</v>
          </cell>
          <cell r="H523">
            <v>7758</v>
          </cell>
          <cell r="I523">
            <v>20040.23</v>
          </cell>
          <cell r="J523">
            <v>938.26</v>
          </cell>
          <cell r="K523">
            <v>20978.489999999998</v>
          </cell>
          <cell r="L523">
            <v>1895.51</v>
          </cell>
          <cell r="M523">
            <v>22874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27289.83</v>
          </cell>
          <cell r="X523">
            <v>1315.16</v>
          </cell>
          <cell r="Y523">
            <v>2027.01</v>
          </cell>
          <cell r="Z523">
            <v>30632</v>
          </cell>
          <cell r="AA523" t="str">
            <v>Live</v>
          </cell>
          <cell r="AB523">
            <v>0</v>
          </cell>
          <cell r="AC523" t="str">
            <v>CHITRADURGA URBAN</v>
          </cell>
          <cell r="AD523" t="str">
            <v>G.R HALLI</v>
          </cell>
          <cell r="AE523" t="str">
            <v>LT-6(b)(i) St.Lt. M</v>
          </cell>
          <cell r="AF523" t="str">
            <v>LT-6(b)(i) St.Lt. M</v>
          </cell>
          <cell r="AG523" t="str">
            <v>NEAR GRAMINA BANK</v>
          </cell>
          <cell r="AH523" t="str">
            <v>GR HALLY--</v>
          </cell>
        </row>
        <row r="524">
          <cell r="A524" t="str">
            <v>P3968</v>
          </cell>
          <cell r="B524">
            <v>453100</v>
          </cell>
          <cell r="C524">
            <v>1286</v>
          </cell>
          <cell r="D524">
            <v>1417.66</v>
          </cell>
          <cell r="E524">
            <v>0</v>
          </cell>
          <cell r="F524">
            <v>1417.66</v>
          </cell>
          <cell r="G524">
            <v>377.34</v>
          </cell>
          <cell r="H524">
            <v>1795</v>
          </cell>
          <cell r="I524">
            <v>23050</v>
          </cell>
          <cell r="J524">
            <v>636.58000000000004</v>
          </cell>
          <cell r="K524">
            <v>23686.58</v>
          </cell>
          <cell r="L524">
            <v>1159.53</v>
          </cell>
          <cell r="M524">
            <v>24846.11</v>
          </cell>
          <cell r="N524">
            <v>0</v>
          </cell>
          <cell r="O524">
            <v>0</v>
          </cell>
          <cell r="P524">
            <v>0</v>
          </cell>
          <cell r="Q524">
            <v>165.11</v>
          </cell>
          <cell r="R524">
            <v>0</v>
          </cell>
          <cell r="S524">
            <v>0</v>
          </cell>
          <cell r="T524">
            <v>165.11</v>
          </cell>
          <cell r="U524">
            <v>165.11</v>
          </cell>
          <cell r="V524">
            <v>0</v>
          </cell>
          <cell r="W524">
            <v>24302.55</v>
          </cell>
          <cell r="X524">
            <v>636.58000000000004</v>
          </cell>
          <cell r="Y524">
            <v>1536.87</v>
          </cell>
          <cell r="Z524">
            <v>26476</v>
          </cell>
          <cell r="AA524" t="str">
            <v>Live</v>
          </cell>
          <cell r="AB524">
            <v>0</v>
          </cell>
          <cell r="AC524" t="str">
            <v>CHITRADURGA URBAN</v>
          </cell>
          <cell r="AD524" t="str">
            <v>G.R HALLI</v>
          </cell>
          <cell r="AE524" t="str">
            <v>LT-6(a)(i) Wt. Wks.</v>
          </cell>
          <cell r="AF524" t="str">
            <v>LT-6(a)(i) Wt. Wks.</v>
          </cell>
          <cell r="AG524" t="str">
            <v>SECRETARY PRECESIDENT</v>
          </cell>
          <cell r="AH524" t="str">
            <v>G.R.HALLI--</v>
          </cell>
        </row>
        <row r="525">
          <cell r="A525" t="str">
            <v>P4374</v>
          </cell>
          <cell r="B525">
            <v>443712</v>
          </cell>
          <cell r="C525">
            <v>0</v>
          </cell>
          <cell r="D525">
            <v>-8000</v>
          </cell>
          <cell r="E525">
            <v>0</v>
          </cell>
          <cell r="F525">
            <v>-8000</v>
          </cell>
          <cell r="G525">
            <v>0</v>
          </cell>
          <cell r="H525">
            <v>-8000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-8000</v>
          </cell>
          <cell r="X525">
            <v>0</v>
          </cell>
          <cell r="Y525">
            <v>0</v>
          </cell>
          <cell r="Z525">
            <v>-8000</v>
          </cell>
          <cell r="AA525" t="str">
            <v>PD</v>
          </cell>
          <cell r="AB525">
            <v>0</v>
          </cell>
          <cell r="AC525" t="str">
            <v>CHITRADURGA URBAN</v>
          </cell>
          <cell r="AD525" t="str">
            <v>G.R HALLI</v>
          </cell>
          <cell r="AE525" t="str">
            <v>LT-6(a)(i) Wt. Wks.</v>
          </cell>
          <cell r="AF525" t="str">
            <v>LT-6(a)(i) Wt. Wks.</v>
          </cell>
          <cell r="AG525" t="str">
            <v>SCERETORY</v>
          </cell>
          <cell r="AH525" t="str">
            <v>AITHOLU--</v>
          </cell>
        </row>
        <row r="526">
          <cell r="A526" t="str">
            <v>P4492</v>
          </cell>
          <cell r="B526">
            <v>440943</v>
          </cell>
          <cell r="C526">
            <v>9969</v>
          </cell>
          <cell r="D526">
            <v>270174.11</v>
          </cell>
          <cell r="E526">
            <v>19694.77</v>
          </cell>
          <cell r="F526">
            <v>289868.88</v>
          </cell>
          <cell r="G526">
            <v>38216.120000000003</v>
          </cell>
          <cell r="H526">
            <v>328085</v>
          </cell>
          <cell r="I526">
            <v>79594.42</v>
          </cell>
          <cell r="J526">
            <v>4856.6000000000004</v>
          </cell>
          <cell r="K526">
            <v>84451.02</v>
          </cell>
          <cell r="L526">
            <v>36574.980000000003</v>
          </cell>
          <cell r="M526">
            <v>121026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349768.53</v>
          </cell>
          <cell r="X526">
            <v>24551.37</v>
          </cell>
          <cell r="Y526">
            <v>74791.100000000006</v>
          </cell>
          <cell r="Z526">
            <v>449111</v>
          </cell>
          <cell r="AA526" t="str">
            <v>Live</v>
          </cell>
          <cell r="AB526">
            <v>0</v>
          </cell>
          <cell r="AC526" t="str">
            <v>CHITRADURGA URBAN</v>
          </cell>
          <cell r="AD526" t="str">
            <v>G.R HALLI</v>
          </cell>
          <cell r="AE526" t="str">
            <v>LT-6(a)(i) Wt. Wks.</v>
          </cell>
          <cell r="AF526" t="str">
            <v>LT-6(a)(i) Wt. Wks.</v>
          </cell>
          <cell r="AG526" t="str">
            <v>SCERETORY</v>
          </cell>
          <cell r="AH526" t="str">
            <v>AITHOLU--</v>
          </cell>
        </row>
        <row r="527">
          <cell r="A527" t="str">
            <v>P4517</v>
          </cell>
          <cell r="B527">
            <v>443405</v>
          </cell>
          <cell r="C527">
            <v>0</v>
          </cell>
          <cell r="D527">
            <v>67887</v>
          </cell>
          <cell r="E527">
            <v>317.77</v>
          </cell>
          <cell r="F527">
            <v>68204.77</v>
          </cell>
          <cell r="G527">
            <v>12916.23</v>
          </cell>
          <cell r="H527">
            <v>81121</v>
          </cell>
          <cell r="I527">
            <v>15413.39</v>
          </cell>
          <cell r="J527">
            <v>0</v>
          </cell>
          <cell r="K527">
            <v>15413.39</v>
          </cell>
          <cell r="L527">
            <v>8369.61</v>
          </cell>
          <cell r="M527">
            <v>23783</v>
          </cell>
          <cell r="N527">
            <v>78393.600000000006</v>
          </cell>
          <cell r="O527">
            <v>21288.63</v>
          </cell>
          <cell r="P527">
            <v>317.77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78711.37000000001</v>
          </cell>
          <cell r="V527">
            <v>21288.63</v>
          </cell>
          <cell r="W527">
            <v>4906.79</v>
          </cell>
          <cell r="X527">
            <v>0</v>
          </cell>
          <cell r="Y527">
            <v>-2.79</v>
          </cell>
          <cell r="Z527">
            <v>4904</v>
          </cell>
          <cell r="AA527" t="str">
            <v>Live</v>
          </cell>
          <cell r="AB527">
            <v>0</v>
          </cell>
          <cell r="AC527" t="str">
            <v>CHITRADURGA URBAN</v>
          </cell>
          <cell r="AD527" t="str">
            <v>G.R HALLI</v>
          </cell>
          <cell r="AE527" t="str">
            <v>LT-6(a)(i) Wt. Wks.</v>
          </cell>
          <cell r="AF527" t="str">
            <v>LT-6(a)(i) Wt. Wks.</v>
          </cell>
          <cell r="AG527" t="str">
            <v>SECRATARY</v>
          </cell>
          <cell r="AH527" t="str">
            <v>TAMATKALLU--</v>
          </cell>
        </row>
        <row r="528">
          <cell r="A528" t="str">
            <v>P4518</v>
          </cell>
          <cell r="B528">
            <v>444633</v>
          </cell>
          <cell r="C528">
            <v>0</v>
          </cell>
          <cell r="D528">
            <v>61156.72</v>
          </cell>
          <cell r="E528">
            <v>1917.38</v>
          </cell>
          <cell r="F528">
            <v>63074.1</v>
          </cell>
          <cell r="G528">
            <v>11675.9</v>
          </cell>
          <cell r="H528">
            <v>74750</v>
          </cell>
          <cell r="I528">
            <v>14429.47</v>
          </cell>
          <cell r="J528">
            <v>0</v>
          </cell>
          <cell r="K528">
            <v>14429.47</v>
          </cell>
          <cell r="L528">
            <v>7077.53</v>
          </cell>
          <cell r="M528">
            <v>21507</v>
          </cell>
          <cell r="N528">
            <v>0</v>
          </cell>
          <cell r="O528">
            <v>0</v>
          </cell>
          <cell r="P528">
            <v>0</v>
          </cell>
          <cell r="Q528">
            <v>96257</v>
          </cell>
          <cell r="R528">
            <v>0</v>
          </cell>
          <cell r="S528">
            <v>0</v>
          </cell>
          <cell r="T528">
            <v>96257</v>
          </cell>
          <cell r="U528">
            <v>96257</v>
          </cell>
          <cell r="V528">
            <v>0</v>
          </cell>
          <cell r="W528">
            <v>-20670.810000000001</v>
          </cell>
          <cell r="X528">
            <v>1917.38</v>
          </cell>
          <cell r="Y528">
            <v>18753.43</v>
          </cell>
          <cell r="Z528">
            <v>0</v>
          </cell>
          <cell r="AA528" t="str">
            <v>PD</v>
          </cell>
          <cell r="AB528">
            <v>0</v>
          </cell>
          <cell r="AC528" t="str">
            <v>CHITRADURGA URBAN</v>
          </cell>
          <cell r="AD528" t="str">
            <v>G.R HALLI</v>
          </cell>
          <cell r="AE528" t="str">
            <v>LT-6(a)(i) Wt. Wks.</v>
          </cell>
          <cell r="AF528" t="str">
            <v>LT-6(a)(i) Wt. Wks.</v>
          </cell>
          <cell r="AG528" t="str">
            <v>SECRATARY</v>
          </cell>
          <cell r="AH528" t="str">
            <v>AITHOLU--</v>
          </cell>
        </row>
        <row r="529">
          <cell r="A529" t="str">
            <v>P5141</v>
          </cell>
          <cell r="B529">
            <v>3919602</v>
          </cell>
          <cell r="C529">
            <v>12000</v>
          </cell>
          <cell r="D529">
            <v>218745.05</v>
          </cell>
          <cell r="E529">
            <v>10329.02</v>
          </cell>
          <cell r="F529">
            <v>229074.06999999998</v>
          </cell>
          <cell r="G529">
            <v>37002.93</v>
          </cell>
          <cell r="H529">
            <v>266077</v>
          </cell>
          <cell r="I529">
            <v>83391.820000000007</v>
          </cell>
          <cell r="J529">
            <v>5850</v>
          </cell>
          <cell r="K529">
            <v>89241.82</v>
          </cell>
          <cell r="L529">
            <v>30086.93</v>
          </cell>
          <cell r="M529">
            <v>119328.75</v>
          </cell>
          <cell r="N529">
            <v>0</v>
          </cell>
          <cell r="O529">
            <v>0</v>
          </cell>
          <cell r="P529">
            <v>0</v>
          </cell>
          <cell r="Q529">
            <v>131.75</v>
          </cell>
          <cell r="R529">
            <v>0</v>
          </cell>
          <cell r="S529">
            <v>0</v>
          </cell>
          <cell r="T529">
            <v>131.75</v>
          </cell>
          <cell r="U529">
            <v>131.75</v>
          </cell>
          <cell r="V529">
            <v>0</v>
          </cell>
          <cell r="W529">
            <v>302005.12</v>
          </cell>
          <cell r="X529">
            <v>16179.02</v>
          </cell>
          <cell r="Y529">
            <v>67089.86</v>
          </cell>
          <cell r="Z529">
            <v>385274</v>
          </cell>
          <cell r="AA529" t="str">
            <v>Live</v>
          </cell>
          <cell r="AB529">
            <v>0</v>
          </cell>
          <cell r="AC529" t="str">
            <v>CHITRADURGA URBAN</v>
          </cell>
          <cell r="AD529" t="str">
            <v>G.R HALLI</v>
          </cell>
          <cell r="AE529" t="str">
            <v>LT-6(a)(ii) Wt. Wks.</v>
          </cell>
          <cell r="AF529" t="str">
            <v>LT-6(a)(ii) Wt. Wks.</v>
          </cell>
          <cell r="AG529" t="str">
            <v>C.N. SREEKANTH S O Y.R. LINGA SHETTY</v>
          </cell>
          <cell r="AH529" t="str">
            <v>CHITRADURGA</v>
          </cell>
        </row>
        <row r="530">
          <cell r="A530" t="str">
            <v>P5640</v>
          </cell>
          <cell r="B530">
            <v>4206147</v>
          </cell>
          <cell r="C530">
            <v>0</v>
          </cell>
          <cell r="D530">
            <v>3152.54</v>
          </cell>
          <cell r="E530">
            <v>24.3</v>
          </cell>
          <cell r="F530">
            <v>3176.84</v>
          </cell>
          <cell r="G530">
            <v>51.16</v>
          </cell>
          <cell r="H530">
            <v>3228</v>
          </cell>
          <cell r="I530">
            <v>10723.55</v>
          </cell>
          <cell r="J530">
            <v>0</v>
          </cell>
          <cell r="K530">
            <v>10723.55</v>
          </cell>
          <cell r="L530">
            <v>871.8</v>
          </cell>
          <cell r="M530">
            <v>11595.35</v>
          </cell>
          <cell r="N530">
            <v>0</v>
          </cell>
          <cell r="O530">
            <v>0</v>
          </cell>
          <cell r="P530">
            <v>0</v>
          </cell>
          <cell r="Q530">
            <v>94.35</v>
          </cell>
          <cell r="R530">
            <v>0</v>
          </cell>
          <cell r="S530">
            <v>0</v>
          </cell>
          <cell r="T530">
            <v>94.35</v>
          </cell>
          <cell r="U530">
            <v>94.35</v>
          </cell>
          <cell r="V530">
            <v>0</v>
          </cell>
          <cell r="W530">
            <v>13781.74</v>
          </cell>
          <cell r="X530">
            <v>24.3</v>
          </cell>
          <cell r="Y530">
            <v>922.96</v>
          </cell>
          <cell r="Z530">
            <v>14729</v>
          </cell>
          <cell r="AA530" t="str">
            <v>Live</v>
          </cell>
          <cell r="AB530">
            <v>0</v>
          </cell>
          <cell r="AC530" t="str">
            <v>CHITRADURGA URBAN</v>
          </cell>
          <cell r="AD530" t="str">
            <v>G.R HALLI</v>
          </cell>
          <cell r="AE530" t="str">
            <v>LT-6(a)(ii) Wt. Wks.</v>
          </cell>
          <cell r="AF530" t="str">
            <v>LT-6(a)(ii) Wt. Wks.</v>
          </cell>
          <cell r="AG530" t="str">
            <v>PDO</v>
          </cell>
          <cell r="AH530">
            <v>0</v>
          </cell>
        </row>
        <row r="531">
          <cell r="A531" t="str">
            <v>STP5511</v>
          </cell>
          <cell r="B531">
            <v>4180258</v>
          </cell>
          <cell r="C531">
            <v>41208</v>
          </cell>
          <cell r="D531">
            <v>209904.61</v>
          </cell>
          <cell r="E531">
            <v>13851.24</v>
          </cell>
          <cell r="F531">
            <v>223755.84999999998</v>
          </cell>
          <cell r="G531">
            <v>24540.15</v>
          </cell>
          <cell r="H531">
            <v>248296</v>
          </cell>
          <cell r="I531">
            <v>263648.40000000002</v>
          </cell>
          <cell r="J531">
            <v>20088.900000000001</v>
          </cell>
          <cell r="K531">
            <v>283737.30000000005</v>
          </cell>
          <cell r="L531">
            <v>39162.699999999997</v>
          </cell>
          <cell r="M531">
            <v>322900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473553.01</v>
          </cell>
          <cell r="X531">
            <v>33940.14</v>
          </cell>
          <cell r="Y531">
            <v>63702.85</v>
          </cell>
          <cell r="Z531">
            <v>571196</v>
          </cell>
          <cell r="AA531" t="str">
            <v>Live</v>
          </cell>
          <cell r="AB531">
            <v>0</v>
          </cell>
          <cell r="AC531" t="str">
            <v>CHITRADURGA URBAN</v>
          </cell>
          <cell r="AD531" t="str">
            <v>G.R HALLI</v>
          </cell>
          <cell r="AE531" t="str">
            <v>LT-6(a)(ii) Wt. Wks.</v>
          </cell>
          <cell r="AF531" t="str">
            <v>LT-6(a)(ii) Wt. Wks.</v>
          </cell>
          <cell r="AG531" t="str">
            <v>PDO G R HALLI</v>
          </cell>
          <cell r="AH531">
            <v>0</v>
          </cell>
        </row>
        <row r="532">
          <cell r="A532" t="str">
            <v>TKL48423</v>
          </cell>
          <cell r="B532">
            <v>3838394</v>
          </cell>
          <cell r="C532">
            <v>0</v>
          </cell>
          <cell r="D532">
            <v>58598.36</v>
          </cell>
          <cell r="E532">
            <v>465.63</v>
          </cell>
          <cell r="F532">
            <v>59063.99</v>
          </cell>
          <cell r="G532">
            <v>11629.01</v>
          </cell>
          <cell r="H532">
            <v>70693</v>
          </cell>
          <cell r="I532">
            <v>14349.28</v>
          </cell>
          <cell r="J532">
            <v>0</v>
          </cell>
          <cell r="K532">
            <v>14349.28</v>
          </cell>
          <cell r="L532">
            <v>7233.6</v>
          </cell>
          <cell r="M532">
            <v>21582.880000000001</v>
          </cell>
          <cell r="N532">
            <v>0</v>
          </cell>
          <cell r="O532">
            <v>0</v>
          </cell>
          <cell r="P532">
            <v>0</v>
          </cell>
          <cell r="Q532">
            <v>762.88</v>
          </cell>
          <cell r="R532">
            <v>0</v>
          </cell>
          <cell r="S532">
            <v>0</v>
          </cell>
          <cell r="T532">
            <v>762.88</v>
          </cell>
          <cell r="U532">
            <v>762.88</v>
          </cell>
          <cell r="V532">
            <v>0</v>
          </cell>
          <cell r="W532">
            <v>72184.759999999995</v>
          </cell>
          <cell r="X532">
            <v>465.63</v>
          </cell>
          <cell r="Y532">
            <v>18862.61</v>
          </cell>
          <cell r="Z532">
            <v>91513</v>
          </cell>
          <cell r="AA532" t="str">
            <v>Live</v>
          </cell>
          <cell r="AB532">
            <v>0</v>
          </cell>
          <cell r="AC532" t="str">
            <v>CHITRADURGA URBAN</v>
          </cell>
          <cell r="AD532" t="str">
            <v>G.R HALLI</v>
          </cell>
          <cell r="AE532" t="str">
            <v>LT-6(b)(ii) St.Lt. M</v>
          </cell>
          <cell r="AF532" t="str">
            <v>LT-6(b)(ii) St.Lt. M</v>
          </cell>
          <cell r="AG532" t="str">
            <v>PDO CTA</v>
          </cell>
          <cell r="AH532">
            <v>0</v>
          </cell>
        </row>
        <row r="533">
          <cell r="A533" t="str">
            <v>TKL63766</v>
          </cell>
          <cell r="B533">
            <v>5284024</v>
          </cell>
          <cell r="C533">
            <v>4451</v>
          </cell>
          <cell r="D533">
            <v>36017.379999999997</v>
          </cell>
          <cell r="E533">
            <v>2934.55</v>
          </cell>
          <cell r="F533">
            <v>38951.93</v>
          </cell>
          <cell r="G533">
            <v>1594.07</v>
          </cell>
          <cell r="H533">
            <v>40546</v>
          </cell>
          <cell r="I533">
            <v>35765.33</v>
          </cell>
          <cell r="J533">
            <v>2783.86</v>
          </cell>
          <cell r="K533">
            <v>38549.19</v>
          </cell>
          <cell r="L533">
            <v>6299.74</v>
          </cell>
          <cell r="M533">
            <v>44848.93</v>
          </cell>
          <cell r="N533">
            <v>0</v>
          </cell>
          <cell r="O533">
            <v>0</v>
          </cell>
          <cell r="P533">
            <v>0</v>
          </cell>
          <cell r="Q533">
            <v>212.93</v>
          </cell>
          <cell r="R533">
            <v>0</v>
          </cell>
          <cell r="S533">
            <v>0</v>
          </cell>
          <cell r="T533">
            <v>212.93</v>
          </cell>
          <cell r="U533">
            <v>212.93</v>
          </cell>
          <cell r="V533">
            <v>0</v>
          </cell>
          <cell r="W533">
            <v>71569.78</v>
          </cell>
          <cell r="X533">
            <v>5718.41</v>
          </cell>
          <cell r="Y533">
            <v>7893.81</v>
          </cell>
          <cell r="Z533">
            <v>85182</v>
          </cell>
          <cell r="AA533" t="str">
            <v>Live</v>
          </cell>
          <cell r="AB533">
            <v>0</v>
          </cell>
          <cell r="AC533" t="str">
            <v>CHITRADURGA URBAN</v>
          </cell>
          <cell r="AD533" t="str">
            <v>G.R HALLI</v>
          </cell>
          <cell r="AE533" t="str">
            <v>LT-6(b)(ii) St.Lt. M</v>
          </cell>
          <cell r="AF533" t="str">
            <v>LT-6(b)(ii) St.Lt. M</v>
          </cell>
          <cell r="AG533" t="str">
            <v>P D O G R HALLI</v>
          </cell>
          <cell r="AH533" t="str">
            <v>TAMATAKALLU VILLAGE CHITRADURGA</v>
          </cell>
        </row>
        <row r="534">
          <cell r="A534" t="str">
            <v>TKP2</v>
          </cell>
          <cell r="B534">
            <v>486286</v>
          </cell>
          <cell r="C534">
            <v>36065</v>
          </cell>
          <cell r="D534">
            <v>231493.12</v>
          </cell>
          <cell r="E534">
            <v>20728.38</v>
          </cell>
          <cell r="F534">
            <v>252221.5</v>
          </cell>
          <cell r="G534">
            <v>8569.5</v>
          </cell>
          <cell r="H534">
            <v>260791</v>
          </cell>
          <cell r="I534">
            <v>242714.19</v>
          </cell>
          <cell r="J534">
            <v>17649.419999999998</v>
          </cell>
          <cell r="K534">
            <v>260363.61</v>
          </cell>
          <cell r="L534">
            <v>41301.64</v>
          </cell>
          <cell r="M534">
            <v>301665.25</v>
          </cell>
          <cell r="N534">
            <v>0</v>
          </cell>
          <cell r="O534">
            <v>0</v>
          </cell>
          <cell r="P534">
            <v>0</v>
          </cell>
          <cell r="Q534">
            <v>21.25</v>
          </cell>
          <cell r="R534">
            <v>0</v>
          </cell>
          <cell r="S534">
            <v>0</v>
          </cell>
          <cell r="T534">
            <v>21.25</v>
          </cell>
          <cell r="U534">
            <v>21.25</v>
          </cell>
          <cell r="V534">
            <v>0</v>
          </cell>
          <cell r="W534">
            <v>474186.06</v>
          </cell>
          <cell r="X534">
            <v>38377.800000000003</v>
          </cell>
          <cell r="Y534">
            <v>49871.14</v>
          </cell>
          <cell r="Z534">
            <v>562435</v>
          </cell>
          <cell r="AA534" t="str">
            <v>Live</v>
          </cell>
          <cell r="AB534">
            <v>0</v>
          </cell>
          <cell r="AC534" t="str">
            <v>CHITRADURGA URBAN</v>
          </cell>
          <cell r="AD534" t="str">
            <v>G.R HALLI</v>
          </cell>
          <cell r="AE534" t="str">
            <v>LT-6(a)(i) Wt. Wks.</v>
          </cell>
          <cell r="AF534" t="str">
            <v>LT-6(a)(i) Wt. Wks.</v>
          </cell>
          <cell r="AG534" t="str">
            <v>THAMATAKAL</v>
          </cell>
          <cell r="AH534" t="str">
            <v>CTA-..</v>
          </cell>
        </row>
        <row r="535">
          <cell r="A535" t="str">
            <v>TKP3</v>
          </cell>
          <cell r="B535">
            <v>487215</v>
          </cell>
          <cell r="C535">
            <v>0</v>
          </cell>
          <cell r="D535">
            <v>-14295</v>
          </cell>
          <cell r="E535">
            <v>0</v>
          </cell>
          <cell r="F535">
            <v>-14295</v>
          </cell>
          <cell r="G535">
            <v>0</v>
          </cell>
          <cell r="H535">
            <v>-14295</v>
          </cell>
          <cell r="I535">
            <v>9299.94</v>
          </cell>
          <cell r="J535">
            <v>0</v>
          </cell>
          <cell r="K535">
            <v>9299.94</v>
          </cell>
          <cell r="L535">
            <v>0</v>
          </cell>
          <cell r="M535">
            <v>9299.94</v>
          </cell>
          <cell r="N535">
            <v>0</v>
          </cell>
          <cell r="O535">
            <v>0</v>
          </cell>
          <cell r="P535">
            <v>0</v>
          </cell>
          <cell r="Q535">
            <v>-4995.0600000000004</v>
          </cell>
          <cell r="R535">
            <v>0</v>
          </cell>
          <cell r="S535">
            <v>0</v>
          </cell>
          <cell r="T535">
            <v>-4995.0600000000004</v>
          </cell>
          <cell r="U535">
            <v>-4995.0600000000004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 t="str">
            <v>PD</v>
          </cell>
          <cell r="AB535">
            <v>0</v>
          </cell>
          <cell r="AC535" t="str">
            <v>CHITRADURGA URBAN</v>
          </cell>
          <cell r="AD535" t="str">
            <v>G.R HALLI</v>
          </cell>
          <cell r="AE535" t="str">
            <v>LT-6(a)(i) Wt. Wks.</v>
          </cell>
          <cell r="AF535" t="str">
            <v>LT-6(a)(i) Wt. Wks.</v>
          </cell>
          <cell r="AG535" t="str">
            <v>THAMATAKAL</v>
          </cell>
          <cell r="AH535" t="str">
            <v>CTA-..</v>
          </cell>
        </row>
        <row r="536">
          <cell r="A536" t="str">
            <v>TKP5419</v>
          </cell>
          <cell r="B536">
            <v>4083633</v>
          </cell>
          <cell r="C536">
            <v>6511</v>
          </cell>
          <cell r="D536">
            <v>1193.3699999999999</v>
          </cell>
          <cell r="E536">
            <v>0</v>
          </cell>
          <cell r="F536">
            <v>1193.3699999999999</v>
          </cell>
          <cell r="G536">
            <v>1.63</v>
          </cell>
          <cell r="H536">
            <v>1195</v>
          </cell>
          <cell r="I536">
            <v>51335.199999999997</v>
          </cell>
          <cell r="J536">
            <v>3222.96</v>
          </cell>
          <cell r="K536">
            <v>54558.159999999996</v>
          </cell>
          <cell r="L536">
            <v>2384.17</v>
          </cell>
          <cell r="M536">
            <v>56942.33</v>
          </cell>
          <cell r="N536">
            <v>0</v>
          </cell>
          <cell r="O536">
            <v>0</v>
          </cell>
          <cell r="P536">
            <v>0</v>
          </cell>
          <cell r="Q536">
            <v>80.33</v>
          </cell>
          <cell r="R536">
            <v>0</v>
          </cell>
          <cell r="S536">
            <v>0</v>
          </cell>
          <cell r="T536">
            <v>80.33</v>
          </cell>
          <cell r="U536">
            <v>80.33</v>
          </cell>
          <cell r="V536">
            <v>0</v>
          </cell>
          <cell r="W536">
            <v>52448.24</v>
          </cell>
          <cell r="X536">
            <v>3222.96</v>
          </cell>
          <cell r="Y536">
            <v>2385.8000000000002</v>
          </cell>
          <cell r="Z536">
            <v>58057</v>
          </cell>
          <cell r="AA536" t="str">
            <v>Live</v>
          </cell>
          <cell r="AB536">
            <v>0</v>
          </cell>
          <cell r="AC536" t="str">
            <v>CHITRADURGA URBAN</v>
          </cell>
          <cell r="AD536" t="str">
            <v>G.R HALLI</v>
          </cell>
          <cell r="AE536" t="str">
            <v>LT-6(a)(ii) Wt. Wks.</v>
          </cell>
          <cell r="AF536" t="str">
            <v>LT-6(a)(ii) Wt. Wks.</v>
          </cell>
          <cell r="AG536" t="str">
            <v>PDO G R HALLI</v>
          </cell>
          <cell r="AH536">
            <v>0</v>
          </cell>
        </row>
        <row r="537">
          <cell r="A537" t="str">
            <v>TKP5509</v>
          </cell>
          <cell r="B537">
            <v>4156347</v>
          </cell>
          <cell r="C537">
            <v>56389</v>
          </cell>
          <cell r="D537">
            <v>354365.03</v>
          </cell>
          <cell r="E537">
            <v>23286.35</v>
          </cell>
          <cell r="F537">
            <v>377651.38</v>
          </cell>
          <cell r="G537">
            <v>48478.62</v>
          </cell>
          <cell r="H537">
            <v>426130</v>
          </cell>
          <cell r="I537">
            <v>364546.63</v>
          </cell>
          <cell r="J537">
            <v>27680.43</v>
          </cell>
          <cell r="K537">
            <v>392227.06</v>
          </cell>
          <cell r="L537">
            <v>59264.94</v>
          </cell>
          <cell r="M537">
            <v>451492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718911.66</v>
          </cell>
          <cell r="X537">
            <v>50966.78</v>
          </cell>
          <cell r="Y537">
            <v>107743.56</v>
          </cell>
          <cell r="Z537">
            <v>877622</v>
          </cell>
          <cell r="AA537" t="str">
            <v>Live</v>
          </cell>
          <cell r="AB537">
            <v>0</v>
          </cell>
          <cell r="AC537" t="str">
            <v>CHITRADURGA URBAN</v>
          </cell>
          <cell r="AD537" t="str">
            <v>G.R HALLI</v>
          </cell>
          <cell r="AE537" t="str">
            <v>LT-6(a)(ii) Wt. Wks.</v>
          </cell>
          <cell r="AF537" t="str">
            <v>LT-6(a)(ii) Wt. Wks.</v>
          </cell>
          <cell r="AG537" t="str">
            <v>PDO G R HALLI</v>
          </cell>
          <cell r="AH537">
            <v>0</v>
          </cell>
        </row>
        <row r="538">
          <cell r="A538" t="str">
            <v>TKP6724</v>
          </cell>
          <cell r="B538">
            <v>5005108</v>
          </cell>
          <cell r="C538">
            <v>0</v>
          </cell>
          <cell r="D538">
            <v>25573.46</v>
          </cell>
          <cell r="E538">
            <v>382.69</v>
          </cell>
          <cell r="F538">
            <v>25956.149999999998</v>
          </cell>
          <cell r="G538">
            <v>3570.85</v>
          </cell>
          <cell r="H538">
            <v>29527</v>
          </cell>
          <cell r="I538">
            <v>15487.28</v>
          </cell>
          <cell r="J538">
            <v>0</v>
          </cell>
          <cell r="K538">
            <v>15487.28</v>
          </cell>
          <cell r="L538">
            <v>3643.72</v>
          </cell>
          <cell r="M538">
            <v>19131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41060.74</v>
          </cell>
          <cell r="X538">
            <v>382.69</v>
          </cell>
          <cell r="Y538">
            <v>7214.57</v>
          </cell>
          <cell r="Z538">
            <v>48658</v>
          </cell>
          <cell r="AA538" t="str">
            <v>Live</v>
          </cell>
          <cell r="AB538">
            <v>0</v>
          </cell>
          <cell r="AC538" t="str">
            <v>CHITRADURGA URBAN</v>
          </cell>
          <cell r="AD538" t="str">
            <v>G.R HALLI</v>
          </cell>
          <cell r="AE538" t="str">
            <v>LT-6(a)(ii) Wt. Wks.</v>
          </cell>
          <cell r="AF538" t="str">
            <v>LT-6(a)(ii) Wt. Wks.</v>
          </cell>
          <cell r="AG538" t="str">
            <v>PDO G R HALLI</v>
          </cell>
          <cell r="AH538" t="str">
            <v>TAMATAKKLU VILLAGE CHITRADURGA</v>
          </cell>
        </row>
        <row r="539">
          <cell r="A539" t="str">
            <v>TKSL1</v>
          </cell>
          <cell r="B539">
            <v>489982</v>
          </cell>
          <cell r="C539">
            <v>1896</v>
          </cell>
          <cell r="D539">
            <v>70041.36</v>
          </cell>
          <cell r="E539">
            <v>3916.76</v>
          </cell>
          <cell r="F539">
            <v>73958.12</v>
          </cell>
          <cell r="G539">
            <v>8208.8799999999992</v>
          </cell>
          <cell r="H539">
            <v>82167</v>
          </cell>
          <cell r="I539">
            <v>39962.480000000003</v>
          </cell>
          <cell r="J539">
            <v>1185.94</v>
          </cell>
          <cell r="K539">
            <v>41148.420000000006</v>
          </cell>
          <cell r="L539">
            <v>25910.58</v>
          </cell>
          <cell r="M539">
            <v>67059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110003.84</v>
          </cell>
          <cell r="X539">
            <v>5102.7</v>
          </cell>
          <cell r="Y539">
            <v>34119.46</v>
          </cell>
          <cell r="Z539">
            <v>149226</v>
          </cell>
          <cell r="AA539" t="str">
            <v>Live</v>
          </cell>
          <cell r="AB539">
            <v>0</v>
          </cell>
          <cell r="AC539" t="str">
            <v>CHITRADURGA URBAN</v>
          </cell>
          <cell r="AD539" t="str">
            <v>G.R HALLI</v>
          </cell>
          <cell r="AE539" t="str">
            <v>LT-6(b)(i) St.Lt. M</v>
          </cell>
          <cell r="AF539" t="str">
            <v>LT-6(b)(i) St.Lt. M</v>
          </cell>
          <cell r="AG539" t="str">
            <v>THMATAKAL</v>
          </cell>
          <cell r="AH539" t="str">
            <v>- --.</v>
          </cell>
        </row>
        <row r="540">
          <cell r="A540" t="str">
            <v>TKSL2</v>
          </cell>
          <cell r="B540">
            <v>496651</v>
          </cell>
          <cell r="C540">
            <v>2315</v>
          </cell>
          <cell r="D540">
            <v>60959.44</v>
          </cell>
          <cell r="E540">
            <v>4856.21</v>
          </cell>
          <cell r="F540">
            <v>65815.650000000009</v>
          </cell>
          <cell r="G540">
            <v>6039.35</v>
          </cell>
          <cell r="H540">
            <v>71855</v>
          </cell>
          <cell r="I540">
            <v>25767.82</v>
          </cell>
          <cell r="J540">
            <v>1447.95</v>
          </cell>
          <cell r="K540">
            <v>27215.77</v>
          </cell>
          <cell r="L540">
            <v>8767.23</v>
          </cell>
          <cell r="M540">
            <v>35983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86727.26</v>
          </cell>
          <cell r="X540">
            <v>6304.16</v>
          </cell>
          <cell r="Y540">
            <v>14806.58</v>
          </cell>
          <cell r="Z540">
            <v>107838</v>
          </cell>
          <cell r="AA540" t="str">
            <v>Live</v>
          </cell>
          <cell r="AB540">
            <v>0</v>
          </cell>
          <cell r="AC540" t="str">
            <v>CHITRADURGA URBAN</v>
          </cell>
          <cell r="AD540" t="str">
            <v>G.R HALLI</v>
          </cell>
          <cell r="AE540" t="str">
            <v>LT-6(b)(i) St.Lt. M</v>
          </cell>
          <cell r="AF540" t="str">
            <v>LT-6(b)(i) St.Lt. M</v>
          </cell>
          <cell r="AG540" t="str">
            <v>NEAR SHIVALINGAPPA</v>
          </cell>
          <cell r="AH540" t="str">
            <v>GR HALLY--</v>
          </cell>
        </row>
        <row r="541">
          <cell r="A541" t="str">
            <v>MLP5805</v>
          </cell>
          <cell r="B541">
            <v>4397344</v>
          </cell>
          <cell r="C541">
            <v>16243.33</v>
          </cell>
          <cell r="D541">
            <v>103365.85</v>
          </cell>
          <cell r="E541">
            <v>1336.5</v>
          </cell>
          <cell r="F541">
            <v>104702.35</v>
          </cell>
          <cell r="G541">
            <v>20615.650000000001</v>
          </cell>
          <cell r="H541">
            <v>125318</v>
          </cell>
          <cell r="I541">
            <v>110003.9</v>
          </cell>
          <cell r="J541">
            <v>7941.45</v>
          </cell>
          <cell r="K541">
            <v>117945.34999999999</v>
          </cell>
          <cell r="L541">
            <v>16811.650000000001</v>
          </cell>
          <cell r="M541">
            <v>134757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213369.75</v>
          </cell>
          <cell r="X541">
            <v>9277.9500000000007</v>
          </cell>
          <cell r="Y541">
            <v>37427.300000000003</v>
          </cell>
          <cell r="Z541">
            <v>260075</v>
          </cell>
          <cell r="AA541" t="str">
            <v>Live</v>
          </cell>
          <cell r="AB541">
            <v>0</v>
          </cell>
          <cell r="AC541" t="str">
            <v>CHITRADURGA URBAN</v>
          </cell>
          <cell r="AD541" t="str">
            <v>GONUR</v>
          </cell>
          <cell r="AE541" t="str">
            <v>LT-6(a)(ii) Wt. Wks.</v>
          </cell>
          <cell r="AF541" t="str">
            <v>LT-6(a)(ii) Wt. Wks.</v>
          </cell>
          <cell r="AG541" t="str">
            <v>P D O GONURU</v>
          </cell>
          <cell r="AH541">
            <v>0</v>
          </cell>
        </row>
        <row r="542">
          <cell r="A542" t="str">
            <v>MLP6132</v>
          </cell>
          <cell r="B542">
            <v>4590525</v>
          </cell>
          <cell r="C542">
            <v>5300</v>
          </cell>
          <cell r="D542">
            <v>6244.73</v>
          </cell>
          <cell r="E542">
            <v>20.05</v>
          </cell>
          <cell r="F542">
            <v>6264.78</v>
          </cell>
          <cell r="G542">
            <v>340.22</v>
          </cell>
          <cell r="H542">
            <v>6605</v>
          </cell>
          <cell r="I542">
            <v>49791.1</v>
          </cell>
          <cell r="J542">
            <v>2623.52</v>
          </cell>
          <cell r="K542">
            <v>52414.619999999995</v>
          </cell>
          <cell r="L542">
            <v>2061.9299999999998</v>
          </cell>
          <cell r="M542">
            <v>54476.55</v>
          </cell>
          <cell r="N542">
            <v>0</v>
          </cell>
          <cell r="O542">
            <v>0</v>
          </cell>
          <cell r="P542">
            <v>0</v>
          </cell>
          <cell r="Q542">
            <v>104.55</v>
          </cell>
          <cell r="R542">
            <v>0</v>
          </cell>
          <cell r="S542">
            <v>0</v>
          </cell>
          <cell r="T542">
            <v>104.55</v>
          </cell>
          <cell r="U542">
            <v>104.55</v>
          </cell>
          <cell r="V542">
            <v>0</v>
          </cell>
          <cell r="W542">
            <v>55931.28</v>
          </cell>
          <cell r="X542">
            <v>2643.57</v>
          </cell>
          <cell r="Y542">
            <v>2402.15</v>
          </cell>
          <cell r="Z542">
            <v>60977</v>
          </cell>
          <cell r="AA542" t="str">
            <v>Live</v>
          </cell>
          <cell r="AB542">
            <v>0</v>
          </cell>
          <cell r="AC542" t="str">
            <v>CHITRADURGA URBAN</v>
          </cell>
          <cell r="AD542" t="str">
            <v>GONUR</v>
          </cell>
          <cell r="AE542" t="str">
            <v>LT-6(a)(ii) Wt. Wks.</v>
          </cell>
          <cell r="AF542" t="str">
            <v>LT-6(a)(ii) Wt. Wks.</v>
          </cell>
          <cell r="AG542" t="str">
            <v>P D O GONUR</v>
          </cell>
          <cell r="AH542">
            <v>0</v>
          </cell>
        </row>
        <row r="543">
          <cell r="A543" t="str">
            <v>MP14</v>
          </cell>
          <cell r="B543">
            <v>483794</v>
          </cell>
          <cell r="C543">
            <v>28624</v>
          </cell>
          <cell r="D543">
            <v>266021.38</v>
          </cell>
          <cell r="E543">
            <v>13022.42</v>
          </cell>
          <cell r="F543">
            <v>279043.8</v>
          </cell>
          <cell r="G543">
            <v>40206.199999999997</v>
          </cell>
          <cell r="H543">
            <v>319250</v>
          </cell>
          <cell r="I543">
            <v>186340.95</v>
          </cell>
          <cell r="J543">
            <v>13911.51</v>
          </cell>
          <cell r="K543">
            <v>200252.46000000002</v>
          </cell>
          <cell r="L543">
            <v>39670.54</v>
          </cell>
          <cell r="M543">
            <v>239923</v>
          </cell>
          <cell r="N543">
            <v>16502.45</v>
          </cell>
          <cell r="O543">
            <v>49107.38</v>
          </cell>
          <cell r="P543">
            <v>17007.169999999998</v>
          </cell>
          <cell r="Q543">
            <v>-60296</v>
          </cell>
          <cell r="R543">
            <v>0</v>
          </cell>
          <cell r="S543">
            <v>0</v>
          </cell>
          <cell r="T543">
            <v>-60296</v>
          </cell>
          <cell r="U543">
            <v>-26786.380000000005</v>
          </cell>
          <cell r="V543">
            <v>49107.38</v>
          </cell>
          <cell r="W543">
            <v>496155.88</v>
          </cell>
          <cell r="X543">
            <v>9926.76</v>
          </cell>
          <cell r="Y543">
            <v>30769.360000000001</v>
          </cell>
          <cell r="Z543">
            <v>536852</v>
          </cell>
          <cell r="AA543" t="str">
            <v>Live</v>
          </cell>
          <cell r="AB543">
            <v>0</v>
          </cell>
          <cell r="AC543" t="str">
            <v>CHITRADURGA URBAN</v>
          </cell>
          <cell r="AD543" t="str">
            <v>GONUR</v>
          </cell>
          <cell r="AE543" t="str">
            <v>LT-6(a)(i) Wt. Wks.</v>
          </cell>
          <cell r="AF543" t="str">
            <v>LT-6(a)(i) Wt. Wks.</v>
          </cell>
          <cell r="AG543" t="str">
            <v>MALLAPURA</v>
          </cell>
          <cell r="AH543" t="str">
            <v>CTA-..</v>
          </cell>
        </row>
        <row r="544">
          <cell r="A544" t="str">
            <v>MP30</v>
          </cell>
          <cell r="B544">
            <v>482258</v>
          </cell>
          <cell r="C544">
            <v>17554</v>
          </cell>
          <cell r="D544">
            <v>137210.17000000001</v>
          </cell>
          <cell r="E544">
            <v>6624.8</v>
          </cell>
          <cell r="F544">
            <v>143834.97</v>
          </cell>
          <cell r="G544">
            <v>5546.03</v>
          </cell>
          <cell r="H544">
            <v>149381</v>
          </cell>
          <cell r="I544">
            <v>133562.14000000001</v>
          </cell>
          <cell r="J544">
            <v>8535.76</v>
          </cell>
          <cell r="K544">
            <v>142097.90000000002</v>
          </cell>
          <cell r="L544">
            <v>24387.1</v>
          </cell>
          <cell r="M544">
            <v>166485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270772.31</v>
          </cell>
          <cell r="X544">
            <v>15160.56</v>
          </cell>
          <cell r="Y544">
            <v>29933.13</v>
          </cell>
          <cell r="Z544">
            <v>315866</v>
          </cell>
          <cell r="AA544" t="str">
            <v>Live</v>
          </cell>
          <cell r="AB544">
            <v>0</v>
          </cell>
          <cell r="AC544" t="str">
            <v>CHITRADURGA URBAN</v>
          </cell>
          <cell r="AD544" t="str">
            <v>GONUR</v>
          </cell>
          <cell r="AE544" t="str">
            <v>LT-6(a)(i) Wt. Wks.</v>
          </cell>
          <cell r="AF544" t="str">
            <v>LT-6(a)(i) Wt. Wks.</v>
          </cell>
          <cell r="AG544" t="str">
            <v>MALLAPURA</v>
          </cell>
          <cell r="AH544" t="str">
            <v>CTA-GOLLARA HATTY</v>
          </cell>
        </row>
        <row r="545">
          <cell r="A545" t="str">
            <v>MP32</v>
          </cell>
          <cell r="B545">
            <v>489062</v>
          </cell>
          <cell r="C545">
            <v>0</v>
          </cell>
          <cell r="D545">
            <v>1791.89</v>
          </cell>
          <cell r="E545">
            <v>0</v>
          </cell>
          <cell r="F545">
            <v>1791.89</v>
          </cell>
          <cell r="G545">
            <v>4.1100000000000003</v>
          </cell>
          <cell r="H545">
            <v>1796</v>
          </cell>
          <cell r="I545">
            <v>12001.92</v>
          </cell>
          <cell r="J545">
            <v>-258.92</v>
          </cell>
          <cell r="K545">
            <v>11743</v>
          </cell>
          <cell r="L545">
            <v>323.97000000000003</v>
          </cell>
          <cell r="M545">
            <v>12066.97</v>
          </cell>
          <cell r="N545">
            <v>9214.1299999999992</v>
          </cell>
          <cell r="O545">
            <v>205.87</v>
          </cell>
          <cell r="P545">
            <v>0</v>
          </cell>
          <cell r="Q545">
            <v>4442.97</v>
          </cell>
          <cell r="R545">
            <v>0</v>
          </cell>
          <cell r="S545">
            <v>0</v>
          </cell>
          <cell r="T545">
            <v>4442.97</v>
          </cell>
          <cell r="U545">
            <v>13657.099999999999</v>
          </cell>
          <cell r="V545">
            <v>205.87</v>
          </cell>
          <cell r="W545">
            <v>136.71</v>
          </cell>
          <cell r="X545">
            <v>-258.92</v>
          </cell>
          <cell r="Y545">
            <v>122.21</v>
          </cell>
          <cell r="Z545">
            <v>0</v>
          </cell>
          <cell r="AA545" t="str">
            <v>PD</v>
          </cell>
          <cell r="AB545">
            <v>0</v>
          </cell>
          <cell r="AC545" t="str">
            <v>CHITRADURGA URBAN</v>
          </cell>
          <cell r="AD545" t="str">
            <v>GONUR</v>
          </cell>
          <cell r="AE545" t="str">
            <v>LT-6(a)(i) Wt. Wks.</v>
          </cell>
          <cell r="AF545" t="str">
            <v>LT-6(a)(i) Wt. Wks.</v>
          </cell>
          <cell r="AG545" t="str">
            <v>PILLEKERANALLY</v>
          </cell>
          <cell r="AH545" t="str">
            <v>CTA-IV</v>
          </cell>
        </row>
        <row r="546">
          <cell r="A546" t="str">
            <v>MP54</v>
          </cell>
          <cell r="B546">
            <v>487822</v>
          </cell>
          <cell r="C546">
            <v>31138</v>
          </cell>
          <cell r="D546">
            <v>342994.82</v>
          </cell>
          <cell r="E546">
            <v>13759.84</v>
          </cell>
          <cell r="F546">
            <v>356754.66000000003</v>
          </cell>
          <cell r="G546">
            <v>14308.34</v>
          </cell>
          <cell r="H546">
            <v>371063</v>
          </cell>
          <cell r="I546">
            <v>218564.59</v>
          </cell>
          <cell r="J546">
            <v>15184.05</v>
          </cell>
          <cell r="K546">
            <v>233748.63999999998</v>
          </cell>
          <cell r="L546">
            <v>53158.36</v>
          </cell>
          <cell r="M546">
            <v>286907</v>
          </cell>
          <cell r="N546">
            <v>19078.310000000001</v>
          </cell>
          <cell r="O546">
            <v>0</v>
          </cell>
          <cell r="P546">
            <v>17230.689999999999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36309</v>
          </cell>
          <cell r="V546">
            <v>0</v>
          </cell>
          <cell r="W546">
            <v>542481.1</v>
          </cell>
          <cell r="X546">
            <v>11713.2</v>
          </cell>
          <cell r="Y546">
            <v>67466.7</v>
          </cell>
          <cell r="Z546">
            <v>621661</v>
          </cell>
          <cell r="AA546" t="str">
            <v>Live</v>
          </cell>
          <cell r="AB546">
            <v>0</v>
          </cell>
          <cell r="AC546" t="str">
            <v>CHITRADURGA URBAN</v>
          </cell>
          <cell r="AD546" t="str">
            <v>GONUR</v>
          </cell>
          <cell r="AE546" t="str">
            <v>LT-6(a)(i) Wt. Wks.</v>
          </cell>
          <cell r="AF546" t="str">
            <v>LT-6(a)(i) Wt. Wks.</v>
          </cell>
          <cell r="AG546" t="str">
            <v>AEE J.P. E.</v>
          </cell>
          <cell r="AH546" t="str">
            <v>CTA-SUB DIV. MALLAPURA</v>
          </cell>
        </row>
        <row r="547">
          <cell r="A547" t="str">
            <v>MPP5006</v>
          </cell>
          <cell r="B547">
            <v>3745169</v>
          </cell>
          <cell r="C547">
            <v>24147</v>
          </cell>
          <cell r="D547">
            <v>183217.08</v>
          </cell>
          <cell r="E547">
            <v>9433.67</v>
          </cell>
          <cell r="F547">
            <v>192650.75</v>
          </cell>
          <cell r="G547">
            <v>15349.25</v>
          </cell>
          <cell r="H547">
            <v>208000</v>
          </cell>
          <cell r="I547">
            <v>170553.83</v>
          </cell>
          <cell r="J547">
            <v>11752.45</v>
          </cell>
          <cell r="K547">
            <v>182306.28</v>
          </cell>
          <cell r="L547">
            <v>30826.720000000001</v>
          </cell>
          <cell r="M547">
            <v>213133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353770.91</v>
          </cell>
          <cell r="X547">
            <v>21186.12</v>
          </cell>
          <cell r="Y547">
            <v>46175.97</v>
          </cell>
          <cell r="Z547">
            <v>421133</v>
          </cell>
          <cell r="AA547" t="str">
            <v>Live</v>
          </cell>
          <cell r="AB547">
            <v>0</v>
          </cell>
          <cell r="AC547" t="str">
            <v>CHITRADURGA URBAN</v>
          </cell>
          <cell r="AD547" t="str">
            <v>GONUR</v>
          </cell>
          <cell r="AE547" t="str">
            <v>LT-6(a)(ii) Wt. Wks.</v>
          </cell>
          <cell r="AF547" t="str">
            <v>LT-6(a)(ii) Wt. Wks.</v>
          </cell>
          <cell r="AG547" t="str">
            <v>POD</v>
          </cell>
          <cell r="AH547">
            <v>0</v>
          </cell>
        </row>
        <row r="548">
          <cell r="A548" t="str">
            <v>MSL1</v>
          </cell>
          <cell r="B548">
            <v>489049</v>
          </cell>
          <cell r="C548">
            <v>216</v>
          </cell>
          <cell r="D548">
            <v>-123455.15</v>
          </cell>
          <cell r="E548">
            <v>30.15</v>
          </cell>
          <cell r="F548">
            <v>-123425</v>
          </cell>
          <cell r="G548">
            <v>0</v>
          </cell>
          <cell r="H548">
            <v>-123425</v>
          </cell>
          <cell r="I548">
            <v>19657.32</v>
          </cell>
          <cell r="J548">
            <v>135.68</v>
          </cell>
          <cell r="K548">
            <v>19793</v>
          </cell>
          <cell r="L548">
            <v>0</v>
          </cell>
          <cell r="M548">
            <v>19793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-103797.83</v>
          </cell>
          <cell r="X548">
            <v>165.83</v>
          </cell>
          <cell r="Y548">
            <v>0</v>
          </cell>
          <cell r="Z548">
            <v>-103632</v>
          </cell>
          <cell r="AA548" t="str">
            <v>Live</v>
          </cell>
          <cell r="AB548">
            <v>0</v>
          </cell>
          <cell r="AC548" t="str">
            <v>CHITRADURGA URBAN</v>
          </cell>
          <cell r="AD548" t="str">
            <v>GONUR</v>
          </cell>
          <cell r="AE548" t="str">
            <v>LT-6(b)(i) St.Lt. M</v>
          </cell>
          <cell r="AF548" t="str">
            <v>LT-6(b)(i) St.Lt. M</v>
          </cell>
          <cell r="AG548" t="str">
            <v>MALLAPURA</v>
          </cell>
          <cell r="AH548" t="str">
            <v>CTA-NEAR GUNARI MURAMMA HOUSE</v>
          </cell>
        </row>
        <row r="549">
          <cell r="A549" t="str">
            <v>MSL2</v>
          </cell>
          <cell r="B549">
            <v>479437</v>
          </cell>
          <cell r="C549">
            <v>1617</v>
          </cell>
          <cell r="D549">
            <v>2682.92</v>
          </cell>
          <cell r="E549">
            <v>176.68</v>
          </cell>
          <cell r="F549">
            <v>2859.6</v>
          </cell>
          <cell r="G549">
            <v>219.4</v>
          </cell>
          <cell r="H549">
            <v>3079</v>
          </cell>
          <cell r="I549">
            <v>19014.91</v>
          </cell>
          <cell r="J549">
            <v>1011.24</v>
          </cell>
          <cell r="K549">
            <v>20026.150000000001</v>
          </cell>
          <cell r="L549">
            <v>900.85</v>
          </cell>
          <cell r="M549">
            <v>20927</v>
          </cell>
          <cell r="N549">
            <v>21122.240000000002</v>
          </cell>
          <cell r="O549">
            <v>5.82</v>
          </cell>
          <cell r="P549">
            <v>1095.94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22218.18</v>
          </cell>
          <cell r="V549">
            <v>5.82</v>
          </cell>
          <cell r="W549">
            <v>575.59</v>
          </cell>
          <cell r="X549">
            <v>91.98</v>
          </cell>
          <cell r="Y549">
            <v>1114.43</v>
          </cell>
          <cell r="Z549">
            <v>1782</v>
          </cell>
          <cell r="AA549" t="str">
            <v>Live</v>
          </cell>
          <cell r="AB549">
            <v>0</v>
          </cell>
          <cell r="AC549" t="str">
            <v>CHITRADURGA URBAN</v>
          </cell>
          <cell r="AD549" t="str">
            <v>GONUR</v>
          </cell>
          <cell r="AE549" t="str">
            <v>LT-6(b)(i) St.Lt. M</v>
          </cell>
          <cell r="AF549" t="str">
            <v>LT-6(b)(i) St.Lt. M</v>
          </cell>
          <cell r="AG549" t="str">
            <v>MALLAPURA</v>
          </cell>
          <cell r="AH549" t="str">
            <v>CTA-MALLAPURA</v>
          </cell>
        </row>
        <row r="550">
          <cell r="A550" t="str">
            <v>MSL3</v>
          </cell>
          <cell r="B550">
            <v>483917</v>
          </cell>
          <cell r="C550">
            <v>920</v>
          </cell>
          <cell r="D550">
            <v>397.94</v>
          </cell>
          <cell r="E550">
            <v>12.06</v>
          </cell>
          <cell r="F550">
            <v>410</v>
          </cell>
          <cell r="G550">
            <v>1</v>
          </cell>
          <cell r="H550">
            <v>411</v>
          </cell>
          <cell r="I550">
            <v>9594.99</v>
          </cell>
          <cell r="J550">
            <v>575.9</v>
          </cell>
          <cell r="K550">
            <v>10170.89</v>
          </cell>
          <cell r="L550">
            <v>561.11</v>
          </cell>
          <cell r="M550">
            <v>10732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9992.93</v>
          </cell>
          <cell r="X550">
            <v>587.96</v>
          </cell>
          <cell r="Y550">
            <v>562.11</v>
          </cell>
          <cell r="Z550">
            <v>11143</v>
          </cell>
          <cell r="AA550" t="str">
            <v>Live</v>
          </cell>
          <cell r="AB550">
            <v>0</v>
          </cell>
          <cell r="AC550" t="str">
            <v>CHITRADURGA URBAN</v>
          </cell>
          <cell r="AD550" t="str">
            <v>GONUR</v>
          </cell>
          <cell r="AE550" t="str">
            <v>LT-6(b)(i) St.Lt. M</v>
          </cell>
          <cell r="AF550" t="str">
            <v>LT-6(b)(i) St.Lt. M</v>
          </cell>
          <cell r="AG550" t="str">
            <v>MALLAPURA</v>
          </cell>
          <cell r="AH550" t="str">
            <v>CTA-MALLAPURA</v>
          </cell>
        </row>
        <row r="551">
          <cell r="A551" t="str">
            <v>MSL4</v>
          </cell>
          <cell r="B551">
            <v>438061</v>
          </cell>
          <cell r="C551">
            <v>2753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28955.75</v>
          </cell>
          <cell r="J551">
            <v>1727.13</v>
          </cell>
          <cell r="K551">
            <v>30682.880000000001</v>
          </cell>
          <cell r="L551">
            <v>1302.1199999999999</v>
          </cell>
          <cell r="M551">
            <v>31985</v>
          </cell>
          <cell r="N551">
            <v>26267.78</v>
          </cell>
          <cell r="O551">
            <v>1050.01</v>
          </cell>
          <cell r="P551">
            <v>1548.21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27815.989999999998</v>
          </cell>
          <cell r="V551">
            <v>1050.01</v>
          </cell>
          <cell r="W551">
            <v>2687.97</v>
          </cell>
          <cell r="X551">
            <v>178.92</v>
          </cell>
          <cell r="Y551">
            <v>252.11</v>
          </cell>
          <cell r="Z551">
            <v>3119</v>
          </cell>
          <cell r="AA551" t="str">
            <v>Live</v>
          </cell>
          <cell r="AB551">
            <v>0</v>
          </cell>
          <cell r="AC551" t="str">
            <v>CHITRADURGA URBAN</v>
          </cell>
          <cell r="AD551" t="str">
            <v>GONUR</v>
          </cell>
          <cell r="AE551" t="str">
            <v>LT-6(b)(i) St.Lt. M</v>
          </cell>
          <cell r="AF551" t="str">
            <v>LT-6(b)(i) St.Lt. M</v>
          </cell>
          <cell r="AG551" t="str">
            <v>MALLAPURASHEKARNNA</v>
          </cell>
          <cell r="AH551" t="str">
            <v>STORE NEAR--</v>
          </cell>
        </row>
        <row r="552">
          <cell r="A552" t="str">
            <v>MSL6</v>
          </cell>
          <cell r="B552">
            <v>417255</v>
          </cell>
          <cell r="C552">
            <v>3590</v>
          </cell>
          <cell r="D552">
            <v>53.54</v>
          </cell>
          <cell r="E552">
            <v>0</v>
          </cell>
          <cell r="F552">
            <v>53.54</v>
          </cell>
          <cell r="G552">
            <v>-53.54</v>
          </cell>
          <cell r="H552">
            <v>0</v>
          </cell>
          <cell r="I552">
            <v>29728.69</v>
          </cell>
          <cell r="J552">
            <v>2245.34</v>
          </cell>
          <cell r="K552">
            <v>31974.03</v>
          </cell>
          <cell r="L552">
            <v>1443.97</v>
          </cell>
          <cell r="M552">
            <v>33418</v>
          </cell>
          <cell r="N552">
            <v>25004.02</v>
          </cell>
          <cell r="O552">
            <v>1245.6300000000001</v>
          </cell>
          <cell r="P552">
            <v>2073.35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27077.37</v>
          </cell>
          <cell r="V552">
            <v>1245.6300000000001</v>
          </cell>
          <cell r="W552">
            <v>4778.21</v>
          </cell>
          <cell r="X552">
            <v>171.99</v>
          </cell>
          <cell r="Y552">
            <v>144.80000000000001</v>
          </cell>
          <cell r="Z552">
            <v>5095</v>
          </cell>
          <cell r="AA552" t="str">
            <v>Live</v>
          </cell>
          <cell r="AB552">
            <v>0</v>
          </cell>
          <cell r="AC552" t="str">
            <v>CHITRADURGA URBAN</v>
          </cell>
          <cell r="AD552" t="str">
            <v>GONUR</v>
          </cell>
          <cell r="AE552" t="str">
            <v>LT-6(b)(i) St.Lt. M</v>
          </cell>
          <cell r="AF552" t="str">
            <v>LT-6(b)(i) St.Lt. M</v>
          </cell>
          <cell r="AG552" t="str">
            <v>KARIYAMMA TEMPLE NEAR</v>
          </cell>
          <cell r="AH552" t="str">
            <v>CTA--</v>
          </cell>
        </row>
        <row r="553">
          <cell r="A553" t="str">
            <v>MSL7</v>
          </cell>
          <cell r="B553">
            <v>416340</v>
          </cell>
          <cell r="C553">
            <v>1090</v>
          </cell>
          <cell r="D553">
            <v>0.18</v>
          </cell>
          <cell r="E553">
            <v>0</v>
          </cell>
          <cell r="F553">
            <v>0.18</v>
          </cell>
          <cell r="G553">
            <v>-0.18</v>
          </cell>
          <cell r="H553">
            <v>0</v>
          </cell>
          <cell r="I553">
            <v>13646.2</v>
          </cell>
          <cell r="J553">
            <v>683.46</v>
          </cell>
          <cell r="K553">
            <v>14329.66</v>
          </cell>
          <cell r="L553">
            <v>815.34</v>
          </cell>
          <cell r="M553">
            <v>15145</v>
          </cell>
          <cell r="N553">
            <v>12886.22</v>
          </cell>
          <cell r="O553">
            <v>690.3</v>
          </cell>
          <cell r="P553">
            <v>654.48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13540.699999999999</v>
          </cell>
          <cell r="V553">
            <v>690.3</v>
          </cell>
          <cell r="W553">
            <v>760.16</v>
          </cell>
          <cell r="X553">
            <v>28.98</v>
          </cell>
          <cell r="Y553">
            <v>124.86</v>
          </cell>
          <cell r="Z553">
            <v>914</v>
          </cell>
          <cell r="AA553" t="str">
            <v>Live</v>
          </cell>
          <cell r="AB553">
            <v>0</v>
          </cell>
          <cell r="AC553" t="str">
            <v>CHITRADURGA URBAN</v>
          </cell>
          <cell r="AD553" t="str">
            <v>GONUR</v>
          </cell>
          <cell r="AE553" t="str">
            <v>LT-6(b)(i) St.Lt. M</v>
          </cell>
          <cell r="AF553" t="str">
            <v>LT-6(b)(i) St.Lt. M</v>
          </cell>
          <cell r="AG553" t="str">
            <v>NEAR MANJANNA HOUSE</v>
          </cell>
          <cell r="AH553" t="str">
            <v>CTA--</v>
          </cell>
        </row>
        <row r="554">
          <cell r="A554" t="str">
            <v>MSL8</v>
          </cell>
          <cell r="B554">
            <v>416953</v>
          </cell>
          <cell r="C554">
            <v>2148</v>
          </cell>
          <cell r="D554">
            <v>60029.120000000003</v>
          </cell>
          <cell r="E554">
            <v>5183.87</v>
          </cell>
          <cell r="F554">
            <v>65212.990000000005</v>
          </cell>
          <cell r="G554">
            <v>10094.01</v>
          </cell>
          <cell r="H554">
            <v>75307</v>
          </cell>
          <cell r="I554">
            <v>18528.25</v>
          </cell>
          <cell r="J554">
            <v>1339.93</v>
          </cell>
          <cell r="K554">
            <v>19868.18</v>
          </cell>
          <cell r="L554">
            <v>7068.82</v>
          </cell>
          <cell r="M554">
            <v>26937</v>
          </cell>
          <cell r="N554">
            <v>15861.34</v>
          </cell>
          <cell r="O554">
            <v>13693.69</v>
          </cell>
          <cell r="P554">
            <v>5867.97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21729.31</v>
          </cell>
          <cell r="V554">
            <v>13693.69</v>
          </cell>
          <cell r="W554">
            <v>62696.03</v>
          </cell>
          <cell r="X554">
            <v>655.83</v>
          </cell>
          <cell r="Y554">
            <v>3469.14</v>
          </cell>
          <cell r="Z554">
            <v>66821</v>
          </cell>
          <cell r="AA554" t="str">
            <v>Live</v>
          </cell>
          <cell r="AB554">
            <v>0</v>
          </cell>
          <cell r="AC554" t="str">
            <v>CHITRADURGA URBAN</v>
          </cell>
          <cell r="AD554" t="str">
            <v>GONUR</v>
          </cell>
          <cell r="AE554" t="str">
            <v>LT-6(b)(i) St.Lt. M</v>
          </cell>
          <cell r="AF554" t="str">
            <v>LT-6(b)(i) St.Lt. M</v>
          </cell>
          <cell r="AG554" t="str">
            <v>NEAR THIPPESWAMY HOUSE</v>
          </cell>
          <cell r="AH554" t="str">
            <v>CTA--</v>
          </cell>
        </row>
        <row r="555">
          <cell r="A555" t="str">
            <v>P3866</v>
          </cell>
          <cell r="B555">
            <v>415248</v>
          </cell>
          <cell r="C555">
            <v>0</v>
          </cell>
          <cell r="D555">
            <v>37794.61</v>
          </cell>
          <cell r="E555">
            <v>1336.5</v>
          </cell>
          <cell r="F555">
            <v>39131.11</v>
          </cell>
          <cell r="G555">
            <v>1669.89</v>
          </cell>
          <cell r="H555">
            <v>40801</v>
          </cell>
          <cell r="I555">
            <v>14348.47</v>
          </cell>
          <cell r="J555">
            <v>0</v>
          </cell>
          <cell r="K555">
            <v>14348.47</v>
          </cell>
          <cell r="L555">
            <v>5146.53</v>
          </cell>
          <cell r="M555">
            <v>19495</v>
          </cell>
          <cell r="N555">
            <v>0</v>
          </cell>
          <cell r="O555">
            <v>0</v>
          </cell>
          <cell r="P555">
            <v>0</v>
          </cell>
          <cell r="Q555">
            <v>60296</v>
          </cell>
          <cell r="R555">
            <v>0</v>
          </cell>
          <cell r="S555">
            <v>0</v>
          </cell>
          <cell r="T555">
            <v>60296</v>
          </cell>
          <cell r="U555">
            <v>60296</v>
          </cell>
          <cell r="V555">
            <v>0</v>
          </cell>
          <cell r="W555">
            <v>-8152.92</v>
          </cell>
          <cell r="X555">
            <v>1336.5</v>
          </cell>
          <cell r="Y555">
            <v>6816.42</v>
          </cell>
          <cell r="Z555">
            <v>0</v>
          </cell>
          <cell r="AA555" t="str">
            <v>PD</v>
          </cell>
          <cell r="AB555">
            <v>0</v>
          </cell>
          <cell r="AC555" t="str">
            <v>CHITRADURGA URBAN</v>
          </cell>
          <cell r="AD555" t="str">
            <v>GONUR</v>
          </cell>
          <cell r="AE555" t="str">
            <v>LT-6(a)(i) Wt. Wks.</v>
          </cell>
          <cell r="AF555" t="str">
            <v>LT-6(a)(i) Wt. Wks.</v>
          </cell>
          <cell r="AG555" t="str">
            <v>SECRETARY V P GONUR</v>
          </cell>
          <cell r="AH555" t="str">
            <v>MALLAPURA G HATTY--</v>
          </cell>
        </row>
        <row r="556">
          <cell r="A556" t="str">
            <v>P4078</v>
          </cell>
          <cell r="B556">
            <v>466596</v>
          </cell>
          <cell r="C556">
            <v>32980</v>
          </cell>
          <cell r="D556">
            <v>271375.02</v>
          </cell>
          <cell r="E556">
            <v>20775.89</v>
          </cell>
          <cell r="F556">
            <v>292150.91000000003</v>
          </cell>
          <cell r="G556">
            <v>23809.09</v>
          </cell>
          <cell r="H556">
            <v>315960</v>
          </cell>
          <cell r="I556">
            <v>224061.25</v>
          </cell>
          <cell r="J556">
            <v>16063.5</v>
          </cell>
          <cell r="K556">
            <v>240124.75</v>
          </cell>
          <cell r="L556">
            <v>44615.45</v>
          </cell>
          <cell r="M556">
            <v>284740.2</v>
          </cell>
          <cell r="N556">
            <v>0</v>
          </cell>
          <cell r="O556">
            <v>0</v>
          </cell>
          <cell r="P556">
            <v>0</v>
          </cell>
          <cell r="Q556">
            <v>-3788.8</v>
          </cell>
          <cell r="R556">
            <v>0</v>
          </cell>
          <cell r="S556">
            <v>0</v>
          </cell>
          <cell r="T556">
            <v>-3788.8</v>
          </cell>
          <cell r="U556">
            <v>-3788.8</v>
          </cell>
          <cell r="V556">
            <v>0</v>
          </cell>
          <cell r="W556">
            <v>499225.07</v>
          </cell>
          <cell r="X556">
            <v>36839.39</v>
          </cell>
          <cell r="Y556">
            <v>68424.539999999994</v>
          </cell>
          <cell r="Z556">
            <v>604489</v>
          </cell>
          <cell r="AA556" t="str">
            <v>Live</v>
          </cell>
          <cell r="AB556">
            <v>0</v>
          </cell>
          <cell r="AC556" t="str">
            <v>CHITRADURGA URBAN</v>
          </cell>
          <cell r="AD556" t="str">
            <v>GONUR</v>
          </cell>
          <cell r="AE556" t="str">
            <v>LT-6(a)(i) Wt. Wks.</v>
          </cell>
          <cell r="AF556" t="str">
            <v>LT-6(a)(i) Wt. Wks.</v>
          </cell>
          <cell r="AG556" t="str">
            <v>SECRETARY GONUR</v>
          </cell>
          <cell r="AH556" t="str">
            <v>MALLAPURA--</v>
          </cell>
        </row>
        <row r="557">
          <cell r="A557" t="str">
            <v>P5639</v>
          </cell>
          <cell r="B557">
            <v>4204686</v>
          </cell>
          <cell r="C557">
            <v>5874</v>
          </cell>
          <cell r="D557">
            <v>-7227</v>
          </cell>
          <cell r="E557">
            <v>0</v>
          </cell>
          <cell r="F557">
            <v>-7227</v>
          </cell>
          <cell r="G557">
            <v>0</v>
          </cell>
          <cell r="H557">
            <v>-7227</v>
          </cell>
          <cell r="I557">
            <v>45814.76</v>
          </cell>
          <cell r="J557">
            <v>2863.1</v>
          </cell>
          <cell r="K557">
            <v>48677.86</v>
          </cell>
          <cell r="L557">
            <v>1728.14</v>
          </cell>
          <cell r="M557">
            <v>50406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38587.760000000002</v>
          </cell>
          <cell r="X557">
            <v>2863.1</v>
          </cell>
          <cell r="Y557">
            <v>1728.14</v>
          </cell>
          <cell r="Z557">
            <v>43179</v>
          </cell>
          <cell r="AA557" t="str">
            <v>Live</v>
          </cell>
          <cell r="AB557">
            <v>0</v>
          </cell>
          <cell r="AC557" t="str">
            <v>CHITRADURGA URBAN</v>
          </cell>
          <cell r="AD557" t="str">
            <v>GONUR</v>
          </cell>
          <cell r="AE557" t="str">
            <v>LT-6(a)(ii) Wt. Wks.</v>
          </cell>
          <cell r="AF557" t="str">
            <v>LT-6(a)(ii) Wt. Wks.</v>
          </cell>
          <cell r="AG557" t="str">
            <v>PDO</v>
          </cell>
          <cell r="AH557">
            <v>0</v>
          </cell>
        </row>
        <row r="558">
          <cell r="A558" t="str">
            <v>IGAEH81</v>
          </cell>
          <cell r="B558">
            <v>429087</v>
          </cell>
          <cell r="C558">
            <v>2782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25587.51</v>
          </cell>
          <cell r="J558">
            <v>1738.81</v>
          </cell>
          <cell r="K558">
            <v>27326.32</v>
          </cell>
          <cell r="L558">
            <v>6.43</v>
          </cell>
          <cell r="M558">
            <v>27332.75</v>
          </cell>
          <cell r="N558">
            <v>25472.76</v>
          </cell>
          <cell r="O558">
            <v>6.43</v>
          </cell>
          <cell r="P558">
            <v>1738.81</v>
          </cell>
          <cell r="Q558">
            <v>114.75</v>
          </cell>
          <cell r="R558">
            <v>0</v>
          </cell>
          <cell r="S558">
            <v>0</v>
          </cell>
          <cell r="T558">
            <v>114.75</v>
          </cell>
          <cell r="U558">
            <v>27326.32</v>
          </cell>
          <cell r="V558">
            <v>6.43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 t="str">
            <v>Live</v>
          </cell>
          <cell r="AB558">
            <v>0</v>
          </cell>
          <cell r="AC558" t="str">
            <v>CHITRADURGA URBAN</v>
          </cell>
          <cell r="AD558" t="str">
            <v>INGALADAL</v>
          </cell>
          <cell r="AE558" t="str">
            <v>LT-6(b)(i) St.Lt. M</v>
          </cell>
          <cell r="AF558" t="str">
            <v>LT-6(b)(i) St.Lt. M</v>
          </cell>
          <cell r="AG558" t="str">
            <v>MANEGER</v>
          </cell>
          <cell r="AH558" t="str">
            <v>HATTI GOLD MINES  INGALDAL-CTA</v>
          </cell>
        </row>
        <row r="559">
          <cell r="A559" t="str">
            <v>IGP4848</v>
          </cell>
          <cell r="B559">
            <v>4019553</v>
          </cell>
          <cell r="C559">
            <v>203</v>
          </cell>
          <cell r="D559">
            <v>210386.85</v>
          </cell>
          <cell r="E559">
            <v>2053.41</v>
          </cell>
          <cell r="F559">
            <v>212440.26</v>
          </cell>
          <cell r="G559">
            <v>37261.74</v>
          </cell>
          <cell r="H559">
            <v>249702</v>
          </cell>
          <cell r="I559">
            <v>16465.259999999998</v>
          </cell>
          <cell r="J559">
            <v>100.47</v>
          </cell>
          <cell r="K559">
            <v>16565.73</v>
          </cell>
          <cell r="L559">
            <v>24536.720000000001</v>
          </cell>
          <cell r="M559">
            <v>41102.449999999997</v>
          </cell>
          <cell r="N559">
            <v>0</v>
          </cell>
          <cell r="O559">
            <v>0</v>
          </cell>
          <cell r="P559">
            <v>0</v>
          </cell>
          <cell r="Q559">
            <v>490.45</v>
          </cell>
          <cell r="R559">
            <v>0</v>
          </cell>
          <cell r="S559">
            <v>0</v>
          </cell>
          <cell r="T559">
            <v>490.45</v>
          </cell>
          <cell r="U559">
            <v>490.45</v>
          </cell>
          <cell r="V559">
            <v>0</v>
          </cell>
          <cell r="W559">
            <v>226361.66</v>
          </cell>
          <cell r="X559">
            <v>2153.88</v>
          </cell>
          <cell r="Y559">
            <v>61798.46</v>
          </cell>
          <cell r="Z559">
            <v>290314</v>
          </cell>
          <cell r="AA559" t="str">
            <v>Live</v>
          </cell>
          <cell r="AB559">
            <v>0</v>
          </cell>
          <cell r="AC559" t="str">
            <v>CHITRADURGA URBAN</v>
          </cell>
          <cell r="AD559" t="str">
            <v>INGALADAL</v>
          </cell>
          <cell r="AE559" t="str">
            <v>LT-6(a)(ii) Wt. Wks.</v>
          </cell>
          <cell r="AF559" t="str">
            <v>LT-6(a)(ii) Wt. Wks.</v>
          </cell>
          <cell r="AG559" t="str">
            <v>P D O INGALDALU</v>
          </cell>
          <cell r="AH559">
            <v>0</v>
          </cell>
        </row>
        <row r="560">
          <cell r="A560" t="str">
            <v>IGP4872</v>
          </cell>
          <cell r="B560">
            <v>3304098</v>
          </cell>
          <cell r="C560">
            <v>4720</v>
          </cell>
          <cell r="D560">
            <v>14532.28</v>
          </cell>
          <cell r="E560">
            <v>1035</v>
          </cell>
          <cell r="F560">
            <v>15567.28</v>
          </cell>
          <cell r="G560">
            <v>1211.72</v>
          </cell>
          <cell r="H560">
            <v>16779</v>
          </cell>
          <cell r="I560">
            <v>36631.79</v>
          </cell>
          <cell r="J560">
            <v>2295.7800000000002</v>
          </cell>
          <cell r="K560">
            <v>38927.57</v>
          </cell>
          <cell r="L560">
            <v>3708.26</v>
          </cell>
          <cell r="M560">
            <v>42635.83</v>
          </cell>
          <cell r="N560">
            <v>0</v>
          </cell>
          <cell r="O560">
            <v>0</v>
          </cell>
          <cell r="P560">
            <v>0</v>
          </cell>
          <cell r="Q560">
            <v>156.83000000000001</v>
          </cell>
          <cell r="R560">
            <v>0</v>
          </cell>
          <cell r="S560">
            <v>0</v>
          </cell>
          <cell r="T560">
            <v>156.83000000000001</v>
          </cell>
          <cell r="U560">
            <v>156.83000000000001</v>
          </cell>
          <cell r="V560">
            <v>0</v>
          </cell>
          <cell r="W560">
            <v>51007.24</v>
          </cell>
          <cell r="X560">
            <v>3330.78</v>
          </cell>
          <cell r="Y560">
            <v>4919.9799999999996</v>
          </cell>
          <cell r="Z560">
            <v>59258</v>
          </cell>
          <cell r="AA560" t="str">
            <v>Live</v>
          </cell>
          <cell r="AB560">
            <v>0</v>
          </cell>
          <cell r="AC560" t="str">
            <v>CHITRADURGA URBAN</v>
          </cell>
          <cell r="AD560" t="str">
            <v>INGALADAL</v>
          </cell>
          <cell r="AE560" t="str">
            <v>LT-6(a)(i) Wt. Wks.</v>
          </cell>
          <cell r="AF560" t="str">
            <v>LT-6(a)(i) Wt. Wks.</v>
          </cell>
          <cell r="AG560" t="str">
            <v>P D O</v>
          </cell>
          <cell r="AH560">
            <v>0</v>
          </cell>
        </row>
        <row r="561">
          <cell r="A561" t="str">
            <v>IGP5008</v>
          </cell>
          <cell r="B561">
            <v>4416199</v>
          </cell>
          <cell r="C561">
            <v>19482</v>
          </cell>
          <cell r="D561">
            <v>281861.61</v>
          </cell>
          <cell r="E561">
            <v>7470.38</v>
          </cell>
          <cell r="F561">
            <v>289331.99</v>
          </cell>
          <cell r="G561">
            <v>43744.01</v>
          </cell>
          <cell r="H561">
            <v>333076</v>
          </cell>
          <cell r="I561">
            <v>144789.73000000001</v>
          </cell>
          <cell r="J561">
            <v>9514.25</v>
          </cell>
          <cell r="K561">
            <v>154303.98000000001</v>
          </cell>
          <cell r="L561">
            <v>31463.02</v>
          </cell>
          <cell r="M561">
            <v>185767</v>
          </cell>
          <cell r="N561">
            <v>129791.32</v>
          </cell>
          <cell r="O561">
            <v>59622.44</v>
          </cell>
          <cell r="P561">
            <v>10586.24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140377.56</v>
          </cell>
          <cell r="V561">
            <v>59622.44</v>
          </cell>
          <cell r="W561">
            <v>296860.02</v>
          </cell>
          <cell r="X561">
            <v>6398.39</v>
          </cell>
          <cell r="Y561">
            <v>15584.59</v>
          </cell>
          <cell r="Z561">
            <v>318843</v>
          </cell>
          <cell r="AA561" t="str">
            <v>Live</v>
          </cell>
          <cell r="AB561">
            <v>0</v>
          </cell>
          <cell r="AC561" t="str">
            <v>CHITRADURGA URBAN</v>
          </cell>
          <cell r="AD561" t="str">
            <v>INGALADAL</v>
          </cell>
          <cell r="AE561" t="str">
            <v>LT-6(a)(ii) Wt. Wks.</v>
          </cell>
          <cell r="AF561" t="str">
            <v>LT-6(a)(ii) Wt. Wks.</v>
          </cell>
          <cell r="AG561" t="str">
            <v>P D O INGADAL</v>
          </cell>
          <cell r="AH561">
            <v>0</v>
          </cell>
        </row>
        <row r="562">
          <cell r="A562" t="str">
            <v>IGP5027</v>
          </cell>
          <cell r="B562">
            <v>4019552</v>
          </cell>
          <cell r="C562">
            <v>8862</v>
          </cell>
          <cell r="D562">
            <v>190007.26</v>
          </cell>
          <cell r="E562">
            <v>4489.51</v>
          </cell>
          <cell r="F562">
            <v>194496.77000000002</v>
          </cell>
          <cell r="G562">
            <v>28097.23</v>
          </cell>
          <cell r="H562">
            <v>222594</v>
          </cell>
          <cell r="I562">
            <v>73290.09</v>
          </cell>
          <cell r="J562">
            <v>4319.3500000000004</v>
          </cell>
          <cell r="K562">
            <v>77609.440000000002</v>
          </cell>
          <cell r="L562">
            <v>25245.56</v>
          </cell>
          <cell r="M562">
            <v>102855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263297.34999999998</v>
          </cell>
          <cell r="X562">
            <v>8808.86</v>
          </cell>
          <cell r="Y562">
            <v>53342.79</v>
          </cell>
          <cell r="Z562">
            <v>325449</v>
          </cell>
          <cell r="AA562" t="str">
            <v>Live</v>
          </cell>
          <cell r="AB562">
            <v>0</v>
          </cell>
          <cell r="AC562" t="str">
            <v>CHITRADURGA URBAN</v>
          </cell>
          <cell r="AD562" t="str">
            <v>INGALADAL</v>
          </cell>
          <cell r="AE562" t="str">
            <v>LT-6(a)(ii) Wt. Wks.</v>
          </cell>
          <cell r="AF562" t="str">
            <v>LT-6(a)(ii) Wt. Wks.</v>
          </cell>
          <cell r="AG562" t="str">
            <v>PDO INGADAL LAMBIAHANAHATTY</v>
          </cell>
          <cell r="AH562">
            <v>0</v>
          </cell>
        </row>
        <row r="563">
          <cell r="A563" t="str">
            <v>IGP5497</v>
          </cell>
          <cell r="B563">
            <v>4204688</v>
          </cell>
          <cell r="C563">
            <v>7695</v>
          </cell>
          <cell r="D563">
            <v>297085.32</v>
          </cell>
          <cell r="E563">
            <v>4323.71</v>
          </cell>
          <cell r="F563">
            <v>301409.03000000003</v>
          </cell>
          <cell r="G563">
            <v>49718.97</v>
          </cell>
          <cell r="H563">
            <v>351128</v>
          </cell>
          <cell r="I563">
            <v>63390.11</v>
          </cell>
          <cell r="J563">
            <v>3748.88</v>
          </cell>
          <cell r="K563">
            <v>67138.990000000005</v>
          </cell>
          <cell r="L563">
            <v>37007.01</v>
          </cell>
          <cell r="M563">
            <v>104146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360475.43</v>
          </cell>
          <cell r="X563">
            <v>8072.59</v>
          </cell>
          <cell r="Y563">
            <v>86725.98</v>
          </cell>
          <cell r="Z563">
            <v>455274</v>
          </cell>
          <cell r="AA563" t="str">
            <v>Live</v>
          </cell>
          <cell r="AB563">
            <v>0</v>
          </cell>
          <cell r="AC563" t="str">
            <v>CHITRADURGA URBAN</v>
          </cell>
          <cell r="AD563" t="str">
            <v>INGALADAL</v>
          </cell>
          <cell r="AE563" t="str">
            <v>LT-6(a)(ii) Wt. Wks.</v>
          </cell>
          <cell r="AF563" t="str">
            <v>LT-6(a)(ii) Wt. Wks.</v>
          </cell>
          <cell r="AG563" t="str">
            <v>PDO</v>
          </cell>
          <cell r="AH563">
            <v>0</v>
          </cell>
        </row>
        <row r="564">
          <cell r="A564" t="str">
            <v>IGP5535</v>
          </cell>
          <cell r="B564">
            <v>4121052</v>
          </cell>
          <cell r="C564">
            <v>1218</v>
          </cell>
          <cell r="D564">
            <v>1935.5</v>
          </cell>
          <cell r="E564">
            <v>112.05</v>
          </cell>
          <cell r="F564">
            <v>2047.55</v>
          </cell>
          <cell r="G564">
            <v>309.45</v>
          </cell>
          <cell r="H564">
            <v>2357</v>
          </cell>
          <cell r="I564">
            <v>13341.51</v>
          </cell>
          <cell r="J564">
            <v>589.65</v>
          </cell>
          <cell r="K564">
            <v>13931.16</v>
          </cell>
          <cell r="L564">
            <v>926.19</v>
          </cell>
          <cell r="M564">
            <v>14857.35</v>
          </cell>
          <cell r="N564">
            <v>0</v>
          </cell>
          <cell r="O564">
            <v>0</v>
          </cell>
          <cell r="P564">
            <v>0</v>
          </cell>
          <cell r="Q564">
            <v>94.35</v>
          </cell>
          <cell r="R564">
            <v>0</v>
          </cell>
          <cell r="S564">
            <v>0</v>
          </cell>
          <cell r="T564">
            <v>94.35</v>
          </cell>
          <cell r="U564">
            <v>94.35</v>
          </cell>
          <cell r="V564">
            <v>0</v>
          </cell>
          <cell r="W564">
            <v>15182.66</v>
          </cell>
          <cell r="X564">
            <v>701.7</v>
          </cell>
          <cell r="Y564">
            <v>1235.6400000000001</v>
          </cell>
          <cell r="Z564">
            <v>17120</v>
          </cell>
          <cell r="AA564" t="str">
            <v>Live</v>
          </cell>
          <cell r="AB564">
            <v>0</v>
          </cell>
          <cell r="AC564" t="str">
            <v>CHITRADURGA URBAN</v>
          </cell>
          <cell r="AD564" t="str">
            <v>INGALADAL</v>
          </cell>
          <cell r="AE564" t="str">
            <v>LT-6(a)(i) Wt. Wks.</v>
          </cell>
          <cell r="AF564" t="str">
            <v>LT-6(a)(i) Wt. Wks.</v>
          </cell>
          <cell r="AG564" t="str">
            <v>P D O  INGALADAL</v>
          </cell>
          <cell r="AH564">
            <v>0</v>
          </cell>
        </row>
        <row r="565">
          <cell r="A565" t="str">
            <v>IGP5681</v>
          </cell>
          <cell r="B565">
            <v>4267583</v>
          </cell>
          <cell r="C565">
            <v>5529</v>
          </cell>
          <cell r="D565">
            <v>299132.52</v>
          </cell>
          <cell r="E565">
            <v>7288.11</v>
          </cell>
          <cell r="F565">
            <v>306420.63</v>
          </cell>
          <cell r="G565">
            <v>43899.37</v>
          </cell>
          <cell r="H565">
            <v>350320</v>
          </cell>
          <cell r="I565">
            <v>66925.289999999994</v>
          </cell>
          <cell r="J565">
            <v>2694.52</v>
          </cell>
          <cell r="K565">
            <v>69619.81</v>
          </cell>
          <cell r="L565">
            <v>36674.19</v>
          </cell>
          <cell r="M565">
            <v>106294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366057.81</v>
          </cell>
          <cell r="X565">
            <v>9982.6299999999992</v>
          </cell>
          <cell r="Y565">
            <v>80573.56</v>
          </cell>
          <cell r="Z565">
            <v>456614</v>
          </cell>
          <cell r="AA565" t="str">
            <v>Live</v>
          </cell>
          <cell r="AB565">
            <v>0</v>
          </cell>
          <cell r="AC565" t="str">
            <v>CHITRADURGA URBAN</v>
          </cell>
          <cell r="AD565" t="str">
            <v>INGALADAL</v>
          </cell>
          <cell r="AE565" t="str">
            <v>LT-6(a)(ii) Wt. Wks.</v>
          </cell>
          <cell r="AF565" t="str">
            <v>LT-6(a)(ii) Wt. Wks.</v>
          </cell>
          <cell r="AG565" t="str">
            <v>PDO</v>
          </cell>
          <cell r="AH565">
            <v>0</v>
          </cell>
        </row>
        <row r="566">
          <cell r="A566" t="str">
            <v>IGP5881</v>
          </cell>
          <cell r="B566">
            <v>4484931</v>
          </cell>
          <cell r="C566">
            <v>15674</v>
          </cell>
          <cell r="D566">
            <v>13809.53</v>
          </cell>
          <cell r="E566">
            <v>855</v>
          </cell>
          <cell r="F566">
            <v>14664.53</v>
          </cell>
          <cell r="G566">
            <v>1333.47</v>
          </cell>
          <cell r="H566">
            <v>15998</v>
          </cell>
          <cell r="I566">
            <v>120441.27</v>
          </cell>
          <cell r="J566">
            <v>7597.86</v>
          </cell>
          <cell r="K566">
            <v>128039.13</v>
          </cell>
          <cell r="L566">
            <v>7353.87</v>
          </cell>
          <cell r="M566">
            <v>135393</v>
          </cell>
          <cell r="N566">
            <v>17798.919999999998</v>
          </cell>
          <cell r="O566">
            <v>4588.51</v>
          </cell>
          <cell r="P566">
            <v>6797.57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24596.489999999998</v>
          </cell>
          <cell r="V566">
            <v>4588.51</v>
          </cell>
          <cell r="W566">
            <v>116451.88</v>
          </cell>
          <cell r="X566">
            <v>1655.29</v>
          </cell>
          <cell r="Y566">
            <v>4098.83</v>
          </cell>
          <cell r="Z566">
            <v>122206</v>
          </cell>
          <cell r="AA566" t="str">
            <v>Live</v>
          </cell>
          <cell r="AB566">
            <v>0</v>
          </cell>
          <cell r="AC566" t="str">
            <v>CHITRADURGA URBAN</v>
          </cell>
          <cell r="AD566" t="str">
            <v>INGALADAL</v>
          </cell>
          <cell r="AE566" t="str">
            <v>LT-6(a)(ii) Wt. Wks.</v>
          </cell>
          <cell r="AF566" t="str">
            <v>LT-6(a)(ii) Wt. Wks.</v>
          </cell>
          <cell r="AG566" t="str">
            <v>P D O INGALADAL</v>
          </cell>
          <cell r="AH566">
            <v>0</v>
          </cell>
        </row>
        <row r="567">
          <cell r="A567" t="str">
            <v>IGSL1</v>
          </cell>
          <cell r="B567">
            <v>489992</v>
          </cell>
          <cell r="C567">
            <v>2100</v>
          </cell>
          <cell r="D567">
            <v>2733.39</v>
          </cell>
          <cell r="E567">
            <v>202.61</v>
          </cell>
          <cell r="F567">
            <v>2936</v>
          </cell>
          <cell r="G567">
            <v>98</v>
          </cell>
          <cell r="H567">
            <v>3034</v>
          </cell>
          <cell r="I567">
            <v>21823.7</v>
          </cell>
          <cell r="J567">
            <v>1316.92</v>
          </cell>
          <cell r="K567">
            <v>23140.620000000003</v>
          </cell>
          <cell r="L567">
            <v>1384.38</v>
          </cell>
          <cell r="M567">
            <v>24525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24557.09</v>
          </cell>
          <cell r="X567">
            <v>1519.53</v>
          </cell>
          <cell r="Y567">
            <v>1482.38</v>
          </cell>
          <cell r="Z567">
            <v>27559</v>
          </cell>
          <cell r="AA567" t="str">
            <v>Live</v>
          </cell>
          <cell r="AB567">
            <v>0</v>
          </cell>
          <cell r="AC567" t="str">
            <v>CHITRADURGA URBAN</v>
          </cell>
          <cell r="AD567" t="str">
            <v>INGALADAL</v>
          </cell>
          <cell r="AE567" t="str">
            <v>LT-6(b)(i) St.Lt. M</v>
          </cell>
          <cell r="AF567" t="str">
            <v>LT-6(b)(i) St.Lt. M</v>
          </cell>
          <cell r="AG567" t="str">
            <v>LABANIHATTI</v>
          </cell>
          <cell r="AH567" t="str">
            <v>- --.</v>
          </cell>
        </row>
        <row r="568">
          <cell r="A568" t="str">
            <v>IGSL2</v>
          </cell>
          <cell r="B568">
            <v>489993</v>
          </cell>
          <cell r="C568">
            <v>3411</v>
          </cell>
          <cell r="D568">
            <v>-47573.15</v>
          </cell>
          <cell r="E568">
            <v>712.15</v>
          </cell>
          <cell r="F568">
            <v>-46861</v>
          </cell>
          <cell r="G568">
            <v>0</v>
          </cell>
          <cell r="H568">
            <v>-46861</v>
          </cell>
          <cell r="I568">
            <v>29828.03</v>
          </cell>
          <cell r="J568">
            <v>2133.9699999999998</v>
          </cell>
          <cell r="K568">
            <v>31962</v>
          </cell>
          <cell r="L568">
            <v>0</v>
          </cell>
          <cell r="M568">
            <v>31962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-17745.12</v>
          </cell>
          <cell r="X568">
            <v>2846.12</v>
          </cell>
          <cell r="Y568">
            <v>0</v>
          </cell>
          <cell r="Z568">
            <v>-14899</v>
          </cell>
          <cell r="AA568" t="str">
            <v>Live</v>
          </cell>
          <cell r="AB568">
            <v>0</v>
          </cell>
          <cell r="AC568" t="str">
            <v>CHITRADURGA URBAN</v>
          </cell>
          <cell r="AD568" t="str">
            <v>INGALADAL</v>
          </cell>
          <cell r="AE568" t="str">
            <v>LT-6(b)(i) St.Lt. M</v>
          </cell>
          <cell r="AF568" t="str">
            <v>LT-6(b)(i) St.Lt. M</v>
          </cell>
          <cell r="AG568" t="str">
            <v>INGALDAL</v>
          </cell>
          <cell r="AH568" t="str">
            <v>- --.</v>
          </cell>
        </row>
        <row r="569">
          <cell r="A569" t="str">
            <v>IGSL3</v>
          </cell>
          <cell r="B569">
            <v>491345</v>
          </cell>
          <cell r="C569">
            <v>2412</v>
          </cell>
          <cell r="D569">
            <v>8662.84</v>
          </cell>
          <cell r="E569">
            <v>636.16999999999996</v>
          </cell>
          <cell r="F569">
            <v>9299.01</v>
          </cell>
          <cell r="G569">
            <v>465.99</v>
          </cell>
          <cell r="H569">
            <v>9765</v>
          </cell>
          <cell r="I569">
            <v>22108.35</v>
          </cell>
          <cell r="J569">
            <v>1508.71</v>
          </cell>
          <cell r="K569">
            <v>23617.059999999998</v>
          </cell>
          <cell r="L569">
            <v>2104.94</v>
          </cell>
          <cell r="M569">
            <v>25722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30771.19</v>
          </cell>
          <cell r="X569">
            <v>2144.88</v>
          </cell>
          <cell r="Y569">
            <v>2570.9299999999998</v>
          </cell>
          <cell r="Z569">
            <v>35487</v>
          </cell>
          <cell r="AA569" t="str">
            <v>Live</v>
          </cell>
          <cell r="AB569">
            <v>0</v>
          </cell>
          <cell r="AC569" t="str">
            <v>CHITRADURGA URBAN</v>
          </cell>
          <cell r="AD569" t="str">
            <v>INGALADAL</v>
          </cell>
          <cell r="AE569" t="str">
            <v>LT-6(b)(i) St.Lt. M</v>
          </cell>
          <cell r="AF569" t="str">
            <v>LT-6(b)(i) St.Lt. M</v>
          </cell>
          <cell r="AG569" t="str">
            <v>SECRETARY</v>
          </cell>
          <cell r="AH569" t="str">
            <v>IGL-INGALADAL</v>
          </cell>
        </row>
        <row r="570">
          <cell r="A570" t="str">
            <v>IGSL4</v>
          </cell>
          <cell r="B570">
            <v>494432</v>
          </cell>
          <cell r="C570">
            <v>778</v>
          </cell>
          <cell r="D570">
            <v>1643.46</v>
          </cell>
          <cell r="E570">
            <v>101.31</v>
          </cell>
          <cell r="F570">
            <v>1744.77</v>
          </cell>
          <cell r="G570">
            <v>122.23</v>
          </cell>
          <cell r="H570">
            <v>1867</v>
          </cell>
          <cell r="I570">
            <v>10018.99</v>
          </cell>
          <cell r="J570">
            <v>485.99</v>
          </cell>
          <cell r="K570">
            <v>10504.98</v>
          </cell>
          <cell r="L570">
            <v>728.02</v>
          </cell>
          <cell r="M570">
            <v>11233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11662.45</v>
          </cell>
          <cell r="X570">
            <v>587.29999999999995</v>
          </cell>
          <cell r="Y570">
            <v>850.25</v>
          </cell>
          <cell r="Z570">
            <v>13100</v>
          </cell>
          <cell r="AA570" t="str">
            <v>Live</v>
          </cell>
          <cell r="AB570">
            <v>0</v>
          </cell>
          <cell r="AC570" t="str">
            <v>CHITRADURGA URBAN</v>
          </cell>
          <cell r="AD570" t="str">
            <v>INGALADAL</v>
          </cell>
          <cell r="AE570" t="str">
            <v>LT-6(b)(i) St.Lt. M</v>
          </cell>
          <cell r="AF570" t="str">
            <v>LT-6(b)(i) St.Lt. M</v>
          </cell>
          <cell r="AG570" t="str">
            <v>SECRETARY</v>
          </cell>
          <cell r="AH570" t="str">
            <v>IGL-INGALDAL</v>
          </cell>
        </row>
        <row r="571">
          <cell r="A571" t="str">
            <v>IGSL49465</v>
          </cell>
          <cell r="B571">
            <v>3926748</v>
          </cell>
          <cell r="C571">
            <v>715</v>
          </cell>
          <cell r="D571">
            <v>20630.310000000001</v>
          </cell>
          <cell r="E571">
            <v>339.46</v>
          </cell>
          <cell r="F571">
            <v>20969.77</v>
          </cell>
          <cell r="G571">
            <v>3568.23</v>
          </cell>
          <cell r="H571">
            <v>24538</v>
          </cell>
          <cell r="I571">
            <v>15502.21</v>
          </cell>
          <cell r="J571">
            <v>449.24</v>
          </cell>
          <cell r="K571">
            <v>15951.449999999999</v>
          </cell>
          <cell r="L571">
            <v>2954.43</v>
          </cell>
          <cell r="M571">
            <v>18905.88</v>
          </cell>
          <cell r="N571">
            <v>0</v>
          </cell>
          <cell r="O571">
            <v>0</v>
          </cell>
          <cell r="P571">
            <v>0</v>
          </cell>
          <cell r="Q571">
            <v>762.88</v>
          </cell>
          <cell r="R571">
            <v>0</v>
          </cell>
          <cell r="S571">
            <v>0</v>
          </cell>
          <cell r="T571">
            <v>762.88</v>
          </cell>
          <cell r="U571">
            <v>762.88</v>
          </cell>
          <cell r="V571">
            <v>0</v>
          </cell>
          <cell r="W571">
            <v>35369.64</v>
          </cell>
          <cell r="X571">
            <v>788.7</v>
          </cell>
          <cell r="Y571">
            <v>6522.66</v>
          </cell>
          <cell r="Z571">
            <v>42681</v>
          </cell>
          <cell r="AA571" t="str">
            <v>Live</v>
          </cell>
          <cell r="AB571">
            <v>0</v>
          </cell>
          <cell r="AC571" t="str">
            <v>CHITRADURGA URBAN</v>
          </cell>
          <cell r="AD571" t="str">
            <v>INGALADAL</v>
          </cell>
          <cell r="AE571" t="str">
            <v>LT-6(b)(i) St.Lt. M</v>
          </cell>
          <cell r="AF571" t="str">
            <v>LT-6(b)(i) St.Lt. M</v>
          </cell>
          <cell r="AG571" t="str">
            <v>P D O INGADHAL CTA</v>
          </cell>
          <cell r="AH571" t="str">
            <v>CHITRADURGA</v>
          </cell>
        </row>
        <row r="572">
          <cell r="A572" t="str">
            <v>IGSL62494</v>
          </cell>
          <cell r="B572">
            <v>5193680</v>
          </cell>
          <cell r="C572">
            <v>1660</v>
          </cell>
          <cell r="D572">
            <v>21066.18</v>
          </cell>
          <cell r="E572">
            <v>1467.14</v>
          </cell>
          <cell r="F572">
            <v>22533.32</v>
          </cell>
          <cell r="G572">
            <v>1590.68</v>
          </cell>
          <cell r="H572">
            <v>24124</v>
          </cell>
          <cell r="I572">
            <v>16971.97</v>
          </cell>
          <cell r="J572">
            <v>1038.02</v>
          </cell>
          <cell r="K572">
            <v>18009.990000000002</v>
          </cell>
          <cell r="L572">
            <v>3394.01</v>
          </cell>
          <cell r="M572">
            <v>21404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38038.15</v>
          </cell>
          <cell r="X572">
            <v>2505.16</v>
          </cell>
          <cell r="Y572">
            <v>4984.6899999999996</v>
          </cell>
          <cell r="Z572">
            <v>45528</v>
          </cell>
          <cell r="AA572" t="str">
            <v>Live</v>
          </cell>
          <cell r="AB572">
            <v>0</v>
          </cell>
          <cell r="AC572" t="str">
            <v>CHITRADURGA URBAN</v>
          </cell>
          <cell r="AD572" t="str">
            <v>INGALADAL</v>
          </cell>
          <cell r="AE572" t="str">
            <v>LT-6(b)(ii) St.Lt. M</v>
          </cell>
          <cell r="AF572" t="str">
            <v>LT-6(b)(ii) St.Lt. M</v>
          </cell>
          <cell r="AG572" t="str">
            <v>P D O INGALADALU</v>
          </cell>
          <cell r="AH572" t="str">
            <v>INGALADALU VILLAGE LAMBANIHATTI CHITRADURGA</v>
          </cell>
        </row>
        <row r="573">
          <cell r="A573" t="str">
            <v>IGSL62495</v>
          </cell>
          <cell r="B573">
            <v>5193678</v>
          </cell>
          <cell r="C573">
            <v>1877</v>
          </cell>
          <cell r="D573">
            <v>2566.0500000000002</v>
          </cell>
          <cell r="E573">
            <v>183.32</v>
          </cell>
          <cell r="F573">
            <v>2749.3700000000003</v>
          </cell>
          <cell r="G573">
            <v>194.63</v>
          </cell>
          <cell r="H573">
            <v>2944</v>
          </cell>
          <cell r="I573">
            <v>18726.27</v>
          </cell>
          <cell r="J573">
            <v>1174.6500000000001</v>
          </cell>
          <cell r="K573">
            <v>19900.920000000002</v>
          </cell>
          <cell r="L573">
            <v>1264.08</v>
          </cell>
          <cell r="M573">
            <v>21165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21292.32</v>
          </cell>
          <cell r="X573">
            <v>1357.97</v>
          </cell>
          <cell r="Y573">
            <v>1458.71</v>
          </cell>
          <cell r="Z573">
            <v>24109</v>
          </cell>
          <cell r="AA573" t="str">
            <v>Live</v>
          </cell>
          <cell r="AB573">
            <v>0</v>
          </cell>
          <cell r="AC573" t="str">
            <v>CHITRADURGA URBAN</v>
          </cell>
          <cell r="AD573" t="str">
            <v>INGALADAL</v>
          </cell>
          <cell r="AE573" t="str">
            <v>LT-6(b)(ii) St.Lt. M</v>
          </cell>
          <cell r="AF573" t="str">
            <v>LT-6(b)(ii) St.Lt. M</v>
          </cell>
          <cell r="AG573" t="str">
            <v>P D O INGALADALU</v>
          </cell>
          <cell r="AH573" t="str">
            <v>INGALADALU VILLAGE LAMBANIHATTI CHITRADURGA</v>
          </cell>
        </row>
        <row r="574">
          <cell r="A574" t="str">
            <v>KHLBSL5</v>
          </cell>
          <cell r="B574">
            <v>494149</v>
          </cell>
          <cell r="C574">
            <v>1143</v>
          </cell>
          <cell r="D574">
            <v>4028.18</v>
          </cell>
          <cell r="E574">
            <v>244.22</v>
          </cell>
          <cell r="F574">
            <v>4272.3999999999996</v>
          </cell>
          <cell r="G574">
            <v>106.6</v>
          </cell>
          <cell r="H574">
            <v>4379</v>
          </cell>
          <cell r="I574">
            <v>12560.82</v>
          </cell>
          <cell r="J574">
            <v>714.29</v>
          </cell>
          <cell r="K574">
            <v>13275.11</v>
          </cell>
          <cell r="L574">
            <v>1080.69</v>
          </cell>
          <cell r="M574">
            <v>14355.8</v>
          </cell>
          <cell r="N574">
            <v>0</v>
          </cell>
          <cell r="O574">
            <v>0</v>
          </cell>
          <cell r="P574">
            <v>0</v>
          </cell>
          <cell r="Q574">
            <v>363.8</v>
          </cell>
          <cell r="R574">
            <v>0</v>
          </cell>
          <cell r="S574">
            <v>0</v>
          </cell>
          <cell r="T574">
            <v>363.8</v>
          </cell>
          <cell r="U574">
            <v>363.8</v>
          </cell>
          <cell r="V574">
            <v>0</v>
          </cell>
          <cell r="W574">
            <v>16225.2</v>
          </cell>
          <cell r="X574">
            <v>958.51</v>
          </cell>
          <cell r="Y574">
            <v>1187.29</v>
          </cell>
          <cell r="Z574">
            <v>18371</v>
          </cell>
          <cell r="AA574" t="str">
            <v>Live</v>
          </cell>
          <cell r="AB574">
            <v>0</v>
          </cell>
          <cell r="AC574" t="str">
            <v>CHITRADURGA URBAN</v>
          </cell>
          <cell r="AD574" t="str">
            <v>INGALADAL</v>
          </cell>
          <cell r="AE574" t="str">
            <v>LT-6(b)(i) St.Lt. M</v>
          </cell>
          <cell r="AF574" t="str">
            <v>LT-6(b)(i) St.Lt. M</v>
          </cell>
          <cell r="AG574" t="str">
            <v>SECRETARY</v>
          </cell>
          <cell r="AH574" t="str">
            <v>IGL-KENNADLU BAPUJI COLONY</v>
          </cell>
        </row>
        <row r="575">
          <cell r="A575" t="str">
            <v>KHLP1</v>
          </cell>
          <cell r="B575">
            <v>487494</v>
          </cell>
          <cell r="C575">
            <v>17883</v>
          </cell>
          <cell r="D575">
            <v>167933.07</v>
          </cell>
          <cell r="E575">
            <v>2135.9299999999998</v>
          </cell>
          <cell r="F575">
            <v>170069</v>
          </cell>
          <cell r="G575">
            <v>24443</v>
          </cell>
          <cell r="H575">
            <v>194512</v>
          </cell>
          <cell r="I575">
            <v>125117.26</v>
          </cell>
          <cell r="J575">
            <v>8698.7000000000007</v>
          </cell>
          <cell r="K575">
            <v>133815.96</v>
          </cell>
          <cell r="L575">
            <v>25771.42</v>
          </cell>
          <cell r="M575">
            <v>159587.38</v>
          </cell>
          <cell r="N575">
            <v>0</v>
          </cell>
          <cell r="O575">
            <v>0</v>
          </cell>
          <cell r="P575">
            <v>0</v>
          </cell>
          <cell r="Q575">
            <v>23.38</v>
          </cell>
          <cell r="R575">
            <v>0</v>
          </cell>
          <cell r="S575">
            <v>0</v>
          </cell>
          <cell r="T575">
            <v>23.38</v>
          </cell>
          <cell r="U575">
            <v>23.38</v>
          </cell>
          <cell r="V575">
            <v>0</v>
          </cell>
          <cell r="W575">
            <v>293026.95</v>
          </cell>
          <cell r="X575">
            <v>10834.63</v>
          </cell>
          <cell r="Y575">
            <v>50214.42</v>
          </cell>
          <cell r="Z575">
            <v>354076</v>
          </cell>
          <cell r="AA575" t="str">
            <v>Live</v>
          </cell>
          <cell r="AB575">
            <v>0</v>
          </cell>
          <cell r="AC575" t="str">
            <v>CHITRADURGA URBAN</v>
          </cell>
          <cell r="AD575" t="str">
            <v>INGALADAL</v>
          </cell>
          <cell r="AE575" t="str">
            <v>LT-6(a)(i) Wt. Wks.</v>
          </cell>
          <cell r="AF575" t="str">
            <v>LT-6(a)(i) Wt. Wks.</v>
          </cell>
          <cell r="AG575" t="str">
            <v>KANNEDALU</v>
          </cell>
          <cell r="AH575" t="str">
            <v>CTA-IMANGALA</v>
          </cell>
        </row>
        <row r="576">
          <cell r="A576" t="str">
            <v>KHLP3</v>
          </cell>
          <cell r="B576">
            <v>484737</v>
          </cell>
          <cell r="C576">
            <v>8490</v>
          </cell>
          <cell r="D576">
            <v>157071.84</v>
          </cell>
          <cell r="E576">
            <v>5222.72</v>
          </cell>
          <cell r="F576">
            <v>162294.56</v>
          </cell>
          <cell r="G576">
            <v>19690.439999999999</v>
          </cell>
          <cell r="H576">
            <v>181985</v>
          </cell>
          <cell r="I576">
            <v>60679.8</v>
          </cell>
          <cell r="J576">
            <v>4150.8</v>
          </cell>
          <cell r="K576">
            <v>64830.600000000006</v>
          </cell>
          <cell r="L576">
            <v>21209.78</v>
          </cell>
          <cell r="M576">
            <v>86040.38</v>
          </cell>
          <cell r="N576">
            <v>0</v>
          </cell>
          <cell r="O576">
            <v>0</v>
          </cell>
          <cell r="P576">
            <v>0</v>
          </cell>
          <cell r="Q576">
            <v>397.38</v>
          </cell>
          <cell r="R576">
            <v>0</v>
          </cell>
          <cell r="S576">
            <v>0</v>
          </cell>
          <cell r="T576">
            <v>397.38</v>
          </cell>
          <cell r="U576">
            <v>397.38</v>
          </cell>
          <cell r="V576">
            <v>0</v>
          </cell>
          <cell r="W576">
            <v>217354.26</v>
          </cell>
          <cell r="X576">
            <v>9373.52</v>
          </cell>
          <cell r="Y576">
            <v>40900.22</v>
          </cell>
          <cell r="Z576">
            <v>267628</v>
          </cell>
          <cell r="AA576" t="str">
            <v>Live</v>
          </cell>
          <cell r="AB576">
            <v>0</v>
          </cell>
          <cell r="AC576" t="str">
            <v>CHITRADURGA URBAN</v>
          </cell>
          <cell r="AD576" t="str">
            <v>INGALADAL</v>
          </cell>
          <cell r="AE576" t="str">
            <v>LT-6(a)(i) Wt. Wks.</v>
          </cell>
          <cell r="AF576" t="str">
            <v>LT-6(a)(i) Wt. Wks.</v>
          </cell>
          <cell r="AG576" t="str">
            <v>AEE Z.P. CTA</v>
          </cell>
          <cell r="AH576" t="str">
            <v>CTA-KENNADALU  BAPUJEE COLONY</v>
          </cell>
        </row>
        <row r="577">
          <cell r="A577" t="str">
            <v>KHLP5543</v>
          </cell>
          <cell r="B577">
            <v>4439131</v>
          </cell>
          <cell r="C577">
            <v>1652</v>
          </cell>
          <cell r="D577">
            <v>23092.27</v>
          </cell>
          <cell r="E577">
            <v>0</v>
          </cell>
          <cell r="F577">
            <v>23092.27</v>
          </cell>
          <cell r="G577">
            <v>3366.73</v>
          </cell>
          <cell r="H577">
            <v>26459</v>
          </cell>
          <cell r="I577">
            <v>25785.63</v>
          </cell>
          <cell r="J577">
            <v>817.76</v>
          </cell>
          <cell r="K577">
            <v>26603.39</v>
          </cell>
          <cell r="L577">
            <v>3704.51</v>
          </cell>
          <cell r="M577">
            <v>30307.9</v>
          </cell>
          <cell r="N577">
            <v>0</v>
          </cell>
          <cell r="O577">
            <v>0</v>
          </cell>
          <cell r="P577">
            <v>0</v>
          </cell>
          <cell r="Q577">
            <v>232.9</v>
          </cell>
          <cell r="R577">
            <v>0</v>
          </cell>
          <cell r="S577">
            <v>0</v>
          </cell>
          <cell r="T577">
            <v>232.9</v>
          </cell>
          <cell r="U577">
            <v>232.9</v>
          </cell>
          <cell r="V577">
            <v>0</v>
          </cell>
          <cell r="W577">
            <v>48645</v>
          </cell>
          <cell r="X577">
            <v>817.76</v>
          </cell>
          <cell r="Y577">
            <v>7071.24</v>
          </cell>
          <cell r="Z577">
            <v>56534</v>
          </cell>
          <cell r="AA577" t="str">
            <v>Live</v>
          </cell>
          <cell r="AB577">
            <v>0</v>
          </cell>
          <cell r="AC577" t="str">
            <v>CHITRADURGA URBAN</v>
          </cell>
          <cell r="AD577" t="str">
            <v>INGALADAL</v>
          </cell>
          <cell r="AE577" t="str">
            <v>LT-6(a)(ii) Wt. Wks.</v>
          </cell>
          <cell r="AF577" t="str">
            <v>LT-6(a)(ii) Wt. Wks.</v>
          </cell>
          <cell r="AG577" t="str">
            <v>P D O INGALADAL</v>
          </cell>
          <cell r="AH577">
            <v>0</v>
          </cell>
        </row>
        <row r="578">
          <cell r="A578" t="str">
            <v>KHLP5613</v>
          </cell>
          <cell r="B578">
            <v>4158057</v>
          </cell>
          <cell r="C578">
            <v>495</v>
          </cell>
          <cell r="D578">
            <v>4705.5200000000004</v>
          </cell>
          <cell r="E578">
            <v>63</v>
          </cell>
          <cell r="F578">
            <v>4768.5200000000004</v>
          </cell>
          <cell r="G578">
            <v>182.48</v>
          </cell>
          <cell r="H578">
            <v>4951</v>
          </cell>
          <cell r="I578">
            <v>11190.04</v>
          </cell>
          <cell r="J578">
            <v>242.33</v>
          </cell>
          <cell r="K578">
            <v>11432.37</v>
          </cell>
          <cell r="L578">
            <v>1046.6300000000001</v>
          </cell>
          <cell r="M578">
            <v>12479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15895.56</v>
          </cell>
          <cell r="X578">
            <v>305.33</v>
          </cell>
          <cell r="Y578">
            <v>1229.1099999999999</v>
          </cell>
          <cell r="Z578">
            <v>17430</v>
          </cell>
          <cell r="AA578" t="str">
            <v>Live</v>
          </cell>
          <cell r="AB578">
            <v>0</v>
          </cell>
          <cell r="AC578" t="str">
            <v>CHITRADURGA URBAN</v>
          </cell>
          <cell r="AD578" t="str">
            <v>INGALADAL</v>
          </cell>
          <cell r="AE578" t="str">
            <v>LT-6(a)(ii) Wt. Wks.</v>
          </cell>
          <cell r="AF578" t="str">
            <v>LT-6(a)(ii) Wt. Wks.</v>
          </cell>
          <cell r="AG578" t="str">
            <v>P D O INGALDAL</v>
          </cell>
          <cell r="AH578">
            <v>0</v>
          </cell>
        </row>
        <row r="579">
          <cell r="A579" t="str">
            <v>KHLSL1</v>
          </cell>
          <cell r="B579">
            <v>491050</v>
          </cell>
          <cell r="C579">
            <v>1132</v>
          </cell>
          <cell r="D579">
            <v>5902.23</v>
          </cell>
          <cell r="E579">
            <v>403.4</v>
          </cell>
          <cell r="F579">
            <v>6305.6299999999992</v>
          </cell>
          <cell r="G579">
            <v>160.37</v>
          </cell>
          <cell r="H579">
            <v>6466</v>
          </cell>
          <cell r="I579">
            <v>12791.53</v>
          </cell>
          <cell r="J579">
            <v>702.85</v>
          </cell>
          <cell r="K579">
            <v>13494.380000000001</v>
          </cell>
          <cell r="L579">
            <v>1468.62</v>
          </cell>
          <cell r="M579">
            <v>14963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18693.759999999998</v>
          </cell>
          <cell r="X579">
            <v>1106.25</v>
          </cell>
          <cell r="Y579">
            <v>1628.99</v>
          </cell>
          <cell r="Z579">
            <v>21429</v>
          </cell>
          <cell r="AA579" t="str">
            <v>Live</v>
          </cell>
          <cell r="AB579">
            <v>0</v>
          </cell>
          <cell r="AC579" t="str">
            <v>CHITRADURGA URBAN</v>
          </cell>
          <cell r="AD579" t="str">
            <v>INGALADAL</v>
          </cell>
          <cell r="AE579" t="str">
            <v>LT-6(b)(i) St.Lt. M</v>
          </cell>
          <cell r="AF579" t="str">
            <v>LT-6(b)(i) St.Lt. M</v>
          </cell>
          <cell r="AG579" t="str">
            <v>SECRETARY</v>
          </cell>
          <cell r="AH579" t="str">
            <v>IGL-KENNADLU</v>
          </cell>
        </row>
        <row r="580">
          <cell r="A580" t="str">
            <v>KHLSL2</v>
          </cell>
          <cell r="B580">
            <v>495709</v>
          </cell>
          <cell r="C580">
            <v>719</v>
          </cell>
          <cell r="D580">
            <v>3294.29</v>
          </cell>
          <cell r="E580">
            <v>166.44</v>
          </cell>
          <cell r="F580">
            <v>3460.73</v>
          </cell>
          <cell r="G580">
            <v>116.27</v>
          </cell>
          <cell r="H580">
            <v>3577</v>
          </cell>
          <cell r="I580">
            <v>9498.18</v>
          </cell>
          <cell r="J580">
            <v>450.98</v>
          </cell>
          <cell r="K580">
            <v>9949.16</v>
          </cell>
          <cell r="L580">
            <v>960.24</v>
          </cell>
          <cell r="M580">
            <v>10909.4</v>
          </cell>
          <cell r="N580">
            <v>0</v>
          </cell>
          <cell r="O580">
            <v>0</v>
          </cell>
          <cell r="P580">
            <v>0</v>
          </cell>
          <cell r="Q580">
            <v>360.4</v>
          </cell>
          <cell r="R580">
            <v>0</v>
          </cell>
          <cell r="S580">
            <v>0</v>
          </cell>
          <cell r="T580">
            <v>360.4</v>
          </cell>
          <cell r="U580">
            <v>360.4</v>
          </cell>
          <cell r="V580">
            <v>0</v>
          </cell>
          <cell r="W580">
            <v>12432.07</v>
          </cell>
          <cell r="X580">
            <v>617.41999999999996</v>
          </cell>
          <cell r="Y580">
            <v>1076.51</v>
          </cell>
          <cell r="Z580">
            <v>14126</v>
          </cell>
          <cell r="AA580" t="str">
            <v>Live</v>
          </cell>
          <cell r="AB580">
            <v>0</v>
          </cell>
          <cell r="AC580" t="str">
            <v>CHITRADURGA URBAN</v>
          </cell>
          <cell r="AD580" t="str">
            <v>INGALADAL</v>
          </cell>
          <cell r="AE580" t="str">
            <v>LT-6(b)(i) St.Lt. M</v>
          </cell>
          <cell r="AF580" t="str">
            <v>LT-6(b)(i) St.Lt. M</v>
          </cell>
          <cell r="AG580" t="str">
            <v>SECRETARY</v>
          </cell>
          <cell r="AH580" t="str">
            <v>IGL-KENNADLU</v>
          </cell>
        </row>
        <row r="581">
          <cell r="A581" t="str">
            <v>KHLSL3</v>
          </cell>
          <cell r="B581">
            <v>493208</v>
          </cell>
          <cell r="C581">
            <v>1014</v>
          </cell>
          <cell r="D581">
            <v>3948.9</v>
          </cell>
          <cell r="E581">
            <v>230.36</v>
          </cell>
          <cell r="F581">
            <v>4179.26</v>
          </cell>
          <cell r="G581">
            <v>219.74</v>
          </cell>
          <cell r="H581">
            <v>4399</v>
          </cell>
          <cell r="I581">
            <v>11771.84</v>
          </cell>
          <cell r="J581">
            <v>634.45000000000005</v>
          </cell>
          <cell r="K581">
            <v>12406.29</v>
          </cell>
          <cell r="L581">
            <v>1065.71</v>
          </cell>
          <cell r="M581">
            <v>13472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15720.74</v>
          </cell>
          <cell r="X581">
            <v>864.81</v>
          </cell>
          <cell r="Y581">
            <v>1285.45</v>
          </cell>
          <cell r="Z581">
            <v>17871</v>
          </cell>
          <cell r="AA581" t="str">
            <v>Live</v>
          </cell>
          <cell r="AB581">
            <v>0</v>
          </cell>
          <cell r="AC581" t="str">
            <v>CHITRADURGA URBAN</v>
          </cell>
          <cell r="AD581" t="str">
            <v>INGALADAL</v>
          </cell>
          <cell r="AE581" t="str">
            <v>LT-6(b)(i) St.Lt. M</v>
          </cell>
          <cell r="AF581" t="str">
            <v>LT-6(b)(i) St.Lt. M</v>
          </cell>
          <cell r="AG581" t="str">
            <v>SECRETARY</v>
          </cell>
          <cell r="AH581" t="str">
            <v>IGL-KENNADLU</v>
          </cell>
        </row>
        <row r="582">
          <cell r="A582" t="str">
            <v>KHLSL4</v>
          </cell>
          <cell r="B582">
            <v>496006</v>
          </cell>
          <cell r="C582">
            <v>1651</v>
          </cell>
          <cell r="D582">
            <v>7378.45</v>
          </cell>
          <cell r="E582">
            <v>524.61</v>
          </cell>
          <cell r="F582">
            <v>7903.0599999999995</v>
          </cell>
          <cell r="G582">
            <v>313.94</v>
          </cell>
          <cell r="H582">
            <v>8217</v>
          </cell>
          <cell r="I582">
            <v>16408.580000000002</v>
          </cell>
          <cell r="J582">
            <v>1031.01</v>
          </cell>
          <cell r="K582">
            <v>17439.59</v>
          </cell>
          <cell r="L582">
            <v>1737.26</v>
          </cell>
          <cell r="M582">
            <v>19176.849999999999</v>
          </cell>
          <cell r="N582">
            <v>0</v>
          </cell>
          <cell r="O582">
            <v>0</v>
          </cell>
          <cell r="P582">
            <v>0</v>
          </cell>
          <cell r="Q582">
            <v>306.85000000000002</v>
          </cell>
          <cell r="R582">
            <v>0</v>
          </cell>
          <cell r="S582">
            <v>0</v>
          </cell>
          <cell r="T582">
            <v>306.85000000000002</v>
          </cell>
          <cell r="U582">
            <v>306.85000000000002</v>
          </cell>
          <cell r="V582">
            <v>0</v>
          </cell>
          <cell r="W582">
            <v>23480.18</v>
          </cell>
          <cell r="X582">
            <v>1555.62</v>
          </cell>
          <cell r="Y582">
            <v>2051.1999999999998</v>
          </cell>
          <cell r="Z582">
            <v>27087</v>
          </cell>
          <cell r="AA582" t="str">
            <v>Live</v>
          </cell>
          <cell r="AB582">
            <v>0</v>
          </cell>
          <cell r="AC582" t="str">
            <v>CHITRADURGA URBAN</v>
          </cell>
          <cell r="AD582" t="str">
            <v>INGALADAL</v>
          </cell>
          <cell r="AE582" t="str">
            <v>LT-6(b)(i) St.Lt. M</v>
          </cell>
          <cell r="AF582" t="str">
            <v>LT-6(b)(i) St.Lt. M</v>
          </cell>
          <cell r="AG582" t="str">
            <v>SECRETARY</v>
          </cell>
          <cell r="AH582" t="str">
            <v>IGL-KENNADLU</v>
          </cell>
        </row>
        <row r="583">
          <cell r="A583" t="str">
            <v>KHP4351</v>
          </cell>
          <cell r="B583">
            <v>423351</v>
          </cell>
          <cell r="C583">
            <v>11063</v>
          </cell>
          <cell r="D583">
            <v>194426.85</v>
          </cell>
          <cell r="E583">
            <v>5408.76</v>
          </cell>
          <cell r="F583">
            <v>199835.61000000002</v>
          </cell>
          <cell r="G583">
            <v>26555.39</v>
          </cell>
          <cell r="H583">
            <v>226391</v>
          </cell>
          <cell r="I583">
            <v>88027.76</v>
          </cell>
          <cell r="J583">
            <v>5383.72</v>
          </cell>
          <cell r="K583">
            <v>93411.48</v>
          </cell>
          <cell r="L583">
            <v>26667.95</v>
          </cell>
          <cell r="M583">
            <v>120079.43</v>
          </cell>
          <cell r="N583">
            <v>0</v>
          </cell>
          <cell r="O583">
            <v>0</v>
          </cell>
          <cell r="P583">
            <v>0</v>
          </cell>
          <cell r="Q583">
            <v>646.42999999999995</v>
          </cell>
          <cell r="R583">
            <v>0</v>
          </cell>
          <cell r="S583">
            <v>0</v>
          </cell>
          <cell r="T583">
            <v>646.42999999999995</v>
          </cell>
          <cell r="U583">
            <v>646.42999999999995</v>
          </cell>
          <cell r="V583">
            <v>0</v>
          </cell>
          <cell r="W583">
            <v>281808.18</v>
          </cell>
          <cell r="X583">
            <v>10792.48</v>
          </cell>
          <cell r="Y583">
            <v>53223.34</v>
          </cell>
          <cell r="Z583">
            <v>345824</v>
          </cell>
          <cell r="AA583" t="str">
            <v>Live</v>
          </cell>
          <cell r="AB583">
            <v>0</v>
          </cell>
          <cell r="AC583" t="str">
            <v>CHITRADURGA URBAN</v>
          </cell>
          <cell r="AD583" t="str">
            <v>INGALADAL</v>
          </cell>
          <cell r="AE583" t="str">
            <v>LT-6(a)(i) Wt. Wks.</v>
          </cell>
          <cell r="AF583" t="str">
            <v>LT-6(a)(i) Wt. Wks.</v>
          </cell>
          <cell r="AG583" t="str">
            <v>SECRATRYINGALDAL</v>
          </cell>
          <cell r="AH583" t="str">
            <v>YAREHALLY--</v>
          </cell>
        </row>
        <row r="584">
          <cell r="A584" t="str">
            <v>KHP4384</v>
          </cell>
          <cell r="B584">
            <v>426125</v>
          </cell>
          <cell r="C584">
            <v>4262</v>
          </cell>
          <cell r="D584">
            <v>125571.06</v>
          </cell>
          <cell r="E584">
            <v>498.6</v>
          </cell>
          <cell r="F584">
            <v>126069.66</v>
          </cell>
          <cell r="G584">
            <v>6097.34</v>
          </cell>
          <cell r="H584">
            <v>132167</v>
          </cell>
          <cell r="I584">
            <v>47475.07</v>
          </cell>
          <cell r="J584">
            <v>2072.33</v>
          </cell>
          <cell r="K584">
            <v>49547.4</v>
          </cell>
          <cell r="L584">
            <v>5285.05</v>
          </cell>
          <cell r="M584">
            <v>54832.45</v>
          </cell>
          <cell r="N584">
            <v>135501.17000000001</v>
          </cell>
          <cell r="O584">
            <v>10018.56</v>
          </cell>
          <cell r="P584">
            <v>1049.27</v>
          </cell>
          <cell r="Q584">
            <v>405.45</v>
          </cell>
          <cell r="R584">
            <v>0</v>
          </cell>
          <cell r="S584">
            <v>0</v>
          </cell>
          <cell r="T584">
            <v>405.45</v>
          </cell>
          <cell r="U584">
            <v>136955.89000000001</v>
          </cell>
          <cell r="V584">
            <v>10018.56</v>
          </cell>
          <cell r="W584">
            <v>37139.51</v>
          </cell>
          <cell r="X584">
            <v>1521.66</v>
          </cell>
          <cell r="Y584">
            <v>1363.83</v>
          </cell>
          <cell r="Z584">
            <v>40025</v>
          </cell>
          <cell r="AA584" t="str">
            <v>Live</v>
          </cell>
          <cell r="AB584">
            <v>0</v>
          </cell>
          <cell r="AC584" t="str">
            <v>CHITRADURGA URBAN</v>
          </cell>
          <cell r="AD584" t="str">
            <v>INGALADAL</v>
          </cell>
          <cell r="AE584" t="str">
            <v>LT-6(a)(i) Wt. Wks.</v>
          </cell>
          <cell r="AF584" t="str">
            <v>LT-6(a)(i) Wt. Wks.</v>
          </cell>
          <cell r="AG584" t="str">
            <v>SECRATRYINGALDAL</v>
          </cell>
          <cell r="AH584" t="str">
            <v>KENNEDALU--</v>
          </cell>
        </row>
        <row r="585">
          <cell r="A585" t="str">
            <v>KHSL1C2</v>
          </cell>
          <cell r="B585">
            <v>491238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 t="str">
            <v>LD</v>
          </cell>
          <cell r="AB585">
            <v>0</v>
          </cell>
          <cell r="AC585" t="str">
            <v>CHITRADURGA URBAN</v>
          </cell>
          <cell r="AD585" t="str">
            <v>INGALADAL</v>
          </cell>
          <cell r="AE585" t="str">
            <v>LT-6(b)(i) St.Lt. M</v>
          </cell>
          <cell r="AF585" t="str">
            <v>LT-6(b)(i) St.Lt. M</v>
          </cell>
          <cell r="AG585" t="str">
            <v>KENDAEL</v>
          </cell>
          <cell r="AH585" t="str">
            <v>- --.</v>
          </cell>
        </row>
        <row r="586">
          <cell r="A586" t="str">
            <v>KKP10</v>
          </cell>
          <cell r="B586">
            <v>487519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 t="str">
            <v>LD</v>
          </cell>
          <cell r="AB586">
            <v>0</v>
          </cell>
          <cell r="AC586" t="str">
            <v>CHITRADURGA URBAN</v>
          </cell>
          <cell r="AD586" t="str">
            <v>INGALADAL</v>
          </cell>
          <cell r="AE586" t="str">
            <v>LT-6(a)(i) Wt. Wks.</v>
          </cell>
          <cell r="AF586" t="str">
            <v>LT-6(a)(i) Wt. Wks.</v>
          </cell>
          <cell r="AG586" t="str">
            <v>AE.E. J.P.</v>
          </cell>
          <cell r="AH586" t="str">
            <v>D S HALLY-INGALADHAL LAMBANI HATTY</v>
          </cell>
        </row>
        <row r="587">
          <cell r="A587" t="str">
            <v>KKP4</v>
          </cell>
          <cell r="B587">
            <v>489997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 t="str">
            <v>PD</v>
          </cell>
          <cell r="AB587">
            <v>0</v>
          </cell>
          <cell r="AC587" t="str">
            <v>CHITRADURGA URBAN</v>
          </cell>
          <cell r="AD587" t="str">
            <v>INGALADAL</v>
          </cell>
          <cell r="AE587" t="str">
            <v>LT-6(a)(i) Wt. Wks.</v>
          </cell>
          <cell r="AF587" t="str">
            <v>LT-6(a)(i) Wt. Wks.</v>
          </cell>
          <cell r="AG587" t="str">
            <v>KURUMARADIKERE</v>
          </cell>
          <cell r="AH587" t="str">
            <v>IGL-..</v>
          </cell>
        </row>
        <row r="588">
          <cell r="A588" t="str">
            <v>KKP5</v>
          </cell>
          <cell r="B588">
            <v>488130</v>
          </cell>
          <cell r="C588">
            <v>6573</v>
          </cell>
          <cell r="D588">
            <v>-26723.1</v>
          </cell>
          <cell r="E588">
            <v>827.1</v>
          </cell>
          <cell r="F588">
            <v>-25896</v>
          </cell>
          <cell r="G588">
            <v>0</v>
          </cell>
          <cell r="H588">
            <v>-25896</v>
          </cell>
          <cell r="I588">
            <v>64002.94</v>
          </cell>
          <cell r="J588">
            <v>3196.43</v>
          </cell>
          <cell r="K588">
            <v>67199.37</v>
          </cell>
          <cell r="L588">
            <v>5505.71</v>
          </cell>
          <cell r="M588">
            <v>72705.08</v>
          </cell>
          <cell r="N588">
            <v>0</v>
          </cell>
          <cell r="O588">
            <v>0</v>
          </cell>
          <cell r="P588">
            <v>0</v>
          </cell>
          <cell r="Q588">
            <v>59.08</v>
          </cell>
          <cell r="R588">
            <v>0</v>
          </cell>
          <cell r="S588">
            <v>0</v>
          </cell>
          <cell r="T588">
            <v>59.08</v>
          </cell>
          <cell r="U588">
            <v>59.08</v>
          </cell>
          <cell r="V588">
            <v>0</v>
          </cell>
          <cell r="W588">
            <v>37220.76</v>
          </cell>
          <cell r="X588">
            <v>4023.53</v>
          </cell>
          <cell r="Y588">
            <v>5505.71</v>
          </cell>
          <cell r="Z588">
            <v>46750</v>
          </cell>
          <cell r="AA588" t="str">
            <v>Live</v>
          </cell>
          <cell r="AB588">
            <v>0</v>
          </cell>
          <cell r="AC588" t="str">
            <v>CHITRADURGA URBAN</v>
          </cell>
          <cell r="AD588" t="str">
            <v>INGALADAL</v>
          </cell>
          <cell r="AE588" t="str">
            <v>LT-6(a)(i) Wt. Wks.</v>
          </cell>
          <cell r="AF588" t="str">
            <v>LT-6(a)(i) Wt. Wks.</v>
          </cell>
          <cell r="AG588" t="str">
            <v>KURUMARADI KRER</v>
          </cell>
          <cell r="AH588" t="str">
            <v>CTA-LAMBHANI HATTY</v>
          </cell>
        </row>
        <row r="589">
          <cell r="A589" t="str">
            <v>KKP6146</v>
          </cell>
          <cell r="B589">
            <v>4643208</v>
          </cell>
          <cell r="C589">
            <v>3240</v>
          </cell>
          <cell r="D589">
            <v>53129.18</v>
          </cell>
          <cell r="E589">
            <v>434.25</v>
          </cell>
          <cell r="F589">
            <v>53563.43</v>
          </cell>
          <cell r="G589">
            <v>1044.57</v>
          </cell>
          <cell r="H589">
            <v>54608</v>
          </cell>
          <cell r="I589">
            <v>23958.82</v>
          </cell>
          <cell r="J589">
            <v>1576.69</v>
          </cell>
          <cell r="K589">
            <v>25535.51</v>
          </cell>
          <cell r="L589">
            <v>7287.19</v>
          </cell>
          <cell r="M589">
            <v>32822.699999999997</v>
          </cell>
          <cell r="N589">
            <v>0</v>
          </cell>
          <cell r="O589">
            <v>0</v>
          </cell>
          <cell r="P589">
            <v>0</v>
          </cell>
          <cell r="Q589">
            <v>69.7</v>
          </cell>
          <cell r="R589">
            <v>0</v>
          </cell>
          <cell r="S589">
            <v>0</v>
          </cell>
          <cell r="T589">
            <v>69.7</v>
          </cell>
          <cell r="U589">
            <v>69.7</v>
          </cell>
          <cell r="V589">
            <v>0</v>
          </cell>
          <cell r="W589">
            <v>77018.3</v>
          </cell>
          <cell r="X589">
            <v>2010.94</v>
          </cell>
          <cell r="Y589">
            <v>8331.76</v>
          </cell>
          <cell r="Z589">
            <v>87361</v>
          </cell>
          <cell r="AA589" t="str">
            <v>Live</v>
          </cell>
          <cell r="AB589">
            <v>0</v>
          </cell>
          <cell r="AC589" t="str">
            <v>CHITRADURGA URBAN</v>
          </cell>
          <cell r="AD589" t="str">
            <v>INGALADAL</v>
          </cell>
          <cell r="AE589" t="str">
            <v>LT-6(a)(ii) Wt. Wks.</v>
          </cell>
          <cell r="AF589" t="str">
            <v>LT-6(a)(ii) Wt. Wks.</v>
          </cell>
          <cell r="AG589" t="str">
            <v>P D O</v>
          </cell>
          <cell r="AH589" t="str">
            <v>WATER PURIFICAION PLANT KURUMARADIKERE</v>
          </cell>
        </row>
        <row r="590">
          <cell r="A590" t="str">
            <v>KKP9</v>
          </cell>
          <cell r="B590">
            <v>480350</v>
          </cell>
          <cell r="C590">
            <v>19186</v>
          </cell>
          <cell r="D590">
            <v>12289.94</v>
          </cell>
          <cell r="E590">
            <v>4473</v>
          </cell>
          <cell r="F590">
            <v>16762.940000000002</v>
          </cell>
          <cell r="G590">
            <v>374.06</v>
          </cell>
          <cell r="H590">
            <v>17137</v>
          </cell>
          <cell r="I590">
            <v>144180.45000000001</v>
          </cell>
          <cell r="J590">
            <v>9340.9</v>
          </cell>
          <cell r="K590">
            <v>153521.35</v>
          </cell>
          <cell r="L590">
            <v>3937.4</v>
          </cell>
          <cell r="M590">
            <v>157458.75</v>
          </cell>
          <cell r="N590">
            <v>148458.60999999999</v>
          </cell>
          <cell r="O590">
            <v>4311.46</v>
          </cell>
          <cell r="P590">
            <v>10336.93</v>
          </cell>
          <cell r="Q590">
            <v>233.75</v>
          </cell>
          <cell r="R590">
            <v>0</v>
          </cell>
          <cell r="S590">
            <v>0</v>
          </cell>
          <cell r="T590">
            <v>233.75</v>
          </cell>
          <cell r="U590">
            <v>159029.28999999998</v>
          </cell>
          <cell r="V590">
            <v>4311.46</v>
          </cell>
          <cell r="W590">
            <v>7778.03</v>
          </cell>
          <cell r="X590">
            <v>3476.97</v>
          </cell>
          <cell r="Y590">
            <v>0</v>
          </cell>
          <cell r="Z590">
            <v>11255</v>
          </cell>
          <cell r="AA590" t="str">
            <v>Live</v>
          </cell>
          <cell r="AB590">
            <v>0</v>
          </cell>
          <cell r="AC590" t="str">
            <v>CHITRADURGA URBAN</v>
          </cell>
          <cell r="AD590" t="str">
            <v>INGALADAL</v>
          </cell>
          <cell r="AE590" t="str">
            <v>LT-6(a)(i) Wt. Wks.</v>
          </cell>
          <cell r="AF590" t="str">
            <v>LT-6(a)(i) Wt. Wks.</v>
          </cell>
          <cell r="AG590" t="str">
            <v>AEE. J.P.</v>
          </cell>
          <cell r="AH590" t="str">
            <v>CTA-KURUMARADI KERE</v>
          </cell>
        </row>
        <row r="591">
          <cell r="A591" t="str">
            <v>KKSL1</v>
          </cell>
          <cell r="B591">
            <v>492150</v>
          </cell>
          <cell r="C591">
            <v>1478</v>
          </cell>
          <cell r="D591">
            <v>-11993.97</v>
          </cell>
          <cell r="E591">
            <v>192.97</v>
          </cell>
          <cell r="F591">
            <v>-11801</v>
          </cell>
          <cell r="G591">
            <v>0</v>
          </cell>
          <cell r="H591">
            <v>-11801</v>
          </cell>
          <cell r="I591">
            <v>15107.83</v>
          </cell>
          <cell r="J591">
            <v>930.47</v>
          </cell>
          <cell r="K591">
            <v>16038.3</v>
          </cell>
          <cell r="L591">
            <v>452.7</v>
          </cell>
          <cell r="M591">
            <v>16491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3113.86</v>
          </cell>
          <cell r="X591">
            <v>1123.44</v>
          </cell>
          <cell r="Y591">
            <v>452.7</v>
          </cell>
          <cell r="Z591">
            <v>4690</v>
          </cell>
          <cell r="AA591" t="str">
            <v>Live</v>
          </cell>
          <cell r="AB591">
            <v>0</v>
          </cell>
          <cell r="AC591" t="str">
            <v>CHITRADURGA URBAN</v>
          </cell>
          <cell r="AD591" t="str">
            <v>INGALADAL</v>
          </cell>
          <cell r="AE591" t="str">
            <v>LT-6(b)(i) St.Lt. M</v>
          </cell>
          <cell r="AF591" t="str">
            <v>LT-6(b)(i) St.Lt. M</v>
          </cell>
          <cell r="AG591" t="str">
            <v>KURUMARDIKERE</v>
          </cell>
          <cell r="AH591" t="str">
            <v>IGL-.</v>
          </cell>
        </row>
        <row r="592">
          <cell r="A592" t="str">
            <v>KKSL2</v>
          </cell>
          <cell r="B592">
            <v>492891</v>
          </cell>
          <cell r="C592">
            <v>1090</v>
          </cell>
          <cell r="D592">
            <v>-14814.09</v>
          </cell>
          <cell r="E592">
            <v>59.09</v>
          </cell>
          <cell r="F592">
            <v>-14755</v>
          </cell>
          <cell r="G592">
            <v>0</v>
          </cell>
          <cell r="H592">
            <v>-14755</v>
          </cell>
          <cell r="I592">
            <v>12308.91</v>
          </cell>
          <cell r="J592">
            <v>684.54</v>
          </cell>
          <cell r="K592">
            <v>12993.45</v>
          </cell>
          <cell r="L592">
            <v>0</v>
          </cell>
          <cell r="M592">
            <v>12993.45</v>
          </cell>
          <cell r="N592">
            <v>0</v>
          </cell>
          <cell r="O592">
            <v>0</v>
          </cell>
          <cell r="P592">
            <v>0</v>
          </cell>
          <cell r="Q592">
            <v>31.45</v>
          </cell>
          <cell r="R592">
            <v>0</v>
          </cell>
          <cell r="S592">
            <v>0</v>
          </cell>
          <cell r="T592">
            <v>31.45</v>
          </cell>
          <cell r="U592">
            <v>31.45</v>
          </cell>
          <cell r="V592">
            <v>0</v>
          </cell>
          <cell r="W592">
            <v>-2536.63</v>
          </cell>
          <cell r="X592">
            <v>743.63</v>
          </cell>
          <cell r="Y592">
            <v>0</v>
          </cell>
          <cell r="Z592">
            <v>-1793</v>
          </cell>
          <cell r="AA592" t="str">
            <v>Live</v>
          </cell>
          <cell r="AB592">
            <v>0</v>
          </cell>
          <cell r="AC592" t="str">
            <v>CHITRADURGA URBAN</v>
          </cell>
          <cell r="AD592" t="str">
            <v>INGALADAL</v>
          </cell>
          <cell r="AE592" t="str">
            <v>LT-6(b)(i) St.Lt. M</v>
          </cell>
          <cell r="AF592" t="str">
            <v>LT-6(b)(i) St.Lt. M</v>
          </cell>
          <cell r="AG592" t="str">
            <v>SECRETARY</v>
          </cell>
          <cell r="AH592" t="str">
            <v>IGL-KURUMARADIKERE</v>
          </cell>
        </row>
        <row r="593">
          <cell r="A593" t="str">
            <v>KKSL3</v>
          </cell>
          <cell r="B593">
            <v>491971</v>
          </cell>
          <cell r="C593">
            <v>958</v>
          </cell>
          <cell r="D593">
            <v>3014.63</v>
          </cell>
          <cell r="E593">
            <v>224.32</v>
          </cell>
          <cell r="F593">
            <v>3238.9500000000003</v>
          </cell>
          <cell r="G593">
            <v>53.05</v>
          </cell>
          <cell r="H593">
            <v>3292</v>
          </cell>
          <cell r="I593">
            <v>11346.81</v>
          </cell>
          <cell r="J593">
            <v>594.47</v>
          </cell>
          <cell r="K593">
            <v>11941.279999999999</v>
          </cell>
          <cell r="L593">
            <v>1054.72</v>
          </cell>
          <cell r="M593">
            <v>12996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14361.44</v>
          </cell>
          <cell r="X593">
            <v>818.79</v>
          </cell>
          <cell r="Y593">
            <v>1107.77</v>
          </cell>
          <cell r="Z593">
            <v>16288</v>
          </cell>
          <cell r="AA593" t="str">
            <v>Live</v>
          </cell>
          <cell r="AB593">
            <v>0</v>
          </cell>
          <cell r="AC593" t="str">
            <v>CHITRADURGA URBAN</v>
          </cell>
          <cell r="AD593" t="str">
            <v>INGALADAL</v>
          </cell>
          <cell r="AE593" t="str">
            <v>LT-6(b)(i) St.Lt. M</v>
          </cell>
          <cell r="AF593" t="str">
            <v>LT-6(b)(i) St.Lt. M</v>
          </cell>
          <cell r="AG593" t="str">
            <v>SECRETARY</v>
          </cell>
          <cell r="AH593" t="str">
            <v>IGL-KURUMARDI KERE</v>
          </cell>
        </row>
        <row r="594">
          <cell r="A594" t="str">
            <v>KKSL62492</v>
          </cell>
          <cell r="B594">
            <v>5193682</v>
          </cell>
          <cell r="C594">
            <v>620</v>
          </cell>
          <cell r="D594">
            <v>2258</v>
          </cell>
          <cell r="E594">
            <v>156.78</v>
          </cell>
          <cell r="F594">
            <v>2414.7800000000002</v>
          </cell>
          <cell r="G594">
            <v>34.22</v>
          </cell>
          <cell r="H594">
            <v>2449</v>
          </cell>
          <cell r="I594">
            <v>9186.14</v>
          </cell>
          <cell r="J594">
            <v>387.36</v>
          </cell>
          <cell r="K594">
            <v>9573.5</v>
          </cell>
          <cell r="L594">
            <v>751.5</v>
          </cell>
          <cell r="M594">
            <v>10325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11444.14</v>
          </cell>
          <cell r="X594">
            <v>544.14</v>
          </cell>
          <cell r="Y594">
            <v>785.72</v>
          </cell>
          <cell r="Z594">
            <v>12774</v>
          </cell>
          <cell r="AA594" t="str">
            <v>Live</v>
          </cell>
          <cell r="AB594">
            <v>0</v>
          </cell>
          <cell r="AC594" t="str">
            <v>CHITRADURGA URBAN</v>
          </cell>
          <cell r="AD594" t="str">
            <v>INGALADAL</v>
          </cell>
          <cell r="AE594" t="str">
            <v>LT-6(b)(ii) St.Lt. M</v>
          </cell>
          <cell r="AF594" t="str">
            <v>LT-6(b)(ii) St.Lt. M</v>
          </cell>
          <cell r="AG594" t="str">
            <v>P D O INGALADALU</v>
          </cell>
          <cell r="AH594" t="str">
            <v>KURUMARADIKERE VILLAGE CHITRADURGA</v>
          </cell>
        </row>
        <row r="595">
          <cell r="A595" t="str">
            <v>KKSL62493</v>
          </cell>
          <cell r="B595">
            <v>5193683</v>
          </cell>
          <cell r="C595">
            <v>786</v>
          </cell>
          <cell r="D595">
            <v>1256.02</v>
          </cell>
          <cell r="E595">
            <v>66.930000000000007</v>
          </cell>
          <cell r="F595">
            <v>1322.95</v>
          </cell>
          <cell r="G595">
            <v>120.05</v>
          </cell>
          <cell r="H595">
            <v>1443</v>
          </cell>
          <cell r="I595">
            <v>10431.41</v>
          </cell>
          <cell r="J595">
            <v>491.51</v>
          </cell>
          <cell r="K595">
            <v>10922.92</v>
          </cell>
          <cell r="L595">
            <v>698.08</v>
          </cell>
          <cell r="M595">
            <v>11621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11687.43</v>
          </cell>
          <cell r="X595">
            <v>558.44000000000005</v>
          </cell>
          <cell r="Y595">
            <v>818.13</v>
          </cell>
          <cell r="Z595">
            <v>13064</v>
          </cell>
          <cell r="AA595" t="str">
            <v>Live</v>
          </cell>
          <cell r="AB595">
            <v>0</v>
          </cell>
          <cell r="AC595" t="str">
            <v>CHITRADURGA URBAN</v>
          </cell>
          <cell r="AD595" t="str">
            <v>INGALADAL</v>
          </cell>
          <cell r="AE595" t="str">
            <v>LT-6(b)(ii) St.Lt. M</v>
          </cell>
          <cell r="AF595" t="str">
            <v>LT-6(b)(ii) St.Lt. M</v>
          </cell>
          <cell r="AG595" t="str">
            <v>P D O INGALADALU</v>
          </cell>
          <cell r="AH595" t="str">
            <v>KURUMARADIKERE VILLAGE CHITRADURGA</v>
          </cell>
        </row>
        <row r="596">
          <cell r="A596" t="str">
            <v>KKSL63792</v>
          </cell>
          <cell r="B596">
            <v>5284019</v>
          </cell>
          <cell r="C596">
            <v>4843</v>
          </cell>
          <cell r="D596">
            <v>32723.61</v>
          </cell>
          <cell r="E596">
            <v>2679.72</v>
          </cell>
          <cell r="F596">
            <v>35403.33</v>
          </cell>
          <cell r="G596">
            <v>1633.67</v>
          </cell>
          <cell r="H596">
            <v>37037</v>
          </cell>
          <cell r="I596">
            <v>38675.230000000003</v>
          </cell>
          <cell r="J596">
            <v>3030.3</v>
          </cell>
          <cell r="K596">
            <v>41705.530000000006</v>
          </cell>
          <cell r="L596">
            <v>5942.4</v>
          </cell>
          <cell r="M596">
            <v>47647.93</v>
          </cell>
          <cell r="N596">
            <v>0</v>
          </cell>
          <cell r="O596">
            <v>0</v>
          </cell>
          <cell r="P596">
            <v>0</v>
          </cell>
          <cell r="Q596">
            <v>212.93</v>
          </cell>
          <cell r="R596">
            <v>0</v>
          </cell>
          <cell r="S596">
            <v>0</v>
          </cell>
          <cell r="T596">
            <v>212.93</v>
          </cell>
          <cell r="U596">
            <v>212.93</v>
          </cell>
          <cell r="V596">
            <v>0</v>
          </cell>
          <cell r="W596">
            <v>71185.91</v>
          </cell>
          <cell r="X596">
            <v>5710.02</v>
          </cell>
          <cell r="Y596">
            <v>7576.07</v>
          </cell>
          <cell r="Z596">
            <v>84472</v>
          </cell>
          <cell r="AA596" t="str">
            <v>Live</v>
          </cell>
          <cell r="AB596">
            <v>0</v>
          </cell>
          <cell r="AC596" t="str">
            <v>CHITRADURGA URBAN</v>
          </cell>
          <cell r="AD596" t="str">
            <v>INGALADAL</v>
          </cell>
          <cell r="AE596" t="str">
            <v>LT-6(b)(ii) St.Lt. M</v>
          </cell>
          <cell r="AF596" t="str">
            <v>LT-6(b)(ii) St.Lt. M</v>
          </cell>
          <cell r="AG596" t="str">
            <v>P D O INGALADALU</v>
          </cell>
          <cell r="AH596" t="str">
            <v>KURUMARADIKERE VILLAGE CHITRADURGA</v>
          </cell>
        </row>
        <row r="597">
          <cell r="A597" t="str">
            <v>KNP2</v>
          </cell>
          <cell r="B597">
            <v>485648</v>
          </cell>
          <cell r="C597">
            <v>12563</v>
          </cell>
          <cell r="D597">
            <v>64156.94</v>
          </cell>
          <cell r="E597">
            <v>6520.47</v>
          </cell>
          <cell r="F597">
            <v>70677.41</v>
          </cell>
          <cell r="G597">
            <v>3572.59</v>
          </cell>
          <cell r="H597">
            <v>74250</v>
          </cell>
          <cell r="I597">
            <v>99516.93</v>
          </cell>
          <cell r="J597">
            <v>6109.21</v>
          </cell>
          <cell r="K597">
            <v>105626.14</v>
          </cell>
          <cell r="L597">
            <v>16511.11</v>
          </cell>
          <cell r="M597">
            <v>122137.25</v>
          </cell>
          <cell r="N597">
            <v>0</v>
          </cell>
          <cell r="O597">
            <v>0</v>
          </cell>
          <cell r="P597">
            <v>0</v>
          </cell>
          <cell r="Q597">
            <v>4.25</v>
          </cell>
          <cell r="R597">
            <v>0</v>
          </cell>
          <cell r="S597">
            <v>0</v>
          </cell>
          <cell r="T597">
            <v>4.25</v>
          </cell>
          <cell r="U597">
            <v>4.25</v>
          </cell>
          <cell r="V597">
            <v>0</v>
          </cell>
          <cell r="W597">
            <v>163669.62</v>
          </cell>
          <cell r="X597">
            <v>12629.68</v>
          </cell>
          <cell r="Y597">
            <v>20083.7</v>
          </cell>
          <cell r="Z597">
            <v>196383</v>
          </cell>
          <cell r="AA597" t="str">
            <v>Live</v>
          </cell>
          <cell r="AB597">
            <v>0</v>
          </cell>
          <cell r="AC597" t="str">
            <v>CHITRADURGA URBAN</v>
          </cell>
          <cell r="AD597" t="str">
            <v>INGALADAL</v>
          </cell>
          <cell r="AE597" t="str">
            <v>LT-6(a)(i) Wt. Wks.</v>
          </cell>
          <cell r="AF597" t="str">
            <v>LT-6(a)(i) Wt. Wks.</v>
          </cell>
          <cell r="AG597" t="str">
            <v>KUNCHIGAVA HAL</v>
          </cell>
          <cell r="AH597" t="str">
            <v>CTA-..</v>
          </cell>
        </row>
        <row r="598">
          <cell r="A598" t="str">
            <v>KNP4976</v>
          </cell>
          <cell r="B598">
            <v>3376979</v>
          </cell>
          <cell r="C598">
            <v>0</v>
          </cell>
          <cell r="D598">
            <v>1320.9</v>
          </cell>
          <cell r="E598">
            <v>0</v>
          </cell>
          <cell r="F598">
            <v>1320.9</v>
          </cell>
          <cell r="G598">
            <v>190.1</v>
          </cell>
          <cell r="H598">
            <v>1511</v>
          </cell>
          <cell r="I598">
            <v>12330.27</v>
          </cell>
          <cell r="J598">
            <v>0</v>
          </cell>
          <cell r="K598">
            <v>12330.27</v>
          </cell>
          <cell r="L598">
            <v>732.73</v>
          </cell>
          <cell r="M598">
            <v>13063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13651.17</v>
          </cell>
          <cell r="X598">
            <v>0</v>
          </cell>
          <cell r="Y598">
            <v>922.83</v>
          </cell>
          <cell r="Z598">
            <v>14574</v>
          </cell>
          <cell r="AA598" t="str">
            <v>Live</v>
          </cell>
          <cell r="AB598">
            <v>0</v>
          </cell>
          <cell r="AC598" t="str">
            <v>CHITRADURGA URBAN</v>
          </cell>
          <cell r="AD598" t="str">
            <v>INGALADAL</v>
          </cell>
          <cell r="AE598" t="str">
            <v>LT-6(a)(ii) Wt. Wks.</v>
          </cell>
          <cell r="AF598" t="str">
            <v>LT-6(a)(ii) Wt. Wks.</v>
          </cell>
          <cell r="AG598" t="str">
            <v>PDO</v>
          </cell>
          <cell r="AH598">
            <v>0</v>
          </cell>
        </row>
        <row r="599">
          <cell r="A599" t="str">
            <v>KNP5489</v>
          </cell>
          <cell r="B599">
            <v>4206145</v>
          </cell>
          <cell r="C599">
            <v>682</v>
          </cell>
          <cell r="D599">
            <v>110474.47</v>
          </cell>
          <cell r="E599">
            <v>84.15</v>
          </cell>
          <cell r="F599">
            <v>110558.62</v>
          </cell>
          <cell r="G599">
            <v>-42.62</v>
          </cell>
          <cell r="H599">
            <v>110516</v>
          </cell>
          <cell r="I599">
            <v>21507.33</v>
          </cell>
          <cell r="J599">
            <v>335.81</v>
          </cell>
          <cell r="K599">
            <v>21843.140000000003</v>
          </cell>
          <cell r="L599">
            <v>14157.86</v>
          </cell>
          <cell r="M599">
            <v>36001</v>
          </cell>
          <cell r="N599">
            <v>85726.67</v>
          </cell>
          <cell r="O599">
            <v>12996.92</v>
          </cell>
          <cell r="P599">
            <v>276.41000000000003</v>
          </cell>
          <cell r="Q599">
            <v>187</v>
          </cell>
          <cell r="R599">
            <v>0</v>
          </cell>
          <cell r="S599">
            <v>0</v>
          </cell>
          <cell r="T599">
            <v>187</v>
          </cell>
          <cell r="U599">
            <v>86190.080000000002</v>
          </cell>
          <cell r="V599">
            <v>12996.92</v>
          </cell>
          <cell r="W599">
            <v>46068.13</v>
          </cell>
          <cell r="X599">
            <v>143.55000000000001</v>
          </cell>
          <cell r="Y599">
            <v>1118.32</v>
          </cell>
          <cell r="Z599">
            <v>47330</v>
          </cell>
          <cell r="AA599" t="str">
            <v>Live</v>
          </cell>
          <cell r="AB599">
            <v>0</v>
          </cell>
          <cell r="AC599" t="str">
            <v>CHITRADURGA URBAN</v>
          </cell>
          <cell r="AD599" t="str">
            <v>INGALADAL</v>
          </cell>
          <cell r="AE599" t="str">
            <v>LT-6(a)(ii) Wt. Wks.</v>
          </cell>
          <cell r="AF599" t="str">
            <v>LT-6(a)(ii) Wt. Wks.</v>
          </cell>
          <cell r="AG599" t="str">
            <v>PDO</v>
          </cell>
          <cell r="AH599">
            <v>0</v>
          </cell>
        </row>
        <row r="600">
          <cell r="A600" t="str">
            <v>KNP5504</v>
          </cell>
          <cell r="B600">
            <v>4314733</v>
          </cell>
          <cell r="C600">
            <v>12444</v>
          </cell>
          <cell r="D600">
            <v>491055.18</v>
          </cell>
          <cell r="E600">
            <v>11509.94</v>
          </cell>
          <cell r="F600">
            <v>502565.12</v>
          </cell>
          <cell r="G600">
            <v>80585.88</v>
          </cell>
          <cell r="H600">
            <v>583151</v>
          </cell>
          <cell r="I600">
            <v>92903.039999999994</v>
          </cell>
          <cell r="J600">
            <v>6045.41</v>
          </cell>
          <cell r="K600">
            <v>98948.45</v>
          </cell>
          <cell r="L600">
            <v>61584.55</v>
          </cell>
          <cell r="M600">
            <v>160533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583958.22</v>
          </cell>
          <cell r="X600">
            <v>17555.349999999999</v>
          </cell>
          <cell r="Y600">
            <v>142170.43</v>
          </cell>
          <cell r="Z600">
            <v>743684</v>
          </cell>
          <cell r="AA600" t="str">
            <v>Live</v>
          </cell>
          <cell r="AB600">
            <v>0</v>
          </cell>
          <cell r="AC600" t="str">
            <v>CHITRADURGA URBAN</v>
          </cell>
          <cell r="AD600" t="str">
            <v>INGALADAL</v>
          </cell>
          <cell r="AE600" t="str">
            <v>LT-6(a)(ii) Wt. Wks.</v>
          </cell>
          <cell r="AF600" t="str">
            <v>LT-6(a)(ii) Wt. Wks.</v>
          </cell>
          <cell r="AG600" t="str">
            <v>PDO</v>
          </cell>
          <cell r="AH600">
            <v>0</v>
          </cell>
        </row>
        <row r="601">
          <cell r="A601" t="str">
            <v>KNP5682</v>
          </cell>
          <cell r="B601">
            <v>4267584</v>
          </cell>
          <cell r="C601">
            <v>4800</v>
          </cell>
          <cell r="D601">
            <v>53840.13</v>
          </cell>
          <cell r="E601">
            <v>2726.32</v>
          </cell>
          <cell r="F601">
            <v>56566.45</v>
          </cell>
          <cell r="G601">
            <v>9322.5499999999993</v>
          </cell>
          <cell r="H601">
            <v>65889</v>
          </cell>
          <cell r="I601">
            <v>44613.45</v>
          </cell>
          <cell r="J601">
            <v>2347.88</v>
          </cell>
          <cell r="K601">
            <v>46961.329999999994</v>
          </cell>
          <cell r="L601">
            <v>8478.32</v>
          </cell>
          <cell r="M601">
            <v>55439.65</v>
          </cell>
          <cell r="N601">
            <v>0</v>
          </cell>
          <cell r="O601">
            <v>0</v>
          </cell>
          <cell r="P601">
            <v>0</v>
          </cell>
          <cell r="Q601">
            <v>262.64999999999998</v>
          </cell>
          <cell r="R601">
            <v>0</v>
          </cell>
          <cell r="S601">
            <v>0</v>
          </cell>
          <cell r="T601">
            <v>262.64999999999998</v>
          </cell>
          <cell r="U601">
            <v>262.64999999999998</v>
          </cell>
          <cell r="V601">
            <v>0</v>
          </cell>
          <cell r="W601">
            <v>98190.93</v>
          </cell>
          <cell r="X601">
            <v>5074.2</v>
          </cell>
          <cell r="Y601">
            <v>17800.87</v>
          </cell>
          <cell r="Z601">
            <v>121066</v>
          </cell>
          <cell r="AA601" t="str">
            <v>Live</v>
          </cell>
          <cell r="AB601">
            <v>0</v>
          </cell>
          <cell r="AC601" t="str">
            <v>CHITRADURGA URBAN</v>
          </cell>
          <cell r="AD601" t="str">
            <v>INGALADAL</v>
          </cell>
          <cell r="AE601" t="str">
            <v>LT-6(a)(ii) Wt. Wks.</v>
          </cell>
          <cell r="AF601" t="str">
            <v>LT-6(a)(ii) Wt. Wks.</v>
          </cell>
          <cell r="AG601" t="str">
            <v>PDO</v>
          </cell>
          <cell r="AH601">
            <v>0</v>
          </cell>
        </row>
        <row r="602">
          <cell r="A602" t="str">
            <v>KNSL1</v>
          </cell>
          <cell r="B602">
            <v>483200</v>
          </cell>
          <cell r="C602">
            <v>1821</v>
          </cell>
          <cell r="D602">
            <v>-12097.48</v>
          </cell>
          <cell r="E602">
            <v>377.48</v>
          </cell>
          <cell r="F602">
            <v>-11720</v>
          </cell>
          <cell r="G602">
            <v>0</v>
          </cell>
          <cell r="H602">
            <v>-11720</v>
          </cell>
          <cell r="I602">
            <v>17913.560000000001</v>
          </cell>
          <cell r="J602">
            <v>1138.67</v>
          </cell>
          <cell r="K602">
            <v>19052.230000000003</v>
          </cell>
          <cell r="L602">
            <v>468.77</v>
          </cell>
          <cell r="M602">
            <v>19521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5816.08</v>
          </cell>
          <cell r="X602">
            <v>1516.15</v>
          </cell>
          <cell r="Y602">
            <v>468.77</v>
          </cell>
          <cell r="Z602">
            <v>7801</v>
          </cell>
          <cell r="AA602" t="str">
            <v>Live</v>
          </cell>
          <cell r="AB602">
            <v>0</v>
          </cell>
          <cell r="AC602" t="str">
            <v>CHITRADURGA URBAN</v>
          </cell>
          <cell r="AD602" t="str">
            <v>INGALADAL</v>
          </cell>
          <cell r="AE602" t="str">
            <v>LT-6(b)(i) St.Lt. M</v>
          </cell>
          <cell r="AF602" t="str">
            <v>LT-6(b)(i) St.Lt. M</v>
          </cell>
          <cell r="AG602" t="str">
            <v>KUCHIGANAHALL</v>
          </cell>
          <cell r="AH602" t="str">
            <v>- --.</v>
          </cell>
        </row>
        <row r="603">
          <cell r="A603" t="str">
            <v>KNSL2</v>
          </cell>
          <cell r="B603">
            <v>486288</v>
          </cell>
          <cell r="C603">
            <v>1413</v>
          </cell>
          <cell r="D603">
            <v>-22414.73</v>
          </cell>
          <cell r="E603">
            <v>308.73</v>
          </cell>
          <cell r="F603">
            <v>-22106</v>
          </cell>
          <cell r="G603">
            <v>0</v>
          </cell>
          <cell r="H603">
            <v>-22106</v>
          </cell>
          <cell r="I603">
            <v>14847.72</v>
          </cell>
          <cell r="J603">
            <v>883.28</v>
          </cell>
          <cell r="K603">
            <v>15731</v>
          </cell>
          <cell r="L603">
            <v>0</v>
          </cell>
          <cell r="M603">
            <v>15731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-7567.01</v>
          </cell>
          <cell r="X603">
            <v>1192.01</v>
          </cell>
          <cell r="Y603">
            <v>0</v>
          </cell>
          <cell r="Z603">
            <v>-6375</v>
          </cell>
          <cell r="AA603" t="str">
            <v>Live</v>
          </cell>
          <cell r="AB603">
            <v>0</v>
          </cell>
          <cell r="AC603" t="str">
            <v>CHITRADURGA URBAN</v>
          </cell>
          <cell r="AD603" t="str">
            <v>INGALADAL</v>
          </cell>
          <cell r="AE603" t="str">
            <v>LT-6(b)(i) St.Lt. M</v>
          </cell>
          <cell r="AF603" t="str">
            <v>LT-6(b)(i) St.Lt. M</v>
          </cell>
          <cell r="AG603" t="str">
            <v>KUCHIGANAHAL</v>
          </cell>
          <cell r="AH603" t="str">
            <v>- --.</v>
          </cell>
        </row>
        <row r="604">
          <cell r="A604" t="str">
            <v>KNSL3</v>
          </cell>
          <cell r="B604">
            <v>489196</v>
          </cell>
          <cell r="C604">
            <v>458</v>
          </cell>
          <cell r="D604">
            <v>1119.27</v>
          </cell>
          <cell r="E604">
            <v>54.27</v>
          </cell>
          <cell r="F604">
            <v>1173.54</v>
          </cell>
          <cell r="G604">
            <v>269.45999999999998</v>
          </cell>
          <cell r="H604">
            <v>1443</v>
          </cell>
          <cell r="I604">
            <v>7681.95</v>
          </cell>
          <cell r="J604">
            <v>288</v>
          </cell>
          <cell r="K604">
            <v>7969.95</v>
          </cell>
          <cell r="L604">
            <v>499.05</v>
          </cell>
          <cell r="M604">
            <v>8469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8801.2199999999993</v>
          </cell>
          <cell r="X604">
            <v>342.27</v>
          </cell>
          <cell r="Y604">
            <v>768.51</v>
          </cell>
          <cell r="Z604">
            <v>9912</v>
          </cell>
          <cell r="AA604" t="str">
            <v>Live</v>
          </cell>
          <cell r="AB604">
            <v>0</v>
          </cell>
          <cell r="AC604" t="str">
            <v>CHITRADURGA URBAN</v>
          </cell>
          <cell r="AD604" t="str">
            <v>INGALADAL</v>
          </cell>
          <cell r="AE604" t="str">
            <v>LT-6(b)(i) St.Lt. M</v>
          </cell>
          <cell r="AF604" t="str">
            <v>LT-6(b)(i) St.Lt. M</v>
          </cell>
          <cell r="AG604" t="str">
            <v>SECRETARY</v>
          </cell>
          <cell r="AH604" t="str">
            <v>IGL-KUNCHIGANAL</v>
          </cell>
        </row>
        <row r="605">
          <cell r="A605" t="str">
            <v>KNSL4</v>
          </cell>
          <cell r="B605">
            <v>494142</v>
          </cell>
          <cell r="C605">
            <v>1817</v>
          </cell>
          <cell r="D605">
            <v>41615.730000000003</v>
          </cell>
          <cell r="E605">
            <v>1301.9000000000001</v>
          </cell>
          <cell r="F605">
            <v>42917.630000000005</v>
          </cell>
          <cell r="G605">
            <v>9672.3700000000008</v>
          </cell>
          <cell r="H605">
            <v>52590</v>
          </cell>
          <cell r="I605">
            <v>17800.240000000002</v>
          </cell>
          <cell r="J605">
            <v>1136.1500000000001</v>
          </cell>
          <cell r="K605">
            <v>18936.390000000003</v>
          </cell>
          <cell r="L605">
            <v>5698.61</v>
          </cell>
          <cell r="M605">
            <v>24635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59415.97</v>
          </cell>
          <cell r="X605">
            <v>2438.0500000000002</v>
          </cell>
          <cell r="Y605">
            <v>15370.98</v>
          </cell>
          <cell r="Z605">
            <v>77225</v>
          </cell>
          <cell r="AA605" t="str">
            <v>Live</v>
          </cell>
          <cell r="AB605">
            <v>0</v>
          </cell>
          <cell r="AC605" t="str">
            <v>CHITRADURGA URBAN</v>
          </cell>
          <cell r="AD605" t="str">
            <v>INGALADAL</v>
          </cell>
          <cell r="AE605" t="str">
            <v>LT-6(b)(i) St.Lt. M</v>
          </cell>
          <cell r="AF605" t="str">
            <v>LT-6(b)(i) St.Lt. M</v>
          </cell>
          <cell r="AG605" t="str">
            <v>SECRETARY</v>
          </cell>
          <cell r="AH605" t="str">
            <v>IGL-KUNCHIGANAL</v>
          </cell>
        </row>
        <row r="606">
          <cell r="A606" t="str">
            <v>KNSL5</v>
          </cell>
          <cell r="B606">
            <v>493837</v>
          </cell>
          <cell r="C606">
            <v>635</v>
          </cell>
          <cell r="D606">
            <v>851.61</v>
          </cell>
          <cell r="E606">
            <v>30.16</v>
          </cell>
          <cell r="F606">
            <v>881.77</v>
          </cell>
          <cell r="G606">
            <v>1.23</v>
          </cell>
          <cell r="H606">
            <v>883</v>
          </cell>
          <cell r="I606">
            <v>8869.2099999999991</v>
          </cell>
          <cell r="J606">
            <v>398.7</v>
          </cell>
          <cell r="K606">
            <v>9267.91</v>
          </cell>
          <cell r="L606">
            <v>497.09</v>
          </cell>
          <cell r="M606">
            <v>9765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9720.82</v>
          </cell>
          <cell r="X606">
            <v>428.86</v>
          </cell>
          <cell r="Y606">
            <v>498.32</v>
          </cell>
          <cell r="Z606">
            <v>10648</v>
          </cell>
          <cell r="AA606" t="str">
            <v>Live</v>
          </cell>
          <cell r="AB606">
            <v>0</v>
          </cell>
          <cell r="AC606" t="str">
            <v>CHITRADURGA URBAN</v>
          </cell>
          <cell r="AD606" t="str">
            <v>INGALADAL</v>
          </cell>
          <cell r="AE606" t="str">
            <v>LT-6(b)(i) St.Lt. M</v>
          </cell>
          <cell r="AF606" t="str">
            <v>LT-6(b)(i) St.Lt. M</v>
          </cell>
          <cell r="AG606" t="str">
            <v>SECRETARY</v>
          </cell>
          <cell r="AH606" t="str">
            <v>IGL-KUNCHGANAL</v>
          </cell>
        </row>
        <row r="607">
          <cell r="A607" t="str">
            <v>KNSL62496</v>
          </cell>
          <cell r="B607">
            <v>5193681</v>
          </cell>
          <cell r="C607">
            <v>443</v>
          </cell>
          <cell r="D607">
            <v>1043.43</v>
          </cell>
          <cell r="E607">
            <v>47.03</v>
          </cell>
          <cell r="F607">
            <v>1090.46</v>
          </cell>
          <cell r="G607">
            <v>2.54</v>
          </cell>
          <cell r="H607">
            <v>1093</v>
          </cell>
          <cell r="I607">
            <v>7709.02</v>
          </cell>
          <cell r="J607">
            <v>277.12</v>
          </cell>
          <cell r="K607">
            <v>7986.14</v>
          </cell>
          <cell r="L607">
            <v>514.86</v>
          </cell>
          <cell r="M607">
            <v>8501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8752.4500000000007</v>
          </cell>
          <cell r="X607">
            <v>324.14999999999998</v>
          </cell>
          <cell r="Y607">
            <v>517.4</v>
          </cell>
          <cell r="Z607">
            <v>9594</v>
          </cell>
          <cell r="AA607" t="str">
            <v>Live</v>
          </cell>
          <cell r="AB607">
            <v>0</v>
          </cell>
          <cell r="AC607" t="str">
            <v>CHITRADURGA URBAN</v>
          </cell>
          <cell r="AD607" t="str">
            <v>INGALADAL</v>
          </cell>
          <cell r="AE607" t="str">
            <v>LT-6(b)(ii) St.Lt. M</v>
          </cell>
          <cell r="AF607" t="str">
            <v>LT-6(b)(ii) St.Lt. M</v>
          </cell>
          <cell r="AG607" t="str">
            <v>P D O INGALADALU</v>
          </cell>
          <cell r="AH607" t="str">
            <v>KUNCHIGANALU GOLLARAHATTI VILLAGE  CHITRADURGA</v>
          </cell>
        </row>
        <row r="608">
          <cell r="A608" t="str">
            <v>KNSL62497</v>
          </cell>
          <cell r="B608">
            <v>5193679</v>
          </cell>
          <cell r="C608">
            <v>1035</v>
          </cell>
          <cell r="D608">
            <v>1937.06</v>
          </cell>
          <cell r="E608">
            <v>125.42</v>
          </cell>
          <cell r="F608">
            <v>2062.48</v>
          </cell>
          <cell r="G608">
            <v>5.52</v>
          </cell>
          <cell r="H608">
            <v>2068</v>
          </cell>
          <cell r="I608">
            <v>12436.99</v>
          </cell>
          <cell r="J608">
            <v>646.6</v>
          </cell>
          <cell r="K608">
            <v>13083.59</v>
          </cell>
          <cell r="L608">
            <v>866.41</v>
          </cell>
          <cell r="M608">
            <v>13950</v>
          </cell>
          <cell r="N608">
            <v>2561.14</v>
          </cell>
          <cell r="O608">
            <v>770.79</v>
          </cell>
          <cell r="P608">
            <v>668.07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3229.21</v>
          </cell>
          <cell r="V608">
            <v>770.79</v>
          </cell>
          <cell r="W608">
            <v>11812.91</v>
          </cell>
          <cell r="X608">
            <v>103.95</v>
          </cell>
          <cell r="Y608">
            <v>101.14</v>
          </cell>
          <cell r="Z608">
            <v>12018</v>
          </cell>
          <cell r="AA608" t="str">
            <v>Live</v>
          </cell>
          <cell r="AB608">
            <v>0</v>
          </cell>
          <cell r="AC608" t="str">
            <v>CHITRADURGA URBAN</v>
          </cell>
          <cell r="AD608" t="str">
            <v>INGALADAL</v>
          </cell>
          <cell r="AE608" t="str">
            <v>LT-6(b)(ii) St.Lt. M</v>
          </cell>
          <cell r="AF608" t="str">
            <v>LT-6(b)(ii) St.Lt. M</v>
          </cell>
          <cell r="AG608" t="str">
            <v>P D O INGALADALU</v>
          </cell>
          <cell r="AH608" t="str">
            <v>KUNCHIGANALU VILLAGE DEVARAHOLA CHITRADURGA</v>
          </cell>
        </row>
        <row r="609">
          <cell r="A609" t="str">
            <v>P3224</v>
          </cell>
          <cell r="B609">
            <v>491944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 t="str">
            <v>PD</v>
          </cell>
          <cell r="AB609">
            <v>0</v>
          </cell>
          <cell r="AC609" t="str">
            <v>CHITRADURGA URBAN</v>
          </cell>
          <cell r="AD609" t="str">
            <v>INGALADAL</v>
          </cell>
          <cell r="AE609" t="str">
            <v>LT-6(a)(i) Wt. Wks.</v>
          </cell>
          <cell r="AF609" t="str">
            <v>LT-6(a)(i) Wt. Wks.</v>
          </cell>
          <cell r="AG609" t="str">
            <v>AEE.Z PSUB DIVISION</v>
          </cell>
          <cell r="AH609" t="str">
            <v>IGL--</v>
          </cell>
        </row>
        <row r="610">
          <cell r="A610" t="str">
            <v>P3225</v>
          </cell>
          <cell r="B610">
            <v>496587</v>
          </cell>
          <cell r="C610">
            <v>29492</v>
          </cell>
          <cell r="D610">
            <v>1324828.79</v>
          </cell>
          <cell r="E610">
            <v>31244.52</v>
          </cell>
          <cell r="F610">
            <v>1356073.31</v>
          </cell>
          <cell r="G610">
            <v>220259.69</v>
          </cell>
          <cell r="H610">
            <v>1576333</v>
          </cell>
          <cell r="I610">
            <v>205588.97</v>
          </cell>
          <cell r="J610">
            <v>14411.23</v>
          </cell>
          <cell r="K610">
            <v>220000.2</v>
          </cell>
          <cell r="L610">
            <v>162624.87</v>
          </cell>
          <cell r="M610">
            <v>382625.07</v>
          </cell>
          <cell r="N610">
            <v>0</v>
          </cell>
          <cell r="O610">
            <v>0</v>
          </cell>
          <cell r="P610">
            <v>0</v>
          </cell>
          <cell r="Q610">
            <v>182.07</v>
          </cell>
          <cell r="R610">
            <v>0</v>
          </cell>
          <cell r="S610">
            <v>0</v>
          </cell>
          <cell r="T610">
            <v>182.07</v>
          </cell>
          <cell r="U610">
            <v>182.07</v>
          </cell>
          <cell r="V610">
            <v>0</v>
          </cell>
          <cell r="W610">
            <v>1530235.69</v>
          </cell>
          <cell r="X610">
            <v>45655.75</v>
          </cell>
          <cell r="Y610">
            <v>382884.56</v>
          </cell>
          <cell r="Z610">
            <v>1958776</v>
          </cell>
          <cell r="AA610" t="str">
            <v>Live</v>
          </cell>
          <cell r="AB610">
            <v>0</v>
          </cell>
          <cell r="AC610" t="str">
            <v>CHITRADURGA URBAN</v>
          </cell>
          <cell r="AD610" t="str">
            <v>INGALADAL</v>
          </cell>
          <cell r="AE610" t="str">
            <v>LT-6(a)(i) Wt. Wks.</v>
          </cell>
          <cell r="AF610" t="str">
            <v>LT-6(a)(i) Wt. Wks.</v>
          </cell>
          <cell r="AG610" t="str">
            <v>AEE. ZP.</v>
          </cell>
          <cell r="AH610" t="str">
            <v>IGL--</v>
          </cell>
        </row>
        <row r="611">
          <cell r="A611" t="str">
            <v>P4466</v>
          </cell>
          <cell r="B611">
            <v>449106</v>
          </cell>
          <cell r="C611">
            <v>5380</v>
          </cell>
          <cell r="D611">
            <v>154795.17000000001</v>
          </cell>
          <cell r="E611">
            <v>810</v>
          </cell>
          <cell r="F611">
            <v>155605.17000000001</v>
          </cell>
          <cell r="G611">
            <v>24242.83</v>
          </cell>
          <cell r="H611">
            <v>179848</v>
          </cell>
          <cell r="I611">
            <v>48196.05</v>
          </cell>
          <cell r="J611">
            <v>2615.85</v>
          </cell>
          <cell r="K611">
            <v>50811.9</v>
          </cell>
          <cell r="L611">
            <v>19664.099999999999</v>
          </cell>
          <cell r="M611">
            <v>70476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202991.22</v>
          </cell>
          <cell r="X611">
            <v>3425.85</v>
          </cell>
          <cell r="Y611">
            <v>43906.93</v>
          </cell>
          <cell r="Z611">
            <v>250324</v>
          </cell>
          <cell r="AA611" t="str">
            <v>Live</v>
          </cell>
          <cell r="AB611">
            <v>0</v>
          </cell>
          <cell r="AC611" t="str">
            <v>CHITRADURGA URBAN</v>
          </cell>
          <cell r="AD611" t="str">
            <v>INGALADAL</v>
          </cell>
          <cell r="AE611" t="str">
            <v>LT-6(a)(i) Wt. Wks.</v>
          </cell>
          <cell r="AF611" t="str">
            <v>LT-6(a)(i) Wt. Wks.</v>
          </cell>
          <cell r="AG611" t="str">
            <v>SECRATARY</v>
          </cell>
          <cell r="AH611" t="str">
            <v>KURUMARDIKERE--</v>
          </cell>
        </row>
        <row r="612">
          <cell r="A612" t="str">
            <v>UPRSM15</v>
          </cell>
          <cell r="B612">
            <v>459606</v>
          </cell>
          <cell r="C612">
            <v>0</v>
          </cell>
          <cell r="D612">
            <v>-1989</v>
          </cell>
          <cell r="E612">
            <v>0</v>
          </cell>
          <cell r="F612">
            <v>-1989</v>
          </cell>
          <cell r="G612">
            <v>0</v>
          </cell>
          <cell r="H612">
            <v>-1989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-1989</v>
          </cell>
          <cell r="X612">
            <v>0</v>
          </cell>
          <cell r="Y612">
            <v>0</v>
          </cell>
          <cell r="Z612">
            <v>-1989</v>
          </cell>
          <cell r="AA612" t="str">
            <v>LD</v>
          </cell>
          <cell r="AB612">
            <v>0</v>
          </cell>
          <cell r="AC612" t="str">
            <v>CHITRADURGA URBAN</v>
          </cell>
          <cell r="AD612" t="str">
            <v>INGALADAL</v>
          </cell>
          <cell r="AE612" t="str">
            <v>LT-6(b)(i) St.Lt. M</v>
          </cell>
          <cell r="AF612" t="str">
            <v>LT-6(b)(i) St.Lt. M</v>
          </cell>
          <cell r="AG612" t="str">
            <v>UNAHTORIZED STREET LIGHT</v>
          </cell>
          <cell r="AH612" t="str">
            <v>IGL--</v>
          </cell>
        </row>
        <row r="613">
          <cell r="A613" t="str">
            <v>YSL1</v>
          </cell>
          <cell r="B613">
            <v>493067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 t="str">
            <v>PD</v>
          </cell>
          <cell r="AB613">
            <v>0</v>
          </cell>
          <cell r="AC613" t="str">
            <v>CHITRADURGA URBAN</v>
          </cell>
          <cell r="AD613" t="str">
            <v>INGALADAL</v>
          </cell>
          <cell r="AE613" t="str">
            <v>LT-6(b)(i) St.Lt. M</v>
          </cell>
          <cell r="AF613" t="str">
            <v>LT-6(b)(i) St.Lt. M</v>
          </cell>
          <cell r="AG613" t="str">
            <v>YARENAHALLI</v>
          </cell>
          <cell r="AH613" t="str">
            <v>- --.</v>
          </cell>
        </row>
        <row r="614">
          <cell r="A614" t="str">
            <v>GKP4349</v>
          </cell>
          <cell r="B614">
            <v>426124</v>
          </cell>
          <cell r="C614">
            <v>0</v>
          </cell>
          <cell r="D614">
            <v>4437.5</v>
          </cell>
          <cell r="E614">
            <v>0</v>
          </cell>
          <cell r="F614">
            <v>4437.5</v>
          </cell>
          <cell r="G614">
            <v>89.5</v>
          </cell>
          <cell r="H614">
            <v>4527</v>
          </cell>
          <cell r="I614">
            <v>16279.04</v>
          </cell>
          <cell r="J614">
            <v>0</v>
          </cell>
          <cell r="K614">
            <v>16279.04</v>
          </cell>
          <cell r="L614">
            <v>1282.4100000000001</v>
          </cell>
          <cell r="M614">
            <v>17561.45</v>
          </cell>
          <cell r="N614">
            <v>0</v>
          </cell>
          <cell r="O614">
            <v>0</v>
          </cell>
          <cell r="P614">
            <v>0</v>
          </cell>
          <cell r="Q614">
            <v>405.45</v>
          </cell>
          <cell r="R614">
            <v>0</v>
          </cell>
          <cell r="S614">
            <v>0</v>
          </cell>
          <cell r="T614">
            <v>405.45</v>
          </cell>
          <cell r="U614">
            <v>405.45</v>
          </cell>
          <cell r="V614">
            <v>0</v>
          </cell>
          <cell r="W614">
            <v>20311.09</v>
          </cell>
          <cell r="X614">
            <v>0</v>
          </cell>
          <cell r="Y614">
            <v>1371.91</v>
          </cell>
          <cell r="Z614">
            <v>21683</v>
          </cell>
          <cell r="AA614" t="str">
            <v>Live</v>
          </cell>
          <cell r="AB614">
            <v>0</v>
          </cell>
          <cell r="AC614" t="str">
            <v>CHITRADURGA URBAN</v>
          </cell>
          <cell r="AD614" t="str">
            <v>J.N. KOTE</v>
          </cell>
          <cell r="AE614" t="str">
            <v>LT-6(a)(i) Wt. Wks.</v>
          </cell>
          <cell r="AF614" t="str">
            <v>LT-6(a)(i) Wt. Wks.</v>
          </cell>
          <cell r="AG614" t="str">
            <v>SECRATRYJ.N.KOTE</v>
          </cell>
          <cell r="AH614" t="str">
            <v>GOLLANAKATTE--</v>
          </cell>
        </row>
        <row r="615">
          <cell r="A615" t="str">
            <v>GKP5498</v>
          </cell>
          <cell r="B615">
            <v>4247290</v>
          </cell>
          <cell r="C615">
            <v>49862</v>
          </cell>
          <cell r="D615">
            <v>-150839.01</v>
          </cell>
          <cell r="E615">
            <v>0</v>
          </cell>
          <cell r="F615">
            <v>-150839.01</v>
          </cell>
          <cell r="G615">
            <v>-4.99</v>
          </cell>
          <cell r="H615">
            <v>-150844</v>
          </cell>
          <cell r="I615">
            <v>331655.7</v>
          </cell>
          <cell r="J615">
            <v>24257.59</v>
          </cell>
          <cell r="K615">
            <v>355913.29000000004</v>
          </cell>
          <cell r="L615">
            <v>6126.71</v>
          </cell>
          <cell r="M615">
            <v>362040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180816.69</v>
          </cell>
          <cell r="X615">
            <v>24257.59</v>
          </cell>
          <cell r="Y615">
            <v>6121.72</v>
          </cell>
          <cell r="Z615">
            <v>211196</v>
          </cell>
          <cell r="AA615" t="str">
            <v>Live</v>
          </cell>
          <cell r="AB615">
            <v>0</v>
          </cell>
          <cell r="AC615" t="str">
            <v>CHITRADURGA URBAN</v>
          </cell>
          <cell r="AD615" t="str">
            <v>J.N. KOTE</v>
          </cell>
          <cell r="AE615" t="str">
            <v>LT-6(a)(ii) Wt. Wks.</v>
          </cell>
          <cell r="AF615" t="str">
            <v>LT-6(a)(ii) Wt. Wks.</v>
          </cell>
          <cell r="AG615" t="str">
            <v>PDO</v>
          </cell>
          <cell r="AH615">
            <v>0</v>
          </cell>
        </row>
        <row r="616">
          <cell r="A616" t="str">
            <v>GKP6141</v>
          </cell>
          <cell r="B616">
            <v>4642289</v>
          </cell>
          <cell r="C616">
            <v>87</v>
          </cell>
          <cell r="D616">
            <v>-7319.25</v>
          </cell>
          <cell r="E616">
            <v>11.25</v>
          </cell>
          <cell r="F616">
            <v>-7308</v>
          </cell>
          <cell r="G616">
            <v>0</v>
          </cell>
          <cell r="H616">
            <v>-7308</v>
          </cell>
          <cell r="I616">
            <v>4615.3500000000004</v>
          </cell>
          <cell r="J616">
            <v>42.2</v>
          </cell>
          <cell r="K616">
            <v>4657.55</v>
          </cell>
          <cell r="L616">
            <v>0</v>
          </cell>
          <cell r="M616">
            <v>4657.55</v>
          </cell>
          <cell r="N616">
            <v>0</v>
          </cell>
          <cell r="O616">
            <v>0</v>
          </cell>
          <cell r="P616">
            <v>0</v>
          </cell>
          <cell r="Q616">
            <v>104.55</v>
          </cell>
          <cell r="R616">
            <v>0</v>
          </cell>
          <cell r="S616">
            <v>0</v>
          </cell>
          <cell r="T616">
            <v>104.55</v>
          </cell>
          <cell r="U616">
            <v>104.55</v>
          </cell>
          <cell r="V616">
            <v>0</v>
          </cell>
          <cell r="W616">
            <v>-2808.45</v>
          </cell>
          <cell r="X616">
            <v>53.45</v>
          </cell>
          <cell r="Y616">
            <v>0</v>
          </cell>
          <cell r="Z616">
            <v>-2755</v>
          </cell>
          <cell r="AA616" t="str">
            <v>Live</v>
          </cell>
          <cell r="AB616">
            <v>0</v>
          </cell>
          <cell r="AC616" t="str">
            <v>CHITRADURGA URBAN</v>
          </cell>
          <cell r="AD616" t="str">
            <v>J.N. KOTE</v>
          </cell>
          <cell r="AE616" t="str">
            <v>LT-6(a)(ii) Wt. Wks.</v>
          </cell>
          <cell r="AF616" t="str">
            <v>LT-6(a)(ii) Wt. Wks.</v>
          </cell>
          <cell r="AG616" t="str">
            <v>P D O</v>
          </cell>
          <cell r="AH616" t="str">
            <v>WATER PURIFICATION PLANT GOLLANA KATTE VILLAGE</v>
          </cell>
        </row>
        <row r="617">
          <cell r="A617" t="str">
            <v>GKSL1</v>
          </cell>
          <cell r="B617">
            <v>446786</v>
          </cell>
          <cell r="C617">
            <v>55</v>
          </cell>
          <cell r="D617">
            <v>2624.42</v>
          </cell>
          <cell r="E617">
            <v>63.33</v>
          </cell>
          <cell r="F617">
            <v>2687.75</v>
          </cell>
          <cell r="G617">
            <v>100.25</v>
          </cell>
          <cell r="H617">
            <v>2788</v>
          </cell>
          <cell r="I617">
            <v>4913.3100000000004</v>
          </cell>
          <cell r="J617">
            <v>34.119999999999997</v>
          </cell>
          <cell r="K617">
            <v>4947.43</v>
          </cell>
          <cell r="L617">
            <v>554.57000000000005</v>
          </cell>
          <cell r="M617">
            <v>5502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7537.73</v>
          </cell>
          <cell r="X617">
            <v>97.45</v>
          </cell>
          <cell r="Y617">
            <v>654.82000000000005</v>
          </cell>
          <cell r="Z617">
            <v>8290</v>
          </cell>
          <cell r="AA617" t="str">
            <v>Live</v>
          </cell>
          <cell r="AB617">
            <v>0</v>
          </cell>
          <cell r="AC617" t="str">
            <v>CHITRADURGA URBAN</v>
          </cell>
          <cell r="AD617" t="str">
            <v>J.N. KOTE</v>
          </cell>
          <cell r="AE617" t="str">
            <v>LT-6(b)(i) St.Lt. M</v>
          </cell>
          <cell r="AF617" t="str">
            <v>LT-6(b)(i) St.Lt. M</v>
          </cell>
          <cell r="AG617" t="str">
            <v>GRAMAPANCHAYATH</v>
          </cell>
          <cell r="AH617" t="str">
            <v>GOLLANA KATTE--</v>
          </cell>
        </row>
        <row r="618">
          <cell r="A618" t="str">
            <v>GKSL2</v>
          </cell>
          <cell r="B618">
            <v>446477</v>
          </cell>
          <cell r="C618">
            <v>123</v>
          </cell>
          <cell r="D618">
            <v>-7801.15</v>
          </cell>
          <cell r="E618">
            <v>27.15</v>
          </cell>
          <cell r="F618">
            <v>-7774</v>
          </cell>
          <cell r="G618">
            <v>0</v>
          </cell>
          <cell r="H618">
            <v>-7774</v>
          </cell>
          <cell r="I618">
            <v>5165.8599999999997</v>
          </cell>
          <cell r="J618">
            <v>76.14</v>
          </cell>
          <cell r="K618">
            <v>5242</v>
          </cell>
          <cell r="L618">
            <v>0</v>
          </cell>
          <cell r="M618">
            <v>5242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-2635.29</v>
          </cell>
          <cell r="X618">
            <v>103.29</v>
          </cell>
          <cell r="Y618">
            <v>0</v>
          </cell>
          <cell r="Z618">
            <v>-2532</v>
          </cell>
          <cell r="AA618" t="str">
            <v>Live</v>
          </cell>
          <cell r="AB618">
            <v>0</v>
          </cell>
          <cell r="AC618" t="str">
            <v>CHITRADURGA URBAN</v>
          </cell>
          <cell r="AD618" t="str">
            <v>J.N. KOTE</v>
          </cell>
          <cell r="AE618" t="str">
            <v>LT-6(b)(i) St.Lt. M</v>
          </cell>
          <cell r="AF618" t="str">
            <v>LT-6(b)(i) St.Lt. M</v>
          </cell>
          <cell r="AG618" t="str">
            <v>GRAMAPANCHAYATH</v>
          </cell>
          <cell r="AH618" t="str">
            <v>GOLLANA KATTE--</v>
          </cell>
        </row>
        <row r="619">
          <cell r="A619" t="str">
            <v>GKSL3</v>
          </cell>
          <cell r="B619">
            <v>448437</v>
          </cell>
          <cell r="C619">
            <v>270</v>
          </cell>
          <cell r="D619">
            <v>108.84</v>
          </cell>
          <cell r="E619">
            <v>30.16</v>
          </cell>
          <cell r="F619">
            <v>139</v>
          </cell>
          <cell r="G619">
            <v>0</v>
          </cell>
          <cell r="H619">
            <v>139</v>
          </cell>
          <cell r="I619">
            <v>6327.33</v>
          </cell>
          <cell r="J619">
            <v>169.84</v>
          </cell>
          <cell r="K619">
            <v>6497.17</v>
          </cell>
          <cell r="L619">
            <v>414.83</v>
          </cell>
          <cell r="M619">
            <v>6912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6436.17</v>
          </cell>
          <cell r="X619">
            <v>200</v>
          </cell>
          <cell r="Y619">
            <v>414.83</v>
          </cell>
          <cell r="Z619">
            <v>7051</v>
          </cell>
          <cell r="AA619" t="str">
            <v>Live</v>
          </cell>
          <cell r="AB619">
            <v>0</v>
          </cell>
          <cell r="AC619" t="str">
            <v>CHITRADURGA URBAN</v>
          </cell>
          <cell r="AD619" t="str">
            <v>J.N. KOTE</v>
          </cell>
          <cell r="AE619" t="str">
            <v>LT-6(b)(i) St.Lt. M</v>
          </cell>
          <cell r="AF619" t="str">
            <v>LT-6(b)(i) St.Lt. M</v>
          </cell>
          <cell r="AG619" t="str">
            <v>GRAMAPANCHAYATH</v>
          </cell>
          <cell r="AH619" t="str">
            <v>GOLLANA KATTE--</v>
          </cell>
        </row>
        <row r="620">
          <cell r="A620" t="str">
            <v>GLKP1</v>
          </cell>
          <cell r="B620">
            <v>485948</v>
          </cell>
          <cell r="C620">
            <v>0</v>
          </cell>
          <cell r="D620">
            <v>-187269</v>
          </cell>
          <cell r="E620">
            <v>0</v>
          </cell>
          <cell r="F620">
            <v>-187269</v>
          </cell>
          <cell r="G620">
            <v>0</v>
          </cell>
          <cell r="H620">
            <v>-187269</v>
          </cell>
          <cell r="I620">
            <v>10174.51</v>
          </cell>
          <cell r="J620">
            <v>0</v>
          </cell>
          <cell r="K620">
            <v>10174.51</v>
          </cell>
          <cell r="L620">
            <v>0</v>
          </cell>
          <cell r="M620">
            <v>10174.51</v>
          </cell>
          <cell r="N620">
            <v>0</v>
          </cell>
          <cell r="O620">
            <v>0</v>
          </cell>
          <cell r="P620">
            <v>0</v>
          </cell>
          <cell r="Q620">
            <v>76.510000000000005</v>
          </cell>
          <cell r="R620">
            <v>0</v>
          </cell>
          <cell r="S620">
            <v>0</v>
          </cell>
          <cell r="T620">
            <v>76.510000000000005</v>
          </cell>
          <cell r="U620">
            <v>76.510000000000005</v>
          </cell>
          <cell r="V620">
            <v>0</v>
          </cell>
          <cell r="W620">
            <v>-177171</v>
          </cell>
          <cell r="X620">
            <v>0</v>
          </cell>
          <cell r="Y620">
            <v>0</v>
          </cell>
          <cell r="Z620">
            <v>-177171</v>
          </cell>
          <cell r="AA620" t="str">
            <v>Live</v>
          </cell>
          <cell r="AB620">
            <v>0</v>
          </cell>
          <cell r="AC620" t="str">
            <v>CHITRADURGA URBAN</v>
          </cell>
          <cell r="AD620" t="str">
            <v>J.N. KOTE</v>
          </cell>
          <cell r="AE620" t="str">
            <v>LT-6(a)(i) Wt. Wks.</v>
          </cell>
          <cell r="AF620" t="str">
            <v>LT-6(a)(i) Wt. Wks.</v>
          </cell>
          <cell r="AG620" t="str">
            <v>GOLLANA KATTE III</v>
          </cell>
          <cell r="AH620" t="str">
            <v>CTA-..</v>
          </cell>
        </row>
        <row r="621">
          <cell r="A621" t="str">
            <v>GRKSL1</v>
          </cell>
          <cell r="B621">
            <v>487805</v>
          </cell>
          <cell r="C621">
            <v>0</v>
          </cell>
          <cell r="D621">
            <v>-54801</v>
          </cell>
          <cell r="E621">
            <v>0</v>
          </cell>
          <cell r="F621">
            <v>-54801</v>
          </cell>
          <cell r="G621">
            <v>0</v>
          </cell>
          <cell r="H621">
            <v>-54801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-54801</v>
          </cell>
          <cell r="X621">
            <v>0</v>
          </cell>
          <cell r="Y621">
            <v>0</v>
          </cell>
          <cell r="Z621">
            <v>-54801</v>
          </cell>
          <cell r="AA621" t="str">
            <v>LD</v>
          </cell>
          <cell r="AB621">
            <v>0</v>
          </cell>
          <cell r="AC621" t="str">
            <v>CHITRADURGA URBAN</v>
          </cell>
          <cell r="AD621" t="str">
            <v>J.N. KOTE</v>
          </cell>
          <cell r="AE621" t="str">
            <v>LT-6(b)(i) St.Lt. M</v>
          </cell>
          <cell r="AF621" t="str">
            <v>LT-6(b)(i) St.Lt. M</v>
          </cell>
          <cell r="AG621" t="str">
            <v>GOLANAKATTE</v>
          </cell>
          <cell r="AH621" t="str">
            <v>- --.</v>
          </cell>
        </row>
        <row r="622">
          <cell r="A622" t="str">
            <v>JCL93</v>
          </cell>
          <cell r="B622">
            <v>458903</v>
          </cell>
          <cell r="C622">
            <v>0</v>
          </cell>
          <cell r="D622">
            <v>-876</v>
          </cell>
          <cell r="E622">
            <v>0</v>
          </cell>
          <cell r="F622">
            <v>-876</v>
          </cell>
          <cell r="G622">
            <v>0</v>
          </cell>
          <cell r="H622">
            <v>-876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-876</v>
          </cell>
          <cell r="X622">
            <v>0</v>
          </cell>
          <cell r="Y622">
            <v>0</v>
          </cell>
          <cell r="Z622">
            <v>-876</v>
          </cell>
          <cell r="AA622" t="str">
            <v>PD</v>
          </cell>
          <cell r="AB622">
            <v>0</v>
          </cell>
          <cell r="AC622" t="str">
            <v>CHITRADURGA URBAN</v>
          </cell>
          <cell r="AD622" t="str">
            <v>J.N. KOTE</v>
          </cell>
          <cell r="AE622" t="str">
            <v>LT-6(b)(i) St.Lt. M</v>
          </cell>
          <cell r="AF622" t="str">
            <v>LT-6(b)(i) St.Lt. M</v>
          </cell>
          <cell r="AG622" t="str">
            <v>DIV.  ELE.. J.D. HALLI</v>
          </cell>
          <cell r="AH622" t="str">
            <v>.-EGINYUR</v>
          </cell>
        </row>
        <row r="623">
          <cell r="A623" t="str">
            <v>JCLHP5588</v>
          </cell>
          <cell r="B623">
            <v>4314794</v>
          </cell>
          <cell r="C623">
            <v>0</v>
          </cell>
          <cell r="D623">
            <v>14270.97</v>
          </cell>
          <cell r="E623">
            <v>0</v>
          </cell>
          <cell r="F623">
            <v>14270.97</v>
          </cell>
          <cell r="G623">
            <v>1126.03</v>
          </cell>
          <cell r="H623">
            <v>15397</v>
          </cell>
          <cell r="I623">
            <v>15413.6</v>
          </cell>
          <cell r="J623">
            <v>0</v>
          </cell>
          <cell r="K623">
            <v>15413.6</v>
          </cell>
          <cell r="L623">
            <v>2329.4</v>
          </cell>
          <cell r="M623">
            <v>17743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29684.57</v>
          </cell>
          <cell r="X623">
            <v>0</v>
          </cell>
          <cell r="Y623">
            <v>3455.43</v>
          </cell>
          <cell r="Z623">
            <v>33140</v>
          </cell>
          <cell r="AA623" t="str">
            <v>Live</v>
          </cell>
          <cell r="AB623">
            <v>0</v>
          </cell>
          <cell r="AC623" t="str">
            <v>CHITRADURGA URBAN</v>
          </cell>
          <cell r="AD623" t="str">
            <v>J.N. KOTE</v>
          </cell>
          <cell r="AE623" t="str">
            <v>LT-6(a)(ii) Wt. Wks.</v>
          </cell>
          <cell r="AF623" t="str">
            <v>LT-6(a)(ii) Wt. Wks.</v>
          </cell>
          <cell r="AG623" t="str">
            <v>P D O</v>
          </cell>
          <cell r="AH623">
            <v>0</v>
          </cell>
        </row>
        <row r="624">
          <cell r="A624" t="str">
            <v>JCP1</v>
          </cell>
          <cell r="B624">
            <v>484115</v>
          </cell>
          <cell r="C624">
            <v>0</v>
          </cell>
          <cell r="D624">
            <v>-29688</v>
          </cell>
          <cell r="E624">
            <v>0</v>
          </cell>
          <cell r="F624">
            <v>-29688</v>
          </cell>
          <cell r="G624">
            <v>0</v>
          </cell>
          <cell r="H624">
            <v>-29688</v>
          </cell>
          <cell r="I624">
            <v>6105.25</v>
          </cell>
          <cell r="J624">
            <v>0</v>
          </cell>
          <cell r="K624">
            <v>6105.25</v>
          </cell>
          <cell r="L624">
            <v>0</v>
          </cell>
          <cell r="M624">
            <v>6105.25</v>
          </cell>
          <cell r="N624">
            <v>0</v>
          </cell>
          <cell r="O624">
            <v>0</v>
          </cell>
          <cell r="P624">
            <v>0</v>
          </cell>
          <cell r="Q624">
            <v>21.25</v>
          </cell>
          <cell r="R624">
            <v>0</v>
          </cell>
          <cell r="S624">
            <v>0</v>
          </cell>
          <cell r="T624">
            <v>21.25</v>
          </cell>
          <cell r="U624">
            <v>21.25</v>
          </cell>
          <cell r="V624">
            <v>0</v>
          </cell>
          <cell r="W624">
            <v>-23604</v>
          </cell>
          <cell r="X624">
            <v>0</v>
          </cell>
          <cell r="Y624">
            <v>0</v>
          </cell>
          <cell r="Z624">
            <v>-23604</v>
          </cell>
          <cell r="AA624" t="str">
            <v>Live</v>
          </cell>
          <cell r="AB624">
            <v>0</v>
          </cell>
          <cell r="AC624" t="str">
            <v>CHITRADURGA URBAN</v>
          </cell>
          <cell r="AD624" t="str">
            <v>J.N. KOTE</v>
          </cell>
          <cell r="AE624" t="str">
            <v>LT-6(a)(i) Wt. Wks.</v>
          </cell>
          <cell r="AF624" t="str">
            <v>LT-6(a)(i) Wt. Wks.</v>
          </cell>
          <cell r="AG624" t="str">
            <v>JODI CHIKKANA HALLI</v>
          </cell>
          <cell r="AH624" t="str">
            <v>CTA-..</v>
          </cell>
        </row>
        <row r="625">
          <cell r="A625" t="str">
            <v>JCP2</v>
          </cell>
          <cell r="B625">
            <v>487195</v>
          </cell>
          <cell r="C625">
            <v>0</v>
          </cell>
          <cell r="D625">
            <v>-39432</v>
          </cell>
          <cell r="E625">
            <v>0</v>
          </cell>
          <cell r="F625">
            <v>-39432</v>
          </cell>
          <cell r="G625">
            <v>0</v>
          </cell>
          <cell r="H625">
            <v>-39432</v>
          </cell>
          <cell r="I625">
            <v>10214.379999999999</v>
          </cell>
          <cell r="J625">
            <v>0</v>
          </cell>
          <cell r="K625">
            <v>10214.379999999999</v>
          </cell>
          <cell r="L625">
            <v>0</v>
          </cell>
          <cell r="M625">
            <v>10214.379999999999</v>
          </cell>
          <cell r="N625">
            <v>0</v>
          </cell>
          <cell r="O625">
            <v>0</v>
          </cell>
          <cell r="P625">
            <v>0</v>
          </cell>
          <cell r="Q625">
            <v>23.38</v>
          </cell>
          <cell r="R625">
            <v>0</v>
          </cell>
          <cell r="S625">
            <v>0</v>
          </cell>
          <cell r="T625">
            <v>23.38</v>
          </cell>
          <cell r="U625">
            <v>23.38</v>
          </cell>
          <cell r="V625">
            <v>0</v>
          </cell>
          <cell r="W625">
            <v>-29241</v>
          </cell>
          <cell r="X625">
            <v>0</v>
          </cell>
          <cell r="Y625">
            <v>0</v>
          </cell>
          <cell r="Z625">
            <v>-29241</v>
          </cell>
          <cell r="AA625" t="str">
            <v>Live</v>
          </cell>
          <cell r="AB625">
            <v>0</v>
          </cell>
          <cell r="AC625" t="str">
            <v>CHITRADURGA URBAN</v>
          </cell>
          <cell r="AD625" t="str">
            <v>J.N. KOTE</v>
          </cell>
          <cell r="AE625" t="str">
            <v>LT-6(a)(i) Wt. Wks.</v>
          </cell>
          <cell r="AF625" t="str">
            <v>LT-6(a)(i) Wt. Wks.</v>
          </cell>
          <cell r="AG625" t="str">
            <v>JODI CHIKKANA HALLY</v>
          </cell>
          <cell r="AH625" t="str">
            <v>JN KOTE-..</v>
          </cell>
        </row>
        <row r="626">
          <cell r="A626" t="str">
            <v>JCP4</v>
          </cell>
          <cell r="B626">
            <v>484103</v>
          </cell>
          <cell r="C626">
            <v>0</v>
          </cell>
          <cell r="D626">
            <v>5464.07</v>
          </cell>
          <cell r="E626">
            <v>0</v>
          </cell>
          <cell r="F626">
            <v>5464.07</v>
          </cell>
          <cell r="G626">
            <v>220.93</v>
          </cell>
          <cell r="H626">
            <v>5685</v>
          </cell>
          <cell r="I626">
            <v>10177.1</v>
          </cell>
          <cell r="J626">
            <v>0</v>
          </cell>
          <cell r="K626">
            <v>10177.1</v>
          </cell>
          <cell r="L626">
            <v>1088.28</v>
          </cell>
          <cell r="M626">
            <v>11265.38</v>
          </cell>
          <cell r="N626">
            <v>0</v>
          </cell>
          <cell r="O626">
            <v>0</v>
          </cell>
          <cell r="P626">
            <v>0</v>
          </cell>
          <cell r="Q626">
            <v>36.380000000000003</v>
          </cell>
          <cell r="R626">
            <v>0</v>
          </cell>
          <cell r="S626">
            <v>0</v>
          </cell>
          <cell r="T626">
            <v>36.380000000000003</v>
          </cell>
          <cell r="U626">
            <v>36.380000000000003</v>
          </cell>
          <cell r="V626">
            <v>0</v>
          </cell>
          <cell r="W626">
            <v>15604.79</v>
          </cell>
          <cell r="X626">
            <v>0</v>
          </cell>
          <cell r="Y626">
            <v>1309.21</v>
          </cell>
          <cell r="Z626">
            <v>16914</v>
          </cell>
          <cell r="AA626" t="str">
            <v>Live</v>
          </cell>
          <cell r="AB626">
            <v>0</v>
          </cell>
          <cell r="AC626" t="str">
            <v>CHITRADURGA URBAN</v>
          </cell>
          <cell r="AD626" t="str">
            <v>J.N. KOTE</v>
          </cell>
          <cell r="AE626" t="str">
            <v>LT-6(a)(i) Wt. Wks.</v>
          </cell>
          <cell r="AF626" t="str">
            <v>LT-6(a)(i) Wt. Wks.</v>
          </cell>
          <cell r="AG626" t="str">
            <v>KELAGALA HATTY</v>
          </cell>
          <cell r="AH626" t="str">
            <v>J N KOTE-..</v>
          </cell>
        </row>
        <row r="627">
          <cell r="A627" t="str">
            <v>JCP4387</v>
          </cell>
          <cell r="B627">
            <v>426736</v>
          </cell>
          <cell r="C627">
            <v>23653</v>
          </cell>
          <cell r="D627">
            <v>30228.23</v>
          </cell>
          <cell r="E627">
            <v>881.1</v>
          </cell>
          <cell r="F627">
            <v>31109.329999999998</v>
          </cell>
          <cell r="G627">
            <v>-39.33</v>
          </cell>
          <cell r="H627">
            <v>31070</v>
          </cell>
          <cell r="I627">
            <v>167420.68</v>
          </cell>
          <cell r="J627">
            <v>11550.76</v>
          </cell>
          <cell r="K627">
            <v>178971.44</v>
          </cell>
          <cell r="L627">
            <v>11688.56</v>
          </cell>
          <cell r="M627">
            <v>190660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197648.91</v>
          </cell>
          <cell r="X627">
            <v>12431.86</v>
          </cell>
          <cell r="Y627">
            <v>11649.23</v>
          </cell>
          <cell r="Z627">
            <v>221730</v>
          </cell>
          <cell r="AA627" t="str">
            <v>Live</v>
          </cell>
          <cell r="AB627">
            <v>0</v>
          </cell>
          <cell r="AC627" t="str">
            <v>CHITRADURGA URBAN</v>
          </cell>
          <cell r="AD627" t="str">
            <v>J.N. KOTE</v>
          </cell>
          <cell r="AE627" t="str">
            <v>LT-6(a)(i) Wt. Wks.</v>
          </cell>
          <cell r="AF627" t="str">
            <v>LT-6(a)(i) Wt. Wks.</v>
          </cell>
          <cell r="AG627" t="str">
            <v>SECRATRYJ.N.KOTE</v>
          </cell>
          <cell r="AH627" t="str">
            <v>JODICHIKKENAHALLY GOLLARAHATTY--</v>
          </cell>
        </row>
        <row r="628">
          <cell r="A628" t="str">
            <v>JCP4464</v>
          </cell>
          <cell r="B628">
            <v>452790</v>
          </cell>
          <cell r="C628">
            <v>35109</v>
          </cell>
          <cell r="D628">
            <v>-79898.399999999994</v>
          </cell>
          <cell r="E628">
            <v>4271.3999999999996</v>
          </cell>
          <cell r="F628">
            <v>-75627</v>
          </cell>
          <cell r="G628">
            <v>0</v>
          </cell>
          <cell r="H628">
            <v>-75627</v>
          </cell>
          <cell r="I628">
            <v>236520.9</v>
          </cell>
          <cell r="J628">
            <v>17069.060000000001</v>
          </cell>
          <cell r="K628">
            <v>253589.96</v>
          </cell>
          <cell r="L628">
            <v>6088.04</v>
          </cell>
          <cell r="M628">
            <v>259678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156622.5</v>
          </cell>
          <cell r="X628">
            <v>21340.46</v>
          </cell>
          <cell r="Y628">
            <v>6088.04</v>
          </cell>
          <cell r="Z628">
            <v>184051</v>
          </cell>
          <cell r="AA628" t="str">
            <v>Live</v>
          </cell>
          <cell r="AB628">
            <v>0</v>
          </cell>
          <cell r="AC628" t="str">
            <v>CHITRADURGA URBAN</v>
          </cell>
          <cell r="AD628" t="str">
            <v>J.N. KOTE</v>
          </cell>
          <cell r="AE628" t="str">
            <v>LT-6(a)(i) Wt. Wks.</v>
          </cell>
          <cell r="AF628" t="str">
            <v>LT-6(a)(i) Wt. Wks.</v>
          </cell>
          <cell r="AG628" t="str">
            <v>SECRATARY</v>
          </cell>
          <cell r="AH628" t="str">
            <v>J.C.HALLY--</v>
          </cell>
        </row>
        <row r="629">
          <cell r="A629" t="str">
            <v>JCP5496</v>
          </cell>
          <cell r="B629">
            <v>4204689</v>
          </cell>
          <cell r="C629">
            <v>9000</v>
          </cell>
          <cell r="D629">
            <v>19275.759999999998</v>
          </cell>
          <cell r="E629">
            <v>450</v>
          </cell>
          <cell r="F629">
            <v>19725.759999999998</v>
          </cell>
          <cell r="G629">
            <v>1590.24</v>
          </cell>
          <cell r="H629">
            <v>21316</v>
          </cell>
          <cell r="I629">
            <v>75163.91</v>
          </cell>
          <cell r="J629">
            <v>4950</v>
          </cell>
          <cell r="K629">
            <v>80113.91</v>
          </cell>
          <cell r="L629">
            <v>5661.09</v>
          </cell>
          <cell r="M629">
            <v>85775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94439.67</v>
          </cell>
          <cell r="X629">
            <v>5400</v>
          </cell>
          <cell r="Y629">
            <v>7251.33</v>
          </cell>
          <cell r="Z629">
            <v>107091</v>
          </cell>
          <cell r="AA629" t="str">
            <v>Live</v>
          </cell>
          <cell r="AB629">
            <v>0</v>
          </cell>
          <cell r="AC629" t="str">
            <v>CHITRADURGA URBAN</v>
          </cell>
          <cell r="AD629" t="str">
            <v>J.N. KOTE</v>
          </cell>
          <cell r="AE629" t="str">
            <v>LT-6(a)(ii) Wt. Wks.</v>
          </cell>
          <cell r="AF629" t="str">
            <v>LT-6(a)(ii) Wt. Wks.</v>
          </cell>
          <cell r="AG629" t="str">
            <v>PDO</v>
          </cell>
          <cell r="AH629">
            <v>0</v>
          </cell>
        </row>
        <row r="630">
          <cell r="A630" t="str">
            <v>JCP6140</v>
          </cell>
          <cell r="B630">
            <v>4642288</v>
          </cell>
          <cell r="C630">
            <v>2765</v>
          </cell>
          <cell r="D630">
            <v>33223.06</v>
          </cell>
          <cell r="E630">
            <v>1618.99</v>
          </cell>
          <cell r="F630">
            <v>34842.049999999996</v>
          </cell>
          <cell r="G630">
            <v>2726.95</v>
          </cell>
          <cell r="H630">
            <v>37569</v>
          </cell>
          <cell r="I630">
            <v>31960.49</v>
          </cell>
          <cell r="J630">
            <v>1356.02</v>
          </cell>
          <cell r="K630">
            <v>33316.51</v>
          </cell>
          <cell r="L630">
            <v>5348.04</v>
          </cell>
          <cell r="M630">
            <v>38664.550000000003</v>
          </cell>
          <cell r="N630">
            <v>0</v>
          </cell>
          <cell r="O630">
            <v>0</v>
          </cell>
          <cell r="P630">
            <v>0</v>
          </cell>
          <cell r="Q630">
            <v>104.55</v>
          </cell>
          <cell r="R630">
            <v>0</v>
          </cell>
          <cell r="S630">
            <v>0</v>
          </cell>
          <cell r="T630">
            <v>104.55</v>
          </cell>
          <cell r="U630">
            <v>104.55</v>
          </cell>
          <cell r="V630">
            <v>0</v>
          </cell>
          <cell r="W630">
            <v>65079</v>
          </cell>
          <cell r="X630">
            <v>2975.01</v>
          </cell>
          <cell r="Y630">
            <v>8074.99</v>
          </cell>
          <cell r="Z630">
            <v>76129</v>
          </cell>
          <cell r="AA630" t="str">
            <v>Live</v>
          </cell>
          <cell r="AB630">
            <v>0</v>
          </cell>
          <cell r="AC630" t="str">
            <v>CHITRADURGA URBAN</v>
          </cell>
          <cell r="AD630" t="str">
            <v>J.N. KOTE</v>
          </cell>
          <cell r="AE630" t="str">
            <v>LT-6(a)(ii) Wt. Wks.</v>
          </cell>
          <cell r="AF630" t="str">
            <v>LT-6(a)(ii) Wt. Wks.</v>
          </cell>
          <cell r="AG630" t="str">
            <v>P D O</v>
          </cell>
          <cell r="AH630" t="str">
            <v>J N KOTE WATER PURIFICATION PLANT J C HALLY VILLAGE CTA</v>
          </cell>
        </row>
        <row r="631">
          <cell r="A631" t="str">
            <v>JCP7331</v>
          </cell>
          <cell r="B631">
            <v>5487147</v>
          </cell>
          <cell r="C631">
            <v>352</v>
          </cell>
          <cell r="D631">
            <v>951.88</v>
          </cell>
          <cell r="E631">
            <v>11.25</v>
          </cell>
          <cell r="F631">
            <v>963.13</v>
          </cell>
          <cell r="G631">
            <v>5.87</v>
          </cell>
          <cell r="H631">
            <v>969</v>
          </cell>
          <cell r="I631">
            <v>8118.92</v>
          </cell>
          <cell r="J631">
            <v>174.25</v>
          </cell>
          <cell r="K631">
            <v>8293.17</v>
          </cell>
          <cell r="L631">
            <v>424.84</v>
          </cell>
          <cell r="M631">
            <v>8718.01</v>
          </cell>
          <cell r="N631">
            <v>0</v>
          </cell>
          <cell r="O631">
            <v>0</v>
          </cell>
          <cell r="P631">
            <v>0</v>
          </cell>
          <cell r="Q631">
            <v>33.01</v>
          </cell>
          <cell r="R631">
            <v>0</v>
          </cell>
          <cell r="S631">
            <v>0</v>
          </cell>
          <cell r="T631">
            <v>33.01</v>
          </cell>
          <cell r="U631">
            <v>33.01</v>
          </cell>
          <cell r="V631">
            <v>0</v>
          </cell>
          <cell r="W631">
            <v>9037.7900000000009</v>
          </cell>
          <cell r="X631">
            <v>185.5</v>
          </cell>
          <cell r="Y631">
            <v>430.71</v>
          </cell>
          <cell r="Z631">
            <v>9654</v>
          </cell>
          <cell r="AA631" t="str">
            <v>Live</v>
          </cell>
          <cell r="AB631">
            <v>0</v>
          </cell>
          <cell r="AC631" t="str">
            <v>CHITRADURGA URBAN</v>
          </cell>
          <cell r="AD631" t="str">
            <v>J.N. KOTE</v>
          </cell>
          <cell r="AE631" t="str">
            <v>LT-6(a)(ii) Wt. Wks.</v>
          </cell>
          <cell r="AF631" t="str">
            <v>LT-6(a)(ii) Wt. Wks.</v>
          </cell>
          <cell r="AG631" t="str">
            <v>P D O J N KOTE</v>
          </cell>
          <cell r="AH631" t="str">
            <v>J C HALLI GOLLARAHATTI VILLAGE  CHITRADURGA</v>
          </cell>
        </row>
        <row r="632">
          <cell r="A632" t="str">
            <v>JCSL1</v>
          </cell>
          <cell r="B632">
            <v>490306</v>
          </cell>
          <cell r="C632">
            <v>260</v>
          </cell>
          <cell r="D632">
            <v>-39920.480000000003</v>
          </cell>
          <cell r="E632">
            <v>96.48</v>
          </cell>
          <cell r="F632">
            <v>-39824</v>
          </cell>
          <cell r="G632">
            <v>0</v>
          </cell>
          <cell r="H632">
            <v>-39824</v>
          </cell>
          <cell r="I632">
            <v>6155.95</v>
          </cell>
          <cell r="J632">
            <v>161.05000000000001</v>
          </cell>
          <cell r="K632">
            <v>6317</v>
          </cell>
          <cell r="L632">
            <v>0</v>
          </cell>
          <cell r="M632">
            <v>6317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-33764.53</v>
          </cell>
          <cell r="X632">
            <v>257.52999999999997</v>
          </cell>
          <cell r="Y632">
            <v>0</v>
          </cell>
          <cell r="Z632">
            <v>-33507</v>
          </cell>
          <cell r="AA632" t="str">
            <v>Live</v>
          </cell>
          <cell r="AB632">
            <v>0</v>
          </cell>
          <cell r="AC632" t="str">
            <v>CHITRADURGA URBAN</v>
          </cell>
          <cell r="AD632" t="str">
            <v>J.N. KOTE</v>
          </cell>
          <cell r="AE632" t="str">
            <v>LT-6(b)(i) St.Lt. M</v>
          </cell>
          <cell r="AF632" t="str">
            <v>LT-6(b)(i) St.Lt. M</v>
          </cell>
          <cell r="AG632" t="str">
            <v>JODDI CIKKENHALLI</v>
          </cell>
          <cell r="AH632" t="str">
            <v>- --.</v>
          </cell>
        </row>
        <row r="633">
          <cell r="A633" t="str">
            <v>JCSL2</v>
          </cell>
          <cell r="B633">
            <v>492459</v>
          </cell>
          <cell r="C633">
            <v>1866</v>
          </cell>
          <cell r="D633">
            <v>-44725.09</v>
          </cell>
          <cell r="E633">
            <v>15.09</v>
          </cell>
          <cell r="F633">
            <v>-44710</v>
          </cell>
          <cell r="G633">
            <v>0</v>
          </cell>
          <cell r="H633">
            <v>-44710</v>
          </cell>
          <cell r="I633">
            <v>19196.68</v>
          </cell>
          <cell r="J633">
            <v>1175.32</v>
          </cell>
          <cell r="K633">
            <v>20372</v>
          </cell>
          <cell r="L633">
            <v>0</v>
          </cell>
          <cell r="M633">
            <v>20372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-25528.41</v>
          </cell>
          <cell r="X633">
            <v>1190.4100000000001</v>
          </cell>
          <cell r="Y633">
            <v>0</v>
          </cell>
          <cell r="Z633">
            <v>-24338</v>
          </cell>
          <cell r="AA633" t="str">
            <v>Live</v>
          </cell>
          <cell r="AB633">
            <v>0</v>
          </cell>
          <cell r="AC633" t="str">
            <v>CHITRADURGA URBAN</v>
          </cell>
          <cell r="AD633" t="str">
            <v>J.N. KOTE</v>
          </cell>
          <cell r="AE633" t="str">
            <v>LT-6(b)(i) St.Lt. M</v>
          </cell>
          <cell r="AF633" t="str">
            <v>LT-6(b)(i) St.Lt. M</v>
          </cell>
          <cell r="AG633" t="str">
            <v>LABANIHATTI</v>
          </cell>
          <cell r="AH633" t="str">
            <v>- --.</v>
          </cell>
        </row>
        <row r="634">
          <cell r="A634" t="str">
            <v>JCSL3</v>
          </cell>
          <cell r="B634">
            <v>485965</v>
          </cell>
          <cell r="C634">
            <v>72</v>
          </cell>
          <cell r="D634">
            <v>-49142.41</v>
          </cell>
          <cell r="E634">
            <v>2.41</v>
          </cell>
          <cell r="F634">
            <v>-49140</v>
          </cell>
          <cell r="G634">
            <v>0</v>
          </cell>
          <cell r="H634">
            <v>-49140</v>
          </cell>
          <cell r="I634">
            <v>4721.07</v>
          </cell>
          <cell r="J634">
            <v>44.93</v>
          </cell>
          <cell r="K634">
            <v>4766</v>
          </cell>
          <cell r="L634">
            <v>0</v>
          </cell>
          <cell r="M634">
            <v>4766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-44421.34</v>
          </cell>
          <cell r="X634">
            <v>47.34</v>
          </cell>
          <cell r="Y634">
            <v>0</v>
          </cell>
          <cell r="Z634">
            <v>-44374</v>
          </cell>
          <cell r="AA634" t="str">
            <v>Live</v>
          </cell>
          <cell r="AB634">
            <v>0</v>
          </cell>
          <cell r="AC634" t="str">
            <v>CHITRADURGA URBAN</v>
          </cell>
          <cell r="AD634" t="str">
            <v>J.N. KOTE</v>
          </cell>
          <cell r="AE634" t="str">
            <v>LT-6(b)(i) St.Lt. M</v>
          </cell>
          <cell r="AF634" t="str">
            <v>LT-6(b)(i) St.Lt. M</v>
          </cell>
          <cell r="AG634" t="str">
            <v>GOLARAHATTI</v>
          </cell>
          <cell r="AH634" t="str">
            <v>- --.</v>
          </cell>
        </row>
        <row r="635">
          <cell r="A635" t="str">
            <v>JLSL1</v>
          </cell>
          <cell r="B635">
            <v>487814</v>
          </cell>
          <cell r="C635">
            <v>2273</v>
          </cell>
          <cell r="D635">
            <v>-179585.95</v>
          </cell>
          <cell r="E635">
            <v>107.95</v>
          </cell>
          <cell r="F635">
            <v>-179478</v>
          </cell>
          <cell r="G635">
            <v>0</v>
          </cell>
          <cell r="H635">
            <v>-179478</v>
          </cell>
          <cell r="I635">
            <v>22276.65</v>
          </cell>
          <cell r="J635">
            <v>1423.35</v>
          </cell>
          <cell r="K635">
            <v>23700</v>
          </cell>
          <cell r="L635">
            <v>0</v>
          </cell>
          <cell r="M635">
            <v>23700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-157309.29999999999</v>
          </cell>
          <cell r="X635">
            <v>1531.3</v>
          </cell>
          <cell r="Y635">
            <v>0</v>
          </cell>
          <cell r="Z635">
            <v>-155778</v>
          </cell>
          <cell r="AA635" t="str">
            <v>Live</v>
          </cell>
          <cell r="AB635">
            <v>0</v>
          </cell>
          <cell r="AC635" t="str">
            <v>CHITRADURGA URBAN</v>
          </cell>
          <cell r="AD635" t="str">
            <v>J.N. KOTE</v>
          </cell>
          <cell r="AE635" t="str">
            <v>LT-6(b)(i) St.Lt. M</v>
          </cell>
          <cell r="AF635" t="str">
            <v>LT-6(b)(i) St.Lt. M</v>
          </cell>
          <cell r="AG635" t="str">
            <v>JAPALANAYKANA MALIGE</v>
          </cell>
          <cell r="AH635" t="str">
            <v>- --.</v>
          </cell>
        </row>
        <row r="636">
          <cell r="A636" t="str">
            <v>JLSL2</v>
          </cell>
          <cell r="B636">
            <v>496928</v>
          </cell>
          <cell r="C636">
            <v>478</v>
          </cell>
          <cell r="D636">
            <v>-5531.75</v>
          </cell>
          <cell r="E636">
            <v>188.75</v>
          </cell>
          <cell r="F636">
            <v>-5343</v>
          </cell>
          <cell r="G636">
            <v>0</v>
          </cell>
          <cell r="H636">
            <v>-5343</v>
          </cell>
          <cell r="I636">
            <v>7759.96</v>
          </cell>
          <cell r="J636">
            <v>297.11</v>
          </cell>
          <cell r="K636">
            <v>8057.07</v>
          </cell>
          <cell r="L636">
            <v>54.93</v>
          </cell>
          <cell r="M636">
            <v>8112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2228.21</v>
          </cell>
          <cell r="X636">
            <v>485.86</v>
          </cell>
          <cell r="Y636">
            <v>54.93</v>
          </cell>
          <cell r="Z636">
            <v>2769</v>
          </cell>
          <cell r="AA636" t="str">
            <v>Live</v>
          </cell>
          <cell r="AB636">
            <v>0</v>
          </cell>
          <cell r="AC636" t="str">
            <v>CHITRADURGA URBAN</v>
          </cell>
          <cell r="AD636" t="str">
            <v>J.N. KOTE</v>
          </cell>
          <cell r="AE636" t="str">
            <v>LT-6(b)(i) St.Lt. M</v>
          </cell>
          <cell r="AF636" t="str">
            <v>LT-6(b)(i) St.Lt. M</v>
          </cell>
          <cell r="AG636" t="str">
            <v>SECRETARY</v>
          </cell>
          <cell r="AH636" t="str">
            <v>JN KOTE-J.N..KOTE</v>
          </cell>
        </row>
        <row r="637">
          <cell r="A637" t="str">
            <v>JLSL3</v>
          </cell>
          <cell r="B637">
            <v>495692</v>
          </cell>
          <cell r="C637">
            <v>160</v>
          </cell>
          <cell r="D637">
            <v>-8890.93</v>
          </cell>
          <cell r="E637">
            <v>1392.93</v>
          </cell>
          <cell r="F637">
            <v>-7498</v>
          </cell>
          <cell r="G637">
            <v>0</v>
          </cell>
          <cell r="H637">
            <v>-7498</v>
          </cell>
          <cell r="I637">
            <v>5536.01</v>
          </cell>
          <cell r="J637">
            <v>99.99</v>
          </cell>
          <cell r="K637">
            <v>5636</v>
          </cell>
          <cell r="L637">
            <v>0</v>
          </cell>
          <cell r="M637">
            <v>5636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-3354.92</v>
          </cell>
          <cell r="X637">
            <v>1492.92</v>
          </cell>
          <cell r="Y637">
            <v>0</v>
          </cell>
          <cell r="Z637">
            <v>-1862</v>
          </cell>
          <cell r="AA637" t="str">
            <v>Live</v>
          </cell>
          <cell r="AB637">
            <v>0</v>
          </cell>
          <cell r="AC637" t="str">
            <v>CHITRADURGA URBAN</v>
          </cell>
          <cell r="AD637" t="str">
            <v>J.N. KOTE</v>
          </cell>
          <cell r="AE637" t="str">
            <v>LT-6(b)(i) St.Lt. M</v>
          </cell>
          <cell r="AF637" t="str">
            <v>LT-6(b)(i) St.Lt. M</v>
          </cell>
          <cell r="AG637" t="str">
            <v>SECRETARY</v>
          </cell>
          <cell r="AH637" t="str">
            <v>JN KOTE-J.N.KOTE</v>
          </cell>
        </row>
        <row r="638">
          <cell r="A638" t="str">
            <v>JLSL4</v>
          </cell>
          <cell r="B638">
            <v>494756</v>
          </cell>
          <cell r="C638">
            <v>535</v>
          </cell>
          <cell r="D638">
            <v>2529.9499999999998</v>
          </cell>
          <cell r="E638">
            <v>63.32</v>
          </cell>
          <cell r="F638">
            <v>2593.27</v>
          </cell>
          <cell r="G638">
            <v>78.73</v>
          </cell>
          <cell r="H638">
            <v>2672</v>
          </cell>
          <cell r="I638">
            <v>8803.48</v>
          </cell>
          <cell r="J638">
            <v>336.79</v>
          </cell>
          <cell r="K638">
            <v>9140.27</v>
          </cell>
          <cell r="L638">
            <v>822.73</v>
          </cell>
          <cell r="M638">
            <v>9963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11333.43</v>
          </cell>
          <cell r="X638">
            <v>400.11</v>
          </cell>
          <cell r="Y638">
            <v>901.46</v>
          </cell>
          <cell r="Z638">
            <v>12635</v>
          </cell>
          <cell r="AA638" t="str">
            <v>Live</v>
          </cell>
          <cell r="AB638">
            <v>0</v>
          </cell>
          <cell r="AC638" t="str">
            <v>CHITRADURGA URBAN</v>
          </cell>
          <cell r="AD638" t="str">
            <v>J.N. KOTE</v>
          </cell>
          <cell r="AE638" t="str">
            <v>LT-6(b)(i) St.Lt. M</v>
          </cell>
          <cell r="AF638" t="str">
            <v>LT-6(b)(i) St.Lt. M</v>
          </cell>
          <cell r="AG638" t="str">
            <v>SECRTARY</v>
          </cell>
          <cell r="AH638" t="str">
            <v>JN KOTE-J.N.KOTE</v>
          </cell>
        </row>
        <row r="639">
          <cell r="A639" t="str">
            <v>JLSL5</v>
          </cell>
          <cell r="B639">
            <v>493517</v>
          </cell>
          <cell r="C639">
            <v>1434</v>
          </cell>
          <cell r="D639">
            <v>30256.26</v>
          </cell>
          <cell r="E639">
            <v>1985.71</v>
          </cell>
          <cell r="F639">
            <v>32241.969999999998</v>
          </cell>
          <cell r="G639">
            <v>2107.0300000000002</v>
          </cell>
          <cell r="H639">
            <v>34349</v>
          </cell>
          <cell r="I639">
            <v>15110.96</v>
          </cell>
          <cell r="J639">
            <v>890.35</v>
          </cell>
          <cell r="K639">
            <v>16001.31</v>
          </cell>
          <cell r="L639">
            <v>4519.6899999999996</v>
          </cell>
          <cell r="M639">
            <v>20521</v>
          </cell>
          <cell r="N639">
            <v>45353.53</v>
          </cell>
          <cell r="O639">
            <v>6640.41</v>
          </cell>
          <cell r="P639">
            <v>2876.06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48229.59</v>
          </cell>
          <cell r="V639">
            <v>6640.41</v>
          </cell>
          <cell r="W639">
            <v>13.69</v>
          </cell>
          <cell r="X639">
            <v>0</v>
          </cell>
          <cell r="Y639">
            <v>-13.69</v>
          </cell>
          <cell r="Z639">
            <v>0</v>
          </cell>
          <cell r="AA639" t="str">
            <v>Live</v>
          </cell>
          <cell r="AB639">
            <v>0</v>
          </cell>
          <cell r="AC639" t="str">
            <v>CHITRADURGA URBAN</v>
          </cell>
          <cell r="AD639" t="str">
            <v>J.N. KOTE</v>
          </cell>
          <cell r="AE639" t="str">
            <v>LT-6(b)(i) St.Lt. M</v>
          </cell>
          <cell r="AF639" t="str">
            <v>LT-6(b)(i) St.Lt. M</v>
          </cell>
          <cell r="AG639" t="str">
            <v>SECRETARY</v>
          </cell>
          <cell r="AH639" t="str">
            <v>JN KOTE-J.N.KOTE</v>
          </cell>
        </row>
        <row r="640">
          <cell r="A640" t="str">
            <v>JNP5503</v>
          </cell>
          <cell r="B640">
            <v>4204677</v>
          </cell>
          <cell r="C640">
            <v>0</v>
          </cell>
          <cell r="D640">
            <v>4125.1099999999997</v>
          </cell>
          <cell r="E640">
            <v>0</v>
          </cell>
          <cell r="F640">
            <v>4125.1099999999997</v>
          </cell>
          <cell r="G640">
            <v>223.89</v>
          </cell>
          <cell r="H640">
            <v>4349</v>
          </cell>
          <cell r="I640">
            <v>15595.2</v>
          </cell>
          <cell r="J640">
            <v>0</v>
          </cell>
          <cell r="K640">
            <v>15595.2</v>
          </cell>
          <cell r="L640">
            <v>1207.8</v>
          </cell>
          <cell r="M640">
            <v>16803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19720.310000000001</v>
          </cell>
          <cell r="X640">
            <v>0</v>
          </cell>
          <cell r="Y640">
            <v>1431.69</v>
          </cell>
          <cell r="Z640">
            <v>21152</v>
          </cell>
          <cell r="AA640" t="str">
            <v>Live</v>
          </cell>
          <cell r="AB640">
            <v>0</v>
          </cell>
          <cell r="AC640" t="str">
            <v>CHITRADURGA URBAN</v>
          </cell>
          <cell r="AD640" t="str">
            <v>J.N. KOTE</v>
          </cell>
          <cell r="AE640" t="str">
            <v>LT-6(a)(ii) Wt. Wks.</v>
          </cell>
          <cell r="AF640" t="str">
            <v>LT-6(a)(ii) Wt. Wks.</v>
          </cell>
          <cell r="AG640" t="str">
            <v>PDO</v>
          </cell>
          <cell r="AH640">
            <v>0</v>
          </cell>
        </row>
        <row r="641">
          <cell r="A641" t="str">
            <v>JNP5644</v>
          </cell>
          <cell r="B641">
            <v>4239309</v>
          </cell>
          <cell r="C641">
            <v>5385</v>
          </cell>
          <cell r="D641">
            <v>10561.75</v>
          </cell>
          <cell r="E641">
            <v>736.2</v>
          </cell>
          <cell r="F641">
            <v>11297.95</v>
          </cell>
          <cell r="G641">
            <v>221.05</v>
          </cell>
          <cell r="H641">
            <v>11519</v>
          </cell>
          <cell r="I641">
            <v>38081.57</v>
          </cell>
          <cell r="J641">
            <v>2626.41</v>
          </cell>
          <cell r="K641">
            <v>40707.979999999996</v>
          </cell>
          <cell r="L641">
            <v>3075.37</v>
          </cell>
          <cell r="M641">
            <v>43783.35</v>
          </cell>
          <cell r="N641">
            <v>6573.13</v>
          </cell>
          <cell r="O641">
            <v>3296.42</v>
          </cell>
          <cell r="P641">
            <v>3130.45</v>
          </cell>
          <cell r="Q641">
            <v>94.35</v>
          </cell>
          <cell r="R641">
            <v>0</v>
          </cell>
          <cell r="S641">
            <v>0</v>
          </cell>
          <cell r="T641">
            <v>94.35</v>
          </cell>
          <cell r="U641">
            <v>9797.93</v>
          </cell>
          <cell r="V641">
            <v>3296.42</v>
          </cell>
          <cell r="W641">
            <v>41975.839999999997</v>
          </cell>
          <cell r="X641">
            <v>232.16</v>
          </cell>
          <cell r="Y641">
            <v>0</v>
          </cell>
          <cell r="Z641">
            <v>42208</v>
          </cell>
          <cell r="AA641" t="str">
            <v>Live</v>
          </cell>
          <cell r="AB641">
            <v>0</v>
          </cell>
          <cell r="AC641" t="str">
            <v>CHITRADURGA URBAN</v>
          </cell>
          <cell r="AD641" t="str">
            <v>J.N. KOTE</v>
          </cell>
          <cell r="AE641" t="str">
            <v>LT-6(a)(ii) Wt. Wks.</v>
          </cell>
          <cell r="AF641" t="str">
            <v>LT-6(a)(ii) Wt. Wks.</v>
          </cell>
          <cell r="AG641" t="str">
            <v>PDO</v>
          </cell>
          <cell r="AH641">
            <v>0</v>
          </cell>
        </row>
        <row r="642">
          <cell r="A642" t="str">
            <v>JNP5740</v>
          </cell>
          <cell r="B642">
            <v>4314813</v>
          </cell>
          <cell r="C642">
            <v>0</v>
          </cell>
          <cell r="D642">
            <v>472678.55</v>
          </cell>
          <cell r="E642">
            <v>18304.740000000002</v>
          </cell>
          <cell r="F642">
            <v>490983.29</v>
          </cell>
          <cell r="G642">
            <v>64692.71</v>
          </cell>
          <cell r="H642">
            <v>555676</v>
          </cell>
          <cell r="I642">
            <v>18470.41</v>
          </cell>
          <cell r="J642">
            <v>0</v>
          </cell>
          <cell r="K642">
            <v>18470.41</v>
          </cell>
          <cell r="L642">
            <v>28989.59</v>
          </cell>
          <cell r="M642">
            <v>47460</v>
          </cell>
          <cell r="N642">
            <v>369861.3</v>
          </cell>
          <cell r="O642">
            <v>86833.96</v>
          </cell>
          <cell r="P642">
            <v>18304.740000000002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388166.04</v>
          </cell>
          <cell r="V642">
            <v>86833.96</v>
          </cell>
          <cell r="W642">
            <v>121287.66</v>
          </cell>
          <cell r="X642">
            <v>0</v>
          </cell>
          <cell r="Y642">
            <v>6848.34</v>
          </cell>
          <cell r="Z642">
            <v>128136</v>
          </cell>
          <cell r="AA642" t="str">
            <v>Live</v>
          </cell>
          <cell r="AB642">
            <v>0</v>
          </cell>
          <cell r="AC642" t="str">
            <v>CHITRADURGA URBAN</v>
          </cell>
          <cell r="AD642" t="str">
            <v>J.N. KOTE</v>
          </cell>
          <cell r="AE642" t="str">
            <v>LT-6(a)(ii) Wt. Wks.</v>
          </cell>
          <cell r="AF642" t="str">
            <v>LT-6(a)(ii) Wt. Wks.</v>
          </cell>
          <cell r="AG642" t="str">
            <v>PDO</v>
          </cell>
          <cell r="AH642">
            <v>0</v>
          </cell>
        </row>
        <row r="643">
          <cell r="A643" t="str">
            <v>JNP7</v>
          </cell>
          <cell r="B643">
            <v>439203</v>
          </cell>
          <cell r="C643">
            <v>12814</v>
          </cell>
          <cell r="D643">
            <v>34204.410000000003</v>
          </cell>
          <cell r="E643">
            <v>2639.7</v>
          </cell>
          <cell r="F643">
            <v>36844.11</v>
          </cell>
          <cell r="G643">
            <v>2592.89</v>
          </cell>
          <cell r="H643">
            <v>39437</v>
          </cell>
          <cell r="I643">
            <v>92662.04</v>
          </cell>
          <cell r="J643">
            <v>5925.6</v>
          </cell>
          <cell r="K643">
            <v>98587.64</v>
          </cell>
          <cell r="L643">
            <v>12101.36</v>
          </cell>
          <cell r="M643">
            <v>110689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126866.45</v>
          </cell>
          <cell r="X643">
            <v>8565.2999999999993</v>
          </cell>
          <cell r="Y643">
            <v>14694.25</v>
          </cell>
          <cell r="Z643">
            <v>150126</v>
          </cell>
          <cell r="AA643" t="str">
            <v>Live</v>
          </cell>
          <cell r="AB643">
            <v>0</v>
          </cell>
          <cell r="AC643" t="str">
            <v>CHITRADURGA URBAN</v>
          </cell>
          <cell r="AD643" t="str">
            <v>J.N. KOTE</v>
          </cell>
          <cell r="AE643" t="str">
            <v>LT-6(a)(i) Wt. Wks.</v>
          </cell>
          <cell r="AF643" t="str">
            <v>LT-6(a)(i) Wt. Wks.</v>
          </cell>
          <cell r="AG643" t="str">
            <v>SECRETRY</v>
          </cell>
          <cell r="AH643" t="str">
            <v>JN KOTE--</v>
          </cell>
        </row>
        <row r="644">
          <cell r="A644" t="str">
            <v>JNP8</v>
          </cell>
          <cell r="B644">
            <v>485661</v>
          </cell>
          <cell r="C644">
            <v>59448</v>
          </cell>
          <cell r="D644">
            <v>28898.93</v>
          </cell>
          <cell r="E644">
            <v>3161.98</v>
          </cell>
          <cell r="F644">
            <v>32060.91</v>
          </cell>
          <cell r="G644">
            <v>1480.09</v>
          </cell>
          <cell r="H644">
            <v>33541</v>
          </cell>
          <cell r="I644">
            <v>377418.5</v>
          </cell>
          <cell r="J644">
            <v>29017.15</v>
          </cell>
          <cell r="K644">
            <v>406435.65</v>
          </cell>
          <cell r="L644">
            <v>24101.39</v>
          </cell>
          <cell r="M644">
            <v>430537.04</v>
          </cell>
          <cell r="N644">
            <v>0</v>
          </cell>
          <cell r="O644">
            <v>0</v>
          </cell>
          <cell r="P644">
            <v>0</v>
          </cell>
          <cell r="Q644">
            <v>53.04</v>
          </cell>
          <cell r="R644">
            <v>0</v>
          </cell>
          <cell r="S644">
            <v>0</v>
          </cell>
          <cell r="T644">
            <v>53.04</v>
          </cell>
          <cell r="U644">
            <v>53.04</v>
          </cell>
          <cell r="V644">
            <v>0</v>
          </cell>
          <cell r="W644">
            <v>406264.39</v>
          </cell>
          <cell r="X644">
            <v>32179.13</v>
          </cell>
          <cell r="Y644">
            <v>25581.48</v>
          </cell>
          <cell r="Z644">
            <v>464025</v>
          </cell>
          <cell r="AA644" t="str">
            <v>Live</v>
          </cell>
          <cell r="AB644">
            <v>0</v>
          </cell>
          <cell r="AC644" t="str">
            <v>CHITRADURGA URBAN</v>
          </cell>
          <cell r="AD644" t="str">
            <v>J.N. KOTE</v>
          </cell>
          <cell r="AE644" t="str">
            <v>LT-6(a)(i) Wt. Wks.</v>
          </cell>
          <cell r="AF644" t="str">
            <v>LT-6(a)(i) Wt. Wks.</v>
          </cell>
          <cell r="AG644" t="str">
            <v>JAMPALA NAYAKANA KOTE</v>
          </cell>
          <cell r="AH644" t="str">
            <v>CTA-IMANGALA</v>
          </cell>
        </row>
        <row r="645">
          <cell r="A645" t="str">
            <v>JNSL45076</v>
          </cell>
          <cell r="B645">
            <v>3250426</v>
          </cell>
          <cell r="C645">
            <v>1165</v>
          </cell>
          <cell r="D645">
            <v>-6207.77</v>
          </cell>
          <cell r="E645">
            <v>71.77</v>
          </cell>
          <cell r="F645">
            <v>-6136</v>
          </cell>
          <cell r="G645">
            <v>0</v>
          </cell>
          <cell r="H645">
            <v>-6136</v>
          </cell>
          <cell r="I645">
            <v>19102.259999999998</v>
          </cell>
          <cell r="J645">
            <v>727.07</v>
          </cell>
          <cell r="K645">
            <v>19829.329999999998</v>
          </cell>
          <cell r="L645">
            <v>662.67</v>
          </cell>
          <cell r="M645">
            <v>20492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12894.49</v>
          </cell>
          <cell r="X645">
            <v>798.84</v>
          </cell>
          <cell r="Y645">
            <v>662.67</v>
          </cell>
          <cell r="Z645">
            <v>14356</v>
          </cell>
          <cell r="AA645" t="str">
            <v>Live</v>
          </cell>
          <cell r="AB645">
            <v>0</v>
          </cell>
          <cell r="AC645" t="str">
            <v>CHITRADURGA URBAN</v>
          </cell>
          <cell r="AD645" t="str">
            <v>J.N. KOTE</v>
          </cell>
          <cell r="AE645" t="str">
            <v>LT-6(b)(ii) St.Lt. M</v>
          </cell>
          <cell r="AF645" t="str">
            <v>LT-6(b)(ii) St.Lt. M</v>
          </cell>
          <cell r="AG645" t="str">
            <v>P D O</v>
          </cell>
          <cell r="AH645">
            <v>0</v>
          </cell>
        </row>
        <row r="646">
          <cell r="A646" t="str">
            <v>KLRP1</v>
          </cell>
          <cell r="B646">
            <v>487493</v>
          </cell>
          <cell r="C646">
            <v>0</v>
          </cell>
          <cell r="D646">
            <v>-1572</v>
          </cell>
          <cell r="E646">
            <v>0</v>
          </cell>
          <cell r="F646">
            <v>-1572</v>
          </cell>
          <cell r="G646">
            <v>0</v>
          </cell>
          <cell r="H646">
            <v>-1572</v>
          </cell>
          <cell r="I646">
            <v>10176.02</v>
          </cell>
          <cell r="J646">
            <v>0</v>
          </cell>
          <cell r="K646">
            <v>10176.02</v>
          </cell>
          <cell r="L646">
            <v>1872.98</v>
          </cell>
          <cell r="M646">
            <v>12049</v>
          </cell>
          <cell r="N646">
            <v>0</v>
          </cell>
          <cell r="O646">
            <v>0</v>
          </cell>
          <cell r="P646">
            <v>0</v>
          </cell>
          <cell r="Q646">
            <v>306</v>
          </cell>
          <cell r="R646">
            <v>0</v>
          </cell>
          <cell r="S646">
            <v>0</v>
          </cell>
          <cell r="T646">
            <v>306</v>
          </cell>
          <cell r="U646">
            <v>306</v>
          </cell>
          <cell r="V646">
            <v>0</v>
          </cell>
          <cell r="W646">
            <v>8298.02</v>
          </cell>
          <cell r="X646">
            <v>0</v>
          </cell>
          <cell r="Y646">
            <v>1872.98</v>
          </cell>
          <cell r="Z646">
            <v>10171</v>
          </cell>
          <cell r="AA646" t="str">
            <v>Live</v>
          </cell>
          <cell r="AB646">
            <v>0</v>
          </cell>
          <cell r="AC646" t="str">
            <v>CHITRADURGA URBAN</v>
          </cell>
          <cell r="AD646" t="str">
            <v>J.N. KOTE</v>
          </cell>
          <cell r="AE646" t="str">
            <v>LT-6(a)(i) Wt. Wks.</v>
          </cell>
          <cell r="AF646" t="str">
            <v>LT-6(a)(i) Wt. Wks.</v>
          </cell>
          <cell r="AG646" t="str">
            <v>AEE J.P.E.</v>
          </cell>
          <cell r="AH646" t="str">
            <v>CTA-SUB DIV. CTA. KANPURA</v>
          </cell>
        </row>
        <row r="647">
          <cell r="A647" t="str">
            <v>KLRSL1</v>
          </cell>
          <cell r="B647">
            <v>444929</v>
          </cell>
          <cell r="C647">
            <v>404</v>
          </cell>
          <cell r="D647">
            <v>-13399.09</v>
          </cell>
          <cell r="E647">
            <v>18.09</v>
          </cell>
          <cell r="F647">
            <v>-13381</v>
          </cell>
          <cell r="G647">
            <v>0</v>
          </cell>
          <cell r="H647">
            <v>-13381</v>
          </cell>
          <cell r="I647">
            <v>7188.02</v>
          </cell>
          <cell r="J647">
            <v>253.98</v>
          </cell>
          <cell r="K647">
            <v>7442</v>
          </cell>
          <cell r="L647">
            <v>0</v>
          </cell>
          <cell r="M647">
            <v>7442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-6211.07</v>
          </cell>
          <cell r="X647">
            <v>272.07</v>
          </cell>
          <cell r="Y647">
            <v>0</v>
          </cell>
          <cell r="Z647">
            <v>-5939</v>
          </cell>
          <cell r="AA647" t="str">
            <v>Live</v>
          </cell>
          <cell r="AB647">
            <v>0</v>
          </cell>
          <cell r="AC647" t="str">
            <v>CHITRADURGA URBAN</v>
          </cell>
          <cell r="AD647" t="str">
            <v>J.N. KOTE</v>
          </cell>
          <cell r="AE647" t="str">
            <v>LT-6(b)(i) St.Lt. M</v>
          </cell>
          <cell r="AF647" t="str">
            <v>LT-6(b)(i) St.Lt. M</v>
          </cell>
          <cell r="AG647" t="str">
            <v>GRAMA PANCHAYATH</v>
          </cell>
          <cell r="AH647" t="str">
            <v>KALLIROPPA--</v>
          </cell>
        </row>
        <row r="648">
          <cell r="A648" t="str">
            <v>KRSL1C2</v>
          </cell>
          <cell r="B648">
            <v>488458</v>
          </cell>
          <cell r="C648">
            <v>0</v>
          </cell>
          <cell r="D648">
            <v>-24011</v>
          </cell>
          <cell r="E648">
            <v>0</v>
          </cell>
          <cell r="F648">
            <v>-24011</v>
          </cell>
          <cell r="G648">
            <v>0</v>
          </cell>
          <cell r="H648">
            <v>-24011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-24011</v>
          </cell>
          <cell r="X648">
            <v>0</v>
          </cell>
          <cell r="Y648">
            <v>0</v>
          </cell>
          <cell r="Z648">
            <v>-24011</v>
          </cell>
          <cell r="AA648" t="str">
            <v>LD</v>
          </cell>
          <cell r="AB648">
            <v>0</v>
          </cell>
          <cell r="AC648" t="str">
            <v>CHITRADURGA URBAN</v>
          </cell>
          <cell r="AD648" t="str">
            <v>J.N. KOTE</v>
          </cell>
          <cell r="AE648" t="str">
            <v>LT-6(b)(i) St.Lt. M</v>
          </cell>
          <cell r="AF648" t="str">
            <v>LT-6(b)(i) St.Lt. M</v>
          </cell>
          <cell r="AG648" t="str">
            <v>KELAROOPPA</v>
          </cell>
          <cell r="AH648" t="str">
            <v>- --.</v>
          </cell>
        </row>
        <row r="649">
          <cell r="A649" t="str">
            <v>MKRP6142</v>
          </cell>
          <cell r="B649">
            <v>4642290</v>
          </cell>
          <cell r="C649">
            <v>211</v>
          </cell>
          <cell r="D649">
            <v>-1251.2</v>
          </cell>
          <cell r="E649">
            <v>43.2</v>
          </cell>
          <cell r="F649">
            <v>-1208</v>
          </cell>
          <cell r="G649">
            <v>0</v>
          </cell>
          <cell r="H649">
            <v>-1208</v>
          </cell>
          <cell r="I649">
            <v>5371.73</v>
          </cell>
          <cell r="J649">
            <v>102.95</v>
          </cell>
          <cell r="K649">
            <v>5474.6799999999994</v>
          </cell>
          <cell r="L649">
            <v>68.87</v>
          </cell>
          <cell r="M649">
            <v>5543.55</v>
          </cell>
          <cell r="N649">
            <v>2958.83</v>
          </cell>
          <cell r="O649">
            <v>61.46</v>
          </cell>
          <cell r="P649">
            <v>79.709999999999994</v>
          </cell>
          <cell r="Q649">
            <v>104.55</v>
          </cell>
          <cell r="R649">
            <v>0</v>
          </cell>
          <cell r="S649">
            <v>0</v>
          </cell>
          <cell r="T649">
            <v>104.55</v>
          </cell>
          <cell r="U649">
            <v>3143.09</v>
          </cell>
          <cell r="V649">
            <v>61.46</v>
          </cell>
          <cell r="W649">
            <v>1057.1500000000001</v>
          </cell>
          <cell r="X649">
            <v>66.44</v>
          </cell>
          <cell r="Y649">
            <v>7.41</v>
          </cell>
          <cell r="Z649">
            <v>1131</v>
          </cell>
          <cell r="AA649" t="str">
            <v>Live</v>
          </cell>
          <cell r="AB649">
            <v>0</v>
          </cell>
          <cell r="AC649" t="str">
            <v>CHITRADURGA URBAN</v>
          </cell>
          <cell r="AD649" t="str">
            <v>J.N. KOTE</v>
          </cell>
          <cell r="AE649" t="str">
            <v>LT-6(a)(ii) Wt. Wks.</v>
          </cell>
          <cell r="AF649" t="str">
            <v>LT-6(a)(ii) Wt. Wks.</v>
          </cell>
          <cell r="AG649" t="str">
            <v>P D O</v>
          </cell>
          <cell r="AH649" t="str">
            <v>WATER PURIFICATION PLANT KALLIROPPA VILLAGE</v>
          </cell>
        </row>
        <row r="650">
          <cell r="A650" t="str">
            <v>NLSL1</v>
          </cell>
          <cell r="B650">
            <v>448130</v>
          </cell>
          <cell r="C650">
            <v>2522</v>
          </cell>
          <cell r="D650">
            <v>-11419.93</v>
          </cell>
          <cell r="E650">
            <v>25.93</v>
          </cell>
          <cell r="F650">
            <v>-11394</v>
          </cell>
          <cell r="G650">
            <v>0</v>
          </cell>
          <cell r="H650">
            <v>-11394</v>
          </cell>
          <cell r="I650">
            <v>22663.95</v>
          </cell>
          <cell r="J650">
            <v>1586.89</v>
          </cell>
          <cell r="K650">
            <v>24250.84</v>
          </cell>
          <cell r="L650">
            <v>138.16</v>
          </cell>
          <cell r="M650">
            <v>24389</v>
          </cell>
          <cell r="N650">
            <v>9086.26</v>
          </cell>
          <cell r="O650">
            <v>5.74</v>
          </cell>
          <cell r="P650">
            <v>882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9968.26</v>
          </cell>
          <cell r="V650">
            <v>5.74</v>
          </cell>
          <cell r="W650">
            <v>2157.7600000000002</v>
          </cell>
          <cell r="X650">
            <v>730.82</v>
          </cell>
          <cell r="Y650">
            <v>132.41999999999999</v>
          </cell>
          <cell r="Z650">
            <v>3021</v>
          </cell>
          <cell r="AA650" t="str">
            <v>Live</v>
          </cell>
          <cell r="AB650">
            <v>0</v>
          </cell>
          <cell r="AC650" t="str">
            <v>CHITRADURGA URBAN</v>
          </cell>
          <cell r="AD650" t="str">
            <v>J.N. KOTE</v>
          </cell>
          <cell r="AE650" t="str">
            <v>LT-6(b)(i) St.Lt. M</v>
          </cell>
          <cell r="AF650" t="str">
            <v>LT-6(b)(i) St.Lt. M</v>
          </cell>
          <cell r="AG650" t="str">
            <v>GRAMAPNCHAYATH</v>
          </cell>
          <cell r="AH650" t="str">
            <v>NERENAL--</v>
          </cell>
        </row>
        <row r="651">
          <cell r="A651" t="str">
            <v>NLSL2</v>
          </cell>
          <cell r="B651">
            <v>448131</v>
          </cell>
          <cell r="C651">
            <v>484</v>
          </cell>
          <cell r="D651">
            <v>-61495.6</v>
          </cell>
          <cell r="E651">
            <v>0.6</v>
          </cell>
          <cell r="F651">
            <v>-61495</v>
          </cell>
          <cell r="G651">
            <v>0</v>
          </cell>
          <cell r="H651">
            <v>-61495</v>
          </cell>
          <cell r="I651">
            <v>7972.75</v>
          </cell>
          <cell r="J651">
            <v>302.25</v>
          </cell>
          <cell r="K651">
            <v>8275</v>
          </cell>
          <cell r="L651">
            <v>0</v>
          </cell>
          <cell r="M651">
            <v>8275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-53522.85</v>
          </cell>
          <cell r="X651">
            <v>302.85000000000002</v>
          </cell>
          <cell r="Y651">
            <v>0</v>
          </cell>
          <cell r="Z651">
            <v>-53220</v>
          </cell>
          <cell r="AA651" t="str">
            <v>Live</v>
          </cell>
          <cell r="AB651">
            <v>0</v>
          </cell>
          <cell r="AC651" t="str">
            <v>CHITRADURGA URBAN</v>
          </cell>
          <cell r="AD651" t="str">
            <v>J.N. KOTE</v>
          </cell>
          <cell r="AE651" t="str">
            <v>LT-6(b)(i) St.Lt. M</v>
          </cell>
          <cell r="AF651" t="str">
            <v>LT-6(b)(i) St.Lt. M</v>
          </cell>
          <cell r="AG651" t="str">
            <v>GRAMAPANCHAYATH</v>
          </cell>
          <cell r="AH651" t="str">
            <v>NERENAL--</v>
          </cell>
        </row>
        <row r="652">
          <cell r="A652" t="str">
            <v>NP4494</v>
          </cell>
          <cell r="B652">
            <v>452107</v>
          </cell>
          <cell r="C652">
            <v>19513</v>
          </cell>
          <cell r="D652">
            <v>9797.5300000000007</v>
          </cell>
          <cell r="E652">
            <v>294.3</v>
          </cell>
          <cell r="F652">
            <v>10091.83</v>
          </cell>
          <cell r="G652">
            <v>158.16999999999999</v>
          </cell>
          <cell r="H652">
            <v>10250</v>
          </cell>
          <cell r="I652">
            <v>134444.59</v>
          </cell>
          <cell r="J652">
            <v>9613.0499999999993</v>
          </cell>
          <cell r="K652">
            <v>144057.63999999998</v>
          </cell>
          <cell r="L652">
            <v>3760.36</v>
          </cell>
          <cell r="M652">
            <v>147818</v>
          </cell>
          <cell r="N652">
            <v>91266.37</v>
          </cell>
          <cell r="O652">
            <v>3762.37</v>
          </cell>
          <cell r="P652">
            <v>5708.26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96974.62999999999</v>
          </cell>
          <cell r="V652">
            <v>3762.37</v>
          </cell>
          <cell r="W652">
            <v>52975.75</v>
          </cell>
          <cell r="X652">
            <v>4199.09</v>
          </cell>
          <cell r="Y652">
            <v>156.16</v>
          </cell>
          <cell r="Z652">
            <v>57331</v>
          </cell>
          <cell r="AA652" t="str">
            <v>Live</v>
          </cell>
          <cell r="AB652">
            <v>0</v>
          </cell>
          <cell r="AC652" t="str">
            <v>CHITRADURGA URBAN</v>
          </cell>
          <cell r="AD652" t="str">
            <v>J.N. KOTE</v>
          </cell>
          <cell r="AE652" t="str">
            <v>LT-6(a)(i) Wt. Wks.</v>
          </cell>
          <cell r="AF652" t="str">
            <v>LT-6(a)(i) Wt. Wks.</v>
          </cell>
          <cell r="AG652" t="str">
            <v>SECRATARY</v>
          </cell>
          <cell r="AH652" t="str">
            <v>NARENAL--</v>
          </cell>
        </row>
        <row r="653">
          <cell r="A653" t="str">
            <v>NP5505</v>
          </cell>
          <cell r="B653">
            <v>4204683</v>
          </cell>
          <cell r="C653">
            <v>10904</v>
          </cell>
          <cell r="D653">
            <v>17773.27</v>
          </cell>
          <cell r="E653">
            <v>200.26</v>
          </cell>
          <cell r="F653">
            <v>17973.53</v>
          </cell>
          <cell r="G653">
            <v>1671.47</v>
          </cell>
          <cell r="H653">
            <v>19645</v>
          </cell>
          <cell r="I653">
            <v>80334.350000000006</v>
          </cell>
          <cell r="J653">
            <v>5397.5</v>
          </cell>
          <cell r="K653">
            <v>85731.85</v>
          </cell>
          <cell r="L653">
            <v>2579.15</v>
          </cell>
          <cell r="M653">
            <v>88311</v>
          </cell>
          <cell r="N653">
            <v>83730.84</v>
          </cell>
          <cell r="O653">
            <v>4252.3999999999996</v>
          </cell>
          <cell r="P653">
            <v>4508.76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88239.599999999991</v>
          </cell>
          <cell r="V653">
            <v>4252.3999999999996</v>
          </cell>
          <cell r="W653">
            <v>14376.78</v>
          </cell>
          <cell r="X653">
            <v>1089</v>
          </cell>
          <cell r="Y653">
            <v>-1.78</v>
          </cell>
          <cell r="Z653">
            <v>15464</v>
          </cell>
          <cell r="AA653" t="str">
            <v>Live</v>
          </cell>
          <cell r="AB653">
            <v>0</v>
          </cell>
          <cell r="AC653" t="str">
            <v>CHITRADURGA URBAN</v>
          </cell>
          <cell r="AD653" t="str">
            <v>J.N. KOTE</v>
          </cell>
          <cell r="AE653" t="str">
            <v>LT-6(a)(ii) Wt. Wks.</v>
          </cell>
          <cell r="AF653" t="str">
            <v>LT-6(a)(ii) Wt. Wks.</v>
          </cell>
          <cell r="AG653" t="str">
            <v>PDO</v>
          </cell>
          <cell r="AH653">
            <v>0</v>
          </cell>
        </row>
        <row r="654">
          <cell r="A654" t="str">
            <v>NP6145</v>
          </cell>
          <cell r="B654">
            <v>4642292</v>
          </cell>
          <cell r="C654">
            <v>1954</v>
          </cell>
          <cell r="D654">
            <v>-9607.15</v>
          </cell>
          <cell r="E654">
            <v>327.14999999999998</v>
          </cell>
          <cell r="F654">
            <v>-9280</v>
          </cell>
          <cell r="G654">
            <v>0</v>
          </cell>
          <cell r="H654">
            <v>-9280</v>
          </cell>
          <cell r="I654">
            <v>17446.48</v>
          </cell>
          <cell r="J654">
            <v>950.51</v>
          </cell>
          <cell r="K654">
            <v>18396.989999999998</v>
          </cell>
          <cell r="L654">
            <v>116.56</v>
          </cell>
          <cell r="M654">
            <v>18513.55</v>
          </cell>
          <cell r="N654">
            <v>6890.77</v>
          </cell>
          <cell r="O654">
            <v>116.56</v>
          </cell>
          <cell r="P654">
            <v>380.67</v>
          </cell>
          <cell r="Q654">
            <v>104.55</v>
          </cell>
          <cell r="R654">
            <v>0</v>
          </cell>
          <cell r="S654">
            <v>0</v>
          </cell>
          <cell r="T654">
            <v>104.55</v>
          </cell>
          <cell r="U654">
            <v>7375.9900000000007</v>
          </cell>
          <cell r="V654">
            <v>116.56</v>
          </cell>
          <cell r="W654">
            <v>844.01</v>
          </cell>
          <cell r="X654">
            <v>896.99</v>
          </cell>
          <cell r="Y654">
            <v>0</v>
          </cell>
          <cell r="Z654">
            <v>1741</v>
          </cell>
          <cell r="AA654" t="str">
            <v>Live</v>
          </cell>
          <cell r="AB654">
            <v>0</v>
          </cell>
          <cell r="AC654" t="str">
            <v>CHITRADURGA URBAN</v>
          </cell>
          <cell r="AD654" t="str">
            <v>J.N. KOTE</v>
          </cell>
          <cell r="AE654" t="str">
            <v>LT-6(a)(ii) Wt. Wks.</v>
          </cell>
          <cell r="AF654" t="str">
            <v>LT-6(a)(ii) Wt. Wks.</v>
          </cell>
          <cell r="AG654" t="str">
            <v>P D O</v>
          </cell>
          <cell r="AH654" t="str">
            <v>WATER PURIFICATION PLANT NARENAHALU</v>
          </cell>
        </row>
        <row r="655">
          <cell r="A655" t="str">
            <v>NSL1</v>
          </cell>
          <cell r="B655">
            <v>487496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 t="str">
            <v>PD</v>
          </cell>
          <cell r="AB655">
            <v>0</v>
          </cell>
          <cell r="AC655" t="str">
            <v>CHITRADURGA URBAN</v>
          </cell>
          <cell r="AD655" t="str">
            <v>J.N. KOTE</v>
          </cell>
          <cell r="AE655" t="str">
            <v>LT-6(b)(i) St.Lt. M</v>
          </cell>
          <cell r="AF655" t="str">
            <v>LT-6(b)(i) St.Lt. M</v>
          </cell>
          <cell r="AG655" t="str">
            <v>NARENAHAL</v>
          </cell>
          <cell r="AH655" t="str">
            <v>JN KOTE-.</v>
          </cell>
        </row>
        <row r="656">
          <cell r="A656" t="str">
            <v>P3063</v>
          </cell>
          <cell r="B656">
            <v>495673</v>
          </cell>
          <cell r="C656">
            <v>181</v>
          </cell>
          <cell r="D656">
            <v>20565.650000000001</v>
          </cell>
          <cell r="E656">
            <v>2364.0700000000002</v>
          </cell>
          <cell r="F656">
            <v>22929.72</v>
          </cell>
          <cell r="G656">
            <v>896.28</v>
          </cell>
          <cell r="H656">
            <v>23826</v>
          </cell>
          <cell r="I656">
            <v>11953.26</v>
          </cell>
          <cell r="J656">
            <v>87.99</v>
          </cell>
          <cell r="K656">
            <v>12041.25</v>
          </cell>
          <cell r="L656">
            <v>3271.63</v>
          </cell>
          <cell r="M656">
            <v>15312.88</v>
          </cell>
          <cell r="N656">
            <v>0</v>
          </cell>
          <cell r="O656">
            <v>0</v>
          </cell>
          <cell r="P656">
            <v>0</v>
          </cell>
          <cell r="Q656">
            <v>405.88</v>
          </cell>
          <cell r="R656">
            <v>0</v>
          </cell>
          <cell r="S656">
            <v>0</v>
          </cell>
          <cell r="T656">
            <v>405.88</v>
          </cell>
          <cell r="U656">
            <v>405.88</v>
          </cell>
          <cell r="V656">
            <v>0</v>
          </cell>
          <cell r="W656">
            <v>32113.03</v>
          </cell>
          <cell r="X656">
            <v>2452.06</v>
          </cell>
          <cell r="Y656">
            <v>4167.91</v>
          </cell>
          <cell r="Z656">
            <v>38733</v>
          </cell>
          <cell r="AA656" t="str">
            <v>Live</v>
          </cell>
          <cell r="AB656">
            <v>0</v>
          </cell>
          <cell r="AC656" t="str">
            <v>CHITRADURGA URBAN</v>
          </cell>
          <cell r="AD656" t="str">
            <v>J.N. KOTE</v>
          </cell>
          <cell r="AE656" t="str">
            <v>LT-6(a)(i) Wt. Wks.</v>
          </cell>
          <cell r="AF656" t="str">
            <v>LT-6(a)(i) Wt. Wks.</v>
          </cell>
          <cell r="AG656" t="str">
            <v>AEE.ZPE</v>
          </cell>
          <cell r="AH656" t="str">
            <v>SUB DIVISION--</v>
          </cell>
        </row>
        <row r="657">
          <cell r="A657" t="str">
            <v>P3093</v>
          </cell>
          <cell r="B657">
            <v>497522</v>
          </cell>
          <cell r="C657">
            <v>7142</v>
          </cell>
          <cell r="D657">
            <v>115.44</v>
          </cell>
          <cell r="E657">
            <v>0</v>
          </cell>
          <cell r="F657">
            <v>115.44</v>
          </cell>
          <cell r="G657">
            <v>-115.44</v>
          </cell>
          <cell r="H657">
            <v>0</v>
          </cell>
          <cell r="I657">
            <v>55038.96</v>
          </cell>
          <cell r="J657">
            <v>3506.07</v>
          </cell>
          <cell r="K657">
            <v>58545.03</v>
          </cell>
          <cell r="L657">
            <v>2777.72</v>
          </cell>
          <cell r="M657">
            <v>61322.75</v>
          </cell>
          <cell r="N657">
            <v>0</v>
          </cell>
          <cell r="O657">
            <v>0</v>
          </cell>
          <cell r="P657">
            <v>0</v>
          </cell>
          <cell r="Q657">
            <v>250.75</v>
          </cell>
          <cell r="R657">
            <v>0</v>
          </cell>
          <cell r="S657">
            <v>0</v>
          </cell>
          <cell r="T657">
            <v>250.75</v>
          </cell>
          <cell r="U657">
            <v>250.75</v>
          </cell>
          <cell r="V657">
            <v>0</v>
          </cell>
          <cell r="W657">
            <v>54903.65</v>
          </cell>
          <cell r="X657">
            <v>3506.07</v>
          </cell>
          <cell r="Y657">
            <v>2662.28</v>
          </cell>
          <cell r="Z657">
            <v>61072</v>
          </cell>
          <cell r="AA657" t="str">
            <v>Live</v>
          </cell>
          <cell r="AB657">
            <v>0</v>
          </cell>
          <cell r="AC657" t="str">
            <v>CHITRADURGA URBAN</v>
          </cell>
          <cell r="AD657" t="str">
            <v>J.N. KOTE</v>
          </cell>
          <cell r="AE657" t="str">
            <v>LT-6(a)(i) Wt. Wks.</v>
          </cell>
          <cell r="AF657" t="str">
            <v>LT-6(a)(i) Wt. Wks.</v>
          </cell>
          <cell r="AG657" t="str">
            <v>THE ASSISTANT EX. ENG.</v>
          </cell>
          <cell r="AH657" t="str">
            <v>ZP.E SUB DIVISION--</v>
          </cell>
        </row>
        <row r="658">
          <cell r="A658" t="str">
            <v>P3587</v>
          </cell>
          <cell r="B658">
            <v>450317</v>
          </cell>
          <cell r="C658">
            <v>0</v>
          </cell>
          <cell r="D658">
            <v>-11002</v>
          </cell>
          <cell r="E658">
            <v>0</v>
          </cell>
          <cell r="F658">
            <v>-11002</v>
          </cell>
          <cell r="G658">
            <v>0</v>
          </cell>
          <cell r="H658">
            <v>-11002</v>
          </cell>
          <cell r="I658">
            <v>16440.650000000001</v>
          </cell>
          <cell r="J658">
            <v>0</v>
          </cell>
          <cell r="K658">
            <v>16440.650000000001</v>
          </cell>
          <cell r="L658">
            <v>135.35</v>
          </cell>
          <cell r="M658">
            <v>16576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5438.65</v>
          </cell>
          <cell r="X658">
            <v>0</v>
          </cell>
          <cell r="Y658">
            <v>135.35</v>
          </cell>
          <cell r="Z658">
            <v>5574</v>
          </cell>
          <cell r="AA658" t="str">
            <v>Live</v>
          </cell>
          <cell r="AB658">
            <v>0</v>
          </cell>
          <cell r="AC658" t="str">
            <v>CHITRADURGA URBAN</v>
          </cell>
          <cell r="AD658" t="str">
            <v>J.N. KOTE</v>
          </cell>
          <cell r="AE658" t="str">
            <v>LT-6(a)(i) Wt. Wks.</v>
          </cell>
          <cell r="AF658" t="str">
            <v>LT-6(a)(i) Wt. Wks.</v>
          </cell>
          <cell r="AG658" t="str">
            <v>THE SECRETARY</v>
          </cell>
          <cell r="AH658" t="str">
            <v>CTA-PALLAVAGERE</v>
          </cell>
        </row>
        <row r="659">
          <cell r="A659" t="str">
            <v>P4788</v>
          </cell>
          <cell r="B659">
            <v>3293041</v>
          </cell>
          <cell r="C659">
            <v>16877</v>
          </cell>
          <cell r="D659">
            <v>73.66</v>
          </cell>
          <cell r="E659">
            <v>0</v>
          </cell>
          <cell r="F659">
            <v>73.66</v>
          </cell>
          <cell r="G659">
            <v>-73.66</v>
          </cell>
          <cell r="H659">
            <v>0</v>
          </cell>
          <cell r="I659">
            <v>126200.66</v>
          </cell>
          <cell r="J659">
            <v>8228.49</v>
          </cell>
          <cell r="K659">
            <v>134429.15</v>
          </cell>
          <cell r="L659">
            <v>6833.85</v>
          </cell>
          <cell r="M659">
            <v>141263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126274.32</v>
          </cell>
          <cell r="X659">
            <v>8228.49</v>
          </cell>
          <cell r="Y659">
            <v>6760.19</v>
          </cell>
          <cell r="Z659">
            <v>141263</v>
          </cell>
          <cell r="AA659" t="str">
            <v>Live</v>
          </cell>
          <cell r="AB659">
            <v>0</v>
          </cell>
          <cell r="AC659" t="str">
            <v>CHITRADURGA URBAN</v>
          </cell>
          <cell r="AD659" t="str">
            <v>J.N. KOTE</v>
          </cell>
          <cell r="AE659" t="str">
            <v>LT-6(a)(ii) Wt. Wks.</v>
          </cell>
          <cell r="AF659" t="str">
            <v>LT-6(a)(ii) Wt. Wks.</v>
          </cell>
          <cell r="AG659" t="str">
            <v>P D O J N KOTE</v>
          </cell>
          <cell r="AH659">
            <v>0</v>
          </cell>
        </row>
        <row r="660">
          <cell r="A660" t="str">
            <v>PGLP6491</v>
          </cell>
          <cell r="B660">
            <v>4877081</v>
          </cell>
          <cell r="C660">
            <v>0</v>
          </cell>
          <cell r="D660">
            <v>14271.81</v>
          </cell>
          <cell r="E660">
            <v>0</v>
          </cell>
          <cell r="F660">
            <v>14271.81</v>
          </cell>
          <cell r="G660">
            <v>1126.19</v>
          </cell>
          <cell r="H660">
            <v>15398</v>
          </cell>
          <cell r="I660">
            <v>15413.5</v>
          </cell>
          <cell r="J660">
            <v>0</v>
          </cell>
          <cell r="K660">
            <v>15413.5</v>
          </cell>
          <cell r="L660">
            <v>2329.5</v>
          </cell>
          <cell r="M660">
            <v>17743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29685.31</v>
          </cell>
          <cell r="X660">
            <v>0</v>
          </cell>
          <cell r="Y660">
            <v>3455.69</v>
          </cell>
          <cell r="Z660">
            <v>33141</v>
          </cell>
          <cell r="AA660" t="str">
            <v>Live</v>
          </cell>
          <cell r="AB660">
            <v>0</v>
          </cell>
          <cell r="AC660" t="str">
            <v>CHITRADURGA URBAN</v>
          </cell>
          <cell r="AD660" t="str">
            <v>J.N. KOTE</v>
          </cell>
          <cell r="AE660" t="str">
            <v>LT-6(a)(ii) Wt. Wks.</v>
          </cell>
          <cell r="AF660" t="str">
            <v>LT-6(a)(ii) Wt. Wks.</v>
          </cell>
          <cell r="AG660" t="str">
            <v>PANCHAYATH DEVELOPMENT OFFICER</v>
          </cell>
          <cell r="AH660" t="str">
            <v>J N KOTE</v>
          </cell>
        </row>
        <row r="661">
          <cell r="A661" t="str">
            <v>PGP1</v>
          </cell>
          <cell r="B661">
            <v>487825</v>
          </cell>
          <cell r="C661">
            <v>0</v>
          </cell>
          <cell r="D661">
            <v>-32187</v>
          </cell>
          <cell r="E661">
            <v>0</v>
          </cell>
          <cell r="F661">
            <v>-32187</v>
          </cell>
          <cell r="G661">
            <v>0</v>
          </cell>
          <cell r="H661">
            <v>-32187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-32187</v>
          </cell>
          <cell r="X661">
            <v>0</v>
          </cell>
          <cell r="Y661">
            <v>0</v>
          </cell>
          <cell r="Z661">
            <v>-32187</v>
          </cell>
          <cell r="AA661" t="str">
            <v>LD</v>
          </cell>
          <cell r="AB661">
            <v>0</v>
          </cell>
          <cell r="AC661" t="str">
            <v>CHITRADURGA URBAN</v>
          </cell>
          <cell r="AD661" t="str">
            <v>J.N. KOTE</v>
          </cell>
          <cell r="AE661" t="str">
            <v>LT-6(a)(i) Wt. Wks.</v>
          </cell>
          <cell r="AF661" t="str">
            <v>LT-6(a)(i) Wt. Wks.</v>
          </cell>
          <cell r="AG661" t="str">
            <v>PALLAVA GERE</v>
          </cell>
          <cell r="AH661" t="str">
            <v>JN KOTE-..</v>
          </cell>
        </row>
        <row r="662">
          <cell r="A662" t="str">
            <v>PGP5518</v>
          </cell>
          <cell r="B662">
            <v>4118282</v>
          </cell>
          <cell r="C662">
            <v>0</v>
          </cell>
          <cell r="D662">
            <v>5611.62</v>
          </cell>
          <cell r="E662">
            <v>0</v>
          </cell>
          <cell r="F662">
            <v>5611.62</v>
          </cell>
          <cell r="G662">
            <v>441.38</v>
          </cell>
          <cell r="H662">
            <v>6053</v>
          </cell>
          <cell r="I662">
            <v>6105.99</v>
          </cell>
          <cell r="J662">
            <v>0</v>
          </cell>
          <cell r="K662">
            <v>6105.99</v>
          </cell>
          <cell r="L662">
            <v>908.36</v>
          </cell>
          <cell r="M662">
            <v>7014.35</v>
          </cell>
          <cell r="N662">
            <v>0</v>
          </cell>
          <cell r="O662">
            <v>0</v>
          </cell>
          <cell r="P662">
            <v>0</v>
          </cell>
          <cell r="Q662">
            <v>94.35</v>
          </cell>
          <cell r="R662">
            <v>0</v>
          </cell>
          <cell r="S662">
            <v>0</v>
          </cell>
          <cell r="T662">
            <v>94.35</v>
          </cell>
          <cell r="U662">
            <v>94.35</v>
          </cell>
          <cell r="V662">
            <v>0</v>
          </cell>
          <cell r="W662">
            <v>11623.26</v>
          </cell>
          <cell r="X662">
            <v>0</v>
          </cell>
          <cell r="Y662">
            <v>1349.74</v>
          </cell>
          <cell r="Z662">
            <v>12973</v>
          </cell>
          <cell r="AA662" t="str">
            <v>Live</v>
          </cell>
          <cell r="AB662">
            <v>0</v>
          </cell>
          <cell r="AC662" t="str">
            <v>CHITRADURGA URBAN</v>
          </cell>
          <cell r="AD662" t="str">
            <v>J.N. KOTE</v>
          </cell>
          <cell r="AE662" t="str">
            <v>LT-6(a)(i) Wt. Wks.</v>
          </cell>
          <cell r="AF662" t="str">
            <v>LT-6(a)(i) Wt. Wks.</v>
          </cell>
          <cell r="AG662" t="str">
            <v>P D O</v>
          </cell>
          <cell r="AH662" t="str">
            <v>PALLAVANAGERE</v>
          </cell>
        </row>
        <row r="663">
          <cell r="A663" t="str">
            <v>PGP7186</v>
          </cell>
          <cell r="B663">
            <v>5310073</v>
          </cell>
          <cell r="C663">
            <v>51307</v>
          </cell>
          <cell r="D663">
            <v>236907.57</v>
          </cell>
          <cell r="E663">
            <v>18876.599999999999</v>
          </cell>
          <cell r="F663">
            <v>255784.17</v>
          </cell>
          <cell r="G663">
            <v>9921.83</v>
          </cell>
          <cell r="H663">
            <v>265706</v>
          </cell>
          <cell r="I663">
            <v>343206.18</v>
          </cell>
          <cell r="J663">
            <v>24986.68</v>
          </cell>
          <cell r="K663">
            <v>368192.86</v>
          </cell>
          <cell r="L663">
            <v>47580.14</v>
          </cell>
          <cell r="M663">
            <v>415773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580113.75</v>
          </cell>
          <cell r="X663">
            <v>43863.28</v>
          </cell>
          <cell r="Y663">
            <v>57501.97</v>
          </cell>
          <cell r="Z663">
            <v>681479</v>
          </cell>
          <cell r="AA663" t="str">
            <v>Live</v>
          </cell>
          <cell r="AB663">
            <v>0</v>
          </cell>
          <cell r="AC663" t="str">
            <v>CHITRADURGA URBAN</v>
          </cell>
          <cell r="AD663" t="str">
            <v>J.N. KOTE</v>
          </cell>
          <cell r="AE663" t="str">
            <v>LT-6(a)(ii) Wt. Wks.</v>
          </cell>
          <cell r="AF663" t="str">
            <v>LT-6(a)(ii) Wt. Wks.</v>
          </cell>
          <cell r="AG663" t="str">
            <v>P D O J N KOTE</v>
          </cell>
          <cell r="AH663" t="str">
            <v>PALLAVAGERE VILLAGE CHITRADURGA</v>
          </cell>
        </row>
        <row r="664">
          <cell r="A664" t="str">
            <v>PGSL1</v>
          </cell>
          <cell r="B664">
            <v>436562</v>
          </cell>
          <cell r="C664">
            <v>339</v>
          </cell>
          <cell r="D664">
            <v>4289.1899999999996</v>
          </cell>
          <cell r="E664">
            <v>1.21</v>
          </cell>
          <cell r="F664">
            <v>4290.3999999999996</v>
          </cell>
          <cell r="G664">
            <v>161.6</v>
          </cell>
          <cell r="H664">
            <v>4452</v>
          </cell>
          <cell r="I664">
            <v>6780.47</v>
          </cell>
          <cell r="J664">
            <v>213.35</v>
          </cell>
          <cell r="K664">
            <v>6993.8200000000006</v>
          </cell>
          <cell r="L664">
            <v>835.18</v>
          </cell>
          <cell r="M664">
            <v>7829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11069.66</v>
          </cell>
          <cell r="X664">
            <v>214.56</v>
          </cell>
          <cell r="Y664">
            <v>996.78</v>
          </cell>
          <cell r="Z664">
            <v>12281</v>
          </cell>
          <cell r="AA664" t="str">
            <v>Live</v>
          </cell>
          <cell r="AB664">
            <v>0</v>
          </cell>
          <cell r="AC664" t="str">
            <v>CHITRADURGA URBAN</v>
          </cell>
          <cell r="AD664" t="str">
            <v>J.N. KOTE</v>
          </cell>
          <cell r="AE664" t="str">
            <v>LT-6(b)(i) St.Lt. M</v>
          </cell>
          <cell r="AF664" t="str">
            <v>LT-6(b)(i) St.Lt. M</v>
          </cell>
          <cell r="AG664" t="str">
            <v>PALLAVAGERE</v>
          </cell>
          <cell r="AH664" t="str">
            <v>PALLAVAGERE--</v>
          </cell>
        </row>
        <row r="665">
          <cell r="A665" t="str">
            <v>PGSL2</v>
          </cell>
          <cell r="B665">
            <v>444931</v>
          </cell>
          <cell r="C665">
            <v>510</v>
          </cell>
          <cell r="D665">
            <v>12907.75</v>
          </cell>
          <cell r="E665">
            <v>990.49</v>
          </cell>
          <cell r="F665">
            <v>13898.24</v>
          </cell>
          <cell r="G665">
            <v>471.76</v>
          </cell>
          <cell r="H665">
            <v>14370</v>
          </cell>
          <cell r="I665">
            <v>8364.2900000000009</v>
          </cell>
          <cell r="J665">
            <v>319.14</v>
          </cell>
          <cell r="K665">
            <v>8683.43</v>
          </cell>
          <cell r="L665">
            <v>2136.5700000000002</v>
          </cell>
          <cell r="M665">
            <v>10820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21272.04</v>
          </cell>
          <cell r="X665">
            <v>1309.6300000000001</v>
          </cell>
          <cell r="Y665">
            <v>2608.33</v>
          </cell>
          <cell r="Z665">
            <v>25190</v>
          </cell>
          <cell r="AA665" t="str">
            <v>Live</v>
          </cell>
          <cell r="AB665">
            <v>0</v>
          </cell>
          <cell r="AC665" t="str">
            <v>CHITRADURGA URBAN</v>
          </cell>
          <cell r="AD665" t="str">
            <v>J.N. KOTE</v>
          </cell>
          <cell r="AE665" t="str">
            <v>LT-6(b)(i) St.Lt. M</v>
          </cell>
          <cell r="AF665" t="str">
            <v>LT-6(b)(i) St.Lt. M</v>
          </cell>
          <cell r="AG665" t="str">
            <v>GRAMAPANCHAYATH</v>
          </cell>
          <cell r="AH665" t="str">
            <v>PALLAVAGERE--</v>
          </cell>
        </row>
        <row r="666">
          <cell r="A666" t="str">
            <v>PGSL3</v>
          </cell>
          <cell r="B666">
            <v>447779</v>
          </cell>
          <cell r="C666">
            <v>1080</v>
          </cell>
          <cell r="D666">
            <v>-54271.06</v>
          </cell>
          <cell r="E666">
            <v>12.06</v>
          </cell>
          <cell r="F666">
            <v>-54259</v>
          </cell>
          <cell r="G666">
            <v>0</v>
          </cell>
          <cell r="H666">
            <v>-54259</v>
          </cell>
          <cell r="I666">
            <v>12105.79</v>
          </cell>
          <cell r="J666">
            <v>676.21</v>
          </cell>
          <cell r="K666">
            <v>12782</v>
          </cell>
          <cell r="L666">
            <v>0</v>
          </cell>
          <cell r="M666">
            <v>12782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-42165.27</v>
          </cell>
          <cell r="X666">
            <v>688.27</v>
          </cell>
          <cell r="Y666">
            <v>0</v>
          </cell>
          <cell r="Z666">
            <v>-41477</v>
          </cell>
          <cell r="AA666" t="str">
            <v>Live</v>
          </cell>
          <cell r="AB666">
            <v>0</v>
          </cell>
          <cell r="AC666" t="str">
            <v>CHITRADURGA URBAN</v>
          </cell>
          <cell r="AD666" t="str">
            <v>J.N. KOTE</v>
          </cell>
          <cell r="AE666" t="str">
            <v>LT-6(b)(i) St.Lt. M</v>
          </cell>
          <cell r="AF666" t="str">
            <v>LT-6(b)(i) St.Lt. M</v>
          </cell>
          <cell r="AG666" t="str">
            <v>GRAMAPANCHAYATH</v>
          </cell>
          <cell r="AH666" t="str">
            <v>PALLAVA GERE--</v>
          </cell>
        </row>
        <row r="667">
          <cell r="A667" t="str">
            <v>PVSL1</v>
          </cell>
          <cell r="B667">
            <v>486893</v>
          </cell>
          <cell r="C667">
            <v>0</v>
          </cell>
          <cell r="D667">
            <v>-54585</v>
          </cell>
          <cell r="E667">
            <v>0</v>
          </cell>
          <cell r="F667">
            <v>-54585</v>
          </cell>
          <cell r="G667">
            <v>0</v>
          </cell>
          <cell r="H667">
            <v>-54585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-54585</v>
          </cell>
          <cell r="X667">
            <v>0</v>
          </cell>
          <cell r="Y667">
            <v>0</v>
          </cell>
          <cell r="Z667">
            <v>-54585</v>
          </cell>
          <cell r="AA667" t="str">
            <v>LD</v>
          </cell>
          <cell r="AB667">
            <v>0</v>
          </cell>
          <cell r="AC667" t="str">
            <v>CHITRADURGA URBAN</v>
          </cell>
          <cell r="AD667" t="str">
            <v>J.N. KOTE</v>
          </cell>
          <cell r="AE667" t="str">
            <v>LT-6(b)(i) St.Lt. M</v>
          </cell>
          <cell r="AF667" t="str">
            <v>LT-6(b)(i) St.Lt. M</v>
          </cell>
          <cell r="AG667" t="str">
            <v>PALAVAGERE</v>
          </cell>
          <cell r="AH667" t="str">
            <v>- --.</v>
          </cell>
        </row>
        <row r="668">
          <cell r="A668" t="str">
            <v>SDKP3</v>
          </cell>
          <cell r="B668">
            <v>490603</v>
          </cell>
          <cell r="C668">
            <v>0</v>
          </cell>
          <cell r="D668">
            <v>-489</v>
          </cell>
          <cell r="E668">
            <v>0</v>
          </cell>
          <cell r="F668">
            <v>-489</v>
          </cell>
          <cell r="G668">
            <v>0</v>
          </cell>
          <cell r="H668">
            <v>-489</v>
          </cell>
          <cell r="I668">
            <v>10217.870000000001</v>
          </cell>
          <cell r="J668">
            <v>0</v>
          </cell>
          <cell r="K668">
            <v>10217.870000000001</v>
          </cell>
          <cell r="L668">
            <v>498.38</v>
          </cell>
          <cell r="M668">
            <v>10716.25</v>
          </cell>
          <cell r="N668">
            <v>0</v>
          </cell>
          <cell r="O668">
            <v>0</v>
          </cell>
          <cell r="P668">
            <v>0</v>
          </cell>
          <cell r="Q668">
            <v>21.25</v>
          </cell>
          <cell r="R668">
            <v>0</v>
          </cell>
          <cell r="S668">
            <v>0</v>
          </cell>
          <cell r="T668">
            <v>21.25</v>
          </cell>
          <cell r="U668">
            <v>21.25</v>
          </cell>
          <cell r="V668">
            <v>0</v>
          </cell>
          <cell r="W668">
            <v>9707.6200000000008</v>
          </cell>
          <cell r="X668">
            <v>0</v>
          </cell>
          <cell r="Y668">
            <v>498.38</v>
          </cell>
          <cell r="Z668">
            <v>10206</v>
          </cell>
          <cell r="AA668" t="str">
            <v>Live</v>
          </cell>
          <cell r="AB668">
            <v>0</v>
          </cell>
          <cell r="AC668" t="str">
            <v>CHITRADURGA URBAN</v>
          </cell>
          <cell r="AD668" t="str">
            <v>J.N. KOTE</v>
          </cell>
          <cell r="AE668" t="str">
            <v>LT-6(a)(i) Wt. Wks.</v>
          </cell>
          <cell r="AF668" t="str">
            <v>LT-6(a)(i) Wt. Wks.</v>
          </cell>
          <cell r="AG668" t="str">
            <v>SAJJANAKERE</v>
          </cell>
          <cell r="AH668" t="str">
            <v>CTA-..</v>
          </cell>
        </row>
        <row r="669">
          <cell r="A669" t="str">
            <v>SDKP4495</v>
          </cell>
          <cell r="B669">
            <v>448489</v>
          </cell>
          <cell r="C669">
            <v>0</v>
          </cell>
          <cell r="D669">
            <v>4236.28</v>
          </cell>
          <cell r="E669">
            <v>0</v>
          </cell>
          <cell r="F669">
            <v>4236.28</v>
          </cell>
          <cell r="G669">
            <v>80.72</v>
          </cell>
          <cell r="H669">
            <v>4317</v>
          </cell>
          <cell r="I669">
            <v>15413.52</v>
          </cell>
          <cell r="J669">
            <v>0</v>
          </cell>
          <cell r="K669">
            <v>15413.52</v>
          </cell>
          <cell r="L669">
            <v>1236.48</v>
          </cell>
          <cell r="M669">
            <v>16650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19649.8</v>
          </cell>
          <cell r="X669">
            <v>0</v>
          </cell>
          <cell r="Y669">
            <v>1317.2</v>
          </cell>
          <cell r="Z669">
            <v>20967</v>
          </cell>
          <cell r="AA669" t="str">
            <v>Live</v>
          </cell>
          <cell r="AB669">
            <v>0</v>
          </cell>
          <cell r="AC669" t="str">
            <v>CHITRADURGA URBAN</v>
          </cell>
          <cell r="AD669" t="str">
            <v>J.N. KOTE</v>
          </cell>
          <cell r="AE669" t="str">
            <v>LT-6(a)(i) Wt. Wks.</v>
          </cell>
          <cell r="AF669" t="str">
            <v>LT-6(a)(i) Wt. Wks.</v>
          </cell>
          <cell r="AG669" t="str">
            <v>SECRATARY</v>
          </cell>
          <cell r="AH669" t="str">
            <v>SAJJANAKERE--</v>
          </cell>
        </row>
        <row r="670">
          <cell r="A670" t="str">
            <v>SDKP5507</v>
          </cell>
          <cell r="B670">
            <v>4239305</v>
          </cell>
          <cell r="C670">
            <v>25874</v>
          </cell>
          <cell r="D670">
            <v>35689.19</v>
          </cell>
          <cell r="E670">
            <v>2670.75</v>
          </cell>
          <cell r="F670">
            <v>38359.94</v>
          </cell>
          <cell r="G670">
            <v>909.06</v>
          </cell>
          <cell r="H670">
            <v>39269</v>
          </cell>
          <cell r="I670">
            <v>176884.4</v>
          </cell>
          <cell r="J670">
            <v>12644.49</v>
          </cell>
          <cell r="K670">
            <v>189528.88999999998</v>
          </cell>
          <cell r="L670">
            <v>11627.11</v>
          </cell>
          <cell r="M670">
            <v>201156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212573.59</v>
          </cell>
          <cell r="X670">
            <v>15315.24</v>
          </cell>
          <cell r="Y670">
            <v>12536.17</v>
          </cell>
          <cell r="Z670">
            <v>240425</v>
          </cell>
          <cell r="AA670" t="str">
            <v>Live</v>
          </cell>
          <cell r="AB670">
            <v>0</v>
          </cell>
          <cell r="AC670" t="str">
            <v>CHITRADURGA URBAN</v>
          </cell>
          <cell r="AD670" t="str">
            <v>J.N. KOTE</v>
          </cell>
          <cell r="AE670" t="str">
            <v>LT-6(a)(ii) Wt. Wks.</v>
          </cell>
          <cell r="AF670" t="str">
            <v>LT-6(a)(ii) Wt. Wks.</v>
          </cell>
          <cell r="AG670" t="str">
            <v>PDO</v>
          </cell>
          <cell r="AH670">
            <v>0</v>
          </cell>
        </row>
        <row r="671">
          <cell r="A671" t="str">
            <v>SDKP6536</v>
          </cell>
          <cell r="B671">
            <v>4896142</v>
          </cell>
          <cell r="C671">
            <v>2350</v>
          </cell>
          <cell r="D671">
            <v>5442.5</v>
          </cell>
          <cell r="E671">
            <v>318.60000000000002</v>
          </cell>
          <cell r="F671">
            <v>5761.1</v>
          </cell>
          <cell r="G671">
            <v>205.9</v>
          </cell>
          <cell r="H671">
            <v>5967</v>
          </cell>
          <cell r="I671">
            <v>21934.37</v>
          </cell>
          <cell r="J671">
            <v>1141.45</v>
          </cell>
          <cell r="K671">
            <v>23075.82</v>
          </cell>
          <cell r="L671">
            <v>1701.21</v>
          </cell>
          <cell r="M671">
            <v>24777.03</v>
          </cell>
          <cell r="N671">
            <v>0</v>
          </cell>
          <cell r="O671">
            <v>0</v>
          </cell>
          <cell r="P671">
            <v>0</v>
          </cell>
          <cell r="Q671">
            <v>116.03</v>
          </cell>
          <cell r="R671">
            <v>0</v>
          </cell>
          <cell r="S671">
            <v>0</v>
          </cell>
          <cell r="T671">
            <v>116.03</v>
          </cell>
          <cell r="U671">
            <v>116.03</v>
          </cell>
          <cell r="V671">
            <v>0</v>
          </cell>
          <cell r="W671">
            <v>27260.84</v>
          </cell>
          <cell r="X671">
            <v>1460.05</v>
          </cell>
          <cell r="Y671">
            <v>1907.11</v>
          </cell>
          <cell r="Z671">
            <v>30628</v>
          </cell>
          <cell r="AA671" t="str">
            <v>Live</v>
          </cell>
          <cell r="AB671">
            <v>0</v>
          </cell>
          <cell r="AC671" t="str">
            <v>CHITRADURGA URBAN</v>
          </cell>
          <cell r="AD671" t="str">
            <v>J.N. KOTE</v>
          </cell>
          <cell r="AE671" t="str">
            <v>LT-6(a)(ii) Wt. Wks.</v>
          </cell>
          <cell r="AF671" t="str">
            <v>LT-6(a)(ii) Wt. Wks.</v>
          </cell>
          <cell r="AG671" t="str">
            <v>PDO J N KOTE</v>
          </cell>
          <cell r="AH671" t="str">
            <v>SAJJANAKERE</v>
          </cell>
        </row>
        <row r="672">
          <cell r="A672" t="str">
            <v>SDKSL1</v>
          </cell>
          <cell r="B672">
            <v>445549</v>
          </cell>
          <cell r="C672">
            <v>628</v>
          </cell>
          <cell r="D672">
            <v>-27783.33</v>
          </cell>
          <cell r="E672">
            <v>467.33</v>
          </cell>
          <cell r="F672">
            <v>-27316</v>
          </cell>
          <cell r="G672">
            <v>0</v>
          </cell>
          <cell r="H672">
            <v>-27316</v>
          </cell>
          <cell r="I672">
            <v>10018.27</v>
          </cell>
          <cell r="J672">
            <v>392.73</v>
          </cell>
          <cell r="K672">
            <v>10411</v>
          </cell>
          <cell r="L672">
            <v>0</v>
          </cell>
          <cell r="M672">
            <v>10411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-17765.060000000001</v>
          </cell>
          <cell r="X672">
            <v>860.06</v>
          </cell>
          <cell r="Y672">
            <v>0</v>
          </cell>
          <cell r="Z672">
            <v>-16905</v>
          </cell>
          <cell r="AA672" t="str">
            <v>Live</v>
          </cell>
          <cell r="AB672">
            <v>0</v>
          </cell>
          <cell r="AC672" t="str">
            <v>CHITRADURGA URBAN</v>
          </cell>
          <cell r="AD672" t="str">
            <v>J.N. KOTE</v>
          </cell>
          <cell r="AE672" t="str">
            <v>LT-6(b)(i) St.Lt. M</v>
          </cell>
          <cell r="AF672" t="str">
            <v>LT-6(b)(i) St.Lt. M</v>
          </cell>
          <cell r="AG672" t="str">
            <v>GRAMAPANCHAYATH</v>
          </cell>
          <cell r="AH672" t="str">
            <v>SAJJANA KERE--</v>
          </cell>
        </row>
        <row r="673">
          <cell r="A673" t="str">
            <v>SDKSL2</v>
          </cell>
          <cell r="B673">
            <v>449358</v>
          </cell>
          <cell r="C673">
            <v>297</v>
          </cell>
          <cell r="D673">
            <v>-2590.25</v>
          </cell>
          <cell r="E673">
            <v>92.25</v>
          </cell>
          <cell r="F673">
            <v>-2498</v>
          </cell>
          <cell r="G673">
            <v>0</v>
          </cell>
          <cell r="H673">
            <v>-2498</v>
          </cell>
          <cell r="I673">
            <v>8369.83</v>
          </cell>
          <cell r="J673">
            <v>183.42</v>
          </cell>
          <cell r="K673">
            <v>8553.25</v>
          </cell>
          <cell r="L673">
            <v>296.75</v>
          </cell>
          <cell r="M673">
            <v>8850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5779.58</v>
          </cell>
          <cell r="X673">
            <v>275.67</v>
          </cell>
          <cell r="Y673">
            <v>296.75</v>
          </cell>
          <cell r="Z673">
            <v>6352</v>
          </cell>
          <cell r="AA673" t="str">
            <v>Live</v>
          </cell>
          <cell r="AB673">
            <v>0</v>
          </cell>
          <cell r="AC673" t="str">
            <v>CHITRADURGA URBAN</v>
          </cell>
          <cell r="AD673" t="str">
            <v>J.N. KOTE</v>
          </cell>
          <cell r="AE673" t="str">
            <v>LT-6(b)(i) St.Lt. M</v>
          </cell>
          <cell r="AF673" t="str">
            <v>LT-6(b)(i) St.Lt. M</v>
          </cell>
          <cell r="AG673" t="str">
            <v>GRAMAPANCHAYATH</v>
          </cell>
          <cell r="AH673" t="str">
            <v>SAJJANA KERE--</v>
          </cell>
        </row>
        <row r="674">
          <cell r="A674" t="str">
            <v>SJKP5768</v>
          </cell>
          <cell r="B674">
            <v>4314814</v>
          </cell>
          <cell r="C674">
            <v>6072</v>
          </cell>
          <cell r="D674">
            <v>50550.02</v>
          </cell>
          <cell r="E674">
            <v>4128.75</v>
          </cell>
          <cell r="F674">
            <v>54678.77</v>
          </cell>
          <cell r="G674">
            <v>1366.23</v>
          </cell>
          <cell r="H674">
            <v>56045</v>
          </cell>
          <cell r="I674">
            <v>55672.73</v>
          </cell>
          <cell r="J674">
            <v>2902.16</v>
          </cell>
          <cell r="K674">
            <v>58574.89</v>
          </cell>
          <cell r="L674">
            <v>9497.11</v>
          </cell>
          <cell r="M674">
            <v>68072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106222.75</v>
          </cell>
          <cell r="X674">
            <v>7030.91</v>
          </cell>
          <cell r="Y674">
            <v>10863.34</v>
          </cell>
          <cell r="Z674">
            <v>124117</v>
          </cell>
          <cell r="AA674" t="str">
            <v>Live</v>
          </cell>
          <cell r="AB674">
            <v>0</v>
          </cell>
          <cell r="AC674" t="str">
            <v>CHITRADURGA URBAN</v>
          </cell>
          <cell r="AD674" t="str">
            <v>J.N. KOTE</v>
          </cell>
          <cell r="AE674" t="str">
            <v>LT-6(a)(ii) Wt. Wks.</v>
          </cell>
          <cell r="AF674" t="str">
            <v>LT-6(a)(ii) Wt. Wks.</v>
          </cell>
          <cell r="AG674" t="str">
            <v>P D O</v>
          </cell>
          <cell r="AH674">
            <v>0</v>
          </cell>
        </row>
        <row r="675">
          <cell r="A675" t="str">
            <v>STSL1C2</v>
          </cell>
          <cell r="B675">
            <v>489054</v>
          </cell>
          <cell r="C675">
            <v>0</v>
          </cell>
          <cell r="D675">
            <v>-144094</v>
          </cell>
          <cell r="E675">
            <v>0</v>
          </cell>
          <cell r="F675">
            <v>-144094</v>
          </cell>
          <cell r="G675">
            <v>0</v>
          </cell>
          <cell r="H675">
            <v>-144094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-144094</v>
          </cell>
          <cell r="X675">
            <v>0</v>
          </cell>
          <cell r="Y675">
            <v>0</v>
          </cell>
          <cell r="Z675">
            <v>-144094</v>
          </cell>
          <cell r="AA675" t="str">
            <v>LD</v>
          </cell>
          <cell r="AB675">
            <v>0</v>
          </cell>
          <cell r="AC675" t="str">
            <v>CHITRADURGA URBAN</v>
          </cell>
          <cell r="AD675" t="str">
            <v>J.N. KOTE</v>
          </cell>
          <cell r="AE675" t="str">
            <v>LT-6(b)(i) St.Lt. M</v>
          </cell>
          <cell r="AF675" t="str">
            <v>LT-6(b)(i) St.Lt. M</v>
          </cell>
          <cell r="AG675" t="str">
            <v>SAJANKERE</v>
          </cell>
          <cell r="AH675" t="str">
            <v>- --.</v>
          </cell>
        </row>
        <row r="676">
          <cell r="A676" t="str">
            <v>BCSL221</v>
          </cell>
          <cell r="B676">
            <v>3822600</v>
          </cell>
          <cell r="C676">
            <v>653</v>
          </cell>
          <cell r="D676">
            <v>276089.99</v>
          </cell>
          <cell r="E676">
            <v>5750.49</v>
          </cell>
          <cell r="F676">
            <v>281840.48</v>
          </cell>
          <cell r="G676">
            <v>132674.51999999999</v>
          </cell>
          <cell r="H676">
            <v>414515</v>
          </cell>
          <cell r="I676">
            <v>11911.84</v>
          </cell>
          <cell r="J676">
            <v>408.18</v>
          </cell>
          <cell r="K676">
            <v>12320.02</v>
          </cell>
          <cell r="L676">
            <v>32125.98</v>
          </cell>
          <cell r="M676">
            <v>44446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288001.83</v>
          </cell>
          <cell r="X676">
            <v>6158.67</v>
          </cell>
          <cell r="Y676">
            <v>164800.5</v>
          </cell>
          <cell r="Z676">
            <v>458961</v>
          </cell>
          <cell r="AA676" t="str">
            <v>Live</v>
          </cell>
          <cell r="AB676">
            <v>0</v>
          </cell>
          <cell r="AC676" t="str">
            <v>CHITRADURGA URBAN</v>
          </cell>
          <cell r="AD676" t="str">
            <v>M.K. HATTI</v>
          </cell>
          <cell r="AE676" t="str">
            <v>LT-6(b)(i) St.Lt. M</v>
          </cell>
          <cell r="AF676" t="str">
            <v>LT-6(b)(i) St.Lt. M</v>
          </cell>
          <cell r="AG676" t="str">
            <v>COMMISSIONER CMC</v>
          </cell>
          <cell r="AH676" t="str">
            <v>MURUGHARAJENDRA MATHA FRONT SIDE-</v>
          </cell>
        </row>
        <row r="677">
          <cell r="A677" t="str">
            <v>BCSL62475</v>
          </cell>
          <cell r="B677">
            <v>5160042</v>
          </cell>
          <cell r="C677">
            <v>3356</v>
          </cell>
          <cell r="D677">
            <v>8894.4699999999993</v>
          </cell>
          <cell r="E677">
            <v>603</v>
          </cell>
          <cell r="F677">
            <v>9497.4699999999993</v>
          </cell>
          <cell r="G677">
            <v>232.53</v>
          </cell>
          <cell r="H677">
            <v>9730</v>
          </cell>
          <cell r="I677">
            <v>28634.75</v>
          </cell>
          <cell r="J677">
            <v>2103.4299999999998</v>
          </cell>
          <cell r="K677">
            <v>30738.18</v>
          </cell>
          <cell r="L677">
            <v>2298.23</v>
          </cell>
          <cell r="M677">
            <v>33036.410000000003</v>
          </cell>
          <cell r="N677">
            <v>0</v>
          </cell>
          <cell r="O677">
            <v>0</v>
          </cell>
          <cell r="P677">
            <v>0</v>
          </cell>
          <cell r="Q677">
            <v>454.41</v>
          </cell>
          <cell r="R677">
            <v>0</v>
          </cell>
          <cell r="S677">
            <v>0</v>
          </cell>
          <cell r="T677">
            <v>454.41</v>
          </cell>
          <cell r="U677">
            <v>454.41</v>
          </cell>
          <cell r="V677">
            <v>0</v>
          </cell>
          <cell r="W677">
            <v>37074.81</v>
          </cell>
          <cell r="X677">
            <v>2706.43</v>
          </cell>
          <cell r="Y677">
            <v>2530.7600000000002</v>
          </cell>
          <cell r="Z677">
            <v>42312</v>
          </cell>
          <cell r="AA677" t="str">
            <v>Live</v>
          </cell>
          <cell r="AB677">
            <v>0</v>
          </cell>
          <cell r="AC677" t="str">
            <v>CHITRADURGA URBAN</v>
          </cell>
          <cell r="AD677" t="str">
            <v>M.K. HATTI</v>
          </cell>
          <cell r="AE677" t="str">
            <v>LT-6(b)(i) St.Lt. M</v>
          </cell>
          <cell r="AF677" t="str">
            <v>LT-6(b)(i) St.Lt. M</v>
          </cell>
          <cell r="AG677" t="str">
            <v>COMISSIONER NAGARA SABHE</v>
          </cell>
          <cell r="AH677" t="str">
            <v>TRUCK TURMINAL CHITRADURGA</v>
          </cell>
        </row>
        <row r="678">
          <cell r="A678" t="str">
            <v>BCSL66054</v>
          </cell>
          <cell r="B678">
            <v>5532257</v>
          </cell>
          <cell r="C678">
            <v>3839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32175.62</v>
          </cell>
          <cell r="J678">
            <v>2414.4699999999998</v>
          </cell>
          <cell r="K678">
            <v>34590.089999999997</v>
          </cell>
          <cell r="L678">
            <v>1038.9100000000001</v>
          </cell>
          <cell r="M678">
            <v>35629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32175.62</v>
          </cell>
          <cell r="X678">
            <v>2414.4699999999998</v>
          </cell>
          <cell r="Y678">
            <v>1038.9100000000001</v>
          </cell>
          <cell r="Z678">
            <v>35629</v>
          </cell>
          <cell r="AA678" t="str">
            <v>Live</v>
          </cell>
          <cell r="AB678">
            <v>0</v>
          </cell>
          <cell r="AC678" t="str">
            <v>CHITRADURGA URBAN</v>
          </cell>
          <cell r="AD678" t="str">
            <v>M.K. HATTI</v>
          </cell>
          <cell r="AE678" t="str">
            <v>LT-6(b)(ii) St.Lt. M</v>
          </cell>
          <cell r="AF678" t="str">
            <v>LT-6(b)(ii) St.Lt. M</v>
          </cell>
          <cell r="AG678" t="str">
            <v>COMMISSIONER NAGARA SABE</v>
          </cell>
          <cell r="AH678" t="str">
            <v>0KSSIDC INDUSTRIAL AREA CHITRADURGA</v>
          </cell>
        </row>
        <row r="679">
          <cell r="A679" t="str">
            <v>BCSL66064</v>
          </cell>
          <cell r="B679">
            <v>5532267</v>
          </cell>
          <cell r="C679">
            <v>5000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40168.370000000003</v>
          </cell>
          <cell r="J679">
            <v>3146.14</v>
          </cell>
          <cell r="K679">
            <v>43314.51</v>
          </cell>
          <cell r="L679">
            <v>1167.49</v>
          </cell>
          <cell r="M679">
            <v>44482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40168.370000000003</v>
          </cell>
          <cell r="X679">
            <v>3146.14</v>
          </cell>
          <cell r="Y679">
            <v>1167.49</v>
          </cell>
          <cell r="Z679">
            <v>44482</v>
          </cell>
          <cell r="AA679" t="str">
            <v>Live</v>
          </cell>
          <cell r="AB679">
            <v>0</v>
          </cell>
          <cell r="AC679" t="str">
            <v>CHITRADURGA URBAN</v>
          </cell>
          <cell r="AD679" t="str">
            <v>M.K. HATTI</v>
          </cell>
          <cell r="AE679" t="str">
            <v>LT-6(b)(ii) St.Lt. M</v>
          </cell>
          <cell r="AF679" t="str">
            <v>LT-6(b)(ii) St.Lt. M</v>
          </cell>
          <cell r="AG679" t="str">
            <v>COMMISSIONER NAGARA SABE</v>
          </cell>
          <cell r="AH679" t="str">
            <v>0KSSIDC INDUSTRIAL AREA M K HATTI CHITRADURGA</v>
          </cell>
        </row>
        <row r="680">
          <cell r="A680" t="str">
            <v>BCSL66065</v>
          </cell>
          <cell r="B680">
            <v>5532268</v>
          </cell>
          <cell r="C680">
            <v>750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10099.1</v>
          </cell>
          <cell r="J680">
            <v>469.48</v>
          </cell>
          <cell r="K680">
            <v>10568.58</v>
          </cell>
          <cell r="L680">
            <v>547.41999999999996</v>
          </cell>
          <cell r="M680">
            <v>11116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10099.1</v>
          </cell>
          <cell r="X680">
            <v>469.48</v>
          </cell>
          <cell r="Y680">
            <v>547.41999999999996</v>
          </cell>
          <cell r="Z680">
            <v>11116</v>
          </cell>
          <cell r="AA680" t="str">
            <v>Live</v>
          </cell>
          <cell r="AB680">
            <v>0</v>
          </cell>
          <cell r="AC680" t="str">
            <v>CHITRADURGA URBAN</v>
          </cell>
          <cell r="AD680" t="str">
            <v>M.K. HATTI</v>
          </cell>
          <cell r="AE680" t="str">
            <v>LT-6(b)(ii) St.Lt. M</v>
          </cell>
          <cell r="AF680" t="str">
            <v>LT-6(b)(ii) St.Lt. M</v>
          </cell>
          <cell r="AG680" t="str">
            <v>COMMISSIONER NAGARA SABE</v>
          </cell>
          <cell r="AH680" t="str">
            <v>0JAYALAKSHMI BADAVANE  GAREHATTI CHITRADURGA</v>
          </cell>
        </row>
        <row r="681">
          <cell r="A681" t="str">
            <v>BCSL66080</v>
          </cell>
          <cell r="B681">
            <v>5532289</v>
          </cell>
          <cell r="C681">
            <v>3500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29846.75</v>
          </cell>
          <cell r="J681">
            <v>2201.33</v>
          </cell>
          <cell r="K681">
            <v>32048.080000000002</v>
          </cell>
          <cell r="L681">
            <v>1034.92</v>
          </cell>
          <cell r="M681">
            <v>33083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29846.75</v>
          </cell>
          <cell r="X681">
            <v>2201.33</v>
          </cell>
          <cell r="Y681">
            <v>1034.92</v>
          </cell>
          <cell r="Z681">
            <v>33083</v>
          </cell>
          <cell r="AA681" t="str">
            <v>Live</v>
          </cell>
          <cell r="AB681">
            <v>0</v>
          </cell>
          <cell r="AC681" t="str">
            <v>CHITRADURGA URBAN</v>
          </cell>
          <cell r="AD681" t="str">
            <v>M.K. HATTI</v>
          </cell>
          <cell r="AE681" t="str">
            <v>LT-6(b)(ii) St.Lt. M</v>
          </cell>
          <cell r="AF681" t="str">
            <v>LT-6(b)(ii) St.Lt. M</v>
          </cell>
          <cell r="AG681" t="str">
            <v>P D O M K HATTI</v>
          </cell>
          <cell r="AH681" t="str">
            <v>0KSSIDC INDUSTRIAL AREA CHITRADURGA</v>
          </cell>
        </row>
        <row r="682">
          <cell r="A682" t="str">
            <v>BCSL66081</v>
          </cell>
          <cell r="B682">
            <v>5532290</v>
          </cell>
          <cell r="C682">
            <v>3895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32530.62</v>
          </cell>
          <cell r="J682">
            <v>2450.13</v>
          </cell>
          <cell r="K682">
            <v>34980.75</v>
          </cell>
          <cell r="L682">
            <v>1023.25</v>
          </cell>
          <cell r="M682">
            <v>36004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32530.62</v>
          </cell>
          <cell r="X682">
            <v>2450.13</v>
          </cell>
          <cell r="Y682">
            <v>1023.25</v>
          </cell>
          <cell r="Z682">
            <v>36004</v>
          </cell>
          <cell r="AA682" t="str">
            <v>Live</v>
          </cell>
          <cell r="AB682">
            <v>0</v>
          </cell>
          <cell r="AC682" t="str">
            <v>CHITRADURGA URBAN</v>
          </cell>
          <cell r="AD682" t="str">
            <v>M.K. HATTI</v>
          </cell>
          <cell r="AE682" t="str">
            <v>LT-6(b)(ii) St.Lt. M</v>
          </cell>
          <cell r="AF682" t="str">
            <v>LT-6(b)(ii) St.Lt. M</v>
          </cell>
          <cell r="AG682" t="str">
            <v>P D O M K HATTI</v>
          </cell>
          <cell r="AH682" t="str">
            <v>0KUNKUMA FACTORY NEAR CHITRADURGA</v>
          </cell>
        </row>
        <row r="683">
          <cell r="A683" t="str">
            <v>CMC2985</v>
          </cell>
          <cell r="B683">
            <v>3815927</v>
          </cell>
          <cell r="C683">
            <v>18851</v>
          </cell>
          <cell r="D683">
            <v>468625.52</v>
          </cell>
          <cell r="E683">
            <v>23735.64</v>
          </cell>
          <cell r="F683">
            <v>492361.16000000003</v>
          </cell>
          <cell r="G683">
            <v>105421.84</v>
          </cell>
          <cell r="H683">
            <v>597783</v>
          </cell>
          <cell r="I683">
            <v>150057.79999999999</v>
          </cell>
          <cell r="J683">
            <v>11782.07</v>
          </cell>
          <cell r="K683">
            <v>161839.87</v>
          </cell>
          <cell r="L683">
            <v>34179.69</v>
          </cell>
          <cell r="M683">
            <v>196019.56</v>
          </cell>
          <cell r="N683">
            <v>322943.17</v>
          </cell>
          <cell r="O683">
            <v>120943.76</v>
          </cell>
          <cell r="P683">
            <v>26113.07</v>
          </cell>
          <cell r="Q683">
            <v>784.56</v>
          </cell>
          <cell r="R683">
            <v>0</v>
          </cell>
          <cell r="S683">
            <v>0</v>
          </cell>
          <cell r="T683">
            <v>784.56</v>
          </cell>
          <cell r="U683">
            <v>349840.8</v>
          </cell>
          <cell r="V683">
            <v>120943.76</v>
          </cell>
          <cell r="W683">
            <v>294955.59000000003</v>
          </cell>
          <cell r="X683">
            <v>9404.64</v>
          </cell>
          <cell r="Y683">
            <v>18657.77</v>
          </cell>
          <cell r="Z683">
            <v>323018</v>
          </cell>
          <cell r="AA683" t="str">
            <v>Live</v>
          </cell>
          <cell r="AB683">
            <v>0</v>
          </cell>
          <cell r="AC683" t="str">
            <v>CHITRADURGA URBAN</v>
          </cell>
          <cell r="AD683" t="str">
            <v>M.K. HATTI</v>
          </cell>
          <cell r="AE683" t="str">
            <v>LT-6(b)(i) St.Lt. M</v>
          </cell>
          <cell r="AF683" t="str">
            <v>LT-6(b)(i) St.Lt. M</v>
          </cell>
          <cell r="AG683" t="str">
            <v>ASST. EXT. ENG..Z.P ENG.  SUBDN.  HANUMANTHANAGARA</v>
          </cell>
          <cell r="AH683" t="str">
            <v>MK HATTY-</v>
          </cell>
        </row>
        <row r="684">
          <cell r="A684" t="str">
            <v>GPBCSL178</v>
          </cell>
          <cell r="B684">
            <v>3817587</v>
          </cell>
          <cell r="C684">
            <v>1116</v>
          </cell>
          <cell r="D684">
            <v>11928.42</v>
          </cell>
          <cell r="E684">
            <v>865.61</v>
          </cell>
          <cell r="F684">
            <v>12794.03</v>
          </cell>
          <cell r="G684">
            <v>893.97</v>
          </cell>
          <cell r="H684">
            <v>13688</v>
          </cell>
          <cell r="I684">
            <v>10405.950000000001</v>
          </cell>
          <cell r="J684">
            <v>698.16</v>
          </cell>
          <cell r="K684">
            <v>11104.11</v>
          </cell>
          <cell r="L684">
            <v>1961.84</v>
          </cell>
          <cell r="M684">
            <v>13065.95</v>
          </cell>
          <cell r="N684">
            <v>0</v>
          </cell>
          <cell r="O684">
            <v>0</v>
          </cell>
          <cell r="P684">
            <v>0</v>
          </cell>
          <cell r="Q684">
            <v>56.95</v>
          </cell>
          <cell r="R684">
            <v>0</v>
          </cell>
          <cell r="S684">
            <v>0</v>
          </cell>
          <cell r="T684">
            <v>56.95</v>
          </cell>
          <cell r="U684">
            <v>56.95</v>
          </cell>
          <cell r="V684">
            <v>0</v>
          </cell>
          <cell r="W684">
            <v>22277.42</v>
          </cell>
          <cell r="X684">
            <v>1563.77</v>
          </cell>
          <cell r="Y684">
            <v>2855.81</v>
          </cell>
          <cell r="Z684">
            <v>26697</v>
          </cell>
          <cell r="AA684" t="str">
            <v>Live</v>
          </cell>
          <cell r="AB684">
            <v>0</v>
          </cell>
          <cell r="AC684" t="str">
            <v>CHITRADURGA URBAN</v>
          </cell>
          <cell r="AD684" t="str">
            <v>M.K. HATTI</v>
          </cell>
          <cell r="AE684" t="str">
            <v>LT-6(b)(i) St.Lt. M</v>
          </cell>
          <cell r="AF684" t="str">
            <v>LT-6(b)(i) St.Lt. M</v>
          </cell>
          <cell r="AG684" t="str">
            <v>SECARTARY</v>
          </cell>
          <cell r="AH684" t="str">
            <v>CTA-</v>
          </cell>
        </row>
        <row r="685">
          <cell r="A685" t="str">
            <v>GPBCSL207</v>
          </cell>
          <cell r="B685">
            <v>3819083</v>
          </cell>
          <cell r="C685">
            <v>295</v>
          </cell>
          <cell r="D685">
            <v>-188.65</v>
          </cell>
          <cell r="E685">
            <v>9.65</v>
          </cell>
          <cell r="F685">
            <v>-179</v>
          </cell>
          <cell r="G685">
            <v>0</v>
          </cell>
          <cell r="H685">
            <v>-179</v>
          </cell>
          <cell r="I685">
            <v>4219.8500000000004</v>
          </cell>
          <cell r="J685">
            <v>184.74</v>
          </cell>
          <cell r="K685">
            <v>4404.59</v>
          </cell>
          <cell r="L685">
            <v>186.61</v>
          </cell>
          <cell r="M685">
            <v>4591.2</v>
          </cell>
          <cell r="N685">
            <v>0</v>
          </cell>
          <cell r="O685">
            <v>0</v>
          </cell>
          <cell r="P685">
            <v>0</v>
          </cell>
          <cell r="Q685">
            <v>61.2</v>
          </cell>
          <cell r="R685">
            <v>0</v>
          </cell>
          <cell r="S685">
            <v>0</v>
          </cell>
          <cell r="T685">
            <v>61.2</v>
          </cell>
          <cell r="U685">
            <v>61.2</v>
          </cell>
          <cell r="V685">
            <v>0</v>
          </cell>
          <cell r="W685">
            <v>3970</v>
          </cell>
          <cell r="X685">
            <v>194.39</v>
          </cell>
          <cell r="Y685">
            <v>186.61</v>
          </cell>
          <cell r="Z685">
            <v>4351</v>
          </cell>
          <cell r="AA685" t="str">
            <v>Live</v>
          </cell>
          <cell r="AB685">
            <v>0</v>
          </cell>
          <cell r="AC685" t="str">
            <v>CHITRADURGA URBAN</v>
          </cell>
          <cell r="AD685" t="str">
            <v>M.K. HATTI</v>
          </cell>
          <cell r="AE685" t="str">
            <v>LT-6(b)(i) St.Lt. M</v>
          </cell>
          <cell r="AF685" t="str">
            <v>LT-6(b)(i) St.Lt. M</v>
          </cell>
          <cell r="AG685" t="str">
            <v>SECARTARY</v>
          </cell>
          <cell r="AH685" t="str">
            <v>CTA-</v>
          </cell>
        </row>
        <row r="686">
          <cell r="A686" t="str">
            <v>GPBCSL208</v>
          </cell>
          <cell r="B686">
            <v>3818019</v>
          </cell>
          <cell r="C686">
            <v>527</v>
          </cell>
          <cell r="D686">
            <v>-2691</v>
          </cell>
          <cell r="E686">
            <v>120</v>
          </cell>
          <cell r="F686">
            <v>-2571</v>
          </cell>
          <cell r="G686">
            <v>0</v>
          </cell>
          <cell r="H686">
            <v>-2571</v>
          </cell>
          <cell r="I686">
            <v>5967.28</v>
          </cell>
          <cell r="J686">
            <v>329.69</v>
          </cell>
          <cell r="K686">
            <v>6296.9699999999993</v>
          </cell>
          <cell r="L686">
            <v>219.26</v>
          </cell>
          <cell r="M686">
            <v>6516.23</v>
          </cell>
          <cell r="N686">
            <v>0</v>
          </cell>
          <cell r="O686">
            <v>0</v>
          </cell>
          <cell r="P686">
            <v>0</v>
          </cell>
          <cell r="Q686">
            <v>58.23</v>
          </cell>
          <cell r="R686">
            <v>0</v>
          </cell>
          <cell r="S686">
            <v>0</v>
          </cell>
          <cell r="T686">
            <v>58.23</v>
          </cell>
          <cell r="U686">
            <v>58.23</v>
          </cell>
          <cell r="V686">
            <v>0</v>
          </cell>
          <cell r="W686">
            <v>3218.05</v>
          </cell>
          <cell r="X686">
            <v>449.69</v>
          </cell>
          <cell r="Y686">
            <v>219.26</v>
          </cell>
          <cell r="Z686">
            <v>3887</v>
          </cell>
          <cell r="AA686" t="str">
            <v>Live</v>
          </cell>
          <cell r="AB686">
            <v>0</v>
          </cell>
          <cell r="AC686" t="str">
            <v>CHITRADURGA URBAN</v>
          </cell>
          <cell r="AD686" t="str">
            <v>M.K. HATTI</v>
          </cell>
          <cell r="AE686" t="str">
            <v>LT-6(b)(i) St.Lt. M</v>
          </cell>
          <cell r="AF686" t="str">
            <v>LT-6(b)(i) St.Lt. M</v>
          </cell>
          <cell r="AG686" t="str">
            <v>SECARTARY</v>
          </cell>
          <cell r="AH686" t="str">
            <v>CTA-</v>
          </cell>
        </row>
        <row r="687">
          <cell r="A687" t="str">
            <v>GPBCSL209</v>
          </cell>
          <cell r="B687">
            <v>3819476</v>
          </cell>
          <cell r="C687">
            <v>823</v>
          </cell>
          <cell r="D687">
            <v>-3809.85</v>
          </cell>
          <cell r="E687">
            <v>130.85</v>
          </cell>
          <cell r="F687">
            <v>-3679</v>
          </cell>
          <cell r="G687">
            <v>0</v>
          </cell>
          <cell r="H687">
            <v>-3679</v>
          </cell>
          <cell r="I687">
            <v>8185.32</v>
          </cell>
          <cell r="J687">
            <v>515.98</v>
          </cell>
          <cell r="K687">
            <v>8701.2999999999993</v>
          </cell>
          <cell r="L687">
            <v>117.08</v>
          </cell>
          <cell r="M687">
            <v>8818.3799999999992</v>
          </cell>
          <cell r="N687">
            <v>0</v>
          </cell>
          <cell r="O687">
            <v>0</v>
          </cell>
          <cell r="P687">
            <v>0</v>
          </cell>
          <cell r="Q687">
            <v>57.38</v>
          </cell>
          <cell r="R687">
            <v>0</v>
          </cell>
          <cell r="S687">
            <v>0</v>
          </cell>
          <cell r="T687">
            <v>57.38</v>
          </cell>
          <cell r="U687">
            <v>57.38</v>
          </cell>
          <cell r="V687">
            <v>0</v>
          </cell>
          <cell r="W687">
            <v>4318.09</v>
          </cell>
          <cell r="X687">
            <v>646.83000000000004</v>
          </cell>
          <cell r="Y687">
            <v>117.08</v>
          </cell>
          <cell r="Z687">
            <v>5082</v>
          </cell>
          <cell r="AA687" t="str">
            <v>Live</v>
          </cell>
          <cell r="AB687">
            <v>0</v>
          </cell>
          <cell r="AC687" t="str">
            <v>CHITRADURGA URBAN</v>
          </cell>
          <cell r="AD687" t="str">
            <v>M.K. HATTI</v>
          </cell>
          <cell r="AE687" t="str">
            <v>LT-6(b)(i) St.Lt. M</v>
          </cell>
          <cell r="AF687" t="str">
            <v>LT-6(b)(i) St.Lt. M</v>
          </cell>
          <cell r="AG687" t="str">
            <v>SECARTARY</v>
          </cell>
          <cell r="AH687" t="str">
            <v>CTA-</v>
          </cell>
        </row>
        <row r="688">
          <cell r="A688" t="str">
            <v>GPBCSL210</v>
          </cell>
          <cell r="B688">
            <v>3819724</v>
          </cell>
          <cell r="C688">
            <v>463</v>
          </cell>
          <cell r="D688">
            <v>-2425.0700000000002</v>
          </cell>
          <cell r="E688">
            <v>94.07</v>
          </cell>
          <cell r="F688">
            <v>-2331</v>
          </cell>
          <cell r="G688">
            <v>0</v>
          </cell>
          <cell r="H688">
            <v>-2331</v>
          </cell>
          <cell r="I688">
            <v>5526.59</v>
          </cell>
          <cell r="J688">
            <v>289.55</v>
          </cell>
          <cell r="K688">
            <v>5816.14</v>
          </cell>
          <cell r="L688">
            <v>99.64</v>
          </cell>
          <cell r="M688">
            <v>5915.78</v>
          </cell>
          <cell r="N688">
            <v>0</v>
          </cell>
          <cell r="O688">
            <v>0</v>
          </cell>
          <cell r="P688">
            <v>0</v>
          </cell>
          <cell r="Q688">
            <v>43.78</v>
          </cell>
          <cell r="R688">
            <v>0</v>
          </cell>
          <cell r="S688">
            <v>0</v>
          </cell>
          <cell r="T688">
            <v>43.78</v>
          </cell>
          <cell r="U688">
            <v>43.78</v>
          </cell>
          <cell r="V688">
            <v>0</v>
          </cell>
          <cell r="W688">
            <v>3057.74</v>
          </cell>
          <cell r="X688">
            <v>383.62</v>
          </cell>
          <cell r="Y688">
            <v>99.64</v>
          </cell>
          <cell r="Z688">
            <v>3541</v>
          </cell>
          <cell r="AA688" t="str">
            <v>Live</v>
          </cell>
          <cell r="AB688">
            <v>0</v>
          </cell>
          <cell r="AC688" t="str">
            <v>CHITRADURGA URBAN</v>
          </cell>
          <cell r="AD688" t="str">
            <v>M.K. HATTI</v>
          </cell>
          <cell r="AE688" t="str">
            <v>LT-6(b)(i) St.Lt. M</v>
          </cell>
          <cell r="AF688" t="str">
            <v>LT-6(b)(i) St.Lt. M</v>
          </cell>
          <cell r="AG688" t="str">
            <v>SECARTARY</v>
          </cell>
          <cell r="AH688" t="str">
            <v>CTA-</v>
          </cell>
        </row>
        <row r="689">
          <cell r="A689" t="str">
            <v>GPBCSL211</v>
          </cell>
          <cell r="B689">
            <v>3823496</v>
          </cell>
          <cell r="C689">
            <v>710</v>
          </cell>
          <cell r="D689">
            <v>-2485.2800000000002</v>
          </cell>
          <cell r="E689">
            <v>136.28</v>
          </cell>
          <cell r="F689">
            <v>-2349</v>
          </cell>
          <cell r="G689">
            <v>0</v>
          </cell>
          <cell r="H689">
            <v>-2349</v>
          </cell>
          <cell r="I689">
            <v>7402.61</v>
          </cell>
          <cell r="J689">
            <v>444.47</v>
          </cell>
          <cell r="K689">
            <v>7847.08</v>
          </cell>
          <cell r="L689">
            <v>175.07</v>
          </cell>
          <cell r="M689">
            <v>8022.15</v>
          </cell>
          <cell r="N689">
            <v>0</v>
          </cell>
          <cell r="O689">
            <v>0</v>
          </cell>
          <cell r="P689">
            <v>0</v>
          </cell>
          <cell r="Q689">
            <v>101.15</v>
          </cell>
          <cell r="R689">
            <v>0</v>
          </cell>
          <cell r="S689">
            <v>0</v>
          </cell>
          <cell r="T689">
            <v>101.15</v>
          </cell>
          <cell r="U689">
            <v>101.15</v>
          </cell>
          <cell r="V689">
            <v>0</v>
          </cell>
          <cell r="W689">
            <v>4816.18</v>
          </cell>
          <cell r="X689">
            <v>580.75</v>
          </cell>
          <cell r="Y689">
            <v>175.07</v>
          </cell>
          <cell r="Z689">
            <v>5572</v>
          </cell>
          <cell r="AA689" t="str">
            <v>Live</v>
          </cell>
          <cell r="AB689">
            <v>0</v>
          </cell>
          <cell r="AC689" t="str">
            <v>CHITRADURGA URBAN</v>
          </cell>
          <cell r="AD689" t="str">
            <v>M.K. HATTI</v>
          </cell>
          <cell r="AE689" t="str">
            <v>LT-6(b)(i) St.Lt. M</v>
          </cell>
          <cell r="AF689" t="str">
            <v>LT-6(b)(i) St.Lt. M</v>
          </cell>
          <cell r="AG689" t="str">
            <v>SECARTARY</v>
          </cell>
          <cell r="AH689" t="str">
            <v>CTA-</v>
          </cell>
        </row>
        <row r="690">
          <cell r="A690" t="str">
            <v>GPBCSL213</v>
          </cell>
          <cell r="B690">
            <v>3818892</v>
          </cell>
          <cell r="C690">
            <v>3143</v>
          </cell>
          <cell r="D690">
            <v>38432.17</v>
          </cell>
          <cell r="E690">
            <v>3146.27</v>
          </cell>
          <cell r="F690">
            <v>41578.439999999995</v>
          </cell>
          <cell r="G690">
            <v>4181.5600000000004</v>
          </cell>
          <cell r="H690">
            <v>45760</v>
          </cell>
          <cell r="I690">
            <v>26467.37</v>
          </cell>
          <cell r="J690">
            <v>1970.32</v>
          </cell>
          <cell r="K690">
            <v>28437.69</v>
          </cell>
          <cell r="L690">
            <v>5875.94</v>
          </cell>
          <cell r="M690">
            <v>34313.629999999997</v>
          </cell>
          <cell r="N690">
            <v>0</v>
          </cell>
          <cell r="O690">
            <v>0</v>
          </cell>
          <cell r="P690">
            <v>0</v>
          </cell>
          <cell r="Q690">
            <v>61.63</v>
          </cell>
          <cell r="R690">
            <v>0</v>
          </cell>
          <cell r="S690">
            <v>0</v>
          </cell>
          <cell r="T690">
            <v>61.63</v>
          </cell>
          <cell r="U690">
            <v>61.63</v>
          </cell>
          <cell r="V690">
            <v>0</v>
          </cell>
          <cell r="W690">
            <v>64837.91</v>
          </cell>
          <cell r="X690">
            <v>5116.59</v>
          </cell>
          <cell r="Y690">
            <v>10057.5</v>
          </cell>
          <cell r="Z690">
            <v>80012</v>
          </cell>
          <cell r="AA690" t="str">
            <v>Live</v>
          </cell>
          <cell r="AB690">
            <v>0</v>
          </cell>
          <cell r="AC690" t="str">
            <v>CHITRADURGA URBAN</v>
          </cell>
          <cell r="AD690" t="str">
            <v>M.K. HATTI</v>
          </cell>
          <cell r="AE690" t="str">
            <v>LT-6(b)(i) St.Lt. M</v>
          </cell>
          <cell r="AF690" t="str">
            <v>LT-6(b)(i) St.Lt. M</v>
          </cell>
          <cell r="AG690" t="str">
            <v>SECARTARY</v>
          </cell>
          <cell r="AH690" t="str">
            <v>MK HALLY-</v>
          </cell>
        </row>
        <row r="691">
          <cell r="A691" t="str">
            <v>GPBCSL214</v>
          </cell>
          <cell r="B691">
            <v>3911825</v>
          </cell>
          <cell r="C691">
            <v>733</v>
          </cell>
          <cell r="D691">
            <v>-3854.31</v>
          </cell>
          <cell r="E691">
            <v>142.31</v>
          </cell>
          <cell r="F691">
            <v>-3712</v>
          </cell>
          <cell r="G691">
            <v>0</v>
          </cell>
          <cell r="H691">
            <v>-3712</v>
          </cell>
          <cell r="I691">
            <v>8533.61</v>
          </cell>
          <cell r="J691">
            <v>458.58</v>
          </cell>
          <cell r="K691">
            <v>8992.19</v>
          </cell>
          <cell r="L691">
            <v>129.61000000000001</v>
          </cell>
          <cell r="M691">
            <v>9121.7999999999993</v>
          </cell>
          <cell r="N691">
            <v>0</v>
          </cell>
          <cell r="O691">
            <v>0</v>
          </cell>
          <cell r="P691">
            <v>0</v>
          </cell>
          <cell r="Q691">
            <v>74.8</v>
          </cell>
          <cell r="R691">
            <v>0</v>
          </cell>
          <cell r="S691">
            <v>0</v>
          </cell>
          <cell r="T691">
            <v>74.8</v>
          </cell>
          <cell r="U691">
            <v>74.8</v>
          </cell>
          <cell r="V691">
            <v>0</v>
          </cell>
          <cell r="W691">
            <v>4604.5</v>
          </cell>
          <cell r="X691">
            <v>600.89</v>
          </cell>
          <cell r="Y691">
            <v>129.61000000000001</v>
          </cell>
          <cell r="Z691">
            <v>5335</v>
          </cell>
          <cell r="AA691" t="str">
            <v>Live</v>
          </cell>
          <cell r="AB691">
            <v>0</v>
          </cell>
          <cell r="AC691" t="str">
            <v>CHITRADURGA URBAN</v>
          </cell>
          <cell r="AD691" t="str">
            <v>M.K. HATTI</v>
          </cell>
          <cell r="AE691" t="str">
            <v>LT-6(b)(i) St.Lt. M</v>
          </cell>
          <cell r="AF691" t="str">
            <v>LT-6(b)(i) St.Lt. M</v>
          </cell>
          <cell r="AG691" t="str">
            <v>SECARTARY</v>
          </cell>
          <cell r="AH691" t="str">
            <v>MK HATTY-</v>
          </cell>
        </row>
        <row r="692">
          <cell r="A692" t="str">
            <v>GPBCSL215</v>
          </cell>
          <cell r="B692">
            <v>3818861</v>
          </cell>
          <cell r="C692">
            <v>5449</v>
          </cell>
          <cell r="D692">
            <v>11548.44</v>
          </cell>
          <cell r="E692">
            <v>906.91</v>
          </cell>
          <cell r="F692">
            <v>12455.35</v>
          </cell>
          <cell r="G692">
            <v>208.65</v>
          </cell>
          <cell r="H692">
            <v>12664</v>
          </cell>
          <cell r="I692">
            <v>44782.62</v>
          </cell>
          <cell r="J692">
            <v>3412.44</v>
          </cell>
          <cell r="K692">
            <v>48195.060000000005</v>
          </cell>
          <cell r="L692">
            <v>3592.67</v>
          </cell>
          <cell r="M692">
            <v>51787.73</v>
          </cell>
          <cell r="N692">
            <v>0</v>
          </cell>
          <cell r="O692">
            <v>0</v>
          </cell>
          <cell r="P692">
            <v>0</v>
          </cell>
          <cell r="Q692">
            <v>66.73</v>
          </cell>
          <cell r="R692">
            <v>0</v>
          </cell>
          <cell r="S692">
            <v>0</v>
          </cell>
          <cell r="T692">
            <v>66.73</v>
          </cell>
          <cell r="U692">
            <v>66.73</v>
          </cell>
          <cell r="V692">
            <v>0</v>
          </cell>
          <cell r="W692">
            <v>56264.33</v>
          </cell>
          <cell r="X692">
            <v>4319.3500000000004</v>
          </cell>
          <cell r="Y692">
            <v>3801.32</v>
          </cell>
          <cell r="Z692">
            <v>64385</v>
          </cell>
          <cell r="AA692" t="str">
            <v>Live</v>
          </cell>
          <cell r="AB692">
            <v>0</v>
          </cell>
          <cell r="AC692" t="str">
            <v>CHITRADURGA URBAN</v>
          </cell>
          <cell r="AD692" t="str">
            <v>M.K. HATTI</v>
          </cell>
          <cell r="AE692" t="str">
            <v>LT-6(b)(i) St.Lt. M</v>
          </cell>
          <cell r="AF692" t="str">
            <v>LT-6(b)(i) St.Lt. M</v>
          </cell>
          <cell r="AG692" t="str">
            <v>SECARTARY</v>
          </cell>
          <cell r="AH692" t="str">
            <v>MK HATTY-</v>
          </cell>
        </row>
        <row r="693">
          <cell r="A693" t="str">
            <v>GPBCSL216</v>
          </cell>
          <cell r="B693">
            <v>3819771</v>
          </cell>
          <cell r="C693">
            <v>2587</v>
          </cell>
          <cell r="D693">
            <v>-8343.5300000000007</v>
          </cell>
          <cell r="E693">
            <v>348.53</v>
          </cell>
          <cell r="F693">
            <v>-7995.0000000000009</v>
          </cell>
          <cell r="G693">
            <v>0</v>
          </cell>
          <cell r="H693">
            <v>-7995</v>
          </cell>
          <cell r="I693">
            <v>23638</v>
          </cell>
          <cell r="J693">
            <v>1620.72</v>
          </cell>
          <cell r="K693">
            <v>25258.720000000001</v>
          </cell>
          <cell r="L693">
            <v>604.51</v>
          </cell>
          <cell r="M693">
            <v>25863.23</v>
          </cell>
          <cell r="N693">
            <v>0</v>
          </cell>
          <cell r="O693">
            <v>0</v>
          </cell>
          <cell r="P693">
            <v>0</v>
          </cell>
          <cell r="Q693">
            <v>75.23</v>
          </cell>
          <cell r="R693">
            <v>0</v>
          </cell>
          <cell r="S693">
            <v>0</v>
          </cell>
          <cell r="T693">
            <v>75.23</v>
          </cell>
          <cell r="U693">
            <v>75.23</v>
          </cell>
          <cell r="V693">
            <v>0</v>
          </cell>
          <cell r="W693">
            <v>15219.24</v>
          </cell>
          <cell r="X693">
            <v>1969.25</v>
          </cell>
          <cell r="Y693">
            <v>604.51</v>
          </cell>
          <cell r="Z693">
            <v>17793</v>
          </cell>
          <cell r="AA693" t="str">
            <v>Live</v>
          </cell>
          <cell r="AB693">
            <v>0</v>
          </cell>
          <cell r="AC693" t="str">
            <v>CHITRADURGA URBAN</v>
          </cell>
          <cell r="AD693" t="str">
            <v>M.K. HATTI</v>
          </cell>
          <cell r="AE693" t="str">
            <v>LT-6(b)(i) St.Lt. M</v>
          </cell>
          <cell r="AF693" t="str">
            <v>LT-6(b)(i) St.Lt. M</v>
          </cell>
          <cell r="AG693" t="str">
            <v>SECARTARY</v>
          </cell>
          <cell r="AH693" t="str">
            <v>MK HATTY-</v>
          </cell>
        </row>
        <row r="694">
          <cell r="A694" t="str">
            <v>GPBCSL217</v>
          </cell>
          <cell r="B694">
            <v>3817137</v>
          </cell>
          <cell r="C694">
            <v>1501</v>
          </cell>
          <cell r="D694">
            <v>-5916.61</v>
          </cell>
          <cell r="E694">
            <v>202.61</v>
          </cell>
          <cell r="F694">
            <v>-5714</v>
          </cell>
          <cell r="G694">
            <v>0</v>
          </cell>
          <cell r="H694">
            <v>-5714</v>
          </cell>
          <cell r="I694">
            <v>13194.62</v>
          </cell>
          <cell r="J694">
            <v>940.96</v>
          </cell>
          <cell r="K694">
            <v>14135.580000000002</v>
          </cell>
          <cell r="L694">
            <v>276.75</v>
          </cell>
          <cell r="M694">
            <v>14412.33</v>
          </cell>
          <cell r="N694">
            <v>0</v>
          </cell>
          <cell r="O694">
            <v>0</v>
          </cell>
          <cell r="P694">
            <v>0</v>
          </cell>
          <cell r="Q694">
            <v>63.33</v>
          </cell>
          <cell r="R694">
            <v>0</v>
          </cell>
          <cell r="S694">
            <v>0</v>
          </cell>
          <cell r="T694">
            <v>63.33</v>
          </cell>
          <cell r="U694">
            <v>63.33</v>
          </cell>
          <cell r="V694">
            <v>0</v>
          </cell>
          <cell r="W694">
            <v>7214.68</v>
          </cell>
          <cell r="X694">
            <v>1143.57</v>
          </cell>
          <cell r="Y694">
            <v>276.75</v>
          </cell>
          <cell r="Z694">
            <v>8635</v>
          </cell>
          <cell r="AA694" t="str">
            <v>Live</v>
          </cell>
          <cell r="AB694">
            <v>0</v>
          </cell>
          <cell r="AC694" t="str">
            <v>CHITRADURGA URBAN</v>
          </cell>
          <cell r="AD694" t="str">
            <v>M.K. HATTI</v>
          </cell>
          <cell r="AE694" t="str">
            <v>LT-6(b)(i) St.Lt. M</v>
          </cell>
          <cell r="AF694" t="str">
            <v>LT-6(b)(i) St.Lt. M</v>
          </cell>
          <cell r="AG694" t="str">
            <v>SECARTARY</v>
          </cell>
          <cell r="AH694" t="str">
            <v>MK HATTY-</v>
          </cell>
        </row>
        <row r="695">
          <cell r="A695" t="str">
            <v>GPBCSL218</v>
          </cell>
          <cell r="B695">
            <v>3819231</v>
          </cell>
          <cell r="C695">
            <v>1141</v>
          </cell>
          <cell r="D695">
            <v>-4174</v>
          </cell>
          <cell r="E695">
            <v>120</v>
          </cell>
          <cell r="F695">
            <v>-4054</v>
          </cell>
          <cell r="G695">
            <v>0</v>
          </cell>
          <cell r="H695">
            <v>-4054</v>
          </cell>
          <cell r="I695">
            <v>11544.7</v>
          </cell>
          <cell r="J695">
            <v>715.32</v>
          </cell>
          <cell r="K695">
            <v>12260.02</v>
          </cell>
          <cell r="L695">
            <v>313.98</v>
          </cell>
          <cell r="M695">
            <v>12574</v>
          </cell>
          <cell r="N695">
            <v>0</v>
          </cell>
          <cell r="O695">
            <v>0</v>
          </cell>
          <cell r="P695">
            <v>0</v>
          </cell>
          <cell r="Q695">
            <v>136</v>
          </cell>
          <cell r="R695">
            <v>0</v>
          </cell>
          <cell r="S695">
            <v>0</v>
          </cell>
          <cell r="T695">
            <v>136</v>
          </cell>
          <cell r="U695">
            <v>136</v>
          </cell>
          <cell r="V695">
            <v>0</v>
          </cell>
          <cell r="W695">
            <v>7234.7</v>
          </cell>
          <cell r="X695">
            <v>835.32</v>
          </cell>
          <cell r="Y695">
            <v>313.98</v>
          </cell>
          <cell r="Z695">
            <v>8384</v>
          </cell>
          <cell r="AA695" t="str">
            <v>Live</v>
          </cell>
          <cell r="AB695">
            <v>0</v>
          </cell>
          <cell r="AC695" t="str">
            <v>CHITRADURGA URBAN</v>
          </cell>
          <cell r="AD695" t="str">
            <v>M.K. HATTI</v>
          </cell>
          <cell r="AE695" t="str">
            <v>LT-6(b)(i) St.Lt. M</v>
          </cell>
          <cell r="AF695" t="str">
            <v>LT-6(b)(i) St.Lt. M</v>
          </cell>
          <cell r="AG695" t="str">
            <v>SECARTARY</v>
          </cell>
          <cell r="AH695" t="str">
            <v>MK HATTY-</v>
          </cell>
        </row>
        <row r="696">
          <cell r="A696" t="str">
            <v>GPBCSL219</v>
          </cell>
          <cell r="B696">
            <v>3911544</v>
          </cell>
          <cell r="C696">
            <v>4733</v>
          </cell>
          <cell r="D696">
            <v>-20843.02</v>
          </cell>
          <cell r="E696">
            <v>688.02</v>
          </cell>
          <cell r="F696">
            <v>-20155</v>
          </cell>
          <cell r="G696">
            <v>0</v>
          </cell>
          <cell r="H696">
            <v>-20155</v>
          </cell>
          <cell r="I696">
            <v>38586.129999999997</v>
          </cell>
          <cell r="J696">
            <v>2949.5</v>
          </cell>
          <cell r="K696">
            <v>41535.629999999997</v>
          </cell>
          <cell r="L696">
            <v>513.72</v>
          </cell>
          <cell r="M696">
            <v>42049.35</v>
          </cell>
          <cell r="N696">
            <v>0</v>
          </cell>
          <cell r="O696">
            <v>0</v>
          </cell>
          <cell r="P696">
            <v>0</v>
          </cell>
          <cell r="Q696">
            <v>60.35</v>
          </cell>
          <cell r="R696">
            <v>0</v>
          </cell>
          <cell r="S696">
            <v>0</v>
          </cell>
          <cell r="T696">
            <v>60.35</v>
          </cell>
          <cell r="U696">
            <v>60.35</v>
          </cell>
          <cell r="V696">
            <v>0</v>
          </cell>
          <cell r="W696">
            <v>17682.759999999998</v>
          </cell>
          <cell r="X696">
            <v>3637.52</v>
          </cell>
          <cell r="Y696">
            <v>513.72</v>
          </cell>
          <cell r="Z696">
            <v>21834</v>
          </cell>
          <cell r="AA696" t="str">
            <v>Live</v>
          </cell>
          <cell r="AB696">
            <v>0</v>
          </cell>
          <cell r="AC696" t="str">
            <v>CHITRADURGA URBAN</v>
          </cell>
          <cell r="AD696" t="str">
            <v>M.K. HATTI</v>
          </cell>
          <cell r="AE696" t="str">
            <v>LT-6(b)(i) St.Lt. M</v>
          </cell>
          <cell r="AF696" t="str">
            <v>LT-6(b)(i) St.Lt. M</v>
          </cell>
          <cell r="AG696" t="str">
            <v>SECARTARY</v>
          </cell>
          <cell r="AH696" t="str">
            <v>MK HATTY-</v>
          </cell>
        </row>
        <row r="697">
          <cell r="A697" t="str">
            <v>GPBCSL220</v>
          </cell>
          <cell r="B697">
            <v>3911612</v>
          </cell>
          <cell r="C697">
            <v>3606</v>
          </cell>
          <cell r="D697">
            <v>11316.86</v>
          </cell>
          <cell r="E697">
            <v>888.23</v>
          </cell>
          <cell r="F697">
            <v>12205.09</v>
          </cell>
          <cell r="G697">
            <v>300.91000000000003</v>
          </cell>
          <cell r="H697">
            <v>12506</v>
          </cell>
          <cell r="I697">
            <v>29112.02</v>
          </cell>
          <cell r="J697">
            <v>2259.12</v>
          </cell>
          <cell r="K697">
            <v>31371.14</v>
          </cell>
          <cell r="L697">
            <v>2733.64</v>
          </cell>
          <cell r="M697">
            <v>34104.78</v>
          </cell>
          <cell r="N697">
            <v>0</v>
          </cell>
          <cell r="O697">
            <v>0</v>
          </cell>
          <cell r="P697">
            <v>0</v>
          </cell>
          <cell r="Q697">
            <v>60.78</v>
          </cell>
          <cell r="R697">
            <v>0</v>
          </cell>
          <cell r="S697">
            <v>0</v>
          </cell>
          <cell r="T697">
            <v>60.78</v>
          </cell>
          <cell r="U697">
            <v>60.78</v>
          </cell>
          <cell r="V697">
            <v>0</v>
          </cell>
          <cell r="W697">
            <v>40368.1</v>
          </cell>
          <cell r="X697">
            <v>3147.35</v>
          </cell>
          <cell r="Y697">
            <v>3034.55</v>
          </cell>
          <cell r="Z697">
            <v>46550</v>
          </cell>
          <cell r="AA697" t="str">
            <v>Live</v>
          </cell>
          <cell r="AB697">
            <v>0</v>
          </cell>
          <cell r="AC697" t="str">
            <v>CHITRADURGA URBAN</v>
          </cell>
          <cell r="AD697" t="str">
            <v>M.K. HATTI</v>
          </cell>
          <cell r="AE697" t="str">
            <v>LT-6(b)(i) St.Lt. M</v>
          </cell>
          <cell r="AF697" t="str">
            <v>LT-6(b)(i) St.Lt. M</v>
          </cell>
          <cell r="AG697" t="str">
            <v>SECARTARY</v>
          </cell>
          <cell r="AH697" t="str">
            <v>MK HATTY-</v>
          </cell>
        </row>
        <row r="698">
          <cell r="A698" t="str">
            <v>GPBCSL52</v>
          </cell>
          <cell r="B698">
            <v>3822882</v>
          </cell>
          <cell r="C698">
            <v>603</v>
          </cell>
          <cell r="D698">
            <v>-5.0999999999999996</v>
          </cell>
          <cell r="E698">
            <v>179.1</v>
          </cell>
          <cell r="F698">
            <v>174</v>
          </cell>
          <cell r="G698">
            <v>0</v>
          </cell>
          <cell r="H698">
            <v>174</v>
          </cell>
          <cell r="I698">
            <v>7280.39</v>
          </cell>
          <cell r="J698">
            <v>376.54</v>
          </cell>
          <cell r="K698">
            <v>7656.93</v>
          </cell>
          <cell r="L698">
            <v>446.07</v>
          </cell>
          <cell r="M698">
            <v>8103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7275.29</v>
          </cell>
          <cell r="X698">
            <v>555.64</v>
          </cell>
          <cell r="Y698">
            <v>446.07</v>
          </cell>
          <cell r="Z698">
            <v>8277</v>
          </cell>
          <cell r="AA698" t="str">
            <v>Live</v>
          </cell>
          <cell r="AB698">
            <v>0</v>
          </cell>
          <cell r="AC698" t="str">
            <v>CHITRADURGA URBAN</v>
          </cell>
          <cell r="AD698" t="str">
            <v>M.K. HATTI</v>
          </cell>
          <cell r="AE698" t="str">
            <v>LT-6(b)(i) St.Lt. M</v>
          </cell>
          <cell r="AF698" t="str">
            <v>LT-6(b)(i) St.Lt. M</v>
          </cell>
          <cell r="AG698" t="str">
            <v>OUTSIDE MURUGHA MATTA</v>
          </cell>
          <cell r="AH698" t="str">
            <v>M K PURA-</v>
          </cell>
        </row>
        <row r="699">
          <cell r="A699" t="str">
            <v>GPBCSL53</v>
          </cell>
          <cell r="B699">
            <v>3816436</v>
          </cell>
          <cell r="C699">
            <v>3821</v>
          </cell>
          <cell r="D699">
            <v>7207.17</v>
          </cell>
          <cell r="E699">
            <v>669.34</v>
          </cell>
          <cell r="F699">
            <v>7876.51</v>
          </cell>
          <cell r="G699">
            <v>216.49</v>
          </cell>
          <cell r="H699">
            <v>8093</v>
          </cell>
          <cell r="I699">
            <v>31199.82</v>
          </cell>
          <cell r="J699">
            <v>2398.9699999999998</v>
          </cell>
          <cell r="K699">
            <v>33598.79</v>
          </cell>
          <cell r="L699">
            <v>2321.94</v>
          </cell>
          <cell r="M699">
            <v>35920.730000000003</v>
          </cell>
          <cell r="N699">
            <v>0</v>
          </cell>
          <cell r="O699">
            <v>0</v>
          </cell>
          <cell r="P699">
            <v>0</v>
          </cell>
          <cell r="Q699">
            <v>134.72999999999999</v>
          </cell>
          <cell r="R699">
            <v>0</v>
          </cell>
          <cell r="S699">
            <v>0</v>
          </cell>
          <cell r="T699">
            <v>134.72999999999999</v>
          </cell>
          <cell r="U699">
            <v>134.72999999999999</v>
          </cell>
          <cell r="V699">
            <v>0</v>
          </cell>
          <cell r="W699">
            <v>38272.26</v>
          </cell>
          <cell r="X699">
            <v>3068.31</v>
          </cell>
          <cell r="Y699">
            <v>2538.4299999999998</v>
          </cell>
          <cell r="Z699">
            <v>43879</v>
          </cell>
          <cell r="AA699" t="str">
            <v>Live</v>
          </cell>
          <cell r="AB699">
            <v>0</v>
          </cell>
          <cell r="AC699" t="str">
            <v>CHITRADURGA URBAN</v>
          </cell>
          <cell r="AD699" t="str">
            <v>M.K. HATTI</v>
          </cell>
          <cell r="AE699" t="str">
            <v>LT-6(b)(i) St.Lt. M</v>
          </cell>
          <cell r="AF699" t="str">
            <v>LT-6(b)(i) St.Lt. M</v>
          </cell>
          <cell r="AG699" t="str">
            <v>HANUMANTHA NAGAR</v>
          </cell>
          <cell r="AH699" t="str">
            <v>M K PURA-</v>
          </cell>
        </row>
        <row r="700">
          <cell r="A700" t="str">
            <v>GPBCSL64247</v>
          </cell>
          <cell r="B700">
            <v>5339036</v>
          </cell>
          <cell r="C700">
            <v>1134</v>
          </cell>
          <cell r="D700">
            <v>10671.11</v>
          </cell>
          <cell r="E700">
            <v>582.5</v>
          </cell>
          <cell r="F700">
            <v>11253.61</v>
          </cell>
          <cell r="G700">
            <v>365.39</v>
          </cell>
          <cell r="H700">
            <v>11619</v>
          </cell>
          <cell r="I700">
            <v>12602.84</v>
          </cell>
          <cell r="J700">
            <v>709.4</v>
          </cell>
          <cell r="K700">
            <v>13312.24</v>
          </cell>
          <cell r="L700">
            <v>1869.44</v>
          </cell>
          <cell r="M700">
            <v>15181.68</v>
          </cell>
          <cell r="N700">
            <v>0</v>
          </cell>
          <cell r="O700">
            <v>0</v>
          </cell>
          <cell r="P700">
            <v>0</v>
          </cell>
          <cell r="Q700">
            <v>354.68</v>
          </cell>
          <cell r="R700">
            <v>0</v>
          </cell>
          <cell r="S700">
            <v>0</v>
          </cell>
          <cell r="T700">
            <v>354.68</v>
          </cell>
          <cell r="U700">
            <v>354.68</v>
          </cell>
          <cell r="V700">
            <v>0</v>
          </cell>
          <cell r="W700">
            <v>22919.27</v>
          </cell>
          <cell r="X700">
            <v>1291.9000000000001</v>
          </cell>
          <cell r="Y700">
            <v>2234.83</v>
          </cell>
          <cell r="Z700">
            <v>26446</v>
          </cell>
          <cell r="AA700" t="str">
            <v>Live</v>
          </cell>
          <cell r="AB700">
            <v>0</v>
          </cell>
          <cell r="AC700" t="str">
            <v>CHITRADURGA URBAN</v>
          </cell>
          <cell r="AD700" t="str">
            <v>M.K. HATTI</v>
          </cell>
          <cell r="AE700" t="str">
            <v>LT-6(b)(ii) St.Lt. M</v>
          </cell>
          <cell r="AF700" t="str">
            <v>LT-6(b)(ii) St.Lt. M</v>
          </cell>
          <cell r="AG700" t="str">
            <v>P D O M K HATTI GRAMA PANCHAYATH</v>
          </cell>
          <cell r="AH700" t="str">
            <v>AGASARAHALLI VILLAGE CHITRADURGA</v>
          </cell>
        </row>
        <row r="701">
          <cell r="A701" t="str">
            <v>MKHP15</v>
          </cell>
          <cell r="B701">
            <v>3911440</v>
          </cell>
          <cell r="C701">
            <v>15497</v>
          </cell>
          <cell r="D701">
            <v>668857.02</v>
          </cell>
          <cell r="E701">
            <v>9830.26</v>
          </cell>
          <cell r="F701">
            <v>678687.28</v>
          </cell>
          <cell r="G701">
            <v>252985.72</v>
          </cell>
          <cell r="H701">
            <v>931673</v>
          </cell>
          <cell r="I701">
            <v>126401.53</v>
          </cell>
          <cell r="J701">
            <v>9701.01</v>
          </cell>
          <cell r="K701">
            <v>136102.54</v>
          </cell>
          <cell r="L701">
            <v>82432.009999999995</v>
          </cell>
          <cell r="M701">
            <v>218534.55</v>
          </cell>
          <cell r="N701">
            <v>0</v>
          </cell>
          <cell r="O701">
            <v>0</v>
          </cell>
          <cell r="P701">
            <v>0</v>
          </cell>
          <cell r="Q701">
            <v>1413.55</v>
          </cell>
          <cell r="R701">
            <v>0</v>
          </cell>
          <cell r="S701">
            <v>0</v>
          </cell>
          <cell r="T701">
            <v>1413.55</v>
          </cell>
          <cell r="U701">
            <v>1413.55</v>
          </cell>
          <cell r="V701">
            <v>0</v>
          </cell>
          <cell r="W701">
            <v>793845</v>
          </cell>
          <cell r="X701">
            <v>19531.27</v>
          </cell>
          <cell r="Y701">
            <v>335417.73</v>
          </cell>
          <cell r="Z701">
            <v>1148794</v>
          </cell>
          <cell r="AA701" t="str">
            <v>Live</v>
          </cell>
          <cell r="AB701">
            <v>0</v>
          </cell>
          <cell r="AC701" t="str">
            <v>CHITRADURGA URBAN</v>
          </cell>
          <cell r="AD701" t="str">
            <v>M.K. HATTI</v>
          </cell>
          <cell r="AE701" t="str">
            <v>LT-6(b)(i) St.Lt. M</v>
          </cell>
          <cell r="AF701" t="str">
            <v>LT-6(b)(i) St.Lt. M</v>
          </cell>
          <cell r="AG701" t="str">
            <v>AEE Z CTA</v>
          </cell>
          <cell r="AH701" t="str">
            <v>M K HATTY-</v>
          </cell>
        </row>
        <row r="702">
          <cell r="A702" t="str">
            <v>MKHP2</v>
          </cell>
          <cell r="B702">
            <v>3815879</v>
          </cell>
          <cell r="C702">
            <v>20247</v>
          </cell>
          <cell r="D702">
            <v>184617.78</v>
          </cell>
          <cell r="E702">
            <v>15893.38</v>
          </cell>
          <cell r="F702">
            <v>200511.16</v>
          </cell>
          <cell r="G702">
            <v>6459.84</v>
          </cell>
          <cell r="H702">
            <v>206971</v>
          </cell>
          <cell r="I702">
            <v>129149.42</v>
          </cell>
          <cell r="J702">
            <v>9897.74</v>
          </cell>
          <cell r="K702">
            <v>139047.16</v>
          </cell>
          <cell r="L702">
            <v>29031.82</v>
          </cell>
          <cell r="M702">
            <v>168078.98</v>
          </cell>
          <cell r="N702">
            <v>0</v>
          </cell>
          <cell r="O702">
            <v>0</v>
          </cell>
          <cell r="P702">
            <v>0</v>
          </cell>
          <cell r="Q702">
            <v>869.98</v>
          </cell>
          <cell r="R702">
            <v>0</v>
          </cell>
          <cell r="S702">
            <v>0</v>
          </cell>
          <cell r="T702">
            <v>869.98</v>
          </cell>
          <cell r="U702">
            <v>869.98</v>
          </cell>
          <cell r="V702">
            <v>0</v>
          </cell>
          <cell r="W702">
            <v>312897.21999999997</v>
          </cell>
          <cell r="X702">
            <v>25791.119999999999</v>
          </cell>
          <cell r="Y702">
            <v>35491.660000000003</v>
          </cell>
          <cell r="Z702">
            <v>374180</v>
          </cell>
          <cell r="AA702" t="str">
            <v>Live</v>
          </cell>
          <cell r="AB702">
            <v>0</v>
          </cell>
          <cell r="AC702" t="str">
            <v>CHITRADURGA URBAN</v>
          </cell>
          <cell r="AD702" t="str">
            <v>M.K. HATTI</v>
          </cell>
          <cell r="AE702" t="str">
            <v>LT-6(b)(i) St.Lt. M</v>
          </cell>
          <cell r="AF702" t="str">
            <v>LT-6(b)(i) St.Lt. M</v>
          </cell>
          <cell r="AG702" t="str">
            <v>SECRETARY</v>
          </cell>
          <cell r="AH702" t="str">
            <v>M K HATTY-</v>
          </cell>
        </row>
        <row r="703">
          <cell r="A703" t="str">
            <v>MKHP3</v>
          </cell>
          <cell r="B703">
            <v>3815826</v>
          </cell>
          <cell r="C703">
            <v>19495</v>
          </cell>
          <cell r="D703">
            <v>-99911</v>
          </cell>
          <cell r="E703">
            <v>2376</v>
          </cell>
          <cell r="F703">
            <v>-97535</v>
          </cell>
          <cell r="G703">
            <v>0</v>
          </cell>
          <cell r="H703">
            <v>-97535</v>
          </cell>
          <cell r="I703">
            <v>121226.44</v>
          </cell>
          <cell r="J703">
            <v>8847.41</v>
          </cell>
          <cell r="K703">
            <v>130073.85</v>
          </cell>
          <cell r="L703">
            <v>774.48</v>
          </cell>
          <cell r="M703">
            <v>130848.33</v>
          </cell>
          <cell r="N703">
            <v>0</v>
          </cell>
          <cell r="O703">
            <v>0</v>
          </cell>
          <cell r="P703">
            <v>0</v>
          </cell>
          <cell r="Q703">
            <v>777.33</v>
          </cell>
          <cell r="R703">
            <v>0</v>
          </cell>
          <cell r="S703">
            <v>0</v>
          </cell>
          <cell r="T703">
            <v>777.33</v>
          </cell>
          <cell r="U703">
            <v>777.33</v>
          </cell>
          <cell r="V703">
            <v>0</v>
          </cell>
          <cell r="W703">
            <v>20538.11</v>
          </cell>
          <cell r="X703">
            <v>11223.41</v>
          </cell>
          <cell r="Y703">
            <v>774.48</v>
          </cell>
          <cell r="Z703">
            <v>32536</v>
          </cell>
          <cell r="AA703" t="str">
            <v>Live</v>
          </cell>
          <cell r="AB703">
            <v>0</v>
          </cell>
          <cell r="AC703" t="str">
            <v>CHITRADURGA URBAN</v>
          </cell>
          <cell r="AD703" t="str">
            <v>M.K. HATTI</v>
          </cell>
          <cell r="AE703" t="str">
            <v>LT-6(a)(i) Wt. Wks.</v>
          </cell>
          <cell r="AF703" t="str">
            <v>LT-6(a)(i) Wt. Wks.</v>
          </cell>
          <cell r="AG703" t="str">
            <v>MATHADA KURUBARA HATTY</v>
          </cell>
          <cell r="AH703" t="str">
            <v>MK HATTY..</v>
          </cell>
        </row>
        <row r="704">
          <cell r="A704" t="str">
            <v>MKTP10</v>
          </cell>
          <cell r="B704">
            <v>3821712</v>
          </cell>
          <cell r="C704">
            <v>12126</v>
          </cell>
          <cell r="D704">
            <v>401635.42</v>
          </cell>
          <cell r="E704">
            <v>7767.22</v>
          </cell>
          <cell r="F704">
            <v>409402.63999999996</v>
          </cell>
          <cell r="G704">
            <v>56905.36</v>
          </cell>
          <cell r="H704">
            <v>466308</v>
          </cell>
          <cell r="I704">
            <v>102205.16</v>
          </cell>
          <cell r="J704">
            <v>7594.29</v>
          </cell>
          <cell r="K704">
            <v>109799.45</v>
          </cell>
          <cell r="L704">
            <v>51264.15</v>
          </cell>
          <cell r="M704">
            <v>161063.6</v>
          </cell>
          <cell r="N704">
            <v>0</v>
          </cell>
          <cell r="O704">
            <v>0</v>
          </cell>
          <cell r="P704">
            <v>0</v>
          </cell>
          <cell r="Q704">
            <v>506.6</v>
          </cell>
          <cell r="R704">
            <v>0</v>
          </cell>
          <cell r="S704">
            <v>0</v>
          </cell>
          <cell r="T704">
            <v>506.6</v>
          </cell>
          <cell r="U704">
            <v>506.6</v>
          </cell>
          <cell r="V704">
            <v>0</v>
          </cell>
          <cell r="W704">
            <v>503333.98</v>
          </cell>
          <cell r="X704">
            <v>15361.51</v>
          </cell>
          <cell r="Y704">
            <v>108169.51</v>
          </cell>
          <cell r="Z704">
            <v>626865</v>
          </cell>
          <cell r="AA704" t="str">
            <v>Live</v>
          </cell>
          <cell r="AB704">
            <v>0</v>
          </cell>
          <cell r="AC704" t="str">
            <v>CHITRADURGA URBAN</v>
          </cell>
          <cell r="AD704" t="str">
            <v>M.K. HATTI</v>
          </cell>
          <cell r="AE704" t="str">
            <v>LT-6(b)(i) St.Lt. M</v>
          </cell>
          <cell r="AF704" t="str">
            <v>LT-6(b)(i) St.Lt. M</v>
          </cell>
          <cell r="AG704" t="str">
            <v>KARYADARSHI</v>
          </cell>
          <cell r="AH704" t="str">
            <v>M.K. HATTY GRAMPANCHAYATI-</v>
          </cell>
        </row>
        <row r="705">
          <cell r="A705" t="str">
            <v>MKTP3865</v>
          </cell>
          <cell r="B705">
            <v>416790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 t="str">
            <v>PD</v>
          </cell>
          <cell r="AB705">
            <v>0</v>
          </cell>
          <cell r="AC705" t="str">
            <v>CHITRADURGA URBAN</v>
          </cell>
          <cell r="AD705" t="str">
            <v>M.K. HATTI</v>
          </cell>
          <cell r="AE705" t="str">
            <v>LT-6(a)(i) Wt. Wks.</v>
          </cell>
          <cell r="AF705" t="str">
            <v>LT-6(a)(i) Wt. Wks.</v>
          </cell>
          <cell r="AG705" t="str">
            <v>SECRETARY V P M K HATTY</v>
          </cell>
          <cell r="AH705" t="str">
            <v>M K HATTY CTA--</v>
          </cell>
        </row>
        <row r="706">
          <cell r="A706" t="str">
            <v>MKTP4</v>
          </cell>
          <cell r="B706">
            <v>489367</v>
          </cell>
          <cell r="C706">
            <v>0</v>
          </cell>
          <cell r="D706">
            <v>-63116</v>
          </cell>
          <cell r="E706">
            <v>0</v>
          </cell>
          <cell r="F706">
            <v>-63116</v>
          </cell>
          <cell r="G706">
            <v>0</v>
          </cell>
          <cell r="H706">
            <v>-63116</v>
          </cell>
          <cell r="I706">
            <v>10499.7</v>
          </cell>
          <cell r="J706">
            <v>0</v>
          </cell>
          <cell r="K706">
            <v>10499.7</v>
          </cell>
          <cell r="L706">
            <v>0</v>
          </cell>
          <cell r="M706">
            <v>10499.7</v>
          </cell>
          <cell r="N706">
            <v>0</v>
          </cell>
          <cell r="O706">
            <v>0</v>
          </cell>
          <cell r="P706">
            <v>0</v>
          </cell>
          <cell r="Q706">
            <v>154.69999999999999</v>
          </cell>
          <cell r="R706">
            <v>0</v>
          </cell>
          <cell r="S706">
            <v>0</v>
          </cell>
          <cell r="T706">
            <v>154.69999999999999</v>
          </cell>
          <cell r="U706">
            <v>154.69999999999999</v>
          </cell>
          <cell r="V706">
            <v>0</v>
          </cell>
          <cell r="W706">
            <v>-52771</v>
          </cell>
          <cell r="X706">
            <v>0</v>
          </cell>
          <cell r="Y706">
            <v>0</v>
          </cell>
          <cell r="Z706">
            <v>-52771</v>
          </cell>
          <cell r="AA706" t="str">
            <v>Live</v>
          </cell>
          <cell r="AB706">
            <v>0</v>
          </cell>
          <cell r="AC706" t="str">
            <v>CHITRADURGA URBAN</v>
          </cell>
          <cell r="AD706" t="str">
            <v>M.K. HATTI</v>
          </cell>
          <cell r="AE706" t="str">
            <v>LT-6(b)(i) St.Lt. M</v>
          </cell>
          <cell r="AF706" t="str">
            <v>LT-6(b)(i) St.Lt. M</v>
          </cell>
          <cell r="AG706" t="str">
            <v>MALLAN KATTE</v>
          </cell>
          <cell r="AH706" t="str">
            <v>MK HATTY-..</v>
          </cell>
        </row>
        <row r="707">
          <cell r="A707" t="str">
            <v>MKTSL1</v>
          </cell>
          <cell r="B707">
            <v>445243</v>
          </cell>
          <cell r="C707">
            <v>1456</v>
          </cell>
          <cell r="D707">
            <v>-118301.34</v>
          </cell>
          <cell r="E707">
            <v>227.34</v>
          </cell>
          <cell r="F707">
            <v>-118074</v>
          </cell>
          <cell r="G707">
            <v>0</v>
          </cell>
          <cell r="H707">
            <v>-118074</v>
          </cell>
          <cell r="I707">
            <v>25323.01</v>
          </cell>
          <cell r="J707">
            <v>909.37</v>
          </cell>
          <cell r="K707">
            <v>26232.379999999997</v>
          </cell>
          <cell r="L707">
            <v>0</v>
          </cell>
          <cell r="M707">
            <v>26232.38</v>
          </cell>
          <cell r="N707">
            <v>0</v>
          </cell>
          <cell r="O707">
            <v>0</v>
          </cell>
          <cell r="P707">
            <v>0</v>
          </cell>
          <cell r="Q707">
            <v>125.38</v>
          </cell>
          <cell r="R707">
            <v>0</v>
          </cell>
          <cell r="S707">
            <v>0</v>
          </cell>
          <cell r="T707">
            <v>125.38</v>
          </cell>
          <cell r="U707">
            <v>125.38</v>
          </cell>
          <cell r="V707">
            <v>0</v>
          </cell>
          <cell r="W707">
            <v>-93103.71</v>
          </cell>
          <cell r="X707">
            <v>1136.71</v>
          </cell>
          <cell r="Y707">
            <v>0</v>
          </cell>
          <cell r="Z707">
            <v>-91967</v>
          </cell>
          <cell r="AA707" t="str">
            <v>Live</v>
          </cell>
          <cell r="AB707">
            <v>0</v>
          </cell>
          <cell r="AC707" t="str">
            <v>CHITRADURGA URBAN</v>
          </cell>
          <cell r="AD707" t="str">
            <v>M.K. HATTI</v>
          </cell>
          <cell r="AE707" t="str">
            <v>LT-6(b)(i) St.Lt. M</v>
          </cell>
          <cell r="AF707" t="str">
            <v>LT-6(b)(i) St.Lt. M</v>
          </cell>
          <cell r="AG707" t="str">
            <v>GRAMAPANCHAYATH</v>
          </cell>
          <cell r="AH707" t="str">
            <v>MALLANA KATTE--</v>
          </cell>
        </row>
        <row r="708">
          <cell r="A708" t="str">
            <v>MKTSL2</v>
          </cell>
          <cell r="B708">
            <v>446169</v>
          </cell>
          <cell r="C708">
            <v>1141</v>
          </cell>
          <cell r="D708">
            <v>21059.86</v>
          </cell>
          <cell r="E708">
            <v>1204.79</v>
          </cell>
          <cell r="F708">
            <v>22264.65</v>
          </cell>
          <cell r="G708">
            <v>611.35</v>
          </cell>
          <cell r="H708">
            <v>22876</v>
          </cell>
          <cell r="I708">
            <v>25042.09</v>
          </cell>
          <cell r="J708">
            <v>715.35</v>
          </cell>
          <cell r="K708">
            <v>25757.439999999999</v>
          </cell>
          <cell r="L708">
            <v>3653.24</v>
          </cell>
          <cell r="M708">
            <v>29410.68</v>
          </cell>
          <cell r="N708">
            <v>0</v>
          </cell>
          <cell r="O708">
            <v>0</v>
          </cell>
          <cell r="P708">
            <v>0</v>
          </cell>
          <cell r="Q708">
            <v>123.68</v>
          </cell>
          <cell r="R708">
            <v>0</v>
          </cell>
          <cell r="S708">
            <v>0</v>
          </cell>
          <cell r="T708">
            <v>123.68</v>
          </cell>
          <cell r="U708">
            <v>123.68</v>
          </cell>
          <cell r="V708">
            <v>0</v>
          </cell>
          <cell r="W708">
            <v>45978.27</v>
          </cell>
          <cell r="X708">
            <v>1920.14</v>
          </cell>
          <cell r="Y708">
            <v>4264.59</v>
          </cell>
          <cell r="Z708">
            <v>52163</v>
          </cell>
          <cell r="AA708" t="str">
            <v>Live</v>
          </cell>
          <cell r="AB708">
            <v>0</v>
          </cell>
          <cell r="AC708" t="str">
            <v>CHITRADURGA URBAN</v>
          </cell>
          <cell r="AD708" t="str">
            <v>M.K. HATTI</v>
          </cell>
          <cell r="AE708" t="str">
            <v>LT-6(b)(i) St.Lt. M</v>
          </cell>
          <cell r="AF708" t="str">
            <v>LT-6(b)(i) St.Lt. M</v>
          </cell>
          <cell r="AG708" t="str">
            <v>GRAMAPANCHAYATH</v>
          </cell>
          <cell r="AH708" t="str">
            <v>MALLANA KATTE--</v>
          </cell>
        </row>
        <row r="709">
          <cell r="A709" t="str">
            <v>MKTSL3</v>
          </cell>
          <cell r="B709">
            <v>446792</v>
          </cell>
          <cell r="C709">
            <v>1975</v>
          </cell>
          <cell r="D709">
            <v>23530.83</v>
          </cell>
          <cell r="E709">
            <v>1357.95</v>
          </cell>
          <cell r="F709">
            <v>24888.780000000002</v>
          </cell>
          <cell r="G709">
            <v>647.22</v>
          </cell>
          <cell r="H709">
            <v>25536</v>
          </cell>
          <cell r="I709">
            <v>28924.799999999999</v>
          </cell>
          <cell r="J709">
            <v>1235.8800000000001</v>
          </cell>
          <cell r="K709">
            <v>30160.68</v>
          </cell>
          <cell r="L709">
            <v>4155.75</v>
          </cell>
          <cell r="M709">
            <v>34316.43</v>
          </cell>
          <cell r="N709">
            <v>0</v>
          </cell>
          <cell r="O709">
            <v>0</v>
          </cell>
          <cell r="P709">
            <v>0</v>
          </cell>
          <cell r="Q709">
            <v>119.43</v>
          </cell>
          <cell r="R709">
            <v>0</v>
          </cell>
          <cell r="S709">
            <v>0</v>
          </cell>
          <cell r="T709">
            <v>119.43</v>
          </cell>
          <cell r="U709">
            <v>119.43</v>
          </cell>
          <cell r="V709">
            <v>0</v>
          </cell>
          <cell r="W709">
            <v>52336.2</v>
          </cell>
          <cell r="X709">
            <v>2593.83</v>
          </cell>
          <cell r="Y709">
            <v>4802.97</v>
          </cell>
          <cell r="Z709">
            <v>59733</v>
          </cell>
          <cell r="AA709" t="str">
            <v>Live</v>
          </cell>
          <cell r="AB709">
            <v>0</v>
          </cell>
          <cell r="AC709" t="str">
            <v>CHITRADURGA URBAN</v>
          </cell>
          <cell r="AD709" t="str">
            <v>M.K. HATTI</v>
          </cell>
          <cell r="AE709" t="str">
            <v>LT-6(b)(i) St.Lt. M</v>
          </cell>
          <cell r="AF709" t="str">
            <v>LT-6(b)(i) St.Lt. M</v>
          </cell>
          <cell r="AG709" t="str">
            <v>GRAMAPANCHAYATH</v>
          </cell>
          <cell r="AH709" t="str">
            <v>MALLANAKATTE--</v>
          </cell>
        </row>
        <row r="710">
          <cell r="A710" t="str">
            <v>MKTSL4</v>
          </cell>
          <cell r="B710">
            <v>449363</v>
          </cell>
          <cell r="C710">
            <v>212</v>
          </cell>
          <cell r="D710">
            <v>19612.849999999999</v>
          </cell>
          <cell r="E710">
            <v>335.16</v>
          </cell>
          <cell r="F710">
            <v>19948.009999999998</v>
          </cell>
          <cell r="G710">
            <v>1872.99</v>
          </cell>
          <cell r="H710">
            <v>21821</v>
          </cell>
          <cell r="I710">
            <v>16005.47</v>
          </cell>
          <cell r="J710">
            <v>131.72999999999999</v>
          </cell>
          <cell r="K710">
            <v>16137.199999999999</v>
          </cell>
          <cell r="L710">
            <v>3038.85</v>
          </cell>
          <cell r="M710">
            <v>19176.05</v>
          </cell>
          <cell r="N710">
            <v>0</v>
          </cell>
          <cell r="O710">
            <v>0</v>
          </cell>
          <cell r="P710">
            <v>0</v>
          </cell>
          <cell r="Q710">
            <v>130.05000000000001</v>
          </cell>
          <cell r="R710">
            <v>0</v>
          </cell>
          <cell r="S710">
            <v>0</v>
          </cell>
          <cell r="T710">
            <v>130.05000000000001</v>
          </cell>
          <cell r="U710">
            <v>130.05000000000001</v>
          </cell>
          <cell r="V710">
            <v>0</v>
          </cell>
          <cell r="W710">
            <v>35488.269999999997</v>
          </cell>
          <cell r="X710">
            <v>466.89</v>
          </cell>
          <cell r="Y710">
            <v>4911.84</v>
          </cell>
          <cell r="Z710">
            <v>40867</v>
          </cell>
          <cell r="AA710" t="str">
            <v>Live</v>
          </cell>
          <cell r="AB710">
            <v>0</v>
          </cell>
          <cell r="AC710" t="str">
            <v>CHITRADURGA URBAN</v>
          </cell>
          <cell r="AD710" t="str">
            <v>M.K. HATTI</v>
          </cell>
          <cell r="AE710" t="str">
            <v>LT-6(b)(i) St.Lt. M</v>
          </cell>
          <cell r="AF710" t="str">
            <v>LT-6(b)(i) St.Lt. M</v>
          </cell>
          <cell r="AG710" t="str">
            <v>GRAMAPANCHAYATH</v>
          </cell>
          <cell r="AH710" t="str">
            <v>MALLANAKATTE--</v>
          </cell>
        </row>
        <row r="711">
          <cell r="A711" t="str">
            <v>MKTSL5</v>
          </cell>
          <cell r="B711">
            <v>448751</v>
          </cell>
          <cell r="C711">
            <v>35</v>
          </cell>
          <cell r="D711">
            <v>69635.64</v>
          </cell>
          <cell r="E711">
            <v>4409.51</v>
          </cell>
          <cell r="F711">
            <v>74045.149999999994</v>
          </cell>
          <cell r="G711">
            <v>6420.85</v>
          </cell>
          <cell r="H711">
            <v>80466</v>
          </cell>
          <cell r="I711">
            <v>18735.52</v>
          </cell>
          <cell r="J711">
            <v>22.05</v>
          </cell>
          <cell r="K711">
            <v>18757.57</v>
          </cell>
          <cell r="L711">
            <v>9165.66</v>
          </cell>
          <cell r="M711">
            <v>27923.23</v>
          </cell>
          <cell r="N711">
            <v>0</v>
          </cell>
          <cell r="O711">
            <v>0</v>
          </cell>
          <cell r="P711">
            <v>0</v>
          </cell>
          <cell r="Q711">
            <v>109.23</v>
          </cell>
          <cell r="R711">
            <v>0</v>
          </cell>
          <cell r="S711">
            <v>0</v>
          </cell>
          <cell r="T711">
            <v>109.23</v>
          </cell>
          <cell r="U711">
            <v>109.23</v>
          </cell>
          <cell r="V711">
            <v>0</v>
          </cell>
          <cell r="W711">
            <v>88261.93</v>
          </cell>
          <cell r="X711">
            <v>4431.5600000000004</v>
          </cell>
          <cell r="Y711">
            <v>15586.51</v>
          </cell>
          <cell r="Z711">
            <v>108280</v>
          </cell>
          <cell r="AA711" t="str">
            <v>Live</v>
          </cell>
          <cell r="AB711">
            <v>0</v>
          </cell>
          <cell r="AC711" t="str">
            <v>CHITRADURGA URBAN</v>
          </cell>
          <cell r="AD711" t="str">
            <v>M.K. HATTI</v>
          </cell>
          <cell r="AE711" t="str">
            <v>LT-6(b)(i) St.Lt. M</v>
          </cell>
          <cell r="AF711" t="str">
            <v>LT-6(b)(i) St.Lt. M</v>
          </cell>
          <cell r="AG711" t="str">
            <v>GRAMAPANCHAYATH</v>
          </cell>
          <cell r="AH711" t="str">
            <v>MALLANAKATTE--</v>
          </cell>
        </row>
        <row r="712">
          <cell r="A712" t="str">
            <v>MMP33</v>
          </cell>
          <cell r="B712">
            <v>3817227</v>
          </cell>
          <cell r="C712">
            <v>15292</v>
          </cell>
          <cell r="D712">
            <v>32720.240000000002</v>
          </cell>
          <cell r="E712">
            <v>2323.38</v>
          </cell>
          <cell r="F712">
            <v>35043.620000000003</v>
          </cell>
          <cell r="G712">
            <v>728.38</v>
          </cell>
          <cell r="H712">
            <v>35772</v>
          </cell>
          <cell r="I712">
            <v>100213.25</v>
          </cell>
          <cell r="J712">
            <v>7049.82</v>
          </cell>
          <cell r="K712">
            <v>107263.07</v>
          </cell>
          <cell r="L712">
            <v>9359.3799999999992</v>
          </cell>
          <cell r="M712">
            <v>116622.45</v>
          </cell>
          <cell r="N712">
            <v>0</v>
          </cell>
          <cell r="O712">
            <v>0</v>
          </cell>
          <cell r="P712">
            <v>0</v>
          </cell>
          <cell r="Q712">
            <v>320.45</v>
          </cell>
          <cell r="R712">
            <v>0</v>
          </cell>
          <cell r="S712">
            <v>0</v>
          </cell>
          <cell r="T712">
            <v>320.45</v>
          </cell>
          <cell r="U712">
            <v>320.45</v>
          </cell>
          <cell r="V712">
            <v>0</v>
          </cell>
          <cell r="W712">
            <v>132613.04</v>
          </cell>
          <cell r="X712">
            <v>9373.2000000000007</v>
          </cell>
          <cell r="Y712">
            <v>10087.76</v>
          </cell>
          <cell r="Z712">
            <v>152074</v>
          </cell>
          <cell r="AA712" t="str">
            <v>Live</v>
          </cell>
          <cell r="AB712">
            <v>0</v>
          </cell>
          <cell r="AC712" t="str">
            <v>CHITRADURGA URBAN</v>
          </cell>
          <cell r="AD712" t="str">
            <v>M.K. HATTI</v>
          </cell>
          <cell r="AE712" t="str">
            <v>LT-6(a)(i) Wt. Wks.</v>
          </cell>
          <cell r="AF712" t="str">
            <v>LT-6(a)(i) Wt. Wks.</v>
          </cell>
          <cell r="AG712" t="str">
            <v>KODAIAHNA HATTY</v>
          </cell>
          <cell r="AH712" t="str">
            <v>VISHWESHWARA LEYOUT-</v>
          </cell>
        </row>
        <row r="713">
          <cell r="A713" t="str">
            <v>P3588</v>
          </cell>
          <cell r="B713">
            <v>3911755</v>
          </cell>
          <cell r="C713">
            <v>17836</v>
          </cell>
          <cell r="D713">
            <v>364615.6</v>
          </cell>
          <cell r="E713">
            <v>14130.72</v>
          </cell>
          <cell r="F713">
            <v>378746.31999999995</v>
          </cell>
          <cell r="G713">
            <v>44191.68</v>
          </cell>
          <cell r="H713">
            <v>422938</v>
          </cell>
          <cell r="I713">
            <v>160598.32999999999</v>
          </cell>
          <cell r="J713">
            <v>11163.03</v>
          </cell>
          <cell r="K713">
            <v>171761.36</v>
          </cell>
          <cell r="L713">
            <v>51136.04</v>
          </cell>
          <cell r="M713">
            <v>222897.4</v>
          </cell>
          <cell r="N713">
            <v>0</v>
          </cell>
          <cell r="O713">
            <v>0</v>
          </cell>
          <cell r="P713">
            <v>0</v>
          </cell>
          <cell r="Q713">
            <v>190.4</v>
          </cell>
          <cell r="R713">
            <v>0</v>
          </cell>
          <cell r="S713">
            <v>0</v>
          </cell>
          <cell r="T713">
            <v>190.4</v>
          </cell>
          <cell r="U713">
            <v>190.4</v>
          </cell>
          <cell r="V713">
            <v>0</v>
          </cell>
          <cell r="W713">
            <v>525023.53</v>
          </cell>
          <cell r="X713">
            <v>25293.75</v>
          </cell>
          <cell r="Y713">
            <v>95327.72</v>
          </cell>
          <cell r="Z713">
            <v>645645</v>
          </cell>
          <cell r="AA713" t="str">
            <v>Live</v>
          </cell>
          <cell r="AB713">
            <v>0</v>
          </cell>
          <cell r="AC713" t="str">
            <v>CHITRADURGA URBAN</v>
          </cell>
          <cell r="AD713" t="str">
            <v>M.K. HATTI</v>
          </cell>
          <cell r="AE713" t="str">
            <v>LT-6(b)(i) St.Lt. M</v>
          </cell>
          <cell r="AF713" t="str">
            <v>LT-6(b)(i) St.Lt. M</v>
          </cell>
          <cell r="AG713" t="str">
            <v>SECRETARY</v>
          </cell>
          <cell r="AH713" t="str">
            <v>MK HATTY-</v>
          </cell>
        </row>
        <row r="714">
          <cell r="A714" t="str">
            <v>P3964</v>
          </cell>
          <cell r="B714">
            <v>449379</v>
          </cell>
          <cell r="C714">
            <v>24959</v>
          </cell>
          <cell r="D714">
            <v>1323370.74</v>
          </cell>
          <cell r="E714">
            <v>14503.7</v>
          </cell>
          <cell r="F714">
            <v>1337874.44</v>
          </cell>
          <cell r="G714">
            <v>467615.56</v>
          </cell>
          <cell r="H714">
            <v>1805490</v>
          </cell>
          <cell r="I714">
            <v>170937.08</v>
          </cell>
          <cell r="J714">
            <v>12083.1</v>
          </cell>
          <cell r="K714">
            <v>183020.18</v>
          </cell>
          <cell r="L714">
            <v>159569.20000000001</v>
          </cell>
          <cell r="M714">
            <v>342589.38</v>
          </cell>
          <cell r="N714">
            <v>0</v>
          </cell>
          <cell r="O714">
            <v>0</v>
          </cell>
          <cell r="P714">
            <v>0</v>
          </cell>
          <cell r="Q714">
            <v>210.38</v>
          </cell>
          <cell r="R714">
            <v>0</v>
          </cell>
          <cell r="S714">
            <v>0</v>
          </cell>
          <cell r="T714">
            <v>210.38</v>
          </cell>
          <cell r="U714">
            <v>210.38</v>
          </cell>
          <cell r="V714">
            <v>0</v>
          </cell>
          <cell r="W714">
            <v>1494097.44</v>
          </cell>
          <cell r="X714">
            <v>26586.799999999999</v>
          </cell>
          <cell r="Y714">
            <v>627184.76</v>
          </cell>
          <cell r="Z714">
            <v>2147869</v>
          </cell>
          <cell r="AA714" t="str">
            <v>Live</v>
          </cell>
          <cell r="AB714">
            <v>0</v>
          </cell>
          <cell r="AC714" t="str">
            <v>CHITRADURGA URBAN</v>
          </cell>
          <cell r="AD714" t="str">
            <v>M.K. HATTI</v>
          </cell>
          <cell r="AE714" t="str">
            <v>LT-6(a)(i) Wt. Wks.</v>
          </cell>
          <cell r="AF714" t="str">
            <v>LT-6(a)(i) Wt. Wks.</v>
          </cell>
          <cell r="AG714" t="str">
            <v>SECRETARY GRAMAPANCHAYATH</v>
          </cell>
          <cell r="AH714" t="str">
            <v>M.K.HATTY--</v>
          </cell>
        </row>
        <row r="715">
          <cell r="A715" t="str">
            <v>P4523</v>
          </cell>
          <cell r="B715">
            <v>3816837</v>
          </cell>
          <cell r="C715">
            <v>6339</v>
          </cell>
          <cell r="D715">
            <v>25048.65</v>
          </cell>
          <cell r="E715">
            <v>1651.95</v>
          </cell>
          <cell r="F715">
            <v>26700.600000000002</v>
          </cell>
          <cell r="G715">
            <v>569.4</v>
          </cell>
          <cell r="H715">
            <v>27270</v>
          </cell>
          <cell r="I715">
            <v>54014.080000000002</v>
          </cell>
          <cell r="J715">
            <v>3098.32</v>
          </cell>
          <cell r="K715">
            <v>57112.4</v>
          </cell>
          <cell r="L715">
            <v>5710.88</v>
          </cell>
          <cell r="M715">
            <v>62823.28</v>
          </cell>
          <cell r="N715">
            <v>0</v>
          </cell>
          <cell r="O715">
            <v>0</v>
          </cell>
          <cell r="P715">
            <v>0</v>
          </cell>
          <cell r="Q715">
            <v>341.28</v>
          </cell>
          <cell r="R715">
            <v>0</v>
          </cell>
          <cell r="S715">
            <v>0</v>
          </cell>
          <cell r="T715">
            <v>341.28</v>
          </cell>
          <cell r="U715">
            <v>341.28</v>
          </cell>
          <cell r="V715">
            <v>0</v>
          </cell>
          <cell r="W715">
            <v>78721.45</v>
          </cell>
          <cell r="X715">
            <v>4750.2700000000004</v>
          </cell>
          <cell r="Y715">
            <v>6280.28</v>
          </cell>
          <cell r="Z715">
            <v>89752</v>
          </cell>
          <cell r="AA715" t="str">
            <v>Live</v>
          </cell>
          <cell r="AB715">
            <v>0</v>
          </cell>
          <cell r="AC715" t="str">
            <v>CHITRADURGA URBAN</v>
          </cell>
          <cell r="AD715" t="str">
            <v>M.K. HATTI</v>
          </cell>
          <cell r="AE715" t="str">
            <v>LT-6(a)(i) Wt. Wks.</v>
          </cell>
          <cell r="AF715" t="str">
            <v>LT-6(a)(i) Wt. Wks.</v>
          </cell>
          <cell r="AG715" t="str">
            <v>SECRETORY</v>
          </cell>
          <cell r="AH715" t="str">
            <v>M K HATTY-</v>
          </cell>
        </row>
        <row r="716">
          <cell r="A716" t="str">
            <v>P4524</v>
          </cell>
          <cell r="B716">
            <v>3824322</v>
          </cell>
          <cell r="C716">
            <v>23935</v>
          </cell>
          <cell r="D716">
            <v>214886.8</v>
          </cell>
          <cell r="E716">
            <v>16569.04</v>
          </cell>
          <cell r="F716">
            <v>231455.84</v>
          </cell>
          <cell r="G716">
            <v>16931.16</v>
          </cell>
          <cell r="H716">
            <v>248387</v>
          </cell>
          <cell r="I716">
            <v>161427.4</v>
          </cell>
          <cell r="J716">
            <v>10534.2</v>
          </cell>
          <cell r="K716">
            <v>171961.60000000001</v>
          </cell>
          <cell r="L716">
            <v>33679.35</v>
          </cell>
          <cell r="M716">
            <v>205640.95</v>
          </cell>
          <cell r="N716">
            <v>182894.47</v>
          </cell>
          <cell r="O716">
            <v>50733.41</v>
          </cell>
          <cell r="P716">
            <v>26372.12</v>
          </cell>
          <cell r="Q716">
            <v>345.95</v>
          </cell>
          <cell r="R716">
            <v>0</v>
          </cell>
          <cell r="S716">
            <v>0</v>
          </cell>
          <cell r="T716">
            <v>345.95</v>
          </cell>
          <cell r="U716">
            <v>209612.54</v>
          </cell>
          <cell r="V716">
            <v>50733.41</v>
          </cell>
          <cell r="W716">
            <v>193073.78</v>
          </cell>
          <cell r="X716">
            <v>731.12</v>
          </cell>
          <cell r="Y716">
            <v>-122.9</v>
          </cell>
          <cell r="Z716">
            <v>193682</v>
          </cell>
          <cell r="AA716" t="str">
            <v>Live</v>
          </cell>
          <cell r="AB716">
            <v>0</v>
          </cell>
          <cell r="AC716" t="str">
            <v>CHITRADURGA URBAN</v>
          </cell>
          <cell r="AD716" t="str">
            <v>M.K. HATTI</v>
          </cell>
          <cell r="AE716" t="str">
            <v>LT-6(a)(i) Wt. Wks.</v>
          </cell>
          <cell r="AF716" t="str">
            <v>LT-6(a)(i) Wt. Wks.</v>
          </cell>
          <cell r="AG716" t="str">
            <v>SECRETORY</v>
          </cell>
          <cell r="AH716" t="str">
            <v>M K HATTY-</v>
          </cell>
        </row>
        <row r="717">
          <cell r="A717" t="str">
            <v>P4613</v>
          </cell>
          <cell r="B717">
            <v>477766</v>
          </cell>
          <cell r="C717">
            <v>2559</v>
          </cell>
          <cell r="D717">
            <v>169670.63</v>
          </cell>
          <cell r="E717">
            <v>5116.4799999999996</v>
          </cell>
          <cell r="F717">
            <v>174787.11000000002</v>
          </cell>
          <cell r="G717">
            <v>33336.89</v>
          </cell>
          <cell r="H717">
            <v>208124</v>
          </cell>
          <cell r="I717">
            <v>29855.74</v>
          </cell>
          <cell r="J717">
            <v>1141.29</v>
          </cell>
          <cell r="K717">
            <v>30997.030000000002</v>
          </cell>
          <cell r="L717">
            <v>21669.75</v>
          </cell>
          <cell r="M717">
            <v>52666.78</v>
          </cell>
          <cell r="N717">
            <v>0</v>
          </cell>
          <cell r="O717">
            <v>0</v>
          </cell>
          <cell r="P717">
            <v>0</v>
          </cell>
          <cell r="Q717">
            <v>366.78</v>
          </cell>
          <cell r="R717">
            <v>0</v>
          </cell>
          <cell r="S717">
            <v>0</v>
          </cell>
          <cell r="T717">
            <v>366.78</v>
          </cell>
          <cell r="U717">
            <v>366.78</v>
          </cell>
          <cell r="V717">
            <v>0</v>
          </cell>
          <cell r="W717">
            <v>199159.59</v>
          </cell>
          <cell r="X717">
            <v>6257.77</v>
          </cell>
          <cell r="Y717">
            <v>55006.64</v>
          </cell>
          <cell r="Z717">
            <v>260424</v>
          </cell>
          <cell r="AA717" t="str">
            <v>Live</v>
          </cell>
          <cell r="AB717">
            <v>0</v>
          </cell>
          <cell r="AC717" t="str">
            <v>CHITRADURGA URBAN</v>
          </cell>
          <cell r="AD717" t="str">
            <v>M.K. HATTI</v>
          </cell>
          <cell r="AE717" t="str">
            <v>LT-6(a)(i) Wt. Wks.</v>
          </cell>
          <cell r="AF717" t="str">
            <v>LT-6(a)(i) Wt. Wks.</v>
          </cell>
          <cell r="AG717" t="str">
            <v>SCERETARY</v>
          </cell>
          <cell r="AH717" t="str">
            <v>MALLANAKATTY--</v>
          </cell>
        </row>
        <row r="718">
          <cell r="A718" t="str">
            <v>P5158</v>
          </cell>
          <cell r="B718">
            <v>3919633</v>
          </cell>
          <cell r="C718">
            <v>34662</v>
          </cell>
          <cell r="D718">
            <v>265870.99</v>
          </cell>
          <cell r="E718">
            <v>21014.49</v>
          </cell>
          <cell r="F718">
            <v>286885.48</v>
          </cell>
          <cell r="G718">
            <v>22823.52</v>
          </cell>
          <cell r="H718">
            <v>309709</v>
          </cell>
          <cell r="I718">
            <v>251353.4</v>
          </cell>
          <cell r="J718">
            <v>16863.86</v>
          </cell>
          <cell r="K718">
            <v>268217.26</v>
          </cell>
          <cell r="L718">
            <v>45522.49</v>
          </cell>
          <cell r="M718">
            <v>313739.75</v>
          </cell>
          <cell r="N718">
            <v>0</v>
          </cell>
          <cell r="O718">
            <v>0</v>
          </cell>
          <cell r="P718">
            <v>0</v>
          </cell>
          <cell r="Q718">
            <v>131.75</v>
          </cell>
          <cell r="R718">
            <v>0</v>
          </cell>
          <cell r="S718">
            <v>0</v>
          </cell>
          <cell r="T718">
            <v>131.75</v>
          </cell>
          <cell r="U718">
            <v>131.75</v>
          </cell>
          <cell r="V718">
            <v>0</v>
          </cell>
          <cell r="W718">
            <v>517092.64</v>
          </cell>
          <cell r="X718">
            <v>37878.35</v>
          </cell>
          <cell r="Y718">
            <v>68346.009999999995</v>
          </cell>
          <cell r="Z718">
            <v>623317</v>
          </cell>
          <cell r="AA718" t="str">
            <v>Live</v>
          </cell>
          <cell r="AB718">
            <v>0</v>
          </cell>
          <cell r="AC718" t="str">
            <v>CHITRADURGA URBAN</v>
          </cell>
          <cell r="AD718" t="str">
            <v>M.K. HATTI</v>
          </cell>
          <cell r="AE718" t="str">
            <v>LT-6(a)(ii) Wt. Wks.</v>
          </cell>
          <cell r="AF718" t="str">
            <v>LT-6(a)(ii) Wt. Wks.</v>
          </cell>
          <cell r="AG718" t="str">
            <v>PDO</v>
          </cell>
          <cell r="AH718" t="str">
            <v>CHITRADURGA</v>
          </cell>
        </row>
        <row r="719">
          <cell r="A719" t="str">
            <v>P5431</v>
          </cell>
          <cell r="B719">
            <v>4083365</v>
          </cell>
          <cell r="C719">
            <v>10309</v>
          </cell>
          <cell r="D719">
            <v>8541.92</v>
          </cell>
          <cell r="E719">
            <v>628.19000000000005</v>
          </cell>
          <cell r="F719">
            <v>9170.11</v>
          </cell>
          <cell r="G719">
            <v>36.89</v>
          </cell>
          <cell r="H719">
            <v>9207</v>
          </cell>
          <cell r="I719">
            <v>72329.679999999993</v>
          </cell>
          <cell r="J719">
            <v>5033.7299999999996</v>
          </cell>
          <cell r="K719">
            <v>77363.409999999989</v>
          </cell>
          <cell r="L719">
            <v>1920.82</v>
          </cell>
          <cell r="M719">
            <v>79284.23</v>
          </cell>
          <cell r="N719">
            <v>52673.19</v>
          </cell>
          <cell r="O719">
            <v>1485.49</v>
          </cell>
          <cell r="P719">
            <v>3641.32</v>
          </cell>
          <cell r="Q719">
            <v>823.23</v>
          </cell>
          <cell r="R719">
            <v>0</v>
          </cell>
          <cell r="S719">
            <v>0</v>
          </cell>
          <cell r="T719">
            <v>823.23</v>
          </cell>
          <cell r="U719">
            <v>57137.740000000005</v>
          </cell>
          <cell r="V719">
            <v>1485.49</v>
          </cell>
          <cell r="W719">
            <v>27375.18</v>
          </cell>
          <cell r="X719">
            <v>2020.6</v>
          </cell>
          <cell r="Y719">
            <v>472.22</v>
          </cell>
          <cell r="Z719">
            <v>29868</v>
          </cell>
          <cell r="AA719" t="str">
            <v>Live</v>
          </cell>
          <cell r="AB719">
            <v>0</v>
          </cell>
          <cell r="AC719" t="str">
            <v>CHITRADURGA URBAN</v>
          </cell>
          <cell r="AD719" t="str">
            <v>M.K. HATTI</v>
          </cell>
          <cell r="AE719" t="str">
            <v>LT-6(a)(i) Wt. Wks.</v>
          </cell>
          <cell r="AF719" t="str">
            <v>LT-6(a)(i) Wt. Wks.</v>
          </cell>
          <cell r="AG719" t="str">
            <v>KARYADARSI</v>
          </cell>
          <cell r="AH719">
            <v>0</v>
          </cell>
        </row>
        <row r="720">
          <cell r="A720" t="str">
            <v>P5626</v>
          </cell>
          <cell r="B720">
            <v>4223549</v>
          </cell>
          <cell r="C720">
            <v>11372</v>
          </cell>
          <cell r="D720">
            <v>21053.91</v>
          </cell>
          <cell r="E720">
            <v>1518.3</v>
          </cell>
          <cell r="F720">
            <v>22572.21</v>
          </cell>
          <cell r="G720">
            <v>532.79</v>
          </cell>
          <cell r="H720">
            <v>23105</v>
          </cell>
          <cell r="I720">
            <v>69547.100000000006</v>
          </cell>
          <cell r="J720">
            <v>4584.22</v>
          </cell>
          <cell r="K720">
            <v>74131.320000000007</v>
          </cell>
          <cell r="L720">
            <v>5967.03</v>
          </cell>
          <cell r="M720">
            <v>80098.350000000006</v>
          </cell>
          <cell r="N720">
            <v>0</v>
          </cell>
          <cell r="O720">
            <v>0</v>
          </cell>
          <cell r="P720">
            <v>0</v>
          </cell>
          <cell r="Q720">
            <v>94.35</v>
          </cell>
          <cell r="R720">
            <v>0</v>
          </cell>
          <cell r="S720">
            <v>0</v>
          </cell>
          <cell r="T720">
            <v>94.35</v>
          </cell>
          <cell r="U720">
            <v>94.35</v>
          </cell>
          <cell r="V720">
            <v>0</v>
          </cell>
          <cell r="W720">
            <v>90506.66</v>
          </cell>
          <cell r="X720">
            <v>6102.52</v>
          </cell>
          <cell r="Y720">
            <v>6499.82</v>
          </cell>
          <cell r="Z720">
            <v>103109</v>
          </cell>
          <cell r="AA720" t="str">
            <v>Live</v>
          </cell>
          <cell r="AB720">
            <v>0</v>
          </cell>
          <cell r="AC720" t="str">
            <v>CHITRADURGA URBAN</v>
          </cell>
          <cell r="AD720" t="str">
            <v>M.K. HATTI</v>
          </cell>
          <cell r="AE720" t="str">
            <v>LT-6(a)(ii) Wt. Wks.</v>
          </cell>
          <cell r="AF720" t="str">
            <v>LT-6(a)(ii) Wt. Wks.</v>
          </cell>
          <cell r="AG720" t="str">
            <v>PDO</v>
          </cell>
          <cell r="AH720">
            <v>0</v>
          </cell>
        </row>
        <row r="721">
          <cell r="A721" t="str">
            <v>P6219</v>
          </cell>
          <cell r="B721">
            <v>4638383</v>
          </cell>
          <cell r="C721">
            <v>18220</v>
          </cell>
          <cell r="D721">
            <v>136562.10999999999</v>
          </cell>
          <cell r="E721">
            <v>10605.07</v>
          </cell>
          <cell r="F721">
            <v>147167.18</v>
          </cell>
          <cell r="G721">
            <v>11408.82</v>
          </cell>
          <cell r="H721">
            <v>158576</v>
          </cell>
          <cell r="I721">
            <v>124461.48</v>
          </cell>
          <cell r="J721">
            <v>8883.7000000000007</v>
          </cell>
          <cell r="K721">
            <v>133345.18</v>
          </cell>
          <cell r="L721">
            <v>23105.119999999999</v>
          </cell>
          <cell r="M721">
            <v>156450.29999999999</v>
          </cell>
          <cell r="N721">
            <v>0</v>
          </cell>
          <cell r="O721">
            <v>0</v>
          </cell>
          <cell r="P721">
            <v>0</v>
          </cell>
          <cell r="Q721">
            <v>219.3</v>
          </cell>
          <cell r="R721">
            <v>0</v>
          </cell>
          <cell r="S721">
            <v>0</v>
          </cell>
          <cell r="T721">
            <v>219.3</v>
          </cell>
          <cell r="U721">
            <v>219.3</v>
          </cell>
          <cell r="V721">
            <v>0</v>
          </cell>
          <cell r="W721">
            <v>260804.29</v>
          </cell>
          <cell r="X721">
            <v>19488.77</v>
          </cell>
          <cell r="Y721">
            <v>34513.94</v>
          </cell>
          <cell r="Z721">
            <v>314807</v>
          </cell>
          <cell r="AA721" t="str">
            <v>Live</v>
          </cell>
          <cell r="AB721">
            <v>0</v>
          </cell>
          <cell r="AC721" t="str">
            <v>CHITRADURGA URBAN</v>
          </cell>
          <cell r="AD721" t="str">
            <v>M.K. HATTI</v>
          </cell>
          <cell r="AE721" t="str">
            <v>LT-6(a)(i) Wt. Wks.</v>
          </cell>
          <cell r="AF721" t="str">
            <v>LT-6(a)(i) Wt. Wks.</v>
          </cell>
          <cell r="AG721" t="str">
            <v>P D O M K HATTI</v>
          </cell>
          <cell r="AH721" t="str">
            <v xml:space="preserve">M K Hatti Murugarajendra oilmill opposite </v>
          </cell>
        </row>
        <row r="722">
          <cell r="A722" t="str">
            <v>P6220</v>
          </cell>
          <cell r="B722">
            <v>4638396</v>
          </cell>
          <cell r="C722">
            <v>17630</v>
          </cell>
          <cell r="D722">
            <v>113543.81</v>
          </cell>
          <cell r="E722">
            <v>8481.15</v>
          </cell>
          <cell r="F722">
            <v>122024.95999999999</v>
          </cell>
          <cell r="G722">
            <v>7833.04</v>
          </cell>
          <cell r="H722">
            <v>129858</v>
          </cell>
          <cell r="I722">
            <v>122242.32</v>
          </cell>
          <cell r="J722">
            <v>8574.51</v>
          </cell>
          <cell r="K722">
            <v>130816.83</v>
          </cell>
          <cell r="L722">
            <v>15430.47</v>
          </cell>
          <cell r="M722">
            <v>146247.29999999999</v>
          </cell>
          <cell r="N722">
            <v>72247.81</v>
          </cell>
          <cell r="O722">
            <v>15309.46</v>
          </cell>
          <cell r="P722">
            <v>12442.73</v>
          </cell>
          <cell r="Q722">
            <v>219.3</v>
          </cell>
          <cell r="R722">
            <v>0</v>
          </cell>
          <cell r="S722">
            <v>0</v>
          </cell>
          <cell r="T722">
            <v>219.3</v>
          </cell>
          <cell r="U722">
            <v>84909.84</v>
          </cell>
          <cell r="V722">
            <v>15309.46</v>
          </cell>
          <cell r="W722">
            <v>163319.01999999999</v>
          </cell>
          <cell r="X722">
            <v>4612.93</v>
          </cell>
          <cell r="Y722">
            <v>7954.05</v>
          </cell>
          <cell r="Z722">
            <v>175886</v>
          </cell>
          <cell r="AA722" t="str">
            <v>Live</v>
          </cell>
          <cell r="AB722">
            <v>0</v>
          </cell>
          <cell r="AC722" t="str">
            <v>CHITRADURGA URBAN</v>
          </cell>
          <cell r="AD722" t="str">
            <v>M.K. HATTI</v>
          </cell>
          <cell r="AE722" t="str">
            <v>LT-6(a)(i) Wt. Wks.</v>
          </cell>
          <cell r="AF722" t="str">
            <v>LT-6(a)(i) Wt. Wks.</v>
          </cell>
          <cell r="AG722" t="str">
            <v>P D O M K HATTI</v>
          </cell>
          <cell r="AH722" t="str">
            <v>M K Hatti Near Kollapuradamma Temple</v>
          </cell>
        </row>
        <row r="723">
          <cell r="A723" t="str">
            <v>P6221</v>
          </cell>
          <cell r="B723">
            <v>4638394</v>
          </cell>
          <cell r="C723">
            <v>11142</v>
          </cell>
          <cell r="D723">
            <v>74524.31</v>
          </cell>
          <cell r="E723">
            <v>6068.51</v>
          </cell>
          <cell r="F723">
            <v>80592.819999999992</v>
          </cell>
          <cell r="G723">
            <v>6152.18</v>
          </cell>
          <cell r="H723">
            <v>86745</v>
          </cell>
          <cell r="I723">
            <v>71721.72</v>
          </cell>
          <cell r="J723">
            <v>5436.03</v>
          </cell>
          <cell r="K723">
            <v>77157.75</v>
          </cell>
          <cell r="L723">
            <v>2579.35</v>
          </cell>
          <cell r="M723">
            <v>79737.100000000006</v>
          </cell>
          <cell r="N723">
            <v>141920.65</v>
          </cell>
          <cell r="O723">
            <v>8746.17</v>
          </cell>
          <cell r="P723">
            <v>7379.18</v>
          </cell>
          <cell r="Q723">
            <v>73.099999999999994</v>
          </cell>
          <cell r="R723">
            <v>0</v>
          </cell>
          <cell r="S723">
            <v>0</v>
          </cell>
          <cell r="T723">
            <v>73.099999999999994</v>
          </cell>
          <cell r="U723">
            <v>149372.93</v>
          </cell>
          <cell r="V723">
            <v>8746.17</v>
          </cell>
          <cell r="W723">
            <v>4252.28</v>
          </cell>
          <cell r="X723">
            <v>4125.3599999999997</v>
          </cell>
          <cell r="Y723">
            <v>-14.64</v>
          </cell>
          <cell r="Z723">
            <v>8363</v>
          </cell>
          <cell r="AA723" t="str">
            <v>Live</v>
          </cell>
          <cell r="AB723">
            <v>0</v>
          </cell>
          <cell r="AC723" t="str">
            <v>CHITRADURGA URBAN</v>
          </cell>
          <cell r="AD723" t="str">
            <v>M.K. HATTI</v>
          </cell>
          <cell r="AE723" t="str">
            <v>LT-6(a)(i) Wt. Wks.</v>
          </cell>
          <cell r="AF723" t="str">
            <v>LT-6(a)(i) Wt. Wks.</v>
          </cell>
          <cell r="AG723" t="str">
            <v>P D O M K HATTI</v>
          </cell>
          <cell r="AH723" t="str">
            <v>M K Hatti Near Masidi</v>
          </cell>
        </row>
        <row r="724">
          <cell r="A724" t="str">
            <v>P6805</v>
          </cell>
          <cell r="B724">
            <v>5030167</v>
          </cell>
          <cell r="C724">
            <v>21610</v>
          </cell>
          <cell r="D724">
            <v>10606.18</v>
          </cell>
          <cell r="E724">
            <v>297</v>
          </cell>
          <cell r="F724">
            <v>10903.18</v>
          </cell>
          <cell r="G724">
            <v>258.82</v>
          </cell>
          <cell r="H724">
            <v>11162</v>
          </cell>
          <cell r="I724">
            <v>166572.79</v>
          </cell>
          <cell r="J724">
            <v>10542.32</v>
          </cell>
          <cell r="K724">
            <v>177115.11000000002</v>
          </cell>
          <cell r="L724">
            <v>10440.89</v>
          </cell>
          <cell r="M724">
            <v>187556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177178.97</v>
          </cell>
          <cell r="X724">
            <v>10839.32</v>
          </cell>
          <cell r="Y724">
            <v>10699.71</v>
          </cell>
          <cell r="Z724">
            <v>198718</v>
          </cell>
          <cell r="AA724" t="str">
            <v>Live</v>
          </cell>
          <cell r="AB724">
            <v>0</v>
          </cell>
          <cell r="AC724" t="str">
            <v>CHITRADURGA URBAN</v>
          </cell>
          <cell r="AD724" t="str">
            <v>M.K. HATTI</v>
          </cell>
          <cell r="AE724" t="str">
            <v>LT-6(a)(i) Wt. Wks.</v>
          </cell>
          <cell r="AF724" t="str">
            <v>LT-6(a)(i) Wt. Wks.</v>
          </cell>
          <cell r="AG724" t="str">
            <v>PDO M K HATTI</v>
          </cell>
          <cell r="AH724" t="str">
            <v>M K HATTI CHITRADURGA</v>
          </cell>
        </row>
        <row r="725">
          <cell r="A725" t="str">
            <v>P6879</v>
          </cell>
          <cell r="B725">
            <v>5100956</v>
          </cell>
          <cell r="C725">
            <v>6704</v>
          </cell>
          <cell r="D725">
            <v>12403.86</v>
          </cell>
          <cell r="E725">
            <v>1003.05</v>
          </cell>
          <cell r="F725">
            <v>13406.91</v>
          </cell>
          <cell r="G725">
            <v>52.09</v>
          </cell>
          <cell r="H725">
            <v>13459</v>
          </cell>
          <cell r="I725">
            <v>56255.18</v>
          </cell>
          <cell r="J725">
            <v>3227.47</v>
          </cell>
          <cell r="K725">
            <v>59482.65</v>
          </cell>
          <cell r="L725">
            <v>4363.55</v>
          </cell>
          <cell r="M725">
            <v>63846.2</v>
          </cell>
          <cell r="N725">
            <v>0</v>
          </cell>
          <cell r="O725">
            <v>0</v>
          </cell>
          <cell r="P725">
            <v>0</v>
          </cell>
          <cell r="Q725">
            <v>333.2</v>
          </cell>
          <cell r="R725">
            <v>0</v>
          </cell>
          <cell r="S725">
            <v>0</v>
          </cell>
          <cell r="T725">
            <v>333.2</v>
          </cell>
          <cell r="U725">
            <v>333.2</v>
          </cell>
          <cell r="V725">
            <v>0</v>
          </cell>
          <cell r="W725">
            <v>68325.84</v>
          </cell>
          <cell r="X725">
            <v>4230.5200000000004</v>
          </cell>
          <cell r="Y725">
            <v>4415.6400000000003</v>
          </cell>
          <cell r="Z725">
            <v>76972</v>
          </cell>
          <cell r="AA725" t="str">
            <v>Live</v>
          </cell>
          <cell r="AB725">
            <v>0</v>
          </cell>
          <cell r="AC725" t="str">
            <v>CHITRADURGA URBAN</v>
          </cell>
          <cell r="AD725" t="str">
            <v>M.K. HATTI</v>
          </cell>
          <cell r="AE725" t="str">
            <v>LT-6(a)(i) Wt. Wks.</v>
          </cell>
          <cell r="AF725" t="str">
            <v>LT-6(a)(i) Wt. Wks.</v>
          </cell>
          <cell r="AG725" t="str">
            <v xml:space="preserve">ASSISTANT GENERAL MANAGER KSSIDC </v>
          </cell>
          <cell r="AH725" t="str">
            <v>INDUSTRIAL AREA CHITRADURGA,,,</v>
          </cell>
        </row>
        <row r="726">
          <cell r="A726" t="str">
            <v>P6964</v>
          </cell>
          <cell r="B726">
            <v>5160041</v>
          </cell>
          <cell r="C726">
            <v>10733</v>
          </cell>
          <cell r="D726">
            <v>-20945.5</v>
          </cell>
          <cell r="E726">
            <v>832.5</v>
          </cell>
          <cell r="F726">
            <v>-20113</v>
          </cell>
          <cell r="G726">
            <v>0</v>
          </cell>
          <cell r="H726">
            <v>-20113</v>
          </cell>
          <cell r="I726">
            <v>84151.02</v>
          </cell>
          <cell r="J726">
            <v>5272.55</v>
          </cell>
          <cell r="K726">
            <v>89423.57</v>
          </cell>
          <cell r="L726">
            <v>2143.0300000000002</v>
          </cell>
          <cell r="M726">
            <v>91566.6</v>
          </cell>
          <cell r="N726">
            <v>0</v>
          </cell>
          <cell r="O726">
            <v>0</v>
          </cell>
          <cell r="P726">
            <v>0</v>
          </cell>
          <cell r="Q726">
            <v>491.6</v>
          </cell>
          <cell r="R726">
            <v>0</v>
          </cell>
          <cell r="S726">
            <v>0</v>
          </cell>
          <cell r="T726">
            <v>491.6</v>
          </cell>
          <cell r="U726">
            <v>491.6</v>
          </cell>
          <cell r="V726">
            <v>0</v>
          </cell>
          <cell r="W726">
            <v>62713.919999999998</v>
          </cell>
          <cell r="X726">
            <v>6105.05</v>
          </cell>
          <cell r="Y726">
            <v>2143.0300000000002</v>
          </cell>
          <cell r="Z726">
            <v>70962</v>
          </cell>
          <cell r="AA726" t="str">
            <v>Live</v>
          </cell>
          <cell r="AB726">
            <v>0</v>
          </cell>
          <cell r="AC726" t="str">
            <v>CHITRADURGA URBAN</v>
          </cell>
          <cell r="AD726" t="str">
            <v>M.K. HATTI</v>
          </cell>
          <cell r="AE726" t="str">
            <v>LT-6(a)(i) Wt. Wks.</v>
          </cell>
          <cell r="AF726" t="str">
            <v>LT-6(a)(i) Wt. Wks.</v>
          </cell>
          <cell r="AG726" t="str">
            <v>COMISSIONER NAGARA SABHE</v>
          </cell>
          <cell r="AH726" t="str">
            <v>TRUCK TURMINAL CHITRADURGA</v>
          </cell>
        </row>
        <row r="727">
          <cell r="A727" t="str">
            <v>P7157</v>
          </cell>
          <cell r="B727">
            <v>5283601</v>
          </cell>
          <cell r="C727">
            <v>0</v>
          </cell>
          <cell r="D727">
            <v>4046.4</v>
          </cell>
          <cell r="E727">
            <v>5.85</v>
          </cell>
          <cell r="F727">
            <v>4052.25</v>
          </cell>
          <cell r="G727">
            <v>209.75</v>
          </cell>
          <cell r="H727">
            <v>4262</v>
          </cell>
          <cell r="I727">
            <v>6104.93</v>
          </cell>
          <cell r="J727">
            <v>0</v>
          </cell>
          <cell r="K727">
            <v>6104.93</v>
          </cell>
          <cell r="L727">
            <v>730.85</v>
          </cell>
          <cell r="M727">
            <v>6835.78</v>
          </cell>
          <cell r="N727">
            <v>0</v>
          </cell>
          <cell r="O727">
            <v>0</v>
          </cell>
          <cell r="P727">
            <v>0</v>
          </cell>
          <cell r="Q727">
            <v>128.78</v>
          </cell>
          <cell r="R727">
            <v>0</v>
          </cell>
          <cell r="S727">
            <v>0</v>
          </cell>
          <cell r="T727">
            <v>128.78</v>
          </cell>
          <cell r="U727">
            <v>128.78</v>
          </cell>
          <cell r="V727">
            <v>0</v>
          </cell>
          <cell r="W727">
            <v>10022.549999999999</v>
          </cell>
          <cell r="X727">
            <v>5.85</v>
          </cell>
          <cell r="Y727">
            <v>940.6</v>
          </cell>
          <cell r="Z727">
            <v>10969</v>
          </cell>
          <cell r="AA727" t="str">
            <v>Live</v>
          </cell>
          <cell r="AB727">
            <v>0</v>
          </cell>
          <cell r="AC727" t="str">
            <v>CHITRADURGA URBAN</v>
          </cell>
          <cell r="AD727" t="str">
            <v>M.K. HATTI</v>
          </cell>
          <cell r="AE727" t="str">
            <v>LT-6(a)(ii) Wt. Wks.</v>
          </cell>
          <cell r="AF727" t="str">
            <v>LT-6(a)(ii) Wt. Wks.</v>
          </cell>
          <cell r="AG727" t="str">
            <v>P D O M K HATTI</v>
          </cell>
          <cell r="AH727" t="str">
            <v>M K HATTI VILLAGE HANUMANTHANAGARA CHITRADURGA</v>
          </cell>
        </row>
        <row r="728">
          <cell r="A728" t="str">
            <v>P7233</v>
          </cell>
          <cell r="B728">
            <v>5339032</v>
          </cell>
          <cell r="C728">
            <v>5339</v>
          </cell>
          <cell r="D728">
            <v>10466.75</v>
          </cell>
          <cell r="E728">
            <v>4.5</v>
          </cell>
          <cell r="F728">
            <v>10471.25</v>
          </cell>
          <cell r="G728">
            <v>401.75</v>
          </cell>
          <cell r="H728">
            <v>10873</v>
          </cell>
          <cell r="I728">
            <v>51798.8</v>
          </cell>
          <cell r="J728">
            <v>2642.82</v>
          </cell>
          <cell r="K728">
            <v>54441.62</v>
          </cell>
          <cell r="L728">
            <v>2619.89</v>
          </cell>
          <cell r="M728">
            <v>57061.51</v>
          </cell>
          <cell r="N728">
            <v>0</v>
          </cell>
          <cell r="O728">
            <v>0</v>
          </cell>
          <cell r="P728">
            <v>0</v>
          </cell>
          <cell r="Q728">
            <v>357.51</v>
          </cell>
          <cell r="R728">
            <v>0</v>
          </cell>
          <cell r="S728">
            <v>0</v>
          </cell>
          <cell r="T728">
            <v>357.51</v>
          </cell>
          <cell r="U728">
            <v>357.51</v>
          </cell>
          <cell r="V728">
            <v>0</v>
          </cell>
          <cell r="W728">
            <v>61908.04</v>
          </cell>
          <cell r="X728">
            <v>2647.32</v>
          </cell>
          <cell r="Y728">
            <v>3021.64</v>
          </cell>
          <cell r="Z728">
            <v>67577</v>
          </cell>
          <cell r="AA728" t="str">
            <v>Live</v>
          </cell>
          <cell r="AB728">
            <v>0</v>
          </cell>
          <cell r="AC728" t="str">
            <v>CHITRADURGA URBAN</v>
          </cell>
          <cell r="AD728" t="str">
            <v>M.K. HATTI</v>
          </cell>
          <cell r="AE728" t="str">
            <v>LT-6(a)(i) Wt. Wks.</v>
          </cell>
          <cell r="AF728" t="str">
            <v>LT-6(a)(i) Wt. Wks.</v>
          </cell>
          <cell r="AG728" t="str">
            <v>P D O M K HATTI GRAMA PANCHAYATH</v>
          </cell>
          <cell r="AH728" t="str">
            <v>AGASARAHALLI VILLAGE CHITRADURGA</v>
          </cell>
        </row>
        <row r="729">
          <cell r="A729" t="str">
            <v>ACSL540</v>
          </cell>
          <cell r="B729">
            <v>4521606</v>
          </cell>
          <cell r="C729">
            <v>0</v>
          </cell>
          <cell r="D729">
            <v>-11104</v>
          </cell>
          <cell r="E729">
            <v>0</v>
          </cell>
          <cell r="F729">
            <v>-11104</v>
          </cell>
          <cell r="G729">
            <v>0</v>
          </cell>
          <cell r="H729">
            <v>-11104</v>
          </cell>
          <cell r="I729">
            <v>3849.75</v>
          </cell>
          <cell r="J729">
            <v>0</v>
          </cell>
          <cell r="K729">
            <v>3849.75</v>
          </cell>
          <cell r="L729">
            <v>0</v>
          </cell>
          <cell r="M729">
            <v>3849.75</v>
          </cell>
          <cell r="N729">
            <v>0</v>
          </cell>
          <cell r="O729">
            <v>0</v>
          </cell>
          <cell r="P729">
            <v>0</v>
          </cell>
          <cell r="Q729">
            <v>386.75</v>
          </cell>
          <cell r="R729">
            <v>0</v>
          </cell>
          <cell r="S729">
            <v>0</v>
          </cell>
          <cell r="T729">
            <v>386.75</v>
          </cell>
          <cell r="U729">
            <v>386.75</v>
          </cell>
          <cell r="V729">
            <v>0</v>
          </cell>
          <cell r="W729">
            <v>-7641</v>
          </cell>
          <cell r="X729">
            <v>0</v>
          </cell>
          <cell r="Y729">
            <v>0</v>
          </cell>
          <cell r="Z729">
            <v>-7641</v>
          </cell>
          <cell r="AA729" t="str">
            <v>Live</v>
          </cell>
          <cell r="AB729">
            <v>0</v>
          </cell>
          <cell r="AC729" t="str">
            <v>CHITRADURGA URBAN</v>
          </cell>
          <cell r="AD729" t="str">
            <v>MADAKARIPURA</v>
          </cell>
          <cell r="AE729" t="str">
            <v>LT-6(b)(i) St.Lt. M</v>
          </cell>
          <cell r="AF729" t="str">
            <v>LT-6(b)(i) St.Lt. M</v>
          </cell>
          <cell r="AG729" t="str">
            <v>PDO MADAKARIPURA</v>
          </cell>
          <cell r="AH729">
            <v>0</v>
          </cell>
        </row>
        <row r="730">
          <cell r="A730" t="str">
            <v>ACSL541</v>
          </cell>
          <cell r="B730">
            <v>4521607</v>
          </cell>
          <cell r="C730">
            <v>0</v>
          </cell>
          <cell r="D730">
            <v>508.84</v>
          </cell>
          <cell r="E730">
            <v>0</v>
          </cell>
          <cell r="F730">
            <v>508.84</v>
          </cell>
          <cell r="G730">
            <v>1.1599999999999999</v>
          </cell>
          <cell r="H730">
            <v>510</v>
          </cell>
          <cell r="I730">
            <v>4100.55</v>
          </cell>
          <cell r="J730">
            <v>0</v>
          </cell>
          <cell r="K730">
            <v>4100.55</v>
          </cell>
          <cell r="L730">
            <v>235.83</v>
          </cell>
          <cell r="M730">
            <v>4336.38</v>
          </cell>
          <cell r="N730">
            <v>0</v>
          </cell>
          <cell r="O730">
            <v>0</v>
          </cell>
          <cell r="P730">
            <v>0</v>
          </cell>
          <cell r="Q730">
            <v>193.38</v>
          </cell>
          <cell r="R730">
            <v>0</v>
          </cell>
          <cell r="S730">
            <v>0</v>
          </cell>
          <cell r="T730">
            <v>193.38</v>
          </cell>
          <cell r="U730">
            <v>193.38</v>
          </cell>
          <cell r="V730">
            <v>0</v>
          </cell>
          <cell r="W730">
            <v>4416.01</v>
          </cell>
          <cell r="X730">
            <v>0</v>
          </cell>
          <cell r="Y730">
            <v>236.99</v>
          </cell>
          <cell r="Z730">
            <v>4653</v>
          </cell>
          <cell r="AA730" t="str">
            <v>Live</v>
          </cell>
          <cell r="AB730">
            <v>0</v>
          </cell>
          <cell r="AC730" t="str">
            <v>CHITRADURGA URBAN</v>
          </cell>
          <cell r="AD730" t="str">
            <v>MADAKARIPURA</v>
          </cell>
          <cell r="AE730" t="str">
            <v>LT-6(b)(i) St.Lt. M</v>
          </cell>
          <cell r="AF730" t="str">
            <v>LT-6(b)(i) St.Lt. M</v>
          </cell>
          <cell r="AG730" t="str">
            <v>PDO MADAKARIPURA</v>
          </cell>
          <cell r="AH730">
            <v>0</v>
          </cell>
        </row>
        <row r="731">
          <cell r="A731" t="str">
            <v>BCSL66053</v>
          </cell>
          <cell r="B731">
            <v>5532256</v>
          </cell>
          <cell r="C731">
            <v>11600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91997.39</v>
          </cell>
          <cell r="J731">
            <v>7307.73</v>
          </cell>
          <cell r="K731">
            <v>99305.12</v>
          </cell>
          <cell r="L731">
            <v>5871.88</v>
          </cell>
          <cell r="M731">
            <v>105177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91997.39</v>
          </cell>
          <cell r="X731">
            <v>7307.73</v>
          </cell>
          <cell r="Y731">
            <v>5871.88</v>
          </cell>
          <cell r="Z731">
            <v>105177</v>
          </cell>
          <cell r="AA731" t="str">
            <v>Live</v>
          </cell>
          <cell r="AB731">
            <v>0</v>
          </cell>
          <cell r="AC731" t="str">
            <v>CHITRADURGA URBAN</v>
          </cell>
          <cell r="AD731" t="str">
            <v>MADAKARIPURA</v>
          </cell>
          <cell r="AE731" t="str">
            <v>LT-6(b)(ii) St.Lt. M</v>
          </cell>
          <cell r="AF731" t="str">
            <v>LT-6(b)(ii) St.Lt. M</v>
          </cell>
          <cell r="AG731" t="str">
            <v>COMMISSIONER NAGARA SABE</v>
          </cell>
          <cell r="AH731" t="str">
            <v>0TRUCK TURMINAL NEAR M K HATTI CHITRADURGA</v>
          </cell>
        </row>
        <row r="732">
          <cell r="A732" t="str">
            <v>GPSL1</v>
          </cell>
          <cell r="B732">
            <v>485964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 t="str">
            <v>PD</v>
          </cell>
          <cell r="AB732">
            <v>0</v>
          </cell>
          <cell r="AC732" t="str">
            <v>CHITRADURGA URBAN</v>
          </cell>
          <cell r="AD732" t="str">
            <v>MADAKARIPURA</v>
          </cell>
          <cell r="AE732" t="str">
            <v>LT-6(b)(i) St.Lt. M</v>
          </cell>
          <cell r="AF732" t="str">
            <v>LT-6(b)(i) St.Lt. M</v>
          </cell>
          <cell r="AG732" t="str">
            <v>COMMISIONAR</v>
          </cell>
          <cell r="AH732" t="str">
            <v>- --.</v>
          </cell>
        </row>
        <row r="733">
          <cell r="A733" t="str">
            <v>MKP10</v>
          </cell>
          <cell r="B733">
            <v>487812</v>
          </cell>
          <cell r="C733">
            <v>0</v>
          </cell>
          <cell r="D733">
            <v>-70689</v>
          </cell>
          <cell r="E733">
            <v>0</v>
          </cell>
          <cell r="F733">
            <v>-70689</v>
          </cell>
          <cell r="G733">
            <v>0</v>
          </cell>
          <cell r="H733">
            <v>-70689</v>
          </cell>
          <cell r="I733">
            <v>22384.53</v>
          </cell>
          <cell r="J733">
            <v>0</v>
          </cell>
          <cell r="K733">
            <v>22384.53</v>
          </cell>
          <cell r="L733">
            <v>0</v>
          </cell>
          <cell r="M733">
            <v>22384.53</v>
          </cell>
          <cell r="N733">
            <v>0</v>
          </cell>
          <cell r="O733">
            <v>0</v>
          </cell>
          <cell r="P733">
            <v>0</v>
          </cell>
          <cell r="Q733">
            <v>498.53</v>
          </cell>
          <cell r="R733">
            <v>0</v>
          </cell>
          <cell r="S733">
            <v>0</v>
          </cell>
          <cell r="T733">
            <v>498.53</v>
          </cell>
          <cell r="U733">
            <v>498.53</v>
          </cell>
          <cell r="V733">
            <v>0</v>
          </cell>
          <cell r="W733">
            <v>-48803</v>
          </cell>
          <cell r="X733">
            <v>0</v>
          </cell>
          <cell r="Y733">
            <v>0</v>
          </cell>
          <cell r="Z733">
            <v>-48803</v>
          </cell>
          <cell r="AA733" t="str">
            <v>Live</v>
          </cell>
          <cell r="AB733">
            <v>0</v>
          </cell>
          <cell r="AC733" t="str">
            <v>CHITRADURGA URBAN</v>
          </cell>
          <cell r="AD733" t="str">
            <v>MADAKARIPURA</v>
          </cell>
          <cell r="AE733" t="str">
            <v>LT-6(a)(i) Wt. Wks.</v>
          </cell>
          <cell r="AF733" t="str">
            <v>LT-6(a)(i) Wt. Wks.</v>
          </cell>
          <cell r="AG733" t="str">
            <v>MADAKARI PURA III</v>
          </cell>
          <cell r="AH733" t="str">
            <v>MADAKARIPURA-..</v>
          </cell>
        </row>
        <row r="734">
          <cell r="A734" t="str">
            <v>MKP28</v>
          </cell>
          <cell r="B734">
            <v>484727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 t="str">
            <v>PD</v>
          </cell>
          <cell r="AB734">
            <v>0</v>
          </cell>
          <cell r="AC734" t="str">
            <v>CHITRADURGA URBAN</v>
          </cell>
          <cell r="AD734" t="str">
            <v>MADAKARIPURA</v>
          </cell>
          <cell r="AE734" t="str">
            <v>LT-6(a)(i) Wt. Wks.</v>
          </cell>
          <cell r="AF734" t="str">
            <v>LT-6(a)(i) Wt. Wks.</v>
          </cell>
          <cell r="AG734" t="str">
            <v>MADAKARI PURA III</v>
          </cell>
          <cell r="AH734" t="str">
            <v>MADAKARIPURA-..</v>
          </cell>
        </row>
        <row r="735">
          <cell r="A735" t="str">
            <v>MKP32</v>
          </cell>
          <cell r="B735">
            <v>488741</v>
          </cell>
          <cell r="C735">
            <v>59495</v>
          </cell>
          <cell r="D735">
            <v>364556.76</v>
          </cell>
          <cell r="E735">
            <v>28341.7</v>
          </cell>
          <cell r="F735">
            <v>392898.46</v>
          </cell>
          <cell r="G735">
            <v>11785.54</v>
          </cell>
          <cell r="H735">
            <v>404684</v>
          </cell>
          <cell r="I735">
            <v>354674.12</v>
          </cell>
          <cell r="J735">
            <v>27016.37</v>
          </cell>
          <cell r="K735">
            <v>381690.49</v>
          </cell>
          <cell r="L735">
            <v>43388.49</v>
          </cell>
          <cell r="M735">
            <v>425078.98</v>
          </cell>
          <cell r="N735">
            <v>203941.97</v>
          </cell>
          <cell r="O735">
            <v>21556.32</v>
          </cell>
          <cell r="P735">
            <v>34501.71</v>
          </cell>
          <cell r="Q735">
            <v>597.98</v>
          </cell>
          <cell r="R735">
            <v>0</v>
          </cell>
          <cell r="S735">
            <v>0</v>
          </cell>
          <cell r="T735">
            <v>597.98</v>
          </cell>
          <cell r="U735">
            <v>239041.66</v>
          </cell>
          <cell r="V735">
            <v>21556.32</v>
          </cell>
          <cell r="W735">
            <v>514690.93</v>
          </cell>
          <cell r="X735">
            <v>20856.36</v>
          </cell>
          <cell r="Y735">
            <v>33617.71</v>
          </cell>
          <cell r="Z735">
            <v>569165</v>
          </cell>
          <cell r="AA735" t="str">
            <v>Live</v>
          </cell>
          <cell r="AB735">
            <v>0</v>
          </cell>
          <cell r="AC735" t="str">
            <v>CHITRADURGA URBAN</v>
          </cell>
          <cell r="AD735" t="str">
            <v>MADAKARIPURA</v>
          </cell>
          <cell r="AE735" t="str">
            <v>LT-6(a)(i) Wt. Wks.</v>
          </cell>
          <cell r="AF735" t="str">
            <v>LT-6(a)(i) Wt. Wks.</v>
          </cell>
          <cell r="AG735" t="str">
            <v>AEE J.P.</v>
          </cell>
          <cell r="AH735" t="str">
            <v>MADAKARIPURA-VENKATESWARA BADAVANE</v>
          </cell>
        </row>
        <row r="736">
          <cell r="A736" t="str">
            <v>MKP34</v>
          </cell>
          <cell r="B736">
            <v>468618</v>
          </cell>
          <cell r="C736">
            <v>42463</v>
          </cell>
          <cell r="D736">
            <v>4192</v>
          </cell>
          <cell r="E736">
            <v>1863</v>
          </cell>
          <cell r="F736">
            <v>6055</v>
          </cell>
          <cell r="G736">
            <v>0</v>
          </cell>
          <cell r="H736">
            <v>6055</v>
          </cell>
          <cell r="I736">
            <v>254100.26</v>
          </cell>
          <cell r="J736">
            <v>18822.16</v>
          </cell>
          <cell r="K736">
            <v>272922.42</v>
          </cell>
          <cell r="L736">
            <v>14975.96</v>
          </cell>
          <cell r="M736">
            <v>287898.38</v>
          </cell>
          <cell r="N736">
            <v>0</v>
          </cell>
          <cell r="O736">
            <v>0</v>
          </cell>
          <cell r="P736">
            <v>0</v>
          </cell>
          <cell r="Q736">
            <v>448.38</v>
          </cell>
          <cell r="R736">
            <v>0</v>
          </cell>
          <cell r="S736">
            <v>0</v>
          </cell>
          <cell r="T736">
            <v>448.38</v>
          </cell>
          <cell r="U736">
            <v>448.38</v>
          </cell>
          <cell r="V736">
            <v>0</v>
          </cell>
          <cell r="W736">
            <v>257843.88</v>
          </cell>
          <cell r="X736">
            <v>20685.16</v>
          </cell>
          <cell r="Y736">
            <v>14975.96</v>
          </cell>
          <cell r="Z736">
            <v>293505</v>
          </cell>
          <cell r="AA736" t="str">
            <v>Live</v>
          </cell>
          <cell r="AB736">
            <v>0</v>
          </cell>
          <cell r="AC736" t="str">
            <v>CHITRADURGA URBAN</v>
          </cell>
          <cell r="AD736" t="str">
            <v>MADAKARIPURA</v>
          </cell>
          <cell r="AE736" t="str">
            <v>LT-6(a)(i) Wt. Wks.</v>
          </cell>
          <cell r="AF736" t="str">
            <v>LT-6(a)(i) Wt. Wks.</v>
          </cell>
          <cell r="AG736" t="str">
            <v>AEE  Z.P.E</v>
          </cell>
          <cell r="AH736" t="str">
            <v>MK PURA-CTA</v>
          </cell>
        </row>
        <row r="737">
          <cell r="A737" t="str">
            <v>MKP35</v>
          </cell>
          <cell r="B737">
            <v>484738</v>
          </cell>
          <cell r="C737">
            <v>0</v>
          </cell>
          <cell r="D737">
            <v>-117756</v>
          </cell>
          <cell r="E737">
            <v>0</v>
          </cell>
          <cell r="F737">
            <v>-117756</v>
          </cell>
          <cell r="G737">
            <v>0</v>
          </cell>
          <cell r="H737">
            <v>-117756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-117756</v>
          </cell>
          <cell r="X737">
            <v>0</v>
          </cell>
          <cell r="Y737">
            <v>0</v>
          </cell>
          <cell r="Z737">
            <v>-117756</v>
          </cell>
          <cell r="AA737" t="str">
            <v>LD</v>
          </cell>
          <cell r="AB737">
            <v>0</v>
          </cell>
          <cell r="AC737" t="str">
            <v>CHITRADURGA URBAN</v>
          </cell>
          <cell r="AD737" t="str">
            <v>MADAKARIPURA</v>
          </cell>
          <cell r="AE737" t="str">
            <v>LT-6(a)(i) Wt. Wks.</v>
          </cell>
          <cell r="AF737" t="str">
            <v>LT-6(a)(i) Wt. Wks.</v>
          </cell>
          <cell r="AG737" t="str">
            <v>S.K. N. ENGINEEER</v>
          </cell>
          <cell r="AH737" t="str">
            <v>MADAKARIPURA-J.P. ENGINEER SECTION MAD</v>
          </cell>
        </row>
        <row r="738">
          <cell r="A738" t="str">
            <v>MKP5517</v>
          </cell>
          <cell r="B738">
            <v>4113930</v>
          </cell>
          <cell r="C738">
            <v>7894</v>
          </cell>
          <cell r="D738">
            <v>5468.53</v>
          </cell>
          <cell r="E738">
            <v>427.5</v>
          </cell>
          <cell r="F738">
            <v>5896.03</v>
          </cell>
          <cell r="G738">
            <v>141.97</v>
          </cell>
          <cell r="H738">
            <v>6038</v>
          </cell>
          <cell r="I738">
            <v>48652.78</v>
          </cell>
          <cell r="J738">
            <v>3353.34</v>
          </cell>
          <cell r="K738">
            <v>52006.119999999995</v>
          </cell>
          <cell r="L738">
            <v>1532.88</v>
          </cell>
          <cell r="M738">
            <v>53539</v>
          </cell>
          <cell r="N738">
            <v>20952.57</v>
          </cell>
          <cell r="O738">
            <v>391.04</v>
          </cell>
          <cell r="P738">
            <v>1496.39</v>
          </cell>
          <cell r="Q738">
            <v>136</v>
          </cell>
          <cell r="R738">
            <v>0</v>
          </cell>
          <cell r="S738">
            <v>0</v>
          </cell>
          <cell r="T738">
            <v>136</v>
          </cell>
          <cell r="U738">
            <v>22584.959999999999</v>
          </cell>
          <cell r="V738">
            <v>391.04</v>
          </cell>
          <cell r="W738">
            <v>33032.74</v>
          </cell>
          <cell r="X738">
            <v>2284.4499999999998</v>
          </cell>
          <cell r="Y738">
            <v>1283.81</v>
          </cell>
          <cell r="Z738">
            <v>36601</v>
          </cell>
          <cell r="AA738" t="str">
            <v>Live</v>
          </cell>
          <cell r="AB738">
            <v>0</v>
          </cell>
          <cell r="AC738" t="str">
            <v>CHITRADURGA URBAN</v>
          </cell>
          <cell r="AD738" t="str">
            <v>MADAKARIPURA</v>
          </cell>
          <cell r="AE738" t="str">
            <v>LT-6(a)(i) Wt. Wks.</v>
          </cell>
          <cell r="AF738" t="str">
            <v>LT-6(a)(i) Wt. Wks.</v>
          </cell>
          <cell r="AG738" t="str">
            <v>P D O</v>
          </cell>
          <cell r="AH738">
            <v>0</v>
          </cell>
        </row>
        <row r="739">
          <cell r="A739" t="str">
            <v>MKP5589</v>
          </cell>
          <cell r="B739">
            <v>4156348</v>
          </cell>
          <cell r="C739">
            <v>2662</v>
          </cell>
          <cell r="D739">
            <v>901.47</v>
          </cell>
          <cell r="E739">
            <v>0.45</v>
          </cell>
          <cell r="F739">
            <v>901.92000000000007</v>
          </cell>
          <cell r="G739">
            <v>2.08</v>
          </cell>
          <cell r="H739">
            <v>904</v>
          </cell>
          <cell r="I739">
            <v>23039.88</v>
          </cell>
          <cell r="J739">
            <v>1317.71</v>
          </cell>
          <cell r="K739">
            <v>24357.59</v>
          </cell>
          <cell r="L739">
            <v>765.91</v>
          </cell>
          <cell r="M739">
            <v>25123.5</v>
          </cell>
          <cell r="N739">
            <v>0</v>
          </cell>
          <cell r="O739">
            <v>0</v>
          </cell>
          <cell r="P739">
            <v>0</v>
          </cell>
          <cell r="Q739">
            <v>110.5</v>
          </cell>
          <cell r="R739">
            <v>0</v>
          </cell>
          <cell r="S739">
            <v>0</v>
          </cell>
          <cell r="T739">
            <v>110.5</v>
          </cell>
          <cell r="U739">
            <v>110.5</v>
          </cell>
          <cell r="V739">
            <v>0</v>
          </cell>
          <cell r="W739">
            <v>23830.85</v>
          </cell>
          <cell r="X739">
            <v>1318.16</v>
          </cell>
          <cell r="Y739">
            <v>767.99</v>
          </cell>
          <cell r="Z739">
            <v>25917</v>
          </cell>
          <cell r="AA739" t="str">
            <v>Live</v>
          </cell>
          <cell r="AB739">
            <v>0</v>
          </cell>
          <cell r="AC739" t="str">
            <v>CHITRADURGA URBAN</v>
          </cell>
          <cell r="AD739" t="str">
            <v>MADAKARIPURA</v>
          </cell>
          <cell r="AE739" t="str">
            <v>LT-6(a)(ii) Wt. Wks.</v>
          </cell>
          <cell r="AF739" t="str">
            <v>LT-6(a)(ii) Wt. Wks.</v>
          </cell>
          <cell r="AG739" t="str">
            <v>PDO MADAKARIPURA</v>
          </cell>
          <cell r="AH739">
            <v>0</v>
          </cell>
        </row>
        <row r="740">
          <cell r="A740" t="str">
            <v>MKP5642</v>
          </cell>
          <cell r="B740">
            <v>4239307</v>
          </cell>
          <cell r="C740">
            <v>382</v>
          </cell>
          <cell r="D740">
            <v>185997.87</v>
          </cell>
          <cell r="E740">
            <v>3891.2</v>
          </cell>
          <cell r="F740">
            <v>189889.07</v>
          </cell>
          <cell r="G740">
            <v>33605.93</v>
          </cell>
          <cell r="H740">
            <v>223495</v>
          </cell>
          <cell r="I740">
            <v>13230.77</v>
          </cell>
          <cell r="J740">
            <v>238.55</v>
          </cell>
          <cell r="K740">
            <v>13469.32</v>
          </cell>
          <cell r="L740">
            <v>21873.68</v>
          </cell>
          <cell r="M740">
            <v>35343</v>
          </cell>
          <cell r="N740">
            <v>0</v>
          </cell>
          <cell r="O740">
            <v>0</v>
          </cell>
          <cell r="P740">
            <v>0</v>
          </cell>
          <cell r="Q740">
            <v>867</v>
          </cell>
          <cell r="R740">
            <v>0</v>
          </cell>
          <cell r="S740">
            <v>0</v>
          </cell>
          <cell r="T740">
            <v>867</v>
          </cell>
          <cell r="U740">
            <v>867</v>
          </cell>
          <cell r="V740">
            <v>0</v>
          </cell>
          <cell r="W740">
            <v>198361.64</v>
          </cell>
          <cell r="X740">
            <v>4129.75</v>
          </cell>
          <cell r="Y740">
            <v>55479.61</v>
          </cell>
          <cell r="Z740">
            <v>257971</v>
          </cell>
          <cell r="AA740" t="str">
            <v>Live</v>
          </cell>
          <cell r="AB740">
            <v>0</v>
          </cell>
          <cell r="AC740" t="str">
            <v>CHITRADURGA URBAN</v>
          </cell>
          <cell r="AD740" t="str">
            <v>MADAKARIPURA</v>
          </cell>
          <cell r="AE740" t="str">
            <v>LT-6(b)(ii) St.Lt. M</v>
          </cell>
          <cell r="AF740" t="str">
            <v>LT-6(b)(ii) St.Lt. M</v>
          </cell>
          <cell r="AG740" t="str">
            <v>PDO</v>
          </cell>
          <cell r="AH740">
            <v>0</v>
          </cell>
        </row>
        <row r="741">
          <cell r="A741" t="str">
            <v>MKSL1</v>
          </cell>
          <cell r="B741">
            <v>489998</v>
          </cell>
          <cell r="C741">
            <v>2652</v>
          </cell>
          <cell r="D741">
            <v>4997.13</v>
          </cell>
          <cell r="E741">
            <v>417.88</v>
          </cell>
          <cell r="F741">
            <v>5415.01</v>
          </cell>
          <cell r="G741">
            <v>511.99</v>
          </cell>
          <cell r="H741">
            <v>5927</v>
          </cell>
          <cell r="I741">
            <v>23573.89</v>
          </cell>
          <cell r="J741">
            <v>1654.4</v>
          </cell>
          <cell r="K741">
            <v>25228.29</v>
          </cell>
          <cell r="L741">
            <v>2519.54</v>
          </cell>
          <cell r="M741">
            <v>27747.83</v>
          </cell>
          <cell r="N741">
            <v>0</v>
          </cell>
          <cell r="O741">
            <v>0</v>
          </cell>
          <cell r="P741">
            <v>0</v>
          </cell>
          <cell r="Q741">
            <v>1431.83</v>
          </cell>
          <cell r="R741">
            <v>0</v>
          </cell>
          <cell r="S741">
            <v>0</v>
          </cell>
          <cell r="T741">
            <v>1431.83</v>
          </cell>
          <cell r="U741">
            <v>1431.83</v>
          </cell>
          <cell r="V741">
            <v>0</v>
          </cell>
          <cell r="W741">
            <v>27139.19</v>
          </cell>
          <cell r="X741">
            <v>2072.2800000000002</v>
          </cell>
          <cell r="Y741">
            <v>3031.53</v>
          </cell>
          <cell r="Z741">
            <v>32243</v>
          </cell>
          <cell r="AA741" t="str">
            <v>Live</v>
          </cell>
          <cell r="AB741">
            <v>0</v>
          </cell>
          <cell r="AC741" t="str">
            <v>CHITRADURGA URBAN</v>
          </cell>
          <cell r="AD741" t="str">
            <v>MADAKARIPURA</v>
          </cell>
          <cell r="AE741" t="str">
            <v>LT-6(b)(i) St.Lt. M</v>
          </cell>
          <cell r="AF741" t="str">
            <v>LT-6(b)(i) St.Lt. M</v>
          </cell>
          <cell r="AG741" t="str">
            <v>MADKARIPURA</v>
          </cell>
          <cell r="AH741" t="str">
            <v>- --.</v>
          </cell>
        </row>
        <row r="742">
          <cell r="A742" t="str">
            <v>MKSL10</v>
          </cell>
          <cell r="B742">
            <v>497246</v>
          </cell>
          <cell r="C742">
            <v>2952</v>
          </cell>
          <cell r="D742">
            <v>55473.85</v>
          </cell>
          <cell r="E742">
            <v>3975.98</v>
          </cell>
          <cell r="F742">
            <v>59449.83</v>
          </cell>
          <cell r="G742">
            <v>8222.17</v>
          </cell>
          <cell r="H742">
            <v>67672</v>
          </cell>
          <cell r="I742">
            <v>26407.56</v>
          </cell>
          <cell r="J742">
            <v>1843.99</v>
          </cell>
          <cell r="K742">
            <v>28251.550000000003</v>
          </cell>
          <cell r="L742">
            <v>8073.65</v>
          </cell>
          <cell r="M742">
            <v>36325.199999999997</v>
          </cell>
          <cell r="N742">
            <v>0</v>
          </cell>
          <cell r="O742">
            <v>0</v>
          </cell>
          <cell r="P742">
            <v>0</v>
          </cell>
          <cell r="Q742">
            <v>384.2</v>
          </cell>
          <cell r="R742">
            <v>0</v>
          </cell>
          <cell r="S742">
            <v>0</v>
          </cell>
          <cell r="T742">
            <v>384.2</v>
          </cell>
          <cell r="U742">
            <v>384.2</v>
          </cell>
          <cell r="V742">
            <v>0</v>
          </cell>
          <cell r="W742">
            <v>81497.210000000006</v>
          </cell>
          <cell r="X742">
            <v>5819.97</v>
          </cell>
          <cell r="Y742">
            <v>16295.82</v>
          </cell>
          <cell r="Z742">
            <v>103613</v>
          </cell>
          <cell r="AA742" t="str">
            <v>Live</v>
          </cell>
          <cell r="AB742">
            <v>0</v>
          </cell>
          <cell r="AC742" t="str">
            <v>CHITRADURGA URBAN</v>
          </cell>
          <cell r="AD742" t="str">
            <v>MADAKARIPURA</v>
          </cell>
          <cell r="AE742" t="str">
            <v>LT-6(b)(i) St.Lt. M</v>
          </cell>
          <cell r="AF742" t="str">
            <v>LT-6(b)(i) St.Lt. M</v>
          </cell>
          <cell r="AG742" t="str">
            <v>SECRETARY</v>
          </cell>
          <cell r="AH742" t="str">
            <v>M K PURA-M.K.PURA</v>
          </cell>
        </row>
        <row r="743">
          <cell r="A743" t="str">
            <v>MKSL11</v>
          </cell>
          <cell r="B743">
            <v>495380</v>
          </cell>
          <cell r="C743">
            <v>837</v>
          </cell>
          <cell r="D743">
            <v>70992.91</v>
          </cell>
          <cell r="E743">
            <v>1718.96</v>
          </cell>
          <cell r="F743">
            <v>72711.87000000001</v>
          </cell>
          <cell r="G743">
            <v>18142.13</v>
          </cell>
          <cell r="H743">
            <v>90854</v>
          </cell>
          <cell r="I743">
            <v>8682.2099999999991</v>
          </cell>
          <cell r="J743">
            <v>520.04</v>
          </cell>
          <cell r="K743">
            <v>9202.25</v>
          </cell>
          <cell r="L743">
            <v>8633.0300000000007</v>
          </cell>
          <cell r="M743">
            <v>17835.28</v>
          </cell>
          <cell r="N743">
            <v>0</v>
          </cell>
          <cell r="O743">
            <v>0</v>
          </cell>
          <cell r="P743">
            <v>0</v>
          </cell>
          <cell r="Q743">
            <v>171.28</v>
          </cell>
          <cell r="R743">
            <v>0</v>
          </cell>
          <cell r="S743">
            <v>0</v>
          </cell>
          <cell r="T743">
            <v>171.28</v>
          </cell>
          <cell r="U743">
            <v>171.28</v>
          </cell>
          <cell r="V743">
            <v>0</v>
          </cell>
          <cell r="W743">
            <v>79503.839999999997</v>
          </cell>
          <cell r="X743">
            <v>2239</v>
          </cell>
          <cell r="Y743">
            <v>26775.16</v>
          </cell>
          <cell r="Z743">
            <v>108518</v>
          </cell>
          <cell r="AA743" t="str">
            <v>Live</v>
          </cell>
          <cell r="AB743">
            <v>0</v>
          </cell>
          <cell r="AC743" t="str">
            <v>CHITRADURGA URBAN</v>
          </cell>
          <cell r="AD743" t="str">
            <v>MADAKARIPURA</v>
          </cell>
          <cell r="AE743" t="str">
            <v>LT-6(b)(i) St.Lt. M</v>
          </cell>
          <cell r="AF743" t="str">
            <v>LT-6(b)(i) St.Lt. M</v>
          </cell>
          <cell r="AG743" t="str">
            <v>SECRETARY</v>
          </cell>
          <cell r="AH743" t="str">
            <v>M K PURA-M.K.PURA</v>
          </cell>
        </row>
        <row r="744">
          <cell r="A744" t="str">
            <v>MKSL12</v>
          </cell>
          <cell r="B744">
            <v>415392</v>
          </cell>
          <cell r="C744">
            <v>3244</v>
          </cell>
          <cell r="D744">
            <v>45568.38</v>
          </cell>
          <cell r="E744">
            <v>3785.6</v>
          </cell>
          <cell r="F744">
            <v>49353.979999999996</v>
          </cell>
          <cell r="G744">
            <v>5964.02</v>
          </cell>
          <cell r="H744">
            <v>55318</v>
          </cell>
          <cell r="I744">
            <v>26159.4</v>
          </cell>
          <cell r="J744">
            <v>2031.43</v>
          </cell>
          <cell r="K744">
            <v>28190.83</v>
          </cell>
          <cell r="L744">
            <v>6772.6</v>
          </cell>
          <cell r="M744">
            <v>34963.43</v>
          </cell>
          <cell r="N744">
            <v>0</v>
          </cell>
          <cell r="O744">
            <v>0</v>
          </cell>
          <cell r="P744">
            <v>0</v>
          </cell>
          <cell r="Q744">
            <v>136.43</v>
          </cell>
          <cell r="R744">
            <v>0</v>
          </cell>
          <cell r="S744">
            <v>0</v>
          </cell>
          <cell r="T744">
            <v>136.43</v>
          </cell>
          <cell r="U744">
            <v>136.43</v>
          </cell>
          <cell r="V744">
            <v>0</v>
          </cell>
          <cell r="W744">
            <v>71591.350000000006</v>
          </cell>
          <cell r="X744">
            <v>5817.03</v>
          </cell>
          <cell r="Y744">
            <v>12736.62</v>
          </cell>
          <cell r="Z744">
            <v>90145</v>
          </cell>
          <cell r="AA744" t="str">
            <v>Live</v>
          </cell>
          <cell r="AB744">
            <v>0</v>
          </cell>
          <cell r="AC744" t="str">
            <v>CHITRADURGA URBAN</v>
          </cell>
          <cell r="AD744" t="str">
            <v>MADAKARIPURA</v>
          </cell>
          <cell r="AE744" t="str">
            <v>LT-6(b)(i) St.Lt. M</v>
          </cell>
          <cell r="AF744" t="str">
            <v>LT-6(b)(i) St.Lt. M</v>
          </cell>
          <cell r="AG744" t="str">
            <v>SECRETARY</v>
          </cell>
          <cell r="AH744" t="str">
            <v>MADAKARIPURA-M.K.PURA</v>
          </cell>
        </row>
        <row r="745">
          <cell r="A745" t="str">
            <v>MKSL13</v>
          </cell>
          <cell r="B745">
            <v>493211</v>
          </cell>
          <cell r="C745">
            <v>1629</v>
          </cell>
          <cell r="D745">
            <v>54775.32</v>
          </cell>
          <cell r="E745">
            <v>1624.69</v>
          </cell>
          <cell r="F745">
            <v>56400.01</v>
          </cell>
          <cell r="G745">
            <v>9117.99</v>
          </cell>
          <cell r="H745">
            <v>65518</v>
          </cell>
          <cell r="I745">
            <v>14858.31</v>
          </cell>
          <cell r="J745">
            <v>1017.2</v>
          </cell>
          <cell r="K745">
            <v>15875.51</v>
          </cell>
          <cell r="L745">
            <v>7062.09</v>
          </cell>
          <cell r="M745">
            <v>22937.599999999999</v>
          </cell>
          <cell r="N745">
            <v>0</v>
          </cell>
          <cell r="O745">
            <v>0</v>
          </cell>
          <cell r="P745">
            <v>0</v>
          </cell>
          <cell r="Q745">
            <v>1169.5999999999999</v>
          </cell>
          <cell r="R745">
            <v>0</v>
          </cell>
          <cell r="S745">
            <v>0</v>
          </cell>
          <cell r="T745">
            <v>1169.5999999999999</v>
          </cell>
          <cell r="U745">
            <v>1169.5999999999999</v>
          </cell>
          <cell r="V745">
            <v>0</v>
          </cell>
          <cell r="W745">
            <v>68464.03</v>
          </cell>
          <cell r="X745">
            <v>2641.89</v>
          </cell>
          <cell r="Y745">
            <v>16180.08</v>
          </cell>
          <cell r="Z745">
            <v>87286</v>
          </cell>
          <cell r="AA745" t="str">
            <v>Live</v>
          </cell>
          <cell r="AB745">
            <v>0</v>
          </cell>
          <cell r="AC745" t="str">
            <v>CHITRADURGA URBAN</v>
          </cell>
          <cell r="AD745" t="str">
            <v>MADAKARIPURA</v>
          </cell>
          <cell r="AE745" t="str">
            <v>LT-6(b)(i) St.Lt. M</v>
          </cell>
          <cell r="AF745" t="str">
            <v>LT-6(b)(i) St.Lt. M</v>
          </cell>
          <cell r="AG745" t="str">
            <v>SECRETARY</v>
          </cell>
          <cell r="AH745" t="str">
            <v>M K PURA-M.K.PURA</v>
          </cell>
        </row>
        <row r="746">
          <cell r="A746" t="str">
            <v>MKSL14</v>
          </cell>
          <cell r="B746">
            <v>492276</v>
          </cell>
          <cell r="C746">
            <v>973</v>
          </cell>
          <cell r="D746">
            <v>1260.6199999999999</v>
          </cell>
          <cell r="E746">
            <v>93.46</v>
          </cell>
          <cell r="F746">
            <v>1354.08</v>
          </cell>
          <cell r="G746">
            <v>73.92</v>
          </cell>
          <cell r="H746">
            <v>1428</v>
          </cell>
          <cell r="I746">
            <v>9568.2000000000007</v>
          </cell>
          <cell r="J746">
            <v>609.13</v>
          </cell>
          <cell r="K746">
            <v>10177.33</v>
          </cell>
          <cell r="L746">
            <v>666.42</v>
          </cell>
          <cell r="M746">
            <v>10843.75</v>
          </cell>
          <cell r="N746">
            <v>10190.23</v>
          </cell>
          <cell r="O746">
            <v>322.73</v>
          </cell>
          <cell r="P746">
            <v>649.04</v>
          </cell>
          <cell r="Q746">
            <v>97.75</v>
          </cell>
          <cell r="R746">
            <v>0</v>
          </cell>
          <cell r="S746">
            <v>0</v>
          </cell>
          <cell r="T746">
            <v>97.75</v>
          </cell>
          <cell r="U746">
            <v>10937.02</v>
          </cell>
          <cell r="V746">
            <v>322.73</v>
          </cell>
          <cell r="W746">
            <v>540.84</v>
          </cell>
          <cell r="X746">
            <v>53.55</v>
          </cell>
          <cell r="Y746">
            <v>417.61</v>
          </cell>
          <cell r="Z746">
            <v>1012</v>
          </cell>
          <cell r="AA746" t="str">
            <v>Live</v>
          </cell>
          <cell r="AB746">
            <v>0</v>
          </cell>
          <cell r="AC746" t="str">
            <v>CHITRADURGA URBAN</v>
          </cell>
          <cell r="AD746" t="str">
            <v>MADAKARIPURA</v>
          </cell>
          <cell r="AE746" t="str">
            <v>LT-6(b)(i) St.Lt. M</v>
          </cell>
          <cell r="AF746" t="str">
            <v>LT-6(b)(i) St.Lt. M</v>
          </cell>
          <cell r="AG746" t="str">
            <v>SECRETARY</v>
          </cell>
          <cell r="AH746" t="str">
            <v>M K PURA-M.K.PURA</v>
          </cell>
        </row>
        <row r="747">
          <cell r="A747" t="str">
            <v>MKSL15</v>
          </cell>
          <cell r="B747">
            <v>493842</v>
          </cell>
          <cell r="C747">
            <v>318</v>
          </cell>
          <cell r="D747">
            <v>622.72</v>
          </cell>
          <cell r="E747">
            <v>33.17</v>
          </cell>
          <cell r="F747">
            <v>655.89</v>
          </cell>
          <cell r="G747">
            <v>15.11</v>
          </cell>
          <cell r="H747">
            <v>671</v>
          </cell>
          <cell r="I747">
            <v>4784.6000000000004</v>
          </cell>
          <cell r="J747">
            <v>198.85</v>
          </cell>
          <cell r="K747">
            <v>4983.4500000000007</v>
          </cell>
          <cell r="L747">
            <v>290.88</v>
          </cell>
          <cell r="M747">
            <v>5274.33</v>
          </cell>
          <cell r="N747">
            <v>0</v>
          </cell>
          <cell r="O747">
            <v>0</v>
          </cell>
          <cell r="P747">
            <v>0</v>
          </cell>
          <cell r="Q747">
            <v>148.33000000000001</v>
          </cell>
          <cell r="R747">
            <v>0</v>
          </cell>
          <cell r="S747">
            <v>0</v>
          </cell>
          <cell r="T747">
            <v>148.33000000000001</v>
          </cell>
          <cell r="U747">
            <v>148.33000000000001</v>
          </cell>
          <cell r="V747">
            <v>0</v>
          </cell>
          <cell r="W747">
            <v>5258.99</v>
          </cell>
          <cell r="X747">
            <v>232.02</v>
          </cell>
          <cell r="Y747">
            <v>305.99</v>
          </cell>
          <cell r="Z747">
            <v>5797</v>
          </cell>
          <cell r="AA747" t="str">
            <v>Live</v>
          </cell>
          <cell r="AB747">
            <v>0</v>
          </cell>
          <cell r="AC747" t="str">
            <v>CHITRADURGA URBAN</v>
          </cell>
          <cell r="AD747" t="str">
            <v>MADAKARIPURA</v>
          </cell>
          <cell r="AE747" t="str">
            <v>LT-6(b)(i) St.Lt. M</v>
          </cell>
          <cell r="AF747" t="str">
            <v>LT-6(b)(i) St.Lt. M</v>
          </cell>
          <cell r="AG747" t="str">
            <v>SECRETARY</v>
          </cell>
          <cell r="AH747" t="str">
            <v>M K PURA-M.K.PURA</v>
          </cell>
        </row>
        <row r="748">
          <cell r="A748" t="str">
            <v>MKSL16</v>
          </cell>
          <cell r="B748">
            <v>445232</v>
          </cell>
          <cell r="C748">
            <v>2597</v>
          </cell>
          <cell r="D748">
            <v>8255.2000000000007</v>
          </cell>
          <cell r="E748">
            <v>707.92</v>
          </cell>
          <cell r="F748">
            <v>8963.1200000000008</v>
          </cell>
          <cell r="G748">
            <v>34.880000000000003</v>
          </cell>
          <cell r="H748">
            <v>8998</v>
          </cell>
          <cell r="I748">
            <v>22068.58</v>
          </cell>
          <cell r="J748">
            <v>1629.52</v>
          </cell>
          <cell r="K748">
            <v>23698.100000000002</v>
          </cell>
          <cell r="L748">
            <v>975.3</v>
          </cell>
          <cell r="M748">
            <v>24673.4</v>
          </cell>
          <cell r="N748">
            <v>17030.599999999999</v>
          </cell>
          <cell r="O748">
            <v>609.83000000000004</v>
          </cell>
          <cell r="P748">
            <v>1298.57</v>
          </cell>
          <cell r="Q748">
            <v>71.400000000000006</v>
          </cell>
          <cell r="R748">
            <v>0</v>
          </cell>
          <cell r="S748">
            <v>0</v>
          </cell>
          <cell r="T748">
            <v>71.400000000000006</v>
          </cell>
          <cell r="U748">
            <v>18400.57</v>
          </cell>
          <cell r="V748">
            <v>609.83000000000004</v>
          </cell>
          <cell r="W748">
            <v>13221.78</v>
          </cell>
          <cell r="X748">
            <v>1038.8699999999999</v>
          </cell>
          <cell r="Y748">
            <v>400.35</v>
          </cell>
          <cell r="Z748">
            <v>14661</v>
          </cell>
          <cell r="AA748" t="str">
            <v>Live</v>
          </cell>
          <cell r="AB748">
            <v>0</v>
          </cell>
          <cell r="AC748" t="str">
            <v>CHITRADURGA URBAN</v>
          </cell>
          <cell r="AD748" t="str">
            <v>MADAKARIPURA</v>
          </cell>
          <cell r="AE748" t="str">
            <v>LT-6(b)(i) St.Lt. M</v>
          </cell>
          <cell r="AF748" t="str">
            <v>LT-6(b)(i) St.Lt. M</v>
          </cell>
          <cell r="AG748" t="str">
            <v>SECRETARY</v>
          </cell>
          <cell r="AH748" t="str">
            <v>M.K.PURA--</v>
          </cell>
        </row>
        <row r="749">
          <cell r="A749" t="str">
            <v>MKSL2</v>
          </cell>
          <cell r="B749">
            <v>489981</v>
          </cell>
          <cell r="C749">
            <v>2014</v>
          </cell>
          <cell r="D749">
            <v>-31018.83</v>
          </cell>
          <cell r="E749">
            <v>446.83</v>
          </cell>
          <cell r="F749">
            <v>-30572</v>
          </cell>
          <cell r="G749">
            <v>0</v>
          </cell>
          <cell r="H749">
            <v>-30572</v>
          </cell>
          <cell r="I749">
            <v>20086.14</v>
          </cell>
          <cell r="J749">
            <v>1259.99</v>
          </cell>
          <cell r="K749">
            <v>21346.13</v>
          </cell>
          <cell r="L749">
            <v>0</v>
          </cell>
          <cell r="M749">
            <v>21346.13</v>
          </cell>
          <cell r="N749">
            <v>0</v>
          </cell>
          <cell r="O749">
            <v>0</v>
          </cell>
          <cell r="P749">
            <v>0</v>
          </cell>
          <cell r="Q749">
            <v>138.13</v>
          </cell>
          <cell r="R749">
            <v>0</v>
          </cell>
          <cell r="S749">
            <v>0</v>
          </cell>
          <cell r="T749">
            <v>138.13</v>
          </cell>
          <cell r="U749">
            <v>138.13</v>
          </cell>
          <cell r="V749">
            <v>0</v>
          </cell>
          <cell r="W749">
            <v>-11070.82</v>
          </cell>
          <cell r="X749">
            <v>1706.82</v>
          </cell>
          <cell r="Y749">
            <v>0</v>
          </cell>
          <cell r="Z749">
            <v>-9364</v>
          </cell>
          <cell r="AA749" t="str">
            <v>Live</v>
          </cell>
          <cell r="AB749">
            <v>0</v>
          </cell>
          <cell r="AC749" t="str">
            <v>CHITRADURGA URBAN</v>
          </cell>
          <cell r="AD749" t="str">
            <v>MADAKARIPURA</v>
          </cell>
          <cell r="AE749" t="str">
            <v>LT-6(b)(i) St.Lt. M</v>
          </cell>
          <cell r="AF749" t="str">
            <v>LT-6(b)(i) St.Lt. M</v>
          </cell>
          <cell r="AG749" t="str">
            <v>LABANIHATTI</v>
          </cell>
          <cell r="AH749" t="str">
            <v>- --.</v>
          </cell>
        </row>
        <row r="750">
          <cell r="A750" t="str">
            <v>MKSL3</v>
          </cell>
          <cell r="B750">
            <v>491960</v>
          </cell>
          <cell r="C750">
            <v>5132</v>
          </cell>
          <cell r="D750">
            <v>92529.279999999999</v>
          </cell>
          <cell r="E750">
            <v>7953.1</v>
          </cell>
          <cell r="F750">
            <v>100482.38</v>
          </cell>
          <cell r="G750">
            <v>12853.62</v>
          </cell>
          <cell r="H750">
            <v>113336</v>
          </cell>
          <cell r="I750">
            <v>41436.800000000003</v>
          </cell>
          <cell r="J750">
            <v>3208.67</v>
          </cell>
          <cell r="K750">
            <v>44645.47</v>
          </cell>
          <cell r="L750">
            <v>13392.33</v>
          </cell>
          <cell r="M750">
            <v>58037.8</v>
          </cell>
          <cell r="N750">
            <v>0</v>
          </cell>
          <cell r="O750">
            <v>0</v>
          </cell>
          <cell r="P750">
            <v>0</v>
          </cell>
          <cell r="Q750">
            <v>159.80000000000001</v>
          </cell>
          <cell r="R750">
            <v>0</v>
          </cell>
          <cell r="S750">
            <v>0</v>
          </cell>
          <cell r="T750">
            <v>159.80000000000001</v>
          </cell>
          <cell r="U750">
            <v>159.80000000000001</v>
          </cell>
          <cell r="V750">
            <v>0</v>
          </cell>
          <cell r="W750">
            <v>133806.28</v>
          </cell>
          <cell r="X750">
            <v>11161.77</v>
          </cell>
          <cell r="Y750">
            <v>26245.95</v>
          </cell>
          <cell r="Z750">
            <v>171214</v>
          </cell>
          <cell r="AA750" t="str">
            <v>Live</v>
          </cell>
          <cell r="AB750">
            <v>0</v>
          </cell>
          <cell r="AC750" t="str">
            <v>CHITRADURGA URBAN</v>
          </cell>
          <cell r="AD750" t="str">
            <v>MADAKARIPURA</v>
          </cell>
          <cell r="AE750" t="str">
            <v>LT-6(b)(i) St.Lt. M</v>
          </cell>
          <cell r="AF750" t="str">
            <v>LT-6(b)(i) St.Lt. M</v>
          </cell>
          <cell r="AG750" t="str">
            <v>SECRETARY</v>
          </cell>
          <cell r="AH750" t="str">
            <v>MADAKARIPURA-M.K.PURA</v>
          </cell>
        </row>
        <row r="751">
          <cell r="A751" t="str">
            <v>MKSL4</v>
          </cell>
          <cell r="B751">
            <v>446160</v>
          </cell>
          <cell r="C751">
            <v>1529</v>
          </cell>
          <cell r="D751">
            <v>3059.11</v>
          </cell>
          <cell r="E751">
            <v>247.83</v>
          </cell>
          <cell r="F751">
            <v>3306.94</v>
          </cell>
          <cell r="G751">
            <v>8.06</v>
          </cell>
          <cell r="H751">
            <v>3315</v>
          </cell>
          <cell r="I751">
            <v>13440.5</v>
          </cell>
          <cell r="J751">
            <v>953.42</v>
          </cell>
          <cell r="K751">
            <v>14393.92</v>
          </cell>
          <cell r="L751">
            <v>1097.6099999999999</v>
          </cell>
          <cell r="M751">
            <v>15491.53</v>
          </cell>
          <cell r="N751">
            <v>0</v>
          </cell>
          <cell r="O751">
            <v>0</v>
          </cell>
          <cell r="P751">
            <v>0</v>
          </cell>
          <cell r="Q751">
            <v>90.53</v>
          </cell>
          <cell r="R751">
            <v>0</v>
          </cell>
          <cell r="S751">
            <v>0</v>
          </cell>
          <cell r="T751">
            <v>90.53</v>
          </cell>
          <cell r="U751">
            <v>90.53</v>
          </cell>
          <cell r="V751">
            <v>0</v>
          </cell>
          <cell r="W751">
            <v>16409.080000000002</v>
          </cell>
          <cell r="X751">
            <v>1201.25</v>
          </cell>
          <cell r="Y751">
            <v>1105.67</v>
          </cell>
          <cell r="Z751">
            <v>18716</v>
          </cell>
          <cell r="AA751" t="str">
            <v>Live</v>
          </cell>
          <cell r="AB751">
            <v>0</v>
          </cell>
          <cell r="AC751" t="str">
            <v>CHITRADURGA URBAN</v>
          </cell>
          <cell r="AD751" t="str">
            <v>MADAKARIPURA</v>
          </cell>
          <cell r="AE751" t="str">
            <v>LT-6(b)(i) St.Lt. M</v>
          </cell>
          <cell r="AF751" t="str">
            <v>LT-6(b)(i) St.Lt. M</v>
          </cell>
          <cell r="AG751" t="str">
            <v>SECRETARY</v>
          </cell>
          <cell r="AH751" t="str">
            <v>M.K.PURA--</v>
          </cell>
        </row>
        <row r="752">
          <cell r="A752" t="str">
            <v>MKSL5</v>
          </cell>
          <cell r="B752">
            <v>492900</v>
          </cell>
          <cell r="C752">
            <v>1765</v>
          </cell>
          <cell r="D752">
            <v>100905.98</v>
          </cell>
          <cell r="E752">
            <v>7529.66</v>
          </cell>
          <cell r="F752">
            <v>108435.64</v>
          </cell>
          <cell r="G752">
            <v>21711.360000000001</v>
          </cell>
          <cell r="H752">
            <v>130147</v>
          </cell>
          <cell r="I752">
            <v>15982.72</v>
          </cell>
          <cell r="J752">
            <v>1096.04</v>
          </cell>
          <cell r="K752">
            <v>17078.759999999998</v>
          </cell>
          <cell r="L752">
            <v>13207.89</v>
          </cell>
          <cell r="M752">
            <v>30286.65</v>
          </cell>
          <cell r="N752">
            <v>0</v>
          </cell>
          <cell r="O752">
            <v>0</v>
          </cell>
          <cell r="P752">
            <v>0</v>
          </cell>
          <cell r="Q752">
            <v>228.65</v>
          </cell>
          <cell r="R752">
            <v>0</v>
          </cell>
          <cell r="S752">
            <v>0</v>
          </cell>
          <cell r="T752">
            <v>228.65</v>
          </cell>
          <cell r="U752">
            <v>228.65</v>
          </cell>
          <cell r="V752">
            <v>0</v>
          </cell>
          <cell r="W752">
            <v>116660.05</v>
          </cell>
          <cell r="X752">
            <v>8625.7000000000007</v>
          </cell>
          <cell r="Y752">
            <v>34919.25</v>
          </cell>
          <cell r="Z752">
            <v>160205</v>
          </cell>
          <cell r="AA752" t="str">
            <v>Live</v>
          </cell>
          <cell r="AB752">
            <v>0</v>
          </cell>
          <cell r="AC752" t="str">
            <v>CHITRADURGA URBAN</v>
          </cell>
          <cell r="AD752" t="str">
            <v>MADAKARIPURA</v>
          </cell>
          <cell r="AE752" t="str">
            <v>LT-6(b)(i) St.Lt. M</v>
          </cell>
          <cell r="AF752" t="str">
            <v>LT-6(b)(i) St.Lt. M</v>
          </cell>
          <cell r="AG752" t="str">
            <v>SECRETARY</v>
          </cell>
          <cell r="AH752" t="str">
            <v>M K PURA-M.K.PURA</v>
          </cell>
        </row>
        <row r="753">
          <cell r="A753" t="str">
            <v>MKSL6</v>
          </cell>
          <cell r="B753">
            <v>494771</v>
          </cell>
          <cell r="C753">
            <v>5256</v>
          </cell>
          <cell r="D753">
            <v>6987.73</v>
          </cell>
          <cell r="E753">
            <v>600.59</v>
          </cell>
          <cell r="F753">
            <v>7588.32</v>
          </cell>
          <cell r="G753">
            <v>169.68</v>
          </cell>
          <cell r="H753">
            <v>7758</v>
          </cell>
          <cell r="I753">
            <v>41707.54</v>
          </cell>
          <cell r="J753">
            <v>3285.5</v>
          </cell>
          <cell r="K753">
            <v>44993.04</v>
          </cell>
          <cell r="L753">
            <v>3104.61</v>
          </cell>
          <cell r="M753">
            <v>48097.65</v>
          </cell>
          <cell r="N753">
            <v>0</v>
          </cell>
          <cell r="O753">
            <v>0</v>
          </cell>
          <cell r="P753">
            <v>0</v>
          </cell>
          <cell r="Q753">
            <v>211.65</v>
          </cell>
          <cell r="R753">
            <v>0</v>
          </cell>
          <cell r="S753">
            <v>0</v>
          </cell>
          <cell r="T753">
            <v>211.65</v>
          </cell>
          <cell r="U753">
            <v>211.65</v>
          </cell>
          <cell r="V753">
            <v>0</v>
          </cell>
          <cell r="W753">
            <v>48483.62</v>
          </cell>
          <cell r="X753">
            <v>3886.09</v>
          </cell>
          <cell r="Y753">
            <v>3274.29</v>
          </cell>
          <cell r="Z753">
            <v>55644</v>
          </cell>
          <cell r="AA753" t="str">
            <v>Live</v>
          </cell>
          <cell r="AB753">
            <v>0</v>
          </cell>
          <cell r="AC753" t="str">
            <v>CHITRADURGA URBAN</v>
          </cell>
          <cell r="AD753" t="str">
            <v>MADAKARIPURA</v>
          </cell>
          <cell r="AE753" t="str">
            <v>LT-6(b)(i) St.Lt. M</v>
          </cell>
          <cell r="AF753" t="str">
            <v>LT-6(b)(i) St.Lt. M</v>
          </cell>
          <cell r="AG753" t="str">
            <v>SECRETARY</v>
          </cell>
          <cell r="AH753" t="str">
            <v>M K PURA-M.K.PURA</v>
          </cell>
        </row>
        <row r="754">
          <cell r="A754" t="str">
            <v>MKSL7</v>
          </cell>
          <cell r="B754">
            <v>494461</v>
          </cell>
          <cell r="C754">
            <v>3131</v>
          </cell>
          <cell r="D754">
            <v>3896.48</v>
          </cell>
          <cell r="E754">
            <v>347.33</v>
          </cell>
          <cell r="F754">
            <v>4243.8100000000004</v>
          </cell>
          <cell r="G754">
            <v>526.19000000000005</v>
          </cell>
          <cell r="H754">
            <v>4770</v>
          </cell>
          <cell r="I754">
            <v>25500.1</v>
          </cell>
          <cell r="J754">
            <v>1957.52</v>
          </cell>
          <cell r="K754">
            <v>27457.62</v>
          </cell>
          <cell r="L754">
            <v>1855.33</v>
          </cell>
          <cell r="M754">
            <v>29312.95</v>
          </cell>
          <cell r="N754">
            <v>0</v>
          </cell>
          <cell r="O754">
            <v>0</v>
          </cell>
          <cell r="P754">
            <v>0</v>
          </cell>
          <cell r="Q754">
            <v>209.95</v>
          </cell>
          <cell r="R754">
            <v>0</v>
          </cell>
          <cell r="S754">
            <v>0</v>
          </cell>
          <cell r="T754">
            <v>209.95</v>
          </cell>
          <cell r="U754">
            <v>209.95</v>
          </cell>
          <cell r="V754">
            <v>0</v>
          </cell>
          <cell r="W754">
            <v>29186.63</v>
          </cell>
          <cell r="X754">
            <v>2304.85</v>
          </cell>
          <cell r="Y754">
            <v>2381.52</v>
          </cell>
          <cell r="Z754">
            <v>33873</v>
          </cell>
          <cell r="AA754" t="str">
            <v>Live</v>
          </cell>
          <cell r="AB754">
            <v>0</v>
          </cell>
          <cell r="AC754" t="str">
            <v>CHITRADURGA URBAN</v>
          </cell>
          <cell r="AD754" t="str">
            <v>MADAKARIPURA</v>
          </cell>
          <cell r="AE754" t="str">
            <v>LT-6(b)(i) St.Lt. M</v>
          </cell>
          <cell r="AF754" t="str">
            <v>LT-6(b)(i) St.Lt. M</v>
          </cell>
          <cell r="AG754" t="str">
            <v>SECRETARY</v>
          </cell>
          <cell r="AH754" t="str">
            <v>M K PURA-M.K.PURA</v>
          </cell>
        </row>
        <row r="755">
          <cell r="A755" t="str">
            <v>MKSL8</v>
          </cell>
          <cell r="B755">
            <v>415080</v>
          </cell>
          <cell r="C755">
            <v>2407</v>
          </cell>
          <cell r="D755">
            <v>69496.91</v>
          </cell>
          <cell r="E755">
            <v>5681.46</v>
          </cell>
          <cell r="F755">
            <v>75178.37000000001</v>
          </cell>
          <cell r="G755">
            <v>2487.63</v>
          </cell>
          <cell r="H755">
            <v>77666</v>
          </cell>
          <cell r="I755">
            <v>20663.96</v>
          </cell>
          <cell r="J755">
            <v>1505.61</v>
          </cell>
          <cell r="K755">
            <v>22169.57</v>
          </cell>
          <cell r="L755">
            <v>9476.86</v>
          </cell>
          <cell r="M755">
            <v>31646.43</v>
          </cell>
          <cell r="N755">
            <v>0</v>
          </cell>
          <cell r="O755">
            <v>0</v>
          </cell>
          <cell r="P755">
            <v>0</v>
          </cell>
          <cell r="Q755">
            <v>204.43</v>
          </cell>
          <cell r="R755">
            <v>0</v>
          </cell>
          <cell r="S755">
            <v>0</v>
          </cell>
          <cell r="T755">
            <v>204.43</v>
          </cell>
          <cell r="U755">
            <v>204.43</v>
          </cell>
          <cell r="V755">
            <v>0</v>
          </cell>
          <cell r="W755">
            <v>89956.44</v>
          </cell>
          <cell r="X755">
            <v>7187.07</v>
          </cell>
          <cell r="Y755">
            <v>11964.49</v>
          </cell>
          <cell r="Z755">
            <v>109108</v>
          </cell>
          <cell r="AA755" t="str">
            <v>Live</v>
          </cell>
          <cell r="AB755">
            <v>0</v>
          </cell>
          <cell r="AC755" t="str">
            <v>CHITRADURGA URBAN</v>
          </cell>
          <cell r="AD755" t="str">
            <v>MADAKARIPURA</v>
          </cell>
          <cell r="AE755" t="str">
            <v>LT-6(b)(i) St.Lt. M</v>
          </cell>
          <cell r="AF755" t="str">
            <v>LT-6(b)(i) St.Lt. M</v>
          </cell>
          <cell r="AG755" t="str">
            <v>SECRETARY</v>
          </cell>
          <cell r="AH755" t="str">
            <v>M K PURA-M.K.PURA</v>
          </cell>
        </row>
        <row r="756">
          <cell r="A756" t="str">
            <v>MKSL9</v>
          </cell>
          <cell r="B756">
            <v>494140</v>
          </cell>
          <cell r="C756">
            <v>2363</v>
          </cell>
          <cell r="D756">
            <v>3526.68</v>
          </cell>
          <cell r="E756">
            <v>281</v>
          </cell>
          <cell r="F756">
            <v>3807.68</v>
          </cell>
          <cell r="G756">
            <v>91.32</v>
          </cell>
          <cell r="H756">
            <v>3899</v>
          </cell>
          <cell r="I756">
            <v>20707.72</v>
          </cell>
          <cell r="J756">
            <v>1476.62</v>
          </cell>
          <cell r="K756">
            <v>22184.34</v>
          </cell>
          <cell r="L756">
            <v>1503.19</v>
          </cell>
          <cell r="M756">
            <v>23687.53</v>
          </cell>
          <cell r="N756">
            <v>0</v>
          </cell>
          <cell r="O756">
            <v>0</v>
          </cell>
          <cell r="P756">
            <v>0</v>
          </cell>
          <cell r="Q756">
            <v>175.53</v>
          </cell>
          <cell r="R756">
            <v>0</v>
          </cell>
          <cell r="S756">
            <v>0</v>
          </cell>
          <cell r="T756">
            <v>175.53</v>
          </cell>
          <cell r="U756">
            <v>175.53</v>
          </cell>
          <cell r="V756">
            <v>0</v>
          </cell>
          <cell r="W756">
            <v>24058.87</v>
          </cell>
          <cell r="X756">
            <v>1757.62</v>
          </cell>
          <cell r="Y756">
            <v>1594.51</v>
          </cell>
          <cell r="Z756">
            <v>27411</v>
          </cell>
          <cell r="AA756" t="str">
            <v>Live</v>
          </cell>
          <cell r="AB756">
            <v>0</v>
          </cell>
          <cell r="AC756" t="str">
            <v>CHITRADURGA URBAN</v>
          </cell>
          <cell r="AD756" t="str">
            <v>MADAKARIPURA</v>
          </cell>
          <cell r="AE756" t="str">
            <v>LT-6(b)(i) St.Lt. M</v>
          </cell>
          <cell r="AF756" t="str">
            <v>LT-6(b)(i) St.Lt. M</v>
          </cell>
          <cell r="AG756" t="str">
            <v>SECRETARY</v>
          </cell>
          <cell r="AH756" t="str">
            <v>M K PURA-M.K. PURA</v>
          </cell>
        </row>
        <row r="757">
          <cell r="A757" t="str">
            <v>ML211</v>
          </cell>
          <cell r="B757">
            <v>484438</v>
          </cell>
          <cell r="C757">
            <v>0</v>
          </cell>
          <cell r="D757">
            <v>-106</v>
          </cell>
          <cell r="E757">
            <v>0</v>
          </cell>
          <cell r="F757">
            <v>-106</v>
          </cell>
          <cell r="G757">
            <v>0</v>
          </cell>
          <cell r="H757">
            <v>-106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-106</v>
          </cell>
          <cell r="R757">
            <v>0</v>
          </cell>
          <cell r="S757">
            <v>0</v>
          </cell>
          <cell r="T757">
            <v>-106</v>
          </cell>
          <cell r="U757">
            <v>-106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 t="str">
            <v>PD</v>
          </cell>
          <cell r="AB757">
            <v>0</v>
          </cell>
          <cell r="AC757" t="str">
            <v>CHITRADURGA URBAN</v>
          </cell>
          <cell r="AD757" t="str">
            <v>MADAKARIPURA</v>
          </cell>
          <cell r="AE757" t="str">
            <v>LT-6(b)(i) St.Lt. M</v>
          </cell>
          <cell r="AF757" t="str">
            <v>LT-6(b)(i) St.Lt. M</v>
          </cell>
          <cell r="AG757" t="str">
            <v>ELECTRICAL DIVISIONAL ENG</v>
          </cell>
          <cell r="AH757" t="str">
            <v>.-CTA</v>
          </cell>
        </row>
        <row r="758">
          <cell r="A758" t="str">
            <v>MLSL59254</v>
          </cell>
          <cell r="B758">
            <v>4913300</v>
          </cell>
          <cell r="C758">
            <v>7</v>
          </cell>
          <cell r="D758">
            <v>269.11</v>
          </cell>
          <cell r="E758">
            <v>1.2</v>
          </cell>
          <cell r="F758">
            <v>270.31</v>
          </cell>
          <cell r="G758">
            <v>92.69</v>
          </cell>
          <cell r="H758">
            <v>363</v>
          </cell>
          <cell r="I758">
            <v>2106.56</v>
          </cell>
          <cell r="J758">
            <v>4.3499999999999996</v>
          </cell>
          <cell r="K758">
            <v>2110.91</v>
          </cell>
          <cell r="L758">
            <v>114.69</v>
          </cell>
          <cell r="M758">
            <v>2225.6</v>
          </cell>
          <cell r="N758">
            <v>0</v>
          </cell>
          <cell r="O758">
            <v>0</v>
          </cell>
          <cell r="P758">
            <v>0</v>
          </cell>
          <cell r="Q758">
            <v>200.6</v>
          </cell>
          <cell r="R758">
            <v>0</v>
          </cell>
          <cell r="S758">
            <v>0</v>
          </cell>
          <cell r="T758">
            <v>200.6</v>
          </cell>
          <cell r="U758">
            <v>200.6</v>
          </cell>
          <cell r="V758">
            <v>0</v>
          </cell>
          <cell r="W758">
            <v>2175.0700000000002</v>
          </cell>
          <cell r="X758">
            <v>5.55</v>
          </cell>
          <cell r="Y758">
            <v>207.38</v>
          </cell>
          <cell r="Z758">
            <v>2388</v>
          </cell>
          <cell r="AA758" t="str">
            <v>Live</v>
          </cell>
          <cell r="AB758">
            <v>0</v>
          </cell>
          <cell r="AC758" t="str">
            <v>CHITRADURGA URBAN</v>
          </cell>
          <cell r="AD758" t="str">
            <v>MADAKARIPURA</v>
          </cell>
          <cell r="AE758" t="str">
            <v>LT-6(b)(i) St.Lt. M</v>
          </cell>
          <cell r="AF758" t="str">
            <v>LT-6(b)(i) St.Lt. M</v>
          </cell>
          <cell r="AG758" t="str">
            <v>G S PRABHA W/O G SRINIVASALU</v>
          </cell>
          <cell r="AH758" t="str">
            <v>JURNOOR ROAD</v>
          </cell>
        </row>
        <row r="759">
          <cell r="A759" t="str">
            <v>MLSTP6342</v>
          </cell>
          <cell r="B759">
            <v>4780681</v>
          </cell>
          <cell r="C759">
            <v>3940</v>
          </cell>
          <cell r="D759">
            <v>5980.57</v>
          </cell>
          <cell r="E759">
            <v>499.89</v>
          </cell>
          <cell r="F759">
            <v>6480.46</v>
          </cell>
          <cell r="G759">
            <v>12.54</v>
          </cell>
          <cell r="H759">
            <v>6493</v>
          </cell>
          <cell r="I759">
            <v>31454.2</v>
          </cell>
          <cell r="J759">
            <v>2462.2800000000002</v>
          </cell>
          <cell r="K759">
            <v>33916.480000000003</v>
          </cell>
          <cell r="L759">
            <v>1064.9000000000001</v>
          </cell>
          <cell r="M759">
            <v>34981.379999999997</v>
          </cell>
          <cell r="N759">
            <v>20062.37</v>
          </cell>
          <cell r="O759">
            <v>606.95000000000005</v>
          </cell>
          <cell r="P759">
            <v>1561.68</v>
          </cell>
          <cell r="Q759">
            <v>193.38</v>
          </cell>
          <cell r="R759">
            <v>0</v>
          </cell>
          <cell r="S759">
            <v>0</v>
          </cell>
          <cell r="T759">
            <v>193.38</v>
          </cell>
          <cell r="U759">
            <v>21817.43</v>
          </cell>
          <cell r="V759">
            <v>606.95000000000005</v>
          </cell>
          <cell r="W759">
            <v>17179.02</v>
          </cell>
          <cell r="X759">
            <v>1400.49</v>
          </cell>
          <cell r="Y759">
            <v>470.49</v>
          </cell>
          <cell r="Z759">
            <v>19050</v>
          </cell>
          <cell r="AA759" t="str">
            <v>Live</v>
          </cell>
          <cell r="AB759">
            <v>0</v>
          </cell>
          <cell r="AC759" t="str">
            <v>CHITRADURGA URBAN</v>
          </cell>
          <cell r="AD759" t="str">
            <v>MADAKARIPURA</v>
          </cell>
          <cell r="AE759" t="str">
            <v>LT-6(b)(ii) St.Lt. M</v>
          </cell>
          <cell r="AF759" t="str">
            <v>LT-6(b)(ii) St.Lt. M</v>
          </cell>
          <cell r="AG759" t="str">
            <v xml:space="preserve">SUPERINTENDENT OF POLICE </v>
          </cell>
          <cell r="AH759" t="str">
            <v>R/O KELAGOTE BASAVWESHWARA NAGARAN H 17 HOSPET ROAD</v>
          </cell>
        </row>
        <row r="760">
          <cell r="A760" t="str">
            <v>MP13</v>
          </cell>
          <cell r="B760">
            <v>488134</v>
          </cell>
          <cell r="C760">
            <v>19431</v>
          </cell>
          <cell r="D760">
            <v>229959.35</v>
          </cell>
          <cell r="E760">
            <v>14831.64</v>
          </cell>
          <cell r="F760">
            <v>244790.99</v>
          </cell>
          <cell r="G760">
            <v>28885.01</v>
          </cell>
          <cell r="H760">
            <v>273676</v>
          </cell>
          <cell r="I760">
            <v>124125.4</v>
          </cell>
          <cell r="J760">
            <v>9505.2000000000007</v>
          </cell>
          <cell r="K760">
            <v>133630.6</v>
          </cell>
          <cell r="L760">
            <v>33791.58</v>
          </cell>
          <cell r="M760">
            <v>167422.18</v>
          </cell>
          <cell r="N760">
            <v>0</v>
          </cell>
          <cell r="O760">
            <v>0</v>
          </cell>
          <cell r="P760">
            <v>0</v>
          </cell>
          <cell r="Q760">
            <v>13.18</v>
          </cell>
          <cell r="R760">
            <v>0</v>
          </cell>
          <cell r="S760">
            <v>0</v>
          </cell>
          <cell r="T760">
            <v>13.18</v>
          </cell>
          <cell r="U760">
            <v>13.18</v>
          </cell>
          <cell r="V760">
            <v>0</v>
          </cell>
          <cell r="W760">
            <v>354071.57</v>
          </cell>
          <cell r="X760">
            <v>24336.84</v>
          </cell>
          <cell r="Y760">
            <v>62676.59</v>
          </cell>
          <cell r="Z760">
            <v>441085</v>
          </cell>
          <cell r="AA760" t="str">
            <v>Live</v>
          </cell>
          <cell r="AB760">
            <v>0</v>
          </cell>
          <cell r="AC760" t="str">
            <v>CHITRADURGA URBAN</v>
          </cell>
          <cell r="AD760" t="str">
            <v>MADAKARIPURA</v>
          </cell>
          <cell r="AE760" t="str">
            <v>LT-6(a)(i) Wt. Wks.</v>
          </cell>
          <cell r="AF760" t="str">
            <v>LT-6(a)(i) Wt. Wks.</v>
          </cell>
          <cell r="AG760" t="str">
            <v>PILLEKERANALLI</v>
          </cell>
          <cell r="AH760" t="str">
            <v>CTA-..,</v>
          </cell>
        </row>
        <row r="761">
          <cell r="A761" t="str">
            <v>MP36</v>
          </cell>
          <cell r="B761">
            <v>486280</v>
          </cell>
          <cell r="C761">
            <v>7378</v>
          </cell>
          <cell r="D761">
            <v>-6071.65</v>
          </cell>
          <cell r="E761">
            <v>961.65</v>
          </cell>
          <cell r="F761">
            <v>-5110</v>
          </cell>
          <cell r="G761">
            <v>0</v>
          </cell>
          <cell r="H761">
            <v>-5110</v>
          </cell>
          <cell r="I761">
            <v>54666.74</v>
          </cell>
          <cell r="J761">
            <v>3592.82</v>
          </cell>
          <cell r="K761">
            <v>58259.56</v>
          </cell>
          <cell r="L761">
            <v>4635.1499999999996</v>
          </cell>
          <cell r="M761">
            <v>62894.71</v>
          </cell>
          <cell r="N761">
            <v>23255.64</v>
          </cell>
          <cell r="O761">
            <v>38.909999999999997</v>
          </cell>
          <cell r="P761">
            <v>3915.45</v>
          </cell>
          <cell r="Q761">
            <v>443.71</v>
          </cell>
          <cell r="R761">
            <v>0</v>
          </cell>
          <cell r="S761">
            <v>0</v>
          </cell>
          <cell r="T761">
            <v>443.71</v>
          </cell>
          <cell r="U761">
            <v>27614.799999999999</v>
          </cell>
          <cell r="V761">
            <v>38.909999999999997</v>
          </cell>
          <cell r="W761">
            <v>24895.74</v>
          </cell>
          <cell r="X761">
            <v>639.02</v>
          </cell>
          <cell r="Y761">
            <v>4596.24</v>
          </cell>
          <cell r="Z761">
            <v>30131</v>
          </cell>
          <cell r="AA761" t="str">
            <v>Live</v>
          </cell>
          <cell r="AB761">
            <v>0</v>
          </cell>
          <cell r="AC761" t="str">
            <v>CHITRADURGA URBAN</v>
          </cell>
          <cell r="AD761" t="str">
            <v>MADAKARIPURA</v>
          </cell>
          <cell r="AE761" t="str">
            <v>LT-6(a)(i) Wt. Wks.</v>
          </cell>
          <cell r="AF761" t="str">
            <v>LT-6(a)(i) Wt. Wks.</v>
          </cell>
          <cell r="AG761" t="str">
            <v>ASST.EXECUTIVE ENGINEER</v>
          </cell>
          <cell r="AH761" t="str">
            <v>Z.P   SUB DIVISION RURAL POLICE STATION QTRS-ASST. EXV. ENGINEER Z.P.</v>
          </cell>
        </row>
        <row r="762">
          <cell r="A762" t="str">
            <v>MP4235</v>
          </cell>
          <cell r="B762">
            <v>490755</v>
          </cell>
          <cell r="C762">
            <v>11216</v>
          </cell>
          <cell r="D762">
            <v>108348.55</v>
          </cell>
          <cell r="E762">
            <v>6606.47</v>
          </cell>
          <cell r="F762">
            <v>114955.02</v>
          </cell>
          <cell r="G762">
            <v>10498.98</v>
          </cell>
          <cell r="H762">
            <v>125454</v>
          </cell>
          <cell r="I762">
            <v>84752.39</v>
          </cell>
          <cell r="J762">
            <v>5421.99</v>
          </cell>
          <cell r="K762">
            <v>90174.38</v>
          </cell>
          <cell r="L762">
            <v>18040.900000000001</v>
          </cell>
          <cell r="M762">
            <v>108215.28</v>
          </cell>
          <cell r="N762">
            <v>0</v>
          </cell>
          <cell r="O762">
            <v>0</v>
          </cell>
          <cell r="P762">
            <v>0</v>
          </cell>
          <cell r="Q762">
            <v>154.28</v>
          </cell>
          <cell r="R762">
            <v>0</v>
          </cell>
          <cell r="S762">
            <v>0</v>
          </cell>
          <cell r="T762">
            <v>154.28</v>
          </cell>
          <cell r="U762">
            <v>154.28</v>
          </cell>
          <cell r="V762">
            <v>0</v>
          </cell>
          <cell r="W762">
            <v>192946.66</v>
          </cell>
          <cell r="X762">
            <v>12028.46</v>
          </cell>
          <cell r="Y762">
            <v>28539.88</v>
          </cell>
          <cell r="Z762">
            <v>233515</v>
          </cell>
          <cell r="AA762" t="str">
            <v>Live</v>
          </cell>
          <cell r="AB762">
            <v>0</v>
          </cell>
          <cell r="AC762" t="str">
            <v>CHITRADURGA URBAN</v>
          </cell>
          <cell r="AD762" t="str">
            <v>MADAKARIPURA</v>
          </cell>
          <cell r="AE762" t="str">
            <v>LT-6(a)(i) Wt. Wks.</v>
          </cell>
          <cell r="AF762" t="str">
            <v>LT-6(a)(i) Wt. Wks.</v>
          </cell>
          <cell r="AG762" t="str">
            <v>PANCHAYATH DEVELPMENT OFFICER</v>
          </cell>
          <cell r="AH762" t="str">
            <v>P.K.HALLI--</v>
          </cell>
        </row>
        <row r="763">
          <cell r="A763" t="str">
            <v>MP5516</v>
          </cell>
          <cell r="B763">
            <v>4113932</v>
          </cell>
          <cell r="C763">
            <v>4382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34825.949999999997</v>
          </cell>
          <cell r="J763">
            <v>2119.5700000000002</v>
          </cell>
          <cell r="K763">
            <v>36945.519999999997</v>
          </cell>
          <cell r="L763">
            <v>15.33</v>
          </cell>
          <cell r="M763">
            <v>36960.85</v>
          </cell>
          <cell r="N763">
            <v>34349.1</v>
          </cell>
          <cell r="O763">
            <v>15.33</v>
          </cell>
          <cell r="P763">
            <v>2119.5700000000002</v>
          </cell>
          <cell r="Q763">
            <v>476.85</v>
          </cell>
          <cell r="R763">
            <v>0</v>
          </cell>
          <cell r="S763">
            <v>0</v>
          </cell>
          <cell r="T763">
            <v>476.85</v>
          </cell>
          <cell r="U763">
            <v>36945.519999999997</v>
          </cell>
          <cell r="V763">
            <v>15.33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 t="str">
            <v>Live</v>
          </cell>
          <cell r="AB763">
            <v>0</v>
          </cell>
          <cell r="AC763" t="str">
            <v>CHITRADURGA URBAN</v>
          </cell>
          <cell r="AD763" t="str">
            <v>MADAKARIPURA</v>
          </cell>
          <cell r="AE763" t="str">
            <v>LT-6(a)(i) Wt. Wks.</v>
          </cell>
          <cell r="AF763" t="str">
            <v>LT-6(a)(i) Wt. Wks.</v>
          </cell>
          <cell r="AG763" t="str">
            <v>P D O</v>
          </cell>
          <cell r="AH763">
            <v>0</v>
          </cell>
        </row>
        <row r="764">
          <cell r="A764" t="str">
            <v>MP5694</v>
          </cell>
          <cell r="B764">
            <v>4255342</v>
          </cell>
          <cell r="C764">
            <v>8063</v>
          </cell>
          <cell r="D764">
            <v>11252.61</v>
          </cell>
          <cell r="E764">
            <v>726.3</v>
          </cell>
          <cell r="F764">
            <v>11978.91</v>
          </cell>
          <cell r="G764">
            <v>269.08999999999997</v>
          </cell>
          <cell r="H764">
            <v>12248</v>
          </cell>
          <cell r="I764">
            <v>76402.53</v>
          </cell>
          <cell r="J764">
            <v>3895.14</v>
          </cell>
          <cell r="K764">
            <v>80297.67</v>
          </cell>
          <cell r="L764">
            <v>5554.86</v>
          </cell>
          <cell r="M764">
            <v>85852.53</v>
          </cell>
          <cell r="N764">
            <v>0</v>
          </cell>
          <cell r="O764">
            <v>0</v>
          </cell>
          <cell r="P764">
            <v>0</v>
          </cell>
          <cell r="Q764">
            <v>294.52999999999997</v>
          </cell>
          <cell r="R764">
            <v>0</v>
          </cell>
          <cell r="S764">
            <v>0</v>
          </cell>
          <cell r="T764">
            <v>294.52999999999997</v>
          </cell>
          <cell r="U764">
            <v>294.52999999999997</v>
          </cell>
          <cell r="V764">
            <v>0</v>
          </cell>
          <cell r="W764">
            <v>87360.61</v>
          </cell>
          <cell r="X764">
            <v>4621.4399999999996</v>
          </cell>
          <cell r="Y764">
            <v>5823.95</v>
          </cell>
          <cell r="Z764">
            <v>97806</v>
          </cell>
          <cell r="AA764" t="str">
            <v>Live</v>
          </cell>
          <cell r="AB764">
            <v>0</v>
          </cell>
          <cell r="AC764" t="str">
            <v>CHITRADURGA URBAN</v>
          </cell>
          <cell r="AD764" t="str">
            <v>MADAKARIPURA</v>
          </cell>
          <cell r="AE764" t="str">
            <v>LT-6(a)(ii) Wt. Wks.</v>
          </cell>
          <cell r="AF764" t="str">
            <v>LT-6(a)(ii) Wt. Wks.</v>
          </cell>
          <cell r="AG764" t="str">
            <v>PDO</v>
          </cell>
          <cell r="AH764">
            <v>0</v>
          </cell>
        </row>
        <row r="765">
          <cell r="A765" t="str">
            <v>MSL62766</v>
          </cell>
          <cell r="B765">
            <v>5193641</v>
          </cell>
          <cell r="C765">
            <v>1</v>
          </cell>
          <cell r="D765">
            <v>4314.13</v>
          </cell>
          <cell r="E765">
            <v>42.49</v>
          </cell>
          <cell r="F765">
            <v>4356.62</v>
          </cell>
          <cell r="G765">
            <v>342.38</v>
          </cell>
          <cell r="H765">
            <v>4699</v>
          </cell>
          <cell r="I765">
            <v>4107.7299999999996</v>
          </cell>
          <cell r="J765">
            <v>0.63</v>
          </cell>
          <cell r="K765">
            <v>4108.3599999999997</v>
          </cell>
          <cell r="L765">
            <v>648.49</v>
          </cell>
          <cell r="M765">
            <v>4756.8500000000004</v>
          </cell>
          <cell r="N765">
            <v>0</v>
          </cell>
          <cell r="O765">
            <v>0</v>
          </cell>
          <cell r="P765">
            <v>0</v>
          </cell>
          <cell r="Q765">
            <v>425.85</v>
          </cell>
          <cell r="R765">
            <v>0</v>
          </cell>
          <cell r="S765">
            <v>0</v>
          </cell>
          <cell r="T765">
            <v>425.85</v>
          </cell>
          <cell r="U765">
            <v>425.85</v>
          </cell>
          <cell r="V765">
            <v>0</v>
          </cell>
          <cell r="W765">
            <v>7996.01</v>
          </cell>
          <cell r="X765">
            <v>43.12</v>
          </cell>
          <cell r="Y765">
            <v>990.87</v>
          </cell>
          <cell r="Z765">
            <v>9030</v>
          </cell>
          <cell r="AA765" t="str">
            <v>Live</v>
          </cell>
          <cell r="AB765">
            <v>0</v>
          </cell>
          <cell r="AC765" t="str">
            <v>CHITRADURGA URBAN</v>
          </cell>
          <cell r="AD765" t="str">
            <v>MADAKARIPURA</v>
          </cell>
          <cell r="AE765" t="str">
            <v>LT-6(b)(i) St.Lt. M</v>
          </cell>
          <cell r="AF765" t="str">
            <v>LT-6(b)(i) St.Lt. M</v>
          </cell>
          <cell r="AG765" t="str">
            <v>C SUJATHA W/O M R CHANDANA</v>
          </cell>
          <cell r="AH765" t="str">
            <v>NH-4 SERVICE ROAD POLICE GUEST HOUSE BEHIND CHITRADURGA</v>
          </cell>
        </row>
        <row r="766">
          <cell r="A766" t="str">
            <v>MSL65922</v>
          </cell>
          <cell r="B766">
            <v>5532337</v>
          </cell>
          <cell r="C766">
            <v>6931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56373.38</v>
          </cell>
          <cell r="J766">
            <v>4366.2700000000004</v>
          </cell>
          <cell r="K766">
            <v>60739.649999999994</v>
          </cell>
          <cell r="L766">
            <v>3874.35</v>
          </cell>
          <cell r="M766">
            <v>64614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56373.38</v>
          </cell>
          <cell r="X766">
            <v>4366.2700000000004</v>
          </cell>
          <cell r="Y766">
            <v>3874.35</v>
          </cell>
          <cell r="Z766">
            <v>64614</v>
          </cell>
          <cell r="AA766" t="str">
            <v>Live</v>
          </cell>
          <cell r="AB766">
            <v>0</v>
          </cell>
          <cell r="AC766" t="str">
            <v>CHITRADURGA URBAN</v>
          </cell>
          <cell r="AD766" t="str">
            <v>MADAKARIPURA</v>
          </cell>
          <cell r="AE766" t="str">
            <v>LT-6(b)(ii) St.Lt. M</v>
          </cell>
          <cell r="AF766" t="str">
            <v>LT-6(b)(ii) St.Lt. M</v>
          </cell>
          <cell r="AG766" t="str">
            <v>P D O MADAKARIPURA</v>
          </cell>
          <cell r="AH766" t="str">
            <v>0P K HALLI BASAVASHWARA NAGARA</v>
          </cell>
        </row>
        <row r="767">
          <cell r="A767" t="str">
            <v>MSL65923</v>
          </cell>
          <cell r="B767">
            <v>5532338</v>
          </cell>
          <cell r="C767">
            <v>4850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40343.17</v>
          </cell>
          <cell r="J767">
            <v>3055.24</v>
          </cell>
          <cell r="K767">
            <v>43398.409999999996</v>
          </cell>
          <cell r="L767">
            <v>1946.59</v>
          </cell>
          <cell r="M767">
            <v>45345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40343.17</v>
          </cell>
          <cell r="X767">
            <v>3055.24</v>
          </cell>
          <cell r="Y767">
            <v>1946.59</v>
          </cell>
          <cell r="Z767">
            <v>45345</v>
          </cell>
          <cell r="AA767" t="str">
            <v>Live</v>
          </cell>
          <cell r="AB767">
            <v>0</v>
          </cell>
          <cell r="AC767" t="str">
            <v>CHITRADURGA URBAN</v>
          </cell>
          <cell r="AD767" t="str">
            <v>MADAKARIPURA</v>
          </cell>
          <cell r="AE767" t="str">
            <v>LT-6(b)(ii) St.Lt. M</v>
          </cell>
          <cell r="AF767" t="str">
            <v>LT-6(b)(ii) St.Lt. M</v>
          </cell>
          <cell r="AG767" t="str">
            <v>P D O MADAKARIPURA</v>
          </cell>
          <cell r="AH767" t="str">
            <v>0P K HALLI</v>
          </cell>
        </row>
        <row r="768">
          <cell r="A768" t="str">
            <v>MSL65924</v>
          </cell>
          <cell r="B768">
            <v>5532339</v>
          </cell>
          <cell r="C768">
            <v>2749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25130.41</v>
          </cell>
          <cell r="J768">
            <v>1731.61</v>
          </cell>
          <cell r="K768">
            <v>26862.02</v>
          </cell>
          <cell r="L768">
            <v>1649.98</v>
          </cell>
          <cell r="M768">
            <v>28512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25130.41</v>
          </cell>
          <cell r="X768">
            <v>1731.61</v>
          </cell>
          <cell r="Y768">
            <v>1649.98</v>
          </cell>
          <cell r="Z768">
            <v>28512</v>
          </cell>
          <cell r="AA768" t="str">
            <v>Live</v>
          </cell>
          <cell r="AB768">
            <v>0</v>
          </cell>
          <cell r="AC768" t="str">
            <v>CHITRADURGA URBAN</v>
          </cell>
          <cell r="AD768" t="str">
            <v>MADAKARIPURA</v>
          </cell>
          <cell r="AE768" t="str">
            <v>LT-6(b)(ii) St.Lt. M</v>
          </cell>
          <cell r="AF768" t="str">
            <v>LT-6(b)(ii) St.Lt. M</v>
          </cell>
          <cell r="AG768" t="str">
            <v>P D O MADAKARIPURA</v>
          </cell>
          <cell r="AH768" t="str">
            <v>0P K HALLI</v>
          </cell>
        </row>
        <row r="769">
          <cell r="A769" t="str">
            <v>MSL65925</v>
          </cell>
          <cell r="B769">
            <v>5532340</v>
          </cell>
          <cell r="C769">
            <v>3800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33076.36</v>
          </cell>
          <cell r="J769">
            <v>2393.7399999999998</v>
          </cell>
          <cell r="K769">
            <v>35470.1</v>
          </cell>
          <cell r="L769">
            <v>2337.9</v>
          </cell>
          <cell r="M769">
            <v>37808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33076.36</v>
          </cell>
          <cell r="X769">
            <v>2393.7399999999998</v>
          </cell>
          <cell r="Y769">
            <v>2337.9</v>
          </cell>
          <cell r="Z769">
            <v>37808</v>
          </cell>
          <cell r="AA769" t="str">
            <v>Live</v>
          </cell>
          <cell r="AB769">
            <v>0</v>
          </cell>
          <cell r="AC769" t="str">
            <v>CHITRADURGA URBAN</v>
          </cell>
          <cell r="AD769" t="str">
            <v>MADAKARIPURA</v>
          </cell>
          <cell r="AE769" t="str">
            <v>LT-6(b)(ii) St.Lt. M</v>
          </cell>
          <cell r="AF769" t="str">
            <v>LT-6(b)(ii) St.Lt. M</v>
          </cell>
          <cell r="AG769" t="str">
            <v>P D O MADAKARIPURA</v>
          </cell>
          <cell r="AH769" t="str">
            <v>0P K HALLI</v>
          </cell>
        </row>
        <row r="770">
          <cell r="A770" t="str">
            <v>MSL65926</v>
          </cell>
          <cell r="B770">
            <v>5532341</v>
          </cell>
          <cell r="C770">
            <v>2648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27099.119999999999</v>
          </cell>
          <cell r="J770">
            <v>1667.98</v>
          </cell>
          <cell r="K770">
            <v>28767.1</v>
          </cell>
          <cell r="L770">
            <v>1665.9</v>
          </cell>
          <cell r="M770">
            <v>30433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27099.119999999999</v>
          </cell>
          <cell r="X770">
            <v>1667.98</v>
          </cell>
          <cell r="Y770">
            <v>1665.9</v>
          </cell>
          <cell r="Z770">
            <v>30433</v>
          </cell>
          <cell r="AA770" t="str">
            <v>Live</v>
          </cell>
          <cell r="AB770">
            <v>0</v>
          </cell>
          <cell r="AC770" t="str">
            <v>CHITRADURGA URBAN</v>
          </cell>
          <cell r="AD770" t="str">
            <v>MADAKARIPURA</v>
          </cell>
          <cell r="AE770" t="str">
            <v>LT-6(b)(ii) St.Lt. M</v>
          </cell>
          <cell r="AF770" t="str">
            <v>LT-6(b)(ii) St.Lt. M</v>
          </cell>
          <cell r="AG770" t="str">
            <v>P D O MADAKARIPURA</v>
          </cell>
          <cell r="AH770" t="str">
            <v>0P K HALLI</v>
          </cell>
        </row>
        <row r="771">
          <cell r="A771" t="str">
            <v>MSL65927</v>
          </cell>
          <cell r="B771">
            <v>5532342</v>
          </cell>
          <cell r="C771">
            <v>108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5390.82</v>
          </cell>
          <cell r="J771">
            <v>67.78</v>
          </cell>
          <cell r="K771">
            <v>5458.5999999999995</v>
          </cell>
          <cell r="L771">
            <v>264.39999999999998</v>
          </cell>
          <cell r="M771">
            <v>5723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5390.82</v>
          </cell>
          <cell r="X771">
            <v>67.78</v>
          </cell>
          <cell r="Y771">
            <v>264.39999999999998</v>
          </cell>
          <cell r="Z771">
            <v>5723</v>
          </cell>
          <cell r="AA771" t="str">
            <v>Live</v>
          </cell>
          <cell r="AB771">
            <v>0</v>
          </cell>
          <cell r="AC771" t="str">
            <v>CHITRADURGA URBAN</v>
          </cell>
          <cell r="AD771" t="str">
            <v>MADAKARIPURA</v>
          </cell>
          <cell r="AE771" t="str">
            <v>LT-6(b)(ii) St.Lt. M</v>
          </cell>
          <cell r="AF771" t="str">
            <v>LT-6(b)(ii) St.Lt. M</v>
          </cell>
          <cell r="AG771" t="str">
            <v>P D O MADAKARIPURA</v>
          </cell>
          <cell r="AH771" t="str">
            <v>0P K HALLI</v>
          </cell>
        </row>
        <row r="772">
          <cell r="A772" t="str">
            <v>MSL65928</v>
          </cell>
          <cell r="B772">
            <v>5532343</v>
          </cell>
          <cell r="C772">
            <v>6169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53651.02</v>
          </cell>
          <cell r="J772">
            <v>3886.2</v>
          </cell>
          <cell r="K772">
            <v>57537.219999999994</v>
          </cell>
          <cell r="L772">
            <v>2644.78</v>
          </cell>
          <cell r="M772">
            <v>60182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53651.02</v>
          </cell>
          <cell r="X772">
            <v>3886.2</v>
          </cell>
          <cell r="Y772">
            <v>2644.78</v>
          </cell>
          <cell r="Z772">
            <v>60182</v>
          </cell>
          <cell r="AA772" t="str">
            <v>Live</v>
          </cell>
          <cell r="AB772">
            <v>0</v>
          </cell>
          <cell r="AC772" t="str">
            <v>CHITRADURGA URBAN</v>
          </cell>
          <cell r="AD772" t="str">
            <v>MADAKARIPURA</v>
          </cell>
          <cell r="AE772" t="str">
            <v>LT-6(b)(ii) St.Lt. M</v>
          </cell>
          <cell r="AF772" t="str">
            <v>LT-6(b)(ii) St.Lt. M</v>
          </cell>
          <cell r="AG772" t="str">
            <v>P D O MADAKARIPURA</v>
          </cell>
          <cell r="AH772" t="str">
            <v>0P K HALLI</v>
          </cell>
        </row>
        <row r="773">
          <cell r="A773" t="str">
            <v>MSL65929</v>
          </cell>
          <cell r="B773">
            <v>5532344</v>
          </cell>
          <cell r="C773">
            <v>1906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18775.849999999999</v>
          </cell>
          <cell r="J773">
            <v>1200.52</v>
          </cell>
          <cell r="K773">
            <v>19976.37</v>
          </cell>
          <cell r="L773">
            <v>1226.6300000000001</v>
          </cell>
          <cell r="M773">
            <v>21203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18775.849999999999</v>
          </cell>
          <cell r="X773">
            <v>1200.52</v>
          </cell>
          <cell r="Y773">
            <v>1226.6300000000001</v>
          </cell>
          <cell r="Z773">
            <v>21203</v>
          </cell>
          <cell r="AA773" t="str">
            <v>Live</v>
          </cell>
          <cell r="AB773">
            <v>0</v>
          </cell>
          <cell r="AC773" t="str">
            <v>CHITRADURGA URBAN</v>
          </cell>
          <cell r="AD773" t="str">
            <v>MADAKARIPURA</v>
          </cell>
          <cell r="AE773" t="str">
            <v>LT-6(b)(ii) St.Lt. M</v>
          </cell>
          <cell r="AF773" t="str">
            <v>LT-6(b)(ii) St.Lt. M</v>
          </cell>
          <cell r="AG773" t="str">
            <v>P D O MADAKARIPURA</v>
          </cell>
          <cell r="AH773" t="str">
            <v>0P K HALLI</v>
          </cell>
        </row>
        <row r="774">
          <cell r="A774" t="str">
            <v>MSL65930</v>
          </cell>
          <cell r="B774">
            <v>5532345</v>
          </cell>
          <cell r="C774">
            <v>1282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14120.59</v>
          </cell>
          <cell r="J774">
            <v>807.39</v>
          </cell>
          <cell r="K774">
            <v>14927.98</v>
          </cell>
          <cell r="L774">
            <v>896.02</v>
          </cell>
          <cell r="M774">
            <v>15824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14120.59</v>
          </cell>
          <cell r="X774">
            <v>807.39</v>
          </cell>
          <cell r="Y774">
            <v>896.02</v>
          </cell>
          <cell r="Z774">
            <v>15824</v>
          </cell>
          <cell r="AA774" t="str">
            <v>Live</v>
          </cell>
          <cell r="AB774">
            <v>0</v>
          </cell>
          <cell r="AC774" t="str">
            <v>CHITRADURGA URBAN</v>
          </cell>
          <cell r="AD774" t="str">
            <v>MADAKARIPURA</v>
          </cell>
          <cell r="AE774" t="str">
            <v>LT-6(b)(ii) St.Lt. M</v>
          </cell>
          <cell r="AF774" t="str">
            <v>LT-6(b)(ii) St.Lt. M</v>
          </cell>
          <cell r="AG774" t="str">
            <v>P D O MADAKARIPURA</v>
          </cell>
          <cell r="AH774" t="str">
            <v>0P K HALLI</v>
          </cell>
        </row>
        <row r="775">
          <cell r="A775" t="str">
            <v>MSL65931</v>
          </cell>
          <cell r="B775">
            <v>5532346</v>
          </cell>
          <cell r="C775">
            <v>3347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29628.94</v>
          </cell>
          <cell r="J775">
            <v>2108.35</v>
          </cell>
          <cell r="K775">
            <v>31737.289999999997</v>
          </cell>
          <cell r="L775">
            <v>2011.71</v>
          </cell>
          <cell r="M775">
            <v>33749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29628.94</v>
          </cell>
          <cell r="X775">
            <v>2108.35</v>
          </cell>
          <cell r="Y775">
            <v>2011.71</v>
          </cell>
          <cell r="Z775">
            <v>33749</v>
          </cell>
          <cell r="AA775" t="str">
            <v>Live</v>
          </cell>
          <cell r="AB775">
            <v>0</v>
          </cell>
          <cell r="AC775" t="str">
            <v>CHITRADURGA URBAN</v>
          </cell>
          <cell r="AD775" t="str">
            <v>MADAKARIPURA</v>
          </cell>
          <cell r="AE775" t="str">
            <v>LT-6(b)(ii) St.Lt. M</v>
          </cell>
          <cell r="AF775" t="str">
            <v>LT-6(b)(ii) St.Lt. M</v>
          </cell>
          <cell r="AG775" t="str">
            <v>P D O MADAKARIPURA</v>
          </cell>
          <cell r="AH775" t="str">
            <v>0P K HALLI</v>
          </cell>
        </row>
        <row r="776">
          <cell r="A776" t="str">
            <v>MSL66504</v>
          </cell>
          <cell r="B776">
            <v>5532440</v>
          </cell>
          <cell r="C776">
            <v>2321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21099.27</v>
          </cell>
          <cell r="J776">
            <v>1461.96</v>
          </cell>
          <cell r="K776">
            <v>22561.23</v>
          </cell>
          <cell r="L776">
            <v>1079.77</v>
          </cell>
          <cell r="M776">
            <v>23641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21099.27</v>
          </cell>
          <cell r="X776">
            <v>1461.96</v>
          </cell>
          <cell r="Y776">
            <v>1079.77</v>
          </cell>
          <cell r="Z776">
            <v>23641</v>
          </cell>
          <cell r="AA776" t="str">
            <v>Live</v>
          </cell>
          <cell r="AB776">
            <v>0</v>
          </cell>
          <cell r="AC776" t="str">
            <v>CHITRADURGA URBAN</v>
          </cell>
          <cell r="AD776" t="str">
            <v>MADAKARIPURA</v>
          </cell>
          <cell r="AE776" t="str">
            <v>LT-6(b)(i) St.Lt. M</v>
          </cell>
          <cell r="AF776" t="str">
            <v>LT-6(b)(i) St.Lt. M</v>
          </cell>
          <cell r="AG776" t="str">
            <v>COMMISSIONER NAGARA SABHE CHITRADURGA</v>
          </cell>
          <cell r="AH776" t="str">
            <v>MANDARA BAR BEHIND HOSA LAYOUT CHITRADURGA</v>
          </cell>
        </row>
        <row r="777">
          <cell r="A777" t="str">
            <v>MSL66505</v>
          </cell>
          <cell r="B777">
            <v>5532441</v>
          </cell>
          <cell r="C777">
            <v>776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8273.1</v>
          </cell>
          <cell r="J777">
            <v>488.74</v>
          </cell>
          <cell r="K777">
            <v>8761.84</v>
          </cell>
          <cell r="L777">
            <v>385.16</v>
          </cell>
          <cell r="M777">
            <v>9147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8273.1</v>
          </cell>
          <cell r="X777">
            <v>488.74</v>
          </cell>
          <cell r="Y777">
            <v>385.16</v>
          </cell>
          <cell r="Z777">
            <v>9147</v>
          </cell>
          <cell r="AA777" t="str">
            <v>Live</v>
          </cell>
          <cell r="AB777">
            <v>0</v>
          </cell>
          <cell r="AC777" t="str">
            <v>CHITRADURGA URBAN</v>
          </cell>
          <cell r="AD777" t="str">
            <v>MADAKARIPURA</v>
          </cell>
          <cell r="AE777" t="str">
            <v>LT-6(b)(i) St.Lt. M</v>
          </cell>
          <cell r="AF777" t="str">
            <v>LT-6(b)(i) St.Lt. M</v>
          </cell>
          <cell r="AG777" t="str">
            <v>COMMISSIONER NAGARA SABHE CHITRADURGA</v>
          </cell>
          <cell r="AH777" t="str">
            <v>MANDARA BAR BEHIND HOSA LAYOUT CHITRADURGA</v>
          </cell>
        </row>
        <row r="778">
          <cell r="A778" t="str">
            <v>P4493</v>
          </cell>
          <cell r="B778">
            <v>451086</v>
          </cell>
          <cell r="C778">
            <v>12398</v>
          </cell>
          <cell r="D778">
            <v>110353.08</v>
          </cell>
          <cell r="E778">
            <v>8841.39</v>
          </cell>
          <cell r="F778">
            <v>119194.47</v>
          </cell>
          <cell r="G778">
            <v>12787.53</v>
          </cell>
          <cell r="H778">
            <v>131982</v>
          </cell>
          <cell r="I778">
            <v>85919.59</v>
          </cell>
          <cell r="J778">
            <v>6137.03</v>
          </cell>
          <cell r="K778">
            <v>92056.62</v>
          </cell>
          <cell r="L778">
            <v>14927.83</v>
          </cell>
          <cell r="M778">
            <v>106984.45</v>
          </cell>
          <cell r="N778">
            <v>0</v>
          </cell>
          <cell r="O778">
            <v>0</v>
          </cell>
          <cell r="P778">
            <v>0</v>
          </cell>
          <cell r="Q778">
            <v>422.45</v>
          </cell>
          <cell r="R778">
            <v>0</v>
          </cell>
          <cell r="S778">
            <v>0</v>
          </cell>
          <cell r="T778">
            <v>422.45</v>
          </cell>
          <cell r="U778">
            <v>422.45</v>
          </cell>
          <cell r="V778">
            <v>0</v>
          </cell>
          <cell r="W778">
            <v>195850.22</v>
          </cell>
          <cell r="X778">
            <v>14978.42</v>
          </cell>
          <cell r="Y778">
            <v>27715.360000000001</v>
          </cell>
          <cell r="Z778">
            <v>238544</v>
          </cell>
          <cell r="AA778" t="str">
            <v>Live</v>
          </cell>
          <cell r="AB778">
            <v>0</v>
          </cell>
          <cell r="AC778" t="str">
            <v>CHITRADURGA URBAN</v>
          </cell>
          <cell r="AD778" t="str">
            <v>MADAKARIPURA</v>
          </cell>
          <cell r="AE778" t="str">
            <v>LT-6(a)(i) Wt. Wks.</v>
          </cell>
          <cell r="AF778" t="str">
            <v>LT-6(a)(i) Wt. Wks.</v>
          </cell>
          <cell r="AG778" t="str">
            <v>SECRATARY</v>
          </cell>
          <cell r="AH778" t="str">
            <v>MADAKARIPURA--</v>
          </cell>
        </row>
        <row r="779">
          <cell r="A779" t="str">
            <v>P4623</v>
          </cell>
          <cell r="B779">
            <v>469433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 t="str">
            <v>PD</v>
          </cell>
          <cell r="AB779">
            <v>0</v>
          </cell>
          <cell r="AC779" t="str">
            <v>CHITRADURGA URBAN</v>
          </cell>
          <cell r="AD779" t="str">
            <v>MADAKARIPURA</v>
          </cell>
          <cell r="AE779" t="str">
            <v>LT-6(a)(i) Wt. Wks.</v>
          </cell>
          <cell r="AF779" t="str">
            <v>LT-6(a)(i) Wt. Wks.</v>
          </cell>
          <cell r="AG779" t="str">
            <v>KOONAL HANUMAKKA</v>
          </cell>
          <cell r="AH779" t="str">
            <v>VIBHAVA LAYOUT--</v>
          </cell>
        </row>
        <row r="780">
          <cell r="A780" t="str">
            <v>P4704</v>
          </cell>
          <cell r="B780">
            <v>474984</v>
          </cell>
          <cell r="C780">
            <v>56687</v>
          </cell>
          <cell r="D780">
            <v>493491.87</v>
          </cell>
          <cell r="E780">
            <v>32294.62</v>
          </cell>
          <cell r="F780">
            <v>525786.49</v>
          </cell>
          <cell r="G780">
            <v>55395.51</v>
          </cell>
          <cell r="H780">
            <v>581182</v>
          </cell>
          <cell r="I780">
            <v>365508.04</v>
          </cell>
          <cell r="J780">
            <v>27607.21</v>
          </cell>
          <cell r="K780">
            <v>393115.25</v>
          </cell>
          <cell r="L780">
            <v>77145.75</v>
          </cell>
          <cell r="M780">
            <v>470261</v>
          </cell>
          <cell r="N780">
            <v>0</v>
          </cell>
          <cell r="O780">
            <v>0</v>
          </cell>
          <cell r="P780">
            <v>0</v>
          </cell>
          <cell r="Q780">
            <v>153</v>
          </cell>
          <cell r="R780">
            <v>0</v>
          </cell>
          <cell r="S780">
            <v>0</v>
          </cell>
          <cell r="T780">
            <v>153</v>
          </cell>
          <cell r="U780">
            <v>153</v>
          </cell>
          <cell r="V780">
            <v>0</v>
          </cell>
          <cell r="W780">
            <v>858846.91</v>
          </cell>
          <cell r="X780">
            <v>59901.83</v>
          </cell>
          <cell r="Y780">
            <v>132541.26</v>
          </cell>
          <cell r="Z780">
            <v>1051290</v>
          </cell>
          <cell r="AA780" t="str">
            <v>Live</v>
          </cell>
          <cell r="AB780">
            <v>0</v>
          </cell>
          <cell r="AC780" t="str">
            <v>CHITRADURGA URBAN</v>
          </cell>
          <cell r="AD780" t="str">
            <v>MADAKARIPURA</v>
          </cell>
          <cell r="AE780" t="str">
            <v>LT-6(a)(i) Wt. Wks.</v>
          </cell>
          <cell r="AF780" t="str">
            <v>LT-6(a)(i) Wt. Wks.</v>
          </cell>
          <cell r="AG780" t="str">
            <v>H M VIJAYAKUMAR</v>
          </cell>
          <cell r="AH780" t="str">
            <v>M K PURA--</v>
          </cell>
        </row>
        <row r="781">
          <cell r="A781" t="str">
            <v>P6080</v>
          </cell>
          <cell r="B781">
            <v>4521589</v>
          </cell>
          <cell r="C781">
            <v>35163</v>
          </cell>
          <cell r="D781">
            <v>48.55</v>
          </cell>
          <cell r="E781">
            <v>0</v>
          </cell>
          <cell r="F781">
            <v>48.55</v>
          </cell>
          <cell r="G781">
            <v>-48.55</v>
          </cell>
          <cell r="H781">
            <v>0</v>
          </cell>
          <cell r="I781">
            <v>227701.26</v>
          </cell>
          <cell r="J781">
            <v>17131.3</v>
          </cell>
          <cell r="K781">
            <v>244832.56</v>
          </cell>
          <cell r="L781">
            <v>12602.84</v>
          </cell>
          <cell r="M781">
            <v>257435.4</v>
          </cell>
          <cell r="N781">
            <v>203464.62</v>
          </cell>
          <cell r="O781">
            <v>12602.84</v>
          </cell>
          <cell r="P781">
            <v>15374.54</v>
          </cell>
          <cell r="Q781">
            <v>398.4</v>
          </cell>
          <cell r="R781">
            <v>0</v>
          </cell>
          <cell r="S781">
            <v>0</v>
          </cell>
          <cell r="T781">
            <v>398.4</v>
          </cell>
          <cell r="U781">
            <v>219237.56</v>
          </cell>
          <cell r="V781">
            <v>12602.84</v>
          </cell>
          <cell r="W781">
            <v>23886.79</v>
          </cell>
          <cell r="X781">
            <v>1756.76</v>
          </cell>
          <cell r="Y781">
            <v>-48.55</v>
          </cell>
          <cell r="Z781">
            <v>25595</v>
          </cell>
          <cell r="AA781" t="str">
            <v>Live</v>
          </cell>
          <cell r="AB781">
            <v>0</v>
          </cell>
          <cell r="AC781" t="str">
            <v>CHITRADURGA URBAN</v>
          </cell>
          <cell r="AD781" t="str">
            <v>MADAKARIPURA</v>
          </cell>
          <cell r="AE781" t="str">
            <v>LT-6(a)(i) Wt. Wks.</v>
          </cell>
          <cell r="AF781" t="str">
            <v>LT-6(a)(i) Wt. Wks.</v>
          </cell>
          <cell r="AG781" t="str">
            <v>PDO MADAKARI PURA</v>
          </cell>
          <cell r="AH781">
            <v>0</v>
          </cell>
        </row>
        <row r="782">
          <cell r="A782" t="str">
            <v>PKSL1</v>
          </cell>
          <cell r="B782">
            <v>492450</v>
          </cell>
          <cell r="C782">
            <v>19637</v>
          </cell>
          <cell r="D782">
            <v>134092.92000000001</v>
          </cell>
          <cell r="E782">
            <v>1729.41</v>
          </cell>
          <cell r="F782">
            <v>135822.33000000002</v>
          </cell>
          <cell r="G782">
            <v>5826.67</v>
          </cell>
          <cell r="H782">
            <v>141649</v>
          </cell>
          <cell r="I782">
            <v>53291.85</v>
          </cell>
          <cell r="J782">
            <v>3070.23</v>
          </cell>
          <cell r="K782">
            <v>56362.080000000002</v>
          </cell>
          <cell r="L782">
            <v>11008.82</v>
          </cell>
          <cell r="M782">
            <v>67370.899999999994</v>
          </cell>
          <cell r="N782">
            <v>169206.71</v>
          </cell>
          <cell r="O782">
            <v>25.42</v>
          </cell>
          <cell r="P782">
            <v>2544.87</v>
          </cell>
          <cell r="Q782">
            <v>334.9</v>
          </cell>
          <cell r="R782">
            <v>0</v>
          </cell>
          <cell r="S782">
            <v>0</v>
          </cell>
          <cell r="T782">
            <v>334.9</v>
          </cell>
          <cell r="U782">
            <v>172086.47999999998</v>
          </cell>
          <cell r="V782">
            <v>25.42</v>
          </cell>
          <cell r="W782">
            <v>17843.16</v>
          </cell>
          <cell r="X782">
            <v>2254.77</v>
          </cell>
          <cell r="Y782">
            <v>16810.07</v>
          </cell>
          <cell r="Z782">
            <v>36908</v>
          </cell>
          <cell r="AA782" t="str">
            <v>Live</v>
          </cell>
          <cell r="AB782">
            <v>0</v>
          </cell>
          <cell r="AC782" t="str">
            <v>CHITRADURGA URBAN</v>
          </cell>
          <cell r="AD782" t="str">
            <v>MADAKARIPURA</v>
          </cell>
          <cell r="AE782" t="str">
            <v>LT-6(b)(i) St.Lt. M</v>
          </cell>
          <cell r="AF782" t="str">
            <v>LT-6(b)(i) St.Lt. M</v>
          </cell>
          <cell r="AG782" t="str">
            <v>PELYAKERENHALLI</v>
          </cell>
          <cell r="AH782" t="str">
            <v>CTA-.</v>
          </cell>
        </row>
        <row r="783">
          <cell r="A783" t="str">
            <v>PKSL10</v>
          </cell>
          <cell r="B783">
            <v>496030</v>
          </cell>
          <cell r="C783">
            <v>481</v>
          </cell>
          <cell r="D783">
            <v>1704.66</v>
          </cell>
          <cell r="E783">
            <v>79.599999999999994</v>
          </cell>
          <cell r="F783">
            <v>1784.26</v>
          </cell>
          <cell r="G783">
            <v>10.74</v>
          </cell>
          <cell r="H783">
            <v>1795</v>
          </cell>
          <cell r="I783">
            <v>10321.11</v>
          </cell>
          <cell r="J783">
            <v>300.02999999999997</v>
          </cell>
          <cell r="K783">
            <v>10621.140000000001</v>
          </cell>
          <cell r="L783">
            <v>749.16</v>
          </cell>
          <cell r="M783">
            <v>11370.3</v>
          </cell>
          <cell r="N783">
            <v>0</v>
          </cell>
          <cell r="O783">
            <v>0</v>
          </cell>
          <cell r="P783">
            <v>0</v>
          </cell>
          <cell r="Q783">
            <v>83.3</v>
          </cell>
          <cell r="R783">
            <v>0</v>
          </cell>
          <cell r="S783">
            <v>0</v>
          </cell>
          <cell r="T783">
            <v>83.3</v>
          </cell>
          <cell r="U783">
            <v>83.3</v>
          </cell>
          <cell r="V783">
            <v>0</v>
          </cell>
          <cell r="W783">
            <v>11942.47</v>
          </cell>
          <cell r="X783">
            <v>379.63</v>
          </cell>
          <cell r="Y783">
            <v>759.9</v>
          </cell>
          <cell r="Z783">
            <v>13082</v>
          </cell>
          <cell r="AA783" t="str">
            <v>Live</v>
          </cell>
          <cell r="AB783">
            <v>0</v>
          </cell>
          <cell r="AC783" t="str">
            <v>CHITRADURGA URBAN</v>
          </cell>
          <cell r="AD783" t="str">
            <v>MADAKARIPURA</v>
          </cell>
          <cell r="AE783" t="str">
            <v>LT-6(b)(i) St.Lt. M</v>
          </cell>
          <cell r="AF783" t="str">
            <v>LT-6(b)(i) St.Lt. M</v>
          </cell>
          <cell r="AG783" t="str">
            <v>ANJANAPPA LAYOUT</v>
          </cell>
          <cell r="AH783" t="str">
            <v>CTA--</v>
          </cell>
        </row>
        <row r="784">
          <cell r="A784" t="str">
            <v>PKSL2</v>
          </cell>
          <cell r="B784">
            <v>481105</v>
          </cell>
          <cell r="C784">
            <v>12883</v>
          </cell>
          <cell r="D784">
            <v>226687.75</v>
          </cell>
          <cell r="E784">
            <v>19068.11</v>
          </cell>
          <cell r="F784">
            <v>245755.86</v>
          </cell>
          <cell r="G784">
            <v>25141.14</v>
          </cell>
          <cell r="H784">
            <v>270897</v>
          </cell>
          <cell r="I784">
            <v>106764.02</v>
          </cell>
          <cell r="J784">
            <v>8061.3</v>
          </cell>
          <cell r="K784">
            <v>114825.32</v>
          </cell>
          <cell r="L784">
            <v>32852.61</v>
          </cell>
          <cell r="M784">
            <v>147677.93</v>
          </cell>
          <cell r="N784">
            <v>0</v>
          </cell>
          <cell r="O784">
            <v>0</v>
          </cell>
          <cell r="P784">
            <v>0</v>
          </cell>
          <cell r="Q784">
            <v>212.93</v>
          </cell>
          <cell r="R784">
            <v>0</v>
          </cell>
          <cell r="S784">
            <v>0</v>
          </cell>
          <cell r="T784">
            <v>212.93</v>
          </cell>
          <cell r="U784">
            <v>212.93</v>
          </cell>
          <cell r="V784">
            <v>0</v>
          </cell>
          <cell r="W784">
            <v>333238.84000000003</v>
          </cell>
          <cell r="X784">
            <v>27129.41</v>
          </cell>
          <cell r="Y784">
            <v>57993.75</v>
          </cell>
          <cell r="Z784">
            <v>418362</v>
          </cell>
          <cell r="AA784" t="str">
            <v>Live</v>
          </cell>
          <cell r="AB784">
            <v>0</v>
          </cell>
          <cell r="AC784" t="str">
            <v>CHITRADURGA URBAN</v>
          </cell>
          <cell r="AD784" t="str">
            <v>MADAKARIPURA</v>
          </cell>
          <cell r="AE784" t="str">
            <v>LT-6(b)(i) St.Lt. M</v>
          </cell>
          <cell r="AF784" t="str">
            <v>LT-6(b)(i) St.Lt. M</v>
          </cell>
          <cell r="AG784" t="str">
            <v>PELYAKERENHALLI</v>
          </cell>
          <cell r="AH784" t="str">
            <v>CTA-BASAVESWARA NAGAR</v>
          </cell>
        </row>
        <row r="785">
          <cell r="A785" t="str">
            <v>PKSL3</v>
          </cell>
          <cell r="B785">
            <v>482359</v>
          </cell>
          <cell r="C785">
            <v>3389</v>
          </cell>
          <cell r="D785">
            <v>-59561.95</v>
          </cell>
          <cell r="E785">
            <v>309.95</v>
          </cell>
          <cell r="F785">
            <v>-59252</v>
          </cell>
          <cell r="G785">
            <v>0</v>
          </cell>
          <cell r="H785">
            <v>-59252</v>
          </cell>
          <cell r="I785">
            <v>38551.67</v>
          </cell>
          <cell r="J785">
            <v>2125.4299999999998</v>
          </cell>
          <cell r="K785">
            <v>40677.1</v>
          </cell>
          <cell r="L785">
            <v>0</v>
          </cell>
          <cell r="M785">
            <v>40677.1</v>
          </cell>
          <cell r="N785">
            <v>0</v>
          </cell>
          <cell r="O785">
            <v>0</v>
          </cell>
          <cell r="P785">
            <v>0</v>
          </cell>
          <cell r="Q785">
            <v>260.10000000000002</v>
          </cell>
          <cell r="R785">
            <v>0</v>
          </cell>
          <cell r="S785">
            <v>0</v>
          </cell>
          <cell r="T785">
            <v>260.10000000000002</v>
          </cell>
          <cell r="U785">
            <v>260.10000000000002</v>
          </cell>
          <cell r="V785">
            <v>0</v>
          </cell>
          <cell r="W785">
            <v>-21270.38</v>
          </cell>
          <cell r="X785">
            <v>2435.38</v>
          </cell>
          <cell r="Y785">
            <v>0</v>
          </cell>
          <cell r="Z785">
            <v>-18835</v>
          </cell>
          <cell r="AA785" t="str">
            <v>Live</v>
          </cell>
          <cell r="AB785">
            <v>0</v>
          </cell>
          <cell r="AC785" t="str">
            <v>CHITRADURGA URBAN</v>
          </cell>
          <cell r="AD785" t="str">
            <v>MADAKARIPURA</v>
          </cell>
          <cell r="AE785" t="str">
            <v>LT-6(b)(i) St.Lt. M</v>
          </cell>
          <cell r="AF785" t="str">
            <v>LT-6(b)(i) St.Lt. M</v>
          </cell>
          <cell r="AG785" t="str">
            <v>PELYAKERENHALLI</v>
          </cell>
          <cell r="AH785" t="str">
            <v>CTA-BASAVESWARA NAGAR</v>
          </cell>
        </row>
        <row r="786">
          <cell r="A786" t="str">
            <v>PKSL4</v>
          </cell>
          <cell r="B786">
            <v>482988</v>
          </cell>
          <cell r="C786">
            <v>332</v>
          </cell>
          <cell r="D786">
            <v>-10849.71</v>
          </cell>
          <cell r="E786">
            <v>62.71</v>
          </cell>
          <cell r="F786">
            <v>-10787</v>
          </cell>
          <cell r="G786">
            <v>0</v>
          </cell>
          <cell r="H786">
            <v>-10787</v>
          </cell>
          <cell r="I786">
            <v>7606.42</v>
          </cell>
          <cell r="J786">
            <v>207.68</v>
          </cell>
          <cell r="K786">
            <v>7814.1</v>
          </cell>
          <cell r="L786">
            <v>0</v>
          </cell>
          <cell r="M786">
            <v>7814.1</v>
          </cell>
          <cell r="N786">
            <v>0</v>
          </cell>
          <cell r="O786">
            <v>0</v>
          </cell>
          <cell r="P786">
            <v>0</v>
          </cell>
          <cell r="Q786">
            <v>243.1</v>
          </cell>
          <cell r="R786">
            <v>0</v>
          </cell>
          <cell r="S786">
            <v>0</v>
          </cell>
          <cell r="T786">
            <v>243.1</v>
          </cell>
          <cell r="U786">
            <v>243.1</v>
          </cell>
          <cell r="V786">
            <v>0</v>
          </cell>
          <cell r="W786">
            <v>-3486.39</v>
          </cell>
          <cell r="X786">
            <v>270.39</v>
          </cell>
          <cell r="Y786">
            <v>0</v>
          </cell>
          <cell r="Z786">
            <v>-3216</v>
          </cell>
          <cell r="AA786" t="str">
            <v>Live</v>
          </cell>
          <cell r="AB786">
            <v>0</v>
          </cell>
          <cell r="AC786" t="str">
            <v>CHITRADURGA URBAN</v>
          </cell>
          <cell r="AD786" t="str">
            <v>MADAKARIPURA</v>
          </cell>
          <cell r="AE786" t="str">
            <v>LT-6(b)(i) St.Lt. M</v>
          </cell>
          <cell r="AF786" t="str">
            <v>LT-6(b)(i) St.Lt. M</v>
          </cell>
          <cell r="AG786" t="str">
            <v>PELYAKERENHALLI</v>
          </cell>
          <cell r="AH786" t="str">
            <v>CTA-BASAVESWARA NAGAR</v>
          </cell>
        </row>
        <row r="787">
          <cell r="A787" t="str">
            <v>PKSL5</v>
          </cell>
          <cell r="B787">
            <v>476652</v>
          </cell>
          <cell r="C787">
            <v>1674</v>
          </cell>
          <cell r="D787">
            <v>2517.31</v>
          </cell>
          <cell r="E787">
            <v>151.94999999999999</v>
          </cell>
          <cell r="F787">
            <v>2669.2599999999998</v>
          </cell>
          <cell r="G787">
            <v>57.74</v>
          </cell>
          <cell r="H787">
            <v>2727</v>
          </cell>
          <cell r="I787">
            <v>19187.34</v>
          </cell>
          <cell r="J787">
            <v>1047.8699999999999</v>
          </cell>
          <cell r="K787">
            <v>20235.21</v>
          </cell>
          <cell r="L787">
            <v>1232.6400000000001</v>
          </cell>
          <cell r="M787">
            <v>21467.85</v>
          </cell>
          <cell r="N787">
            <v>0</v>
          </cell>
          <cell r="O787">
            <v>0</v>
          </cell>
          <cell r="P787">
            <v>0</v>
          </cell>
          <cell r="Q787">
            <v>204.85</v>
          </cell>
          <cell r="R787">
            <v>0</v>
          </cell>
          <cell r="S787">
            <v>0</v>
          </cell>
          <cell r="T787">
            <v>204.85</v>
          </cell>
          <cell r="U787">
            <v>204.85</v>
          </cell>
          <cell r="V787">
            <v>0</v>
          </cell>
          <cell r="W787">
            <v>21499.8</v>
          </cell>
          <cell r="X787">
            <v>1199.82</v>
          </cell>
          <cell r="Y787">
            <v>1290.3800000000001</v>
          </cell>
          <cell r="Z787">
            <v>23990</v>
          </cell>
          <cell r="AA787" t="str">
            <v>Live</v>
          </cell>
          <cell r="AB787">
            <v>0</v>
          </cell>
          <cell r="AC787" t="str">
            <v>CHITRADURGA URBAN</v>
          </cell>
          <cell r="AD787" t="str">
            <v>MADAKARIPURA</v>
          </cell>
          <cell r="AE787" t="str">
            <v>LT-6(b)(i) St.Lt. M</v>
          </cell>
          <cell r="AF787" t="str">
            <v>LT-6(b)(i) St.Lt. M</v>
          </cell>
          <cell r="AG787" t="str">
            <v>PELYAKERENHALLI</v>
          </cell>
          <cell r="AH787" t="str">
            <v>CTA-BASAVESWARA NAGAR</v>
          </cell>
        </row>
        <row r="788">
          <cell r="A788" t="str">
            <v>PKSL6</v>
          </cell>
          <cell r="B788">
            <v>436534</v>
          </cell>
          <cell r="C788">
            <v>163</v>
          </cell>
          <cell r="D788">
            <v>76472.38</v>
          </cell>
          <cell r="E788">
            <v>2949.04</v>
          </cell>
          <cell r="F788">
            <v>79421.42</v>
          </cell>
          <cell r="G788">
            <v>18670.580000000002</v>
          </cell>
          <cell r="H788">
            <v>98092</v>
          </cell>
          <cell r="I788">
            <v>7795.39</v>
          </cell>
          <cell r="J788">
            <v>102.5</v>
          </cell>
          <cell r="K788">
            <v>7897.89</v>
          </cell>
          <cell r="L788">
            <v>9278.11</v>
          </cell>
          <cell r="M788">
            <v>17176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84267.77</v>
          </cell>
          <cell r="X788">
            <v>3051.54</v>
          </cell>
          <cell r="Y788">
            <v>27948.69</v>
          </cell>
          <cell r="Z788">
            <v>115268</v>
          </cell>
          <cell r="AA788" t="str">
            <v>Live</v>
          </cell>
          <cell r="AB788">
            <v>0</v>
          </cell>
          <cell r="AC788" t="str">
            <v>CHITRADURGA URBAN</v>
          </cell>
          <cell r="AD788" t="str">
            <v>MADAKARIPURA</v>
          </cell>
          <cell r="AE788" t="str">
            <v>LT-6(b)(i) St.Lt. M</v>
          </cell>
          <cell r="AF788" t="str">
            <v>LT-6(b)(i) St.Lt. M</v>
          </cell>
          <cell r="AG788" t="str">
            <v>P.K.HALLI KEB RANGAPPA</v>
          </cell>
          <cell r="AH788" t="str">
            <v>CTA--</v>
          </cell>
        </row>
        <row r="789">
          <cell r="A789" t="str">
            <v>PKSL7</v>
          </cell>
          <cell r="B789">
            <v>497272</v>
          </cell>
          <cell r="C789">
            <v>2087</v>
          </cell>
          <cell r="D789">
            <v>-35904.76</v>
          </cell>
          <cell r="E789">
            <v>352.76</v>
          </cell>
          <cell r="F789">
            <v>-35552</v>
          </cell>
          <cell r="G789">
            <v>0</v>
          </cell>
          <cell r="H789">
            <v>-35552</v>
          </cell>
          <cell r="I789">
            <v>21584.18</v>
          </cell>
          <cell r="J789">
            <v>1306.82</v>
          </cell>
          <cell r="K789">
            <v>22891</v>
          </cell>
          <cell r="L789">
            <v>0</v>
          </cell>
          <cell r="M789">
            <v>22891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-14320.58</v>
          </cell>
          <cell r="X789">
            <v>1659.58</v>
          </cell>
          <cell r="Y789">
            <v>0</v>
          </cell>
          <cell r="Z789">
            <v>-12661</v>
          </cell>
          <cell r="AA789" t="str">
            <v>Live</v>
          </cell>
          <cell r="AB789">
            <v>0</v>
          </cell>
          <cell r="AC789" t="str">
            <v>CHITRADURGA URBAN</v>
          </cell>
          <cell r="AD789" t="str">
            <v>MADAKARIPURA</v>
          </cell>
          <cell r="AE789" t="str">
            <v>LT-6(b)(i) St.Lt. M</v>
          </cell>
          <cell r="AF789" t="str">
            <v>LT-6(b)(i) St.Lt. M</v>
          </cell>
          <cell r="AG789" t="str">
            <v>NEAR KALLAPPA HOUSE</v>
          </cell>
          <cell r="AH789" t="str">
            <v>CTA--</v>
          </cell>
        </row>
        <row r="790">
          <cell r="A790" t="str">
            <v>PKSL8</v>
          </cell>
          <cell r="B790">
            <v>497273</v>
          </cell>
          <cell r="C790">
            <v>3615</v>
          </cell>
          <cell r="D790">
            <v>5368.01</v>
          </cell>
          <cell r="E790">
            <v>407.63</v>
          </cell>
          <cell r="F790">
            <v>5775.64</v>
          </cell>
          <cell r="G790">
            <v>13.36</v>
          </cell>
          <cell r="H790">
            <v>5789</v>
          </cell>
          <cell r="I790">
            <v>33299.82</v>
          </cell>
          <cell r="J790">
            <v>2259.44</v>
          </cell>
          <cell r="K790">
            <v>35559.26</v>
          </cell>
          <cell r="L790">
            <v>2383.09</v>
          </cell>
          <cell r="M790">
            <v>37942.35</v>
          </cell>
          <cell r="N790">
            <v>0</v>
          </cell>
          <cell r="O790">
            <v>0</v>
          </cell>
          <cell r="P790">
            <v>0</v>
          </cell>
          <cell r="Q790">
            <v>128.35</v>
          </cell>
          <cell r="R790">
            <v>0</v>
          </cell>
          <cell r="S790">
            <v>0</v>
          </cell>
          <cell r="T790">
            <v>128.35</v>
          </cell>
          <cell r="U790">
            <v>128.35</v>
          </cell>
          <cell r="V790">
            <v>0</v>
          </cell>
          <cell r="W790">
            <v>38539.480000000003</v>
          </cell>
          <cell r="X790">
            <v>2667.07</v>
          </cell>
          <cell r="Y790">
            <v>2396.4499999999998</v>
          </cell>
          <cell r="Z790">
            <v>43603</v>
          </cell>
          <cell r="AA790" t="str">
            <v>Live</v>
          </cell>
          <cell r="AB790">
            <v>0</v>
          </cell>
          <cell r="AC790" t="str">
            <v>CHITRADURGA URBAN</v>
          </cell>
          <cell r="AD790" t="str">
            <v>MADAKARIPURA</v>
          </cell>
          <cell r="AE790" t="str">
            <v>LT-6(b)(i) St.Lt. M</v>
          </cell>
          <cell r="AF790" t="str">
            <v>LT-6(b)(i) St.Lt. M</v>
          </cell>
          <cell r="AG790" t="str">
            <v>BASAVAIAH HOUSE OPP TEMPL</v>
          </cell>
          <cell r="AH790" t="str">
            <v>CTA--</v>
          </cell>
        </row>
        <row r="791">
          <cell r="A791" t="str">
            <v>PKSL9</v>
          </cell>
          <cell r="B791">
            <v>417552</v>
          </cell>
          <cell r="C791">
            <v>6179</v>
          </cell>
          <cell r="D791">
            <v>37948.54</v>
          </cell>
          <cell r="E791">
            <v>790.53</v>
          </cell>
          <cell r="F791">
            <v>38739.07</v>
          </cell>
          <cell r="G791">
            <v>291.93</v>
          </cell>
          <cell r="H791">
            <v>39031</v>
          </cell>
          <cell r="I791">
            <v>52679.13</v>
          </cell>
          <cell r="J791">
            <v>3782.64</v>
          </cell>
          <cell r="K791">
            <v>56461.77</v>
          </cell>
          <cell r="L791">
            <v>7826.88</v>
          </cell>
          <cell r="M791">
            <v>64288.65</v>
          </cell>
          <cell r="N791">
            <v>0</v>
          </cell>
          <cell r="O791">
            <v>0</v>
          </cell>
          <cell r="P791">
            <v>0</v>
          </cell>
          <cell r="Q791">
            <v>143.65</v>
          </cell>
          <cell r="R791">
            <v>0</v>
          </cell>
          <cell r="S791">
            <v>0</v>
          </cell>
          <cell r="T791">
            <v>143.65</v>
          </cell>
          <cell r="U791">
            <v>143.65</v>
          </cell>
          <cell r="V791">
            <v>0</v>
          </cell>
          <cell r="W791">
            <v>90484.02</v>
          </cell>
          <cell r="X791">
            <v>4573.17</v>
          </cell>
          <cell r="Y791">
            <v>8118.81</v>
          </cell>
          <cell r="Z791">
            <v>103176</v>
          </cell>
          <cell r="AA791" t="str">
            <v>Live</v>
          </cell>
          <cell r="AB791">
            <v>0</v>
          </cell>
          <cell r="AC791" t="str">
            <v>CHITRADURGA URBAN</v>
          </cell>
          <cell r="AD791" t="str">
            <v>MADAKARIPURA</v>
          </cell>
          <cell r="AE791" t="str">
            <v>LT-6(b)(i) St.Lt. M</v>
          </cell>
          <cell r="AF791" t="str">
            <v>LT-6(b)(i) St.Lt. M</v>
          </cell>
          <cell r="AG791" t="str">
            <v>MANJANNA HOUSE NEAR TEMPL</v>
          </cell>
          <cell r="AH791" t="str">
            <v>CTA--</v>
          </cell>
        </row>
        <row r="792">
          <cell r="A792" t="str">
            <v>CHKP2</v>
          </cell>
          <cell r="B792">
            <v>490291</v>
          </cell>
          <cell r="C792">
            <v>24123</v>
          </cell>
          <cell r="D792">
            <v>282446.61</v>
          </cell>
          <cell r="E792">
            <v>12670.65</v>
          </cell>
          <cell r="F792">
            <v>295117.26</v>
          </cell>
          <cell r="G792">
            <v>31463.74</v>
          </cell>
          <cell r="H792">
            <v>326581</v>
          </cell>
          <cell r="I792">
            <v>170697.68</v>
          </cell>
          <cell r="J792">
            <v>11714.92</v>
          </cell>
          <cell r="K792">
            <v>182412.6</v>
          </cell>
          <cell r="L792">
            <v>42301.71</v>
          </cell>
          <cell r="M792">
            <v>224714.31</v>
          </cell>
          <cell r="N792">
            <v>0</v>
          </cell>
          <cell r="O792">
            <v>0</v>
          </cell>
          <cell r="P792">
            <v>0</v>
          </cell>
          <cell r="Q792">
            <v>780.31</v>
          </cell>
          <cell r="R792">
            <v>0</v>
          </cell>
          <cell r="S792">
            <v>0</v>
          </cell>
          <cell r="T792">
            <v>780.31</v>
          </cell>
          <cell r="U792">
            <v>780.31</v>
          </cell>
          <cell r="V792">
            <v>0</v>
          </cell>
          <cell r="W792">
            <v>452363.98</v>
          </cell>
          <cell r="X792">
            <v>24385.57</v>
          </cell>
          <cell r="Y792">
            <v>73765.45</v>
          </cell>
          <cell r="Z792">
            <v>550515</v>
          </cell>
          <cell r="AA792" t="str">
            <v>Live</v>
          </cell>
          <cell r="AB792">
            <v>0</v>
          </cell>
          <cell r="AC792" t="str">
            <v>CHITRADURGA URBAN</v>
          </cell>
          <cell r="AD792" t="str">
            <v>MADANAYAKANAHALLI</v>
          </cell>
          <cell r="AE792" t="str">
            <v>LT-6(a)(i) Wt. Wks.</v>
          </cell>
          <cell r="AF792" t="str">
            <v>LT-6(a)(i) Wt. Wks.</v>
          </cell>
          <cell r="AG792" t="str">
            <v>CHIKKAPPANA HALLY</v>
          </cell>
          <cell r="AH792" t="str">
            <v>CTA-..</v>
          </cell>
        </row>
        <row r="793">
          <cell r="A793" t="str">
            <v>CHKP4</v>
          </cell>
          <cell r="B793">
            <v>485968</v>
          </cell>
          <cell r="C793">
            <v>0</v>
          </cell>
          <cell r="D793">
            <v>363948.46</v>
          </cell>
          <cell r="E793">
            <v>5839.37</v>
          </cell>
          <cell r="F793">
            <v>369787.83</v>
          </cell>
          <cell r="G793">
            <v>163258.17000000001</v>
          </cell>
          <cell r="H793">
            <v>533046</v>
          </cell>
          <cell r="I793">
            <v>10175.52</v>
          </cell>
          <cell r="J793">
            <v>0</v>
          </cell>
          <cell r="K793">
            <v>10175.52</v>
          </cell>
          <cell r="L793">
            <v>41755.08</v>
          </cell>
          <cell r="M793">
            <v>51930.6</v>
          </cell>
          <cell r="N793">
            <v>0</v>
          </cell>
          <cell r="O793">
            <v>0</v>
          </cell>
          <cell r="P793">
            <v>0</v>
          </cell>
          <cell r="Q793">
            <v>1645.6</v>
          </cell>
          <cell r="R793">
            <v>0</v>
          </cell>
          <cell r="S793">
            <v>0</v>
          </cell>
          <cell r="T793">
            <v>1645.6</v>
          </cell>
          <cell r="U793">
            <v>1645.6</v>
          </cell>
          <cell r="V793">
            <v>0</v>
          </cell>
          <cell r="W793">
            <v>372478.38</v>
          </cell>
          <cell r="X793">
            <v>5839.37</v>
          </cell>
          <cell r="Y793">
            <v>205013.25</v>
          </cell>
          <cell r="Z793">
            <v>583331</v>
          </cell>
          <cell r="AA793" t="str">
            <v>Live</v>
          </cell>
          <cell r="AB793">
            <v>0</v>
          </cell>
          <cell r="AC793" t="str">
            <v>CHITRADURGA URBAN</v>
          </cell>
          <cell r="AD793" t="str">
            <v>MADANAYAKANAHALLI</v>
          </cell>
          <cell r="AE793" t="str">
            <v>LT-6(a)(i) Wt. Wks.</v>
          </cell>
          <cell r="AF793" t="str">
            <v>LT-6(a)(i) Wt. Wks.</v>
          </cell>
          <cell r="AG793" t="str">
            <v>CHIKKAPPANA HALLY</v>
          </cell>
          <cell r="AH793" t="str">
            <v>CTA-..</v>
          </cell>
        </row>
        <row r="794">
          <cell r="A794" t="str">
            <v>CHKP6135</v>
          </cell>
          <cell r="B794">
            <v>4590528</v>
          </cell>
          <cell r="C794">
            <v>2325</v>
          </cell>
          <cell r="D794">
            <v>36439.49</v>
          </cell>
          <cell r="E794">
            <v>2089.0100000000002</v>
          </cell>
          <cell r="F794">
            <v>38528.5</v>
          </cell>
          <cell r="G794">
            <v>4615.5</v>
          </cell>
          <cell r="H794">
            <v>43144</v>
          </cell>
          <cell r="I794">
            <v>24236.29</v>
          </cell>
          <cell r="J794">
            <v>1126.47</v>
          </cell>
          <cell r="K794">
            <v>25362.760000000002</v>
          </cell>
          <cell r="L794">
            <v>5650.79</v>
          </cell>
          <cell r="M794">
            <v>31013.55</v>
          </cell>
          <cell r="N794">
            <v>0</v>
          </cell>
          <cell r="O794">
            <v>0</v>
          </cell>
          <cell r="P794">
            <v>0</v>
          </cell>
          <cell r="Q794">
            <v>104.55</v>
          </cell>
          <cell r="R794">
            <v>0</v>
          </cell>
          <cell r="S794">
            <v>0</v>
          </cell>
          <cell r="T794">
            <v>104.55</v>
          </cell>
          <cell r="U794">
            <v>104.55</v>
          </cell>
          <cell r="V794">
            <v>0</v>
          </cell>
          <cell r="W794">
            <v>60571.23</v>
          </cell>
          <cell r="X794">
            <v>3215.48</v>
          </cell>
          <cell r="Y794">
            <v>10266.290000000001</v>
          </cell>
          <cell r="Z794">
            <v>74053</v>
          </cell>
          <cell r="AA794" t="str">
            <v>Live</v>
          </cell>
          <cell r="AB794">
            <v>0</v>
          </cell>
          <cell r="AC794" t="str">
            <v>CHITRADURGA URBAN</v>
          </cell>
          <cell r="AD794" t="str">
            <v>MADANAYAKANAHALLI</v>
          </cell>
          <cell r="AE794" t="str">
            <v>LT-6(a)(ii) Wt. Wks.</v>
          </cell>
          <cell r="AF794" t="str">
            <v>LT-6(a)(ii) Wt. Wks.</v>
          </cell>
          <cell r="AG794" t="str">
            <v>P D O MADANYAKANAHALLI</v>
          </cell>
          <cell r="AH794">
            <v>0</v>
          </cell>
        </row>
        <row r="795">
          <cell r="A795" t="str">
            <v>CHKSL1</v>
          </cell>
          <cell r="B795">
            <v>486287</v>
          </cell>
          <cell r="C795">
            <v>2064</v>
          </cell>
          <cell r="D795">
            <v>-96461.88</v>
          </cell>
          <cell r="E795">
            <v>414.88</v>
          </cell>
          <cell r="F795">
            <v>-96047</v>
          </cell>
          <cell r="G795">
            <v>0</v>
          </cell>
          <cell r="H795">
            <v>-96047</v>
          </cell>
          <cell r="I795">
            <v>31894.91</v>
          </cell>
          <cell r="J795">
            <v>1291.04</v>
          </cell>
          <cell r="K795">
            <v>33185.949999999997</v>
          </cell>
          <cell r="L795">
            <v>0</v>
          </cell>
          <cell r="M795">
            <v>33185.949999999997</v>
          </cell>
          <cell r="N795">
            <v>0</v>
          </cell>
          <cell r="O795">
            <v>0</v>
          </cell>
          <cell r="P795">
            <v>0</v>
          </cell>
          <cell r="Q795">
            <v>209.95</v>
          </cell>
          <cell r="R795">
            <v>0</v>
          </cell>
          <cell r="S795">
            <v>0</v>
          </cell>
          <cell r="T795">
            <v>209.95</v>
          </cell>
          <cell r="U795">
            <v>209.95</v>
          </cell>
          <cell r="V795">
            <v>0</v>
          </cell>
          <cell r="W795">
            <v>-64776.92</v>
          </cell>
          <cell r="X795">
            <v>1705.92</v>
          </cell>
          <cell r="Y795">
            <v>0</v>
          </cell>
          <cell r="Z795">
            <v>-63071</v>
          </cell>
          <cell r="AA795" t="str">
            <v>Live</v>
          </cell>
          <cell r="AB795">
            <v>0</v>
          </cell>
          <cell r="AC795" t="str">
            <v>CHITRADURGA URBAN</v>
          </cell>
          <cell r="AD795" t="str">
            <v>MADANAYAKANAHALLI</v>
          </cell>
          <cell r="AE795" t="str">
            <v>LT-6(b)(i) St.Lt. M</v>
          </cell>
          <cell r="AF795" t="str">
            <v>LT-6(b)(i) St.Lt. M</v>
          </cell>
          <cell r="AG795" t="str">
            <v>CHIKAPPANHALLI</v>
          </cell>
          <cell r="AH795" t="str">
            <v>CTA-.</v>
          </cell>
        </row>
        <row r="796">
          <cell r="A796" t="str">
            <v>CHKSL2</v>
          </cell>
          <cell r="B796">
            <v>421008</v>
          </cell>
          <cell r="C796">
            <v>671</v>
          </cell>
          <cell r="D796">
            <v>69631.960000000006</v>
          </cell>
          <cell r="E796">
            <v>1447.01</v>
          </cell>
          <cell r="F796">
            <v>71078.97</v>
          </cell>
          <cell r="G796">
            <v>19163.03</v>
          </cell>
          <cell r="H796">
            <v>90242</v>
          </cell>
          <cell r="I796">
            <v>11317.42</v>
          </cell>
          <cell r="J796">
            <v>420.3</v>
          </cell>
          <cell r="K796">
            <v>11737.72</v>
          </cell>
          <cell r="L796">
            <v>8514.2800000000007</v>
          </cell>
          <cell r="M796">
            <v>20252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80949.38</v>
          </cell>
          <cell r="X796">
            <v>1867.31</v>
          </cell>
          <cell r="Y796">
            <v>27677.31</v>
          </cell>
          <cell r="Z796">
            <v>110494</v>
          </cell>
          <cell r="AA796" t="str">
            <v>Live</v>
          </cell>
          <cell r="AB796">
            <v>0</v>
          </cell>
          <cell r="AC796" t="str">
            <v>CHITRADURGA URBAN</v>
          </cell>
          <cell r="AD796" t="str">
            <v>MADANAYAKANAHALLI</v>
          </cell>
          <cell r="AE796" t="str">
            <v>LT-6(b)(i) St.Lt. M</v>
          </cell>
          <cell r="AF796" t="str">
            <v>LT-6(b)(i) St.Lt. M</v>
          </cell>
          <cell r="AG796" t="str">
            <v>NEAR SARANGISH HOUSE</v>
          </cell>
          <cell r="AH796" t="str">
            <v>CTA--</v>
          </cell>
        </row>
        <row r="797">
          <cell r="A797" t="str">
            <v>CHKSL3</v>
          </cell>
          <cell r="B797">
            <v>417580</v>
          </cell>
          <cell r="C797">
            <v>188</v>
          </cell>
          <cell r="D797">
            <v>9216.5400000000009</v>
          </cell>
          <cell r="E797">
            <v>189.31</v>
          </cell>
          <cell r="F797">
            <v>9405.85</v>
          </cell>
          <cell r="G797">
            <v>916.15</v>
          </cell>
          <cell r="H797">
            <v>10322</v>
          </cell>
          <cell r="I797">
            <v>7521.59</v>
          </cell>
          <cell r="J797">
            <v>116.41</v>
          </cell>
          <cell r="K797">
            <v>7638</v>
          </cell>
          <cell r="L797">
            <v>1424.3</v>
          </cell>
          <cell r="M797">
            <v>9062.2999999999993</v>
          </cell>
          <cell r="N797">
            <v>0</v>
          </cell>
          <cell r="O797">
            <v>0</v>
          </cell>
          <cell r="P797">
            <v>0</v>
          </cell>
          <cell r="Q797">
            <v>134.30000000000001</v>
          </cell>
          <cell r="R797">
            <v>0</v>
          </cell>
          <cell r="S797">
            <v>0</v>
          </cell>
          <cell r="T797">
            <v>134.30000000000001</v>
          </cell>
          <cell r="U797">
            <v>134.30000000000001</v>
          </cell>
          <cell r="V797">
            <v>0</v>
          </cell>
          <cell r="W797">
            <v>16603.830000000002</v>
          </cell>
          <cell r="X797">
            <v>305.72000000000003</v>
          </cell>
          <cell r="Y797">
            <v>2340.4499999999998</v>
          </cell>
          <cell r="Z797">
            <v>19250</v>
          </cell>
          <cell r="AA797" t="str">
            <v>Live</v>
          </cell>
          <cell r="AB797">
            <v>0</v>
          </cell>
          <cell r="AC797" t="str">
            <v>CHITRADURGA URBAN</v>
          </cell>
          <cell r="AD797" t="str">
            <v>MADANAYAKANAHALLI</v>
          </cell>
          <cell r="AE797" t="str">
            <v>LT-6(b)(i) St.Lt. M</v>
          </cell>
          <cell r="AF797" t="str">
            <v>LT-6(b)(i) St.Lt. M</v>
          </cell>
          <cell r="AG797" t="str">
            <v>CHIKKAPPAN HALLY</v>
          </cell>
          <cell r="AH797" t="str">
            <v>CTA--</v>
          </cell>
        </row>
        <row r="798">
          <cell r="A798" t="str">
            <v>CHKSL59479</v>
          </cell>
          <cell r="B798">
            <v>4925346</v>
          </cell>
          <cell r="C798">
            <v>806</v>
          </cell>
          <cell r="D798">
            <v>22928.66</v>
          </cell>
          <cell r="E798">
            <v>1747.47</v>
          </cell>
          <cell r="F798">
            <v>24676.13</v>
          </cell>
          <cell r="G798">
            <v>2983.87</v>
          </cell>
          <cell r="H798">
            <v>27660</v>
          </cell>
          <cell r="I798">
            <v>7661.33</v>
          </cell>
          <cell r="J798">
            <v>504.6</v>
          </cell>
          <cell r="K798">
            <v>8165.93</v>
          </cell>
          <cell r="L798">
            <v>2980.67</v>
          </cell>
          <cell r="M798">
            <v>11146.6</v>
          </cell>
          <cell r="N798">
            <v>0</v>
          </cell>
          <cell r="O798">
            <v>0</v>
          </cell>
          <cell r="P798">
            <v>0</v>
          </cell>
          <cell r="Q798">
            <v>200.6</v>
          </cell>
          <cell r="R798">
            <v>0</v>
          </cell>
          <cell r="S798">
            <v>0</v>
          </cell>
          <cell r="T798">
            <v>200.6</v>
          </cell>
          <cell r="U798">
            <v>200.6</v>
          </cell>
          <cell r="V798">
            <v>0</v>
          </cell>
          <cell r="W798">
            <v>30389.39</v>
          </cell>
          <cell r="X798">
            <v>2252.0700000000002</v>
          </cell>
          <cell r="Y798">
            <v>5964.54</v>
          </cell>
          <cell r="Z798">
            <v>38606</v>
          </cell>
          <cell r="AA798" t="str">
            <v>Live</v>
          </cell>
          <cell r="AB798">
            <v>0</v>
          </cell>
          <cell r="AC798" t="str">
            <v>CHITRADURGA URBAN</v>
          </cell>
          <cell r="AD798" t="str">
            <v>MADANAYAKANAHALLI</v>
          </cell>
          <cell r="AE798" t="str">
            <v>LT-6(b)(ii) St.Lt. M</v>
          </cell>
          <cell r="AF798" t="str">
            <v>LT-6(b)(ii) St.Lt. M</v>
          </cell>
          <cell r="AG798" t="str">
            <v>PDO MADANAYAKANAHALLI</v>
          </cell>
          <cell r="AH798" t="str">
            <v>CHIKKAPANA HALLI VILLAGE SC COLONY</v>
          </cell>
        </row>
        <row r="799">
          <cell r="A799" t="str">
            <v>CHKSL59484</v>
          </cell>
          <cell r="B799">
            <v>4916514</v>
          </cell>
          <cell r="C799">
            <v>1030</v>
          </cell>
          <cell r="D799">
            <v>18848.650000000001</v>
          </cell>
          <cell r="E799">
            <v>1312.7</v>
          </cell>
          <cell r="F799">
            <v>20161.350000000002</v>
          </cell>
          <cell r="G799">
            <v>2630.65</v>
          </cell>
          <cell r="H799">
            <v>22792</v>
          </cell>
          <cell r="I799">
            <v>9570.67</v>
          </cell>
          <cell r="J799">
            <v>645.34</v>
          </cell>
          <cell r="K799">
            <v>10216.01</v>
          </cell>
          <cell r="L799">
            <v>2649.59</v>
          </cell>
          <cell r="M799">
            <v>12865.6</v>
          </cell>
          <cell r="N799">
            <v>0</v>
          </cell>
          <cell r="O799">
            <v>0</v>
          </cell>
          <cell r="P799">
            <v>0</v>
          </cell>
          <cell r="Q799">
            <v>200.6</v>
          </cell>
          <cell r="R799">
            <v>0</v>
          </cell>
          <cell r="S799">
            <v>0</v>
          </cell>
          <cell r="T799">
            <v>200.6</v>
          </cell>
          <cell r="U799">
            <v>200.6</v>
          </cell>
          <cell r="V799">
            <v>0</v>
          </cell>
          <cell r="W799">
            <v>28218.720000000001</v>
          </cell>
          <cell r="X799">
            <v>1958.04</v>
          </cell>
          <cell r="Y799">
            <v>5280.24</v>
          </cell>
          <cell r="Z799">
            <v>35457</v>
          </cell>
          <cell r="AA799" t="str">
            <v>Live</v>
          </cell>
          <cell r="AB799">
            <v>0</v>
          </cell>
          <cell r="AC799" t="str">
            <v>CHITRADURGA URBAN</v>
          </cell>
          <cell r="AD799" t="str">
            <v>MADANAYAKANAHALLI</v>
          </cell>
          <cell r="AE799" t="str">
            <v>LT-6(b)(ii) St.Lt. M</v>
          </cell>
          <cell r="AF799" t="str">
            <v>LT-6(b)(ii) St.Lt. M</v>
          </cell>
          <cell r="AG799" t="str">
            <v>PDO MADANAYAKANAHALLI</v>
          </cell>
          <cell r="AH799" t="str">
            <v>CHIKKAPPANAHALLI VILLAGE ST COLONY</v>
          </cell>
        </row>
        <row r="800">
          <cell r="A800" t="str">
            <v>CHKSL65920</v>
          </cell>
          <cell r="B800">
            <v>5532293</v>
          </cell>
          <cell r="C800">
            <v>1625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16975.5</v>
          </cell>
          <cell r="J800">
            <v>999.24</v>
          </cell>
          <cell r="K800">
            <v>17974.740000000002</v>
          </cell>
          <cell r="L800">
            <v>1138.26</v>
          </cell>
          <cell r="M800">
            <v>19113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16975.5</v>
          </cell>
          <cell r="X800">
            <v>999.24</v>
          </cell>
          <cell r="Y800">
            <v>1138.26</v>
          </cell>
          <cell r="Z800">
            <v>19113</v>
          </cell>
          <cell r="AA800" t="str">
            <v>Live</v>
          </cell>
          <cell r="AB800">
            <v>0</v>
          </cell>
          <cell r="AC800" t="str">
            <v>CHITRADURGA URBAN</v>
          </cell>
          <cell r="AD800" t="str">
            <v>MADANAYAKANAHALLI</v>
          </cell>
          <cell r="AE800" t="str">
            <v>LT-6(b)(ii) St.Lt. M</v>
          </cell>
          <cell r="AF800" t="str">
            <v>LT-6(b)(ii) St.Lt. M</v>
          </cell>
          <cell r="AG800" t="str">
            <v>P D O MADANAYAKANAHALLI</v>
          </cell>
          <cell r="AH800" t="str">
            <v>0CHIKKAPPANAHALLI</v>
          </cell>
        </row>
        <row r="801">
          <cell r="A801" t="str">
            <v>CKP6210</v>
          </cell>
          <cell r="B801">
            <v>4642294</v>
          </cell>
          <cell r="C801">
            <v>0</v>
          </cell>
          <cell r="D801">
            <v>58682.97</v>
          </cell>
          <cell r="E801">
            <v>2427.63</v>
          </cell>
          <cell r="F801">
            <v>61110.6</v>
          </cell>
          <cell r="G801">
            <v>15357.4</v>
          </cell>
          <cell r="H801">
            <v>76468</v>
          </cell>
          <cell r="I801">
            <v>15699.96</v>
          </cell>
          <cell r="J801">
            <v>0</v>
          </cell>
          <cell r="K801">
            <v>15699.96</v>
          </cell>
          <cell r="L801">
            <v>7596.04</v>
          </cell>
          <cell r="M801">
            <v>23296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74382.929999999993</v>
          </cell>
          <cell r="X801">
            <v>2427.63</v>
          </cell>
          <cell r="Y801">
            <v>22953.439999999999</v>
          </cell>
          <cell r="Z801">
            <v>99764</v>
          </cell>
          <cell r="AA801" t="str">
            <v>Live</v>
          </cell>
          <cell r="AB801">
            <v>0</v>
          </cell>
          <cell r="AC801" t="str">
            <v>CHITRADURGA URBAN</v>
          </cell>
          <cell r="AD801" t="str">
            <v>MADANAYAKANAHALLI</v>
          </cell>
          <cell r="AE801" t="str">
            <v>LT-6(a)(ii) Wt. Wks.</v>
          </cell>
          <cell r="AF801" t="str">
            <v>LT-6(a)(ii) Wt. Wks.</v>
          </cell>
          <cell r="AG801" t="str">
            <v>P D O MADANAYAKANAHALLI</v>
          </cell>
          <cell r="AH801">
            <v>0</v>
          </cell>
        </row>
        <row r="802">
          <cell r="A802" t="str">
            <v>MDKP3</v>
          </cell>
          <cell r="B802">
            <v>487212</v>
          </cell>
          <cell r="C802">
            <v>9147</v>
          </cell>
          <cell r="D802">
            <v>-438.35</v>
          </cell>
          <cell r="E802">
            <v>1702.35</v>
          </cell>
          <cell r="F802">
            <v>1264</v>
          </cell>
          <cell r="G802">
            <v>0</v>
          </cell>
          <cell r="H802">
            <v>1264</v>
          </cell>
          <cell r="I802">
            <v>69579.83</v>
          </cell>
          <cell r="J802">
            <v>4452.07</v>
          </cell>
          <cell r="K802">
            <v>74031.899999999994</v>
          </cell>
          <cell r="L802">
            <v>3628.9</v>
          </cell>
          <cell r="M802">
            <v>77660.800000000003</v>
          </cell>
          <cell r="N802">
            <v>0</v>
          </cell>
          <cell r="O802">
            <v>0</v>
          </cell>
          <cell r="P802">
            <v>0</v>
          </cell>
          <cell r="Q802">
            <v>125.8</v>
          </cell>
          <cell r="R802">
            <v>0</v>
          </cell>
          <cell r="S802">
            <v>0</v>
          </cell>
          <cell r="T802">
            <v>125.8</v>
          </cell>
          <cell r="U802">
            <v>125.8</v>
          </cell>
          <cell r="V802">
            <v>0</v>
          </cell>
          <cell r="W802">
            <v>69015.679999999993</v>
          </cell>
          <cell r="X802">
            <v>6154.42</v>
          </cell>
          <cell r="Y802">
            <v>3628.9</v>
          </cell>
          <cell r="Z802">
            <v>78799</v>
          </cell>
          <cell r="AA802" t="str">
            <v>Live</v>
          </cell>
          <cell r="AB802">
            <v>0</v>
          </cell>
          <cell r="AC802" t="str">
            <v>CHITRADURGA URBAN</v>
          </cell>
          <cell r="AD802" t="str">
            <v>MADANAYAKANAHALLI</v>
          </cell>
          <cell r="AE802" t="str">
            <v>LT-6(a)(i) Wt. Wks.</v>
          </cell>
          <cell r="AF802" t="str">
            <v>LT-6(a)(i) Wt. Wks.</v>
          </cell>
          <cell r="AG802" t="str">
            <v>MUDANAYAKANA HATTY</v>
          </cell>
          <cell r="AH802" t="str">
            <v>CTA-..</v>
          </cell>
        </row>
        <row r="803">
          <cell r="A803" t="str">
            <v>MDKP5472</v>
          </cell>
          <cell r="B803">
            <v>4143817</v>
          </cell>
          <cell r="C803">
            <v>4067</v>
          </cell>
          <cell r="D803">
            <v>15250.6</v>
          </cell>
          <cell r="E803">
            <v>1053</v>
          </cell>
          <cell r="F803">
            <v>16303.6</v>
          </cell>
          <cell r="G803">
            <v>176.4</v>
          </cell>
          <cell r="H803">
            <v>16480</v>
          </cell>
          <cell r="I803">
            <v>40269.78</v>
          </cell>
          <cell r="J803">
            <v>1975.38</v>
          </cell>
          <cell r="K803">
            <v>42245.159999999996</v>
          </cell>
          <cell r="L803">
            <v>1992.39</v>
          </cell>
          <cell r="M803">
            <v>44237.55</v>
          </cell>
          <cell r="N803">
            <v>41356.44</v>
          </cell>
          <cell r="O803">
            <v>1990.89</v>
          </cell>
          <cell r="P803">
            <v>2652.67</v>
          </cell>
          <cell r="Q803">
            <v>138.55000000000001</v>
          </cell>
          <cell r="R803">
            <v>0</v>
          </cell>
          <cell r="S803">
            <v>0</v>
          </cell>
          <cell r="T803">
            <v>138.55000000000001</v>
          </cell>
          <cell r="U803">
            <v>44147.66</v>
          </cell>
          <cell r="V803">
            <v>1990.89</v>
          </cell>
          <cell r="W803">
            <v>14025.39</v>
          </cell>
          <cell r="X803">
            <v>375.71</v>
          </cell>
          <cell r="Y803">
            <v>177.9</v>
          </cell>
          <cell r="Z803">
            <v>14579</v>
          </cell>
          <cell r="AA803" t="str">
            <v>Live</v>
          </cell>
          <cell r="AB803">
            <v>0</v>
          </cell>
          <cell r="AC803" t="str">
            <v>CHITRADURGA URBAN</v>
          </cell>
          <cell r="AD803" t="str">
            <v>MADANAYAKANAHALLI</v>
          </cell>
          <cell r="AE803" t="str">
            <v>LT-6(a)(i) Wt. Wks.</v>
          </cell>
          <cell r="AF803" t="str">
            <v>LT-6(a)(i) Wt. Wks.</v>
          </cell>
          <cell r="AG803" t="str">
            <v>SECARATORY</v>
          </cell>
          <cell r="AH803">
            <v>0</v>
          </cell>
        </row>
        <row r="804">
          <cell r="A804" t="str">
            <v>MDKP5662</v>
          </cell>
          <cell r="B804">
            <v>4314765</v>
          </cell>
          <cell r="C804">
            <v>38646</v>
          </cell>
          <cell r="D804">
            <v>360474.66</v>
          </cell>
          <cell r="E804">
            <v>23780.94</v>
          </cell>
          <cell r="F804">
            <v>384255.6</v>
          </cell>
          <cell r="G804">
            <v>89638.399999999994</v>
          </cell>
          <cell r="H804">
            <v>473894</v>
          </cell>
          <cell r="I804">
            <v>261604.47</v>
          </cell>
          <cell r="J804">
            <v>18801.16</v>
          </cell>
          <cell r="K804">
            <v>280405.63</v>
          </cell>
          <cell r="L804">
            <v>56732.72</v>
          </cell>
          <cell r="M804">
            <v>337138.35</v>
          </cell>
          <cell r="N804">
            <v>0</v>
          </cell>
          <cell r="O804">
            <v>0</v>
          </cell>
          <cell r="P804">
            <v>0</v>
          </cell>
          <cell r="Q804">
            <v>77.349999999999994</v>
          </cell>
          <cell r="R804">
            <v>0</v>
          </cell>
          <cell r="S804">
            <v>0</v>
          </cell>
          <cell r="T804">
            <v>77.349999999999994</v>
          </cell>
          <cell r="U804">
            <v>77.349999999999994</v>
          </cell>
          <cell r="V804">
            <v>0</v>
          </cell>
          <cell r="W804">
            <v>622001.78</v>
          </cell>
          <cell r="X804">
            <v>42582.1</v>
          </cell>
          <cell r="Y804">
            <v>146371.12</v>
          </cell>
          <cell r="Z804">
            <v>810955</v>
          </cell>
          <cell r="AA804" t="str">
            <v>Live</v>
          </cell>
          <cell r="AB804">
            <v>0</v>
          </cell>
          <cell r="AC804" t="str">
            <v>CHITRADURGA URBAN</v>
          </cell>
          <cell r="AD804" t="str">
            <v>MADANAYAKANAHALLI</v>
          </cell>
          <cell r="AE804" t="str">
            <v>LT-6(a)(ii) Wt. Wks.</v>
          </cell>
          <cell r="AF804" t="str">
            <v>LT-6(a)(ii) Wt. Wks.</v>
          </cell>
          <cell r="AG804" t="str">
            <v>PDO</v>
          </cell>
          <cell r="AH804">
            <v>0</v>
          </cell>
        </row>
        <row r="805">
          <cell r="A805" t="str">
            <v>MDKP5683</v>
          </cell>
          <cell r="B805">
            <v>4314764</v>
          </cell>
          <cell r="C805">
            <v>1591</v>
          </cell>
          <cell r="D805">
            <v>7564.64</v>
          </cell>
          <cell r="E805">
            <v>0</v>
          </cell>
          <cell r="F805">
            <v>7564.64</v>
          </cell>
          <cell r="G805">
            <v>278.36</v>
          </cell>
          <cell r="H805">
            <v>7843</v>
          </cell>
          <cell r="I805">
            <v>24429.8</v>
          </cell>
          <cell r="J805">
            <v>787.55</v>
          </cell>
          <cell r="K805">
            <v>25217.35</v>
          </cell>
          <cell r="L805">
            <v>1833.93</v>
          </cell>
          <cell r="M805">
            <v>27051.279999999999</v>
          </cell>
          <cell r="N805">
            <v>0</v>
          </cell>
          <cell r="O805">
            <v>0</v>
          </cell>
          <cell r="P805">
            <v>0</v>
          </cell>
          <cell r="Q805">
            <v>443.28</v>
          </cell>
          <cell r="R805">
            <v>0</v>
          </cell>
          <cell r="S805">
            <v>0</v>
          </cell>
          <cell r="T805">
            <v>443.28</v>
          </cell>
          <cell r="U805">
            <v>443.28</v>
          </cell>
          <cell r="V805">
            <v>0</v>
          </cell>
          <cell r="W805">
            <v>31551.16</v>
          </cell>
          <cell r="X805">
            <v>787.55</v>
          </cell>
          <cell r="Y805">
            <v>2112.29</v>
          </cell>
          <cell r="Z805">
            <v>34451</v>
          </cell>
          <cell r="AA805" t="str">
            <v>Live</v>
          </cell>
          <cell r="AB805">
            <v>0</v>
          </cell>
          <cell r="AC805" t="str">
            <v>CHITRADURGA URBAN</v>
          </cell>
          <cell r="AD805" t="str">
            <v>MADANAYAKANAHALLI</v>
          </cell>
          <cell r="AE805" t="str">
            <v>LT-6(a)(ii) Wt. Wks.</v>
          </cell>
          <cell r="AF805" t="str">
            <v>LT-6(a)(ii) Wt. Wks.</v>
          </cell>
          <cell r="AG805" t="str">
            <v>PDO</v>
          </cell>
          <cell r="AH805">
            <v>0</v>
          </cell>
        </row>
        <row r="806">
          <cell r="A806" t="str">
            <v>MDKSL1</v>
          </cell>
          <cell r="B806">
            <v>490607</v>
          </cell>
          <cell r="C806">
            <v>149</v>
          </cell>
          <cell r="D806">
            <v>106845.61</v>
          </cell>
          <cell r="E806">
            <v>745.41</v>
          </cell>
          <cell r="F806">
            <v>107591.02</v>
          </cell>
          <cell r="G806">
            <v>13215.98</v>
          </cell>
          <cell r="H806">
            <v>120807</v>
          </cell>
          <cell r="I806">
            <v>35186.14</v>
          </cell>
          <cell r="J806">
            <v>93.28</v>
          </cell>
          <cell r="K806">
            <v>35279.42</v>
          </cell>
          <cell r="L806">
            <v>28062.91</v>
          </cell>
          <cell r="M806">
            <v>63342.33</v>
          </cell>
          <cell r="N806">
            <v>138565.69</v>
          </cell>
          <cell r="O806">
            <v>0</v>
          </cell>
          <cell r="P806">
            <v>759.31</v>
          </cell>
          <cell r="Q806">
            <v>97.33</v>
          </cell>
          <cell r="R806">
            <v>0</v>
          </cell>
          <cell r="S806">
            <v>0</v>
          </cell>
          <cell r="T806">
            <v>97.33</v>
          </cell>
          <cell r="U806">
            <v>139422.32999999999</v>
          </cell>
          <cell r="V806">
            <v>0</v>
          </cell>
          <cell r="W806">
            <v>3368.73</v>
          </cell>
          <cell r="X806">
            <v>79.38</v>
          </cell>
          <cell r="Y806">
            <v>41278.89</v>
          </cell>
          <cell r="Z806">
            <v>44727</v>
          </cell>
          <cell r="AA806" t="str">
            <v>Live</v>
          </cell>
          <cell r="AB806">
            <v>0</v>
          </cell>
          <cell r="AC806" t="str">
            <v>CHITRADURGA URBAN</v>
          </cell>
          <cell r="AD806" t="str">
            <v>MADANAYAKANAHALLI</v>
          </cell>
          <cell r="AE806" t="str">
            <v>LT-6(b)(i) St.Lt. M</v>
          </cell>
          <cell r="AF806" t="str">
            <v>LT-6(b)(i) St.Lt. M</v>
          </cell>
          <cell r="AG806" t="str">
            <v>MADANAYAKANHALLI</v>
          </cell>
          <cell r="AH806" t="str">
            <v>CTA-.</v>
          </cell>
        </row>
        <row r="807">
          <cell r="A807" t="str">
            <v>MDKSL2</v>
          </cell>
          <cell r="B807">
            <v>471419</v>
          </cell>
          <cell r="C807">
            <v>197</v>
          </cell>
          <cell r="D807">
            <v>-15958.84</v>
          </cell>
          <cell r="E807">
            <v>48.84</v>
          </cell>
          <cell r="F807">
            <v>-15910</v>
          </cell>
          <cell r="G807">
            <v>0</v>
          </cell>
          <cell r="H807">
            <v>-15910</v>
          </cell>
          <cell r="I807">
            <v>11785.23</v>
          </cell>
          <cell r="J807">
            <v>123.4</v>
          </cell>
          <cell r="K807">
            <v>11908.63</v>
          </cell>
          <cell r="L807">
            <v>0</v>
          </cell>
          <cell r="M807">
            <v>11908.63</v>
          </cell>
          <cell r="N807">
            <v>0</v>
          </cell>
          <cell r="O807">
            <v>0</v>
          </cell>
          <cell r="P807">
            <v>0</v>
          </cell>
          <cell r="Q807">
            <v>27.63</v>
          </cell>
          <cell r="R807">
            <v>0</v>
          </cell>
          <cell r="S807">
            <v>0</v>
          </cell>
          <cell r="T807">
            <v>27.63</v>
          </cell>
          <cell r="U807">
            <v>27.63</v>
          </cell>
          <cell r="V807">
            <v>0</v>
          </cell>
          <cell r="W807">
            <v>-4201.24</v>
          </cell>
          <cell r="X807">
            <v>172.24</v>
          </cell>
          <cell r="Y807">
            <v>0</v>
          </cell>
          <cell r="Z807">
            <v>-4029</v>
          </cell>
          <cell r="AA807" t="str">
            <v>Live</v>
          </cell>
          <cell r="AB807">
            <v>0</v>
          </cell>
          <cell r="AC807" t="str">
            <v>CHITRADURGA URBAN</v>
          </cell>
          <cell r="AD807" t="str">
            <v>MADANAYAKANAHALLI</v>
          </cell>
          <cell r="AE807" t="str">
            <v>LT-6(b)(i) St.Lt. M</v>
          </cell>
          <cell r="AF807" t="str">
            <v>LT-6(b)(i) St.Lt. M</v>
          </cell>
          <cell r="AG807" t="str">
            <v>MADANAYAKANHALLI</v>
          </cell>
          <cell r="AH807" t="str">
            <v>CTA-MADANAYAKANHALLI</v>
          </cell>
        </row>
        <row r="808">
          <cell r="A808" t="str">
            <v>MDKSL3</v>
          </cell>
          <cell r="B808">
            <v>472122</v>
          </cell>
          <cell r="C808">
            <v>1427</v>
          </cell>
          <cell r="D808">
            <v>27812.54</v>
          </cell>
          <cell r="E808">
            <v>1400.03</v>
          </cell>
          <cell r="F808">
            <v>29212.57</v>
          </cell>
          <cell r="G808">
            <v>2987.43</v>
          </cell>
          <cell r="H808">
            <v>32200</v>
          </cell>
          <cell r="I808">
            <v>19937.7</v>
          </cell>
          <cell r="J808">
            <v>893.04</v>
          </cell>
          <cell r="K808">
            <v>20830.740000000002</v>
          </cell>
          <cell r="L808">
            <v>4257.01</v>
          </cell>
          <cell r="M808">
            <v>25087.75</v>
          </cell>
          <cell r="N808">
            <v>0</v>
          </cell>
          <cell r="O808">
            <v>0</v>
          </cell>
          <cell r="P808">
            <v>0</v>
          </cell>
          <cell r="Q808">
            <v>97.75</v>
          </cell>
          <cell r="R808">
            <v>0</v>
          </cell>
          <cell r="S808">
            <v>0</v>
          </cell>
          <cell r="T808">
            <v>97.75</v>
          </cell>
          <cell r="U808">
            <v>97.75</v>
          </cell>
          <cell r="V808">
            <v>0</v>
          </cell>
          <cell r="W808">
            <v>47652.49</v>
          </cell>
          <cell r="X808">
            <v>2293.0700000000002</v>
          </cell>
          <cell r="Y808">
            <v>7244.44</v>
          </cell>
          <cell r="Z808">
            <v>57190</v>
          </cell>
          <cell r="AA808" t="str">
            <v>Live</v>
          </cell>
          <cell r="AB808">
            <v>0</v>
          </cell>
          <cell r="AC808" t="str">
            <v>CHITRADURGA URBAN</v>
          </cell>
          <cell r="AD808" t="str">
            <v>MADANAYAKANAHALLI</v>
          </cell>
          <cell r="AE808" t="str">
            <v>LT-6(b)(i) St.Lt. M</v>
          </cell>
          <cell r="AF808" t="str">
            <v>LT-6(b)(i) St.Lt. M</v>
          </cell>
          <cell r="AG808" t="str">
            <v>MADANAYAKANHALLI</v>
          </cell>
          <cell r="AH808" t="str">
            <v>CTA-MADANAYAKANHALLI</v>
          </cell>
        </row>
        <row r="809">
          <cell r="A809" t="str">
            <v>MDKSL4</v>
          </cell>
          <cell r="B809">
            <v>469353</v>
          </cell>
          <cell r="C809">
            <v>561</v>
          </cell>
          <cell r="D809">
            <v>-6961.82</v>
          </cell>
          <cell r="E809">
            <v>124.82</v>
          </cell>
          <cell r="F809">
            <v>-6837</v>
          </cell>
          <cell r="G809">
            <v>0</v>
          </cell>
          <cell r="H809">
            <v>-6837</v>
          </cell>
          <cell r="I809">
            <v>14957.94</v>
          </cell>
          <cell r="J809">
            <v>350.7</v>
          </cell>
          <cell r="K809">
            <v>15308.640000000001</v>
          </cell>
          <cell r="L809">
            <v>1320.01</v>
          </cell>
          <cell r="M809">
            <v>16628.650000000001</v>
          </cell>
          <cell r="N809">
            <v>-14622</v>
          </cell>
          <cell r="O809">
            <v>0</v>
          </cell>
          <cell r="P809">
            <v>0</v>
          </cell>
          <cell r="Q809">
            <v>245.65</v>
          </cell>
          <cell r="R809">
            <v>0</v>
          </cell>
          <cell r="S809">
            <v>0</v>
          </cell>
          <cell r="T809">
            <v>245.65</v>
          </cell>
          <cell r="U809">
            <v>-14376.35</v>
          </cell>
          <cell r="V809">
            <v>0</v>
          </cell>
          <cell r="W809">
            <v>22372.47</v>
          </cell>
          <cell r="X809">
            <v>475.52</v>
          </cell>
          <cell r="Y809">
            <v>1320.01</v>
          </cell>
          <cell r="Z809">
            <v>24168</v>
          </cell>
          <cell r="AA809" t="str">
            <v>Live</v>
          </cell>
          <cell r="AB809">
            <v>0</v>
          </cell>
          <cell r="AC809" t="str">
            <v>CHITRADURGA URBAN</v>
          </cell>
          <cell r="AD809" t="str">
            <v>MADANAYAKANAHALLI</v>
          </cell>
          <cell r="AE809" t="str">
            <v>LT-6(b)(i) St.Lt. M</v>
          </cell>
          <cell r="AF809" t="str">
            <v>LT-6(b)(i) St.Lt. M</v>
          </cell>
          <cell r="AG809" t="str">
            <v>MADANAYAKANHALLI</v>
          </cell>
          <cell r="AH809" t="str">
            <v>CTA-MADANAYAKANHALLI</v>
          </cell>
        </row>
        <row r="810">
          <cell r="A810" t="str">
            <v>MDKSL5</v>
          </cell>
          <cell r="B810">
            <v>430679</v>
          </cell>
          <cell r="C810">
            <v>343</v>
          </cell>
          <cell r="D810">
            <v>-9720.49</v>
          </cell>
          <cell r="E810">
            <v>58.49</v>
          </cell>
          <cell r="F810">
            <v>-9662</v>
          </cell>
          <cell r="G810">
            <v>0</v>
          </cell>
          <cell r="H810">
            <v>-9662</v>
          </cell>
          <cell r="I810">
            <v>9212.76</v>
          </cell>
          <cell r="J810">
            <v>214.52</v>
          </cell>
          <cell r="K810">
            <v>9427.2800000000007</v>
          </cell>
          <cell r="L810">
            <v>0</v>
          </cell>
          <cell r="M810">
            <v>9427.2800000000007</v>
          </cell>
          <cell r="N810">
            <v>0</v>
          </cell>
          <cell r="O810">
            <v>0</v>
          </cell>
          <cell r="P810">
            <v>0</v>
          </cell>
          <cell r="Q810">
            <v>52.28</v>
          </cell>
          <cell r="R810">
            <v>0</v>
          </cell>
          <cell r="S810">
            <v>0</v>
          </cell>
          <cell r="T810">
            <v>52.28</v>
          </cell>
          <cell r="U810">
            <v>52.28</v>
          </cell>
          <cell r="V810">
            <v>0</v>
          </cell>
          <cell r="W810">
            <v>-560.01</v>
          </cell>
          <cell r="X810">
            <v>273.01</v>
          </cell>
          <cell r="Y810">
            <v>0</v>
          </cell>
          <cell r="Z810">
            <v>-287</v>
          </cell>
          <cell r="AA810" t="str">
            <v>Live</v>
          </cell>
          <cell r="AB810">
            <v>0</v>
          </cell>
          <cell r="AC810" t="str">
            <v>CHITRADURGA URBAN</v>
          </cell>
          <cell r="AD810" t="str">
            <v>MADANAYAKANAHALLI</v>
          </cell>
          <cell r="AE810" t="str">
            <v>LT-6(b)(i) St.Lt. M</v>
          </cell>
          <cell r="AF810" t="str">
            <v>LT-6(b)(i) St.Lt. M</v>
          </cell>
          <cell r="AG810" t="str">
            <v>UNAUTHORISED STREET LIGHT</v>
          </cell>
          <cell r="AH810" t="str">
            <v>CTA--</v>
          </cell>
        </row>
        <row r="811">
          <cell r="A811" t="str">
            <v>MDKSL59472</v>
          </cell>
          <cell r="B811">
            <v>4925348</v>
          </cell>
          <cell r="C811">
            <v>2229</v>
          </cell>
          <cell r="D811">
            <v>38055.980000000003</v>
          </cell>
          <cell r="E811">
            <v>2958.68</v>
          </cell>
          <cell r="F811">
            <v>41014.660000000003</v>
          </cell>
          <cell r="G811">
            <v>4419.34</v>
          </cell>
          <cell r="H811">
            <v>45434</v>
          </cell>
          <cell r="I811">
            <v>18790.68</v>
          </cell>
          <cell r="J811">
            <v>1393.55</v>
          </cell>
          <cell r="K811">
            <v>20184.23</v>
          </cell>
          <cell r="L811">
            <v>5592.37</v>
          </cell>
          <cell r="M811">
            <v>25776.6</v>
          </cell>
          <cell r="N811">
            <v>0</v>
          </cell>
          <cell r="O811">
            <v>0</v>
          </cell>
          <cell r="P811">
            <v>0</v>
          </cell>
          <cell r="Q811">
            <v>200.6</v>
          </cell>
          <cell r="R811">
            <v>0</v>
          </cell>
          <cell r="S811">
            <v>0</v>
          </cell>
          <cell r="T811">
            <v>200.6</v>
          </cell>
          <cell r="U811">
            <v>200.6</v>
          </cell>
          <cell r="V811">
            <v>0</v>
          </cell>
          <cell r="W811">
            <v>56646.06</v>
          </cell>
          <cell r="X811">
            <v>4352.2299999999996</v>
          </cell>
          <cell r="Y811">
            <v>10011.709999999999</v>
          </cell>
          <cell r="Z811">
            <v>71010</v>
          </cell>
          <cell r="AA811" t="str">
            <v>Live</v>
          </cell>
          <cell r="AB811">
            <v>0</v>
          </cell>
          <cell r="AC811" t="str">
            <v>CHITRADURGA URBAN</v>
          </cell>
          <cell r="AD811" t="str">
            <v>MADANAYAKANAHALLI</v>
          </cell>
          <cell r="AE811" t="str">
            <v>LT-6(b)(ii) St.Lt. M</v>
          </cell>
          <cell r="AF811" t="str">
            <v>LT-6(b)(ii) St.Lt. M</v>
          </cell>
          <cell r="AG811" t="str">
            <v>PDO MADANAYAKANAHALLI</v>
          </cell>
          <cell r="AH811" t="str">
            <v>MADANAIKANA HALLI VILLAGE ST COLONY</v>
          </cell>
        </row>
        <row r="812">
          <cell r="A812" t="str">
            <v>MDKSL59473</v>
          </cell>
          <cell r="B812">
            <v>4925349</v>
          </cell>
          <cell r="C812">
            <v>1040</v>
          </cell>
          <cell r="D812">
            <v>1722.38</v>
          </cell>
          <cell r="E812">
            <v>129.65</v>
          </cell>
          <cell r="F812">
            <v>1852.0300000000002</v>
          </cell>
          <cell r="G812">
            <v>280.97000000000003</v>
          </cell>
          <cell r="H812">
            <v>2133</v>
          </cell>
          <cell r="I812">
            <v>9790.7199999999993</v>
          </cell>
          <cell r="J812">
            <v>650.94000000000005</v>
          </cell>
          <cell r="K812">
            <v>10441.66</v>
          </cell>
          <cell r="L812">
            <v>649.94000000000005</v>
          </cell>
          <cell r="M812">
            <v>11091.6</v>
          </cell>
          <cell r="N812">
            <v>0</v>
          </cell>
          <cell r="O812">
            <v>0</v>
          </cell>
          <cell r="P812">
            <v>0</v>
          </cell>
          <cell r="Q812">
            <v>200.6</v>
          </cell>
          <cell r="R812">
            <v>0</v>
          </cell>
          <cell r="S812">
            <v>0</v>
          </cell>
          <cell r="T812">
            <v>200.6</v>
          </cell>
          <cell r="U812">
            <v>200.6</v>
          </cell>
          <cell r="V812">
            <v>0</v>
          </cell>
          <cell r="W812">
            <v>11312.5</v>
          </cell>
          <cell r="X812">
            <v>780.59</v>
          </cell>
          <cell r="Y812">
            <v>930.91</v>
          </cell>
          <cell r="Z812">
            <v>13024</v>
          </cell>
          <cell r="AA812" t="str">
            <v>Live</v>
          </cell>
          <cell r="AB812">
            <v>0</v>
          </cell>
          <cell r="AC812" t="str">
            <v>CHITRADURGA URBAN</v>
          </cell>
          <cell r="AD812" t="str">
            <v>MADANAYAKANAHALLI</v>
          </cell>
          <cell r="AE812" t="str">
            <v>LT-6(b)(ii) St.Lt. M</v>
          </cell>
          <cell r="AF812" t="str">
            <v>LT-6(b)(ii) St.Lt. M</v>
          </cell>
          <cell r="AG812" t="str">
            <v>PDO MADANAYAKANAHALLI</v>
          </cell>
          <cell r="AH812" t="str">
            <v>MADANAIKANA HALLI SC COLONY</v>
          </cell>
        </row>
        <row r="813">
          <cell r="A813" t="str">
            <v>MDKSL65917</v>
          </cell>
          <cell r="B813">
            <v>5532298</v>
          </cell>
          <cell r="C813">
            <v>297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6819.58</v>
          </cell>
          <cell r="J813">
            <v>186.98</v>
          </cell>
          <cell r="K813">
            <v>7006.5599999999995</v>
          </cell>
          <cell r="L813">
            <v>333.44</v>
          </cell>
          <cell r="M813">
            <v>7340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6819.58</v>
          </cell>
          <cell r="X813">
            <v>186.98</v>
          </cell>
          <cell r="Y813">
            <v>333.44</v>
          </cell>
          <cell r="Z813">
            <v>7340</v>
          </cell>
          <cell r="AA813" t="str">
            <v>Live</v>
          </cell>
          <cell r="AB813">
            <v>0</v>
          </cell>
          <cell r="AC813" t="str">
            <v>CHITRADURGA URBAN</v>
          </cell>
          <cell r="AD813" t="str">
            <v>MADANAYAKANAHALLI</v>
          </cell>
          <cell r="AE813" t="str">
            <v>LT-6(b)(ii) St.Lt. M</v>
          </cell>
          <cell r="AF813" t="str">
            <v>LT-6(b)(ii) St.Lt. M</v>
          </cell>
          <cell r="AG813" t="str">
            <v>P D O MADANAYAKANAHALLI</v>
          </cell>
          <cell r="AH813" t="str">
            <v>0MUDANAYAKANAHALLI</v>
          </cell>
        </row>
        <row r="814">
          <cell r="A814" t="str">
            <v>P3145</v>
          </cell>
          <cell r="B814">
            <v>464422</v>
          </cell>
          <cell r="C814">
            <v>0</v>
          </cell>
          <cell r="D814">
            <v>-113743</v>
          </cell>
          <cell r="E814">
            <v>0</v>
          </cell>
          <cell r="F814">
            <v>-113743</v>
          </cell>
          <cell r="G814">
            <v>0</v>
          </cell>
          <cell r="H814">
            <v>-113743</v>
          </cell>
          <cell r="I814">
            <v>10174.780000000001</v>
          </cell>
          <cell r="J814">
            <v>0</v>
          </cell>
          <cell r="K814">
            <v>10174.780000000001</v>
          </cell>
          <cell r="L814">
            <v>0</v>
          </cell>
          <cell r="M814">
            <v>10174.780000000001</v>
          </cell>
          <cell r="N814">
            <v>0</v>
          </cell>
          <cell r="O814">
            <v>0</v>
          </cell>
          <cell r="P814">
            <v>0</v>
          </cell>
          <cell r="Q814">
            <v>400.78</v>
          </cell>
          <cell r="R814">
            <v>0</v>
          </cell>
          <cell r="S814">
            <v>0</v>
          </cell>
          <cell r="T814">
            <v>400.78</v>
          </cell>
          <cell r="U814">
            <v>400.78</v>
          </cell>
          <cell r="V814">
            <v>0</v>
          </cell>
          <cell r="W814">
            <v>-103969</v>
          </cell>
          <cell r="X814">
            <v>0</v>
          </cell>
          <cell r="Y814">
            <v>0</v>
          </cell>
          <cell r="Z814">
            <v>-103969</v>
          </cell>
          <cell r="AA814" t="str">
            <v>Live</v>
          </cell>
          <cell r="AB814">
            <v>0</v>
          </cell>
          <cell r="AC814" t="str">
            <v>CHITRADURGA URBAN</v>
          </cell>
          <cell r="AD814" t="str">
            <v>MADANAYAKANAHALLI</v>
          </cell>
          <cell r="AE814" t="str">
            <v>LT-6(a)(i) Wt. Wks.</v>
          </cell>
          <cell r="AF814" t="str">
            <v>LT-6(a)(i) Wt. Wks.</v>
          </cell>
          <cell r="AG814" t="str">
            <v>AEE.ZP.</v>
          </cell>
          <cell r="AH814" t="str">
            <v>CTA--</v>
          </cell>
        </row>
        <row r="815">
          <cell r="A815" t="str">
            <v>P4521</v>
          </cell>
          <cell r="B815">
            <v>446491</v>
          </cell>
          <cell r="C815">
            <v>24709</v>
          </cell>
          <cell r="D815">
            <v>74495.429999999993</v>
          </cell>
          <cell r="E815">
            <v>4952.25</v>
          </cell>
          <cell r="F815">
            <v>79447.679999999993</v>
          </cell>
          <cell r="G815">
            <v>7582.32</v>
          </cell>
          <cell r="H815">
            <v>87030</v>
          </cell>
          <cell r="I815">
            <v>169864.37</v>
          </cell>
          <cell r="J815">
            <v>12122.49</v>
          </cell>
          <cell r="K815">
            <v>181986.86</v>
          </cell>
          <cell r="L815">
            <v>16387.47</v>
          </cell>
          <cell r="M815">
            <v>198374.33</v>
          </cell>
          <cell r="N815">
            <v>0</v>
          </cell>
          <cell r="O815">
            <v>0</v>
          </cell>
          <cell r="P815">
            <v>0</v>
          </cell>
          <cell r="Q815">
            <v>454.33</v>
          </cell>
          <cell r="R815">
            <v>0</v>
          </cell>
          <cell r="S815">
            <v>0</v>
          </cell>
          <cell r="T815">
            <v>454.33</v>
          </cell>
          <cell r="U815">
            <v>454.33</v>
          </cell>
          <cell r="V815">
            <v>0</v>
          </cell>
          <cell r="W815">
            <v>243905.47</v>
          </cell>
          <cell r="X815">
            <v>17074.740000000002</v>
          </cell>
          <cell r="Y815">
            <v>23969.79</v>
          </cell>
          <cell r="Z815">
            <v>284950</v>
          </cell>
          <cell r="AA815" t="str">
            <v>Live</v>
          </cell>
          <cell r="AB815">
            <v>0</v>
          </cell>
          <cell r="AC815" t="str">
            <v>CHITRADURGA URBAN</v>
          </cell>
          <cell r="AD815" t="str">
            <v>MADANAYAKANAHALLI</v>
          </cell>
          <cell r="AE815" t="str">
            <v>LT-6(a)(i) Wt. Wks.</v>
          </cell>
          <cell r="AF815" t="str">
            <v>LT-6(a)(i) Wt. Wks.</v>
          </cell>
          <cell r="AG815" t="str">
            <v>SECRATARY</v>
          </cell>
          <cell r="AH815" t="str">
            <v>SULTHANIPURA--</v>
          </cell>
        </row>
        <row r="816">
          <cell r="A816" t="str">
            <v>P4565</v>
          </cell>
          <cell r="B816">
            <v>474286</v>
          </cell>
          <cell r="C816">
            <v>0</v>
          </cell>
          <cell r="D816">
            <v>-12191</v>
          </cell>
          <cell r="E816">
            <v>0</v>
          </cell>
          <cell r="F816">
            <v>-12191</v>
          </cell>
          <cell r="G816">
            <v>0</v>
          </cell>
          <cell r="H816">
            <v>-12191</v>
          </cell>
          <cell r="I816">
            <v>16280.48</v>
          </cell>
          <cell r="J816">
            <v>0</v>
          </cell>
          <cell r="K816">
            <v>16280.48</v>
          </cell>
          <cell r="L816">
            <v>1144.48</v>
          </cell>
          <cell r="M816">
            <v>17424.96</v>
          </cell>
          <cell r="N816">
            <v>-17606</v>
          </cell>
          <cell r="O816">
            <v>0</v>
          </cell>
          <cell r="P816">
            <v>0</v>
          </cell>
          <cell r="Q816">
            <v>464.96</v>
          </cell>
          <cell r="R816">
            <v>0</v>
          </cell>
          <cell r="S816">
            <v>0</v>
          </cell>
          <cell r="T816">
            <v>464.96</v>
          </cell>
          <cell r="U816">
            <v>-17141.04</v>
          </cell>
          <cell r="V816">
            <v>0</v>
          </cell>
          <cell r="W816">
            <v>21230.52</v>
          </cell>
          <cell r="X816">
            <v>0</v>
          </cell>
          <cell r="Y816">
            <v>1144.48</v>
          </cell>
          <cell r="Z816">
            <v>22375</v>
          </cell>
          <cell r="AA816" t="str">
            <v>Live</v>
          </cell>
          <cell r="AB816">
            <v>0</v>
          </cell>
          <cell r="AC816" t="str">
            <v>CHITRADURGA URBAN</v>
          </cell>
          <cell r="AD816" t="str">
            <v>MADANAYAKANAHALLI</v>
          </cell>
          <cell r="AE816" t="str">
            <v>LT-6(a)(i) Wt. Wks.</v>
          </cell>
          <cell r="AF816" t="str">
            <v>LT-6(a)(i) Wt. Wks.</v>
          </cell>
          <cell r="AG816" t="str">
            <v>PANCHAYATHI ABIRUDDI ADIKHARI</v>
          </cell>
          <cell r="AH816" t="str">
            <v>RAYANAHALLY--</v>
          </cell>
        </row>
        <row r="817">
          <cell r="A817" t="str">
            <v>P4611</v>
          </cell>
          <cell r="B817">
            <v>476378</v>
          </cell>
          <cell r="C817">
            <v>0</v>
          </cell>
          <cell r="D817">
            <v>-12746</v>
          </cell>
          <cell r="E817">
            <v>0</v>
          </cell>
          <cell r="F817">
            <v>-12746</v>
          </cell>
          <cell r="G817">
            <v>0</v>
          </cell>
          <cell r="H817">
            <v>-12746</v>
          </cell>
          <cell r="I817">
            <v>16280.25</v>
          </cell>
          <cell r="J817">
            <v>0</v>
          </cell>
          <cell r="K817">
            <v>16280.25</v>
          </cell>
          <cell r="L817">
            <v>1233.98</v>
          </cell>
          <cell r="M817">
            <v>17514.23</v>
          </cell>
          <cell r="N817">
            <v>-19218</v>
          </cell>
          <cell r="O817">
            <v>0</v>
          </cell>
          <cell r="P817">
            <v>0</v>
          </cell>
          <cell r="Q817">
            <v>415.23</v>
          </cell>
          <cell r="R817">
            <v>0</v>
          </cell>
          <cell r="S817">
            <v>0</v>
          </cell>
          <cell r="T817">
            <v>415.23</v>
          </cell>
          <cell r="U817">
            <v>-18802.77</v>
          </cell>
          <cell r="V817">
            <v>0</v>
          </cell>
          <cell r="W817">
            <v>22337.02</v>
          </cell>
          <cell r="X817">
            <v>0</v>
          </cell>
          <cell r="Y817">
            <v>1233.98</v>
          </cell>
          <cell r="Z817">
            <v>23571</v>
          </cell>
          <cell r="AA817" t="str">
            <v>Live</v>
          </cell>
          <cell r="AB817">
            <v>0</v>
          </cell>
          <cell r="AC817" t="str">
            <v>CHITRADURGA URBAN</v>
          </cell>
          <cell r="AD817" t="str">
            <v>MADANAYAKANAHALLI</v>
          </cell>
          <cell r="AE817" t="str">
            <v>LT-6(a)(i) Wt. Wks.</v>
          </cell>
          <cell r="AF817" t="str">
            <v>LT-6(a)(i) Wt. Wks.</v>
          </cell>
          <cell r="AG817" t="str">
            <v>SCERETARY C G HALLY</v>
          </cell>
          <cell r="AH817" t="str">
            <v>RUMMAGATTA--</v>
          </cell>
        </row>
        <row r="818">
          <cell r="A818" t="str">
            <v>P4757</v>
          </cell>
          <cell r="B818">
            <v>3293049</v>
          </cell>
          <cell r="C818">
            <v>0</v>
          </cell>
          <cell r="D818">
            <v>7796.93</v>
          </cell>
          <cell r="E818">
            <v>0</v>
          </cell>
          <cell r="F818">
            <v>7796.93</v>
          </cell>
          <cell r="G818">
            <v>212.07</v>
          </cell>
          <cell r="H818">
            <v>8009</v>
          </cell>
          <cell r="I818">
            <v>15493.06</v>
          </cell>
          <cell r="J818">
            <v>0</v>
          </cell>
          <cell r="K818">
            <v>15493.06</v>
          </cell>
          <cell r="L818">
            <v>1608.09</v>
          </cell>
          <cell r="M818">
            <v>17101.150000000001</v>
          </cell>
          <cell r="N818">
            <v>0</v>
          </cell>
          <cell r="O818">
            <v>0</v>
          </cell>
          <cell r="P818">
            <v>0</v>
          </cell>
          <cell r="Q818">
            <v>33.15</v>
          </cell>
          <cell r="R818">
            <v>0</v>
          </cell>
          <cell r="S818">
            <v>0</v>
          </cell>
          <cell r="T818">
            <v>33.15</v>
          </cell>
          <cell r="U818">
            <v>33.15</v>
          </cell>
          <cell r="V818">
            <v>0</v>
          </cell>
          <cell r="W818">
            <v>23256.84</v>
          </cell>
          <cell r="X818">
            <v>0</v>
          </cell>
          <cell r="Y818">
            <v>1820.16</v>
          </cell>
          <cell r="Z818">
            <v>25077</v>
          </cell>
          <cell r="AA818" t="str">
            <v>Live</v>
          </cell>
          <cell r="AB818">
            <v>0</v>
          </cell>
          <cell r="AC818" t="str">
            <v>CHITRADURGA URBAN</v>
          </cell>
          <cell r="AD818" t="str">
            <v>MADANAYAKANAHALLI</v>
          </cell>
          <cell r="AE818" t="str">
            <v>LT-6(a)(ii) Wt. Wks.</v>
          </cell>
          <cell r="AF818" t="str">
            <v>LT-6(a)(ii) Wt. Wks.</v>
          </cell>
          <cell r="AG818" t="str">
            <v>P D O RAYANAHALLY</v>
          </cell>
          <cell r="AH818">
            <v>0</v>
          </cell>
        </row>
        <row r="819">
          <cell r="A819" t="str">
            <v>P5563</v>
          </cell>
          <cell r="B819">
            <v>4143848</v>
          </cell>
          <cell r="C819">
            <v>1492</v>
          </cell>
          <cell r="D819">
            <v>3500.09</v>
          </cell>
          <cell r="E819">
            <v>212.85</v>
          </cell>
          <cell r="F819">
            <v>3712.94</v>
          </cell>
          <cell r="G819">
            <v>287.06</v>
          </cell>
          <cell r="H819">
            <v>4000</v>
          </cell>
          <cell r="I819">
            <v>19364.11</v>
          </cell>
          <cell r="J819">
            <v>714.57</v>
          </cell>
          <cell r="K819">
            <v>20078.68</v>
          </cell>
          <cell r="L819">
            <v>1538.67</v>
          </cell>
          <cell r="M819">
            <v>21617.35</v>
          </cell>
          <cell r="N819">
            <v>0</v>
          </cell>
          <cell r="O819">
            <v>0</v>
          </cell>
          <cell r="P819">
            <v>0</v>
          </cell>
          <cell r="Q819">
            <v>145.35</v>
          </cell>
          <cell r="R819">
            <v>0</v>
          </cell>
          <cell r="S819">
            <v>0</v>
          </cell>
          <cell r="T819">
            <v>145.35</v>
          </cell>
          <cell r="U819">
            <v>145.35</v>
          </cell>
          <cell r="V819">
            <v>0</v>
          </cell>
          <cell r="W819">
            <v>22718.85</v>
          </cell>
          <cell r="X819">
            <v>927.42</v>
          </cell>
          <cell r="Y819">
            <v>1825.73</v>
          </cell>
          <cell r="Z819">
            <v>25472</v>
          </cell>
          <cell r="AA819" t="str">
            <v>Live</v>
          </cell>
          <cell r="AB819">
            <v>0</v>
          </cell>
          <cell r="AC819" t="str">
            <v>CHITRADURGA URBAN</v>
          </cell>
          <cell r="AD819" t="str">
            <v>MADANAYAKANAHALLI</v>
          </cell>
          <cell r="AE819" t="str">
            <v>LT-6(a)(i) Wt. Wks.</v>
          </cell>
          <cell r="AF819" t="str">
            <v>LT-6(a)(i) Wt. Wks.</v>
          </cell>
          <cell r="AG819" t="str">
            <v>P D O M D K HALLI</v>
          </cell>
          <cell r="AH819">
            <v>0</v>
          </cell>
        </row>
        <row r="820">
          <cell r="A820" t="str">
            <v>PHP2</v>
          </cell>
          <cell r="B820">
            <v>485952</v>
          </cell>
          <cell r="C820">
            <v>5345</v>
          </cell>
          <cell r="D820">
            <v>-11561</v>
          </cell>
          <cell r="E820">
            <v>0</v>
          </cell>
          <cell r="F820">
            <v>-11561</v>
          </cell>
          <cell r="G820">
            <v>0</v>
          </cell>
          <cell r="H820">
            <v>-11561</v>
          </cell>
          <cell r="I820">
            <v>41090.699999999997</v>
          </cell>
          <cell r="J820">
            <v>2645.79</v>
          </cell>
          <cell r="K820">
            <v>43736.49</v>
          </cell>
          <cell r="L820">
            <v>469.66</v>
          </cell>
          <cell r="M820">
            <v>44206.15</v>
          </cell>
          <cell r="N820">
            <v>0</v>
          </cell>
          <cell r="O820">
            <v>0</v>
          </cell>
          <cell r="P820">
            <v>0</v>
          </cell>
          <cell r="Q820">
            <v>339.15</v>
          </cell>
          <cell r="R820">
            <v>0</v>
          </cell>
          <cell r="S820">
            <v>0</v>
          </cell>
          <cell r="T820">
            <v>339.15</v>
          </cell>
          <cell r="U820">
            <v>339.15</v>
          </cell>
          <cell r="V820">
            <v>0</v>
          </cell>
          <cell r="W820">
            <v>29190.55</v>
          </cell>
          <cell r="X820">
            <v>2645.79</v>
          </cell>
          <cell r="Y820">
            <v>469.66</v>
          </cell>
          <cell r="Z820">
            <v>32306</v>
          </cell>
          <cell r="AA820" t="str">
            <v>Live</v>
          </cell>
          <cell r="AB820">
            <v>0</v>
          </cell>
          <cell r="AC820" t="str">
            <v>CHITRADURGA URBAN</v>
          </cell>
          <cell r="AD820" t="str">
            <v>MADANAYAKANAHALLI</v>
          </cell>
          <cell r="AE820" t="str">
            <v>LT-6(a)(i) Wt. Wks.</v>
          </cell>
          <cell r="AF820" t="str">
            <v>LT-6(a)(i) Wt. Wks.</v>
          </cell>
          <cell r="AG820" t="str">
            <v>PAPENA HALLY</v>
          </cell>
          <cell r="AH820" t="str">
            <v>CTA-..</v>
          </cell>
        </row>
        <row r="821">
          <cell r="A821" t="str">
            <v>PHP5011</v>
          </cell>
          <cell r="B821">
            <v>4180255</v>
          </cell>
          <cell r="C821">
            <v>31533</v>
          </cell>
          <cell r="D821">
            <v>280338.19</v>
          </cell>
          <cell r="E821">
            <v>23206.94</v>
          </cell>
          <cell r="F821">
            <v>303545.13</v>
          </cell>
          <cell r="G821">
            <v>28945.87</v>
          </cell>
          <cell r="H821">
            <v>332491</v>
          </cell>
          <cell r="I821">
            <v>212305.59</v>
          </cell>
          <cell r="J821">
            <v>15279.4</v>
          </cell>
          <cell r="K821">
            <v>227584.99</v>
          </cell>
          <cell r="L821">
            <v>34159.360000000001</v>
          </cell>
          <cell r="M821">
            <v>261744.35</v>
          </cell>
          <cell r="N821">
            <v>268485.64</v>
          </cell>
          <cell r="O821">
            <v>61442.04</v>
          </cell>
          <cell r="P821">
            <v>35072.32</v>
          </cell>
          <cell r="Q821">
            <v>859.35</v>
          </cell>
          <cell r="R821">
            <v>0</v>
          </cell>
          <cell r="S821">
            <v>0</v>
          </cell>
          <cell r="T821">
            <v>859.35</v>
          </cell>
          <cell r="U821">
            <v>304417.31</v>
          </cell>
          <cell r="V821">
            <v>61442.04</v>
          </cell>
          <cell r="W821">
            <v>223298.79</v>
          </cell>
          <cell r="X821">
            <v>3414.02</v>
          </cell>
          <cell r="Y821">
            <v>1663.19</v>
          </cell>
          <cell r="Z821">
            <v>228376</v>
          </cell>
          <cell r="AA821" t="str">
            <v>Live</v>
          </cell>
          <cell r="AB821">
            <v>0</v>
          </cell>
          <cell r="AC821" t="str">
            <v>CHITRADURGA URBAN</v>
          </cell>
          <cell r="AD821" t="str">
            <v>MADANAYAKANAHALLI</v>
          </cell>
          <cell r="AE821" t="str">
            <v>LT-6(a)(ii) Wt. Wks.</v>
          </cell>
          <cell r="AF821" t="str">
            <v>LT-6(a)(ii) Wt. Wks.</v>
          </cell>
          <cell r="AG821" t="str">
            <v>PDO MADANAYAKANAHALLI</v>
          </cell>
          <cell r="AH821">
            <v>0</v>
          </cell>
        </row>
        <row r="822">
          <cell r="A822" t="str">
            <v>PPSL1</v>
          </cell>
          <cell r="B822">
            <v>492446</v>
          </cell>
          <cell r="C822">
            <v>2851</v>
          </cell>
          <cell r="D822">
            <v>4551.74</v>
          </cell>
          <cell r="E822">
            <v>226.72</v>
          </cell>
          <cell r="F822">
            <v>4778.46</v>
          </cell>
          <cell r="G822">
            <v>348.54</v>
          </cell>
          <cell r="H822">
            <v>5127</v>
          </cell>
          <cell r="I822">
            <v>37314.42</v>
          </cell>
          <cell r="J822">
            <v>1786.87</v>
          </cell>
          <cell r="K822">
            <v>39101.29</v>
          </cell>
          <cell r="L822">
            <v>2158.19</v>
          </cell>
          <cell r="M822">
            <v>41259.480000000003</v>
          </cell>
          <cell r="N822">
            <v>0</v>
          </cell>
          <cell r="O822">
            <v>0</v>
          </cell>
          <cell r="P822">
            <v>0</v>
          </cell>
          <cell r="Q822">
            <v>130.47999999999999</v>
          </cell>
          <cell r="R822">
            <v>0</v>
          </cell>
          <cell r="S822">
            <v>0</v>
          </cell>
          <cell r="T822">
            <v>130.47999999999999</v>
          </cell>
          <cell r="U822">
            <v>130.47999999999999</v>
          </cell>
          <cell r="V822">
            <v>0</v>
          </cell>
          <cell r="W822">
            <v>41735.68</v>
          </cell>
          <cell r="X822">
            <v>2013.59</v>
          </cell>
          <cell r="Y822">
            <v>2506.73</v>
          </cell>
          <cell r="Z822">
            <v>46256</v>
          </cell>
          <cell r="AA822" t="str">
            <v>Live</v>
          </cell>
          <cell r="AB822">
            <v>0</v>
          </cell>
          <cell r="AC822" t="str">
            <v>CHITRADURGA URBAN</v>
          </cell>
          <cell r="AD822" t="str">
            <v>MADANAYAKANAHALLI</v>
          </cell>
          <cell r="AE822" t="str">
            <v>LT-6(b)(i) St.Lt. M</v>
          </cell>
          <cell r="AF822" t="str">
            <v>LT-6(b)(i) St.Lt. M</v>
          </cell>
          <cell r="AG822" t="str">
            <v>PAPENAHALLI</v>
          </cell>
          <cell r="AH822" t="str">
            <v>MADANAYAKANAHALLI-.</v>
          </cell>
        </row>
        <row r="823">
          <cell r="A823" t="str">
            <v>PPSL59474</v>
          </cell>
          <cell r="B823">
            <v>4913355</v>
          </cell>
          <cell r="C823">
            <v>1371</v>
          </cell>
          <cell r="D823">
            <v>8114.77</v>
          </cell>
          <cell r="E823">
            <v>464.5</v>
          </cell>
          <cell r="F823">
            <v>8579.27</v>
          </cell>
          <cell r="G823">
            <v>992.73</v>
          </cell>
          <cell r="H823">
            <v>9572</v>
          </cell>
          <cell r="I823">
            <v>12616.12</v>
          </cell>
          <cell r="J823">
            <v>851.72</v>
          </cell>
          <cell r="K823">
            <v>13467.84</v>
          </cell>
          <cell r="L823">
            <v>1838.76</v>
          </cell>
          <cell r="M823">
            <v>15306.6</v>
          </cell>
          <cell r="N823">
            <v>0</v>
          </cell>
          <cell r="O823">
            <v>0</v>
          </cell>
          <cell r="P823">
            <v>0</v>
          </cell>
          <cell r="Q823">
            <v>200.6</v>
          </cell>
          <cell r="R823">
            <v>0</v>
          </cell>
          <cell r="S823">
            <v>0</v>
          </cell>
          <cell r="T823">
            <v>200.6</v>
          </cell>
          <cell r="U823">
            <v>200.6</v>
          </cell>
          <cell r="V823">
            <v>0</v>
          </cell>
          <cell r="W823">
            <v>20530.29</v>
          </cell>
          <cell r="X823">
            <v>1316.22</v>
          </cell>
          <cell r="Y823">
            <v>2831.49</v>
          </cell>
          <cell r="Z823">
            <v>24678</v>
          </cell>
          <cell r="AA823" t="str">
            <v>Live</v>
          </cell>
          <cell r="AB823">
            <v>0</v>
          </cell>
          <cell r="AC823" t="str">
            <v>CHITRADURGA URBAN</v>
          </cell>
          <cell r="AD823" t="str">
            <v>MADANAYAKANAHALLI</v>
          </cell>
          <cell r="AE823" t="str">
            <v>LT-6(b)(ii) St.Lt. M</v>
          </cell>
          <cell r="AF823" t="str">
            <v>LT-6(b)(ii) St.Lt. M</v>
          </cell>
          <cell r="AG823" t="str">
            <v>PDO MADANAYAKANAHALLI</v>
          </cell>
          <cell r="AH823" t="str">
            <v>PAPENAHALLI VILLAGE ST COLONY</v>
          </cell>
        </row>
        <row r="824">
          <cell r="A824" t="str">
            <v>PPSL59475</v>
          </cell>
          <cell r="B824">
            <v>4913354</v>
          </cell>
          <cell r="C824">
            <v>985</v>
          </cell>
          <cell r="D824">
            <v>5015.54</v>
          </cell>
          <cell r="E824">
            <v>396.78</v>
          </cell>
          <cell r="F824">
            <v>5412.32</v>
          </cell>
          <cell r="G824">
            <v>40.68</v>
          </cell>
          <cell r="H824">
            <v>5453</v>
          </cell>
          <cell r="I824">
            <v>9637.57</v>
          </cell>
          <cell r="J824">
            <v>607.55999999999995</v>
          </cell>
          <cell r="K824">
            <v>10245.129999999999</v>
          </cell>
          <cell r="L824">
            <v>1351.47</v>
          </cell>
          <cell r="M824">
            <v>11596.6</v>
          </cell>
          <cell r="N824">
            <v>0</v>
          </cell>
          <cell r="O824">
            <v>0</v>
          </cell>
          <cell r="P824">
            <v>0</v>
          </cell>
          <cell r="Q824">
            <v>200.6</v>
          </cell>
          <cell r="R824">
            <v>0</v>
          </cell>
          <cell r="S824">
            <v>0</v>
          </cell>
          <cell r="T824">
            <v>200.6</v>
          </cell>
          <cell r="U824">
            <v>200.6</v>
          </cell>
          <cell r="V824">
            <v>0</v>
          </cell>
          <cell r="W824">
            <v>14452.51</v>
          </cell>
          <cell r="X824">
            <v>1004.34</v>
          </cell>
          <cell r="Y824">
            <v>1392.15</v>
          </cell>
          <cell r="Z824">
            <v>16849</v>
          </cell>
          <cell r="AA824" t="str">
            <v>Live</v>
          </cell>
          <cell r="AB824">
            <v>0</v>
          </cell>
          <cell r="AC824" t="str">
            <v>CHITRADURGA URBAN</v>
          </cell>
          <cell r="AD824" t="str">
            <v>MADANAYAKANAHALLI</v>
          </cell>
          <cell r="AE824" t="str">
            <v>LT-6(b)(ii) St.Lt. M</v>
          </cell>
          <cell r="AF824" t="str">
            <v>LT-6(b)(ii) St.Lt. M</v>
          </cell>
          <cell r="AG824" t="str">
            <v>PDO MADANAYAKANAHALLI</v>
          </cell>
          <cell r="AH824" t="str">
            <v>PAPENAHALLI VILLAGE SC COLONY</v>
          </cell>
        </row>
        <row r="825">
          <cell r="A825" t="str">
            <v>PPSL65918</v>
          </cell>
          <cell r="B825">
            <v>5532347</v>
          </cell>
          <cell r="C825">
            <v>814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10712.92</v>
          </cell>
          <cell r="J825">
            <v>502.03</v>
          </cell>
          <cell r="K825">
            <v>11214.95</v>
          </cell>
          <cell r="L825">
            <v>648.04999999999995</v>
          </cell>
          <cell r="M825">
            <v>11863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10712.92</v>
          </cell>
          <cell r="X825">
            <v>502.03</v>
          </cell>
          <cell r="Y825">
            <v>648.04999999999995</v>
          </cell>
          <cell r="Z825">
            <v>11863</v>
          </cell>
          <cell r="AA825" t="str">
            <v>Live</v>
          </cell>
          <cell r="AB825">
            <v>0</v>
          </cell>
          <cell r="AC825" t="str">
            <v>CHITRADURGA URBAN</v>
          </cell>
          <cell r="AD825" t="str">
            <v>MADANAYAKANAHALLI</v>
          </cell>
          <cell r="AE825" t="str">
            <v>LT-6(b)(ii) St.Lt. M</v>
          </cell>
          <cell r="AF825" t="str">
            <v>LT-6(b)(ii) St.Lt. M</v>
          </cell>
          <cell r="AG825" t="str">
            <v>P D O MADANAYAKANAHALLI</v>
          </cell>
          <cell r="AH825" t="str">
            <v>0PAPENAHALLI VILLAGE</v>
          </cell>
        </row>
        <row r="826">
          <cell r="A826" t="str">
            <v>PPSL65919</v>
          </cell>
          <cell r="B826">
            <v>5532348</v>
          </cell>
          <cell r="C826">
            <v>1772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18038.34</v>
          </cell>
          <cell r="J826">
            <v>1086.3399999999999</v>
          </cell>
          <cell r="K826">
            <v>19124.68</v>
          </cell>
          <cell r="L826">
            <v>1226.32</v>
          </cell>
          <cell r="M826">
            <v>20351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18038.34</v>
          </cell>
          <cell r="X826">
            <v>1086.3399999999999</v>
          </cell>
          <cell r="Y826">
            <v>1226.32</v>
          </cell>
          <cell r="Z826">
            <v>20351</v>
          </cell>
          <cell r="AA826" t="str">
            <v>Live</v>
          </cell>
          <cell r="AB826">
            <v>0</v>
          </cell>
          <cell r="AC826" t="str">
            <v>CHITRADURGA URBAN</v>
          </cell>
          <cell r="AD826" t="str">
            <v>MADANAYAKANAHALLI</v>
          </cell>
          <cell r="AE826" t="str">
            <v>LT-6(b)(ii) St.Lt. M</v>
          </cell>
          <cell r="AF826" t="str">
            <v>LT-6(b)(ii) St.Lt. M</v>
          </cell>
          <cell r="AG826" t="str">
            <v>P D O MADANAYAKANAHALLI</v>
          </cell>
          <cell r="AH826" t="str">
            <v>0PAPENAHALLI VILLAGE</v>
          </cell>
        </row>
        <row r="827">
          <cell r="A827" t="str">
            <v>PPSL65921</v>
          </cell>
          <cell r="B827">
            <v>5532349</v>
          </cell>
          <cell r="C827">
            <v>2246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21695.360000000001</v>
          </cell>
          <cell r="J827">
            <v>1378.29</v>
          </cell>
          <cell r="K827">
            <v>23073.65</v>
          </cell>
          <cell r="L827">
            <v>1522.35</v>
          </cell>
          <cell r="M827">
            <v>24596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21695.360000000001</v>
          </cell>
          <cell r="X827">
            <v>1378.29</v>
          </cell>
          <cell r="Y827">
            <v>1522.35</v>
          </cell>
          <cell r="Z827">
            <v>24596</v>
          </cell>
          <cell r="AA827" t="str">
            <v>Live</v>
          </cell>
          <cell r="AB827">
            <v>0</v>
          </cell>
          <cell r="AC827" t="str">
            <v>CHITRADURGA URBAN</v>
          </cell>
          <cell r="AD827" t="str">
            <v>MADANAYAKANAHALLI</v>
          </cell>
          <cell r="AE827" t="str">
            <v>LT-6(b)(ii) St.Lt. M</v>
          </cell>
          <cell r="AF827" t="str">
            <v>LT-6(b)(ii) St.Lt. M</v>
          </cell>
          <cell r="AG827" t="str">
            <v>P D O MADANAYAKANAHALLI</v>
          </cell>
          <cell r="AH827" t="str">
            <v>0PAPENAHALLI VILLAGE</v>
          </cell>
        </row>
        <row r="828">
          <cell r="A828" t="str">
            <v>RLSL59476</v>
          </cell>
          <cell r="B828">
            <v>4913356</v>
          </cell>
          <cell r="C828">
            <v>1863</v>
          </cell>
          <cell r="D828">
            <v>-21696.68</v>
          </cell>
          <cell r="E828">
            <v>498.68</v>
          </cell>
          <cell r="F828">
            <v>-21198</v>
          </cell>
          <cell r="G828">
            <v>0</v>
          </cell>
          <cell r="H828">
            <v>-21198</v>
          </cell>
          <cell r="I828">
            <v>16024.44</v>
          </cell>
          <cell r="J828">
            <v>1163.81</v>
          </cell>
          <cell r="K828">
            <v>17188.25</v>
          </cell>
          <cell r="L828">
            <v>599.35</v>
          </cell>
          <cell r="M828">
            <v>17787.599999999999</v>
          </cell>
          <cell r="N828">
            <v>-12423.86</v>
          </cell>
          <cell r="O828">
            <v>603.21</v>
          </cell>
          <cell r="P828">
            <v>412.65</v>
          </cell>
          <cell r="Q828">
            <v>200.6</v>
          </cell>
          <cell r="R828">
            <v>0</v>
          </cell>
          <cell r="S828">
            <v>0</v>
          </cell>
          <cell r="T828">
            <v>200.6</v>
          </cell>
          <cell r="U828">
            <v>-11810.61</v>
          </cell>
          <cell r="V828">
            <v>603.21</v>
          </cell>
          <cell r="W828">
            <v>6551.02</v>
          </cell>
          <cell r="X828">
            <v>1249.8399999999999</v>
          </cell>
          <cell r="Y828">
            <v>-3.86</v>
          </cell>
          <cell r="Z828">
            <v>7797</v>
          </cell>
          <cell r="AA828" t="str">
            <v>Live</v>
          </cell>
          <cell r="AB828">
            <v>0</v>
          </cell>
          <cell r="AC828" t="str">
            <v>CHITRADURGA URBAN</v>
          </cell>
          <cell r="AD828" t="str">
            <v>MADANAYAKANAHALLI</v>
          </cell>
          <cell r="AE828" t="str">
            <v>LT-6(b)(ii) St.Lt. M</v>
          </cell>
          <cell r="AF828" t="str">
            <v>LT-6(b)(ii) St.Lt. M</v>
          </cell>
          <cell r="AG828" t="str">
            <v>PDO MADANAYAKANAHALLI</v>
          </cell>
          <cell r="AH828" t="str">
            <v>RAYANAHALLI VILLAGE SC COLONY</v>
          </cell>
        </row>
        <row r="829">
          <cell r="A829" t="str">
            <v>RLSL59477</v>
          </cell>
          <cell r="B829">
            <v>4913358</v>
          </cell>
          <cell r="C829">
            <v>780</v>
          </cell>
          <cell r="D829">
            <v>-13103.97</v>
          </cell>
          <cell r="E829">
            <v>353.97</v>
          </cell>
          <cell r="F829">
            <v>-12750</v>
          </cell>
          <cell r="G829">
            <v>0</v>
          </cell>
          <cell r="H829">
            <v>-12750</v>
          </cell>
          <cell r="I829">
            <v>8092.72</v>
          </cell>
          <cell r="J829">
            <v>485.38</v>
          </cell>
          <cell r="K829">
            <v>8578.1</v>
          </cell>
          <cell r="L829">
            <v>1176.5</v>
          </cell>
          <cell r="M829">
            <v>9754.6</v>
          </cell>
          <cell r="N829">
            <v>-21040</v>
          </cell>
          <cell r="O829">
            <v>0</v>
          </cell>
          <cell r="P829">
            <v>0</v>
          </cell>
          <cell r="Q829">
            <v>200.6</v>
          </cell>
          <cell r="R829">
            <v>0</v>
          </cell>
          <cell r="S829">
            <v>0</v>
          </cell>
          <cell r="T829">
            <v>200.6</v>
          </cell>
          <cell r="U829">
            <v>-20839.400000000001</v>
          </cell>
          <cell r="V829">
            <v>0</v>
          </cell>
          <cell r="W829">
            <v>15828.15</v>
          </cell>
          <cell r="X829">
            <v>839.35</v>
          </cell>
          <cell r="Y829">
            <v>1176.5</v>
          </cell>
          <cell r="Z829">
            <v>17844</v>
          </cell>
          <cell r="AA829" t="str">
            <v>Live</v>
          </cell>
          <cell r="AB829">
            <v>0</v>
          </cell>
          <cell r="AC829" t="str">
            <v>CHITRADURGA URBAN</v>
          </cell>
          <cell r="AD829" t="str">
            <v>MADANAYAKANAHALLI</v>
          </cell>
          <cell r="AE829" t="str">
            <v>LT-6(b)(ii) St.Lt. M</v>
          </cell>
          <cell r="AF829" t="str">
            <v>LT-6(b)(ii) St.Lt. M</v>
          </cell>
          <cell r="AG829" t="str">
            <v>PDO MADANAYAKANAHALLI</v>
          </cell>
          <cell r="AH829" t="str">
            <v>RAYANAHALLI VILLAGE ST COLONY</v>
          </cell>
        </row>
        <row r="830">
          <cell r="A830" t="str">
            <v>RMP2</v>
          </cell>
          <cell r="B830">
            <v>491226</v>
          </cell>
          <cell r="C830">
            <v>9566</v>
          </cell>
          <cell r="D830">
            <v>39781.120000000003</v>
          </cell>
          <cell r="E830">
            <v>3045.15</v>
          </cell>
          <cell r="F830">
            <v>42826.270000000004</v>
          </cell>
          <cell r="G830">
            <v>1320.73</v>
          </cell>
          <cell r="H830">
            <v>44147</v>
          </cell>
          <cell r="I830">
            <v>70984.490000000005</v>
          </cell>
          <cell r="J830">
            <v>4686.24</v>
          </cell>
          <cell r="K830">
            <v>75670.73000000001</v>
          </cell>
          <cell r="L830">
            <v>8031.23</v>
          </cell>
          <cell r="M830">
            <v>83701.960000000006</v>
          </cell>
          <cell r="N830">
            <v>0</v>
          </cell>
          <cell r="O830">
            <v>0</v>
          </cell>
          <cell r="P830">
            <v>0</v>
          </cell>
          <cell r="Q830">
            <v>532.96</v>
          </cell>
          <cell r="R830">
            <v>0</v>
          </cell>
          <cell r="S830">
            <v>0</v>
          </cell>
          <cell r="T830">
            <v>532.96</v>
          </cell>
          <cell r="U830">
            <v>532.96</v>
          </cell>
          <cell r="V830">
            <v>0</v>
          </cell>
          <cell r="W830">
            <v>110232.65</v>
          </cell>
          <cell r="X830">
            <v>7731.39</v>
          </cell>
          <cell r="Y830">
            <v>9351.9599999999991</v>
          </cell>
          <cell r="Z830">
            <v>127316</v>
          </cell>
          <cell r="AA830" t="str">
            <v>Live</v>
          </cell>
          <cell r="AB830">
            <v>0</v>
          </cell>
          <cell r="AC830" t="str">
            <v>CHITRADURGA URBAN</v>
          </cell>
          <cell r="AD830" t="str">
            <v>MADANAYAKANAHALLI</v>
          </cell>
          <cell r="AE830" t="str">
            <v>LT-6(a)(i) Wt. Wks.</v>
          </cell>
          <cell r="AF830" t="str">
            <v>LT-6(a)(i) Wt. Wks.</v>
          </cell>
          <cell r="AG830" t="str">
            <v>AEE. J.P.</v>
          </cell>
          <cell r="AH830" t="str">
            <v>CTA-RUMMANA GATTA</v>
          </cell>
        </row>
        <row r="831">
          <cell r="A831" t="str">
            <v>RMP6131</v>
          </cell>
          <cell r="B831">
            <v>4590524</v>
          </cell>
          <cell r="C831">
            <v>1001</v>
          </cell>
          <cell r="D831">
            <v>24818.04</v>
          </cell>
          <cell r="E831">
            <v>1100.8499999999999</v>
          </cell>
          <cell r="F831">
            <v>25918.89</v>
          </cell>
          <cell r="G831">
            <v>3301.11</v>
          </cell>
          <cell r="H831">
            <v>29220</v>
          </cell>
          <cell r="I831">
            <v>16362.59</v>
          </cell>
          <cell r="J831">
            <v>491.06</v>
          </cell>
          <cell r="K831">
            <v>16853.650000000001</v>
          </cell>
          <cell r="L831">
            <v>3761.9</v>
          </cell>
          <cell r="M831">
            <v>20615.55</v>
          </cell>
          <cell r="N831">
            <v>0</v>
          </cell>
          <cell r="O831">
            <v>0</v>
          </cell>
          <cell r="P831">
            <v>0</v>
          </cell>
          <cell r="Q831">
            <v>104.55</v>
          </cell>
          <cell r="R831">
            <v>0</v>
          </cell>
          <cell r="S831">
            <v>0</v>
          </cell>
          <cell r="T831">
            <v>104.55</v>
          </cell>
          <cell r="U831">
            <v>104.55</v>
          </cell>
          <cell r="V831">
            <v>0</v>
          </cell>
          <cell r="W831">
            <v>41076.080000000002</v>
          </cell>
          <cell r="X831">
            <v>1591.91</v>
          </cell>
          <cell r="Y831">
            <v>7063.01</v>
          </cell>
          <cell r="Z831">
            <v>49731</v>
          </cell>
          <cell r="AA831" t="str">
            <v>Live</v>
          </cell>
          <cell r="AB831">
            <v>0</v>
          </cell>
          <cell r="AC831" t="str">
            <v>CHITRADURGA URBAN</v>
          </cell>
          <cell r="AD831" t="str">
            <v>MADANAYAKANAHALLI</v>
          </cell>
          <cell r="AE831" t="str">
            <v>LT-6(a)(ii) Wt. Wks.</v>
          </cell>
          <cell r="AF831" t="str">
            <v>LT-6(a)(ii) Wt. Wks.</v>
          </cell>
          <cell r="AG831" t="str">
            <v>P D O MADANYAKANAHALLI</v>
          </cell>
          <cell r="AH831">
            <v>0</v>
          </cell>
        </row>
        <row r="832">
          <cell r="A832" t="str">
            <v>RMSL1</v>
          </cell>
          <cell r="B832">
            <v>486896</v>
          </cell>
          <cell r="C832">
            <v>1298</v>
          </cell>
          <cell r="D832">
            <v>191794.14</v>
          </cell>
          <cell r="E832">
            <v>6874.79</v>
          </cell>
          <cell r="F832">
            <v>198668.93000000002</v>
          </cell>
          <cell r="G832">
            <v>53816.07</v>
          </cell>
          <cell r="H832">
            <v>252485</v>
          </cell>
          <cell r="I832">
            <v>24049.040000000001</v>
          </cell>
          <cell r="J832">
            <v>812.15</v>
          </cell>
          <cell r="K832">
            <v>24861.190000000002</v>
          </cell>
          <cell r="L832">
            <v>23406.29</v>
          </cell>
          <cell r="M832">
            <v>48267.48</v>
          </cell>
          <cell r="N832">
            <v>0</v>
          </cell>
          <cell r="O832">
            <v>0</v>
          </cell>
          <cell r="P832">
            <v>0</v>
          </cell>
          <cell r="Q832">
            <v>181.48</v>
          </cell>
          <cell r="R832">
            <v>0</v>
          </cell>
          <cell r="S832">
            <v>0</v>
          </cell>
          <cell r="T832">
            <v>181.48</v>
          </cell>
          <cell r="U832">
            <v>181.48</v>
          </cell>
          <cell r="V832">
            <v>0</v>
          </cell>
          <cell r="W832">
            <v>215661.7</v>
          </cell>
          <cell r="X832">
            <v>7686.94</v>
          </cell>
          <cell r="Y832">
            <v>77222.36</v>
          </cell>
          <cell r="Z832">
            <v>300571</v>
          </cell>
          <cell r="AA832" t="str">
            <v>Live</v>
          </cell>
          <cell r="AB832">
            <v>0</v>
          </cell>
          <cell r="AC832" t="str">
            <v>CHITRADURGA URBAN</v>
          </cell>
          <cell r="AD832" t="str">
            <v>MADANAYAKANAHALLI</v>
          </cell>
          <cell r="AE832" t="str">
            <v>LT-6(b)(i) St.Lt. M</v>
          </cell>
          <cell r="AF832" t="str">
            <v>LT-6(b)(i) St.Lt. M</v>
          </cell>
          <cell r="AG832" t="str">
            <v>GUMAN GATE</v>
          </cell>
          <cell r="AH832" t="str">
            <v>MADANAYAKANAHALLI-.</v>
          </cell>
        </row>
        <row r="833">
          <cell r="A833" t="str">
            <v>RP2</v>
          </cell>
          <cell r="B833">
            <v>490290</v>
          </cell>
          <cell r="C833">
            <v>28218</v>
          </cell>
          <cell r="D833">
            <v>197775.46</v>
          </cell>
          <cell r="E833">
            <v>12214.96</v>
          </cell>
          <cell r="F833">
            <v>209990.41999999998</v>
          </cell>
          <cell r="G833">
            <v>21947.58</v>
          </cell>
          <cell r="H833">
            <v>231938</v>
          </cell>
          <cell r="I833">
            <v>181211.13</v>
          </cell>
          <cell r="J833">
            <v>13873.44</v>
          </cell>
          <cell r="K833">
            <v>195084.57</v>
          </cell>
          <cell r="L833">
            <v>24701.86</v>
          </cell>
          <cell r="M833">
            <v>219786.43</v>
          </cell>
          <cell r="N833">
            <v>47110.75</v>
          </cell>
          <cell r="O833">
            <v>28573.96</v>
          </cell>
          <cell r="P833">
            <v>14315.29</v>
          </cell>
          <cell r="Q833">
            <v>272.43</v>
          </cell>
          <cell r="R833">
            <v>0</v>
          </cell>
          <cell r="S833">
            <v>0</v>
          </cell>
          <cell r="T833">
            <v>272.43</v>
          </cell>
          <cell r="U833">
            <v>61698.47</v>
          </cell>
          <cell r="V833">
            <v>28573.96</v>
          </cell>
          <cell r="W833">
            <v>331603.40999999997</v>
          </cell>
          <cell r="X833">
            <v>11773.11</v>
          </cell>
          <cell r="Y833">
            <v>18075.48</v>
          </cell>
          <cell r="Z833">
            <v>361452</v>
          </cell>
          <cell r="AA833" t="str">
            <v>Live</v>
          </cell>
          <cell r="AB833">
            <v>0</v>
          </cell>
          <cell r="AC833" t="str">
            <v>CHITRADURGA URBAN</v>
          </cell>
          <cell r="AD833" t="str">
            <v>MADANAYAKANAHALLI</v>
          </cell>
          <cell r="AE833" t="str">
            <v>LT-6(a)(i) Wt. Wks.</v>
          </cell>
          <cell r="AF833" t="str">
            <v>LT-6(a)(i) Wt. Wks.</v>
          </cell>
          <cell r="AG833" t="str">
            <v>RAYANA HALLY</v>
          </cell>
          <cell r="AH833" t="str">
            <v>CHIKKAGONDANAHALLI-..</v>
          </cell>
        </row>
        <row r="834">
          <cell r="A834" t="str">
            <v>RP5057</v>
          </cell>
          <cell r="B834">
            <v>3902227</v>
          </cell>
          <cell r="C834">
            <v>40</v>
          </cell>
          <cell r="D834">
            <v>-74200.5</v>
          </cell>
          <cell r="E834">
            <v>1588.5</v>
          </cell>
          <cell r="F834">
            <v>-72612</v>
          </cell>
          <cell r="G834">
            <v>0</v>
          </cell>
          <cell r="H834">
            <v>-72612</v>
          </cell>
          <cell r="I834">
            <v>15646.44</v>
          </cell>
          <cell r="J834">
            <v>18</v>
          </cell>
          <cell r="K834">
            <v>15664.44</v>
          </cell>
          <cell r="L834">
            <v>3861.46</v>
          </cell>
          <cell r="M834">
            <v>19525.900000000001</v>
          </cell>
          <cell r="N834">
            <v>-112286</v>
          </cell>
          <cell r="O834">
            <v>0</v>
          </cell>
          <cell r="P834">
            <v>0</v>
          </cell>
          <cell r="Q834">
            <v>368.9</v>
          </cell>
          <cell r="R834">
            <v>0</v>
          </cell>
          <cell r="S834">
            <v>0</v>
          </cell>
          <cell r="T834">
            <v>368.9</v>
          </cell>
          <cell r="U834">
            <v>-111917.1</v>
          </cell>
          <cell r="V834">
            <v>0</v>
          </cell>
          <cell r="W834">
            <v>53363.040000000001</v>
          </cell>
          <cell r="X834">
            <v>1606.5</v>
          </cell>
          <cell r="Y834">
            <v>3861.46</v>
          </cell>
          <cell r="Z834">
            <v>58831</v>
          </cell>
          <cell r="AA834" t="str">
            <v>Live</v>
          </cell>
          <cell r="AB834">
            <v>0</v>
          </cell>
          <cell r="AC834" t="str">
            <v>CHITRADURGA URBAN</v>
          </cell>
          <cell r="AD834" t="str">
            <v>MADANAYAKANAHALLI</v>
          </cell>
          <cell r="AE834" t="str">
            <v>LT-6(a)(ii) Wt. Wks.</v>
          </cell>
          <cell r="AF834" t="str">
            <v>LT-6(a)(ii) Wt. Wks.</v>
          </cell>
          <cell r="AG834" t="str">
            <v>PDO MADANAYAKANAHALLI</v>
          </cell>
          <cell r="AH834">
            <v>0</v>
          </cell>
        </row>
        <row r="835">
          <cell r="A835" t="str">
            <v>RP5592</v>
          </cell>
          <cell r="B835">
            <v>4156344</v>
          </cell>
          <cell r="C835">
            <v>6288</v>
          </cell>
          <cell r="D835">
            <v>107627.76</v>
          </cell>
          <cell r="E835">
            <v>4500</v>
          </cell>
          <cell r="F835">
            <v>112127.76</v>
          </cell>
          <cell r="G835">
            <v>6887.24</v>
          </cell>
          <cell r="H835">
            <v>119015</v>
          </cell>
          <cell r="I835">
            <v>58651.28</v>
          </cell>
          <cell r="J835">
            <v>3517.57</v>
          </cell>
          <cell r="K835">
            <v>62168.85</v>
          </cell>
          <cell r="L835">
            <v>7605.73</v>
          </cell>
          <cell r="M835">
            <v>69774.58</v>
          </cell>
          <cell r="N835">
            <v>151639.78</v>
          </cell>
          <cell r="O835">
            <v>13380.22</v>
          </cell>
          <cell r="P835">
            <v>7380</v>
          </cell>
          <cell r="Q835">
            <v>84.58</v>
          </cell>
          <cell r="R835">
            <v>0</v>
          </cell>
          <cell r="S835">
            <v>0</v>
          </cell>
          <cell r="T835">
            <v>84.58</v>
          </cell>
          <cell r="U835">
            <v>159104.35999999999</v>
          </cell>
          <cell r="V835">
            <v>13380.22</v>
          </cell>
          <cell r="W835">
            <v>14554.68</v>
          </cell>
          <cell r="X835">
            <v>637.57000000000005</v>
          </cell>
          <cell r="Y835">
            <v>1112.75</v>
          </cell>
          <cell r="Z835">
            <v>16305</v>
          </cell>
          <cell r="AA835" t="str">
            <v>Live</v>
          </cell>
          <cell r="AB835">
            <v>0</v>
          </cell>
          <cell r="AC835" t="str">
            <v>CHITRADURGA URBAN</v>
          </cell>
          <cell r="AD835" t="str">
            <v>MADANAYAKANAHALLI</v>
          </cell>
          <cell r="AE835" t="str">
            <v>LT-6(a)(ii) Wt. Wks.</v>
          </cell>
          <cell r="AF835" t="str">
            <v>LT-6(a)(ii) Wt. Wks.</v>
          </cell>
          <cell r="AG835" t="str">
            <v>PDO MDKHALLI</v>
          </cell>
          <cell r="AH835">
            <v>0</v>
          </cell>
        </row>
        <row r="836">
          <cell r="A836" t="str">
            <v>RSL1</v>
          </cell>
          <cell r="B836">
            <v>487506</v>
          </cell>
          <cell r="C836">
            <v>425</v>
          </cell>
          <cell r="D836">
            <v>-198735.74</v>
          </cell>
          <cell r="E836">
            <v>27.74</v>
          </cell>
          <cell r="F836">
            <v>-198708</v>
          </cell>
          <cell r="G836">
            <v>0</v>
          </cell>
          <cell r="H836">
            <v>-198708</v>
          </cell>
          <cell r="I836">
            <v>17989.43</v>
          </cell>
          <cell r="J836">
            <v>267.72000000000003</v>
          </cell>
          <cell r="K836">
            <v>18257.150000000001</v>
          </cell>
          <cell r="L836">
            <v>0</v>
          </cell>
          <cell r="M836">
            <v>18257.150000000001</v>
          </cell>
          <cell r="N836">
            <v>0</v>
          </cell>
          <cell r="O836">
            <v>0</v>
          </cell>
          <cell r="P836">
            <v>0</v>
          </cell>
          <cell r="Q836">
            <v>50.15</v>
          </cell>
          <cell r="R836">
            <v>0</v>
          </cell>
          <cell r="S836">
            <v>0</v>
          </cell>
          <cell r="T836">
            <v>50.15</v>
          </cell>
          <cell r="U836">
            <v>50.15</v>
          </cell>
          <cell r="V836">
            <v>0</v>
          </cell>
          <cell r="W836">
            <v>-180796.46</v>
          </cell>
          <cell r="X836">
            <v>295.45999999999998</v>
          </cell>
          <cell r="Y836">
            <v>0</v>
          </cell>
          <cell r="Z836">
            <v>-180501</v>
          </cell>
          <cell r="AA836" t="str">
            <v>Live</v>
          </cell>
          <cell r="AB836">
            <v>0</v>
          </cell>
          <cell r="AC836" t="str">
            <v>CHITRADURGA URBAN</v>
          </cell>
          <cell r="AD836" t="str">
            <v>MADANAYAKANAHALLI</v>
          </cell>
          <cell r="AE836" t="str">
            <v>LT-6(b)(i) St.Lt. M</v>
          </cell>
          <cell r="AF836" t="str">
            <v>LT-6(b)(i) St.Lt. M</v>
          </cell>
          <cell r="AG836" t="str">
            <v>RAYANAHALLI</v>
          </cell>
          <cell r="AH836" t="str">
            <v>MADANAYAKANAHALLI-.</v>
          </cell>
        </row>
        <row r="837">
          <cell r="A837" t="str">
            <v>RSL2</v>
          </cell>
          <cell r="B837">
            <v>446174</v>
          </cell>
          <cell r="C837">
            <v>1445</v>
          </cell>
          <cell r="D837">
            <v>-37092.269999999997</v>
          </cell>
          <cell r="E837">
            <v>455.27</v>
          </cell>
          <cell r="F837">
            <v>-36637</v>
          </cell>
          <cell r="G837">
            <v>0</v>
          </cell>
          <cell r="H837">
            <v>-36637</v>
          </cell>
          <cell r="I837">
            <v>15421.32</v>
          </cell>
          <cell r="J837">
            <v>875.63</v>
          </cell>
          <cell r="K837">
            <v>16296.949999999999</v>
          </cell>
          <cell r="L837">
            <v>0</v>
          </cell>
          <cell r="M837">
            <v>16296.95</v>
          </cell>
          <cell r="N837">
            <v>0</v>
          </cell>
          <cell r="O837">
            <v>0</v>
          </cell>
          <cell r="P837">
            <v>0</v>
          </cell>
          <cell r="Q837">
            <v>22.95</v>
          </cell>
          <cell r="R837">
            <v>0</v>
          </cell>
          <cell r="S837">
            <v>0</v>
          </cell>
          <cell r="T837">
            <v>22.95</v>
          </cell>
          <cell r="U837">
            <v>22.95</v>
          </cell>
          <cell r="V837">
            <v>0</v>
          </cell>
          <cell r="W837">
            <v>-21693.9</v>
          </cell>
          <cell r="X837">
            <v>1330.9</v>
          </cell>
          <cell r="Y837">
            <v>0</v>
          </cell>
          <cell r="Z837">
            <v>-20363</v>
          </cell>
          <cell r="AA837" t="str">
            <v>Live</v>
          </cell>
          <cell r="AB837">
            <v>0</v>
          </cell>
          <cell r="AC837" t="str">
            <v>CHITRADURGA URBAN</v>
          </cell>
          <cell r="AD837" t="str">
            <v>MADANAYAKANAHALLI</v>
          </cell>
          <cell r="AE837" t="str">
            <v>LT-6(b)(i) St.Lt. M</v>
          </cell>
          <cell r="AF837" t="str">
            <v>LT-6(b)(i) St.Lt. M</v>
          </cell>
          <cell r="AG837" t="str">
            <v>NEAR SURESH HOUSE</v>
          </cell>
          <cell r="AH837" t="str">
            <v>RAYANA HALLI--</v>
          </cell>
        </row>
        <row r="838">
          <cell r="A838" t="str">
            <v>RSL3</v>
          </cell>
          <cell r="B838">
            <v>447795</v>
          </cell>
          <cell r="C838">
            <v>916</v>
          </cell>
          <cell r="D838">
            <v>-443.59</v>
          </cell>
          <cell r="E838">
            <v>117.59</v>
          </cell>
          <cell r="F838">
            <v>-326</v>
          </cell>
          <cell r="G838">
            <v>0</v>
          </cell>
          <cell r="H838">
            <v>-326</v>
          </cell>
          <cell r="I838">
            <v>14996.97</v>
          </cell>
          <cell r="J838">
            <v>573.54</v>
          </cell>
          <cell r="K838">
            <v>15570.509999999998</v>
          </cell>
          <cell r="L838">
            <v>668.97</v>
          </cell>
          <cell r="M838">
            <v>16239.48</v>
          </cell>
          <cell r="N838">
            <v>0</v>
          </cell>
          <cell r="O838">
            <v>0</v>
          </cell>
          <cell r="P838">
            <v>0</v>
          </cell>
          <cell r="Q838">
            <v>45.48</v>
          </cell>
          <cell r="R838">
            <v>0</v>
          </cell>
          <cell r="S838">
            <v>0</v>
          </cell>
          <cell r="T838">
            <v>45.48</v>
          </cell>
          <cell r="U838">
            <v>45.48</v>
          </cell>
          <cell r="V838">
            <v>0</v>
          </cell>
          <cell r="W838">
            <v>14507.9</v>
          </cell>
          <cell r="X838">
            <v>691.13</v>
          </cell>
          <cell r="Y838">
            <v>668.97</v>
          </cell>
          <cell r="Z838">
            <v>15868</v>
          </cell>
          <cell r="AA838" t="str">
            <v>Live</v>
          </cell>
          <cell r="AB838">
            <v>0</v>
          </cell>
          <cell r="AC838" t="str">
            <v>CHITRADURGA URBAN</v>
          </cell>
          <cell r="AD838" t="str">
            <v>MADANAYAKANAHALLI</v>
          </cell>
          <cell r="AE838" t="str">
            <v>LT-6(b)(i) St.Lt. M</v>
          </cell>
          <cell r="AF838" t="str">
            <v>LT-6(b)(i) St.Lt. M</v>
          </cell>
          <cell r="AG838" t="str">
            <v>NEAR NEELANNA HOUSE</v>
          </cell>
          <cell r="AH838" t="str">
            <v>RAYANA HALLI--</v>
          </cell>
        </row>
        <row r="839">
          <cell r="A839" t="str">
            <v>RSL4</v>
          </cell>
          <cell r="B839">
            <v>448756</v>
          </cell>
          <cell r="C839">
            <v>585</v>
          </cell>
          <cell r="D839">
            <v>107629.86</v>
          </cell>
          <cell r="E839">
            <v>143.51</v>
          </cell>
          <cell r="F839">
            <v>107773.37</v>
          </cell>
          <cell r="G839">
            <v>7457.63</v>
          </cell>
          <cell r="H839">
            <v>115231</v>
          </cell>
          <cell r="I839">
            <v>8742.1200000000008</v>
          </cell>
          <cell r="J839">
            <v>366.88</v>
          </cell>
          <cell r="K839">
            <v>9109</v>
          </cell>
          <cell r="L839">
            <v>12482</v>
          </cell>
          <cell r="M839">
            <v>21591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116371.98</v>
          </cell>
          <cell r="X839">
            <v>510.39</v>
          </cell>
          <cell r="Y839">
            <v>19939.63</v>
          </cell>
          <cell r="Z839">
            <v>136822</v>
          </cell>
          <cell r="AA839" t="str">
            <v>Live</v>
          </cell>
          <cell r="AB839">
            <v>0</v>
          </cell>
          <cell r="AC839" t="str">
            <v>CHITRADURGA URBAN</v>
          </cell>
          <cell r="AD839" t="str">
            <v>MADANAYAKANAHALLI</v>
          </cell>
          <cell r="AE839" t="str">
            <v>LT-6(b)(i) St.Lt. M</v>
          </cell>
          <cell r="AF839" t="str">
            <v>LT-6(b)(i) St.Lt. M</v>
          </cell>
          <cell r="AG839" t="str">
            <v>NEAR RAJANNA HOUSE</v>
          </cell>
          <cell r="AH839" t="str">
            <v>RAYANA HALLI--</v>
          </cell>
        </row>
        <row r="840">
          <cell r="A840" t="str">
            <v>STP4</v>
          </cell>
          <cell r="B840">
            <v>487523</v>
          </cell>
          <cell r="C840">
            <v>15274</v>
          </cell>
          <cell r="D840">
            <v>-35088.300000000003</v>
          </cell>
          <cell r="E840">
            <v>1221.3</v>
          </cell>
          <cell r="F840">
            <v>-33867</v>
          </cell>
          <cell r="G840">
            <v>0</v>
          </cell>
          <cell r="H840">
            <v>-33867</v>
          </cell>
          <cell r="I840">
            <v>120045.98</v>
          </cell>
          <cell r="J840">
            <v>7463.46</v>
          </cell>
          <cell r="K840">
            <v>127509.44</v>
          </cell>
          <cell r="L840">
            <v>9590.9599999999991</v>
          </cell>
          <cell r="M840">
            <v>137100.4</v>
          </cell>
          <cell r="N840">
            <v>-79695</v>
          </cell>
          <cell r="O840">
            <v>0</v>
          </cell>
          <cell r="P840">
            <v>0</v>
          </cell>
          <cell r="Q840">
            <v>292.39999999999998</v>
          </cell>
          <cell r="R840">
            <v>0</v>
          </cell>
          <cell r="S840">
            <v>0</v>
          </cell>
          <cell r="T840">
            <v>292.39999999999998</v>
          </cell>
          <cell r="U840">
            <v>-79402.600000000006</v>
          </cell>
          <cell r="V840">
            <v>0</v>
          </cell>
          <cell r="W840">
            <v>164360.28</v>
          </cell>
          <cell r="X840">
            <v>8684.76</v>
          </cell>
          <cell r="Y840">
            <v>9590.9599999999991</v>
          </cell>
          <cell r="Z840">
            <v>182636</v>
          </cell>
          <cell r="AA840" t="str">
            <v>Live</v>
          </cell>
          <cell r="AB840">
            <v>0</v>
          </cell>
          <cell r="AC840" t="str">
            <v>CHITRADURGA URBAN</v>
          </cell>
          <cell r="AD840" t="str">
            <v>MADANAYAKANAHALLI</v>
          </cell>
          <cell r="AE840" t="str">
            <v>LT-6(a)(i) Wt. Wks.</v>
          </cell>
          <cell r="AF840" t="str">
            <v>LT-6(a)(i) Wt. Wks.</v>
          </cell>
          <cell r="AG840" t="str">
            <v>SULTHANI PURA</v>
          </cell>
          <cell r="AH840" t="str">
            <v>CTA-..</v>
          </cell>
        </row>
        <row r="841">
          <cell r="A841" t="str">
            <v>STP5067</v>
          </cell>
          <cell r="B841">
            <v>4185318</v>
          </cell>
          <cell r="C841">
            <v>9566</v>
          </cell>
          <cell r="D841">
            <v>297729.75</v>
          </cell>
          <cell r="E841">
            <v>9579.8700000000008</v>
          </cell>
          <cell r="F841">
            <v>307309.62</v>
          </cell>
          <cell r="G841">
            <v>143217.38</v>
          </cell>
          <cell r="H841">
            <v>450527</v>
          </cell>
          <cell r="I841">
            <v>74910.570000000007</v>
          </cell>
          <cell r="J841">
            <v>4735.1899999999996</v>
          </cell>
          <cell r="K841">
            <v>79645.760000000009</v>
          </cell>
          <cell r="L841">
            <v>38054.89</v>
          </cell>
          <cell r="M841">
            <v>117700.65</v>
          </cell>
          <cell r="N841">
            <v>0</v>
          </cell>
          <cell r="O841">
            <v>0</v>
          </cell>
          <cell r="P841">
            <v>0</v>
          </cell>
          <cell r="Q841">
            <v>602.65</v>
          </cell>
          <cell r="R841">
            <v>0</v>
          </cell>
          <cell r="S841">
            <v>0</v>
          </cell>
          <cell r="T841">
            <v>602.65</v>
          </cell>
          <cell r="U841">
            <v>602.65</v>
          </cell>
          <cell r="V841">
            <v>0</v>
          </cell>
          <cell r="W841">
            <v>372037.67</v>
          </cell>
          <cell r="X841">
            <v>14315.06</v>
          </cell>
          <cell r="Y841">
            <v>181272.27</v>
          </cell>
          <cell r="Z841">
            <v>567625</v>
          </cell>
          <cell r="AA841" t="str">
            <v>Live</v>
          </cell>
          <cell r="AB841">
            <v>0</v>
          </cell>
          <cell r="AC841" t="str">
            <v>CHITRADURGA URBAN</v>
          </cell>
          <cell r="AD841" t="str">
            <v>MADANAYAKANAHALLI</v>
          </cell>
          <cell r="AE841" t="str">
            <v>LT-6(a)(ii) Wt. Wks.</v>
          </cell>
          <cell r="AF841" t="str">
            <v>LT-6(a)(ii) Wt. Wks.</v>
          </cell>
          <cell r="AG841" t="str">
            <v>PDO MADNAYAKAHALLI</v>
          </cell>
          <cell r="AH841">
            <v>0</v>
          </cell>
        </row>
        <row r="842">
          <cell r="A842" t="str">
            <v>STP5420</v>
          </cell>
          <cell r="B842">
            <v>4085596</v>
          </cell>
          <cell r="C842">
            <v>1058</v>
          </cell>
          <cell r="D842">
            <v>28278.02</v>
          </cell>
          <cell r="E842">
            <v>598.53</v>
          </cell>
          <cell r="F842">
            <v>28876.55</v>
          </cell>
          <cell r="G842">
            <v>2544.4499999999998</v>
          </cell>
          <cell r="H842">
            <v>31421</v>
          </cell>
          <cell r="I842">
            <v>16443.439999999999</v>
          </cell>
          <cell r="J842">
            <v>513.70000000000005</v>
          </cell>
          <cell r="K842">
            <v>16957.14</v>
          </cell>
          <cell r="L842">
            <v>4082.34</v>
          </cell>
          <cell r="M842">
            <v>21039.48</v>
          </cell>
          <cell r="N842">
            <v>0</v>
          </cell>
          <cell r="O842">
            <v>0</v>
          </cell>
          <cell r="P842">
            <v>0</v>
          </cell>
          <cell r="Q842">
            <v>198.48</v>
          </cell>
          <cell r="R842">
            <v>0</v>
          </cell>
          <cell r="S842">
            <v>0</v>
          </cell>
          <cell r="T842">
            <v>198.48</v>
          </cell>
          <cell r="U842">
            <v>198.48</v>
          </cell>
          <cell r="V842">
            <v>0</v>
          </cell>
          <cell r="W842">
            <v>44522.98</v>
          </cell>
          <cell r="X842">
            <v>1112.23</v>
          </cell>
          <cell r="Y842">
            <v>6626.79</v>
          </cell>
          <cell r="Z842">
            <v>52262</v>
          </cell>
          <cell r="AA842" t="str">
            <v>Live</v>
          </cell>
          <cell r="AB842">
            <v>0</v>
          </cell>
          <cell r="AC842" t="str">
            <v>CHITRADURGA URBAN</v>
          </cell>
          <cell r="AD842" t="str">
            <v>MADANAYAKANAHALLI</v>
          </cell>
          <cell r="AE842" t="str">
            <v>LT-6(a)(i) Wt. Wks.</v>
          </cell>
          <cell r="AF842" t="str">
            <v>LT-6(a)(i) Wt. Wks.</v>
          </cell>
          <cell r="AG842" t="str">
            <v>P D O</v>
          </cell>
          <cell r="AH842" t="str">
            <v>SULTHNIPURA</v>
          </cell>
        </row>
        <row r="843">
          <cell r="A843" t="str">
            <v>STP5491</v>
          </cell>
          <cell r="B843">
            <v>4180256</v>
          </cell>
          <cell r="C843">
            <v>17213</v>
          </cell>
          <cell r="D843">
            <v>129625.1</v>
          </cell>
          <cell r="E843">
            <v>10704.84</v>
          </cell>
          <cell r="F843">
            <v>140329.94</v>
          </cell>
          <cell r="G843">
            <v>10156.06</v>
          </cell>
          <cell r="H843">
            <v>150486</v>
          </cell>
          <cell r="I843">
            <v>124011.17</v>
          </cell>
          <cell r="J843">
            <v>8335.01</v>
          </cell>
          <cell r="K843">
            <v>132346.18</v>
          </cell>
          <cell r="L843">
            <v>21317.279999999999</v>
          </cell>
          <cell r="M843">
            <v>153663.46</v>
          </cell>
          <cell r="N843">
            <v>0</v>
          </cell>
          <cell r="O843">
            <v>0</v>
          </cell>
          <cell r="P843">
            <v>0</v>
          </cell>
          <cell r="Q843">
            <v>371.46</v>
          </cell>
          <cell r="R843">
            <v>0</v>
          </cell>
          <cell r="S843">
            <v>0</v>
          </cell>
          <cell r="T843">
            <v>371.46</v>
          </cell>
          <cell r="U843">
            <v>371.46</v>
          </cell>
          <cell r="V843">
            <v>0</v>
          </cell>
          <cell r="W843">
            <v>253264.81</v>
          </cell>
          <cell r="X843">
            <v>19039.849999999999</v>
          </cell>
          <cell r="Y843">
            <v>31473.34</v>
          </cell>
          <cell r="Z843">
            <v>303778</v>
          </cell>
          <cell r="AA843" t="str">
            <v>Live</v>
          </cell>
          <cell r="AB843">
            <v>0</v>
          </cell>
          <cell r="AC843" t="str">
            <v>CHITRADURGA URBAN</v>
          </cell>
          <cell r="AD843" t="str">
            <v>MADANAYAKANAHALLI</v>
          </cell>
          <cell r="AE843" t="str">
            <v>LT-6(a)(i) Wt. Wks.</v>
          </cell>
          <cell r="AF843" t="str">
            <v>LT-6(a)(i) Wt. Wks.</v>
          </cell>
          <cell r="AG843" t="str">
            <v>PDO MADNAYAKANAHALLI</v>
          </cell>
          <cell r="AH843">
            <v>0</v>
          </cell>
        </row>
        <row r="844">
          <cell r="A844" t="str">
            <v>STP6</v>
          </cell>
          <cell r="B844">
            <v>484111</v>
          </cell>
          <cell r="C844">
            <v>18569</v>
          </cell>
          <cell r="D844">
            <v>203027.04</v>
          </cell>
          <cell r="E844">
            <v>17008.66</v>
          </cell>
          <cell r="F844">
            <v>220035.7</v>
          </cell>
          <cell r="G844">
            <v>8043.3</v>
          </cell>
          <cell r="H844">
            <v>228079</v>
          </cell>
          <cell r="I844">
            <v>144322.18</v>
          </cell>
          <cell r="J844">
            <v>9030.9500000000007</v>
          </cell>
          <cell r="K844">
            <v>153353.13</v>
          </cell>
          <cell r="L844">
            <v>34846.47</v>
          </cell>
          <cell r="M844">
            <v>188199.6</v>
          </cell>
          <cell r="N844">
            <v>0</v>
          </cell>
          <cell r="O844">
            <v>0</v>
          </cell>
          <cell r="P844">
            <v>0</v>
          </cell>
          <cell r="Q844">
            <v>370.6</v>
          </cell>
          <cell r="R844">
            <v>0</v>
          </cell>
          <cell r="S844">
            <v>0</v>
          </cell>
          <cell r="T844">
            <v>370.6</v>
          </cell>
          <cell r="U844">
            <v>370.6</v>
          </cell>
          <cell r="V844">
            <v>0</v>
          </cell>
          <cell r="W844">
            <v>346978.62</v>
          </cell>
          <cell r="X844">
            <v>26039.61</v>
          </cell>
          <cell r="Y844">
            <v>42889.77</v>
          </cell>
          <cell r="Z844">
            <v>415908</v>
          </cell>
          <cell r="AA844" t="str">
            <v>Live</v>
          </cell>
          <cell r="AB844">
            <v>0</v>
          </cell>
          <cell r="AC844" t="str">
            <v>CHITRADURGA URBAN</v>
          </cell>
          <cell r="AD844" t="str">
            <v>MADANAYAKANAHALLI</v>
          </cell>
          <cell r="AE844" t="str">
            <v>LT-6(a)(i) Wt. Wks.</v>
          </cell>
          <cell r="AF844" t="str">
            <v>LT-6(a)(i) Wt. Wks.</v>
          </cell>
          <cell r="AG844" t="str">
            <v>AEE J.P.E.</v>
          </cell>
          <cell r="AH844" t="str">
            <v>CTA-SUB DIVISION SULTHANIPURA</v>
          </cell>
        </row>
        <row r="845">
          <cell r="A845" t="str">
            <v>STSL1</v>
          </cell>
          <cell r="B845">
            <v>489675</v>
          </cell>
          <cell r="C845">
            <v>1372</v>
          </cell>
          <cell r="D845">
            <v>313833.28000000003</v>
          </cell>
          <cell r="E845">
            <v>1461.67</v>
          </cell>
          <cell r="F845">
            <v>315294.95</v>
          </cell>
          <cell r="G845">
            <v>16621.05</v>
          </cell>
          <cell r="H845">
            <v>331916</v>
          </cell>
          <cell r="I845">
            <v>30774.3</v>
          </cell>
          <cell r="J845">
            <v>856.93</v>
          </cell>
          <cell r="K845">
            <v>31631.23</v>
          </cell>
          <cell r="L845">
            <v>48668.85</v>
          </cell>
          <cell r="M845">
            <v>80300.08</v>
          </cell>
          <cell r="N845">
            <v>0</v>
          </cell>
          <cell r="O845">
            <v>0</v>
          </cell>
          <cell r="P845">
            <v>0</v>
          </cell>
          <cell r="Q845">
            <v>110.08</v>
          </cell>
          <cell r="R845">
            <v>0</v>
          </cell>
          <cell r="S845">
            <v>0</v>
          </cell>
          <cell r="T845">
            <v>110.08</v>
          </cell>
          <cell r="U845">
            <v>110.08</v>
          </cell>
          <cell r="V845">
            <v>0</v>
          </cell>
          <cell r="W845">
            <v>344497.5</v>
          </cell>
          <cell r="X845">
            <v>2318.6</v>
          </cell>
          <cell r="Y845">
            <v>65289.9</v>
          </cell>
          <cell r="Z845">
            <v>412106</v>
          </cell>
          <cell r="AA845" t="str">
            <v>Live</v>
          </cell>
          <cell r="AB845">
            <v>0</v>
          </cell>
          <cell r="AC845" t="str">
            <v>CHITRADURGA URBAN</v>
          </cell>
          <cell r="AD845" t="str">
            <v>MADANAYAKANAHALLI</v>
          </cell>
          <cell r="AE845" t="str">
            <v>LT-6(b)(i) St.Lt. M</v>
          </cell>
          <cell r="AF845" t="str">
            <v>LT-6(b)(i) St.Lt. M</v>
          </cell>
          <cell r="AG845" t="str">
            <v>SULTANIPURA</v>
          </cell>
          <cell r="AH845" t="str">
            <v>MADANAYAKANAHALLI-.</v>
          </cell>
        </row>
        <row r="846">
          <cell r="A846" t="str">
            <v>STSL2</v>
          </cell>
          <cell r="B846">
            <v>450783</v>
          </cell>
          <cell r="C846">
            <v>1167</v>
          </cell>
          <cell r="D846">
            <v>-13318.55</v>
          </cell>
          <cell r="E846">
            <v>269.55</v>
          </cell>
          <cell r="F846">
            <v>-13049</v>
          </cell>
          <cell r="G846">
            <v>0</v>
          </cell>
          <cell r="H846">
            <v>-13049</v>
          </cell>
          <cell r="I846">
            <v>20537.53</v>
          </cell>
          <cell r="J846">
            <v>729.46</v>
          </cell>
          <cell r="K846">
            <v>21266.989999999998</v>
          </cell>
          <cell r="L846">
            <v>124.09</v>
          </cell>
          <cell r="M846">
            <v>21391.08</v>
          </cell>
          <cell r="N846">
            <v>0</v>
          </cell>
          <cell r="O846">
            <v>0</v>
          </cell>
          <cell r="P846">
            <v>0</v>
          </cell>
          <cell r="Q846">
            <v>144.08000000000001</v>
          </cell>
          <cell r="R846">
            <v>0</v>
          </cell>
          <cell r="S846">
            <v>0</v>
          </cell>
          <cell r="T846">
            <v>144.08000000000001</v>
          </cell>
          <cell r="U846">
            <v>144.08000000000001</v>
          </cell>
          <cell r="V846">
            <v>0</v>
          </cell>
          <cell r="W846">
            <v>7074.9</v>
          </cell>
          <cell r="X846">
            <v>999.01</v>
          </cell>
          <cell r="Y846">
            <v>124.09</v>
          </cell>
          <cell r="Z846">
            <v>8198</v>
          </cell>
          <cell r="AA846" t="str">
            <v>Live</v>
          </cell>
          <cell r="AB846">
            <v>0</v>
          </cell>
          <cell r="AC846" t="str">
            <v>CHITRADURGA URBAN</v>
          </cell>
          <cell r="AD846" t="str">
            <v>MADANAYAKANAHALLI</v>
          </cell>
          <cell r="AE846" t="str">
            <v>LT-6(b)(i) St.Lt. M</v>
          </cell>
          <cell r="AF846" t="str">
            <v>LT-6(b)(i) St.Lt. M</v>
          </cell>
          <cell r="AG846" t="str">
            <v>SULTANIPURA</v>
          </cell>
          <cell r="AH846" t="str">
            <v>MADANAYAKANAHALLI-SULTANIPURA</v>
          </cell>
        </row>
        <row r="847">
          <cell r="A847" t="str">
            <v>STSL3</v>
          </cell>
          <cell r="B847">
            <v>473170</v>
          </cell>
          <cell r="C847">
            <v>516</v>
          </cell>
          <cell r="D847">
            <v>1531.31</v>
          </cell>
          <cell r="E847">
            <v>47.03</v>
          </cell>
          <cell r="F847">
            <v>1578.34</v>
          </cell>
          <cell r="G847">
            <v>145.66</v>
          </cell>
          <cell r="H847">
            <v>1724</v>
          </cell>
          <cell r="I847">
            <v>12011.69</v>
          </cell>
          <cell r="J847">
            <v>323.14</v>
          </cell>
          <cell r="K847">
            <v>12334.83</v>
          </cell>
          <cell r="L847">
            <v>740.67</v>
          </cell>
          <cell r="M847">
            <v>13075.5</v>
          </cell>
          <cell r="N847">
            <v>0</v>
          </cell>
          <cell r="O847">
            <v>0</v>
          </cell>
          <cell r="P847">
            <v>0</v>
          </cell>
          <cell r="Q847">
            <v>127.5</v>
          </cell>
          <cell r="R847">
            <v>0</v>
          </cell>
          <cell r="S847">
            <v>0</v>
          </cell>
          <cell r="T847">
            <v>127.5</v>
          </cell>
          <cell r="U847">
            <v>127.5</v>
          </cell>
          <cell r="V847">
            <v>0</v>
          </cell>
          <cell r="W847">
            <v>13415.5</v>
          </cell>
          <cell r="X847">
            <v>370.17</v>
          </cell>
          <cell r="Y847">
            <v>886.33</v>
          </cell>
          <cell r="Z847">
            <v>14672</v>
          </cell>
          <cell r="AA847" t="str">
            <v>Live</v>
          </cell>
          <cell r="AB847">
            <v>0</v>
          </cell>
          <cell r="AC847" t="str">
            <v>CHITRADURGA URBAN</v>
          </cell>
          <cell r="AD847" t="str">
            <v>MADANAYAKANAHALLI</v>
          </cell>
          <cell r="AE847" t="str">
            <v>LT-6(b)(i) St.Lt. M</v>
          </cell>
          <cell r="AF847" t="str">
            <v>LT-6(b)(i) St.Lt. M</v>
          </cell>
          <cell r="AG847" t="str">
            <v>SULTANIPURA</v>
          </cell>
          <cell r="AH847" t="str">
            <v>MADANAYAKANAHALLI-SULTANIPURA</v>
          </cell>
        </row>
        <row r="848">
          <cell r="A848" t="str">
            <v>STSL4</v>
          </cell>
          <cell r="B848">
            <v>472803</v>
          </cell>
          <cell r="C848">
            <v>2818</v>
          </cell>
          <cell r="D848">
            <v>145961.04</v>
          </cell>
          <cell r="E848">
            <v>4022.39</v>
          </cell>
          <cell r="F848">
            <v>149983.43000000002</v>
          </cell>
          <cell r="G848">
            <v>52370.57</v>
          </cell>
          <cell r="H848">
            <v>202354</v>
          </cell>
          <cell r="I848">
            <v>33799.300000000003</v>
          </cell>
          <cell r="J848">
            <v>1761.62</v>
          </cell>
          <cell r="K848">
            <v>35560.920000000006</v>
          </cell>
          <cell r="L848">
            <v>18447.16</v>
          </cell>
          <cell r="M848">
            <v>54008.08</v>
          </cell>
          <cell r="N848">
            <v>0</v>
          </cell>
          <cell r="O848">
            <v>0</v>
          </cell>
          <cell r="P848">
            <v>0</v>
          </cell>
          <cell r="Q848">
            <v>178.08</v>
          </cell>
          <cell r="R848">
            <v>0</v>
          </cell>
          <cell r="S848">
            <v>0</v>
          </cell>
          <cell r="T848">
            <v>178.08</v>
          </cell>
          <cell r="U848">
            <v>178.08</v>
          </cell>
          <cell r="V848">
            <v>0</v>
          </cell>
          <cell r="W848">
            <v>179582.26</v>
          </cell>
          <cell r="X848">
            <v>5784.01</v>
          </cell>
          <cell r="Y848">
            <v>70817.73</v>
          </cell>
          <cell r="Z848">
            <v>256184</v>
          </cell>
          <cell r="AA848" t="str">
            <v>Live</v>
          </cell>
          <cell r="AB848">
            <v>0</v>
          </cell>
          <cell r="AC848" t="str">
            <v>CHITRADURGA URBAN</v>
          </cell>
          <cell r="AD848" t="str">
            <v>MADANAYAKANAHALLI</v>
          </cell>
          <cell r="AE848" t="str">
            <v>LT-6(b)(i) St.Lt. M</v>
          </cell>
          <cell r="AF848" t="str">
            <v>LT-6(b)(i) St.Lt. M</v>
          </cell>
          <cell r="AG848" t="str">
            <v>SULTANIPURA</v>
          </cell>
          <cell r="AH848" t="str">
            <v>M-SULTANIPURA</v>
          </cell>
        </row>
        <row r="849">
          <cell r="A849" t="str">
            <v>STSL59478</v>
          </cell>
          <cell r="B849">
            <v>4913357</v>
          </cell>
          <cell r="C849">
            <v>0</v>
          </cell>
          <cell r="D849">
            <v>9654.59</v>
          </cell>
          <cell r="E849">
            <v>673.31</v>
          </cell>
          <cell r="F849">
            <v>10327.9</v>
          </cell>
          <cell r="G849">
            <v>1813.1</v>
          </cell>
          <cell r="H849">
            <v>12141</v>
          </cell>
          <cell r="I849">
            <v>2048.71</v>
          </cell>
          <cell r="J849">
            <v>0</v>
          </cell>
          <cell r="K849">
            <v>2048.71</v>
          </cell>
          <cell r="L849">
            <v>1236.8900000000001</v>
          </cell>
          <cell r="M849">
            <v>3285.6</v>
          </cell>
          <cell r="N849">
            <v>0</v>
          </cell>
          <cell r="O849">
            <v>0</v>
          </cell>
          <cell r="P849">
            <v>0</v>
          </cell>
          <cell r="Q849">
            <v>200.6</v>
          </cell>
          <cell r="R849">
            <v>0</v>
          </cell>
          <cell r="S849">
            <v>0</v>
          </cell>
          <cell r="T849">
            <v>200.6</v>
          </cell>
          <cell r="U849">
            <v>200.6</v>
          </cell>
          <cell r="V849">
            <v>0</v>
          </cell>
          <cell r="W849">
            <v>11502.7</v>
          </cell>
          <cell r="X849">
            <v>673.31</v>
          </cell>
          <cell r="Y849">
            <v>3049.99</v>
          </cell>
          <cell r="Z849">
            <v>15226</v>
          </cell>
          <cell r="AA849" t="str">
            <v>Live</v>
          </cell>
          <cell r="AB849">
            <v>0</v>
          </cell>
          <cell r="AC849" t="str">
            <v>CHITRADURGA URBAN</v>
          </cell>
          <cell r="AD849" t="str">
            <v>MADANAYAKANAHALLI</v>
          </cell>
          <cell r="AE849" t="str">
            <v>LT-6(b)(ii) St.Lt. M</v>
          </cell>
          <cell r="AF849" t="str">
            <v>LT-6(b)(ii) St.Lt. M</v>
          </cell>
          <cell r="AG849" t="str">
            <v>PDO MADANAYAKANAHALLI</v>
          </cell>
          <cell r="AH849" t="str">
            <v>SULTANIPURA VILLAGE ST COLONY</v>
          </cell>
        </row>
        <row r="850">
          <cell r="A850" t="str">
            <v>STSL59485</v>
          </cell>
          <cell r="B850">
            <v>4913464</v>
          </cell>
          <cell r="C850">
            <v>1208</v>
          </cell>
          <cell r="D850">
            <v>56112.17</v>
          </cell>
          <cell r="E850">
            <v>1462.1</v>
          </cell>
          <cell r="F850">
            <v>57574.27</v>
          </cell>
          <cell r="G850">
            <v>10782.73</v>
          </cell>
          <cell r="H850">
            <v>68357</v>
          </cell>
          <cell r="I850">
            <v>11107.34</v>
          </cell>
          <cell r="J850">
            <v>755.94</v>
          </cell>
          <cell r="K850">
            <v>11863.28</v>
          </cell>
          <cell r="L850">
            <v>6986.32</v>
          </cell>
          <cell r="M850">
            <v>18849.599999999999</v>
          </cell>
          <cell r="N850">
            <v>0</v>
          </cell>
          <cell r="O850">
            <v>0</v>
          </cell>
          <cell r="P850">
            <v>0</v>
          </cell>
          <cell r="Q850">
            <v>200.6</v>
          </cell>
          <cell r="R850">
            <v>0</v>
          </cell>
          <cell r="S850">
            <v>0</v>
          </cell>
          <cell r="T850">
            <v>200.6</v>
          </cell>
          <cell r="U850">
            <v>200.6</v>
          </cell>
          <cell r="V850">
            <v>0</v>
          </cell>
          <cell r="W850">
            <v>67018.91</v>
          </cell>
          <cell r="X850">
            <v>2218.04</v>
          </cell>
          <cell r="Y850">
            <v>17769.05</v>
          </cell>
          <cell r="Z850">
            <v>87006</v>
          </cell>
          <cell r="AA850" t="str">
            <v>Live</v>
          </cell>
          <cell r="AB850">
            <v>0</v>
          </cell>
          <cell r="AC850" t="str">
            <v>CHITRADURGA URBAN</v>
          </cell>
          <cell r="AD850" t="str">
            <v>MADANAYAKANAHALLI</v>
          </cell>
          <cell r="AE850" t="str">
            <v>LT-6(b)(ii) St.Lt. M</v>
          </cell>
          <cell r="AF850" t="str">
            <v>LT-6(b)(ii) St.Lt. M</v>
          </cell>
          <cell r="AG850" t="str">
            <v>PDO MADANAYAKANAHALLI</v>
          </cell>
          <cell r="AH850" t="str">
            <v>SULTANIPURA VILLAGE SC COLONY</v>
          </cell>
        </row>
        <row r="851">
          <cell r="A851" t="str">
            <v>UPRSM2</v>
          </cell>
          <cell r="B851">
            <v>422961</v>
          </cell>
          <cell r="C851">
            <v>908</v>
          </cell>
          <cell r="D851">
            <v>3271.79</v>
          </cell>
          <cell r="E851">
            <v>75.150000000000006</v>
          </cell>
          <cell r="F851">
            <v>3346.94</v>
          </cell>
          <cell r="G851">
            <v>359.06</v>
          </cell>
          <cell r="H851">
            <v>3706</v>
          </cell>
          <cell r="I851">
            <v>30995.83</v>
          </cell>
          <cell r="J851">
            <v>442.1</v>
          </cell>
          <cell r="K851">
            <v>31437.93</v>
          </cell>
          <cell r="L851">
            <v>1808.35</v>
          </cell>
          <cell r="M851">
            <v>33246.28</v>
          </cell>
          <cell r="N851">
            <v>0</v>
          </cell>
          <cell r="O851">
            <v>0</v>
          </cell>
          <cell r="P851">
            <v>0</v>
          </cell>
          <cell r="Q851">
            <v>358.28</v>
          </cell>
          <cell r="R851">
            <v>0</v>
          </cell>
          <cell r="S851">
            <v>0</v>
          </cell>
          <cell r="T851">
            <v>358.28</v>
          </cell>
          <cell r="U851">
            <v>358.28</v>
          </cell>
          <cell r="V851">
            <v>0</v>
          </cell>
          <cell r="W851">
            <v>33909.339999999997</v>
          </cell>
          <cell r="X851">
            <v>517.25</v>
          </cell>
          <cell r="Y851">
            <v>2167.41</v>
          </cell>
          <cell r="Z851">
            <v>36594</v>
          </cell>
          <cell r="AA851" t="str">
            <v>Live</v>
          </cell>
          <cell r="AB851">
            <v>0</v>
          </cell>
          <cell r="AC851" t="str">
            <v>CHITRADURGA URBAN</v>
          </cell>
          <cell r="AD851" t="str">
            <v>MADANAYAKANAHALLI</v>
          </cell>
          <cell r="AE851" t="str">
            <v>LT-6(a)(i) Wt. Wks.</v>
          </cell>
          <cell r="AF851" t="str">
            <v>LT-6(a)(i) Wt. Wks.</v>
          </cell>
          <cell r="AG851" t="str">
            <v>SECRETARY</v>
          </cell>
          <cell r="AH851" t="str">
            <v>.MUDA NAYAKAN HALLY CHIKKAPPANHALLY-</v>
          </cell>
        </row>
        <row r="852">
          <cell r="A852">
            <v>59494</v>
          </cell>
          <cell r="B852">
            <v>4916620</v>
          </cell>
          <cell r="C852">
            <v>0</v>
          </cell>
          <cell r="D852">
            <v>3516.95</v>
          </cell>
          <cell r="E852">
            <v>0</v>
          </cell>
          <cell r="F852">
            <v>3516.95</v>
          </cell>
          <cell r="G852">
            <v>579.04999999999995</v>
          </cell>
          <cell r="H852">
            <v>4096</v>
          </cell>
          <cell r="I852">
            <v>2050.67</v>
          </cell>
          <cell r="J852">
            <v>0</v>
          </cell>
          <cell r="K852">
            <v>2050.67</v>
          </cell>
          <cell r="L852">
            <v>474.93</v>
          </cell>
          <cell r="M852">
            <v>2525.6</v>
          </cell>
          <cell r="N852">
            <v>0</v>
          </cell>
          <cell r="O852">
            <v>0</v>
          </cell>
          <cell r="P852">
            <v>0</v>
          </cell>
          <cell r="Q852">
            <v>200.6</v>
          </cell>
          <cell r="R852">
            <v>0</v>
          </cell>
          <cell r="S852">
            <v>0</v>
          </cell>
          <cell r="T852">
            <v>200.6</v>
          </cell>
          <cell r="U852">
            <v>200.6</v>
          </cell>
          <cell r="V852">
            <v>0</v>
          </cell>
          <cell r="W852">
            <v>5367.02</v>
          </cell>
          <cell r="X852">
            <v>0</v>
          </cell>
          <cell r="Y852">
            <v>1053.98</v>
          </cell>
          <cell r="Z852">
            <v>6421</v>
          </cell>
          <cell r="AA852" t="str">
            <v>Live</v>
          </cell>
          <cell r="AB852">
            <v>0</v>
          </cell>
          <cell r="AC852" t="str">
            <v>CHITRADURGA URBAN</v>
          </cell>
          <cell r="AD852" t="str">
            <v>MEDEHALLI</v>
          </cell>
          <cell r="AE852" t="str">
            <v>LT-6(b)(i) St.Lt. M</v>
          </cell>
          <cell r="AF852" t="str">
            <v>LT-6(b)(i) St.Lt. M</v>
          </cell>
          <cell r="AG852" t="str">
            <v>N KANTHALAKSHMI D/O M B MALLESHAPPA</v>
          </cell>
          <cell r="AH852" t="str">
            <v>MEGELAHALLI</v>
          </cell>
        </row>
        <row r="853">
          <cell r="A853" t="str">
            <v>BCSL59590</v>
          </cell>
          <cell r="B853">
            <v>4944103</v>
          </cell>
          <cell r="C853">
            <v>435</v>
          </cell>
          <cell r="D853">
            <v>15919.11</v>
          </cell>
          <cell r="E853">
            <v>1091.45</v>
          </cell>
          <cell r="F853">
            <v>17010.560000000001</v>
          </cell>
          <cell r="G853">
            <v>1908.44</v>
          </cell>
          <cell r="H853">
            <v>18919</v>
          </cell>
          <cell r="I853">
            <v>5272</v>
          </cell>
          <cell r="J853">
            <v>271.62</v>
          </cell>
          <cell r="K853">
            <v>5543.62</v>
          </cell>
          <cell r="L853">
            <v>2173.98</v>
          </cell>
          <cell r="M853">
            <v>7717.6</v>
          </cell>
          <cell r="N853">
            <v>0</v>
          </cell>
          <cell r="O853">
            <v>0</v>
          </cell>
          <cell r="P853">
            <v>0</v>
          </cell>
          <cell r="Q853">
            <v>200.6</v>
          </cell>
          <cell r="R853">
            <v>0</v>
          </cell>
          <cell r="S853">
            <v>0</v>
          </cell>
          <cell r="T853">
            <v>200.6</v>
          </cell>
          <cell r="U853">
            <v>200.6</v>
          </cell>
          <cell r="V853">
            <v>0</v>
          </cell>
          <cell r="W853">
            <v>20990.51</v>
          </cell>
          <cell r="X853">
            <v>1363.07</v>
          </cell>
          <cell r="Y853">
            <v>4082.42</v>
          </cell>
          <cell r="Z853">
            <v>26436</v>
          </cell>
          <cell r="AA853" t="str">
            <v>Live</v>
          </cell>
          <cell r="AB853">
            <v>0</v>
          </cell>
          <cell r="AC853" t="str">
            <v>CHITRADURGA URBAN</v>
          </cell>
          <cell r="AD853" t="str">
            <v>MEDEHALLI</v>
          </cell>
          <cell r="AE853" t="str">
            <v>LT-6(b)(i) St.Lt. M</v>
          </cell>
          <cell r="AF853" t="str">
            <v>LT-6(b)(i) St.Lt. M</v>
          </cell>
          <cell r="AG853" t="str">
            <v>V S KALACHARI S/O SHARABHA CHARI</v>
          </cell>
          <cell r="AH853" t="str">
            <v>TAMATKAL ROAD NEAR ESHWAR TEMPLE MEDEHALLY CHITRADURGA</v>
          </cell>
        </row>
        <row r="854">
          <cell r="A854" t="str">
            <v>GPBCSL139</v>
          </cell>
          <cell r="B854">
            <v>3823266</v>
          </cell>
          <cell r="C854">
            <v>931</v>
          </cell>
          <cell r="D854">
            <v>117082.2</v>
          </cell>
          <cell r="E854">
            <v>10021.629999999999</v>
          </cell>
          <cell r="F854">
            <v>127103.83</v>
          </cell>
          <cell r="G854">
            <v>11735.17</v>
          </cell>
          <cell r="H854">
            <v>138839</v>
          </cell>
          <cell r="I854">
            <v>9772.35</v>
          </cell>
          <cell r="J854">
            <v>582.45000000000005</v>
          </cell>
          <cell r="K854">
            <v>10354.800000000001</v>
          </cell>
          <cell r="L854">
            <v>14692.2</v>
          </cell>
          <cell r="M854">
            <v>25047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126854.55</v>
          </cell>
          <cell r="X854">
            <v>10604.08</v>
          </cell>
          <cell r="Y854">
            <v>26427.37</v>
          </cell>
          <cell r="Z854">
            <v>163886</v>
          </cell>
          <cell r="AA854" t="str">
            <v>Live</v>
          </cell>
          <cell r="AB854">
            <v>0</v>
          </cell>
          <cell r="AC854" t="str">
            <v>CHITRADURGA URBAN</v>
          </cell>
          <cell r="AD854" t="str">
            <v>MEDEHALLI</v>
          </cell>
          <cell r="AE854" t="str">
            <v>LT-6(b)(i) St.Lt. M</v>
          </cell>
          <cell r="AF854" t="str">
            <v>LT-6(b)(i) St.Lt. M</v>
          </cell>
          <cell r="AG854" t="str">
            <v>SECARTORY</v>
          </cell>
          <cell r="AH854" t="str">
            <v>MEDEHALLI-</v>
          </cell>
        </row>
        <row r="855">
          <cell r="A855" t="str">
            <v>GPBCSL140</v>
          </cell>
          <cell r="B855">
            <v>3822523</v>
          </cell>
          <cell r="C855">
            <v>712</v>
          </cell>
          <cell r="D855">
            <v>26726.11</v>
          </cell>
          <cell r="E855">
            <v>1432.09</v>
          </cell>
          <cell r="F855">
            <v>28158.2</v>
          </cell>
          <cell r="G855">
            <v>7977.8</v>
          </cell>
          <cell r="H855">
            <v>36136</v>
          </cell>
          <cell r="I855">
            <v>7459.55</v>
          </cell>
          <cell r="J855">
            <v>445.24</v>
          </cell>
          <cell r="K855">
            <v>7904.79</v>
          </cell>
          <cell r="L855">
            <v>3536.21</v>
          </cell>
          <cell r="M855">
            <v>11441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34185.660000000003</v>
          </cell>
          <cell r="X855">
            <v>1877.33</v>
          </cell>
          <cell r="Y855">
            <v>11514.01</v>
          </cell>
          <cell r="Z855">
            <v>47577</v>
          </cell>
          <cell r="AA855" t="str">
            <v>Live</v>
          </cell>
          <cell r="AB855">
            <v>0</v>
          </cell>
          <cell r="AC855" t="str">
            <v>CHITRADURGA URBAN</v>
          </cell>
          <cell r="AD855" t="str">
            <v>MEDEHALLI</v>
          </cell>
          <cell r="AE855" t="str">
            <v>LT-6(b)(i) St.Lt. M</v>
          </cell>
          <cell r="AF855" t="str">
            <v>LT-6(b)(i) St.Lt. M</v>
          </cell>
          <cell r="AG855" t="str">
            <v>SECARTORY</v>
          </cell>
          <cell r="AH855" t="str">
            <v>VIDYANAGARA-</v>
          </cell>
        </row>
        <row r="856">
          <cell r="A856" t="str">
            <v>GPBCSL141</v>
          </cell>
          <cell r="B856">
            <v>3822026</v>
          </cell>
          <cell r="C856">
            <v>1311</v>
          </cell>
          <cell r="D856">
            <v>62689.97</v>
          </cell>
          <cell r="E856">
            <v>3784.6</v>
          </cell>
          <cell r="F856">
            <v>66474.570000000007</v>
          </cell>
          <cell r="G856">
            <v>9809.43</v>
          </cell>
          <cell r="H856">
            <v>76284</v>
          </cell>
          <cell r="I856">
            <v>11884.42</v>
          </cell>
          <cell r="J856">
            <v>818.04</v>
          </cell>
          <cell r="K856">
            <v>12702.46</v>
          </cell>
          <cell r="L856">
            <v>8039.54</v>
          </cell>
          <cell r="M856">
            <v>20742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74574.39</v>
          </cell>
          <cell r="X856">
            <v>4602.6400000000003</v>
          </cell>
          <cell r="Y856">
            <v>17848.97</v>
          </cell>
          <cell r="Z856">
            <v>97026</v>
          </cell>
          <cell r="AA856" t="str">
            <v>Live</v>
          </cell>
          <cell r="AB856">
            <v>0</v>
          </cell>
          <cell r="AC856" t="str">
            <v>CHITRADURGA URBAN</v>
          </cell>
          <cell r="AD856" t="str">
            <v>MEDEHALLI</v>
          </cell>
          <cell r="AE856" t="str">
            <v>LT-6(b)(i) St.Lt. M</v>
          </cell>
          <cell r="AF856" t="str">
            <v>LT-6(b)(i) St.Lt. M</v>
          </cell>
          <cell r="AG856" t="str">
            <v>SECARTORY</v>
          </cell>
          <cell r="AH856" t="str">
            <v>VIDYANAGARA-</v>
          </cell>
        </row>
        <row r="857">
          <cell r="A857" t="str">
            <v>GPBCSL143</v>
          </cell>
          <cell r="B857">
            <v>3820529</v>
          </cell>
          <cell r="C857">
            <v>2415</v>
          </cell>
          <cell r="D857">
            <v>16888.09</v>
          </cell>
          <cell r="E857">
            <v>1125.77</v>
          </cell>
          <cell r="F857">
            <v>18013.86</v>
          </cell>
          <cell r="G857">
            <v>796.14</v>
          </cell>
          <cell r="H857">
            <v>18810</v>
          </cell>
          <cell r="I857">
            <v>20858.84</v>
          </cell>
          <cell r="J857">
            <v>1518.46</v>
          </cell>
          <cell r="K857">
            <v>22377.3</v>
          </cell>
          <cell r="L857">
            <v>2967.7</v>
          </cell>
          <cell r="M857">
            <v>25345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37746.93</v>
          </cell>
          <cell r="X857">
            <v>2644.23</v>
          </cell>
          <cell r="Y857">
            <v>3763.84</v>
          </cell>
          <cell r="Z857">
            <v>44155</v>
          </cell>
          <cell r="AA857" t="str">
            <v>Live</v>
          </cell>
          <cell r="AB857">
            <v>0</v>
          </cell>
          <cell r="AC857" t="str">
            <v>CHITRADURGA URBAN</v>
          </cell>
          <cell r="AD857" t="str">
            <v>MEDEHALLI</v>
          </cell>
          <cell r="AE857" t="str">
            <v>LT-6(b)(i) St.Lt. M</v>
          </cell>
          <cell r="AF857" t="str">
            <v>LT-6(b)(i) St.Lt. M</v>
          </cell>
          <cell r="AG857" t="str">
            <v>SECARTORY</v>
          </cell>
          <cell r="AH857" t="str">
            <v>VIDYANAGARA-</v>
          </cell>
        </row>
        <row r="858">
          <cell r="A858" t="str">
            <v>GPBCSL144</v>
          </cell>
          <cell r="B858">
            <v>3821470</v>
          </cell>
          <cell r="C858">
            <v>816</v>
          </cell>
          <cell r="D858">
            <v>35048.97</v>
          </cell>
          <cell r="E858">
            <v>2657.05</v>
          </cell>
          <cell r="F858">
            <v>37706.020000000004</v>
          </cell>
          <cell r="G858">
            <v>2785.98</v>
          </cell>
          <cell r="H858">
            <v>40492</v>
          </cell>
          <cell r="I858">
            <v>8288.39</v>
          </cell>
          <cell r="J858">
            <v>511.38</v>
          </cell>
          <cell r="K858">
            <v>8799.7699999999986</v>
          </cell>
          <cell r="L858">
            <v>4627.2299999999996</v>
          </cell>
          <cell r="M858">
            <v>13427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43337.36</v>
          </cell>
          <cell r="X858">
            <v>3168.43</v>
          </cell>
          <cell r="Y858">
            <v>7413.21</v>
          </cell>
          <cell r="Z858">
            <v>53919</v>
          </cell>
          <cell r="AA858" t="str">
            <v>Live</v>
          </cell>
          <cell r="AB858">
            <v>0</v>
          </cell>
          <cell r="AC858" t="str">
            <v>CHITRADURGA URBAN</v>
          </cell>
          <cell r="AD858" t="str">
            <v>MEDEHALLI</v>
          </cell>
          <cell r="AE858" t="str">
            <v>LT-6(b)(i) St.Lt. M</v>
          </cell>
          <cell r="AF858" t="str">
            <v>LT-6(b)(i) St.Lt. M</v>
          </cell>
          <cell r="AG858" t="str">
            <v>SECARTARY</v>
          </cell>
          <cell r="AH858" t="str">
            <v>NARASAPPA LINE-</v>
          </cell>
        </row>
        <row r="859">
          <cell r="A859" t="str">
            <v>GPBCSL145</v>
          </cell>
          <cell r="B859">
            <v>3822001</v>
          </cell>
          <cell r="C859">
            <v>2834</v>
          </cell>
          <cell r="D859">
            <v>14119.54</v>
          </cell>
          <cell r="E859">
            <v>904.5</v>
          </cell>
          <cell r="F859">
            <v>15024.04</v>
          </cell>
          <cell r="G859">
            <v>726.96</v>
          </cell>
          <cell r="H859">
            <v>15751</v>
          </cell>
          <cell r="I859">
            <v>24771.27</v>
          </cell>
          <cell r="J859">
            <v>1783.02</v>
          </cell>
          <cell r="K859">
            <v>26554.29</v>
          </cell>
          <cell r="L859">
            <v>3069.71</v>
          </cell>
          <cell r="M859">
            <v>29624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38890.81</v>
          </cell>
          <cell r="X859">
            <v>2687.52</v>
          </cell>
          <cell r="Y859">
            <v>3796.67</v>
          </cell>
          <cell r="Z859">
            <v>45375</v>
          </cell>
          <cell r="AA859" t="str">
            <v>Live</v>
          </cell>
          <cell r="AB859">
            <v>0</v>
          </cell>
          <cell r="AC859" t="str">
            <v>CHITRADURGA URBAN</v>
          </cell>
          <cell r="AD859" t="str">
            <v>MEDEHALLI</v>
          </cell>
          <cell r="AE859" t="str">
            <v>LT-6(b)(i) St.Lt. M</v>
          </cell>
          <cell r="AF859" t="str">
            <v>LT-6(b)(i) St.Lt. M</v>
          </cell>
          <cell r="AG859" t="str">
            <v>SECARTARY</v>
          </cell>
          <cell r="AH859" t="str">
            <v>CTA-</v>
          </cell>
        </row>
        <row r="860">
          <cell r="A860" t="str">
            <v>GPBCSL146</v>
          </cell>
          <cell r="B860">
            <v>3817613</v>
          </cell>
          <cell r="C860">
            <v>756</v>
          </cell>
          <cell r="D860">
            <v>51065.19</v>
          </cell>
          <cell r="E860">
            <v>4403.99</v>
          </cell>
          <cell r="F860">
            <v>55469.18</v>
          </cell>
          <cell r="G860">
            <v>5562.82</v>
          </cell>
          <cell r="H860">
            <v>61032</v>
          </cell>
          <cell r="I860">
            <v>8510.01</v>
          </cell>
          <cell r="J860">
            <v>473.29</v>
          </cell>
          <cell r="K860">
            <v>8983.3000000000011</v>
          </cell>
          <cell r="L860">
            <v>6655.7</v>
          </cell>
          <cell r="M860">
            <v>15639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59575.199999999997</v>
          </cell>
          <cell r="X860">
            <v>4877.28</v>
          </cell>
          <cell r="Y860">
            <v>12218.52</v>
          </cell>
          <cell r="Z860">
            <v>76671</v>
          </cell>
          <cell r="AA860" t="str">
            <v>Live</v>
          </cell>
          <cell r="AB860">
            <v>0</v>
          </cell>
          <cell r="AC860" t="str">
            <v>CHITRADURGA URBAN</v>
          </cell>
          <cell r="AD860" t="str">
            <v>MEDEHALLI</v>
          </cell>
          <cell r="AE860" t="str">
            <v>LT-6(b)(i) St.Lt. M</v>
          </cell>
          <cell r="AF860" t="str">
            <v>LT-6(b)(i) St.Lt. M</v>
          </cell>
          <cell r="AG860" t="str">
            <v>SECARTORY</v>
          </cell>
          <cell r="AH860" t="str">
            <v>CTA-</v>
          </cell>
        </row>
        <row r="861">
          <cell r="A861" t="str">
            <v>GPBCSL147</v>
          </cell>
          <cell r="B861">
            <v>3821249</v>
          </cell>
          <cell r="C861">
            <v>600</v>
          </cell>
          <cell r="D861">
            <v>2893.83</v>
          </cell>
          <cell r="E861">
            <v>518.47</v>
          </cell>
          <cell r="F861">
            <v>3412.3</v>
          </cell>
          <cell r="G861">
            <v>252.7</v>
          </cell>
          <cell r="H861">
            <v>3665</v>
          </cell>
          <cell r="I861">
            <v>6584.93</v>
          </cell>
          <cell r="J861">
            <v>375.3</v>
          </cell>
          <cell r="K861">
            <v>6960.2300000000005</v>
          </cell>
          <cell r="L861">
            <v>1261.77</v>
          </cell>
          <cell r="M861">
            <v>8222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9478.76</v>
          </cell>
          <cell r="X861">
            <v>893.77</v>
          </cell>
          <cell r="Y861">
            <v>1514.47</v>
          </cell>
          <cell r="Z861">
            <v>11887</v>
          </cell>
          <cell r="AA861" t="str">
            <v>Live</v>
          </cell>
          <cell r="AB861">
            <v>0</v>
          </cell>
          <cell r="AC861" t="str">
            <v>CHITRADURGA URBAN</v>
          </cell>
          <cell r="AD861" t="str">
            <v>MEDEHALLI</v>
          </cell>
          <cell r="AE861" t="str">
            <v>LT-6(b)(i) St.Lt. M</v>
          </cell>
          <cell r="AF861" t="str">
            <v>LT-6(b)(i) St.Lt. M</v>
          </cell>
          <cell r="AG861" t="str">
            <v>SECARTARY</v>
          </cell>
          <cell r="AH861" t="str">
            <v>CTA-</v>
          </cell>
        </row>
        <row r="862">
          <cell r="A862" t="str">
            <v>GPBCSL148</v>
          </cell>
          <cell r="B862">
            <v>3821862</v>
          </cell>
          <cell r="C862">
            <v>3000</v>
          </cell>
          <cell r="D862">
            <v>46425.9</v>
          </cell>
          <cell r="E862">
            <v>4133.62</v>
          </cell>
          <cell r="F862">
            <v>50559.520000000004</v>
          </cell>
          <cell r="G862">
            <v>8440.48</v>
          </cell>
          <cell r="H862">
            <v>59000</v>
          </cell>
          <cell r="I862">
            <v>26455.42</v>
          </cell>
          <cell r="J862">
            <v>1887.31</v>
          </cell>
          <cell r="K862">
            <v>28342.73</v>
          </cell>
          <cell r="L862">
            <v>7009.27</v>
          </cell>
          <cell r="M862">
            <v>35352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72881.320000000007</v>
          </cell>
          <cell r="X862">
            <v>6020.93</v>
          </cell>
          <cell r="Y862">
            <v>15449.75</v>
          </cell>
          <cell r="Z862">
            <v>94352</v>
          </cell>
          <cell r="AA862" t="str">
            <v>Live</v>
          </cell>
          <cell r="AB862">
            <v>0</v>
          </cell>
          <cell r="AC862" t="str">
            <v>CHITRADURGA URBAN</v>
          </cell>
          <cell r="AD862" t="str">
            <v>MEDEHALLI</v>
          </cell>
          <cell r="AE862" t="str">
            <v>LT-6(b)(i) St.Lt. M</v>
          </cell>
          <cell r="AF862" t="str">
            <v>LT-6(b)(i) St.Lt. M</v>
          </cell>
          <cell r="AG862" t="str">
            <v>SECARTARY</v>
          </cell>
          <cell r="AH862" t="str">
            <v>MEDEHALLI-</v>
          </cell>
        </row>
        <row r="863">
          <cell r="A863" t="str">
            <v>GPBCSL149</v>
          </cell>
          <cell r="B863">
            <v>3823509</v>
          </cell>
          <cell r="C863">
            <v>922</v>
          </cell>
          <cell r="D863">
            <v>8285.83</v>
          </cell>
          <cell r="E863">
            <v>401.96</v>
          </cell>
          <cell r="F863">
            <v>8687.7899999999991</v>
          </cell>
          <cell r="G863">
            <v>661.21</v>
          </cell>
          <cell r="H863">
            <v>9349</v>
          </cell>
          <cell r="I863">
            <v>9348.8700000000008</v>
          </cell>
          <cell r="J863">
            <v>577.57000000000005</v>
          </cell>
          <cell r="K863">
            <v>9926.44</v>
          </cell>
          <cell r="L863">
            <v>1493.56</v>
          </cell>
          <cell r="M863">
            <v>11420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17634.7</v>
          </cell>
          <cell r="X863">
            <v>979.53</v>
          </cell>
          <cell r="Y863">
            <v>2154.77</v>
          </cell>
          <cell r="Z863">
            <v>20769</v>
          </cell>
          <cell r="AA863" t="str">
            <v>Live</v>
          </cell>
          <cell r="AB863">
            <v>0</v>
          </cell>
          <cell r="AC863" t="str">
            <v>CHITRADURGA URBAN</v>
          </cell>
          <cell r="AD863" t="str">
            <v>MEDEHALLI</v>
          </cell>
          <cell r="AE863" t="str">
            <v>LT-6(b)(i) St.Lt. M</v>
          </cell>
          <cell r="AF863" t="str">
            <v>LT-6(b)(i) St.Lt. M</v>
          </cell>
          <cell r="AG863" t="str">
            <v>SECARTARY</v>
          </cell>
          <cell r="AH863" t="str">
            <v>MEDEHALLI-</v>
          </cell>
        </row>
        <row r="864">
          <cell r="A864" t="str">
            <v>GPBCSL150</v>
          </cell>
          <cell r="B864">
            <v>3817912</v>
          </cell>
          <cell r="C864">
            <v>712</v>
          </cell>
          <cell r="D864">
            <v>33720.75</v>
          </cell>
          <cell r="E864">
            <v>2397.73</v>
          </cell>
          <cell r="F864">
            <v>36118.480000000003</v>
          </cell>
          <cell r="G864">
            <v>1330.52</v>
          </cell>
          <cell r="H864">
            <v>37449</v>
          </cell>
          <cell r="I864">
            <v>7458.26</v>
          </cell>
          <cell r="J864">
            <v>445.54</v>
          </cell>
          <cell r="K864">
            <v>7903.8</v>
          </cell>
          <cell r="L864">
            <v>4677.2</v>
          </cell>
          <cell r="M864">
            <v>12581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41179.01</v>
          </cell>
          <cell r="X864">
            <v>2843.27</v>
          </cell>
          <cell r="Y864">
            <v>6007.72</v>
          </cell>
          <cell r="Z864">
            <v>50030</v>
          </cell>
          <cell r="AA864" t="str">
            <v>Live</v>
          </cell>
          <cell r="AB864">
            <v>0</v>
          </cell>
          <cell r="AC864" t="str">
            <v>CHITRADURGA URBAN</v>
          </cell>
          <cell r="AD864" t="str">
            <v>MEDEHALLI</v>
          </cell>
          <cell r="AE864" t="str">
            <v>LT-6(b)(i) St.Lt. M</v>
          </cell>
          <cell r="AF864" t="str">
            <v>LT-6(b)(i) St.Lt. M</v>
          </cell>
          <cell r="AG864" t="str">
            <v>SECARTARY</v>
          </cell>
          <cell r="AH864" t="str">
            <v>CTA-</v>
          </cell>
        </row>
        <row r="865">
          <cell r="A865" t="str">
            <v>GPBCSL151</v>
          </cell>
          <cell r="B865">
            <v>3820448</v>
          </cell>
          <cell r="C865">
            <v>3213</v>
          </cell>
          <cell r="D865">
            <v>16845.990000000002</v>
          </cell>
          <cell r="E865">
            <v>1111.76</v>
          </cell>
          <cell r="F865">
            <v>17957.75</v>
          </cell>
          <cell r="G865">
            <v>757.25</v>
          </cell>
          <cell r="H865">
            <v>18715</v>
          </cell>
          <cell r="I865">
            <v>28365.09</v>
          </cell>
          <cell r="J865">
            <v>2013.42</v>
          </cell>
          <cell r="K865">
            <v>30378.510000000002</v>
          </cell>
          <cell r="L865">
            <v>3446.49</v>
          </cell>
          <cell r="M865">
            <v>33825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45211.08</v>
          </cell>
          <cell r="X865">
            <v>3125.18</v>
          </cell>
          <cell r="Y865">
            <v>4203.74</v>
          </cell>
          <cell r="Z865">
            <v>52540</v>
          </cell>
          <cell r="AA865" t="str">
            <v>Live</v>
          </cell>
          <cell r="AB865">
            <v>0</v>
          </cell>
          <cell r="AC865" t="str">
            <v>CHITRADURGA URBAN</v>
          </cell>
          <cell r="AD865" t="str">
            <v>MEDEHALLI</v>
          </cell>
          <cell r="AE865" t="str">
            <v>LT-6(b)(i) St.Lt. M</v>
          </cell>
          <cell r="AF865" t="str">
            <v>LT-6(b)(i) St.Lt. M</v>
          </cell>
          <cell r="AG865" t="str">
            <v>SECARTARY</v>
          </cell>
          <cell r="AH865" t="str">
            <v>CTA-</v>
          </cell>
        </row>
        <row r="866">
          <cell r="A866" t="str">
            <v>GPBCSL152</v>
          </cell>
          <cell r="B866">
            <v>3823195</v>
          </cell>
          <cell r="C866">
            <v>712</v>
          </cell>
          <cell r="D866">
            <v>97729.77</v>
          </cell>
          <cell r="E866">
            <v>7027.29</v>
          </cell>
          <cell r="F866">
            <v>104757.06</v>
          </cell>
          <cell r="G866">
            <v>10587.94</v>
          </cell>
          <cell r="H866">
            <v>115345</v>
          </cell>
          <cell r="I866">
            <v>7421.53</v>
          </cell>
          <cell r="J866">
            <v>442.81</v>
          </cell>
          <cell r="K866">
            <v>7864.34</v>
          </cell>
          <cell r="L866">
            <v>12156.66</v>
          </cell>
          <cell r="M866">
            <v>20021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105151.3</v>
          </cell>
          <cell r="X866">
            <v>7470.1</v>
          </cell>
          <cell r="Y866">
            <v>22744.6</v>
          </cell>
          <cell r="Z866">
            <v>135366</v>
          </cell>
          <cell r="AA866" t="str">
            <v>Live</v>
          </cell>
          <cell r="AB866">
            <v>0</v>
          </cell>
          <cell r="AC866" t="str">
            <v>CHITRADURGA URBAN</v>
          </cell>
          <cell r="AD866" t="str">
            <v>MEDEHALLI</v>
          </cell>
          <cell r="AE866" t="str">
            <v>LT-6(b)(i) St.Lt. M</v>
          </cell>
          <cell r="AF866" t="str">
            <v>LT-6(b)(i) St.Lt. M</v>
          </cell>
          <cell r="AG866" t="str">
            <v>SECARTARY</v>
          </cell>
          <cell r="AH866" t="str">
            <v>MEDEHALLI-</v>
          </cell>
        </row>
        <row r="867">
          <cell r="A867" t="str">
            <v>GPBCSL153</v>
          </cell>
          <cell r="B867">
            <v>3824289</v>
          </cell>
          <cell r="C867">
            <v>4880</v>
          </cell>
          <cell r="D867">
            <v>5618.57</v>
          </cell>
          <cell r="E867">
            <v>496.87</v>
          </cell>
          <cell r="F867">
            <v>6115.44</v>
          </cell>
          <cell r="G867">
            <v>340.56</v>
          </cell>
          <cell r="H867">
            <v>6456</v>
          </cell>
          <cell r="I867">
            <v>40284.86</v>
          </cell>
          <cell r="J867">
            <v>3061.2</v>
          </cell>
          <cell r="K867">
            <v>43346.06</v>
          </cell>
          <cell r="L867">
            <v>3064.94</v>
          </cell>
          <cell r="M867">
            <v>46411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45903.43</v>
          </cell>
          <cell r="X867">
            <v>3558.07</v>
          </cell>
          <cell r="Y867">
            <v>3405.5</v>
          </cell>
          <cell r="Z867">
            <v>52867</v>
          </cell>
          <cell r="AA867" t="str">
            <v>Live</v>
          </cell>
          <cell r="AB867">
            <v>0</v>
          </cell>
          <cell r="AC867" t="str">
            <v>CHITRADURGA URBAN</v>
          </cell>
          <cell r="AD867" t="str">
            <v>MEDEHALLI</v>
          </cell>
          <cell r="AE867" t="str">
            <v>LT-6(b)(i) St.Lt. M</v>
          </cell>
          <cell r="AF867" t="str">
            <v>LT-6(b)(i) St.Lt. M</v>
          </cell>
          <cell r="AG867" t="str">
            <v>SECARTARY</v>
          </cell>
          <cell r="AH867" t="str">
            <v>CTA-</v>
          </cell>
        </row>
        <row r="868">
          <cell r="A868" t="str">
            <v>GPBCSL154</v>
          </cell>
          <cell r="B868">
            <v>3819212</v>
          </cell>
          <cell r="C868">
            <v>26691</v>
          </cell>
          <cell r="D868">
            <v>45268.09</v>
          </cell>
          <cell r="E868">
            <v>1943.12</v>
          </cell>
          <cell r="F868">
            <v>47211.21</v>
          </cell>
          <cell r="G868">
            <v>6445.79</v>
          </cell>
          <cell r="H868">
            <v>53657</v>
          </cell>
          <cell r="I868">
            <v>199627.37</v>
          </cell>
          <cell r="J868">
            <v>16813.599999999999</v>
          </cell>
          <cell r="K868">
            <v>216440.97</v>
          </cell>
          <cell r="L868">
            <v>11334.03</v>
          </cell>
          <cell r="M868">
            <v>227775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244895.46</v>
          </cell>
          <cell r="X868">
            <v>18756.72</v>
          </cell>
          <cell r="Y868">
            <v>17779.82</v>
          </cell>
          <cell r="Z868">
            <v>281432</v>
          </cell>
          <cell r="AA868" t="str">
            <v>Live</v>
          </cell>
          <cell r="AB868">
            <v>0</v>
          </cell>
          <cell r="AC868" t="str">
            <v>CHITRADURGA URBAN</v>
          </cell>
          <cell r="AD868" t="str">
            <v>MEDEHALLI</v>
          </cell>
          <cell r="AE868" t="str">
            <v>LT-6(b)(i) St.Lt. M</v>
          </cell>
          <cell r="AF868" t="str">
            <v>LT-6(b)(i) St.Lt. M</v>
          </cell>
          <cell r="AG868" t="str">
            <v>SECARTAY</v>
          </cell>
          <cell r="AH868" t="str">
            <v>CTA-</v>
          </cell>
        </row>
        <row r="869">
          <cell r="A869" t="str">
            <v>GPBCSL155</v>
          </cell>
          <cell r="B869">
            <v>3816919</v>
          </cell>
          <cell r="C869">
            <v>1107</v>
          </cell>
          <cell r="D869">
            <v>969.87</v>
          </cell>
          <cell r="E869">
            <v>13.87</v>
          </cell>
          <cell r="F869">
            <v>983.74</v>
          </cell>
          <cell r="G869">
            <v>-6.74</v>
          </cell>
          <cell r="H869">
            <v>977</v>
          </cell>
          <cell r="I869">
            <v>10501.19</v>
          </cell>
          <cell r="J869">
            <v>693.28</v>
          </cell>
          <cell r="K869">
            <v>11194.470000000001</v>
          </cell>
          <cell r="L869">
            <v>625.53</v>
          </cell>
          <cell r="M869">
            <v>11820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11471.06</v>
          </cell>
          <cell r="X869">
            <v>707.15</v>
          </cell>
          <cell r="Y869">
            <v>618.79</v>
          </cell>
          <cell r="Z869">
            <v>12797</v>
          </cell>
          <cell r="AA869" t="str">
            <v>Live</v>
          </cell>
          <cell r="AB869">
            <v>0</v>
          </cell>
          <cell r="AC869" t="str">
            <v>CHITRADURGA URBAN</v>
          </cell>
          <cell r="AD869" t="str">
            <v>MEDEHALLI</v>
          </cell>
          <cell r="AE869" t="str">
            <v>LT-6(b)(i) St.Lt. M</v>
          </cell>
          <cell r="AF869" t="str">
            <v>LT-6(b)(i) St.Lt. M</v>
          </cell>
          <cell r="AG869" t="str">
            <v>SECARTARY</v>
          </cell>
          <cell r="AH869" t="str">
            <v>CTA-</v>
          </cell>
        </row>
        <row r="870">
          <cell r="A870" t="str">
            <v>GPBCSL156</v>
          </cell>
          <cell r="B870">
            <v>3821122</v>
          </cell>
          <cell r="C870">
            <v>689</v>
          </cell>
          <cell r="D870">
            <v>9773.66</v>
          </cell>
          <cell r="E870">
            <v>475.77</v>
          </cell>
          <cell r="F870">
            <v>10249.43</v>
          </cell>
          <cell r="G870">
            <v>434.57</v>
          </cell>
          <cell r="H870">
            <v>10684</v>
          </cell>
          <cell r="I870">
            <v>7232.32</v>
          </cell>
          <cell r="J870">
            <v>430.78</v>
          </cell>
          <cell r="K870">
            <v>7663.0999999999995</v>
          </cell>
          <cell r="L870">
            <v>1770.9</v>
          </cell>
          <cell r="M870">
            <v>9434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17005.98</v>
          </cell>
          <cell r="X870">
            <v>906.55</v>
          </cell>
          <cell r="Y870">
            <v>2205.4699999999998</v>
          </cell>
          <cell r="Z870">
            <v>20118</v>
          </cell>
          <cell r="AA870" t="str">
            <v>Live</v>
          </cell>
          <cell r="AB870">
            <v>0</v>
          </cell>
          <cell r="AC870" t="str">
            <v>CHITRADURGA URBAN</v>
          </cell>
          <cell r="AD870" t="str">
            <v>MEDEHALLI</v>
          </cell>
          <cell r="AE870" t="str">
            <v>LT-6(b)(i) St.Lt. M</v>
          </cell>
          <cell r="AF870" t="str">
            <v>LT-6(b)(i) St.Lt. M</v>
          </cell>
          <cell r="AG870" t="str">
            <v>SECARTORY</v>
          </cell>
          <cell r="AH870" t="str">
            <v>MEDEHALLI-</v>
          </cell>
        </row>
        <row r="871">
          <cell r="A871" t="str">
            <v>GPBCSL157</v>
          </cell>
          <cell r="B871">
            <v>3820588</v>
          </cell>
          <cell r="C871">
            <v>650</v>
          </cell>
          <cell r="D871">
            <v>8856.4599999999991</v>
          </cell>
          <cell r="E871">
            <v>408.5</v>
          </cell>
          <cell r="F871">
            <v>9264.9599999999991</v>
          </cell>
          <cell r="G871">
            <v>361.04</v>
          </cell>
          <cell r="H871">
            <v>9626</v>
          </cell>
          <cell r="I871">
            <v>7993.87</v>
          </cell>
          <cell r="J871">
            <v>407.07</v>
          </cell>
          <cell r="K871">
            <v>8400.94</v>
          </cell>
          <cell r="L871">
            <v>1535.06</v>
          </cell>
          <cell r="M871">
            <v>9936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16850.330000000002</v>
          </cell>
          <cell r="X871">
            <v>815.57</v>
          </cell>
          <cell r="Y871">
            <v>1896.1</v>
          </cell>
          <cell r="Z871">
            <v>19562</v>
          </cell>
          <cell r="AA871" t="str">
            <v>Live</v>
          </cell>
          <cell r="AB871">
            <v>0</v>
          </cell>
          <cell r="AC871" t="str">
            <v>CHITRADURGA URBAN</v>
          </cell>
          <cell r="AD871" t="str">
            <v>MEDEHALLI</v>
          </cell>
          <cell r="AE871" t="str">
            <v>LT-6(b)(i) St.Lt. M</v>
          </cell>
          <cell r="AF871" t="str">
            <v>LT-6(b)(i) St.Lt. M</v>
          </cell>
          <cell r="AG871" t="str">
            <v>SECARTARY</v>
          </cell>
          <cell r="AH871" t="str">
            <v>CTA-</v>
          </cell>
        </row>
        <row r="872">
          <cell r="A872" t="str">
            <v>GPBCSL158</v>
          </cell>
          <cell r="B872">
            <v>3820496</v>
          </cell>
          <cell r="C872">
            <v>12722</v>
          </cell>
          <cell r="D872">
            <v>7623.3</v>
          </cell>
          <cell r="E872">
            <v>301.49</v>
          </cell>
          <cell r="F872">
            <v>7924.79</v>
          </cell>
          <cell r="G872">
            <v>309.20999999999998</v>
          </cell>
          <cell r="H872">
            <v>8234</v>
          </cell>
          <cell r="I872">
            <v>105145.99</v>
          </cell>
          <cell r="J872">
            <v>8013.51</v>
          </cell>
          <cell r="K872">
            <v>113159.5</v>
          </cell>
          <cell r="L872">
            <v>7043.5</v>
          </cell>
          <cell r="M872">
            <v>120203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112769.29</v>
          </cell>
          <cell r="X872">
            <v>8315</v>
          </cell>
          <cell r="Y872">
            <v>7352.71</v>
          </cell>
          <cell r="Z872">
            <v>128437</v>
          </cell>
          <cell r="AA872" t="str">
            <v>Live</v>
          </cell>
          <cell r="AB872">
            <v>0</v>
          </cell>
          <cell r="AC872" t="str">
            <v>CHITRADURGA URBAN</v>
          </cell>
          <cell r="AD872" t="str">
            <v>MEDEHALLI</v>
          </cell>
          <cell r="AE872" t="str">
            <v>LT-6(b)(i) St.Lt. M</v>
          </cell>
          <cell r="AF872" t="str">
            <v>LT-6(b)(i) St.Lt. M</v>
          </cell>
          <cell r="AG872" t="str">
            <v>SECARTARY</v>
          </cell>
          <cell r="AH872" t="str">
            <v>CTA-</v>
          </cell>
        </row>
        <row r="873">
          <cell r="A873" t="str">
            <v>GPBCSL159</v>
          </cell>
          <cell r="B873">
            <v>3816942</v>
          </cell>
          <cell r="C873">
            <v>2435</v>
          </cell>
          <cell r="D873">
            <v>-37183.32</v>
          </cell>
          <cell r="E873">
            <v>707.32</v>
          </cell>
          <cell r="F873">
            <v>-36476</v>
          </cell>
          <cell r="G873">
            <v>0</v>
          </cell>
          <cell r="H873">
            <v>-36476</v>
          </cell>
          <cell r="I873">
            <v>21292.080000000002</v>
          </cell>
          <cell r="J873">
            <v>1528.92</v>
          </cell>
          <cell r="K873">
            <v>22821</v>
          </cell>
          <cell r="L873">
            <v>0</v>
          </cell>
          <cell r="M873">
            <v>22821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-15891.24</v>
          </cell>
          <cell r="X873">
            <v>2236.2399999999998</v>
          </cell>
          <cell r="Y873">
            <v>0</v>
          </cell>
          <cell r="Z873">
            <v>-13655</v>
          </cell>
          <cell r="AA873" t="str">
            <v>Live</v>
          </cell>
          <cell r="AB873">
            <v>0</v>
          </cell>
          <cell r="AC873" t="str">
            <v>CHITRADURGA URBAN</v>
          </cell>
          <cell r="AD873" t="str">
            <v>MEDEHALLI</v>
          </cell>
          <cell r="AE873" t="str">
            <v>LT-6(b)(i) St.Lt. M</v>
          </cell>
          <cell r="AF873" t="str">
            <v>LT-6(b)(i) St.Lt. M</v>
          </cell>
          <cell r="AG873" t="str">
            <v>SECARTARY</v>
          </cell>
          <cell r="AH873" t="str">
            <v>CTA-</v>
          </cell>
        </row>
        <row r="874">
          <cell r="A874" t="str">
            <v>GPBCSL160</v>
          </cell>
          <cell r="B874">
            <v>3817961</v>
          </cell>
          <cell r="C874">
            <v>765</v>
          </cell>
          <cell r="D874">
            <v>5233.43</v>
          </cell>
          <cell r="E874">
            <v>403.41</v>
          </cell>
          <cell r="F874">
            <v>5636.84</v>
          </cell>
          <cell r="G874">
            <v>2.16</v>
          </cell>
          <cell r="H874">
            <v>5639</v>
          </cell>
          <cell r="I874">
            <v>7864.4</v>
          </cell>
          <cell r="J874">
            <v>478.74</v>
          </cell>
          <cell r="K874">
            <v>8343.14</v>
          </cell>
          <cell r="L874">
            <v>1020.86</v>
          </cell>
          <cell r="M874">
            <v>9364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13097.83</v>
          </cell>
          <cell r="X874">
            <v>882.15</v>
          </cell>
          <cell r="Y874">
            <v>1023.02</v>
          </cell>
          <cell r="Z874">
            <v>15003</v>
          </cell>
          <cell r="AA874" t="str">
            <v>Live</v>
          </cell>
          <cell r="AB874">
            <v>0</v>
          </cell>
          <cell r="AC874" t="str">
            <v>CHITRADURGA URBAN</v>
          </cell>
          <cell r="AD874" t="str">
            <v>MEDEHALLI</v>
          </cell>
          <cell r="AE874" t="str">
            <v>LT-6(b)(i) St.Lt. M</v>
          </cell>
          <cell r="AF874" t="str">
            <v>LT-6(b)(i) St.Lt. M</v>
          </cell>
          <cell r="AG874" t="str">
            <v>SECARTARY</v>
          </cell>
          <cell r="AH874" t="str">
            <v>CTA-</v>
          </cell>
        </row>
        <row r="875">
          <cell r="A875" t="str">
            <v>GPBCSL161</v>
          </cell>
          <cell r="B875">
            <v>3816894</v>
          </cell>
          <cell r="C875">
            <v>2956</v>
          </cell>
          <cell r="D875">
            <v>19876.18</v>
          </cell>
          <cell r="E875">
            <v>2579.64</v>
          </cell>
          <cell r="F875">
            <v>22455.82</v>
          </cell>
          <cell r="G875">
            <v>837.18</v>
          </cell>
          <cell r="H875">
            <v>23293</v>
          </cell>
          <cell r="I875">
            <v>25313.040000000001</v>
          </cell>
          <cell r="J875">
            <v>1854.77</v>
          </cell>
          <cell r="K875">
            <v>27167.81</v>
          </cell>
          <cell r="L875">
            <v>4373.1899999999996</v>
          </cell>
          <cell r="M875">
            <v>31541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45189.22</v>
          </cell>
          <cell r="X875">
            <v>4434.41</v>
          </cell>
          <cell r="Y875">
            <v>5210.37</v>
          </cell>
          <cell r="Z875">
            <v>54834</v>
          </cell>
          <cell r="AA875" t="str">
            <v>Live</v>
          </cell>
          <cell r="AB875">
            <v>0</v>
          </cell>
          <cell r="AC875" t="str">
            <v>CHITRADURGA URBAN</v>
          </cell>
          <cell r="AD875" t="str">
            <v>MEDEHALLI</v>
          </cell>
          <cell r="AE875" t="str">
            <v>LT-6(b)(i) St.Lt. M</v>
          </cell>
          <cell r="AF875" t="str">
            <v>LT-6(b)(i) St.Lt. M</v>
          </cell>
          <cell r="AG875" t="str">
            <v>SECARTARY</v>
          </cell>
          <cell r="AH875" t="str">
            <v>CTA-</v>
          </cell>
        </row>
        <row r="876">
          <cell r="A876" t="str">
            <v>GPBCSL162</v>
          </cell>
          <cell r="B876">
            <v>3820045</v>
          </cell>
          <cell r="C876">
            <v>700</v>
          </cell>
          <cell r="D876">
            <v>9890.34</v>
          </cell>
          <cell r="E876">
            <v>482.41</v>
          </cell>
          <cell r="F876">
            <v>10372.75</v>
          </cell>
          <cell r="G876">
            <v>745.25</v>
          </cell>
          <cell r="H876">
            <v>11118</v>
          </cell>
          <cell r="I876">
            <v>7401.27</v>
          </cell>
          <cell r="J876">
            <v>437.71</v>
          </cell>
          <cell r="K876">
            <v>7838.9800000000005</v>
          </cell>
          <cell r="L876">
            <v>1538.02</v>
          </cell>
          <cell r="M876">
            <v>9377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17291.61</v>
          </cell>
          <cell r="X876">
            <v>920.12</v>
          </cell>
          <cell r="Y876">
            <v>2283.27</v>
          </cell>
          <cell r="Z876">
            <v>20495</v>
          </cell>
          <cell r="AA876" t="str">
            <v>Live</v>
          </cell>
          <cell r="AB876">
            <v>0</v>
          </cell>
          <cell r="AC876" t="str">
            <v>CHITRADURGA URBAN</v>
          </cell>
          <cell r="AD876" t="str">
            <v>MEDEHALLI</v>
          </cell>
          <cell r="AE876" t="str">
            <v>LT-6(b)(i) St.Lt. M</v>
          </cell>
          <cell r="AF876" t="str">
            <v>LT-6(b)(i) St.Lt. M</v>
          </cell>
          <cell r="AG876" t="str">
            <v>SECARTARY</v>
          </cell>
          <cell r="AH876" t="str">
            <v>MEDEHALLI-</v>
          </cell>
        </row>
        <row r="877">
          <cell r="A877" t="str">
            <v>GPBCSL163</v>
          </cell>
          <cell r="B877">
            <v>3817851</v>
          </cell>
          <cell r="C877">
            <v>2537</v>
          </cell>
          <cell r="D877">
            <v>1305.6500000000001</v>
          </cell>
          <cell r="E877">
            <v>86.83</v>
          </cell>
          <cell r="F877">
            <v>1392.48</v>
          </cell>
          <cell r="G877">
            <v>2.52</v>
          </cell>
          <cell r="H877">
            <v>1395</v>
          </cell>
          <cell r="I877">
            <v>22391</v>
          </cell>
          <cell r="J877">
            <v>1594.39</v>
          </cell>
          <cell r="K877">
            <v>23985.39</v>
          </cell>
          <cell r="L877">
            <v>1454.61</v>
          </cell>
          <cell r="M877">
            <v>25440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23696.65</v>
          </cell>
          <cell r="X877">
            <v>1681.22</v>
          </cell>
          <cell r="Y877">
            <v>1457.13</v>
          </cell>
          <cell r="Z877">
            <v>26835</v>
          </cell>
          <cell r="AA877" t="str">
            <v>Live</v>
          </cell>
          <cell r="AB877">
            <v>0</v>
          </cell>
          <cell r="AC877" t="str">
            <v>CHITRADURGA URBAN</v>
          </cell>
          <cell r="AD877" t="str">
            <v>MEDEHALLI</v>
          </cell>
          <cell r="AE877" t="str">
            <v>LT-6(b)(i) St.Lt. M</v>
          </cell>
          <cell r="AF877" t="str">
            <v>LT-6(b)(i) St.Lt. M</v>
          </cell>
          <cell r="AG877" t="str">
            <v>SECARTARY</v>
          </cell>
          <cell r="AH877" t="str">
            <v>CTA-</v>
          </cell>
        </row>
        <row r="878">
          <cell r="A878" t="str">
            <v>GPBCSL164</v>
          </cell>
          <cell r="B878">
            <v>3824121</v>
          </cell>
          <cell r="C878">
            <v>4545</v>
          </cell>
          <cell r="D878">
            <v>33062.300000000003</v>
          </cell>
          <cell r="E878">
            <v>1491.4</v>
          </cell>
          <cell r="F878">
            <v>34553.700000000004</v>
          </cell>
          <cell r="G878">
            <v>8657.2999999999993</v>
          </cell>
          <cell r="H878">
            <v>43211</v>
          </cell>
          <cell r="I878">
            <v>38663.230000000003</v>
          </cell>
          <cell r="J878">
            <v>2860.74</v>
          </cell>
          <cell r="K878">
            <v>41523.97</v>
          </cell>
          <cell r="L878">
            <v>6048.03</v>
          </cell>
          <cell r="M878">
            <v>47572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71725.53</v>
          </cell>
          <cell r="X878">
            <v>4352.1400000000003</v>
          </cell>
          <cell r="Y878">
            <v>14705.33</v>
          </cell>
          <cell r="Z878">
            <v>90783</v>
          </cell>
          <cell r="AA878" t="str">
            <v>Live</v>
          </cell>
          <cell r="AB878">
            <v>0</v>
          </cell>
          <cell r="AC878" t="str">
            <v>CHITRADURGA URBAN</v>
          </cell>
          <cell r="AD878" t="str">
            <v>MEDEHALLI</v>
          </cell>
          <cell r="AE878" t="str">
            <v>LT-6(b)(i) St.Lt. M</v>
          </cell>
          <cell r="AF878" t="str">
            <v>LT-6(b)(i) St.Lt. M</v>
          </cell>
          <cell r="AG878" t="str">
            <v>SECARTARY</v>
          </cell>
          <cell r="AH878" t="str">
            <v>CTA-</v>
          </cell>
        </row>
        <row r="879">
          <cell r="A879" t="str">
            <v>GPBCSL165</v>
          </cell>
          <cell r="B879">
            <v>3823875</v>
          </cell>
          <cell r="C879">
            <v>5552</v>
          </cell>
          <cell r="D879">
            <v>123585.87</v>
          </cell>
          <cell r="E879">
            <v>10869.5</v>
          </cell>
          <cell r="F879">
            <v>134455.37</v>
          </cell>
          <cell r="G879">
            <v>16421.63</v>
          </cell>
          <cell r="H879">
            <v>150877</v>
          </cell>
          <cell r="I879">
            <v>45018.22</v>
          </cell>
          <cell r="J879">
            <v>3483.26</v>
          </cell>
          <cell r="K879">
            <v>48501.48</v>
          </cell>
          <cell r="L879">
            <v>17466.52</v>
          </cell>
          <cell r="M879">
            <v>65968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168604.09</v>
          </cell>
          <cell r="X879">
            <v>14352.76</v>
          </cell>
          <cell r="Y879">
            <v>33888.15</v>
          </cell>
          <cell r="Z879">
            <v>216845</v>
          </cell>
          <cell r="AA879" t="str">
            <v>Live</v>
          </cell>
          <cell r="AB879">
            <v>0</v>
          </cell>
          <cell r="AC879" t="str">
            <v>CHITRADURGA URBAN</v>
          </cell>
          <cell r="AD879" t="str">
            <v>MEDEHALLI</v>
          </cell>
          <cell r="AE879" t="str">
            <v>LT-6(b)(i) St.Lt. M</v>
          </cell>
          <cell r="AF879" t="str">
            <v>LT-6(b)(i) St.Lt. M</v>
          </cell>
          <cell r="AG879" t="str">
            <v>SECARTARY</v>
          </cell>
          <cell r="AH879" t="str">
            <v>CTA-</v>
          </cell>
        </row>
        <row r="880">
          <cell r="A880" t="str">
            <v>GPBCSL166</v>
          </cell>
          <cell r="B880">
            <v>3823289</v>
          </cell>
          <cell r="C880">
            <v>940</v>
          </cell>
          <cell r="D880">
            <v>4518.38</v>
          </cell>
          <cell r="E880">
            <v>373.26</v>
          </cell>
          <cell r="F880">
            <v>4891.6400000000003</v>
          </cell>
          <cell r="G880">
            <v>16.36</v>
          </cell>
          <cell r="H880">
            <v>4908</v>
          </cell>
          <cell r="I880">
            <v>9222.27</v>
          </cell>
          <cell r="J880">
            <v>590.16999999999996</v>
          </cell>
          <cell r="K880">
            <v>9812.44</v>
          </cell>
          <cell r="L880">
            <v>1000.56</v>
          </cell>
          <cell r="M880">
            <v>10813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13740.65</v>
          </cell>
          <cell r="X880">
            <v>963.43</v>
          </cell>
          <cell r="Y880">
            <v>1016.92</v>
          </cell>
          <cell r="Z880">
            <v>15721</v>
          </cell>
          <cell r="AA880" t="str">
            <v>Live</v>
          </cell>
          <cell r="AB880">
            <v>0</v>
          </cell>
          <cell r="AC880" t="str">
            <v>CHITRADURGA URBAN</v>
          </cell>
          <cell r="AD880" t="str">
            <v>MEDEHALLI</v>
          </cell>
          <cell r="AE880" t="str">
            <v>LT-6(b)(i) St.Lt. M</v>
          </cell>
          <cell r="AF880" t="str">
            <v>LT-6(b)(i) St.Lt. M</v>
          </cell>
          <cell r="AG880" t="str">
            <v>SECARTARY</v>
          </cell>
          <cell r="AH880" t="str">
            <v>CTA-</v>
          </cell>
        </row>
        <row r="881">
          <cell r="A881" t="str">
            <v>GPBCSL167</v>
          </cell>
          <cell r="B881">
            <v>3820532</v>
          </cell>
          <cell r="C881">
            <v>550</v>
          </cell>
          <cell r="D881">
            <v>365.46</v>
          </cell>
          <cell r="E881">
            <v>22.91</v>
          </cell>
          <cell r="F881">
            <v>388.37</v>
          </cell>
          <cell r="G881">
            <v>262.63</v>
          </cell>
          <cell r="H881">
            <v>651</v>
          </cell>
          <cell r="I881">
            <v>6202.78</v>
          </cell>
          <cell r="J881">
            <v>343.8</v>
          </cell>
          <cell r="K881">
            <v>6546.58</v>
          </cell>
          <cell r="L881">
            <v>883.42</v>
          </cell>
          <cell r="M881">
            <v>7430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6568.24</v>
          </cell>
          <cell r="X881">
            <v>366.71</v>
          </cell>
          <cell r="Y881">
            <v>1146.05</v>
          </cell>
          <cell r="Z881">
            <v>8081</v>
          </cell>
          <cell r="AA881" t="str">
            <v>Live</v>
          </cell>
          <cell r="AB881">
            <v>0</v>
          </cell>
          <cell r="AC881" t="str">
            <v>CHITRADURGA URBAN</v>
          </cell>
          <cell r="AD881" t="str">
            <v>MEDEHALLI</v>
          </cell>
          <cell r="AE881" t="str">
            <v>LT-6(b)(i) St.Lt. M</v>
          </cell>
          <cell r="AF881" t="str">
            <v>LT-6(b)(i) St.Lt. M</v>
          </cell>
          <cell r="AG881" t="str">
            <v>SECARTARY</v>
          </cell>
          <cell r="AH881" t="str">
            <v>CTA-</v>
          </cell>
        </row>
        <row r="882">
          <cell r="A882" t="str">
            <v>GPBCSL168</v>
          </cell>
          <cell r="B882">
            <v>3816387</v>
          </cell>
          <cell r="C882">
            <v>1955</v>
          </cell>
          <cell r="D882">
            <v>4041.01</v>
          </cell>
          <cell r="E882">
            <v>248.43</v>
          </cell>
          <cell r="F882">
            <v>4289.4400000000005</v>
          </cell>
          <cell r="G882">
            <v>253.56</v>
          </cell>
          <cell r="H882">
            <v>4543</v>
          </cell>
          <cell r="I882">
            <v>17517.63</v>
          </cell>
          <cell r="J882">
            <v>1228.95</v>
          </cell>
          <cell r="K882">
            <v>18746.580000000002</v>
          </cell>
          <cell r="L882">
            <v>1399.42</v>
          </cell>
          <cell r="M882">
            <v>20146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21558.639999999999</v>
          </cell>
          <cell r="X882">
            <v>1477.38</v>
          </cell>
          <cell r="Y882">
            <v>1652.98</v>
          </cell>
          <cell r="Z882">
            <v>24689</v>
          </cell>
          <cell r="AA882" t="str">
            <v>Live</v>
          </cell>
          <cell r="AB882">
            <v>0</v>
          </cell>
          <cell r="AC882" t="str">
            <v>CHITRADURGA URBAN</v>
          </cell>
          <cell r="AD882" t="str">
            <v>MEDEHALLI</v>
          </cell>
          <cell r="AE882" t="str">
            <v>LT-6(b)(i) St.Lt. M</v>
          </cell>
          <cell r="AF882" t="str">
            <v>LT-6(b)(i) St.Lt. M</v>
          </cell>
          <cell r="AG882" t="str">
            <v>SECARTARY</v>
          </cell>
          <cell r="AH882" t="str">
            <v>CTA-</v>
          </cell>
        </row>
        <row r="883">
          <cell r="A883" t="str">
            <v>GPBCSL169</v>
          </cell>
          <cell r="B883">
            <v>3819591</v>
          </cell>
          <cell r="C883">
            <v>622</v>
          </cell>
          <cell r="D883">
            <v>-2768.34</v>
          </cell>
          <cell r="E883">
            <v>107.34</v>
          </cell>
          <cell r="F883">
            <v>-2661</v>
          </cell>
          <cell r="G883">
            <v>0</v>
          </cell>
          <cell r="H883">
            <v>-2661</v>
          </cell>
          <cell r="I883">
            <v>7304.67</v>
          </cell>
          <cell r="J883">
            <v>390.51</v>
          </cell>
          <cell r="K883">
            <v>7695.18</v>
          </cell>
          <cell r="L883">
            <v>491.82</v>
          </cell>
          <cell r="M883">
            <v>8187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4536.33</v>
          </cell>
          <cell r="X883">
            <v>497.85</v>
          </cell>
          <cell r="Y883">
            <v>491.82</v>
          </cell>
          <cell r="Z883">
            <v>5526</v>
          </cell>
          <cell r="AA883" t="str">
            <v>Live</v>
          </cell>
          <cell r="AB883">
            <v>0</v>
          </cell>
          <cell r="AC883" t="str">
            <v>CHITRADURGA URBAN</v>
          </cell>
          <cell r="AD883" t="str">
            <v>MEDEHALLI</v>
          </cell>
          <cell r="AE883" t="str">
            <v>LT-6(b)(i) St.Lt. M</v>
          </cell>
          <cell r="AF883" t="str">
            <v>LT-6(b)(i) St.Lt. M</v>
          </cell>
          <cell r="AG883" t="str">
            <v>SECARTARY</v>
          </cell>
          <cell r="AH883" t="str">
            <v>CTA-</v>
          </cell>
        </row>
        <row r="884">
          <cell r="A884" t="str">
            <v>GPBCSL170</v>
          </cell>
          <cell r="B884">
            <v>3822434</v>
          </cell>
          <cell r="C884">
            <v>7267</v>
          </cell>
          <cell r="D884">
            <v>-7538.77</v>
          </cell>
          <cell r="E884">
            <v>153.77000000000001</v>
          </cell>
          <cell r="F884">
            <v>-7385</v>
          </cell>
          <cell r="G884">
            <v>0</v>
          </cell>
          <cell r="H884">
            <v>-7385</v>
          </cell>
          <cell r="I884">
            <v>60689.86</v>
          </cell>
          <cell r="J884">
            <v>4575.22</v>
          </cell>
          <cell r="K884">
            <v>65265.08</v>
          </cell>
          <cell r="L884">
            <v>3272.92</v>
          </cell>
          <cell r="M884">
            <v>68538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53151.09</v>
          </cell>
          <cell r="X884">
            <v>4728.99</v>
          </cell>
          <cell r="Y884">
            <v>3272.92</v>
          </cell>
          <cell r="Z884">
            <v>61153</v>
          </cell>
          <cell r="AA884" t="str">
            <v>Live</v>
          </cell>
          <cell r="AB884">
            <v>0</v>
          </cell>
          <cell r="AC884" t="str">
            <v>CHITRADURGA URBAN</v>
          </cell>
          <cell r="AD884" t="str">
            <v>MEDEHALLI</v>
          </cell>
          <cell r="AE884" t="str">
            <v>LT-6(b)(i) St.Lt. M</v>
          </cell>
          <cell r="AF884" t="str">
            <v>LT-6(b)(i) St.Lt. M</v>
          </cell>
          <cell r="AG884" t="str">
            <v>SECARTARY</v>
          </cell>
          <cell r="AH884" t="str">
            <v>CTA-</v>
          </cell>
        </row>
        <row r="885">
          <cell r="A885" t="str">
            <v>GPBCSL171</v>
          </cell>
          <cell r="B885">
            <v>3819256</v>
          </cell>
          <cell r="C885">
            <v>754</v>
          </cell>
          <cell r="D885">
            <v>-41972.41</v>
          </cell>
          <cell r="E885">
            <v>81.41</v>
          </cell>
          <cell r="F885">
            <v>-41891</v>
          </cell>
          <cell r="G885">
            <v>0</v>
          </cell>
          <cell r="H885">
            <v>-41891</v>
          </cell>
          <cell r="I885">
            <v>7728.46</v>
          </cell>
          <cell r="J885">
            <v>470.54</v>
          </cell>
          <cell r="K885">
            <v>8199</v>
          </cell>
          <cell r="L885">
            <v>0</v>
          </cell>
          <cell r="M885">
            <v>8199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-34243.949999999997</v>
          </cell>
          <cell r="X885">
            <v>551.95000000000005</v>
          </cell>
          <cell r="Y885">
            <v>0</v>
          </cell>
          <cell r="Z885">
            <v>-33692</v>
          </cell>
          <cell r="AA885" t="str">
            <v>Live</v>
          </cell>
          <cell r="AB885">
            <v>0</v>
          </cell>
          <cell r="AC885" t="str">
            <v>CHITRADURGA URBAN</v>
          </cell>
          <cell r="AD885" t="str">
            <v>MEDEHALLI</v>
          </cell>
          <cell r="AE885" t="str">
            <v>LT-6(b)(i) St.Lt. M</v>
          </cell>
          <cell r="AF885" t="str">
            <v>LT-6(b)(i) St.Lt. M</v>
          </cell>
          <cell r="AG885" t="str">
            <v>SECARTORY</v>
          </cell>
          <cell r="AH885" t="str">
            <v>CTA-</v>
          </cell>
        </row>
        <row r="886">
          <cell r="A886" t="str">
            <v>GPBCSL172</v>
          </cell>
          <cell r="B886">
            <v>3818425</v>
          </cell>
          <cell r="C886">
            <v>1176</v>
          </cell>
          <cell r="D886">
            <v>6842.99</v>
          </cell>
          <cell r="E886">
            <v>635.73</v>
          </cell>
          <cell r="F886">
            <v>7478.7199999999993</v>
          </cell>
          <cell r="G886">
            <v>328.28</v>
          </cell>
          <cell r="H886">
            <v>7807</v>
          </cell>
          <cell r="I886">
            <v>11597.85</v>
          </cell>
          <cell r="J886">
            <v>738.19</v>
          </cell>
          <cell r="K886">
            <v>12336.04</v>
          </cell>
          <cell r="L886">
            <v>1668.96</v>
          </cell>
          <cell r="M886">
            <v>14005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18440.84</v>
          </cell>
          <cell r="X886">
            <v>1373.92</v>
          </cell>
          <cell r="Y886">
            <v>1997.24</v>
          </cell>
          <cell r="Z886">
            <v>21812</v>
          </cell>
          <cell r="AA886" t="str">
            <v>Live</v>
          </cell>
          <cell r="AB886">
            <v>0</v>
          </cell>
          <cell r="AC886" t="str">
            <v>CHITRADURGA URBAN</v>
          </cell>
          <cell r="AD886" t="str">
            <v>MEDEHALLI</v>
          </cell>
          <cell r="AE886" t="str">
            <v>LT-6(b)(i) St.Lt. M</v>
          </cell>
          <cell r="AF886" t="str">
            <v>LT-6(b)(i) St.Lt. M</v>
          </cell>
          <cell r="AG886" t="str">
            <v>SECARTORY</v>
          </cell>
          <cell r="AH886" t="str">
            <v>CTA-</v>
          </cell>
        </row>
        <row r="887">
          <cell r="A887" t="str">
            <v>GPBCSL173</v>
          </cell>
          <cell r="B887">
            <v>3819047</v>
          </cell>
          <cell r="C887">
            <v>523</v>
          </cell>
          <cell r="D887">
            <v>4170.3900000000003</v>
          </cell>
          <cell r="E887">
            <v>233.96</v>
          </cell>
          <cell r="F887">
            <v>4404.3500000000004</v>
          </cell>
          <cell r="G887">
            <v>176.65</v>
          </cell>
          <cell r="H887">
            <v>4581</v>
          </cell>
          <cell r="I887">
            <v>7099.56</v>
          </cell>
          <cell r="J887">
            <v>327.81</v>
          </cell>
          <cell r="K887">
            <v>7427.3700000000008</v>
          </cell>
          <cell r="L887">
            <v>832.63</v>
          </cell>
          <cell r="M887">
            <v>8260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11269.95</v>
          </cell>
          <cell r="X887">
            <v>561.77</v>
          </cell>
          <cell r="Y887">
            <v>1009.28</v>
          </cell>
          <cell r="Z887">
            <v>12841</v>
          </cell>
          <cell r="AA887" t="str">
            <v>Live</v>
          </cell>
          <cell r="AB887">
            <v>0</v>
          </cell>
          <cell r="AC887" t="str">
            <v>CHITRADURGA URBAN</v>
          </cell>
          <cell r="AD887" t="str">
            <v>MEDEHALLI</v>
          </cell>
          <cell r="AE887" t="str">
            <v>LT-6(b)(i) St.Lt. M</v>
          </cell>
          <cell r="AF887" t="str">
            <v>LT-6(b)(i) St.Lt. M</v>
          </cell>
          <cell r="AG887" t="str">
            <v>SECARTARY</v>
          </cell>
          <cell r="AH887" t="str">
            <v>CTA-</v>
          </cell>
        </row>
        <row r="888">
          <cell r="A888" t="str">
            <v>GPBCSL174</v>
          </cell>
          <cell r="B888">
            <v>3822007</v>
          </cell>
          <cell r="C888">
            <v>453</v>
          </cell>
          <cell r="D888">
            <v>1396.87</v>
          </cell>
          <cell r="E888">
            <v>82</v>
          </cell>
          <cell r="F888">
            <v>1478.87</v>
          </cell>
          <cell r="G888">
            <v>4.13</v>
          </cell>
          <cell r="H888">
            <v>1483</v>
          </cell>
          <cell r="I888">
            <v>7116.04</v>
          </cell>
          <cell r="J888">
            <v>284.02</v>
          </cell>
          <cell r="K888">
            <v>7400.0599999999995</v>
          </cell>
          <cell r="L888">
            <v>511.94</v>
          </cell>
          <cell r="M888">
            <v>7912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8512.91</v>
          </cell>
          <cell r="X888">
            <v>366.02</v>
          </cell>
          <cell r="Y888">
            <v>516.07000000000005</v>
          </cell>
          <cell r="Z888">
            <v>9395</v>
          </cell>
          <cell r="AA888" t="str">
            <v>Live</v>
          </cell>
          <cell r="AB888">
            <v>0</v>
          </cell>
          <cell r="AC888" t="str">
            <v>CHITRADURGA URBAN</v>
          </cell>
          <cell r="AD888" t="str">
            <v>MEDEHALLI</v>
          </cell>
          <cell r="AE888" t="str">
            <v>LT-6(b)(i) St.Lt. M</v>
          </cell>
          <cell r="AF888" t="str">
            <v>LT-6(b)(i) St.Lt. M</v>
          </cell>
          <cell r="AG888" t="str">
            <v>SECARTARY</v>
          </cell>
          <cell r="AH888" t="str">
            <v>CTA-</v>
          </cell>
        </row>
        <row r="889">
          <cell r="A889" t="str">
            <v>GPBCSL175</v>
          </cell>
          <cell r="B889">
            <v>3824105</v>
          </cell>
          <cell r="C889">
            <v>1794</v>
          </cell>
          <cell r="D889">
            <v>4668.16</v>
          </cell>
          <cell r="E889">
            <v>355.17</v>
          </cell>
          <cell r="F889">
            <v>5023.33</v>
          </cell>
          <cell r="G889">
            <v>41.67</v>
          </cell>
          <cell r="H889">
            <v>5065</v>
          </cell>
          <cell r="I889">
            <v>16556.21</v>
          </cell>
          <cell r="J889">
            <v>1119.23</v>
          </cell>
          <cell r="K889">
            <v>17675.439999999999</v>
          </cell>
          <cell r="L889">
            <v>1536.56</v>
          </cell>
          <cell r="M889">
            <v>19212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21224.37</v>
          </cell>
          <cell r="X889">
            <v>1474.4</v>
          </cell>
          <cell r="Y889">
            <v>1578.23</v>
          </cell>
          <cell r="Z889">
            <v>24277</v>
          </cell>
          <cell r="AA889" t="str">
            <v>Live</v>
          </cell>
          <cell r="AB889">
            <v>0</v>
          </cell>
          <cell r="AC889" t="str">
            <v>CHITRADURGA URBAN</v>
          </cell>
          <cell r="AD889" t="str">
            <v>MEDEHALLI</v>
          </cell>
          <cell r="AE889" t="str">
            <v>LT-6(b)(i) St.Lt. M</v>
          </cell>
          <cell r="AF889" t="str">
            <v>LT-6(b)(i) St.Lt. M</v>
          </cell>
          <cell r="AG889" t="str">
            <v>SECARTARY</v>
          </cell>
          <cell r="AH889" t="str">
            <v>CTA-</v>
          </cell>
        </row>
        <row r="890">
          <cell r="A890" t="str">
            <v>GPBCSL176</v>
          </cell>
          <cell r="B890">
            <v>3818516</v>
          </cell>
          <cell r="C890">
            <v>542</v>
          </cell>
          <cell r="D890">
            <v>952.41</v>
          </cell>
          <cell r="E890">
            <v>40.4</v>
          </cell>
          <cell r="F890">
            <v>992.81</v>
          </cell>
          <cell r="G890">
            <v>12.19</v>
          </cell>
          <cell r="H890">
            <v>1005</v>
          </cell>
          <cell r="I890">
            <v>6194.15</v>
          </cell>
          <cell r="J890">
            <v>339.3</v>
          </cell>
          <cell r="K890">
            <v>6533.45</v>
          </cell>
          <cell r="L890">
            <v>425.55</v>
          </cell>
          <cell r="M890">
            <v>6959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7146.56</v>
          </cell>
          <cell r="X890">
            <v>379.7</v>
          </cell>
          <cell r="Y890">
            <v>437.74</v>
          </cell>
          <cell r="Z890">
            <v>7964</v>
          </cell>
          <cell r="AA890" t="str">
            <v>Live</v>
          </cell>
          <cell r="AB890">
            <v>0</v>
          </cell>
          <cell r="AC890" t="str">
            <v>CHITRADURGA URBAN</v>
          </cell>
          <cell r="AD890" t="str">
            <v>MEDEHALLI</v>
          </cell>
          <cell r="AE890" t="str">
            <v>LT-6(b)(i) St.Lt. M</v>
          </cell>
          <cell r="AF890" t="str">
            <v>LT-6(b)(i) St.Lt. M</v>
          </cell>
          <cell r="AG890" t="str">
            <v>SECARTARY</v>
          </cell>
          <cell r="AH890" t="str">
            <v>CTA-</v>
          </cell>
        </row>
        <row r="891">
          <cell r="A891" t="str">
            <v>GPBCSL177</v>
          </cell>
          <cell r="B891">
            <v>3818210</v>
          </cell>
          <cell r="C891">
            <v>4178</v>
          </cell>
          <cell r="D891">
            <v>131980.24</v>
          </cell>
          <cell r="E891">
            <v>6790.42</v>
          </cell>
          <cell r="F891">
            <v>138770.66</v>
          </cell>
          <cell r="G891">
            <v>25186.34</v>
          </cell>
          <cell r="H891">
            <v>163957</v>
          </cell>
          <cell r="I891">
            <v>34920.839999999997</v>
          </cell>
          <cell r="J891">
            <v>2588.65</v>
          </cell>
          <cell r="K891">
            <v>37509.49</v>
          </cell>
          <cell r="L891">
            <v>17877.509999999998</v>
          </cell>
          <cell r="M891">
            <v>55387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166901.07999999999</v>
          </cell>
          <cell r="X891">
            <v>9379.07</v>
          </cell>
          <cell r="Y891">
            <v>43063.85</v>
          </cell>
          <cell r="Z891">
            <v>219344</v>
          </cell>
          <cell r="AA891" t="str">
            <v>Live</v>
          </cell>
          <cell r="AB891">
            <v>0</v>
          </cell>
          <cell r="AC891" t="str">
            <v>CHITRADURGA URBAN</v>
          </cell>
          <cell r="AD891" t="str">
            <v>MEDEHALLI</v>
          </cell>
          <cell r="AE891" t="str">
            <v>LT-6(b)(i) St.Lt. M</v>
          </cell>
          <cell r="AF891" t="str">
            <v>LT-6(b)(i) St.Lt. M</v>
          </cell>
          <cell r="AG891" t="str">
            <v>SECARTARY</v>
          </cell>
          <cell r="AH891" t="str">
            <v>CTA-</v>
          </cell>
        </row>
        <row r="892">
          <cell r="A892" t="str">
            <v>GPBCSL179</v>
          </cell>
          <cell r="B892">
            <v>3821569</v>
          </cell>
          <cell r="C892">
            <v>1455</v>
          </cell>
          <cell r="D892">
            <v>13492.03</v>
          </cell>
          <cell r="E892">
            <v>1052.24</v>
          </cell>
          <cell r="F892">
            <v>14544.27</v>
          </cell>
          <cell r="G892">
            <v>316.73</v>
          </cell>
          <cell r="H892">
            <v>14861</v>
          </cell>
          <cell r="I892">
            <v>13174.12</v>
          </cell>
          <cell r="J892">
            <v>913.95</v>
          </cell>
          <cell r="K892">
            <v>14088.070000000002</v>
          </cell>
          <cell r="L892">
            <v>2230.9299999999998</v>
          </cell>
          <cell r="M892">
            <v>16319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26666.15</v>
          </cell>
          <cell r="X892">
            <v>1966.19</v>
          </cell>
          <cell r="Y892">
            <v>2547.66</v>
          </cell>
          <cell r="Z892">
            <v>31180</v>
          </cell>
          <cell r="AA892" t="str">
            <v>Live</v>
          </cell>
          <cell r="AB892">
            <v>0</v>
          </cell>
          <cell r="AC892" t="str">
            <v>CHITRADURGA URBAN</v>
          </cell>
          <cell r="AD892" t="str">
            <v>MEDEHALLI</v>
          </cell>
          <cell r="AE892" t="str">
            <v>LT-6(b)(i) St.Lt. M</v>
          </cell>
          <cell r="AF892" t="str">
            <v>LT-6(b)(i) St.Lt. M</v>
          </cell>
          <cell r="AG892" t="str">
            <v>SECARTARY</v>
          </cell>
          <cell r="AH892" t="str">
            <v>CTA-</v>
          </cell>
        </row>
        <row r="893">
          <cell r="A893" t="str">
            <v>GPBCSL180</v>
          </cell>
          <cell r="B893">
            <v>3815816</v>
          </cell>
          <cell r="C893">
            <v>550</v>
          </cell>
          <cell r="D893">
            <v>4035.54</v>
          </cell>
          <cell r="E893">
            <v>258.08</v>
          </cell>
          <cell r="F893">
            <v>4293.62</v>
          </cell>
          <cell r="G893">
            <v>176.38</v>
          </cell>
          <cell r="H893">
            <v>4470</v>
          </cell>
          <cell r="I893">
            <v>6193.35</v>
          </cell>
          <cell r="J893">
            <v>343.8</v>
          </cell>
          <cell r="K893">
            <v>6537.1500000000005</v>
          </cell>
          <cell r="L893">
            <v>805.85</v>
          </cell>
          <cell r="M893">
            <v>7343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10228.89</v>
          </cell>
          <cell r="X893">
            <v>601.88</v>
          </cell>
          <cell r="Y893">
            <v>982.23</v>
          </cell>
          <cell r="Z893">
            <v>11813</v>
          </cell>
          <cell r="AA893" t="str">
            <v>Live</v>
          </cell>
          <cell r="AB893">
            <v>0</v>
          </cell>
          <cell r="AC893" t="str">
            <v>CHITRADURGA URBAN</v>
          </cell>
          <cell r="AD893" t="str">
            <v>MEDEHALLI</v>
          </cell>
          <cell r="AE893" t="str">
            <v>LT-6(b)(i) St.Lt. M</v>
          </cell>
          <cell r="AF893" t="str">
            <v>LT-6(b)(i) St.Lt. M</v>
          </cell>
          <cell r="AG893" t="str">
            <v>SECARTARY</v>
          </cell>
          <cell r="AH893" t="str">
            <v>CTA-</v>
          </cell>
        </row>
        <row r="894">
          <cell r="A894" t="str">
            <v>GPBCSL181</v>
          </cell>
          <cell r="B894">
            <v>3818728</v>
          </cell>
          <cell r="C894">
            <v>1773</v>
          </cell>
          <cell r="D894">
            <v>8836.24</v>
          </cell>
          <cell r="E894">
            <v>565.02</v>
          </cell>
          <cell r="F894">
            <v>9401.26</v>
          </cell>
          <cell r="G894">
            <v>977.74</v>
          </cell>
          <cell r="H894">
            <v>10379</v>
          </cell>
          <cell r="I894">
            <v>16284.73</v>
          </cell>
          <cell r="J894">
            <v>1113.7</v>
          </cell>
          <cell r="K894">
            <v>17398.43</v>
          </cell>
          <cell r="L894">
            <v>1797.57</v>
          </cell>
          <cell r="M894">
            <v>19196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25120.97</v>
          </cell>
          <cell r="X894">
            <v>1678.72</v>
          </cell>
          <cell r="Y894">
            <v>2775.31</v>
          </cell>
          <cell r="Z894">
            <v>29575</v>
          </cell>
          <cell r="AA894" t="str">
            <v>Live</v>
          </cell>
          <cell r="AB894">
            <v>0</v>
          </cell>
          <cell r="AC894" t="str">
            <v>CHITRADURGA URBAN</v>
          </cell>
          <cell r="AD894" t="str">
            <v>MEDEHALLI</v>
          </cell>
          <cell r="AE894" t="str">
            <v>LT-6(b)(i) St.Lt. M</v>
          </cell>
          <cell r="AF894" t="str">
            <v>LT-6(b)(i) St.Lt. M</v>
          </cell>
          <cell r="AG894" t="str">
            <v>SECARTARY</v>
          </cell>
          <cell r="AH894" t="str">
            <v>CTA-</v>
          </cell>
        </row>
        <row r="895">
          <cell r="A895" t="str">
            <v>GPBCSL182</v>
          </cell>
          <cell r="B895">
            <v>3823396</v>
          </cell>
          <cell r="C895">
            <v>669</v>
          </cell>
          <cell r="D895">
            <v>3264.7</v>
          </cell>
          <cell r="E895">
            <v>180.28</v>
          </cell>
          <cell r="F895">
            <v>3444.98</v>
          </cell>
          <cell r="G895">
            <v>269.02</v>
          </cell>
          <cell r="H895">
            <v>3714</v>
          </cell>
          <cell r="I895">
            <v>7139.69</v>
          </cell>
          <cell r="J895">
            <v>417.75</v>
          </cell>
          <cell r="K895">
            <v>7557.44</v>
          </cell>
          <cell r="L895">
            <v>1224.56</v>
          </cell>
          <cell r="M895">
            <v>8782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10404.39</v>
          </cell>
          <cell r="X895">
            <v>598.03</v>
          </cell>
          <cell r="Y895">
            <v>1493.58</v>
          </cell>
          <cell r="Z895">
            <v>12496</v>
          </cell>
          <cell r="AA895" t="str">
            <v>Live</v>
          </cell>
          <cell r="AB895">
            <v>0</v>
          </cell>
          <cell r="AC895" t="str">
            <v>CHITRADURGA URBAN</v>
          </cell>
          <cell r="AD895" t="str">
            <v>MEDEHALLI</v>
          </cell>
          <cell r="AE895" t="str">
            <v>LT-6(b)(i) St.Lt. M</v>
          </cell>
          <cell r="AF895" t="str">
            <v>LT-6(b)(i) St.Lt. M</v>
          </cell>
          <cell r="AG895" t="str">
            <v>SECARTARY</v>
          </cell>
          <cell r="AH895" t="str">
            <v>CTA-</v>
          </cell>
        </row>
        <row r="896">
          <cell r="A896" t="str">
            <v>GPBCSL183</v>
          </cell>
          <cell r="B896">
            <v>3818601</v>
          </cell>
          <cell r="C896">
            <v>600</v>
          </cell>
          <cell r="D896">
            <v>3640.1</v>
          </cell>
          <cell r="E896">
            <v>227.95</v>
          </cell>
          <cell r="F896">
            <v>3868.0499999999997</v>
          </cell>
          <cell r="G896">
            <v>125.95</v>
          </cell>
          <cell r="H896">
            <v>3994</v>
          </cell>
          <cell r="I896">
            <v>6630.59</v>
          </cell>
          <cell r="J896">
            <v>375.31</v>
          </cell>
          <cell r="K896">
            <v>7005.9000000000005</v>
          </cell>
          <cell r="L896">
            <v>770.1</v>
          </cell>
          <cell r="M896">
            <v>7776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10270.69</v>
          </cell>
          <cell r="X896">
            <v>603.26</v>
          </cell>
          <cell r="Y896">
            <v>896.05</v>
          </cell>
          <cell r="Z896">
            <v>11770</v>
          </cell>
          <cell r="AA896" t="str">
            <v>Live</v>
          </cell>
          <cell r="AB896">
            <v>0</v>
          </cell>
          <cell r="AC896" t="str">
            <v>CHITRADURGA URBAN</v>
          </cell>
          <cell r="AD896" t="str">
            <v>MEDEHALLI</v>
          </cell>
          <cell r="AE896" t="str">
            <v>LT-6(b)(i) St.Lt. M</v>
          </cell>
          <cell r="AF896" t="str">
            <v>LT-6(b)(i) St.Lt. M</v>
          </cell>
          <cell r="AG896" t="str">
            <v>SECARTARY</v>
          </cell>
          <cell r="AH896" t="str">
            <v>CTA-</v>
          </cell>
        </row>
        <row r="897">
          <cell r="A897" t="str">
            <v>GPBCSL184</v>
          </cell>
          <cell r="B897">
            <v>3821763</v>
          </cell>
          <cell r="C897">
            <v>1900</v>
          </cell>
          <cell r="D897">
            <v>4477.8</v>
          </cell>
          <cell r="E897">
            <v>301.5</v>
          </cell>
          <cell r="F897">
            <v>4779.3</v>
          </cell>
          <cell r="G897">
            <v>123.7</v>
          </cell>
          <cell r="H897">
            <v>4903</v>
          </cell>
          <cell r="I897">
            <v>16431.55</v>
          </cell>
          <cell r="J897">
            <v>1185.1500000000001</v>
          </cell>
          <cell r="K897">
            <v>17616.7</v>
          </cell>
          <cell r="L897">
            <v>1419.3</v>
          </cell>
          <cell r="M897">
            <v>19036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20909.349999999999</v>
          </cell>
          <cell r="X897">
            <v>1486.65</v>
          </cell>
          <cell r="Y897">
            <v>1543</v>
          </cell>
          <cell r="Z897">
            <v>23939</v>
          </cell>
          <cell r="AA897" t="str">
            <v>Live</v>
          </cell>
          <cell r="AB897">
            <v>0</v>
          </cell>
          <cell r="AC897" t="str">
            <v>CHITRADURGA URBAN</v>
          </cell>
          <cell r="AD897" t="str">
            <v>MEDEHALLI</v>
          </cell>
          <cell r="AE897" t="str">
            <v>LT-6(b)(i) St.Lt. M</v>
          </cell>
          <cell r="AF897" t="str">
            <v>LT-6(b)(i) St.Lt. M</v>
          </cell>
          <cell r="AG897" t="str">
            <v>SECARTARY</v>
          </cell>
          <cell r="AH897" t="str">
            <v>CTA-</v>
          </cell>
        </row>
        <row r="898">
          <cell r="A898" t="str">
            <v>GPBCSL185</v>
          </cell>
          <cell r="B898">
            <v>3818303</v>
          </cell>
          <cell r="C898">
            <v>2855</v>
          </cell>
          <cell r="D898">
            <v>70126.789999999994</v>
          </cell>
          <cell r="E898">
            <v>4253.82</v>
          </cell>
          <cell r="F898">
            <v>74380.609999999986</v>
          </cell>
          <cell r="G898">
            <v>21305.39</v>
          </cell>
          <cell r="H898">
            <v>95686</v>
          </cell>
          <cell r="I898">
            <v>21923.58</v>
          </cell>
          <cell r="J898">
            <v>1795.95</v>
          </cell>
          <cell r="K898">
            <v>23719.530000000002</v>
          </cell>
          <cell r="L898">
            <v>8941.4699999999993</v>
          </cell>
          <cell r="M898">
            <v>32661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92050.37</v>
          </cell>
          <cell r="X898">
            <v>6049.77</v>
          </cell>
          <cell r="Y898">
            <v>30246.86</v>
          </cell>
          <cell r="Z898">
            <v>128347</v>
          </cell>
          <cell r="AA898" t="str">
            <v>Live</v>
          </cell>
          <cell r="AB898">
            <v>0</v>
          </cell>
          <cell r="AC898" t="str">
            <v>CHITRADURGA URBAN</v>
          </cell>
          <cell r="AD898" t="str">
            <v>MEDEHALLI</v>
          </cell>
          <cell r="AE898" t="str">
            <v>LT-6(b)(i) St.Lt. M</v>
          </cell>
          <cell r="AF898" t="str">
            <v>LT-6(b)(i) St.Lt. M</v>
          </cell>
          <cell r="AG898" t="str">
            <v>SECARTARY</v>
          </cell>
          <cell r="AH898" t="str">
            <v>CTA-</v>
          </cell>
        </row>
        <row r="899">
          <cell r="A899" t="str">
            <v>GPBCSL186</v>
          </cell>
          <cell r="B899">
            <v>3819558</v>
          </cell>
          <cell r="C899">
            <v>700</v>
          </cell>
          <cell r="D899">
            <v>4749.03</v>
          </cell>
          <cell r="E899">
            <v>321.39</v>
          </cell>
          <cell r="F899">
            <v>5070.42</v>
          </cell>
          <cell r="G899">
            <v>138.58000000000001</v>
          </cell>
          <cell r="H899">
            <v>5209</v>
          </cell>
          <cell r="I899">
            <v>7502.74</v>
          </cell>
          <cell r="J899">
            <v>439.79</v>
          </cell>
          <cell r="K899">
            <v>7942.53</v>
          </cell>
          <cell r="L899">
            <v>917.47</v>
          </cell>
          <cell r="M899">
            <v>8860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12251.77</v>
          </cell>
          <cell r="X899">
            <v>761.18</v>
          </cell>
          <cell r="Y899">
            <v>1056.05</v>
          </cell>
          <cell r="Z899">
            <v>14069</v>
          </cell>
          <cell r="AA899" t="str">
            <v>Live</v>
          </cell>
          <cell r="AB899">
            <v>0</v>
          </cell>
          <cell r="AC899" t="str">
            <v>CHITRADURGA URBAN</v>
          </cell>
          <cell r="AD899" t="str">
            <v>MEDEHALLI</v>
          </cell>
          <cell r="AE899" t="str">
            <v>LT-6(b)(i) St.Lt. M</v>
          </cell>
          <cell r="AF899" t="str">
            <v>LT-6(b)(i) St.Lt. M</v>
          </cell>
          <cell r="AG899" t="str">
            <v>SECARTARY</v>
          </cell>
          <cell r="AH899" t="str">
            <v>CTA-</v>
          </cell>
        </row>
        <row r="900">
          <cell r="A900" t="str">
            <v>GPBCSL187</v>
          </cell>
          <cell r="B900">
            <v>3824485</v>
          </cell>
          <cell r="C900">
            <v>659</v>
          </cell>
          <cell r="D900">
            <v>30731.5</v>
          </cell>
          <cell r="E900">
            <v>1383.02</v>
          </cell>
          <cell r="F900">
            <v>32114.52</v>
          </cell>
          <cell r="G900">
            <v>8549.48</v>
          </cell>
          <cell r="H900">
            <v>40664</v>
          </cell>
          <cell r="I900">
            <v>7072.77</v>
          </cell>
          <cell r="J900">
            <v>412.47</v>
          </cell>
          <cell r="K900">
            <v>7485.2400000000007</v>
          </cell>
          <cell r="L900">
            <v>3962.76</v>
          </cell>
          <cell r="M900">
            <v>11448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37804.269999999997</v>
          </cell>
          <cell r="X900">
            <v>1795.49</v>
          </cell>
          <cell r="Y900">
            <v>12512.24</v>
          </cell>
          <cell r="Z900">
            <v>52112</v>
          </cell>
          <cell r="AA900" t="str">
            <v>Live</v>
          </cell>
          <cell r="AB900">
            <v>0</v>
          </cell>
          <cell r="AC900" t="str">
            <v>CHITRADURGA URBAN</v>
          </cell>
          <cell r="AD900" t="str">
            <v>MEDEHALLI</v>
          </cell>
          <cell r="AE900" t="str">
            <v>LT-6(b)(i) St.Lt. M</v>
          </cell>
          <cell r="AF900" t="str">
            <v>LT-6(b)(i) St.Lt. M</v>
          </cell>
          <cell r="AG900" t="str">
            <v>SECARTARY</v>
          </cell>
          <cell r="AH900" t="str">
            <v>CTA-</v>
          </cell>
        </row>
        <row r="901">
          <cell r="A901" t="str">
            <v>GPBCSL188</v>
          </cell>
          <cell r="B901">
            <v>3821267</v>
          </cell>
          <cell r="C901">
            <v>4282</v>
          </cell>
          <cell r="D901">
            <v>19864.669999999998</v>
          </cell>
          <cell r="E901">
            <v>1628.1</v>
          </cell>
          <cell r="F901">
            <v>21492.769999999997</v>
          </cell>
          <cell r="G901">
            <v>336.23</v>
          </cell>
          <cell r="H901">
            <v>21829</v>
          </cell>
          <cell r="I901">
            <v>33933.51</v>
          </cell>
          <cell r="J901">
            <v>2673.55</v>
          </cell>
          <cell r="K901">
            <v>36607.060000000005</v>
          </cell>
          <cell r="L901">
            <v>4205.9399999999996</v>
          </cell>
          <cell r="M901">
            <v>40813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53798.18</v>
          </cell>
          <cell r="X901">
            <v>4301.6499999999996</v>
          </cell>
          <cell r="Y901">
            <v>4542.17</v>
          </cell>
          <cell r="Z901">
            <v>62642</v>
          </cell>
          <cell r="AA901" t="str">
            <v>Live</v>
          </cell>
          <cell r="AB901">
            <v>0</v>
          </cell>
          <cell r="AC901" t="str">
            <v>CHITRADURGA URBAN</v>
          </cell>
          <cell r="AD901" t="str">
            <v>MEDEHALLI</v>
          </cell>
          <cell r="AE901" t="str">
            <v>LT-6(b)(i) St.Lt. M</v>
          </cell>
          <cell r="AF901" t="str">
            <v>LT-6(b)(i) St.Lt. M</v>
          </cell>
          <cell r="AG901" t="str">
            <v>SECARTARY</v>
          </cell>
          <cell r="AH901" t="str">
            <v>CTA-</v>
          </cell>
        </row>
        <row r="902">
          <cell r="A902" t="str">
            <v>GPBCSL189</v>
          </cell>
          <cell r="B902">
            <v>3822893</v>
          </cell>
          <cell r="C902">
            <v>669</v>
          </cell>
          <cell r="D902">
            <v>-16551.099999999999</v>
          </cell>
          <cell r="E902">
            <v>542.1</v>
          </cell>
          <cell r="F902">
            <v>-16008.999999999998</v>
          </cell>
          <cell r="G902">
            <v>0</v>
          </cell>
          <cell r="H902">
            <v>-16009</v>
          </cell>
          <cell r="I902">
            <v>7142.25</v>
          </cell>
          <cell r="J902">
            <v>418.75</v>
          </cell>
          <cell r="K902">
            <v>7561</v>
          </cell>
          <cell r="L902">
            <v>0</v>
          </cell>
          <cell r="M902">
            <v>7561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-9408.85</v>
          </cell>
          <cell r="X902">
            <v>960.85</v>
          </cell>
          <cell r="Y902">
            <v>0</v>
          </cell>
          <cell r="Z902">
            <v>-8448</v>
          </cell>
          <cell r="AA902" t="str">
            <v>Live</v>
          </cell>
          <cell r="AB902">
            <v>0</v>
          </cell>
          <cell r="AC902" t="str">
            <v>CHITRADURGA URBAN</v>
          </cell>
          <cell r="AD902" t="str">
            <v>MEDEHALLI</v>
          </cell>
          <cell r="AE902" t="str">
            <v>LT-6(b)(i) St.Lt. M</v>
          </cell>
          <cell r="AF902" t="str">
            <v>LT-6(b)(i) St.Lt. M</v>
          </cell>
          <cell r="AG902" t="str">
            <v>SECARTARY</v>
          </cell>
          <cell r="AH902" t="str">
            <v>CTA-</v>
          </cell>
        </row>
        <row r="903">
          <cell r="A903" t="str">
            <v>GPBCSL190</v>
          </cell>
          <cell r="B903">
            <v>3822770</v>
          </cell>
          <cell r="C903">
            <v>226</v>
          </cell>
          <cell r="D903">
            <v>16347</v>
          </cell>
          <cell r="E903">
            <v>970.23</v>
          </cell>
          <cell r="F903">
            <v>17317.23</v>
          </cell>
          <cell r="G903">
            <v>478.77</v>
          </cell>
          <cell r="H903">
            <v>17796</v>
          </cell>
          <cell r="I903">
            <v>3872.46</v>
          </cell>
          <cell r="J903">
            <v>141.74</v>
          </cell>
          <cell r="K903">
            <v>4014.2</v>
          </cell>
          <cell r="L903">
            <v>2288.8000000000002</v>
          </cell>
          <cell r="M903">
            <v>6303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20219.46</v>
          </cell>
          <cell r="X903">
            <v>1111.97</v>
          </cell>
          <cell r="Y903">
            <v>2767.57</v>
          </cell>
          <cell r="Z903">
            <v>24099</v>
          </cell>
          <cell r="AA903" t="str">
            <v>Live</v>
          </cell>
          <cell r="AB903">
            <v>0</v>
          </cell>
          <cell r="AC903" t="str">
            <v>CHITRADURGA URBAN</v>
          </cell>
          <cell r="AD903" t="str">
            <v>MEDEHALLI</v>
          </cell>
          <cell r="AE903" t="str">
            <v>LT-6(b)(i) St.Lt. M</v>
          </cell>
          <cell r="AF903" t="str">
            <v>LT-6(b)(i) St.Lt. M</v>
          </cell>
          <cell r="AG903" t="str">
            <v>SECARTARY</v>
          </cell>
          <cell r="AH903" t="str">
            <v>CTA-</v>
          </cell>
        </row>
        <row r="904">
          <cell r="A904" t="str">
            <v>GPBCSL191</v>
          </cell>
          <cell r="B904">
            <v>3824499</v>
          </cell>
          <cell r="C904">
            <v>4920</v>
          </cell>
          <cell r="D904">
            <v>23457</v>
          </cell>
          <cell r="E904">
            <v>2465.16</v>
          </cell>
          <cell r="F904">
            <v>25922.16</v>
          </cell>
          <cell r="G904">
            <v>855.84</v>
          </cell>
          <cell r="H904">
            <v>26778</v>
          </cell>
          <cell r="I904">
            <v>39996.03</v>
          </cell>
          <cell r="J904">
            <v>3082.91</v>
          </cell>
          <cell r="K904">
            <v>43078.94</v>
          </cell>
          <cell r="L904">
            <v>5739.06</v>
          </cell>
          <cell r="M904">
            <v>48818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63453.03</v>
          </cell>
          <cell r="X904">
            <v>5548.07</v>
          </cell>
          <cell r="Y904">
            <v>6594.9</v>
          </cell>
          <cell r="Z904">
            <v>75596</v>
          </cell>
          <cell r="AA904" t="str">
            <v>Live</v>
          </cell>
          <cell r="AB904">
            <v>0</v>
          </cell>
          <cell r="AC904" t="str">
            <v>CHITRADURGA URBAN</v>
          </cell>
          <cell r="AD904" t="str">
            <v>MEDEHALLI</v>
          </cell>
          <cell r="AE904" t="str">
            <v>LT-6(b)(i) St.Lt. M</v>
          </cell>
          <cell r="AF904" t="str">
            <v>LT-6(b)(i) St.Lt. M</v>
          </cell>
          <cell r="AG904" t="str">
            <v>SECARTARY</v>
          </cell>
          <cell r="AH904" t="str">
            <v>CTA-</v>
          </cell>
        </row>
        <row r="905">
          <cell r="A905" t="str">
            <v>GPBCSL192</v>
          </cell>
          <cell r="B905">
            <v>3819683</v>
          </cell>
          <cell r="C905">
            <v>733</v>
          </cell>
          <cell r="D905">
            <v>4945.2</v>
          </cell>
          <cell r="E905">
            <v>311.75</v>
          </cell>
          <cell r="F905">
            <v>5256.95</v>
          </cell>
          <cell r="G905">
            <v>299.05</v>
          </cell>
          <cell r="H905">
            <v>5556</v>
          </cell>
          <cell r="I905">
            <v>8148.83</v>
          </cell>
          <cell r="J905">
            <v>459.09</v>
          </cell>
          <cell r="K905">
            <v>8607.92</v>
          </cell>
          <cell r="L905">
            <v>1468.08</v>
          </cell>
          <cell r="M905">
            <v>10076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13094.03</v>
          </cell>
          <cell r="X905">
            <v>770.84</v>
          </cell>
          <cell r="Y905">
            <v>1767.13</v>
          </cell>
          <cell r="Z905">
            <v>15632</v>
          </cell>
          <cell r="AA905" t="str">
            <v>Live</v>
          </cell>
          <cell r="AB905">
            <v>0</v>
          </cell>
          <cell r="AC905" t="str">
            <v>CHITRADURGA URBAN</v>
          </cell>
          <cell r="AD905" t="str">
            <v>MEDEHALLI</v>
          </cell>
          <cell r="AE905" t="str">
            <v>LT-6(b)(i) St.Lt. M</v>
          </cell>
          <cell r="AF905" t="str">
            <v>LT-6(b)(i) St.Lt. M</v>
          </cell>
          <cell r="AG905" t="str">
            <v>SECARTARY</v>
          </cell>
          <cell r="AH905" t="str">
            <v>CTA-</v>
          </cell>
        </row>
        <row r="906">
          <cell r="A906" t="str">
            <v>GPBCSL193</v>
          </cell>
          <cell r="B906">
            <v>3816614</v>
          </cell>
          <cell r="C906">
            <v>811</v>
          </cell>
          <cell r="D906">
            <v>-5445.6</v>
          </cell>
          <cell r="E906">
            <v>120.6</v>
          </cell>
          <cell r="F906">
            <v>-5325</v>
          </cell>
          <cell r="G906">
            <v>0</v>
          </cell>
          <cell r="H906">
            <v>-5325</v>
          </cell>
          <cell r="I906">
            <v>8084.71</v>
          </cell>
          <cell r="J906">
            <v>508.24</v>
          </cell>
          <cell r="K906">
            <v>8592.9500000000007</v>
          </cell>
          <cell r="L906">
            <v>275.05</v>
          </cell>
          <cell r="M906">
            <v>8868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2639.11</v>
          </cell>
          <cell r="X906">
            <v>628.84</v>
          </cell>
          <cell r="Y906">
            <v>275.05</v>
          </cell>
          <cell r="Z906">
            <v>3543</v>
          </cell>
          <cell r="AA906" t="str">
            <v>Live</v>
          </cell>
          <cell r="AB906">
            <v>0</v>
          </cell>
          <cell r="AC906" t="str">
            <v>CHITRADURGA URBAN</v>
          </cell>
          <cell r="AD906" t="str">
            <v>MEDEHALLI</v>
          </cell>
          <cell r="AE906" t="str">
            <v>LT-6(b)(i) St.Lt. M</v>
          </cell>
          <cell r="AF906" t="str">
            <v>LT-6(b)(i) St.Lt. M</v>
          </cell>
          <cell r="AG906" t="str">
            <v>SECARTARY</v>
          </cell>
          <cell r="AH906" t="str">
            <v>CTA-</v>
          </cell>
        </row>
        <row r="907">
          <cell r="A907" t="str">
            <v>GPBCSL194</v>
          </cell>
          <cell r="B907">
            <v>3819639</v>
          </cell>
          <cell r="C907">
            <v>733</v>
          </cell>
          <cell r="D907">
            <v>3567.64</v>
          </cell>
          <cell r="E907">
            <v>221.32</v>
          </cell>
          <cell r="F907">
            <v>3788.96</v>
          </cell>
          <cell r="G907">
            <v>96.04</v>
          </cell>
          <cell r="H907">
            <v>3885</v>
          </cell>
          <cell r="I907">
            <v>7594.84</v>
          </cell>
          <cell r="J907">
            <v>459.68</v>
          </cell>
          <cell r="K907">
            <v>8054.52</v>
          </cell>
          <cell r="L907">
            <v>788.48</v>
          </cell>
          <cell r="M907">
            <v>8843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11162.48</v>
          </cell>
          <cell r="X907">
            <v>681</v>
          </cell>
          <cell r="Y907">
            <v>884.52</v>
          </cell>
          <cell r="Z907">
            <v>12728</v>
          </cell>
          <cell r="AA907" t="str">
            <v>Live</v>
          </cell>
          <cell r="AB907">
            <v>0</v>
          </cell>
          <cell r="AC907" t="str">
            <v>CHITRADURGA URBAN</v>
          </cell>
          <cell r="AD907" t="str">
            <v>MEDEHALLI</v>
          </cell>
          <cell r="AE907" t="str">
            <v>LT-6(b)(i) St.Lt. M</v>
          </cell>
          <cell r="AF907" t="str">
            <v>LT-6(b)(i) St.Lt. M</v>
          </cell>
          <cell r="AG907" t="str">
            <v>SECARTARY</v>
          </cell>
          <cell r="AH907" t="str">
            <v>CTA-</v>
          </cell>
        </row>
        <row r="908">
          <cell r="A908" t="str">
            <v>GPBCSL195</v>
          </cell>
          <cell r="B908">
            <v>3823927</v>
          </cell>
          <cell r="C908">
            <v>609</v>
          </cell>
          <cell r="D908">
            <v>9331.16</v>
          </cell>
          <cell r="E908">
            <v>398.89</v>
          </cell>
          <cell r="F908">
            <v>9730.0499999999993</v>
          </cell>
          <cell r="G908">
            <v>358.95</v>
          </cell>
          <cell r="H908">
            <v>10089</v>
          </cell>
          <cell r="I908">
            <v>6721.04</v>
          </cell>
          <cell r="J908">
            <v>380.54</v>
          </cell>
          <cell r="K908">
            <v>7101.58</v>
          </cell>
          <cell r="L908">
            <v>1483.42</v>
          </cell>
          <cell r="M908">
            <v>8585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16052.2</v>
          </cell>
          <cell r="X908">
            <v>779.43</v>
          </cell>
          <cell r="Y908">
            <v>1842.37</v>
          </cell>
          <cell r="Z908">
            <v>18674</v>
          </cell>
          <cell r="AA908" t="str">
            <v>Live</v>
          </cell>
          <cell r="AB908">
            <v>0</v>
          </cell>
          <cell r="AC908" t="str">
            <v>CHITRADURGA URBAN</v>
          </cell>
          <cell r="AD908" t="str">
            <v>MEDEHALLI</v>
          </cell>
          <cell r="AE908" t="str">
            <v>LT-6(b)(i) St.Lt. M</v>
          </cell>
          <cell r="AF908" t="str">
            <v>LT-6(b)(i) St.Lt. M</v>
          </cell>
          <cell r="AG908" t="str">
            <v>SECARTARY</v>
          </cell>
          <cell r="AH908" t="str">
            <v>CTA-</v>
          </cell>
        </row>
        <row r="909">
          <cell r="A909" t="str">
            <v>GPBCSL196</v>
          </cell>
          <cell r="B909">
            <v>3820612</v>
          </cell>
          <cell r="C909">
            <v>3548</v>
          </cell>
          <cell r="D909">
            <v>17440.32</v>
          </cell>
          <cell r="E909">
            <v>1136.06</v>
          </cell>
          <cell r="F909">
            <v>18576.38</v>
          </cell>
          <cell r="G909">
            <v>931.62</v>
          </cell>
          <cell r="H909">
            <v>19508</v>
          </cell>
          <cell r="I909">
            <v>30595.97</v>
          </cell>
          <cell r="J909">
            <v>2231.5700000000002</v>
          </cell>
          <cell r="K909">
            <v>32827.54</v>
          </cell>
          <cell r="L909">
            <v>3825.46</v>
          </cell>
          <cell r="M909">
            <v>36653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48036.29</v>
          </cell>
          <cell r="X909">
            <v>3367.63</v>
          </cell>
          <cell r="Y909">
            <v>4757.08</v>
          </cell>
          <cell r="Z909">
            <v>56161</v>
          </cell>
          <cell r="AA909" t="str">
            <v>Live</v>
          </cell>
          <cell r="AB909">
            <v>0</v>
          </cell>
          <cell r="AC909" t="str">
            <v>CHITRADURGA URBAN</v>
          </cell>
          <cell r="AD909" t="str">
            <v>MEDEHALLI</v>
          </cell>
          <cell r="AE909" t="str">
            <v>LT-6(b)(i) St.Lt. M</v>
          </cell>
          <cell r="AF909" t="str">
            <v>LT-6(b)(i) St.Lt. M</v>
          </cell>
          <cell r="AG909" t="str">
            <v>SECARTARY</v>
          </cell>
          <cell r="AH909" t="str">
            <v>CTA-</v>
          </cell>
        </row>
        <row r="910">
          <cell r="A910" t="str">
            <v>GPBCSL197</v>
          </cell>
          <cell r="B910">
            <v>3816136</v>
          </cell>
          <cell r="C910">
            <v>450</v>
          </cell>
          <cell r="D910">
            <v>7172.86</v>
          </cell>
          <cell r="E910">
            <v>271.35000000000002</v>
          </cell>
          <cell r="F910">
            <v>7444.21</v>
          </cell>
          <cell r="G910">
            <v>770.79</v>
          </cell>
          <cell r="H910">
            <v>8215</v>
          </cell>
          <cell r="I910">
            <v>5597.2</v>
          </cell>
          <cell r="J910">
            <v>281.26</v>
          </cell>
          <cell r="K910">
            <v>5878.46</v>
          </cell>
          <cell r="L910">
            <v>1130.54</v>
          </cell>
          <cell r="M910">
            <v>7009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12770.06</v>
          </cell>
          <cell r="X910">
            <v>552.61</v>
          </cell>
          <cell r="Y910">
            <v>1901.33</v>
          </cell>
          <cell r="Z910">
            <v>15224</v>
          </cell>
          <cell r="AA910" t="str">
            <v>Live</v>
          </cell>
          <cell r="AB910">
            <v>0</v>
          </cell>
          <cell r="AC910" t="str">
            <v>CHITRADURGA URBAN</v>
          </cell>
          <cell r="AD910" t="str">
            <v>MEDEHALLI</v>
          </cell>
          <cell r="AE910" t="str">
            <v>LT-6(b)(i) St.Lt. M</v>
          </cell>
          <cell r="AF910" t="str">
            <v>LT-6(b)(i) St.Lt. M</v>
          </cell>
          <cell r="AG910" t="str">
            <v>SECARTARY</v>
          </cell>
          <cell r="AH910" t="str">
            <v>CTA-</v>
          </cell>
        </row>
        <row r="911">
          <cell r="A911" t="str">
            <v>GPBCSL198</v>
          </cell>
          <cell r="B911">
            <v>3822791</v>
          </cell>
          <cell r="C911">
            <v>1411</v>
          </cell>
          <cell r="D911">
            <v>37490.26</v>
          </cell>
          <cell r="E911">
            <v>2315.1999999999998</v>
          </cell>
          <cell r="F911">
            <v>39805.46</v>
          </cell>
          <cell r="G911">
            <v>7199.54</v>
          </cell>
          <cell r="H911">
            <v>47005</v>
          </cell>
          <cell r="I911">
            <v>12176.11</v>
          </cell>
          <cell r="J911">
            <v>882.83</v>
          </cell>
          <cell r="K911">
            <v>13058.94</v>
          </cell>
          <cell r="L911">
            <v>5495.06</v>
          </cell>
          <cell r="M911">
            <v>18554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49666.37</v>
          </cell>
          <cell r="X911">
            <v>3198.03</v>
          </cell>
          <cell r="Y911">
            <v>12694.6</v>
          </cell>
          <cell r="Z911">
            <v>65559</v>
          </cell>
          <cell r="AA911" t="str">
            <v>Live</v>
          </cell>
          <cell r="AB911">
            <v>0</v>
          </cell>
          <cell r="AC911" t="str">
            <v>CHITRADURGA URBAN</v>
          </cell>
          <cell r="AD911" t="str">
            <v>MEDEHALLI</v>
          </cell>
          <cell r="AE911" t="str">
            <v>LT-6(b)(i) St.Lt. M</v>
          </cell>
          <cell r="AF911" t="str">
            <v>LT-6(b)(i) St.Lt. M</v>
          </cell>
          <cell r="AG911" t="str">
            <v>SECARTARY</v>
          </cell>
          <cell r="AH911" t="str">
            <v>CTA-</v>
          </cell>
        </row>
        <row r="912">
          <cell r="A912" t="str">
            <v>GPBCSL199</v>
          </cell>
          <cell r="B912">
            <v>3824057</v>
          </cell>
          <cell r="C912">
            <v>1348</v>
          </cell>
          <cell r="D912">
            <v>65684.399999999994</v>
          </cell>
          <cell r="E912">
            <v>4658.49</v>
          </cell>
          <cell r="F912">
            <v>70342.89</v>
          </cell>
          <cell r="G912">
            <v>7906.11</v>
          </cell>
          <cell r="H912">
            <v>78249</v>
          </cell>
          <cell r="I912">
            <v>12136.33</v>
          </cell>
          <cell r="J912">
            <v>843.89</v>
          </cell>
          <cell r="K912">
            <v>12980.22</v>
          </cell>
          <cell r="L912">
            <v>8464.7800000000007</v>
          </cell>
          <cell r="M912">
            <v>21445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77820.73</v>
          </cell>
          <cell r="X912">
            <v>5502.38</v>
          </cell>
          <cell r="Y912">
            <v>16370.89</v>
          </cell>
          <cell r="Z912">
            <v>99694</v>
          </cell>
          <cell r="AA912" t="str">
            <v>Live</v>
          </cell>
          <cell r="AB912">
            <v>0</v>
          </cell>
          <cell r="AC912" t="str">
            <v>CHITRADURGA URBAN</v>
          </cell>
          <cell r="AD912" t="str">
            <v>MEDEHALLI</v>
          </cell>
          <cell r="AE912" t="str">
            <v>LT-6(b)(i) St.Lt. M</v>
          </cell>
          <cell r="AF912" t="str">
            <v>LT-6(b)(i) St.Lt. M</v>
          </cell>
          <cell r="AG912" t="str">
            <v>SECARTARY</v>
          </cell>
          <cell r="AH912" t="str">
            <v>CTA-</v>
          </cell>
        </row>
        <row r="913">
          <cell r="A913" t="str">
            <v>GPBCSL200</v>
          </cell>
          <cell r="B913">
            <v>3818262</v>
          </cell>
          <cell r="C913">
            <v>1767</v>
          </cell>
          <cell r="D913">
            <v>-7814.2</v>
          </cell>
          <cell r="E913">
            <v>80.2</v>
          </cell>
          <cell r="F913">
            <v>-7734</v>
          </cell>
          <cell r="G913">
            <v>0</v>
          </cell>
          <cell r="H913">
            <v>-7734</v>
          </cell>
          <cell r="I913">
            <v>15793.26</v>
          </cell>
          <cell r="J913">
            <v>1104.95</v>
          </cell>
          <cell r="K913">
            <v>16898.21</v>
          </cell>
          <cell r="L913">
            <v>995.79</v>
          </cell>
          <cell r="M913">
            <v>17894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7979.06</v>
          </cell>
          <cell r="X913">
            <v>1185.1500000000001</v>
          </cell>
          <cell r="Y913">
            <v>995.79</v>
          </cell>
          <cell r="Z913">
            <v>10160</v>
          </cell>
          <cell r="AA913" t="str">
            <v>Live</v>
          </cell>
          <cell r="AB913">
            <v>0</v>
          </cell>
          <cell r="AC913" t="str">
            <v>CHITRADURGA URBAN</v>
          </cell>
          <cell r="AD913" t="str">
            <v>MEDEHALLI</v>
          </cell>
          <cell r="AE913" t="str">
            <v>LT-6(b)(i) St.Lt. M</v>
          </cell>
          <cell r="AF913" t="str">
            <v>LT-6(b)(i) St.Lt. M</v>
          </cell>
          <cell r="AG913" t="str">
            <v>SECARTARY</v>
          </cell>
          <cell r="AH913" t="str">
            <v>CTA-</v>
          </cell>
        </row>
        <row r="914">
          <cell r="A914" t="str">
            <v>GPBCSL201</v>
          </cell>
          <cell r="B914">
            <v>3815951</v>
          </cell>
          <cell r="C914">
            <v>594</v>
          </cell>
          <cell r="D914">
            <v>8368.85</v>
          </cell>
          <cell r="E914">
            <v>384.33</v>
          </cell>
          <cell r="F914">
            <v>8753.18</v>
          </cell>
          <cell r="G914">
            <v>723.82</v>
          </cell>
          <cell r="H914">
            <v>9477</v>
          </cell>
          <cell r="I914">
            <v>6633.89</v>
          </cell>
          <cell r="J914">
            <v>371.68</v>
          </cell>
          <cell r="K914">
            <v>7005.5700000000006</v>
          </cell>
          <cell r="L914">
            <v>1324.43</v>
          </cell>
          <cell r="M914">
            <v>8330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15002.74</v>
          </cell>
          <cell r="X914">
            <v>756.01</v>
          </cell>
          <cell r="Y914">
            <v>2048.25</v>
          </cell>
          <cell r="Z914">
            <v>17807</v>
          </cell>
          <cell r="AA914" t="str">
            <v>Live</v>
          </cell>
          <cell r="AB914">
            <v>0</v>
          </cell>
          <cell r="AC914" t="str">
            <v>CHITRADURGA URBAN</v>
          </cell>
          <cell r="AD914" t="str">
            <v>MEDEHALLI</v>
          </cell>
          <cell r="AE914" t="str">
            <v>LT-6(b)(i) St.Lt. M</v>
          </cell>
          <cell r="AF914" t="str">
            <v>LT-6(b)(i) St.Lt. M</v>
          </cell>
          <cell r="AG914" t="str">
            <v>SECARTARY</v>
          </cell>
          <cell r="AH914" t="str">
            <v>CTA-</v>
          </cell>
        </row>
        <row r="915">
          <cell r="A915" t="str">
            <v>GPBCSL202</v>
          </cell>
          <cell r="B915">
            <v>3821273</v>
          </cell>
          <cell r="C915">
            <v>666</v>
          </cell>
          <cell r="D915">
            <v>10102.65</v>
          </cell>
          <cell r="E915">
            <v>422.5</v>
          </cell>
          <cell r="F915">
            <v>10525.15</v>
          </cell>
          <cell r="G915">
            <v>366.85</v>
          </cell>
          <cell r="H915">
            <v>10892</v>
          </cell>
          <cell r="I915">
            <v>7139.03</v>
          </cell>
          <cell r="J915">
            <v>416.01</v>
          </cell>
          <cell r="K915">
            <v>7555.04</v>
          </cell>
          <cell r="L915">
            <v>1551.96</v>
          </cell>
          <cell r="M915">
            <v>9107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17241.68</v>
          </cell>
          <cell r="X915">
            <v>838.51</v>
          </cell>
          <cell r="Y915">
            <v>1918.81</v>
          </cell>
          <cell r="Z915">
            <v>19999</v>
          </cell>
          <cell r="AA915" t="str">
            <v>Live</v>
          </cell>
          <cell r="AB915">
            <v>0</v>
          </cell>
          <cell r="AC915" t="str">
            <v>CHITRADURGA URBAN</v>
          </cell>
          <cell r="AD915" t="str">
            <v>MEDEHALLI</v>
          </cell>
          <cell r="AE915" t="str">
            <v>LT-6(b)(i) St.Lt. M</v>
          </cell>
          <cell r="AF915" t="str">
            <v>LT-6(b)(i) St.Lt. M</v>
          </cell>
          <cell r="AG915" t="str">
            <v>SECARTARY</v>
          </cell>
          <cell r="AH915" t="str">
            <v>MEDEHALLI-</v>
          </cell>
        </row>
        <row r="916">
          <cell r="A916" t="str">
            <v>GPBCSL203</v>
          </cell>
          <cell r="B916">
            <v>3824350</v>
          </cell>
          <cell r="C916">
            <v>1530</v>
          </cell>
          <cell r="D916">
            <v>8691.76</v>
          </cell>
          <cell r="E916">
            <v>382</v>
          </cell>
          <cell r="F916">
            <v>9073.76</v>
          </cell>
          <cell r="G916">
            <v>878.24</v>
          </cell>
          <cell r="H916">
            <v>9952</v>
          </cell>
          <cell r="I916">
            <v>13513.53</v>
          </cell>
          <cell r="J916">
            <v>960.31</v>
          </cell>
          <cell r="K916">
            <v>14473.84</v>
          </cell>
          <cell r="L916">
            <v>715.16</v>
          </cell>
          <cell r="M916">
            <v>15189</v>
          </cell>
          <cell r="N916">
            <v>10544.05</v>
          </cell>
          <cell r="O916">
            <v>1170.4000000000001</v>
          </cell>
          <cell r="P916">
            <v>490.55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11034.599999999999</v>
          </cell>
          <cell r="V916">
            <v>1170.4000000000001</v>
          </cell>
          <cell r="W916">
            <v>11661.24</v>
          </cell>
          <cell r="X916">
            <v>851.76</v>
          </cell>
          <cell r="Y916">
            <v>423</v>
          </cell>
          <cell r="Z916">
            <v>12936</v>
          </cell>
          <cell r="AA916" t="str">
            <v>Live</v>
          </cell>
          <cell r="AB916">
            <v>0</v>
          </cell>
          <cell r="AC916" t="str">
            <v>CHITRADURGA URBAN</v>
          </cell>
          <cell r="AD916" t="str">
            <v>MEDEHALLI</v>
          </cell>
          <cell r="AE916" t="str">
            <v>LT-6(b)(i) St.Lt. M</v>
          </cell>
          <cell r="AF916" t="str">
            <v>LT-6(b)(i) St.Lt. M</v>
          </cell>
          <cell r="AG916" t="str">
            <v>SECARTARY</v>
          </cell>
          <cell r="AH916" t="str">
            <v>CTA-</v>
          </cell>
        </row>
        <row r="917">
          <cell r="A917" t="str">
            <v>GPBCSL204</v>
          </cell>
          <cell r="B917">
            <v>3822899</v>
          </cell>
          <cell r="C917">
            <v>678</v>
          </cell>
          <cell r="D917">
            <v>7645.67</v>
          </cell>
          <cell r="E917">
            <v>314.76</v>
          </cell>
          <cell r="F917">
            <v>7960.43</v>
          </cell>
          <cell r="G917">
            <v>692.57</v>
          </cell>
          <cell r="H917">
            <v>8653</v>
          </cell>
          <cell r="I917">
            <v>7196.01</v>
          </cell>
          <cell r="J917">
            <v>423.25</v>
          </cell>
          <cell r="K917">
            <v>7619.26</v>
          </cell>
          <cell r="L917">
            <v>1261.74</v>
          </cell>
          <cell r="M917">
            <v>8881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14841.68</v>
          </cell>
          <cell r="X917">
            <v>738.01</v>
          </cell>
          <cell r="Y917">
            <v>1954.31</v>
          </cell>
          <cell r="Z917">
            <v>17534</v>
          </cell>
          <cell r="AA917" t="str">
            <v>Live</v>
          </cell>
          <cell r="AB917">
            <v>0</v>
          </cell>
          <cell r="AC917" t="str">
            <v>CHITRADURGA URBAN</v>
          </cell>
          <cell r="AD917" t="str">
            <v>MEDEHALLI</v>
          </cell>
          <cell r="AE917" t="str">
            <v>LT-6(b)(i) St.Lt. M</v>
          </cell>
          <cell r="AF917" t="str">
            <v>LT-6(b)(i) St.Lt. M</v>
          </cell>
          <cell r="AG917" t="str">
            <v>SECARTARY</v>
          </cell>
          <cell r="AH917" t="str">
            <v>CTA-</v>
          </cell>
        </row>
        <row r="918">
          <cell r="A918" t="str">
            <v>GPBCSL205</v>
          </cell>
          <cell r="B918">
            <v>3821782</v>
          </cell>
          <cell r="C918">
            <v>595</v>
          </cell>
          <cell r="D918">
            <v>7996.67</v>
          </cell>
          <cell r="E918">
            <v>332.87</v>
          </cell>
          <cell r="F918">
            <v>8329.5400000000009</v>
          </cell>
          <cell r="G918">
            <v>747.46</v>
          </cell>
          <cell r="H918">
            <v>9077</v>
          </cell>
          <cell r="I918">
            <v>6663.21</v>
          </cell>
          <cell r="J918">
            <v>372.07</v>
          </cell>
          <cell r="K918">
            <v>7035.28</v>
          </cell>
          <cell r="L918">
            <v>1277.72</v>
          </cell>
          <cell r="M918">
            <v>8313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14659.88</v>
          </cell>
          <cell r="X918">
            <v>704.94</v>
          </cell>
          <cell r="Y918">
            <v>2025.18</v>
          </cell>
          <cell r="Z918">
            <v>17390</v>
          </cell>
          <cell r="AA918" t="str">
            <v>Live</v>
          </cell>
          <cell r="AB918">
            <v>0</v>
          </cell>
          <cell r="AC918" t="str">
            <v>CHITRADURGA URBAN</v>
          </cell>
          <cell r="AD918" t="str">
            <v>MEDEHALLI</v>
          </cell>
          <cell r="AE918" t="str">
            <v>LT-6(b)(i) St.Lt. M</v>
          </cell>
          <cell r="AF918" t="str">
            <v>LT-6(b)(i) St.Lt. M</v>
          </cell>
          <cell r="AG918" t="str">
            <v>SECARTARY</v>
          </cell>
          <cell r="AH918" t="str">
            <v>CTA-</v>
          </cell>
        </row>
        <row r="919">
          <cell r="A919" t="str">
            <v>GPBCSL206</v>
          </cell>
          <cell r="B919">
            <v>3821188</v>
          </cell>
          <cell r="C919">
            <v>1600</v>
          </cell>
          <cell r="D919">
            <v>7486.7</v>
          </cell>
          <cell r="E919">
            <v>304.52999999999997</v>
          </cell>
          <cell r="F919">
            <v>7791.23</v>
          </cell>
          <cell r="G919">
            <v>522.77</v>
          </cell>
          <cell r="H919">
            <v>8314</v>
          </cell>
          <cell r="I919">
            <v>14860.66</v>
          </cell>
          <cell r="J919">
            <v>1005.6</v>
          </cell>
          <cell r="K919">
            <v>15866.26</v>
          </cell>
          <cell r="L919">
            <v>1709.74</v>
          </cell>
          <cell r="M919">
            <v>17576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22347.360000000001</v>
          </cell>
          <cell r="X919">
            <v>1310.1300000000001</v>
          </cell>
          <cell r="Y919">
            <v>2232.5100000000002</v>
          </cell>
          <cell r="Z919">
            <v>25890</v>
          </cell>
          <cell r="AA919" t="str">
            <v>Live</v>
          </cell>
          <cell r="AB919">
            <v>0</v>
          </cell>
          <cell r="AC919" t="str">
            <v>CHITRADURGA URBAN</v>
          </cell>
          <cell r="AD919" t="str">
            <v>MEDEHALLI</v>
          </cell>
          <cell r="AE919" t="str">
            <v>LT-6(b)(i) St.Lt. M</v>
          </cell>
          <cell r="AF919" t="str">
            <v>LT-6(b)(i) St.Lt. M</v>
          </cell>
          <cell r="AG919" t="str">
            <v>SECARTARY</v>
          </cell>
          <cell r="AH919" t="str">
            <v>CTA-</v>
          </cell>
        </row>
        <row r="920">
          <cell r="A920" t="str">
            <v>GPBCSL212</v>
          </cell>
          <cell r="B920">
            <v>3817891</v>
          </cell>
          <cell r="C920">
            <v>789</v>
          </cell>
          <cell r="D920">
            <v>5729.93</v>
          </cell>
          <cell r="E920">
            <v>368.43</v>
          </cell>
          <cell r="F920">
            <v>6098.3600000000006</v>
          </cell>
          <cell r="G920">
            <v>188.64</v>
          </cell>
          <cell r="H920">
            <v>6287</v>
          </cell>
          <cell r="I920">
            <v>8064.97</v>
          </cell>
          <cell r="J920">
            <v>495.26</v>
          </cell>
          <cell r="K920">
            <v>8560.23</v>
          </cell>
          <cell r="L920">
            <v>1024.77</v>
          </cell>
          <cell r="M920">
            <v>9585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13794.9</v>
          </cell>
          <cell r="X920">
            <v>863.69</v>
          </cell>
          <cell r="Y920">
            <v>1213.4100000000001</v>
          </cell>
          <cell r="Z920">
            <v>15872</v>
          </cell>
          <cell r="AA920" t="str">
            <v>Live</v>
          </cell>
          <cell r="AB920">
            <v>0</v>
          </cell>
          <cell r="AC920" t="str">
            <v>CHITRADURGA URBAN</v>
          </cell>
          <cell r="AD920" t="str">
            <v>MEDEHALLI</v>
          </cell>
          <cell r="AE920" t="str">
            <v>LT-6(b)(i) St.Lt. M</v>
          </cell>
          <cell r="AF920" t="str">
            <v>LT-6(b)(i) St.Lt. M</v>
          </cell>
          <cell r="AG920" t="str">
            <v>SECARTARY</v>
          </cell>
          <cell r="AH920" t="str">
            <v>CTA-</v>
          </cell>
        </row>
        <row r="921">
          <cell r="A921" t="str">
            <v>GPBCSL63552</v>
          </cell>
          <cell r="B921">
            <v>5283640</v>
          </cell>
          <cell r="C921">
            <v>9041</v>
          </cell>
          <cell r="D921">
            <v>18058.54</v>
          </cell>
          <cell r="E921">
            <v>1279.26</v>
          </cell>
          <cell r="F921">
            <v>19337.8</v>
          </cell>
          <cell r="G921">
            <v>1077.2</v>
          </cell>
          <cell r="H921">
            <v>20415</v>
          </cell>
          <cell r="I921">
            <v>50542.85</v>
          </cell>
          <cell r="J921">
            <v>3769.48</v>
          </cell>
          <cell r="K921">
            <v>54312.33</v>
          </cell>
          <cell r="L921">
            <v>4812.5200000000004</v>
          </cell>
          <cell r="M921">
            <v>59124.85</v>
          </cell>
          <cell r="N921">
            <v>0</v>
          </cell>
          <cell r="O921">
            <v>0</v>
          </cell>
          <cell r="P921">
            <v>0</v>
          </cell>
          <cell r="Q921">
            <v>425.85</v>
          </cell>
          <cell r="R921">
            <v>0</v>
          </cell>
          <cell r="S921">
            <v>0</v>
          </cell>
          <cell r="T921">
            <v>425.85</v>
          </cell>
          <cell r="U921">
            <v>425.85</v>
          </cell>
          <cell r="V921">
            <v>0</v>
          </cell>
          <cell r="W921">
            <v>68175.539999999994</v>
          </cell>
          <cell r="X921">
            <v>5048.74</v>
          </cell>
          <cell r="Y921">
            <v>5889.72</v>
          </cell>
          <cell r="Z921">
            <v>79114</v>
          </cell>
          <cell r="AA921" t="str">
            <v>Live</v>
          </cell>
          <cell r="AB921">
            <v>0</v>
          </cell>
          <cell r="AC921" t="str">
            <v>CHITRADURGA URBAN</v>
          </cell>
          <cell r="AD921" t="str">
            <v>MEDEHALLI</v>
          </cell>
          <cell r="AE921" t="str">
            <v>LT-6(b)(ii) St.Lt. M</v>
          </cell>
          <cell r="AF921" t="str">
            <v>LT-6(b)(ii) St.Lt. M</v>
          </cell>
          <cell r="AG921" t="str">
            <v>P D O MEDEHALLI</v>
          </cell>
          <cell r="AH921" t="str">
            <v>VIDYANAGARA CHITRADURGA</v>
          </cell>
        </row>
        <row r="922">
          <cell r="A922" t="str">
            <v>GPBCSL63703</v>
          </cell>
          <cell r="B922">
            <v>5283652</v>
          </cell>
          <cell r="C922">
            <v>1234</v>
          </cell>
          <cell r="D922">
            <v>10859.58</v>
          </cell>
          <cell r="E922">
            <v>677.56</v>
          </cell>
          <cell r="F922">
            <v>11537.14</v>
          </cell>
          <cell r="G922">
            <v>528.86</v>
          </cell>
          <cell r="H922">
            <v>12066</v>
          </cell>
          <cell r="I922">
            <v>13466.42</v>
          </cell>
          <cell r="J922">
            <v>772.37</v>
          </cell>
          <cell r="K922">
            <v>14238.79</v>
          </cell>
          <cell r="L922">
            <v>1950.06</v>
          </cell>
          <cell r="M922">
            <v>16188.85</v>
          </cell>
          <cell r="N922">
            <v>0</v>
          </cell>
          <cell r="O922">
            <v>0</v>
          </cell>
          <cell r="P922">
            <v>0</v>
          </cell>
          <cell r="Q922">
            <v>425.85</v>
          </cell>
          <cell r="R922">
            <v>0</v>
          </cell>
          <cell r="S922">
            <v>0</v>
          </cell>
          <cell r="T922">
            <v>425.85</v>
          </cell>
          <cell r="U922">
            <v>425.85</v>
          </cell>
          <cell r="V922">
            <v>0</v>
          </cell>
          <cell r="W922">
            <v>23900.15</v>
          </cell>
          <cell r="X922">
            <v>1449.93</v>
          </cell>
          <cell r="Y922">
            <v>2478.92</v>
          </cell>
          <cell r="Z922">
            <v>27829</v>
          </cell>
          <cell r="AA922" t="str">
            <v>Live</v>
          </cell>
          <cell r="AB922">
            <v>0</v>
          </cell>
          <cell r="AC922" t="str">
            <v>CHITRADURGA URBAN</v>
          </cell>
          <cell r="AD922" t="str">
            <v>MEDEHALLI</v>
          </cell>
          <cell r="AE922" t="str">
            <v>LT-6(b)(ii) St.Lt. M</v>
          </cell>
          <cell r="AF922" t="str">
            <v>LT-6(b)(ii) St.Lt. M</v>
          </cell>
          <cell r="AG922" t="str">
            <v>P D O MEDEHALLI</v>
          </cell>
          <cell r="AH922" t="str">
            <v>VIJAYAKUMAR BADAVANE VIDYANAGARA CHITRADURGA</v>
          </cell>
        </row>
        <row r="923">
          <cell r="A923" t="str">
            <v>GPBCSL63704</v>
          </cell>
          <cell r="B923">
            <v>5283653</v>
          </cell>
          <cell r="C923">
            <v>1339</v>
          </cell>
          <cell r="D923">
            <v>13589.04</v>
          </cell>
          <cell r="E923">
            <v>910.85</v>
          </cell>
          <cell r="F923">
            <v>14499.890000000001</v>
          </cell>
          <cell r="G923">
            <v>839.11</v>
          </cell>
          <cell r="H923">
            <v>15339</v>
          </cell>
          <cell r="I923">
            <v>13989.66</v>
          </cell>
          <cell r="J923">
            <v>840.28</v>
          </cell>
          <cell r="K923">
            <v>14829.94</v>
          </cell>
          <cell r="L923">
            <v>2214.91</v>
          </cell>
          <cell r="M923">
            <v>17044.849999999999</v>
          </cell>
          <cell r="N923">
            <v>0</v>
          </cell>
          <cell r="O923">
            <v>0</v>
          </cell>
          <cell r="P923">
            <v>0</v>
          </cell>
          <cell r="Q923">
            <v>425.85</v>
          </cell>
          <cell r="R923">
            <v>0</v>
          </cell>
          <cell r="S923">
            <v>0</v>
          </cell>
          <cell r="T923">
            <v>425.85</v>
          </cell>
          <cell r="U923">
            <v>425.85</v>
          </cell>
          <cell r="V923">
            <v>0</v>
          </cell>
          <cell r="W923">
            <v>27152.85</v>
          </cell>
          <cell r="X923">
            <v>1751.13</v>
          </cell>
          <cell r="Y923">
            <v>3054.02</v>
          </cell>
          <cell r="Z923">
            <v>31958</v>
          </cell>
          <cell r="AA923" t="str">
            <v>Live</v>
          </cell>
          <cell r="AB923">
            <v>0</v>
          </cell>
          <cell r="AC923" t="str">
            <v>CHITRADURGA URBAN</v>
          </cell>
          <cell r="AD923" t="str">
            <v>MEDEHALLI</v>
          </cell>
          <cell r="AE923" t="str">
            <v>LT-6(b)(ii) St.Lt. M</v>
          </cell>
          <cell r="AF923" t="str">
            <v>LT-6(b)(ii) St.Lt. M</v>
          </cell>
          <cell r="AG923" t="str">
            <v>P D O MEDEHALLI</v>
          </cell>
          <cell r="AH923" t="str">
            <v>MARULASIDDESHWARA BADAVANE CHITRADURGA</v>
          </cell>
        </row>
        <row r="924">
          <cell r="A924" t="str">
            <v>GPBCSL63705</v>
          </cell>
          <cell r="B924">
            <v>5283654</v>
          </cell>
          <cell r="C924">
            <v>2332</v>
          </cell>
          <cell r="D924">
            <v>23886.73</v>
          </cell>
          <cell r="E924">
            <v>1789.61</v>
          </cell>
          <cell r="F924">
            <v>25676.34</v>
          </cell>
          <cell r="G924">
            <v>1261.6600000000001</v>
          </cell>
          <cell r="H924">
            <v>26938</v>
          </cell>
          <cell r="I924">
            <v>21718.37</v>
          </cell>
          <cell r="J924">
            <v>1454.5</v>
          </cell>
          <cell r="K924">
            <v>23172.87</v>
          </cell>
          <cell r="L924">
            <v>4024.98</v>
          </cell>
          <cell r="M924">
            <v>27197.85</v>
          </cell>
          <cell r="N924">
            <v>0</v>
          </cell>
          <cell r="O924">
            <v>0</v>
          </cell>
          <cell r="P924">
            <v>0</v>
          </cell>
          <cell r="Q924">
            <v>425.85</v>
          </cell>
          <cell r="R924">
            <v>0</v>
          </cell>
          <cell r="S924">
            <v>0</v>
          </cell>
          <cell r="T924">
            <v>425.85</v>
          </cell>
          <cell r="U924">
            <v>425.85</v>
          </cell>
          <cell r="V924">
            <v>0</v>
          </cell>
          <cell r="W924">
            <v>45179.25</v>
          </cell>
          <cell r="X924">
            <v>3244.11</v>
          </cell>
          <cell r="Y924">
            <v>5286.64</v>
          </cell>
          <cell r="Z924">
            <v>53710</v>
          </cell>
          <cell r="AA924" t="str">
            <v>Live</v>
          </cell>
          <cell r="AB924">
            <v>0</v>
          </cell>
          <cell r="AC924" t="str">
            <v>CHITRADURGA URBAN</v>
          </cell>
          <cell r="AD924" t="str">
            <v>MEDEHALLI</v>
          </cell>
          <cell r="AE924" t="str">
            <v>LT-6(b)(ii) St.Lt. M</v>
          </cell>
          <cell r="AF924" t="str">
            <v>LT-6(b)(ii) St.Lt. M</v>
          </cell>
          <cell r="AG924" t="str">
            <v>P D O MEDEHALLI</v>
          </cell>
          <cell r="AH924" t="str">
            <v>YATRINIVASA HOTEL NEAR VIDYANAGARA CHITRADURGA</v>
          </cell>
        </row>
        <row r="925">
          <cell r="A925" t="str">
            <v>GPBCSL63706</v>
          </cell>
          <cell r="B925">
            <v>5283655</v>
          </cell>
          <cell r="C925">
            <v>2977</v>
          </cell>
          <cell r="D925">
            <v>25700.05</v>
          </cell>
          <cell r="E925">
            <v>1943.25</v>
          </cell>
          <cell r="F925">
            <v>27643.3</v>
          </cell>
          <cell r="G925">
            <v>1191.7</v>
          </cell>
          <cell r="H925">
            <v>28835</v>
          </cell>
          <cell r="I925">
            <v>26425.14</v>
          </cell>
          <cell r="J925">
            <v>1860.5</v>
          </cell>
          <cell r="K925">
            <v>28285.64</v>
          </cell>
          <cell r="L925">
            <v>4437.21</v>
          </cell>
          <cell r="M925">
            <v>32722.85</v>
          </cell>
          <cell r="N925">
            <v>0</v>
          </cell>
          <cell r="O925">
            <v>0</v>
          </cell>
          <cell r="P925">
            <v>0</v>
          </cell>
          <cell r="Q925">
            <v>425.85</v>
          </cell>
          <cell r="R925">
            <v>0</v>
          </cell>
          <cell r="S925">
            <v>0</v>
          </cell>
          <cell r="T925">
            <v>425.85</v>
          </cell>
          <cell r="U925">
            <v>425.85</v>
          </cell>
          <cell r="V925">
            <v>0</v>
          </cell>
          <cell r="W925">
            <v>51699.34</v>
          </cell>
          <cell r="X925">
            <v>3803.75</v>
          </cell>
          <cell r="Y925">
            <v>5628.91</v>
          </cell>
          <cell r="Z925">
            <v>61132</v>
          </cell>
          <cell r="AA925" t="str">
            <v>Live</v>
          </cell>
          <cell r="AB925">
            <v>0</v>
          </cell>
          <cell r="AC925" t="str">
            <v>CHITRADURGA URBAN</v>
          </cell>
          <cell r="AD925" t="str">
            <v>MEDEHALLI</v>
          </cell>
          <cell r="AE925" t="str">
            <v>LT-6(b)(i) St.Lt. M</v>
          </cell>
          <cell r="AF925" t="str">
            <v>LT-6(b)(i) St.Lt. M</v>
          </cell>
          <cell r="AG925" t="str">
            <v>P D O MEDEHALLI</v>
          </cell>
          <cell r="AH925" t="str">
            <v>S R E BADAVANE VIDYANAGARA CHITRADURGA</v>
          </cell>
        </row>
        <row r="926">
          <cell r="A926" t="str">
            <v>GPBCSL64567</v>
          </cell>
          <cell r="B926">
            <v>5379275</v>
          </cell>
          <cell r="C926">
            <v>662</v>
          </cell>
          <cell r="D926">
            <v>5264.35</v>
          </cell>
          <cell r="E926">
            <v>361.8</v>
          </cell>
          <cell r="F926">
            <v>5626.1500000000005</v>
          </cell>
          <cell r="G926">
            <v>241.85</v>
          </cell>
          <cell r="H926">
            <v>5868</v>
          </cell>
          <cell r="I926">
            <v>7057.78</v>
          </cell>
          <cell r="J926">
            <v>415.57</v>
          </cell>
          <cell r="K926">
            <v>7473.3499999999995</v>
          </cell>
          <cell r="L926">
            <v>941.25</v>
          </cell>
          <cell r="M926">
            <v>8414.6</v>
          </cell>
          <cell r="N926">
            <v>0</v>
          </cell>
          <cell r="O926">
            <v>0</v>
          </cell>
          <cell r="P926">
            <v>0</v>
          </cell>
          <cell r="Q926">
            <v>142.6</v>
          </cell>
          <cell r="R926">
            <v>0</v>
          </cell>
          <cell r="S926">
            <v>0</v>
          </cell>
          <cell r="T926">
            <v>142.6</v>
          </cell>
          <cell r="U926">
            <v>142.6</v>
          </cell>
          <cell r="V926">
            <v>0</v>
          </cell>
          <cell r="W926">
            <v>12179.53</v>
          </cell>
          <cell r="X926">
            <v>777.37</v>
          </cell>
          <cell r="Y926">
            <v>1183.0999999999999</v>
          </cell>
          <cell r="Z926">
            <v>14140</v>
          </cell>
          <cell r="AA926" t="str">
            <v>Live</v>
          </cell>
          <cell r="AB926">
            <v>0</v>
          </cell>
          <cell r="AC926" t="str">
            <v>CHITRADURGA URBAN</v>
          </cell>
          <cell r="AD926" t="str">
            <v>MEDEHALLI</v>
          </cell>
          <cell r="AE926" t="str">
            <v>LT-6(b)(i) St.Lt. M</v>
          </cell>
          <cell r="AF926" t="str">
            <v>LT-6(b)(i) St.Lt. M</v>
          </cell>
          <cell r="AG926" t="str">
            <v>PUSHPALATHA W/O CHIDANANDA REDDY</v>
          </cell>
          <cell r="AH926" t="str">
            <v>VIDYA NAGARA CHITRADURGA</v>
          </cell>
        </row>
        <row r="927">
          <cell r="A927" t="str">
            <v>GPBCSL65700</v>
          </cell>
          <cell r="B927">
            <v>5469342</v>
          </cell>
          <cell r="C927">
            <v>2573</v>
          </cell>
          <cell r="D927">
            <v>4439.3100000000004</v>
          </cell>
          <cell r="E927">
            <v>366.63</v>
          </cell>
          <cell r="F927">
            <v>4805.9400000000005</v>
          </cell>
          <cell r="G927">
            <v>27.06</v>
          </cell>
          <cell r="H927">
            <v>4833</v>
          </cell>
          <cell r="I927">
            <v>21572.04</v>
          </cell>
          <cell r="J927">
            <v>1610.35</v>
          </cell>
          <cell r="K927">
            <v>23182.39</v>
          </cell>
          <cell r="L927">
            <v>1597.43</v>
          </cell>
          <cell r="M927">
            <v>24779.82</v>
          </cell>
          <cell r="N927">
            <v>0</v>
          </cell>
          <cell r="O927">
            <v>0</v>
          </cell>
          <cell r="P927">
            <v>0</v>
          </cell>
          <cell r="Q927">
            <v>52.82</v>
          </cell>
          <cell r="R927">
            <v>0</v>
          </cell>
          <cell r="S927">
            <v>0</v>
          </cell>
          <cell r="T927">
            <v>52.82</v>
          </cell>
          <cell r="U927">
            <v>52.82</v>
          </cell>
          <cell r="V927">
            <v>0</v>
          </cell>
          <cell r="W927">
            <v>25958.53</v>
          </cell>
          <cell r="X927">
            <v>1976.98</v>
          </cell>
          <cell r="Y927">
            <v>1624.49</v>
          </cell>
          <cell r="Z927">
            <v>29560</v>
          </cell>
          <cell r="AA927" t="str">
            <v>Live</v>
          </cell>
          <cell r="AB927">
            <v>0</v>
          </cell>
          <cell r="AC927" t="str">
            <v>CHITRADURGA URBAN</v>
          </cell>
          <cell r="AD927" t="str">
            <v>MEDEHALLI</v>
          </cell>
          <cell r="AE927" t="str">
            <v>LT-6(b)(i) St.Lt. M</v>
          </cell>
          <cell r="AF927" t="str">
            <v>LT-6(b)(i) St.Lt. M</v>
          </cell>
          <cell r="AG927" t="str">
            <v>MAHESHWARAPPA S/O THIPPESWAMY</v>
          </cell>
          <cell r="AH927" t="str">
            <v>P K HALLI VILLAGE VIDYANAGARA CHITRADURGA</v>
          </cell>
        </row>
        <row r="928">
          <cell r="A928" t="str">
            <v>GSIMMSL2</v>
          </cell>
          <cell r="B928">
            <v>3817790</v>
          </cell>
          <cell r="C928">
            <v>8000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64511.24</v>
          </cell>
          <cell r="J928">
            <v>5019.78</v>
          </cell>
          <cell r="K928">
            <v>69531.02</v>
          </cell>
          <cell r="L928">
            <v>1.07</v>
          </cell>
          <cell r="M928">
            <v>69532.09</v>
          </cell>
          <cell r="N928">
            <v>64172.15</v>
          </cell>
          <cell r="O928">
            <v>1.07</v>
          </cell>
          <cell r="P928">
            <v>5019.78</v>
          </cell>
          <cell r="Q928">
            <v>339.09</v>
          </cell>
          <cell r="R928">
            <v>0</v>
          </cell>
          <cell r="S928">
            <v>0</v>
          </cell>
          <cell r="T928">
            <v>339.09</v>
          </cell>
          <cell r="U928">
            <v>69531.02</v>
          </cell>
          <cell r="V928">
            <v>1.07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 t="str">
            <v>Live</v>
          </cell>
          <cell r="AB928">
            <v>0</v>
          </cell>
          <cell r="AC928" t="str">
            <v>CHITRADURGA URBAN</v>
          </cell>
          <cell r="AD928" t="str">
            <v>MEDEHALLI</v>
          </cell>
          <cell r="AE928" t="str">
            <v>LT-6(b)(i) St.Lt. M</v>
          </cell>
          <cell r="AF928" t="str">
            <v>LT-6(b)(i) St.Lt. M</v>
          </cell>
          <cell r="AG928" t="str">
            <v>DIRECTOR</v>
          </cell>
          <cell r="AH928" t="str">
            <v>.-</v>
          </cell>
        </row>
        <row r="929">
          <cell r="A929" t="str">
            <v>MML48422</v>
          </cell>
          <cell r="B929">
            <v>3838395</v>
          </cell>
          <cell r="C929">
            <v>4749</v>
          </cell>
          <cell r="D929">
            <v>137338.79999999999</v>
          </cell>
          <cell r="E929">
            <v>9309.75</v>
          </cell>
          <cell r="F929">
            <v>146648.54999999999</v>
          </cell>
          <cell r="G929">
            <v>30516.45</v>
          </cell>
          <cell r="H929">
            <v>177165</v>
          </cell>
          <cell r="I929">
            <v>49741.96</v>
          </cell>
          <cell r="J929">
            <v>2963.25</v>
          </cell>
          <cell r="K929">
            <v>52705.21</v>
          </cell>
          <cell r="L929">
            <v>18930.669999999998</v>
          </cell>
          <cell r="M929">
            <v>71635.88</v>
          </cell>
          <cell r="N929">
            <v>0</v>
          </cell>
          <cell r="O929">
            <v>0</v>
          </cell>
          <cell r="P929">
            <v>0</v>
          </cell>
          <cell r="Q929">
            <v>762.88</v>
          </cell>
          <cell r="R929">
            <v>0</v>
          </cell>
          <cell r="S929">
            <v>0</v>
          </cell>
          <cell r="T929">
            <v>762.88</v>
          </cell>
          <cell r="U929">
            <v>762.88</v>
          </cell>
          <cell r="V929">
            <v>0</v>
          </cell>
          <cell r="W929">
            <v>186317.88</v>
          </cell>
          <cell r="X929">
            <v>12273</v>
          </cell>
          <cell r="Y929">
            <v>49447.12</v>
          </cell>
          <cell r="Z929">
            <v>248038</v>
          </cell>
          <cell r="AA929" t="str">
            <v>Live</v>
          </cell>
          <cell r="AB929">
            <v>0</v>
          </cell>
          <cell r="AC929" t="str">
            <v>CHITRADURGA URBAN</v>
          </cell>
          <cell r="AD929" t="str">
            <v>MEDEHALLI</v>
          </cell>
          <cell r="AE929" t="str">
            <v>LT-6(b)(ii) St.Lt. M</v>
          </cell>
          <cell r="AF929" t="str">
            <v>LT-6(b)(ii) St.Lt. M</v>
          </cell>
          <cell r="AG929" t="str">
            <v>PDO GRAMA PANCHAYTHI</v>
          </cell>
          <cell r="AH929">
            <v>0</v>
          </cell>
        </row>
        <row r="930">
          <cell r="A930" t="str">
            <v>MMP118</v>
          </cell>
          <cell r="B930">
            <v>3823306</v>
          </cell>
          <cell r="C930">
            <v>39843</v>
          </cell>
          <cell r="D930">
            <v>485076.53</v>
          </cell>
          <cell r="E930">
            <v>55428.05</v>
          </cell>
          <cell r="F930">
            <v>540504.58000000007</v>
          </cell>
          <cell r="G930">
            <v>17684.419999999998</v>
          </cell>
          <cell r="H930">
            <v>558189</v>
          </cell>
          <cell r="I930">
            <v>246248.97</v>
          </cell>
          <cell r="J930">
            <v>19422.189999999999</v>
          </cell>
          <cell r="K930">
            <v>265671.15999999997</v>
          </cell>
          <cell r="L930">
            <v>73950.570000000007</v>
          </cell>
          <cell r="M930">
            <v>339621.73</v>
          </cell>
          <cell r="N930">
            <v>0</v>
          </cell>
          <cell r="O930">
            <v>0</v>
          </cell>
          <cell r="P930">
            <v>0</v>
          </cell>
          <cell r="Q930">
            <v>219.73</v>
          </cell>
          <cell r="R930">
            <v>0</v>
          </cell>
          <cell r="S930">
            <v>0</v>
          </cell>
          <cell r="T930">
            <v>219.73</v>
          </cell>
          <cell r="U930">
            <v>219.73</v>
          </cell>
          <cell r="V930">
            <v>0</v>
          </cell>
          <cell r="W930">
            <v>731105.77</v>
          </cell>
          <cell r="X930">
            <v>74850.240000000005</v>
          </cell>
          <cell r="Y930">
            <v>91634.99</v>
          </cell>
          <cell r="Z930">
            <v>897591</v>
          </cell>
          <cell r="AA930" t="str">
            <v>Live</v>
          </cell>
          <cell r="AB930">
            <v>0</v>
          </cell>
          <cell r="AC930" t="str">
            <v>CHITRADURGA URBAN</v>
          </cell>
          <cell r="AD930" t="str">
            <v>MEDEHALLI</v>
          </cell>
          <cell r="AE930" t="str">
            <v>LT-6(a)(i) Wt. Wks.</v>
          </cell>
          <cell r="AF930" t="str">
            <v>LT-6(a)(i) Wt. Wks.</v>
          </cell>
          <cell r="AG930" t="str">
            <v>MEDEHALLY</v>
          </cell>
          <cell r="AH930" t="str">
            <v>MEDEHALLY-</v>
          </cell>
        </row>
        <row r="931">
          <cell r="A931" t="str">
            <v>MMP147</v>
          </cell>
          <cell r="B931">
            <v>3818751</v>
          </cell>
          <cell r="C931">
            <v>0</v>
          </cell>
          <cell r="D931">
            <v>-29143</v>
          </cell>
          <cell r="E931">
            <v>0</v>
          </cell>
          <cell r="F931">
            <v>-29143</v>
          </cell>
          <cell r="G931">
            <v>0</v>
          </cell>
          <cell r="H931">
            <v>-29143</v>
          </cell>
          <cell r="I931">
            <v>10537</v>
          </cell>
          <cell r="J931">
            <v>0</v>
          </cell>
          <cell r="K931">
            <v>10537</v>
          </cell>
          <cell r="L931">
            <v>0</v>
          </cell>
          <cell r="M931">
            <v>10537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-18606</v>
          </cell>
          <cell r="X931">
            <v>0</v>
          </cell>
          <cell r="Y931">
            <v>0</v>
          </cell>
          <cell r="Z931">
            <v>-18606</v>
          </cell>
          <cell r="AA931" t="str">
            <v>Live</v>
          </cell>
          <cell r="AB931">
            <v>0</v>
          </cell>
          <cell r="AC931" t="str">
            <v>CHITRADURGA URBAN</v>
          </cell>
          <cell r="AD931" t="str">
            <v>MEDEHALLI</v>
          </cell>
          <cell r="AE931" t="str">
            <v>LT-6(a)(i) Wt. Wks.</v>
          </cell>
          <cell r="AF931" t="str">
            <v>LT-6(a)(i) Wt. Wks.</v>
          </cell>
          <cell r="AG931" t="str">
            <v>ASST. ENGNIEER</v>
          </cell>
          <cell r="AH931" t="str">
            <v>MEDEHALLI-</v>
          </cell>
        </row>
        <row r="932">
          <cell r="A932" t="str">
            <v>MMP155</v>
          </cell>
          <cell r="B932">
            <v>489683</v>
          </cell>
          <cell r="C932">
            <v>8766</v>
          </cell>
          <cell r="D932">
            <v>168855.18</v>
          </cell>
          <cell r="E932">
            <v>13873.3</v>
          </cell>
          <cell r="F932">
            <v>182728.47999999998</v>
          </cell>
          <cell r="G932">
            <v>28986.52</v>
          </cell>
          <cell r="H932">
            <v>211715</v>
          </cell>
          <cell r="I932">
            <v>63620.56</v>
          </cell>
          <cell r="J932">
            <v>4222.22</v>
          </cell>
          <cell r="K932">
            <v>67842.78</v>
          </cell>
          <cell r="L932">
            <v>24154.720000000001</v>
          </cell>
          <cell r="M932">
            <v>91997.5</v>
          </cell>
          <cell r="N932">
            <v>0</v>
          </cell>
          <cell r="O932">
            <v>0</v>
          </cell>
          <cell r="P932">
            <v>0</v>
          </cell>
          <cell r="Q932">
            <v>263.5</v>
          </cell>
          <cell r="R932">
            <v>0</v>
          </cell>
          <cell r="S932">
            <v>0</v>
          </cell>
          <cell r="T932">
            <v>263.5</v>
          </cell>
          <cell r="U932">
            <v>263.5</v>
          </cell>
          <cell r="V932">
            <v>0</v>
          </cell>
          <cell r="W932">
            <v>232212.24</v>
          </cell>
          <cell r="X932">
            <v>18095.52</v>
          </cell>
          <cell r="Y932">
            <v>53141.24</v>
          </cell>
          <cell r="Z932">
            <v>303449</v>
          </cell>
          <cell r="AA932" t="str">
            <v>Live</v>
          </cell>
          <cell r="AB932">
            <v>0</v>
          </cell>
          <cell r="AC932" t="str">
            <v>CHITRADURGA URBAN</v>
          </cell>
          <cell r="AD932" t="str">
            <v>MEDEHALLI</v>
          </cell>
          <cell r="AE932" t="str">
            <v>LT-6(a)(i) Wt. Wks.</v>
          </cell>
          <cell r="AF932" t="str">
            <v>LT-6(a)(i) Wt. Wks.</v>
          </cell>
          <cell r="AG932" t="str">
            <v>ADHYAKSHARU GRAMAPANCHAYA</v>
          </cell>
          <cell r="AH932" t="str">
            <v>MEDEHALLI-MEDEHALLY</v>
          </cell>
        </row>
        <row r="933">
          <cell r="A933" t="str">
            <v>MMP164</v>
          </cell>
          <cell r="B933">
            <v>490000</v>
          </cell>
          <cell r="C933">
            <v>28124</v>
          </cell>
          <cell r="D933">
            <v>437698.51</v>
          </cell>
          <cell r="E933">
            <v>22820.98</v>
          </cell>
          <cell r="F933">
            <v>460519.49</v>
          </cell>
          <cell r="G933">
            <v>17622.509999999998</v>
          </cell>
          <cell r="H933">
            <v>478142</v>
          </cell>
          <cell r="I933">
            <v>196706.4</v>
          </cell>
          <cell r="J933">
            <v>13792.69</v>
          </cell>
          <cell r="K933">
            <v>210499.09</v>
          </cell>
          <cell r="L933">
            <v>62700.91</v>
          </cell>
          <cell r="M933">
            <v>273200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634404.91</v>
          </cell>
          <cell r="X933">
            <v>36613.67</v>
          </cell>
          <cell r="Y933">
            <v>80323.42</v>
          </cell>
          <cell r="Z933">
            <v>751342</v>
          </cell>
          <cell r="AA933" t="str">
            <v>Live</v>
          </cell>
          <cell r="AB933">
            <v>0</v>
          </cell>
          <cell r="AC933" t="str">
            <v>CHITRADURGA URBAN</v>
          </cell>
          <cell r="AD933" t="str">
            <v>MEDEHALLI</v>
          </cell>
          <cell r="AE933" t="str">
            <v>LT-6(a)(i) Wt. Wks.</v>
          </cell>
          <cell r="AF933" t="str">
            <v>LT-6(a)(i) Wt. Wks.</v>
          </cell>
          <cell r="AG933" t="str">
            <v>NAGARABIVRUDDY</v>
          </cell>
          <cell r="AH933" t="str">
            <v>MEDEHALLI-PRADHIKARA MEDEHALY</v>
          </cell>
        </row>
        <row r="934">
          <cell r="A934" t="str">
            <v>MMP165</v>
          </cell>
          <cell r="B934">
            <v>484423</v>
          </cell>
          <cell r="C934">
            <v>51668</v>
          </cell>
          <cell r="D934">
            <v>360423.26</v>
          </cell>
          <cell r="E934">
            <v>8161.66</v>
          </cell>
          <cell r="F934">
            <v>368584.92</v>
          </cell>
          <cell r="G934">
            <v>16302.08</v>
          </cell>
          <cell r="H934">
            <v>384887</v>
          </cell>
          <cell r="I934">
            <v>349383.86</v>
          </cell>
          <cell r="J934">
            <v>25526.27</v>
          </cell>
          <cell r="K934">
            <v>374910.13</v>
          </cell>
          <cell r="L934">
            <v>65850.87</v>
          </cell>
          <cell r="M934">
            <v>440761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709807.12</v>
          </cell>
          <cell r="X934">
            <v>33687.93</v>
          </cell>
          <cell r="Y934">
            <v>82152.95</v>
          </cell>
          <cell r="Z934">
            <v>825648</v>
          </cell>
          <cell r="AA934" t="str">
            <v>Live</v>
          </cell>
          <cell r="AB934">
            <v>0</v>
          </cell>
          <cell r="AC934" t="str">
            <v>CHITRADURGA URBAN</v>
          </cell>
          <cell r="AD934" t="str">
            <v>MEDEHALLI</v>
          </cell>
          <cell r="AE934" t="str">
            <v>LT-6(a)(i) Wt. Wks.</v>
          </cell>
          <cell r="AF934" t="str">
            <v>LT-6(a)(i) Wt. Wks.</v>
          </cell>
          <cell r="AG934" t="str">
            <v>NAGARABIVRUDDI</v>
          </cell>
          <cell r="AH934" t="str">
            <v>MADEHALLI..PRADTHIKARA MEDEHALLY</v>
          </cell>
        </row>
        <row r="935">
          <cell r="A935" t="str">
            <v>MMP166</v>
          </cell>
          <cell r="B935">
            <v>3823535</v>
          </cell>
          <cell r="C935">
            <v>59567</v>
          </cell>
          <cell r="D935">
            <v>-192654.75</v>
          </cell>
          <cell r="E935">
            <v>195.75</v>
          </cell>
          <cell r="F935">
            <v>-192459</v>
          </cell>
          <cell r="G935">
            <v>0</v>
          </cell>
          <cell r="H935">
            <v>-192459</v>
          </cell>
          <cell r="I935">
            <v>381152.29</v>
          </cell>
          <cell r="J935">
            <v>29087.42</v>
          </cell>
          <cell r="K935">
            <v>410239.70999999996</v>
          </cell>
          <cell r="L935">
            <v>8529.0400000000009</v>
          </cell>
          <cell r="M935">
            <v>418768.75</v>
          </cell>
          <cell r="N935">
            <v>0</v>
          </cell>
          <cell r="O935">
            <v>0</v>
          </cell>
          <cell r="P935">
            <v>0</v>
          </cell>
          <cell r="Q935">
            <v>284.75</v>
          </cell>
          <cell r="R935">
            <v>0</v>
          </cell>
          <cell r="S935">
            <v>0</v>
          </cell>
          <cell r="T935">
            <v>284.75</v>
          </cell>
          <cell r="U935">
            <v>284.75</v>
          </cell>
          <cell r="V935">
            <v>0</v>
          </cell>
          <cell r="W935">
            <v>188212.79</v>
          </cell>
          <cell r="X935">
            <v>29283.17</v>
          </cell>
          <cell r="Y935">
            <v>8529.0400000000009</v>
          </cell>
          <cell r="Z935">
            <v>226025</v>
          </cell>
          <cell r="AA935" t="str">
            <v>Live</v>
          </cell>
          <cell r="AB935">
            <v>0</v>
          </cell>
          <cell r="AC935" t="str">
            <v>CHITRADURGA URBAN</v>
          </cell>
          <cell r="AD935" t="str">
            <v>MEDEHALLI</v>
          </cell>
          <cell r="AE935" t="str">
            <v>LT-6(a)(i) Wt. Wks.</v>
          </cell>
          <cell r="AF935" t="str">
            <v>LT-6(a)(i) Wt. Wks.</v>
          </cell>
          <cell r="AG935" t="str">
            <v>NAGARABIVRUDDY</v>
          </cell>
          <cell r="AH935" t="str">
            <v>MEDEHALLI-</v>
          </cell>
        </row>
        <row r="936">
          <cell r="A936" t="str">
            <v>MMP178</v>
          </cell>
          <cell r="B936">
            <v>3817597</v>
          </cell>
          <cell r="C936">
            <v>517</v>
          </cell>
          <cell r="D936">
            <v>111537.23</v>
          </cell>
          <cell r="E936">
            <v>2108.9499999999998</v>
          </cell>
          <cell r="F936">
            <v>113646.18</v>
          </cell>
          <cell r="G936">
            <v>65572.820000000007</v>
          </cell>
          <cell r="H936">
            <v>179219</v>
          </cell>
          <cell r="I936">
            <v>13884.77</v>
          </cell>
          <cell r="J936">
            <v>126.32</v>
          </cell>
          <cell r="K936">
            <v>14011.09</v>
          </cell>
          <cell r="L936">
            <v>13271.73</v>
          </cell>
          <cell r="M936">
            <v>27282.82</v>
          </cell>
          <cell r="N936">
            <v>0</v>
          </cell>
          <cell r="O936">
            <v>0</v>
          </cell>
          <cell r="P936">
            <v>0</v>
          </cell>
          <cell r="Q936">
            <v>398.82</v>
          </cell>
          <cell r="R936">
            <v>0</v>
          </cell>
          <cell r="S936">
            <v>0</v>
          </cell>
          <cell r="T936">
            <v>398.82</v>
          </cell>
          <cell r="U936">
            <v>398.82</v>
          </cell>
          <cell r="V936">
            <v>0</v>
          </cell>
          <cell r="W936">
            <v>125023.18</v>
          </cell>
          <cell r="X936">
            <v>2235.27</v>
          </cell>
          <cell r="Y936">
            <v>78844.55</v>
          </cell>
          <cell r="Z936">
            <v>206103</v>
          </cell>
          <cell r="AA936" t="str">
            <v>Live</v>
          </cell>
          <cell r="AB936">
            <v>0</v>
          </cell>
          <cell r="AC936" t="str">
            <v>CHITRADURGA URBAN</v>
          </cell>
          <cell r="AD936" t="str">
            <v>MEDEHALLI</v>
          </cell>
          <cell r="AE936" t="str">
            <v>LT-6(b)(i) St.Lt. M</v>
          </cell>
          <cell r="AF936" t="str">
            <v>LT-6(b)(i) St.Lt. M</v>
          </cell>
          <cell r="AG936" t="str">
            <v>JAGADESH PRASAD</v>
          </cell>
          <cell r="AH936" t="str">
            <v>- --</v>
          </cell>
        </row>
        <row r="937">
          <cell r="A937" t="str">
            <v>MMP2</v>
          </cell>
          <cell r="B937">
            <v>486574</v>
          </cell>
          <cell r="C937">
            <v>21514</v>
          </cell>
          <cell r="D937">
            <v>476032.03</v>
          </cell>
          <cell r="E937">
            <v>27139.759999999998</v>
          </cell>
          <cell r="F937">
            <v>503171.79000000004</v>
          </cell>
          <cell r="G937">
            <v>52608.21</v>
          </cell>
          <cell r="H937">
            <v>555780</v>
          </cell>
          <cell r="I937">
            <v>147794.26</v>
          </cell>
          <cell r="J937">
            <v>10535.07</v>
          </cell>
          <cell r="K937">
            <v>158329.33000000002</v>
          </cell>
          <cell r="L937">
            <v>51070.57</v>
          </cell>
          <cell r="M937">
            <v>209399.9</v>
          </cell>
          <cell r="N937">
            <v>165242.64000000001</v>
          </cell>
          <cell r="O937">
            <v>79586.25</v>
          </cell>
          <cell r="P937">
            <v>30171.11</v>
          </cell>
          <cell r="Q937">
            <v>11.9</v>
          </cell>
          <cell r="R937">
            <v>0</v>
          </cell>
          <cell r="S937">
            <v>0</v>
          </cell>
          <cell r="T937">
            <v>11.9</v>
          </cell>
          <cell r="U937">
            <v>195425.65</v>
          </cell>
          <cell r="V937">
            <v>79586.25</v>
          </cell>
          <cell r="W937">
            <v>458571.75</v>
          </cell>
          <cell r="X937">
            <v>7503.72</v>
          </cell>
          <cell r="Y937">
            <v>24092.53</v>
          </cell>
          <cell r="Z937">
            <v>490168</v>
          </cell>
          <cell r="AA937" t="str">
            <v>Live</v>
          </cell>
          <cell r="AB937">
            <v>0</v>
          </cell>
          <cell r="AC937" t="str">
            <v>CHITRADURGA URBAN</v>
          </cell>
          <cell r="AD937" t="str">
            <v>MEDEHALLI</v>
          </cell>
          <cell r="AE937" t="str">
            <v>LT-6(a)(i) Wt. Wks.</v>
          </cell>
          <cell r="AF937" t="str">
            <v>LT-6(a)(i) Wt. Wks.</v>
          </cell>
          <cell r="AG937" t="str">
            <v>MEDEHALLI</v>
          </cell>
          <cell r="AH937" t="str">
            <v>MEDEHALLY-..</v>
          </cell>
        </row>
        <row r="938">
          <cell r="A938" t="str">
            <v>MMP48</v>
          </cell>
          <cell r="B938">
            <v>484113</v>
          </cell>
          <cell r="C938">
            <v>0</v>
          </cell>
          <cell r="D938">
            <v>-10000</v>
          </cell>
          <cell r="E938">
            <v>0</v>
          </cell>
          <cell r="F938">
            <v>-10000</v>
          </cell>
          <cell r="G938">
            <v>0</v>
          </cell>
          <cell r="H938">
            <v>-10000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-10000</v>
          </cell>
          <cell r="X938">
            <v>0</v>
          </cell>
          <cell r="Y938">
            <v>0</v>
          </cell>
          <cell r="Z938">
            <v>-10000</v>
          </cell>
          <cell r="AA938" t="str">
            <v>PD</v>
          </cell>
          <cell r="AB938">
            <v>0</v>
          </cell>
          <cell r="AC938" t="str">
            <v>CHITRADURGA URBAN</v>
          </cell>
          <cell r="AD938" t="str">
            <v>MEDEHALLI</v>
          </cell>
          <cell r="AE938" t="str">
            <v>LT-6(a)(i) Wt. Wks.</v>
          </cell>
          <cell r="AF938" t="str">
            <v>LT-6(a)(i) Wt. Wks.</v>
          </cell>
          <cell r="AG938" t="str">
            <v>COMMISIONAR</v>
          </cell>
          <cell r="AH938" t="str">
            <v>.-CHITRADURGA</v>
          </cell>
        </row>
        <row r="939">
          <cell r="A939" t="str">
            <v>MMP50</v>
          </cell>
          <cell r="B939">
            <v>485328</v>
          </cell>
          <cell r="C939">
            <v>0</v>
          </cell>
          <cell r="D939">
            <v>114223.7</v>
          </cell>
          <cell r="E939">
            <v>9162.1200000000008</v>
          </cell>
          <cell r="F939">
            <v>123385.81999999999</v>
          </cell>
          <cell r="G939">
            <v>13381.18</v>
          </cell>
          <cell r="H939">
            <v>136767</v>
          </cell>
          <cell r="I939">
            <v>13626.17</v>
          </cell>
          <cell r="J939">
            <v>0</v>
          </cell>
          <cell r="K939">
            <v>13626.17</v>
          </cell>
          <cell r="L939">
            <v>14438.08</v>
          </cell>
          <cell r="M939">
            <v>28064.25</v>
          </cell>
          <cell r="N939">
            <v>0</v>
          </cell>
          <cell r="O939">
            <v>0</v>
          </cell>
          <cell r="P939">
            <v>0</v>
          </cell>
          <cell r="Q939">
            <v>21.25</v>
          </cell>
          <cell r="R939">
            <v>0</v>
          </cell>
          <cell r="S939">
            <v>0</v>
          </cell>
          <cell r="T939">
            <v>21.25</v>
          </cell>
          <cell r="U939">
            <v>21.25</v>
          </cell>
          <cell r="V939">
            <v>0</v>
          </cell>
          <cell r="W939">
            <v>127828.62</v>
          </cell>
          <cell r="X939">
            <v>9162.1200000000008</v>
          </cell>
          <cell r="Y939">
            <v>27819.26</v>
          </cell>
          <cell r="Z939">
            <v>164810</v>
          </cell>
          <cell r="AA939" t="str">
            <v>Live</v>
          </cell>
          <cell r="AB939">
            <v>0</v>
          </cell>
          <cell r="AC939" t="str">
            <v>CHITRADURGA URBAN</v>
          </cell>
          <cell r="AD939" t="str">
            <v>MEDEHALLI</v>
          </cell>
          <cell r="AE939" t="str">
            <v>LT-6(a)(i) Wt. Wks.</v>
          </cell>
          <cell r="AF939" t="str">
            <v>LT-6(a)(i) Wt. Wks.</v>
          </cell>
          <cell r="AG939" t="str">
            <v>MEDEHALLY</v>
          </cell>
          <cell r="AH939" t="str">
            <v>MEDEHALLY-UAPADYAYARA COLONY</v>
          </cell>
        </row>
        <row r="940">
          <cell r="A940" t="str">
            <v>MMP51</v>
          </cell>
          <cell r="B940">
            <v>488141</v>
          </cell>
          <cell r="C940">
            <v>53514</v>
          </cell>
          <cell r="D940">
            <v>246913.41</v>
          </cell>
          <cell r="E940">
            <v>8637.5499999999993</v>
          </cell>
          <cell r="F940">
            <v>255550.96</v>
          </cell>
          <cell r="G940">
            <v>48031.040000000001</v>
          </cell>
          <cell r="H940">
            <v>303582</v>
          </cell>
          <cell r="I940">
            <v>347102.19</v>
          </cell>
          <cell r="J940">
            <v>26394.95</v>
          </cell>
          <cell r="K940">
            <v>373497.14</v>
          </cell>
          <cell r="L940">
            <v>42825.11</v>
          </cell>
          <cell r="M940">
            <v>416322.25</v>
          </cell>
          <cell r="N940">
            <v>0</v>
          </cell>
          <cell r="O940">
            <v>0</v>
          </cell>
          <cell r="P940">
            <v>0</v>
          </cell>
          <cell r="Q940">
            <v>21.25</v>
          </cell>
          <cell r="R940">
            <v>0</v>
          </cell>
          <cell r="S940">
            <v>0</v>
          </cell>
          <cell r="T940">
            <v>21.25</v>
          </cell>
          <cell r="U940">
            <v>21.25</v>
          </cell>
          <cell r="V940">
            <v>0</v>
          </cell>
          <cell r="W940">
            <v>593994.35</v>
          </cell>
          <cell r="X940">
            <v>35032.5</v>
          </cell>
          <cell r="Y940">
            <v>90856.15</v>
          </cell>
          <cell r="Z940">
            <v>719883</v>
          </cell>
          <cell r="AA940" t="str">
            <v>Live</v>
          </cell>
          <cell r="AB940">
            <v>0</v>
          </cell>
          <cell r="AC940" t="str">
            <v>CHITRADURGA URBAN</v>
          </cell>
          <cell r="AD940" t="str">
            <v>MEDEHALLI</v>
          </cell>
          <cell r="AE940" t="str">
            <v>LT-6(a)(i) Wt. Wks.</v>
          </cell>
          <cell r="AF940" t="str">
            <v>LT-6(a)(i) Wt. Wks.</v>
          </cell>
          <cell r="AG940" t="str">
            <v>MEDEHALLY</v>
          </cell>
          <cell r="AH940" t="str">
            <v>MEDEHALLI-BOVI COLONY</v>
          </cell>
        </row>
        <row r="941">
          <cell r="A941" t="str">
            <v>MMP52</v>
          </cell>
          <cell r="B941">
            <v>3821020</v>
          </cell>
          <cell r="C941">
            <v>20354</v>
          </cell>
          <cell r="D941">
            <v>136997.74</v>
          </cell>
          <cell r="E941">
            <v>16133.94</v>
          </cell>
          <cell r="F941">
            <v>153131.68</v>
          </cell>
          <cell r="G941">
            <v>7153.32</v>
          </cell>
          <cell r="H941">
            <v>160285</v>
          </cell>
          <cell r="I941">
            <v>133093.71</v>
          </cell>
          <cell r="J941">
            <v>9918.5499999999993</v>
          </cell>
          <cell r="K941">
            <v>143012.25999999998</v>
          </cell>
          <cell r="L941">
            <v>15677.99</v>
          </cell>
          <cell r="M941">
            <v>158690.25</v>
          </cell>
          <cell r="N941">
            <v>143212.29999999999</v>
          </cell>
          <cell r="O941">
            <v>165.21</v>
          </cell>
          <cell r="P941">
            <v>16907.490000000002</v>
          </cell>
          <cell r="Q941">
            <v>21.25</v>
          </cell>
          <cell r="R941">
            <v>0</v>
          </cell>
          <cell r="S941">
            <v>0</v>
          </cell>
          <cell r="T941">
            <v>21.25</v>
          </cell>
          <cell r="U941">
            <v>160141.03999999998</v>
          </cell>
          <cell r="V941">
            <v>165.21</v>
          </cell>
          <cell r="W941">
            <v>126857.9</v>
          </cell>
          <cell r="X941">
            <v>9145</v>
          </cell>
          <cell r="Y941">
            <v>22666.1</v>
          </cell>
          <cell r="Z941">
            <v>158669</v>
          </cell>
          <cell r="AA941" t="str">
            <v>Live</v>
          </cell>
          <cell r="AB941">
            <v>0</v>
          </cell>
          <cell r="AC941" t="str">
            <v>CHITRADURGA URBAN</v>
          </cell>
          <cell r="AD941" t="str">
            <v>MEDEHALLI</v>
          </cell>
          <cell r="AE941" t="str">
            <v>LT-6(a)(i) Wt. Wks.</v>
          </cell>
          <cell r="AF941" t="str">
            <v>LT-6(a)(i) Wt. Wks.</v>
          </cell>
          <cell r="AG941" t="str">
            <v>MEDE HALLY</v>
          </cell>
          <cell r="AH941" t="str">
            <v>MEDEHALLI-</v>
          </cell>
        </row>
        <row r="942">
          <cell r="A942" t="str">
            <v>MMP7340</v>
          </cell>
          <cell r="B942">
            <v>5493965</v>
          </cell>
          <cell r="C942">
            <v>14300</v>
          </cell>
          <cell r="D942">
            <v>8169.37</v>
          </cell>
          <cell r="E942">
            <v>560.25</v>
          </cell>
          <cell r="F942">
            <v>8729.619999999999</v>
          </cell>
          <cell r="G942">
            <v>3.38</v>
          </cell>
          <cell r="H942">
            <v>8733</v>
          </cell>
          <cell r="I942">
            <v>109895.61</v>
          </cell>
          <cell r="J942">
            <v>6999.73</v>
          </cell>
          <cell r="K942">
            <v>116895.34</v>
          </cell>
          <cell r="L942">
            <v>6144.66</v>
          </cell>
          <cell r="M942">
            <v>123040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118064.98</v>
          </cell>
          <cell r="X942">
            <v>7559.98</v>
          </cell>
          <cell r="Y942">
            <v>6148.04</v>
          </cell>
          <cell r="Z942">
            <v>131773</v>
          </cell>
          <cell r="AA942" t="str">
            <v>Live</v>
          </cell>
          <cell r="AB942">
            <v>0</v>
          </cell>
          <cell r="AC942" t="str">
            <v>CHITRADURGA URBAN</v>
          </cell>
          <cell r="AD942" t="str">
            <v>MEDEHALLI</v>
          </cell>
          <cell r="AE942" t="str">
            <v>LT-6(a)(ii) Wt. Wks.</v>
          </cell>
          <cell r="AF942" t="str">
            <v>LT-6(a)(ii) Wt. Wks.</v>
          </cell>
          <cell r="AG942" t="str">
            <v>PDO MEDEHALLI VILLAGE CHITRADURGA</v>
          </cell>
          <cell r="AH942" t="str">
            <v>MEDEHALLI VILLAGE NEAR GOVT SCHOOL FIELD CHITRADURGA</v>
          </cell>
        </row>
        <row r="943">
          <cell r="A943" t="str">
            <v>MMSL1</v>
          </cell>
          <cell r="B943">
            <v>493068</v>
          </cell>
          <cell r="C943">
            <v>1412</v>
          </cell>
          <cell r="D943">
            <v>17308.41</v>
          </cell>
          <cell r="E943">
            <v>753.14</v>
          </cell>
          <cell r="F943">
            <v>18061.55</v>
          </cell>
          <cell r="G943">
            <v>2765.45</v>
          </cell>
          <cell r="H943">
            <v>20827</v>
          </cell>
          <cell r="I943">
            <v>25040.28</v>
          </cell>
          <cell r="J943">
            <v>881.14</v>
          </cell>
          <cell r="K943">
            <v>25921.42</v>
          </cell>
          <cell r="L943">
            <v>9824.58</v>
          </cell>
          <cell r="M943">
            <v>35746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42348.69</v>
          </cell>
          <cell r="X943">
            <v>1634.28</v>
          </cell>
          <cell r="Y943">
            <v>12590.03</v>
          </cell>
          <cell r="Z943">
            <v>56573</v>
          </cell>
          <cell r="AA943" t="str">
            <v>Live</v>
          </cell>
          <cell r="AB943">
            <v>0</v>
          </cell>
          <cell r="AC943" t="str">
            <v>CHITRADURGA URBAN</v>
          </cell>
          <cell r="AD943" t="str">
            <v>MEDEHALLI</v>
          </cell>
          <cell r="AE943" t="str">
            <v>LT-6(b)(i) St.Lt. M</v>
          </cell>
          <cell r="AF943" t="str">
            <v>LT-6(b)(i) St.Lt. M</v>
          </cell>
          <cell r="AG943" t="str">
            <v>MD. HALLI</v>
          </cell>
          <cell r="AH943" t="str">
            <v>MADEHALLI-.</v>
          </cell>
        </row>
        <row r="944">
          <cell r="A944" t="str">
            <v>MMSL2</v>
          </cell>
          <cell r="B944">
            <v>487204</v>
          </cell>
          <cell r="C944">
            <v>4486</v>
          </cell>
          <cell r="D944">
            <v>194442.22</v>
          </cell>
          <cell r="E944">
            <v>10795.08</v>
          </cell>
          <cell r="F944">
            <v>205237.3</v>
          </cell>
          <cell r="G944">
            <v>8022.7</v>
          </cell>
          <cell r="H944">
            <v>213260</v>
          </cell>
          <cell r="I944">
            <v>40353.82</v>
          </cell>
          <cell r="J944">
            <v>2791.86</v>
          </cell>
          <cell r="K944">
            <v>43145.68</v>
          </cell>
          <cell r="L944">
            <v>25635.32</v>
          </cell>
          <cell r="M944">
            <v>68781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234796.04</v>
          </cell>
          <cell r="X944">
            <v>13586.94</v>
          </cell>
          <cell r="Y944">
            <v>33658.019999999997</v>
          </cell>
          <cell r="Z944">
            <v>282041</v>
          </cell>
          <cell r="AA944" t="str">
            <v>Live</v>
          </cell>
          <cell r="AB944">
            <v>0</v>
          </cell>
          <cell r="AC944" t="str">
            <v>CHITRADURGA URBAN</v>
          </cell>
          <cell r="AD944" t="str">
            <v>MEDEHALLI</v>
          </cell>
          <cell r="AE944" t="str">
            <v>LT-6(b)(i) St.Lt. M</v>
          </cell>
          <cell r="AF944" t="str">
            <v>LT-6(b)(i) St.Lt. M</v>
          </cell>
          <cell r="AG944" t="str">
            <v>MD. HALLI</v>
          </cell>
          <cell r="AH944" t="str">
            <v>MEDEHALLI-.</v>
          </cell>
        </row>
        <row r="945">
          <cell r="A945" t="str">
            <v>MMSL3</v>
          </cell>
          <cell r="B945">
            <v>449364</v>
          </cell>
          <cell r="C945">
            <v>0</v>
          </cell>
          <cell r="D945">
            <v>66668.69</v>
          </cell>
          <cell r="E945">
            <v>4822.09</v>
          </cell>
          <cell r="F945">
            <v>71490.78</v>
          </cell>
          <cell r="G945">
            <v>20734.22</v>
          </cell>
          <cell r="H945">
            <v>92225</v>
          </cell>
          <cell r="I945">
            <v>9192.1299999999992</v>
          </cell>
          <cell r="J945">
            <v>0</v>
          </cell>
          <cell r="K945">
            <v>9192.1299999999992</v>
          </cell>
          <cell r="L945">
            <v>8491.8700000000008</v>
          </cell>
          <cell r="M945">
            <v>17684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75860.820000000007</v>
          </cell>
          <cell r="X945">
            <v>4822.09</v>
          </cell>
          <cell r="Y945">
            <v>29226.09</v>
          </cell>
          <cell r="Z945">
            <v>109909</v>
          </cell>
          <cell r="AA945" t="str">
            <v>Live</v>
          </cell>
          <cell r="AB945">
            <v>0</v>
          </cell>
          <cell r="AC945" t="str">
            <v>CHITRADURGA URBAN</v>
          </cell>
          <cell r="AD945" t="str">
            <v>MEDEHALLI</v>
          </cell>
          <cell r="AE945" t="str">
            <v>LT-6(b)(i) St.Lt. M</v>
          </cell>
          <cell r="AF945" t="str">
            <v>LT-6(b)(i) St.Lt. M</v>
          </cell>
          <cell r="AG945" t="str">
            <v>GRAMAPANCHAYATH</v>
          </cell>
          <cell r="AH945" t="str">
            <v>MEDEHALLI--</v>
          </cell>
        </row>
        <row r="946">
          <cell r="A946" t="str">
            <v>MMSL4</v>
          </cell>
          <cell r="B946">
            <v>445244</v>
          </cell>
          <cell r="C946">
            <v>6000</v>
          </cell>
          <cell r="D946">
            <v>-41929</v>
          </cell>
          <cell r="E946">
            <v>1206</v>
          </cell>
          <cell r="F946">
            <v>-40723</v>
          </cell>
          <cell r="G946">
            <v>0</v>
          </cell>
          <cell r="H946">
            <v>-40723</v>
          </cell>
          <cell r="I946">
            <v>61971.97</v>
          </cell>
          <cell r="J946">
            <v>3753</v>
          </cell>
          <cell r="K946">
            <v>65724.97</v>
          </cell>
          <cell r="L946">
            <v>5621.03</v>
          </cell>
          <cell r="M946">
            <v>71346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20042.97</v>
          </cell>
          <cell r="X946">
            <v>4959</v>
          </cell>
          <cell r="Y946">
            <v>5621.03</v>
          </cell>
          <cell r="Z946">
            <v>30623</v>
          </cell>
          <cell r="AA946" t="str">
            <v>Live</v>
          </cell>
          <cell r="AB946">
            <v>0</v>
          </cell>
          <cell r="AC946" t="str">
            <v>CHITRADURGA URBAN</v>
          </cell>
          <cell r="AD946" t="str">
            <v>MEDEHALLI</v>
          </cell>
          <cell r="AE946" t="str">
            <v>LT-6(b)(i) St.Lt. M</v>
          </cell>
          <cell r="AF946" t="str">
            <v>LT-6(b)(i) St.Lt. M</v>
          </cell>
          <cell r="AG946" t="str">
            <v>GRAMAPANCHAYATH</v>
          </cell>
          <cell r="AH946" t="str">
            <v>MEDEHALLI--</v>
          </cell>
        </row>
        <row r="947">
          <cell r="A947" t="str">
            <v>MMSL5</v>
          </cell>
          <cell r="B947">
            <v>445245</v>
          </cell>
          <cell r="C947">
            <v>17606</v>
          </cell>
          <cell r="D947">
            <v>340873.95</v>
          </cell>
          <cell r="E947">
            <v>11651.17</v>
          </cell>
          <cell r="F947">
            <v>352525.12</v>
          </cell>
          <cell r="G947">
            <v>16606.88</v>
          </cell>
          <cell r="H947">
            <v>369132</v>
          </cell>
          <cell r="I947">
            <v>139924.68</v>
          </cell>
          <cell r="J947">
            <v>10968.72</v>
          </cell>
          <cell r="K947">
            <v>150893.4</v>
          </cell>
          <cell r="L947">
            <v>47629.599999999999</v>
          </cell>
          <cell r="M947">
            <v>198523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480798.63</v>
          </cell>
          <cell r="X947">
            <v>22619.89</v>
          </cell>
          <cell r="Y947">
            <v>64236.480000000003</v>
          </cell>
          <cell r="Z947">
            <v>567655</v>
          </cell>
          <cell r="AA947" t="str">
            <v>Live</v>
          </cell>
          <cell r="AB947">
            <v>0</v>
          </cell>
          <cell r="AC947" t="str">
            <v>CHITRADURGA URBAN</v>
          </cell>
          <cell r="AD947" t="str">
            <v>MEDEHALLI</v>
          </cell>
          <cell r="AE947" t="str">
            <v>LT-6(b)(i) St.Lt. M</v>
          </cell>
          <cell r="AF947" t="str">
            <v>LT-6(b)(i) St.Lt. M</v>
          </cell>
          <cell r="AG947" t="str">
            <v>GRAMAPANCHAYATH</v>
          </cell>
          <cell r="AH947" t="str">
            <v>MEDEHALLI--</v>
          </cell>
        </row>
        <row r="948">
          <cell r="A948" t="str">
            <v>MMSL6</v>
          </cell>
          <cell r="B948">
            <v>450011</v>
          </cell>
          <cell r="C948">
            <v>3100</v>
          </cell>
          <cell r="D948">
            <v>39924.720000000001</v>
          </cell>
          <cell r="E948">
            <v>1788.05</v>
          </cell>
          <cell r="F948">
            <v>41712.770000000004</v>
          </cell>
          <cell r="G948">
            <v>1585.23</v>
          </cell>
          <cell r="H948">
            <v>43298</v>
          </cell>
          <cell r="I948">
            <v>34122.65</v>
          </cell>
          <cell r="J948">
            <v>1925.95</v>
          </cell>
          <cell r="K948">
            <v>36048.6</v>
          </cell>
          <cell r="L948">
            <v>7273.4</v>
          </cell>
          <cell r="M948">
            <v>43322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74047.37</v>
          </cell>
          <cell r="X948">
            <v>3714</v>
          </cell>
          <cell r="Y948">
            <v>8858.6299999999992</v>
          </cell>
          <cell r="Z948">
            <v>86620</v>
          </cell>
          <cell r="AA948" t="str">
            <v>Live</v>
          </cell>
          <cell r="AB948">
            <v>0</v>
          </cell>
          <cell r="AC948" t="str">
            <v>CHITRADURGA URBAN</v>
          </cell>
          <cell r="AD948" t="str">
            <v>MEDEHALLI</v>
          </cell>
          <cell r="AE948" t="str">
            <v>LT-6(b)(i) St.Lt. M</v>
          </cell>
          <cell r="AF948" t="str">
            <v>LT-6(b)(i) St.Lt. M</v>
          </cell>
          <cell r="AG948" t="str">
            <v>GRAMA PANCHAYATH</v>
          </cell>
          <cell r="AH948" t="str">
            <v>A.K.COLONY--</v>
          </cell>
        </row>
        <row r="949">
          <cell r="A949" t="str">
            <v>MMSL6064</v>
          </cell>
          <cell r="B949">
            <v>4520346</v>
          </cell>
          <cell r="C949">
            <v>1139</v>
          </cell>
          <cell r="D949">
            <v>15912.95</v>
          </cell>
          <cell r="E949">
            <v>541.1</v>
          </cell>
          <cell r="F949">
            <v>16454.05</v>
          </cell>
          <cell r="G949">
            <v>4557.95</v>
          </cell>
          <cell r="H949">
            <v>21012</v>
          </cell>
          <cell r="I949">
            <v>15261.76</v>
          </cell>
          <cell r="J949">
            <v>717.57</v>
          </cell>
          <cell r="K949">
            <v>15979.33</v>
          </cell>
          <cell r="L949">
            <v>2440.0500000000002</v>
          </cell>
          <cell r="M949">
            <v>18419.38</v>
          </cell>
          <cell r="N949">
            <v>0</v>
          </cell>
          <cell r="O949">
            <v>0</v>
          </cell>
          <cell r="P949">
            <v>0</v>
          </cell>
          <cell r="Q949">
            <v>193.38</v>
          </cell>
          <cell r="R949">
            <v>0</v>
          </cell>
          <cell r="S949">
            <v>0</v>
          </cell>
          <cell r="T949">
            <v>193.38</v>
          </cell>
          <cell r="U949">
            <v>193.38</v>
          </cell>
          <cell r="V949">
            <v>0</v>
          </cell>
          <cell r="W949">
            <v>30981.33</v>
          </cell>
          <cell r="X949">
            <v>1258.67</v>
          </cell>
          <cell r="Y949">
            <v>6998</v>
          </cell>
          <cell r="Z949">
            <v>39238</v>
          </cell>
          <cell r="AA949" t="str">
            <v>Live</v>
          </cell>
          <cell r="AB949">
            <v>0</v>
          </cell>
          <cell r="AC949" t="str">
            <v>CHITRADURGA URBAN</v>
          </cell>
          <cell r="AD949" t="str">
            <v>MEDEHALLI</v>
          </cell>
          <cell r="AE949" t="str">
            <v>LT-6(b)(ii) St.Lt. M</v>
          </cell>
          <cell r="AF949" t="str">
            <v>LT-6(b)(ii) St.Lt. M</v>
          </cell>
          <cell r="AG949" t="str">
            <v>M BHASKAREDDY</v>
          </cell>
          <cell r="AH949">
            <v>0</v>
          </cell>
        </row>
        <row r="950">
          <cell r="A950" t="str">
            <v>MMSL60890</v>
          </cell>
          <cell r="B950">
            <v>5021056</v>
          </cell>
          <cell r="C950">
            <v>3010</v>
          </cell>
          <cell r="D950">
            <v>51107.3</v>
          </cell>
          <cell r="E950">
            <v>4198.6099999999997</v>
          </cell>
          <cell r="F950">
            <v>55305.91</v>
          </cell>
          <cell r="G950">
            <v>4095.09</v>
          </cell>
          <cell r="H950">
            <v>59401</v>
          </cell>
          <cell r="I950">
            <v>25147.200000000001</v>
          </cell>
          <cell r="J950">
            <v>1874.03</v>
          </cell>
          <cell r="K950">
            <v>27021.23</v>
          </cell>
          <cell r="L950">
            <v>7638.37</v>
          </cell>
          <cell r="M950">
            <v>34659.599999999999</v>
          </cell>
          <cell r="N950">
            <v>0</v>
          </cell>
          <cell r="O950">
            <v>0</v>
          </cell>
          <cell r="P950">
            <v>0</v>
          </cell>
          <cell r="Q950">
            <v>200.6</v>
          </cell>
          <cell r="R950">
            <v>0</v>
          </cell>
          <cell r="S950">
            <v>0</v>
          </cell>
          <cell r="T950">
            <v>200.6</v>
          </cell>
          <cell r="U950">
            <v>200.6</v>
          </cell>
          <cell r="V950">
            <v>0</v>
          </cell>
          <cell r="W950">
            <v>76053.899999999994</v>
          </cell>
          <cell r="X950">
            <v>6072.64</v>
          </cell>
          <cell r="Y950">
            <v>11733.46</v>
          </cell>
          <cell r="Z950">
            <v>93860</v>
          </cell>
          <cell r="AA950" t="str">
            <v>Live</v>
          </cell>
          <cell r="AB950">
            <v>0</v>
          </cell>
          <cell r="AC950" t="str">
            <v>CHITRADURGA URBAN</v>
          </cell>
          <cell r="AD950" t="str">
            <v>MEDEHALLI</v>
          </cell>
          <cell r="AE950" t="str">
            <v>LT-6(b)(i) St.Lt. M</v>
          </cell>
          <cell r="AF950" t="str">
            <v>LT-6(b)(i) St.Lt. M</v>
          </cell>
          <cell r="AG950" t="str">
            <v>M S RANGANATH S/O SANNARAMAPPA &amp; OTHERS</v>
          </cell>
          <cell r="AH950" t="str">
            <v>TAMATAKALLU ROAD MEDEHALLI CHITRADURGA</v>
          </cell>
        </row>
        <row r="951">
          <cell r="A951" t="str">
            <v>MMSL65885</v>
          </cell>
          <cell r="B951">
            <v>5532299</v>
          </cell>
          <cell r="C951">
            <v>3698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33755.97</v>
          </cell>
          <cell r="J951">
            <v>2327.4499999999998</v>
          </cell>
          <cell r="K951">
            <v>36083.42</v>
          </cell>
          <cell r="L951">
            <v>1650.58</v>
          </cell>
          <cell r="M951">
            <v>37734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33755.97</v>
          </cell>
          <cell r="X951">
            <v>2327.4499999999998</v>
          </cell>
          <cell r="Y951">
            <v>1650.58</v>
          </cell>
          <cell r="Z951">
            <v>37734</v>
          </cell>
          <cell r="AA951" t="str">
            <v>Live</v>
          </cell>
          <cell r="AB951">
            <v>0</v>
          </cell>
          <cell r="AC951" t="str">
            <v>CHITRADURGA URBAN</v>
          </cell>
          <cell r="AD951" t="str">
            <v>MEDEHALLI</v>
          </cell>
          <cell r="AE951" t="str">
            <v>LT-6(b)(ii) St.Lt. M</v>
          </cell>
          <cell r="AF951" t="str">
            <v>LT-6(b)(ii) St.Lt. M</v>
          </cell>
          <cell r="AG951" t="str">
            <v>P D O MEDEHALLI</v>
          </cell>
          <cell r="AH951" t="str">
            <v>0VIDYANAGARA ELUKOTI BADAVANE</v>
          </cell>
        </row>
        <row r="952">
          <cell r="A952" t="str">
            <v>MMSL65886</v>
          </cell>
          <cell r="B952">
            <v>5532300</v>
          </cell>
          <cell r="C952">
            <v>1880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18618.47</v>
          </cell>
          <cell r="J952">
            <v>1176.31</v>
          </cell>
          <cell r="K952">
            <v>19794.780000000002</v>
          </cell>
          <cell r="L952">
            <v>907.22</v>
          </cell>
          <cell r="M952">
            <v>20702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18618.47</v>
          </cell>
          <cell r="X952">
            <v>1176.31</v>
          </cell>
          <cell r="Y952">
            <v>907.22</v>
          </cell>
          <cell r="Z952">
            <v>20702</v>
          </cell>
          <cell r="AA952" t="str">
            <v>Live</v>
          </cell>
          <cell r="AB952">
            <v>0</v>
          </cell>
          <cell r="AC952" t="str">
            <v>CHITRADURGA URBAN</v>
          </cell>
          <cell r="AD952" t="str">
            <v>MEDEHALLI</v>
          </cell>
          <cell r="AE952" t="str">
            <v>LT-6(b)(ii) St.Lt. M</v>
          </cell>
          <cell r="AF952" t="str">
            <v>LT-6(b)(ii) St.Lt. M</v>
          </cell>
          <cell r="AG952" t="str">
            <v>P D O MEDEHALLI</v>
          </cell>
          <cell r="AH952" t="str">
            <v>0VIDYANAGARA PARAMESHA LAYOUT</v>
          </cell>
        </row>
        <row r="953">
          <cell r="A953" t="str">
            <v>MMSL65887</v>
          </cell>
          <cell r="B953">
            <v>5532301</v>
          </cell>
          <cell r="C953">
            <v>1680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17469.599999999999</v>
          </cell>
          <cell r="J953">
            <v>1052.95</v>
          </cell>
          <cell r="K953">
            <v>18522.55</v>
          </cell>
          <cell r="L953">
            <v>880.45</v>
          </cell>
          <cell r="M953">
            <v>19403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17469.599999999999</v>
          </cell>
          <cell r="X953">
            <v>1052.95</v>
          </cell>
          <cell r="Y953">
            <v>880.45</v>
          </cell>
          <cell r="Z953">
            <v>19403</v>
          </cell>
          <cell r="AA953" t="str">
            <v>Live</v>
          </cell>
          <cell r="AB953">
            <v>0</v>
          </cell>
          <cell r="AC953" t="str">
            <v>CHITRADURGA URBAN</v>
          </cell>
          <cell r="AD953" t="str">
            <v>MEDEHALLI</v>
          </cell>
          <cell r="AE953" t="str">
            <v>LT-6(b)(ii) St.Lt. M</v>
          </cell>
          <cell r="AF953" t="str">
            <v>LT-6(b)(ii) St.Lt. M</v>
          </cell>
          <cell r="AG953" t="str">
            <v>P D O MEDEHALLI</v>
          </cell>
          <cell r="AH953" t="str">
            <v>0SS LAYOUT MEDEHALLI</v>
          </cell>
        </row>
        <row r="954">
          <cell r="A954" t="str">
            <v>MMSL65888</v>
          </cell>
          <cell r="B954">
            <v>5532302</v>
          </cell>
          <cell r="C954">
            <v>1730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17998.740000000002</v>
          </cell>
          <cell r="J954">
            <v>1079.43</v>
          </cell>
          <cell r="K954">
            <v>19078.170000000002</v>
          </cell>
          <cell r="L954">
            <v>1000.83</v>
          </cell>
          <cell r="M954">
            <v>20079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17998.740000000002</v>
          </cell>
          <cell r="X954">
            <v>1079.43</v>
          </cell>
          <cell r="Y954">
            <v>1000.83</v>
          </cell>
          <cell r="Z954">
            <v>20079</v>
          </cell>
          <cell r="AA954" t="str">
            <v>Live</v>
          </cell>
          <cell r="AB954">
            <v>0</v>
          </cell>
          <cell r="AC954" t="str">
            <v>CHITRADURGA URBAN</v>
          </cell>
          <cell r="AD954" t="str">
            <v>MEDEHALLI</v>
          </cell>
          <cell r="AE954" t="str">
            <v>LT-6(b)(ii) St.Lt. M</v>
          </cell>
          <cell r="AF954" t="str">
            <v>LT-6(b)(ii) St.Lt. M</v>
          </cell>
          <cell r="AG954" t="str">
            <v>P D O MEDEHALLI</v>
          </cell>
          <cell r="AH954" t="str">
            <v>0NEERULLI MALLAPPA LAYOUT VIDYANAGARA</v>
          </cell>
        </row>
        <row r="955">
          <cell r="A955" t="str">
            <v>MMSL65889</v>
          </cell>
          <cell r="B955">
            <v>5532303</v>
          </cell>
          <cell r="C955">
            <v>2088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20425.509999999998</v>
          </cell>
          <cell r="J955">
            <v>1306.75</v>
          </cell>
          <cell r="K955">
            <v>21732.26</v>
          </cell>
          <cell r="L955">
            <v>1096.74</v>
          </cell>
          <cell r="M955">
            <v>22829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20425.509999999998</v>
          </cell>
          <cell r="X955">
            <v>1306.75</v>
          </cell>
          <cell r="Y955">
            <v>1096.74</v>
          </cell>
          <cell r="Z955">
            <v>22829</v>
          </cell>
          <cell r="AA955" t="str">
            <v>Live</v>
          </cell>
          <cell r="AB955">
            <v>0</v>
          </cell>
          <cell r="AC955" t="str">
            <v>CHITRADURGA URBAN</v>
          </cell>
          <cell r="AD955" t="str">
            <v>MEDEHALLI</v>
          </cell>
          <cell r="AE955" t="str">
            <v>LT-6(b)(ii) St.Lt. M</v>
          </cell>
          <cell r="AF955" t="str">
            <v>LT-6(b)(ii) St.Lt. M</v>
          </cell>
          <cell r="AG955" t="str">
            <v>P D O MEDEHALLI</v>
          </cell>
          <cell r="AH955" t="str">
            <v>0SS LAYOUT MEDEHALLI</v>
          </cell>
        </row>
        <row r="956">
          <cell r="A956" t="str">
            <v>MMSL65890</v>
          </cell>
          <cell r="B956">
            <v>5532304</v>
          </cell>
          <cell r="C956">
            <v>3547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31376.51</v>
          </cell>
          <cell r="J956">
            <v>2226.27</v>
          </cell>
          <cell r="K956">
            <v>33602.78</v>
          </cell>
          <cell r="L956">
            <v>1437.22</v>
          </cell>
          <cell r="M956">
            <v>35040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31376.51</v>
          </cell>
          <cell r="X956">
            <v>2226.27</v>
          </cell>
          <cell r="Y956">
            <v>1437.22</v>
          </cell>
          <cell r="Z956">
            <v>35040</v>
          </cell>
          <cell r="AA956" t="str">
            <v>Live</v>
          </cell>
          <cell r="AB956">
            <v>0</v>
          </cell>
          <cell r="AC956" t="str">
            <v>CHITRADURGA URBAN</v>
          </cell>
          <cell r="AD956" t="str">
            <v>MEDEHALLI</v>
          </cell>
          <cell r="AE956" t="str">
            <v>LT-6(b)(ii) St.Lt. M</v>
          </cell>
          <cell r="AF956" t="str">
            <v>LT-6(b)(ii) St.Lt. M</v>
          </cell>
          <cell r="AG956" t="str">
            <v>P D O MEDEHALLI</v>
          </cell>
          <cell r="AH956" t="str">
            <v>0SS LAYOUT MEDEHALLI</v>
          </cell>
        </row>
        <row r="957">
          <cell r="A957" t="str">
            <v>MMSL65891</v>
          </cell>
          <cell r="B957">
            <v>5532305</v>
          </cell>
          <cell r="C957">
            <v>1980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19612.439999999999</v>
          </cell>
          <cell r="J957">
            <v>1238.71</v>
          </cell>
          <cell r="K957">
            <v>20851.149999999998</v>
          </cell>
          <cell r="L957">
            <v>1083.8499999999999</v>
          </cell>
          <cell r="M957">
            <v>21935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19612.439999999999</v>
          </cell>
          <cell r="X957">
            <v>1238.71</v>
          </cell>
          <cell r="Y957">
            <v>1083.8499999999999</v>
          </cell>
          <cell r="Z957">
            <v>21935</v>
          </cell>
          <cell r="AA957" t="str">
            <v>Live</v>
          </cell>
          <cell r="AB957">
            <v>0</v>
          </cell>
          <cell r="AC957" t="str">
            <v>CHITRADURGA URBAN</v>
          </cell>
          <cell r="AD957" t="str">
            <v>MEDEHALLI</v>
          </cell>
          <cell r="AE957" t="str">
            <v>LT-6(b)(ii) St.Lt. M</v>
          </cell>
          <cell r="AF957" t="str">
            <v>LT-6(b)(ii) St.Lt. M</v>
          </cell>
          <cell r="AG957" t="str">
            <v>P D O MEDEHALLI</v>
          </cell>
          <cell r="AH957" t="str">
            <v>0MARALU SIDDESHWARA LAYOUT</v>
          </cell>
        </row>
        <row r="958">
          <cell r="A958" t="str">
            <v>MMSL65892</v>
          </cell>
          <cell r="B958">
            <v>5532306</v>
          </cell>
          <cell r="C958">
            <v>2300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22555.08</v>
          </cell>
          <cell r="J958">
            <v>1438.31</v>
          </cell>
          <cell r="K958">
            <v>23993.390000000003</v>
          </cell>
          <cell r="L958">
            <v>1261.6099999999999</v>
          </cell>
          <cell r="M958">
            <v>25255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22555.08</v>
          </cell>
          <cell r="X958">
            <v>1438.31</v>
          </cell>
          <cell r="Y958">
            <v>1261.6099999999999</v>
          </cell>
          <cell r="Z958">
            <v>25255</v>
          </cell>
          <cell r="AA958" t="str">
            <v>Live</v>
          </cell>
          <cell r="AB958">
            <v>0</v>
          </cell>
          <cell r="AC958" t="str">
            <v>CHITRADURGA URBAN</v>
          </cell>
          <cell r="AD958" t="str">
            <v>MEDEHALLI</v>
          </cell>
          <cell r="AE958" t="str">
            <v>LT-6(b)(ii) St.Lt. M</v>
          </cell>
          <cell r="AF958" t="str">
            <v>LT-6(b)(ii) St.Lt. M</v>
          </cell>
          <cell r="AG958" t="str">
            <v>P D O MEDEHALLI</v>
          </cell>
          <cell r="AH958" t="str">
            <v>0CHINNAPPA LAYOUT</v>
          </cell>
        </row>
        <row r="959">
          <cell r="A959" t="str">
            <v>MMSL65893</v>
          </cell>
          <cell r="B959">
            <v>5532307</v>
          </cell>
          <cell r="C959">
            <v>3500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32127.61</v>
          </cell>
          <cell r="J959">
            <v>2199.31</v>
          </cell>
          <cell r="K959">
            <v>34326.92</v>
          </cell>
          <cell r="L959">
            <v>1645.08</v>
          </cell>
          <cell r="M959">
            <v>35972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32127.61</v>
          </cell>
          <cell r="X959">
            <v>2199.31</v>
          </cell>
          <cell r="Y959">
            <v>1645.08</v>
          </cell>
          <cell r="Z959">
            <v>35972</v>
          </cell>
          <cell r="AA959" t="str">
            <v>Live</v>
          </cell>
          <cell r="AB959">
            <v>0</v>
          </cell>
          <cell r="AC959" t="str">
            <v>CHITRADURGA URBAN</v>
          </cell>
          <cell r="AD959" t="str">
            <v>MEDEHALLI</v>
          </cell>
          <cell r="AE959" t="str">
            <v>LT-6(b)(ii) St.Lt. M</v>
          </cell>
          <cell r="AF959" t="str">
            <v>LT-6(b)(ii) St.Lt. M</v>
          </cell>
          <cell r="AG959" t="str">
            <v>P D O MEDEHALLI</v>
          </cell>
          <cell r="AH959" t="str">
            <v>0VIDYANAGARA BASAPPA LAYOUT</v>
          </cell>
        </row>
        <row r="960">
          <cell r="A960" t="str">
            <v>MMSL65894</v>
          </cell>
          <cell r="B960">
            <v>5532308</v>
          </cell>
          <cell r="C960">
            <v>1445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15774.15</v>
          </cell>
          <cell r="J960">
            <v>901.66</v>
          </cell>
          <cell r="K960">
            <v>16675.810000000001</v>
          </cell>
          <cell r="L960">
            <v>926.19</v>
          </cell>
          <cell r="M960">
            <v>17602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15774.15</v>
          </cell>
          <cell r="X960">
            <v>901.66</v>
          </cell>
          <cell r="Y960">
            <v>926.19</v>
          </cell>
          <cell r="Z960">
            <v>17602</v>
          </cell>
          <cell r="AA960" t="str">
            <v>Live</v>
          </cell>
          <cell r="AB960">
            <v>0</v>
          </cell>
          <cell r="AC960" t="str">
            <v>CHITRADURGA URBAN</v>
          </cell>
          <cell r="AD960" t="str">
            <v>MEDEHALLI</v>
          </cell>
          <cell r="AE960" t="str">
            <v>LT-6(b)(ii) St.Lt. M</v>
          </cell>
          <cell r="AF960" t="str">
            <v>LT-6(b)(ii) St.Lt. M</v>
          </cell>
          <cell r="AG960" t="str">
            <v>P D O MEDEHALLI</v>
          </cell>
          <cell r="AH960" t="str">
            <v>0VIDYANAGARA ELUKOTI LAYOUT</v>
          </cell>
        </row>
        <row r="961">
          <cell r="A961" t="str">
            <v>MMSL65895</v>
          </cell>
          <cell r="B961">
            <v>5532309</v>
          </cell>
          <cell r="C961">
            <v>2050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20188.259999999998</v>
          </cell>
          <cell r="J961">
            <v>1280.73</v>
          </cell>
          <cell r="K961">
            <v>21468.989999999998</v>
          </cell>
          <cell r="L961">
            <v>1110.01</v>
          </cell>
          <cell r="M961">
            <v>22579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20188.259999999998</v>
          </cell>
          <cell r="X961">
            <v>1280.73</v>
          </cell>
          <cell r="Y961">
            <v>1110.01</v>
          </cell>
          <cell r="Z961">
            <v>22579</v>
          </cell>
          <cell r="AA961" t="str">
            <v>Live</v>
          </cell>
          <cell r="AB961">
            <v>0</v>
          </cell>
          <cell r="AC961" t="str">
            <v>CHITRADURGA URBAN</v>
          </cell>
          <cell r="AD961" t="str">
            <v>MEDEHALLI</v>
          </cell>
          <cell r="AE961" t="str">
            <v>LT-6(b)(ii) St.Lt. M</v>
          </cell>
          <cell r="AF961" t="str">
            <v>LT-6(b)(ii) St.Lt. M</v>
          </cell>
          <cell r="AG961" t="str">
            <v>P D O MEDEHALLI</v>
          </cell>
          <cell r="AH961" t="str">
            <v>0VIDYANAGARA ELUKOTI LAYOUT</v>
          </cell>
        </row>
        <row r="962">
          <cell r="A962" t="str">
            <v>MMSL65896</v>
          </cell>
          <cell r="B962">
            <v>5532310</v>
          </cell>
          <cell r="C962">
            <v>1036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12520.8</v>
          </cell>
          <cell r="J962">
            <v>641.35</v>
          </cell>
          <cell r="K962">
            <v>13162.15</v>
          </cell>
          <cell r="L962">
            <v>795.85</v>
          </cell>
          <cell r="M962">
            <v>13958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12520.8</v>
          </cell>
          <cell r="X962">
            <v>641.35</v>
          </cell>
          <cell r="Y962">
            <v>795.85</v>
          </cell>
          <cell r="Z962">
            <v>13958</v>
          </cell>
          <cell r="AA962" t="str">
            <v>Live</v>
          </cell>
          <cell r="AB962">
            <v>0</v>
          </cell>
          <cell r="AC962" t="str">
            <v>CHITRADURGA URBAN</v>
          </cell>
          <cell r="AD962" t="str">
            <v>MEDEHALLI</v>
          </cell>
          <cell r="AE962" t="str">
            <v>LT-6(b)(ii) St.Lt. M</v>
          </cell>
          <cell r="AF962" t="str">
            <v>LT-6(b)(ii) St.Lt. M</v>
          </cell>
          <cell r="AG962" t="str">
            <v>P D O MEDEHALLI</v>
          </cell>
          <cell r="AH962" t="str">
            <v>0VIDYANAGARA BASAPPA LAYOUT</v>
          </cell>
        </row>
        <row r="963">
          <cell r="A963" t="str">
            <v>MMSL65897</v>
          </cell>
          <cell r="B963">
            <v>5532311</v>
          </cell>
          <cell r="C963">
            <v>1280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14388.04</v>
          </cell>
          <cell r="J963">
            <v>792.1</v>
          </cell>
          <cell r="K963">
            <v>15180.140000000001</v>
          </cell>
          <cell r="L963">
            <v>916.86</v>
          </cell>
          <cell r="M963">
            <v>16097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14388.04</v>
          </cell>
          <cell r="X963">
            <v>792.1</v>
          </cell>
          <cell r="Y963">
            <v>916.86</v>
          </cell>
          <cell r="Z963">
            <v>16097</v>
          </cell>
          <cell r="AA963" t="str">
            <v>Live</v>
          </cell>
          <cell r="AB963">
            <v>0</v>
          </cell>
          <cell r="AC963" t="str">
            <v>CHITRADURGA URBAN</v>
          </cell>
          <cell r="AD963" t="str">
            <v>MEDEHALLI</v>
          </cell>
          <cell r="AE963" t="str">
            <v>LT-6(b)(ii) St.Lt. M</v>
          </cell>
          <cell r="AF963" t="str">
            <v>LT-6(b)(ii) St.Lt. M</v>
          </cell>
          <cell r="AG963" t="str">
            <v>P D O MEDEHALLI</v>
          </cell>
          <cell r="AH963" t="str">
            <v>0VIDYANAGARA BASAPPA LAYOUT</v>
          </cell>
        </row>
        <row r="964">
          <cell r="A964" t="str">
            <v>MMSL65898</v>
          </cell>
          <cell r="B964">
            <v>5532312</v>
          </cell>
          <cell r="C964">
            <v>5805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46315.45</v>
          </cell>
          <cell r="J964">
            <v>3643.52</v>
          </cell>
          <cell r="K964">
            <v>49958.969999999994</v>
          </cell>
          <cell r="L964">
            <v>1713.03</v>
          </cell>
          <cell r="M964">
            <v>51672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46315.45</v>
          </cell>
          <cell r="X964">
            <v>3643.52</v>
          </cell>
          <cell r="Y964">
            <v>1713.03</v>
          </cell>
          <cell r="Z964">
            <v>51672</v>
          </cell>
          <cell r="AA964" t="str">
            <v>Live</v>
          </cell>
          <cell r="AB964">
            <v>0</v>
          </cell>
          <cell r="AC964" t="str">
            <v>CHITRADURGA URBAN</v>
          </cell>
          <cell r="AD964" t="str">
            <v>MEDEHALLI</v>
          </cell>
          <cell r="AE964" t="str">
            <v>LT-6(b)(ii) St.Lt. M</v>
          </cell>
          <cell r="AF964" t="str">
            <v>LT-6(b)(ii) St.Lt. M</v>
          </cell>
          <cell r="AG964" t="str">
            <v>P D O MEDEHALLI</v>
          </cell>
          <cell r="AH964" t="str">
            <v>0ASHWATH REDDY LAYOUT</v>
          </cell>
        </row>
        <row r="965">
          <cell r="A965" t="str">
            <v>MMSL65899</v>
          </cell>
          <cell r="B965">
            <v>5532313</v>
          </cell>
          <cell r="C965">
            <v>1988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19402.330000000002</v>
          </cell>
          <cell r="J965">
            <v>1246.83</v>
          </cell>
          <cell r="K965">
            <v>20649.160000000003</v>
          </cell>
          <cell r="L965">
            <v>880.84</v>
          </cell>
          <cell r="M965">
            <v>21530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19402.330000000002</v>
          </cell>
          <cell r="X965">
            <v>1246.83</v>
          </cell>
          <cell r="Y965">
            <v>880.84</v>
          </cell>
          <cell r="Z965">
            <v>21530</v>
          </cell>
          <cell r="AA965" t="str">
            <v>Live</v>
          </cell>
          <cell r="AB965">
            <v>0</v>
          </cell>
          <cell r="AC965" t="str">
            <v>CHITRADURGA URBAN</v>
          </cell>
          <cell r="AD965" t="str">
            <v>MEDEHALLI</v>
          </cell>
          <cell r="AE965" t="str">
            <v>LT-6(b)(ii) St.Lt. M</v>
          </cell>
          <cell r="AF965" t="str">
            <v>LT-6(b)(ii) St.Lt. M</v>
          </cell>
          <cell r="AG965" t="str">
            <v>P D O MEDEHALLI</v>
          </cell>
          <cell r="AH965" t="str">
            <v>0SS LAYOUT MEDEHALLI</v>
          </cell>
        </row>
        <row r="966">
          <cell r="A966" t="str">
            <v>MMSL65900</v>
          </cell>
          <cell r="B966">
            <v>5532314</v>
          </cell>
          <cell r="C966">
            <v>1652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17055.400000000001</v>
          </cell>
          <cell r="J966">
            <v>1027.27</v>
          </cell>
          <cell r="K966">
            <v>18082.670000000002</v>
          </cell>
          <cell r="L966">
            <v>1011.33</v>
          </cell>
          <cell r="M966">
            <v>19094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17055.400000000001</v>
          </cell>
          <cell r="X966">
            <v>1027.27</v>
          </cell>
          <cell r="Y966">
            <v>1011.33</v>
          </cell>
          <cell r="Z966">
            <v>19094</v>
          </cell>
          <cell r="AA966" t="str">
            <v>Live</v>
          </cell>
          <cell r="AB966">
            <v>0</v>
          </cell>
          <cell r="AC966" t="str">
            <v>CHITRADURGA URBAN</v>
          </cell>
          <cell r="AD966" t="str">
            <v>MEDEHALLI</v>
          </cell>
          <cell r="AE966" t="str">
            <v>LT-6(b)(ii) St.Lt. M</v>
          </cell>
          <cell r="AF966" t="str">
            <v>LT-6(b)(ii) St.Lt. M</v>
          </cell>
          <cell r="AG966" t="str">
            <v>P D O MEDEHALLI</v>
          </cell>
          <cell r="AH966" t="str">
            <v>0MEDEHALLI VILLAGE</v>
          </cell>
        </row>
        <row r="967">
          <cell r="A967" t="str">
            <v>MMSL65901</v>
          </cell>
          <cell r="B967">
            <v>5532315</v>
          </cell>
          <cell r="C967">
            <v>1549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16557.650000000001</v>
          </cell>
          <cell r="J967">
            <v>965.13</v>
          </cell>
          <cell r="K967">
            <v>17522.780000000002</v>
          </cell>
          <cell r="L967">
            <v>1006.22</v>
          </cell>
          <cell r="M967">
            <v>18529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16557.650000000001</v>
          </cell>
          <cell r="X967">
            <v>965.13</v>
          </cell>
          <cell r="Y967">
            <v>1006.22</v>
          </cell>
          <cell r="Z967">
            <v>18529</v>
          </cell>
          <cell r="AA967" t="str">
            <v>Live</v>
          </cell>
          <cell r="AB967">
            <v>0</v>
          </cell>
          <cell r="AC967" t="str">
            <v>CHITRADURGA URBAN</v>
          </cell>
          <cell r="AD967" t="str">
            <v>MEDEHALLI</v>
          </cell>
          <cell r="AE967" t="str">
            <v>LT-6(b)(ii) St.Lt. M</v>
          </cell>
          <cell r="AF967" t="str">
            <v>LT-6(b)(ii) St.Lt. M</v>
          </cell>
          <cell r="AG967" t="str">
            <v>P D O MEDEHALLI</v>
          </cell>
          <cell r="AH967" t="str">
            <v>0THULASAMMA TC</v>
          </cell>
        </row>
        <row r="968">
          <cell r="A968" t="str">
            <v>MMSL65902</v>
          </cell>
          <cell r="B968">
            <v>5532316</v>
          </cell>
          <cell r="C968">
            <v>4222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36192.800000000003</v>
          </cell>
          <cell r="J968">
            <v>2658.56</v>
          </cell>
          <cell r="K968">
            <v>38851.360000000001</v>
          </cell>
          <cell r="L968">
            <v>2115.64</v>
          </cell>
          <cell r="M968">
            <v>40967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36192.800000000003</v>
          </cell>
          <cell r="X968">
            <v>2658.56</v>
          </cell>
          <cell r="Y968">
            <v>2115.64</v>
          </cell>
          <cell r="Z968">
            <v>40967</v>
          </cell>
          <cell r="AA968" t="str">
            <v>Live</v>
          </cell>
          <cell r="AB968">
            <v>0</v>
          </cell>
          <cell r="AC968" t="str">
            <v>CHITRADURGA URBAN</v>
          </cell>
          <cell r="AD968" t="str">
            <v>MEDEHALLI</v>
          </cell>
          <cell r="AE968" t="str">
            <v>LT-6(b)(ii) St.Lt. M</v>
          </cell>
          <cell r="AF968" t="str">
            <v>LT-6(b)(ii) St.Lt. M</v>
          </cell>
          <cell r="AG968" t="str">
            <v>P D O MEDEHALLI</v>
          </cell>
          <cell r="AH968" t="str">
            <v>0SS LAYOUT MEDEHALLI</v>
          </cell>
        </row>
        <row r="969">
          <cell r="A969" t="str">
            <v>MMSL65903</v>
          </cell>
          <cell r="B969">
            <v>5532317</v>
          </cell>
          <cell r="C969">
            <v>2000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19936.63</v>
          </cell>
          <cell r="J969">
            <v>1246.29</v>
          </cell>
          <cell r="K969">
            <v>21182.920000000002</v>
          </cell>
          <cell r="L969">
            <v>1148.08</v>
          </cell>
          <cell r="M969">
            <v>22331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19936.63</v>
          </cell>
          <cell r="X969">
            <v>1246.29</v>
          </cell>
          <cell r="Y969">
            <v>1148.08</v>
          </cell>
          <cell r="Z969">
            <v>22331</v>
          </cell>
          <cell r="AA969" t="str">
            <v>Live</v>
          </cell>
          <cell r="AB969">
            <v>0</v>
          </cell>
          <cell r="AC969" t="str">
            <v>CHITRADURGA URBAN</v>
          </cell>
          <cell r="AD969" t="str">
            <v>MEDEHALLI</v>
          </cell>
          <cell r="AE969" t="str">
            <v>LT-6(b)(ii) St.Lt. M</v>
          </cell>
          <cell r="AF969" t="str">
            <v>LT-6(b)(ii) St.Lt. M</v>
          </cell>
          <cell r="AG969" t="str">
            <v>P D O MEDEHALLI</v>
          </cell>
          <cell r="AH969" t="str">
            <v>0VIDYANAGARA ELUKOTI LAYOUT</v>
          </cell>
        </row>
        <row r="970">
          <cell r="A970" t="str">
            <v>MMSL65904</v>
          </cell>
          <cell r="B970">
            <v>5532318</v>
          </cell>
          <cell r="C970">
            <v>1080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12879.03</v>
          </cell>
          <cell r="J970">
            <v>670.96</v>
          </cell>
          <cell r="K970">
            <v>13549.990000000002</v>
          </cell>
          <cell r="L970">
            <v>813.01</v>
          </cell>
          <cell r="M970">
            <v>14363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12879.03</v>
          </cell>
          <cell r="X970">
            <v>670.96</v>
          </cell>
          <cell r="Y970">
            <v>813.01</v>
          </cell>
          <cell r="Z970">
            <v>14363</v>
          </cell>
          <cell r="AA970" t="str">
            <v>Live</v>
          </cell>
          <cell r="AB970">
            <v>0</v>
          </cell>
          <cell r="AC970" t="str">
            <v>CHITRADURGA URBAN</v>
          </cell>
          <cell r="AD970" t="str">
            <v>MEDEHALLI</v>
          </cell>
          <cell r="AE970" t="str">
            <v>LT-6(b)(ii) St.Lt. M</v>
          </cell>
          <cell r="AF970" t="str">
            <v>LT-6(b)(ii) St.Lt. M</v>
          </cell>
          <cell r="AG970" t="str">
            <v>P D O MEDEHALLI</v>
          </cell>
          <cell r="AH970" t="str">
            <v>0MEDEHALLI VILLAGE</v>
          </cell>
        </row>
        <row r="971">
          <cell r="A971" t="str">
            <v>MMSL65905</v>
          </cell>
          <cell r="B971">
            <v>5532319</v>
          </cell>
          <cell r="C971">
            <v>2002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19859.84</v>
          </cell>
          <cell r="J971">
            <v>1253.03</v>
          </cell>
          <cell r="K971">
            <v>21112.87</v>
          </cell>
          <cell r="L971">
            <v>1013.13</v>
          </cell>
          <cell r="M971">
            <v>22126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19859.84</v>
          </cell>
          <cell r="X971">
            <v>1253.03</v>
          </cell>
          <cell r="Y971">
            <v>1013.13</v>
          </cell>
          <cell r="Z971">
            <v>22126</v>
          </cell>
          <cell r="AA971" t="str">
            <v>Live</v>
          </cell>
          <cell r="AB971">
            <v>0</v>
          </cell>
          <cell r="AC971" t="str">
            <v>CHITRADURGA URBAN</v>
          </cell>
          <cell r="AD971" t="str">
            <v>MEDEHALLI</v>
          </cell>
          <cell r="AE971" t="str">
            <v>LT-6(b)(ii) St.Lt. M</v>
          </cell>
          <cell r="AF971" t="str">
            <v>LT-6(b)(ii) St.Lt. M</v>
          </cell>
          <cell r="AG971" t="str">
            <v>P D O MEDEHALLI</v>
          </cell>
          <cell r="AH971" t="str">
            <v>0SS LAYOUT MEDEHALLI</v>
          </cell>
        </row>
        <row r="972">
          <cell r="A972" t="str">
            <v>MMSL65906</v>
          </cell>
          <cell r="B972">
            <v>5532320</v>
          </cell>
          <cell r="C972">
            <v>1232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13917.59</v>
          </cell>
          <cell r="J972">
            <v>762.45</v>
          </cell>
          <cell r="K972">
            <v>14680.04</v>
          </cell>
          <cell r="L972">
            <v>898.96</v>
          </cell>
          <cell r="M972">
            <v>15579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13917.59</v>
          </cell>
          <cell r="X972">
            <v>762.45</v>
          </cell>
          <cell r="Y972">
            <v>898.96</v>
          </cell>
          <cell r="Z972">
            <v>15579</v>
          </cell>
          <cell r="AA972" t="str">
            <v>Live</v>
          </cell>
          <cell r="AB972">
            <v>0</v>
          </cell>
          <cell r="AC972" t="str">
            <v>CHITRADURGA URBAN</v>
          </cell>
          <cell r="AD972" t="str">
            <v>MEDEHALLI</v>
          </cell>
          <cell r="AE972" t="str">
            <v>LT-6(b)(ii) St.Lt. M</v>
          </cell>
          <cell r="AF972" t="str">
            <v>LT-6(b)(ii) St.Lt. M</v>
          </cell>
          <cell r="AG972" t="str">
            <v>P D O MEDEHALLI</v>
          </cell>
          <cell r="AH972" t="str">
            <v>0VIDYANAGARA SEETHARAMA LAYOUT</v>
          </cell>
        </row>
        <row r="973">
          <cell r="A973" t="str">
            <v>MMSL65907</v>
          </cell>
          <cell r="B973">
            <v>5532321</v>
          </cell>
          <cell r="C973">
            <v>4813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42254.54</v>
          </cell>
          <cell r="J973">
            <v>3024.42</v>
          </cell>
          <cell r="K973">
            <v>45278.96</v>
          </cell>
          <cell r="L973">
            <v>2184.04</v>
          </cell>
          <cell r="M973">
            <v>47463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42254.54</v>
          </cell>
          <cell r="X973">
            <v>3024.42</v>
          </cell>
          <cell r="Y973">
            <v>2184.04</v>
          </cell>
          <cell r="Z973">
            <v>47463</v>
          </cell>
          <cell r="AA973" t="str">
            <v>Live</v>
          </cell>
          <cell r="AB973">
            <v>0</v>
          </cell>
          <cell r="AC973" t="str">
            <v>CHITRADURGA URBAN</v>
          </cell>
          <cell r="AD973" t="str">
            <v>MEDEHALLI</v>
          </cell>
          <cell r="AE973" t="str">
            <v>LT-6(b)(ii) St.Lt. M</v>
          </cell>
          <cell r="AF973" t="str">
            <v>LT-6(b)(ii) St.Lt. M</v>
          </cell>
          <cell r="AG973" t="str">
            <v>P D O MEDEHALLI</v>
          </cell>
          <cell r="AH973" t="str">
            <v>0VIDYANAGARA HARSHA LAYOUT</v>
          </cell>
        </row>
        <row r="974">
          <cell r="A974" t="str">
            <v>MMSL65908</v>
          </cell>
          <cell r="B974">
            <v>5532322</v>
          </cell>
          <cell r="C974">
            <v>1560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16472.91</v>
          </cell>
          <cell r="J974">
            <v>969.31</v>
          </cell>
          <cell r="K974">
            <v>17442.22</v>
          </cell>
          <cell r="L974">
            <v>1003.78</v>
          </cell>
          <cell r="M974">
            <v>18446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16472.91</v>
          </cell>
          <cell r="X974">
            <v>969.31</v>
          </cell>
          <cell r="Y974">
            <v>1003.78</v>
          </cell>
          <cell r="Z974">
            <v>18446</v>
          </cell>
          <cell r="AA974" t="str">
            <v>Live</v>
          </cell>
          <cell r="AB974">
            <v>0</v>
          </cell>
          <cell r="AC974" t="str">
            <v>CHITRADURGA URBAN</v>
          </cell>
          <cell r="AD974" t="str">
            <v>MEDEHALLI</v>
          </cell>
          <cell r="AE974" t="str">
            <v>LT-6(b)(ii) St.Lt. M</v>
          </cell>
          <cell r="AF974" t="str">
            <v>LT-6(b)(ii) St.Lt. M</v>
          </cell>
          <cell r="AG974" t="str">
            <v>P D O MEDEHALLI</v>
          </cell>
          <cell r="AH974" t="str">
            <v>0VIDYANAGARA ELUKOTI LAYOUT TC1</v>
          </cell>
        </row>
        <row r="975">
          <cell r="A975" t="str">
            <v>MMSL65909</v>
          </cell>
          <cell r="B975">
            <v>5532323</v>
          </cell>
          <cell r="C975">
            <v>933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11739.21</v>
          </cell>
          <cell r="J975">
            <v>576.78</v>
          </cell>
          <cell r="K975">
            <v>12315.99</v>
          </cell>
          <cell r="L975">
            <v>758.01</v>
          </cell>
          <cell r="M975">
            <v>13074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11739.21</v>
          </cell>
          <cell r="X975">
            <v>576.78</v>
          </cell>
          <cell r="Y975">
            <v>758.01</v>
          </cell>
          <cell r="Z975">
            <v>13074</v>
          </cell>
          <cell r="AA975" t="str">
            <v>Live</v>
          </cell>
          <cell r="AB975">
            <v>0</v>
          </cell>
          <cell r="AC975" t="str">
            <v>CHITRADURGA URBAN</v>
          </cell>
          <cell r="AD975" t="str">
            <v>MEDEHALLI</v>
          </cell>
          <cell r="AE975" t="str">
            <v>LT-6(b)(ii) St.Lt. M</v>
          </cell>
          <cell r="AF975" t="str">
            <v>LT-6(b)(ii) St.Lt. M</v>
          </cell>
          <cell r="AG975" t="str">
            <v>P D O MEDEHALLI</v>
          </cell>
          <cell r="AH975" t="str">
            <v>0MEDEHALLI VILLAGE</v>
          </cell>
        </row>
        <row r="976">
          <cell r="A976" t="str">
            <v>MMSL65910</v>
          </cell>
          <cell r="B976">
            <v>5532324</v>
          </cell>
          <cell r="C976">
            <v>2000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19661.97</v>
          </cell>
          <cell r="J976">
            <v>1246.51</v>
          </cell>
          <cell r="K976">
            <v>20908.48</v>
          </cell>
          <cell r="L976">
            <v>1080.52</v>
          </cell>
          <cell r="M976">
            <v>21989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19661.97</v>
          </cell>
          <cell r="X976">
            <v>1246.51</v>
          </cell>
          <cell r="Y976">
            <v>1080.52</v>
          </cell>
          <cell r="Z976">
            <v>21989</v>
          </cell>
          <cell r="AA976" t="str">
            <v>Live</v>
          </cell>
          <cell r="AB976">
            <v>0</v>
          </cell>
          <cell r="AC976" t="str">
            <v>CHITRADURGA URBAN</v>
          </cell>
          <cell r="AD976" t="str">
            <v>MEDEHALLI</v>
          </cell>
          <cell r="AE976" t="str">
            <v>LT-6(b)(ii) St.Lt. M</v>
          </cell>
          <cell r="AF976" t="str">
            <v>LT-6(b)(ii) St.Lt. M</v>
          </cell>
          <cell r="AG976" t="str">
            <v>P D O MEDEHALLI</v>
          </cell>
          <cell r="AH976" t="str">
            <v>0MARALU SIDDESHWARA LAYOUT</v>
          </cell>
        </row>
        <row r="977">
          <cell r="A977" t="str">
            <v>MMSL65911</v>
          </cell>
          <cell r="B977">
            <v>5532325</v>
          </cell>
          <cell r="C977">
            <v>2000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19771.45</v>
          </cell>
          <cell r="J977">
            <v>1251.31</v>
          </cell>
          <cell r="K977">
            <v>21022.760000000002</v>
          </cell>
          <cell r="L977">
            <v>1023.24</v>
          </cell>
          <cell r="M977">
            <v>22046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19771.45</v>
          </cell>
          <cell r="X977">
            <v>1251.31</v>
          </cell>
          <cell r="Y977">
            <v>1023.24</v>
          </cell>
          <cell r="Z977">
            <v>22046</v>
          </cell>
          <cell r="AA977" t="str">
            <v>Live</v>
          </cell>
          <cell r="AB977">
            <v>0</v>
          </cell>
          <cell r="AC977" t="str">
            <v>CHITRADURGA URBAN</v>
          </cell>
          <cell r="AD977" t="str">
            <v>MEDEHALLI</v>
          </cell>
          <cell r="AE977" t="str">
            <v>LT-6(b)(ii) St.Lt. M</v>
          </cell>
          <cell r="AF977" t="str">
            <v>LT-6(b)(ii) St.Lt. M</v>
          </cell>
          <cell r="AG977" t="str">
            <v>P D O MEDEHALLI</v>
          </cell>
          <cell r="AH977" t="str">
            <v>0ASHWATH REDDY LAYOUT</v>
          </cell>
        </row>
        <row r="978">
          <cell r="A978" t="str">
            <v>MMSL65912</v>
          </cell>
          <cell r="B978">
            <v>5532332</v>
          </cell>
          <cell r="C978">
            <v>1586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16878.61</v>
          </cell>
          <cell r="J978">
            <v>988.71</v>
          </cell>
          <cell r="K978">
            <v>17867.32</v>
          </cell>
          <cell r="L978">
            <v>985.68</v>
          </cell>
          <cell r="M978">
            <v>18853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16878.61</v>
          </cell>
          <cell r="X978">
            <v>988.71</v>
          </cell>
          <cell r="Y978">
            <v>985.68</v>
          </cell>
          <cell r="Z978">
            <v>18853</v>
          </cell>
          <cell r="AA978" t="str">
            <v>Live</v>
          </cell>
          <cell r="AB978">
            <v>0</v>
          </cell>
          <cell r="AC978" t="str">
            <v>CHITRADURGA URBAN</v>
          </cell>
          <cell r="AD978" t="str">
            <v>MEDEHALLI</v>
          </cell>
          <cell r="AE978" t="str">
            <v>LT-6(b)(ii) St.Lt. M</v>
          </cell>
          <cell r="AF978" t="str">
            <v>LT-6(b)(ii) St.Lt. M</v>
          </cell>
          <cell r="AG978" t="str">
            <v>P D O MEDEHALLI</v>
          </cell>
          <cell r="AH978" t="str">
            <v>0ELUKOTI LAYOUT VIDYANAGARA</v>
          </cell>
        </row>
        <row r="979">
          <cell r="A979" t="str">
            <v>MMSL65913</v>
          </cell>
          <cell r="B979">
            <v>5532333</v>
          </cell>
          <cell r="C979">
            <v>2208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21492.560000000001</v>
          </cell>
          <cell r="J979">
            <v>1382.35</v>
          </cell>
          <cell r="K979">
            <v>22874.91</v>
          </cell>
          <cell r="L979">
            <v>1331.09</v>
          </cell>
          <cell r="M979">
            <v>24206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21492.560000000001</v>
          </cell>
          <cell r="X979">
            <v>1382.35</v>
          </cell>
          <cell r="Y979">
            <v>1331.09</v>
          </cell>
          <cell r="Z979">
            <v>24206</v>
          </cell>
          <cell r="AA979" t="str">
            <v>Live</v>
          </cell>
          <cell r="AB979">
            <v>0</v>
          </cell>
          <cell r="AC979" t="str">
            <v>CHITRADURGA URBAN</v>
          </cell>
          <cell r="AD979" t="str">
            <v>MEDEHALLI</v>
          </cell>
          <cell r="AE979" t="str">
            <v>LT-6(b)(ii) St.Lt. M</v>
          </cell>
          <cell r="AF979" t="str">
            <v>LT-6(b)(ii) St.Lt. M</v>
          </cell>
          <cell r="AG979" t="str">
            <v>P D O MEDEHALLI</v>
          </cell>
          <cell r="AH979" t="str">
            <v>0SS LAYOUT MEDEHALLI</v>
          </cell>
        </row>
        <row r="980">
          <cell r="A980" t="str">
            <v>MMSL65914</v>
          </cell>
          <cell r="B980">
            <v>5532334</v>
          </cell>
          <cell r="C980">
            <v>2099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20405.47</v>
          </cell>
          <cell r="J980">
            <v>1314.3</v>
          </cell>
          <cell r="K980">
            <v>21719.77</v>
          </cell>
          <cell r="L980">
            <v>1017.23</v>
          </cell>
          <cell r="M980">
            <v>22737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20405.47</v>
          </cell>
          <cell r="X980">
            <v>1314.3</v>
          </cell>
          <cell r="Y980">
            <v>1017.23</v>
          </cell>
          <cell r="Z980">
            <v>22737</v>
          </cell>
          <cell r="AA980" t="str">
            <v>Live</v>
          </cell>
          <cell r="AB980">
            <v>0</v>
          </cell>
          <cell r="AC980" t="str">
            <v>CHITRADURGA URBAN</v>
          </cell>
          <cell r="AD980" t="str">
            <v>MEDEHALLI</v>
          </cell>
          <cell r="AE980" t="str">
            <v>LT-6(b)(ii) St.Lt. M</v>
          </cell>
          <cell r="AF980" t="str">
            <v>LT-6(b)(ii) St.Lt. M</v>
          </cell>
          <cell r="AG980" t="str">
            <v>P D O MEDEHALLI</v>
          </cell>
          <cell r="AH980" t="str">
            <v>0SS LAYOUT MEDEHALLI</v>
          </cell>
        </row>
        <row r="981">
          <cell r="A981" t="str">
            <v>MMSL65915</v>
          </cell>
          <cell r="B981">
            <v>5532335</v>
          </cell>
          <cell r="C981">
            <v>1749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18135.66</v>
          </cell>
          <cell r="J981">
            <v>1096.26</v>
          </cell>
          <cell r="K981">
            <v>19231.919999999998</v>
          </cell>
          <cell r="L981">
            <v>940.08</v>
          </cell>
          <cell r="M981">
            <v>20172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18135.66</v>
          </cell>
          <cell r="X981">
            <v>1096.26</v>
          </cell>
          <cell r="Y981">
            <v>940.08</v>
          </cell>
          <cell r="Z981">
            <v>20172</v>
          </cell>
          <cell r="AA981" t="str">
            <v>Live</v>
          </cell>
          <cell r="AB981">
            <v>0</v>
          </cell>
          <cell r="AC981" t="str">
            <v>CHITRADURGA URBAN</v>
          </cell>
          <cell r="AD981" t="str">
            <v>MEDEHALLI</v>
          </cell>
          <cell r="AE981" t="str">
            <v>LT-6(b)(ii) St.Lt. M</v>
          </cell>
          <cell r="AF981" t="str">
            <v>LT-6(b)(ii) St.Lt. M</v>
          </cell>
          <cell r="AG981" t="str">
            <v>P D O MEDEHALLI</v>
          </cell>
          <cell r="AH981" t="str">
            <v>0SS LAYOUT MEDEHALLI</v>
          </cell>
        </row>
        <row r="982">
          <cell r="A982" t="str">
            <v>MMSL65916</v>
          </cell>
          <cell r="B982">
            <v>5532336</v>
          </cell>
          <cell r="C982">
            <v>1992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19822.8</v>
          </cell>
          <cell r="J982">
            <v>1245.3</v>
          </cell>
          <cell r="K982">
            <v>21068.1</v>
          </cell>
          <cell r="L982">
            <v>1272.9000000000001</v>
          </cell>
          <cell r="M982">
            <v>22341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19822.8</v>
          </cell>
          <cell r="X982">
            <v>1245.3</v>
          </cell>
          <cell r="Y982">
            <v>1272.9000000000001</v>
          </cell>
          <cell r="Z982">
            <v>22341</v>
          </cell>
          <cell r="AA982" t="str">
            <v>Live</v>
          </cell>
          <cell r="AB982">
            <v>0</v>
          </cell>
          <cell r="AC982" t="str">
            <v>CHITRADURGA URBAN</v>
          </cell>
          <cell r="AD982" t="str">
            <v>MEDEHALLI</v>
          </cell>
          <cell r="AE982" t="str">
            <v>LT-6(b)(ii) St.Lt. M</v>
          </cell>
          <cell r="AF982" t="str">
            <v>LT-6(b)(ii) St.Lt. M</v>
          </cell>
          <cell r="AG982" t="str">
            <v>P D O MEDEHALLI</v>
          </cell>
          <cell r="AH982" t="str">
            <v>0ERULLI MALLAPPA LAYOUT VIDYANAGARA</v>
          </cell>
        </row>
        <row r="983">
          <cell r="A983" t="str">
            <v>MMSL7</v>
          </cell>
          <cell r="B983">
            <v>448446</v>
          </cell>
          <cell r="C983">
            <v>3725</v>
          </cell>
          <cell r="D983">
            <v>28978.35</v>
          </cell>
          <cell r="E983">
            <v>2440.5100000000002</v>
          </cell>
          <cell r="F983">
            <v>31418.86</v>
          </cell>
          <cell r="G983">
            <v>1283.1400000000001</v>
          </cell>
          <cell r="H983">
            <v>32702</v>
          </cell>
          <cell r="I983">
            <v>40898.660000000003</v>
          </cell>
          <cell r="J983">
            <v>2332.9499999999998</v>
          </cell>
          <cell r="K983">
            <v>43231.61</v>
          </cell>
          <cell r="L983">
            <v>6699.39</v>
          </cell>
          <cell r="M983">
            <v>49931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69877.009999999995</v>
          </cell>
          <cell r="X983">
            <v>4773.46</v>
          </cell>
          <cell r="Y983">
            <v>7982.53</v>
          </cell>
          <cell r="Z983">
            <v>82633</v>
          </cell>
          <cell r="AA983" t="str">
            <v>Live</v>
          </cell>
          <cell r="AB983">
            <v>0</v>
          </cell>
          <cell r="AC983" t="str">
            <v>CHITRADURGA URBAN</v>
          </cell>
          <cell r="AD983" t="str">
            <v>MEDEHALLI</v>
          </cell>
          <cell r="AE983" t="str">
            <v>LT-6(b)(i) St.Lt. M</v>
          </cell>
          <cell r="AF983" t="str">
            <v>LT-6(b)(i) St.Lt. M</v>
          </cell>
          <cell r="AG983" t="str">
            <v>GRAMA PANCHAYATH</v>
          </cell>
          <cell r="AH983" t="str">
            <v>A.K.COLONY--</v>
          </cell>
        </row>
        <row r="984">
          <cell r="A984" t="str">
            <v>MMSL8</v>
          </cell>
          <cell r="B984">
            <v>445858</v>
          </cell>
          <cell r="C984">
            <v>2600</v>
          </cell>
          <cell r="D984">
            <v>156455.44</v>
          </cell>
          <cell r="E984">
            <v>7483.4</v>
          </cell>
          <cell r="F984">
            <v>163938.84</v>
          </cell>
          <cell r="G984">
            <v>28100.16</v>
          </cell>
          <cell r="H984">
            <v>192039</v>
          </cell>
          <cell r="I984">
            <v>32247.41</v>
          </cell>
          <cell r="J984">
            <v>1629.85</v>
          </cell>
          <cell r="K984">
            <v>33877.26</v>
          </cell>
          <cell r="L984">
            <v>5913.74</v>
          </cell>
          <cell r="M984">
            <v>39791</v>
          </cell>
          <cell r="N984">
            <v>163523.62</v>
          </cell>
          <cell r="O984">
            <v>33223.129999999997</v>
          </cell>
          <cell r="P984">
            <v>7790.25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171313.87</v>
          </cell>
          <cell r="V984">
            <v>33223.129999999997</v>
          </cell>
          <cell r="W984">
            <v>25179.23</v>
          </cell>
          <cell r="X984">
            <v>1323</v>
          </cell>
          <cell r="Y984">
            <v>790.77</v>
          </cell>
          <cell r="Z984">
            <v>27293</v>
          </cell>
          <cell r="AA984" t="str">
            <v>Live</v>
          </cell>
          <cell r="AB984">
            <v>0</v>
          </cell>
          <cell r="AC984" t="str">
            <v>CHITRADURGA URBAN</v>
          </cell>
          <cell r="AD984" t="str">
            <v>MEDEHALLI</v>
          </cell>
          <cell r="AE984" t="str">
            <v>LT-6(b)(i) St.Lt. M</v>
          </cell>
          <cell r="AF984" t="str">
            <v>LT-6(b)(i) St.Lt. M</v>
          </cell>
          <cell r="AG984" t="str">
            <v>GRAMA PANCHAYATH</v>
          </cell>
          <cell r="AH984" t="str">
            <v>A.K.COLONY--</v>
          </cell>
        </row>
        <row r="985">
          <cell r="A985" t="str">
            <v>MMSL9</v>
          </cell>
          <cell r="B985">
            <v>447098</v>
          </cell>
          <cell r="C985">
            <v>2403</v>
          </cell>
          <cell r="D985">
            <v>7667.54</v>
          </cell>
          <cell r="E985">
            <v>531.85</v>
          </cell>
          <cell r="F985">
            <v>8199.39</v>
          </cell>
          <cell r="G985">
            <v>-34.39</v>
          </cell>
          <cell r="H985">
            <v>8165</v>
          </cell>
          <cell r="I985">
            <v>25510.23</v>
          </cell>
          <cell r="J985">
            <v>1503.95</v>
          </cell>
          <cell r="K985">
            <v>27014.18</v>
          </cell>
          <cell r="L985">
            <v>2208.8200000000002</v>
          </cell>
          <cell r="M985">
            <v>29223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33177.769999999997</v>
          </cell>
          <cell r="X985">
            <v>2035.8</v>
          </cell>
          <cell r="Y985">
            <v>2174.4299999999998</v>
          </cell>
          <cell r="Z985">
            <v>37388</v>
          </cell>
          <cell r="AA985" t="str">
            <v>Live</v>
          </cell>
          <cell r="AB985">
            <v>0</v>
          </cell>
          <cell r="AC985" t="str">
            <v>CHITRADURGA URBAN</v>
          </cell>
          <cell r="AD985" t="str">
            <v>MEDEHALLI</v>
          </cell>
          <cell r="AE985" t="str">
            <v>LT-6(b)(i) St.Lt. M</v>
          </cell>
          <cell r="AF985" t="str">
            <v>LT-6(b)(i) St.Lt. M</v>
          </cell>
          <cell r="AG985" t="str">
            <v>GRAMA PANCHAYATH</v>
          </cell>
          <cell r="AH985" t="str">
            <v>A.K.COLONY--</v>
          </cell>
        </row>
        <row r="986">
          <cell r="A986" t="str">
            <v>MMSTL10</v>
          </cell>
          <cell r="B986">
            <v>447792</v>
          </cell>
          <cell r="C986">
            <v>2301</v>
          </cell>
          <cell r="D986">
            <v>179988.76</v>
          </cell>
          <cell r="E986">
            <v>9138.61</v>
          </cell>
          <cell r="F986">
            <v>189127.37</v>
          </cell>
          <cell r="G986">
            <v>24102.63</v>
          </cell>
          <cell r="H986">
            <v>213230</v>
          </cell>
          <cell r="I986">
            <v>26317.24</v>
          </cell>
          <cell r="J986">
            <v>1438.8</v>
          </cell>
          <cell r="K986">
            <v>27756.04</v>
          </cell>
          <cell r="L986">
            <v>22568.959999999999</v>
          </cell>
          <cell r="M986">
            <v>50325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206306</v>
          </cell>
          <cell r="X986">
            <v>10577.41</v>
          </cell>
          <cell r="Y986">
            <v>46671.59</v>
          </cell>
          <cell r="Z986">
            <v>263555</v>
          </cell>
          <cell r="AA986" t="str">
            <v>Live</v>
          </cell>
          <cell r="AB986">
            <v>0</v>
          </cell>
          <cell r="AC986" t="str">
            <v>CHITRADURGA URBAN</v>
          </cell>
          <cell r="AD986" t="str">
            <v>MEDEHALLI</v>
          </cell>
          <cell r="AE986" t="str">
            <v>LT-6(b)(i) St.Lt. M</v>
          </cell>
          <cell r="AF986" t="str">
            <v>LT-6(b)(i) St.Lt. M</v>
          </cell>
          <cell r="AG986" t="str">
            <v>GRAMA PANCHAYATH</v>
          </cell>
          <cell r="AH986" t="str">
            <v>A.K.COLONY--</v>
          </cell>
        </row>
        <row r="987">
          <cell r="A987" t="str">
            <v>P3991</v>
          </cell>
          <cell r="B987">
            <v>452080</v>
          </cell>
          <cell r="C987">
            <v>630</v>
          </cell>
          <cell r="D987">
            <v>55386.68</v>
          </cell>
          <cell r="E987">
            <v>1763.6</v>
          </cell>
          <cell r="F987">
            <v>57150.28</v>
          </cell>
          <cell r="G987">
            <v>4266.72</v>
          </cell>
          <cell r="H987">
            <v>61417</v>
          </cell>
          <cell r="I987">
            <v>18904.84</v>
          </cell>
          <cell r="J987">
            <v>396.9</v>
          </cell>
          <cell r="K987">
            <v>19301.740000000002</v>
          </cell>
          <cell r="L987">
            <v>13248.39</v>
          </cell>
          <cell r="M987">
            <v>32550.13</v>
          </cell>
          <cell r="N987">
            <v>0</v>
          </cell>
          <cell r="O987">
            <v>0</v>
          </cell>
          <cell r="P987">
            <v>0</v>
          </cell>
          <cell r="Q987">
            <v>495.13</v>
          </cell>
          <cell r="R987">
            <v>0</v>
          </cell>
          <cell r="S987">
            <v>0</v>
          </cell>
          <cell r="T987">
            <v>495.13</v>
          </cell>
          <cell r="U987">
            <v>495.13</v>
          </cell>
          <cell r="V987">
            <v>0</v>
          </cell>
          <cell r="W987">
            <v>73796.39</v>
          </cell>
          <cell r="X987">
            <v>2160.5</v>
          </cell>
          <cell r="Y987">
            <v>17515.11</v>
          </cell>
          <cell r="Z987">
            <v>93472</v>
          </cell>
          <cell r="AA987" t="str">
            <v>Live</v>
          </cell>
          <cell r="AB987">
            <v>0</v>
          </cell>
          <cell r="AC987" t="str">
            <v>CHITRADURGA URBAN</v>
          </cell>
          <cell r="AD987" t="str">
            <v>MEDEHALLI</v>
          </cell>
          <cell r="AE987" t="str">
            <v>LT-6(b)(i) St.Lt. M</v>
          </cell>
          <cell r="AF987" t="str">
            <v>LT-6(b)(i) St.Lt. M</v>
          </cell>
          <cell r="AG987" t="str">
            <v>SECRETARY</v>
          </cell>
          <cell r="AH987" t="str">
            <v>MEDEHALLI--</v>
          </cell>
        </row>
        <row r="988">
          <cell r="A988" t="str">
            <v>P4533</v>
          </cell>
          <cell r="B988">
            <v>3819852</v>
          </cell>
          <cell r="C988">
            <v>0</v>
          </cell>
          <cell r="D988">
            <v>2200.81</v>
          </cell>
          <cell r="E988">
            <v>0</v>
          </cell>
          <cell r="F988">
            <v>2200.81</v>
          </cell>
          <cell r="G988">
            <v>24.19</v>
          </cell>
          <cell r="H988">
            <v>2225</v>
          </cell>
          <cell r="I988">
            <v>10175.530000000001</v>
          </cell>
          <cell r="J988">
            <v>0</v>
          </cell>
          <cell r="K988">
            <v>10175.530000000001</v>
          </cell>
          <cell r="L988">
            <v>713.97</v>
          </cell>
          <cell r="M988">
            <v>10889.5</v>
          </cell>
          <cell r="N988">
            <v>0</v>
          </cell>
          <cell r="O988">
            <v>0</v>
          </cell>
          <cell r="P988">
            <v>0</v>
          </cell>
          <cell r="Q988">
            <v>144.5</v>
          </cell>
          <cell r="R988">
            <v>0</v>
          </cell>
          <cell r="S988">
            <v>0</v>
          </cell>
          <cell r="T988">
            <v>144.5</v>
          </cell>
          <cell r="U988">
            <v>144.5</v>
          </cell>
          <cell r="V988">
            <v>0</v>
          </cell>
          <cell r="W988">
            <v>12231.84</v>
          </cell>
          <cell r="X988">
            <v>0</v>
          </cell>
          <cell r="Y988">
            <v>738.16</v>
          </cell>
          <cell r="Z988">
            <v>12970</v>
          </cell>
          <cell r="AA988" t="str">
            <v>Live</v>
          </cell>
          <cell r="AB988">
            <v>0</v>
          </cell>
          <cell r="AC988" t="str">
            <v>CHITRADURGA URBAN</v>
          </cell>
          <cell r="AD988" t="str">
            <v>MEDEHALLI</v>
          </cell>
          <cell r="AE988" t="str">
            <v>LT-6(a)(i) Wt. Wks.</v>
          </cell>
          <cell r="AF988" t="str">
            <v>LT-6(a)(i) Wt. Wks.</v>
          </cell>
          <cell r="AG988" t="str">
            <v>M VIJAYAKUMARA</v>
          </cell>
          <cell r="AH988" t="str">
            <v>MEDEHALLY-</v>
          </cell>
        </row>
        <row r="989">
          <cell r="A989" t="str">
            <v>P4578</v>
          </cell>
          <cell r="B989">
            <v>457625</v>
          </cell>
          <cell r="C989">
            <v>0</v>
          </cell>
          <cell r="D989">
            <v>259439.4</v>
          </cell>
          <cell r="E989">
            <v>17955.36</v>
          </cell>
          <cell r="F989">
            <v>277394.76</v>
          </cell>
          <cell r="G989">
            <v>85895.24</v>
          </cell>
          <cell r="H989">
            <v>363290</v>
          </cell>
          <cell r="I989">
            <v>11827.65</v>
          </cell>
          <cell r="J989">
            <v>0</v>
          </cell>
          <cell r="K989">
            <v>11827.65</v>
          </cell>
          <cell r="L989">
            <v>31649.85</v>
          </cell>
          <cell r="M989">
            <v>43477.5</v>
          </cell>
          <cell r="N989">
            <v>0</v>
          </cell>
          <cell r="O989">
            <v>0</v>
          </cell>
          <cell r="P989">
            <v>0</v>
          </cell>
          <cell r="Q989">
            <v>144.5</v>
          </cell>
          <cell r="R989">
            <v>0</v>
          </cell>
          <cell r="S989">
            <v>0</v>
          </cell>
          <cell r="T989">
            <v>144.5</v>
          </cell>
          <cell r="U989">
            <v>144.5</v>
          </cell>
          <cell r="V989">
            <v>0</v>
          </cell>
          <cell r="W989">
            <v>271122.55</v>
          </cell>
          <cell r="X989">
            <v>17955.36</v>
          </cell>
          <cell r="Y989">
            <v>117545.09</v>
          </cell>
          <cell r="Z989">
            <v>406623</v>
          </cell>
          <cell r="AA989" t="str">
            <v>Live</v>
          </cell>
          <cell r="AB989">
            <v>0</v>
          </cell>
          <cell r="AC989" t="str">
            <v>CHITRADURGA URBAN</v>
          </cell>
          <cell r="AD989" t="str">
            <v>MEDEHALLI</v>
          </cell>
          <cell r="AE989" t="str">
            <v>LT-6(a)(i) Wt. Wks.</v>
          </cell>
          <cell r="AF989" t="str">
            <v>LT-6(a)(i) Wt. Wks.</v>
          </cell>
          <cell r="AG989" t="str">
            <v>MAHABOOB PASHA</v>
          </cell>
          <cell r="AH989" t="str">
            <v>MEDEHALLY--</v>
          </cell>
        </row>
        <row r="990">
          <cell r="A990" t="str">
            <v>P4712</v>
          </cell>
          <cell r="B990">
            <v>476377</v>
          </cell>
          <cell r="C990">
            <v>0</v>
          </cell>
          <cell r="D990">
            <v>101132.52</v>
          </cell>
          <cell r="E990">
            <v>5211.21</v>
          </cell>
          <cell r="F990">
            <v>106343.73000000001</v>
          </cell>
          <cell r="G990">
            <v>46045.27</v>
          </cell>
          <cell r="H990">
            <v>152389</v>
          </cell>
          <cell r="I990">
            <v>10174.84</v>
          </cell>
          <cell r="J990">
            <v>0</v>
          </cell>
          <cell r="K990">
            <v>10174.84</v>
          </cell>
          <cell r="L990">
            <v>12377.66</v>
          </cell>
          <cell r="M990">
            <v>22552.5</v>
          </cell>
          <cell r="N990">
            <v>0</v>
          </cell>
          <cell r="O990">
            <v>0</v>
          </cell>
          <cell r="P990">
            <v>0</v>
          </cell>
          <cell r="Q990">
            <v>76.5</v>
          </cell>
          <cell r="R990">
            <v>0</v>
          </cell>
          <cell r="S990">
            <v>0</v>
          </cell>
          <cell r="T990">
            <v>76.5</v>
          </cell>
          <cell r="U990">
            <v>76.5</v>
          </cell>
          <cell r="V990">
            <v>0</v>
          </cell>
          <cell r="W990">
            <v>111230.86</v>
          </cell>
          <cell r="X990">
            <v>5211.21</v>
          </cell>
          <cell r="Y990">
            <v>58422.93</v>
          </cell>
          <cell r="Z990">
            <v>174865</v>
          </cell>
          <cell r="AA990" t="str">
            <v>Live</v>
          </cell>
          <cell r="AB990">
            <v>0</v>
          </cell>
          <cell r="AC990" t="str">
            <v>CHITRADURGA URBAN</v>
          </cell>
          <cell r="AD990" t="str">
            <v>MEDEHALLI</v>
          </cell>
          <cell r="AE990" t="str">
            <v>LT-6(a)(i) Wt. Wks.</v>
          </cell>
          <cell r="AF990" t="str">
            <v>LT-6(a)(i) Wt. Wks.</v>
          </cell>
          <cell r="AG990" t="str">
            <v>LAXMIDEEVAMMA</v>
          </cell>
          <cell r="AH990" t="str">
            <v>MEDEHALLY--</v>
          </cell>
        </row>
        <row r="991">
          <cell r="A991" t="str">
            <v>P4781</v>
          </cell>
          <cell r="B991">
            <v>3293043</v>
          </cell>
          <cell r="C991">
            <v>0</v>
          </cell>
          <cell r="D991">
            <v>87358.29</v>
          </cell>
          <cell r="E991">
            <v>1676.44</v>
          </cell>
          <cell r="F991">
            <v>89034.73</v>
          </cell>
          <cell r="G991">
            <v>42295.27</v>
          </cell>
          <cell r="H991">
            <v>131330</v>
          </cell>
          <cell r="I991">
            <v>15413.94</v>
          </cell>
          <cell r="J991">
            <v>0</v>
          </cell>
          <cell r="K991">
            <v>15413.94</v>
          </cell>
          <cell r="L991">
            <v>10574.06</v>
          </cell>
          <cell r="M991">
            <v>25988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102772.23</v>
          </cell>
          <cell r="X991">
            <v>1676.44</v>
          </cell>
          <cell r="Y991">
            <v>52869.33</v>
          </cell>
          <cell r="Z991">
            <v>157318</v>
          </cell>
          <cell r="AA991" t="str">
            <v>Live</v>
          </cell>
          <cell r="AB991">
            <v>0</v>
          </cell>
          <cell r="AC991" t="str">
            <v>CHITRADURGA URBAN</v>
          </cell>
          <cell r="AD991" t="str">
            <v>MEDEHALLI</v>
          </cell>
          <cell r="AE991" t="str">
            <v>LT-6(a)(ii) Wt. Wks.</v>
          </cell>
          <cell r="AF991" t="str">
            <v>LT-6(a)(ii) Wt. Wks.</v>
          </cell>
          <cell r="AG991" t="str">
            <v>T B RAJU</v>
          </cell>
          <cell r="AH991">
            <v>0</v>
          </cell>
        </row>
        <row r="992">
          <cell r="A992" t="str">
            <v>P5717</v>
          </cell>
          <cell r="B992">
            <v>4403632</v>
          </cell>
          <cell r="C992">
            <v>245736</v>
          </cell>
          <cell r="D992">
            <v>143751.60999999999</v>
          </cell>
          <cell r="E992">
            <v>2687.32</v>
          </cell>
          <cell r="F992">
            <v>146438.93</v>
          </cell>
          <cell r="G992">
            <v>44475.07</v>
          </cell>
          <cell r="H992">
            <v>190914</v>
          </cell>
          <cell r="I992">
            <v>790366.96</v>
          </cell>
          <cell r="J992">
            <v>66154.2</v>
          </cell>
          <cell r="K992">
            <v>856521.15999999992</v>
          </cell>
          <cell r="L992">
            <v>34331.839999999997</v>
          </cell>
          <cell r="M992">
            <v>890853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934118.57</v>
          </cell>
          <cell r="X992">
            <v>68841.52</v>
          </cell>
          <cell r="Y992">
            <v>78806.91</v>
          </cell>
          <cell r="Z992">
            <v>1081767</v>
          </cell>
          <cell r="AA992" t="str">
            <v>Live</v>
          </cell>
          <cell r="AB992">
            <v>0</v>
          </cell>
          <cell r="AC992" t="str">
            <v>CHITRADURGA URBAN</v>
          </cell>
          <cell r="AD992" t="str">
            <v>MEDEHALLI</v>
          </cell>
          <cell r="AE992" t="str">
            <v>LT-6(a)(i) Wt. Wks.</v>
          </cell>
          <cell r="AF992" t="str">
            <v>LT-6(a)(i) Wt. Wks.</v>
          </cell>
          <cell r="AG992" t="str">
            <v>P D O MEDEHALLI</v>
          </cell>
          <cell r="AH992">
            <v>0</v>
          </cell>
        </row>
        <row r="993">
          <cell r="A993" t="str">
            <v>P5745</v>
          </cell>
          <cell r="B993">
            <v>4282161</v>
          </cell>
          <cell r="C993">
            <v>8221</v>
          </cell>
          <cell r="D993">
            <v>6616.36</v>
          </cell>
          <cell r="E993">
            <v>450.9</v>
          </cell>
          <cell r="F993">
            <v>7067.2599999999993</v>
          </cell>
          <cell r="G993">
            <v>-6.26</v>
          </cell>
          <cell r="H993">
            <v>7061</v>
          </cell>
          <cell r="I993">
            <v>60922.16</v>
          </cell>
          <cell r="J993">
            <v>4011.36</v>
          </cell>
          <cell r="K993">
            <v>64933.520000000004</v>
          </cell>
          <cell r="L993">
            <v>3780.83</v>
          </cell>
          <cell r="M993">
            <v>68714.350000000006</v>
          </cell>
          <cell r="N993">
            <v>0</v>
          </cell>
          <cell r="O993">
            <v>0</v>
          </cell>
          <cell r="P993">
            <v>0</v>
          </cell>
          <cell r="Q993">
            <v>94.35</v>
          </cell>
          <cell r="R993">
            <v>0</v>
          </cell>
          <cell r="S993">
            <v>0</v>
          </cell>
          <cell r="T993">
            <v>94.35</v>
          </cell>
          <cell r="U993">
            <v>94.35</v>
          </cell>
          <cell r="V993">
            <v>0</v>
          </cell>
          <cell r="W993">
            <v>67444.17</v>
          </cell>
          <cell r="X993">
            <v>4462.26</v>
          </cell>
          <cell r="Y993">
            <v>3774.57</v>
          </cell>
          <cell r="Z993">
            <v>75681</v>
          </cell>
          <cell r="AA993" t="str">
            <v>Live</v>
          </cell>
          <cell r="AB993">
            <v>0</v>
          </cell>
          <cell r="AC993" t="str">
            <v>CHITRADURGA URBAN</v>
          </cell>
          <cell r="AD993" t="str">
            <v>MEDEHALLI</v>
          </cell>
          <cell r="AE993" t="str">
            <v>LT-6(a)(ii) Wt. Wks.</v>
          </cell>
          <cell r="AF993" t="str">
            <v>LT-6(a)(ii) Wt. Wks.</v>
          </cell>
          <cell r="AG993" t="str">
            <v>PDO</v>
          </cell>
          <cell r="AH993">
            <v>0</v>
          </cell>
        </row>
        <row r="994">
          <cell r="A994" t="str">
            <v>P5791</v>
          </cell>
          <cell r="B994">
            <v>4432618</v>
          </cell>
          <cell r="C994">
            <v>35237</v>
          </cell>
          <cell r="D994">
            <v>80641.72</v>
          </cell>
          <cell r="E994">
            <v>5117.8599999999997</v>
          </cell>
          <cell r="F994">
            <v>85759.58</v>
          </cell>
          <cell r="G994">
            <v>4528.42</v>
          </cell>
          <cell r="H994">
            <v>90288</v>
          </cell>
          <cell r="I994">
            <v>210662</v>
          </cell>
          <cell r="J994">
            <v>16196.03</v>
          </cell>
          <cell r="K994">
            <v>226858.03</v>
          </cell>
          <cell r="L994">
            <v>20455.97</v>
          </cell>
          <cell r="M994">
            <v>247314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291303.71999999997</v>
          </cell>
          <cell r="X994">
            <v>21313.89</v>
          </cell>
          <cell r="Y994">
            <v>24984.39</v>
          </cell>
          <cell r="Z994">
            <v>337602</v>
          </cell>
          <cell r="AA994" t="str">
            <v>Live</v>
          </cell>
          <cell r="AB994">
            <v>0</v>
          </cell>
          <cell r="AC994" t="str">
            <v>CHITRADURGA URBAN</v>
          </cell>
          <cell r="AD994" t="str">
            <v>MEDEHALLI</v>
          </cell>
          <cell r="AE994" t="str">
            <v>LT-6(a)(i) Wt. Wks.</v>
          </cell>
          <cell r="AF994" t="str">
            <v>LT-6(a)(i) Wt. Wks.</v>
          </cell>
          <cell r="AG994" t="str">
            <v>P D O GRAMA PANCHAT MEDEHALLY</v>
          </cell>
          <cell r="AH994">
            <v>0</v>
          </cell>
        </row>
        <row r="995">
          <cell r="A995" t="str">
            <v>P5846</v>
          </cell>
          <cell r="B995">
            <v>4397332</v>
          </cell>
          <cell r="C995">
            <v>734</v>
          </cell>
          <cell r="D995">
            <v>5262.93</v>
          </cell>
          <cell r="E995">
            <v>171</v>
          </cell>
          <cell r="F995">
            <v>5433.93</v>
          </cell>
          <cell r="G995">
            <v>53.07</v>
          </cell>
          <cell r="H995">
            <v>5487</v>
          </cell>
          <cell r="I995">
            <v>17274.62</v>
          </cell>
          <cell r="J995">
            <v>150.13999999999999</v>
          </cell>
          <cell r="K995">
            <v>17424.759999999998</v>
          </cell>
          <cell r="L995">
            <v>1501.24</v>
          </cell>
          <cell r="M995">
            <v>18926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22537.55</v>
          </cell>
          <cell r="X995">
            <v>321.14</v>
          </cell>
          <cell r="Y995">
            <v>1554.31</v>
          </cell>
          <cell r="Z995">
            <v>24413</v>
          </cell>
          <cell r="AA995" t="str">
            <v>Live</v>
          </cell>
          <cell r="AB995">
            <v>0</v>
          </cell>
          <cell r="AC995" t="str">
            <v>CHITRADURGA URBAN</v>
          </cell>
          <cell r="AD995" t="str">
            <v>MEDEHALLI</v>
          </cell>
          <cell r="AE995" t="str">
            <v>LT-6(a)(i) Wt. Wks.</v>
          </cell>
          <cell r="AF995" t="str">
            <v>LT-6(a)(i) Wt. Wks.</v>
          </cell>
          <cell r="AG995" t="str">
            <v>P D O GRAMA PANCHAYITHI MEDEHALLY</v>
          </cell>
          <cell r="AH995">
            <v>0</v>
          </cell>
        </row>
        <row r="996">
          <cell r="A996" t="str">
            <v>P5907</v>
          </cell>
          <cell r="B996">
            <v>4412515</v>
          </cell>
          <cell r="C996">
            <v>0</v>
          </cell>
          <cell r="D996">
            <v>196629.64</v>
          </cell>
          <cell r="E996">
            <v>2753.85</v>
          </cell>
          <cell r="F996">
            <v>199383.49000000002</v>
          </cell>
          <cell r="G996">
            <v>57277.51</v>
          </cell>
          <cell r="H996">
            <v>256661</v>
          </cell>
          <cell r="I996">
            <v>6105.11</v>
          </cell>
          <cell r="J996">
            <v>0</v>
          </cell>
          <cell r="K996">
            <v>6105.11</v>
          </cell>
          <cell r="L996">
            <v>22604.44</v>
          </cell>
          <cell r="M996">
            <v>28709.55</v>
          </cell>
          <cell r="N996">
            <v>0</v>
          </cell>
          <cell r="O996">
            <v>0</v>
          </cell>
          <cell r="P996">
            <v>0</v>
          </cell>
          <cell r="Q996">
            <v>138.55000000000001</v>
          </cell>
          <cell r="R996">
            <v>0</v>
          </cell>
          <cell r="S996">
            <v>0</v>
          </cell>
          <cell r="T996">
            <v>138.55000000000001</v>
          </cell>
          <cell r="U996">
            <v>138.55000000000001</v>
          </cell>
          <cell r="V996">
            <v>0</v>
          </cell>
          <cell r="W996">
            <v>202596.2</v>
          </cell>
          <cell r="X996">
            <v>2753.85</v>
          </cell>
          <cell r="Y996">
            <v>79881.95</v>
          </cell>
          <cell r="Z996">
            <v>285232</v>
          </cell>
          <cell r="AA996" t="str">
            <v>Live</v>
          </cell>
          <cell r="AB996">
            <v>0</v>
          </cell>
          <cell r="AC996" t="str">
            <v>CHITRADURGA URBAN</v>
          </cell>
          <cell r="AD996" t="str">
            <v>MEDEHALLI</v>
          </cell>
          <cell r="AE996" t="str">
            <v>LT-6(a)(i) Wt. Wks.</v>
          </cell>
          <cell r="AF996" t="str">
            <v>LT-6(a)(i) Wt. Wks.</v>
          </cell>
          <cell r="AG996" t="str">
            <v>SUMA</v>
          </cell>
          <cell r="AH996">
            <v>0</v>
          </cell>
        </row>
        <row r="997">
          <cell r="A997" t="str">
            <v>P5908</v>
          </cell>
          <cell r="B997">
            <v>4412504</v>
          </cell>
          <cell r="C997">
            <v>730</v>
          </cell>
          <cell r="D997">
            <v>43390.02</v>
          </cell>
          <cell r="E997">
            <v>2613.4</v>
          </cell>
          <cell r="F997">
            <v>46003.42</v>
          </cell>
          <cell r="G997">
            <v>11706.58</v>
          </cell>
          <cell r="H997">
            <v>57710</v>
          </cell>
          <cell r="I997">
            <v>11477.13</v>
          </cell>
          <cell r="J997">
            <v>459.9</v>
          </cell>
          <cell r="K997">
            <v>11937.029999999999</v>
          </cell>
          <cell r="L997">
            <v>5567.85</v>
          </cell>
          <cell r="M997">
            <v>17504.88</v>
          </cell>
          <cell r="N997">
            <v>0</v>
          </cell>
          <cell r="O997">
            <v>0</v>
          </cell>
          <cell r="P997">
            <v>0</v>
          </cell>
          <cell r="Q997">
            <v>184.88</v>
          </cell>
          <cell r="R997">
            <v>0</v>
          </cell>
          <cell r="S997">
            <v>0</v>
          </cell>
          <cell r="T997">
            <v>184.88</v>
          </cell>
          <cell r="U997">
            <v>184.88</v>
          </cell>
          <cell r="V997">
            <v>0</v>
          </cell>
          <cell r="W997">
            <v>54682.27</v>
          </cell>
          <cell r="X997">
            <v>3073.3</v>
          </cell>
          <cell r="Y997">
            <v>17274.43</v>
          </cell>
          <cell r="Z997">
            <v>75030</v>
          </cell>
          <cell r="AA997" t="str">
            <v>Live</v>
          </cell>
          <cell r="AB997">
            <v>0</v>
          </cell>
          <cell r="AC997" t="str">
            <v>CHITRADURGA URBAN</v>
          </cell>
          <cell r="AD997" t="str">
            <v>MEDEHALLI</v>
          </cell>
          <cell r="AE997" t="str">
            <v>LT-6(b)(i) St.Lt. M</v>
          </cell>
          <cell r="AF997" t="str">
            <v>LT-6(b)(i) St.Lt. M</v>
          </cell>
          <cell r="AG997" t="str">
            <v>SUMA</v>
          </cell>
          <cell r="AH997">
            <v>0</v>
          </cell>
        </row>
        <row r="998">
          <cell r="A998" t="str">
            <v>P6173</v>
          </cell>
          <cell r="B998">
            <v>4566245</v>
          </cell>
          <cell r="C998">
            <v>5670</v>
          </cell>
          <cell r="D998">
            <v>24773.63</v>
          </cell>
          <cell r="E998">
            <v>793.75</v>
          </cell>
          <cell r="F998">
            <v>25567.38</v>
          </cell>
          <cell r="G998">
            <v>2130.62</v>
          </cell>
          <cell r="H998">
            <v>27698</v>
          </cell>
          <cell r="I998">
            <v>44577.25</v>
          </cell>
          <cell r="J998">
            <v>2446.77</v>
          </cell>
          <cell r="K998">
            <v>47024.02</v>
          </cell>
          <cell r="L998">
            <v>4430.9799999999996</v>
          </cell>
          <cell r="M998">
            <v>51455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69350.880000000005</v>
          </cell>
          <cell r="X998">
            <v>3240.52</v>
          </cell>
          <cell r="Y998">
            <v>6561.6</v>
          </cell>
          <cell r="Z998">
            <v>79153</v>
          </cell>
          <cell r="AA998" t="str">
            <v>Live</v>
          </cell>
          <cell r="AB998">
            <v>0</v>
          </cell>
          <cell r="AC998" t="str">
            <v>CHITRADURGA URBAN</v>
          </cell>
          <cell r="AD998" t="str">
            <v>MEDEHALLI</v>
          </cell>
          <cell r="AE998" t="str">
            <v>LT-6(a)(i) Wt. Wks.</v>
          </cell>
          <cell r="AF998" t="str">
            <v>LT-6(a)(i) Wt. Wks.</v>
          </cell>
          <cell r="AG998" t="str">
            <v>P D O THAMATAKALLA</v>
          </cell>
          <cell r="AH998">
            <v>0</v>
          </cell>
        </row>
        <row r="999">
          <cell r="A999" t="str">
            <v>P6333</v>
          </cell>
          <cell r="B999">
            <v>4750650</v>
          </cell>
          <cell r="C999">
            <v>11260</v>
          </cell>
          <cell r="D999">
            <v>81852.12</v>
          </cell>
          <cell r="E999">
            <v>5138.54</v>
          </cell>
          <cell r="F999">
            <v>86990.659999999989</v>
          </cell>
          <cell r="G999">
            <v>11239.34</v>
          </cell>
          <cell r="H999">
            <v>98230</v>
          </cell>
          <cell r="I999">
            <v>74534.59</v>
          </cell>
          <cell r="J999">
            <v>5479.66</v>
          </cell>
          <cell r="K999">
            <v>80014.25</v>
          </cell>
          <cell r="L999">
            <v>13440.95</v>
          </cell>
          <cell r="M999">
            <v>93455.2</v>
          </cell>
          <cell r="N999">
            <v>0</v>
          </cell>
          <cell r="O999">
            <v>0</v>
          </cell>
          <cell r="P999">
            <v>0</v>
          </cell>
          <cell r="Q999">
            <v>146.19999999999999</v>
          </cell>
          <cell r="R999">
            <v>0</v>
          </cell>
          <cell r="S999">
            <v>0</v>
          </cell>
          <cell r="T999">
            <v>146.19999999999999</v>
          </cell>
          <cell r="U999">
            <v>146.19999999999999</v>
          </cell>
          <cell r="V999">
            <v>0</v>
          </cell>
          <cell r="W999">
            <v>156240.51</v>
          </cell>
          <cell r="X999">
            <v>10618.2</v>
          </cell>
          <cell r="Y999">
            <v>24680.29</v>
          </cell>
          <cell r="Z999">
            <v>191539</v>
          </cell>
          <cell r="AA999" t="str">
            <v>Live</v>
          </cell>
          <cell r="AB999">
            <v>0</v>
          </cell>
          <cell r="AC999" t="str">
            <v>CHITRADURGA URBAN</v>
          </cell>
          <cell r="AD999" t="str">
            <v>MEDEHALLI</v>
          </cell>
          <cell r="AE999" t="str">
            <v>LT-6(a)(i) Wt. Wks.</v>
          </cell>
          <cell r="AF999" t="str">
            <v>LT-6(a)(i) Wt. Wks.</v>
          </cell>
          <cell r="AG999" t="str">
            <v>THIPPAMMA D/O RAJAPPA</v>
          </cell>
          <cell r="AH999" t="str">
            <v xml:space="preserve">MEDEHALLY TAMATAKALLU ROADCHITRADURGA </v>
          </cell>
        </row>
        <row r="1000">
          <cell r="A1000" t="str">
            <v>P6578</v>
          </cell>
          <cell r="B1000">
            <v>4917093</v>
          </cell>
          <cell r="C1000">
            <v>0</v>
          </cell>
          <cell r="D1000">
            <v>15888.13</v>
          </cell>
          <cell r="E1000">
            <v>48.85</v>
          </cell>
          <cell r="F1000">
            <v>15936.98</v>
          </cell>
          <cell r="G1000">
            <v>2425.02</v>
          </cell>
          <cell r="H1000">
            <v>18362</v>
          </cell>
          <cell r="I1000">
            <v>10174.1</v>
          </cell>
          <cell r="J1000">
            <v>0</v>
          </cell>
          <cell r="K1000">
            <v>10174.1</v>
          </cell>
          <cell r="L1000">
            <v>2248.2800000000002</v>
          </cell>
          <cell r="M1000">
            <v>12422.38</v>
          </cell>
          <cell r="N1000">
            <v>0</v>
          </cell>
          <cell r="O1000">
            <v>0</v>
          </cell>
          <cell r="P1000">
            <v>0</v>
          </cell>
          <cell r="Q1000">
            <v>193.38</v>
          </cell>
          <cell r="R1000">
            <v>0</v>
          </cell>
          <cell r="S1000">
            <v>0</v>
          </cell>
          <cell r="T1000">
            <v>193.38</v>
          </cell>
          <cell r="U1000">
            <v>193.38</v>
          </cell>
          <cell r="V1000">
            <v>0</v>
          </cell>
          <cell r="W1000">
            <v>25868.85</v>
          </cell>
          <cell r="X1000">
            <v>48.85</v>
          </cell>
          <cell r="Y1000">
            <v>4673.3</v>
          </cell>
          <cell r="Z1000">
            <v>30591</v>
          </cell>
          <cell r="AA1000" t="str">
            <v>Live</v>
          </cell>
          <cell r="AB1000">
            <v>0</v>
          </cell>
          <cell r="AC1000" t="str">
            <v>CHITRADURGA URBAN</v>
          </cell>
          <cell r="AD1000" t="str">
            <v>MEDEHALLI</v>
          </cell>
          <cell r="AE1000" t="str">
            <v>LT-6(a)(ii) Wt. Wks.</v>
          </cell>
          <cell r="AF1000" t="str">
            <v>LT-6(a)(ii) Wt. Wks.</v>
          </cell>
          <cell r="AG1000" t="str">
            <v>N KANTHALAKSHMI D/O M B MALLESHAPPA</v>
          </cell>
          <cell r="AH1000" t="str">
            <v xml:space="preserve">MEGHALAHALLI </v>
          </cell>
        </row>
        <row r="1001">
          <cell r="A1001" t="str">
            <v>P7149</v>
          </cell>
          <cell r="B1001">
            <v>5283604</v>
          </cell>
          <cell r="C1001">
            <v>18814</v>
          </cell>
          <cell r="D1001">
            <v>33333.040000000001</v>
          </cell>
          <cell r="E1001">
            <v>2347.87</v>
          </cell>
          <cell r="F1001">
            <v>35680.910000000003</v>
          </cell>
          <cell r="G1001">
            <v>553.09</v>
          </cell>
          <cell r="H1001">
            <v>36234</v>
          </cell>
          <cell r="I1001">
            <v>111283.5</v>
          </cell>
          <cell r="J1001">
            <v>7779.81</v>
          </cell>
          <cell r="K1001">
            <v>119063.31</v>
          </cell>
          <cell r="L1001">
            <v>9923.32</v>
          </cell>
          <cell r="M1001">
            <v>128986.63</v>
          </cell>
          <cell r="N1001">
            <v>0</v>
          </cell>
          <cell r="O1001">
            <v>0</v>
          </cell>
          <cell r="P1001">
            <v>0</v>
          </cell>
          <cell r="Q1001">
            <v>214.63</v>
          </cell>
          <cell r="R1001">
            <v>0</v>
          </cell>
          <cell r="S1001">
            <v>0</v>
          </cell>
          <cell r="T1001">
            <v>214.63</v>
          </cell>
          <cell r="U1001">
            <v>214.63</v>
          </cell>
          <cell r="V1001">
            <v>0</v>
          </cell>
          <cell r="W1001">
            <v>144401.91</v>
          </cell>
          <cell r="X1001">
            <v>10127.68</v>
          </cell>
          <cell r="Y1001">
            <v>10476.41</v>
          </cell>
          <cell r="Z1001">
            <v>165006</v>
          </cell>
          <cell r="AA1001" t="str">
            <v>Live</v>
          </cell>
          <cell r="AB1001">
            <v>0</v>
          </cell>
          <cell r="AC1001" t="str">
            <v>CHITRADURGA URBAN</v>
          </cell>
          <cell r="AD1001" t="str">
            <v>MEDEHALLI</v>
          </cell>
          <cell r="AE1001" t="str">
            <v>LT-6(a)(i) Wt. Wks.</v>
          </cell>
          <cell r="AF1001" t="str">
            <v>LT-6(a)(i) Wt. Wks.</v>
          </cell>
          <cell r="AG1001" t="str">
            <v>P D O MEDEHALLI</v>
          </cell>
          <cell r="AH1001" t="str">
            <v>VIDYANAGARA CHITRADURGA</v>
          </cell>
        </row>
        <row r="1002">
          <cell r="A1002" t="str">
            <v>P7150</v>
          </cell>
          <cell r="B1002">
            <v>5283603</v>
          </cell>
          <cell r="C1002">
            <v>3907</v>
          </cell>
          <cell r="D1002">
            <v>15226.94</v>
          </cell>
          <cell r="E1002">
            <v>728.98</v>
          </cell>
          <cell r="F1002">
            <v>15955.92</v>
          </cell>
          <cell r="G1002">
            <v>631.08000000000004</v>
          </cell>
          <cell r="H1002">
            <v>16587</v>
          </cell>
          <cell r="I1002">
            <v>33306.89</v>
          </cell>
          <cell r="J1002">
            <v>1908.05</v>
          </cell>
          <cell r="K1002">
            <v>35214.94</v>
          </cell>
          <cell r="L1002">
            <v>3460.69</v>
          </cell>
          <cell r="M1002">
            <v>38675.629999999997</v>
          </cell>
          <cell r="N1002">
            <v>0</v>
          </cell>
          <cell r="O1002">
            <v>0</v>
          </cell>
          <cell r="P1002">
            <v>0</v>
          </cell>
          <cell r="Q1002">
            <v>214.63</v>
          </cell>
          <cell r="R1002">
            <v>0</v>
          </cell>
          <cell r="S1002">
            <v>0</v>
          </cell>
          <cell r="T1002">
            <v>214.63</v>
          </cell>
          <cell r="U1002">
            <v>214.63</v>
          </cell>
          <cell r="V1002">
            <v>0</v>
          </cell>
          <cell r="W1002">
            <v>48319.199999999997</v>
          </cell>
          <cell r="X1002">
            <v>2637.03</v>
          </cell>
          <cell r="Y1002">
            <v>4091.77</v>
          </cell>
          <cell r="Z1002">
            <v>55048</v>
          </cell>
          <cell r="AA1002" t="str">
            <v>Live</v>
          </cell>
          <cell r="AB1002">
            <v>0</v>
          </cell>
          <cell r="AC1002" t="str">
            <v>CHITRADURGA URBAN</v>
          </cell>
          <cell r="AD1002" t="str">
            <v>MEDEHALLI</v>
          </cell>
          <cell r="AE1002" t="str">
            <v>LT-6(a)(i) Wt. Wks.</v>
          </cell>
          <cell r="AF1002" t="str">
            <v>LT-6(a)(i) Wt. Wks.</v>
          </cell>
          <cell r="AG1002" t="str">
            <v>P D O MEDEHALLI</v>
          </cell>
          <cell r="AH1002" t="str">
            <v>VIDYANAGARA CHITRADURGA</v>
          </cell>
        </row>
        <row r="1003">
          <cell r="A1003" t="str">
            <v>PKSL6063</v>
          </cell>
          <cell r="B1003">
            <v>4520453</v>
          </cell>
          <cell r="C1003">
            <v>2090</v>
          </cell>
          <cell r="D1003">
            <v>21139.040000000001</v>
          </cell>
          <cell r="E1003">
            <v>1460.15</v>
          </cell>
          <cell r="F1003">
            <v>22599.190000000002</v>
          </cell>
          <cell r="G1003">
            <v>1617.81</v>
          </cell>
          <cell r="H1003">
            <v>24217</v>
          </cell>
          <cell r="I1003">
            <v>21394.85</v>
          </cell>
          <cell r="J1003">
            <v>1306.74</v>
          </cell>
          <cell r="K1003">
            <v>22701.59</v>
          </cell>
          <cell r="L1003">
            <v>3479.79</v>
          </cell>
          <cell r="M1003">
            <v>26181.38</v>
          </cell>
          <cell r="N1003">
            <v>0</v>
          </cell>
          <cell r="O1003">
            <v>0</v>
          </cell>
          <cell r="P1003">
            <v>0</v>
          </cell>
          <cell r="Q1003">
            <v>193.38</v>
          </cell>
          <cell r="R1003">
            <v>0</v>
          </cell>
          <cell r="S1003">
            <v>0</v>
          </cell>
          <cell r="T1003">
            <v>193.38</v>
          </cell>
          <cell r="U1003">
            <v>193.38</v>
          </cell>
          <cell r="V1003">
            <v>0</v>
          </cell>
          <cell r="W1003">
            <v>42340.51</v>
          </cell>
          <cell r="X1003">
            <v>2766.89</v>
          </cell>
          <cell r="Y1003">
            <v>5097.6000000000004</v>
          </cell>
          <cell r="Z1003">
            <v>50205</v>
          </cell>
          <cell r="AA1003" t="str">
            <v>Live</v>
          </cell>
          <cell r="AB1003">
            <v>0</v>
          </cell>
          <cell r="AC1003" t="str">
            <v>CHITRADURGA URBAN</v>
          </cell>
          <cell r="AD1003" t="str">
            <v>MEDEHALLI</v>
          </cell>
          <cell r="AE1003" t="str">
            <v>LT-6(b)(i) St.Lt. M</v>
          </cell>
          <cell r="AF1003" t="str">
            <v>LT-6(b)(i) St.Lt. M</v>
          </cell>
          <cell r="AG1003" t="str">
            <v>C M MANJUNATH</v>
          </cell>
          <cell r="AH1003">
            <v>0</v>
          </cell>
        </row>
        <row r="1004">
          <cell r="A1004">
            <v>58260</v>
          </cell>
          <cell r="B1004">
            <v>4876975</v>
          </cell>
          <cell r="C1004">
            <v>0</v>
          </cell>
          <cell r="D1004">
            <v>632.30999999999995</v>
          </cell>
          <cell r="E1004">
            <v>0.6</v>
          </cell>
          <cell r="F1004">
            <v>632.91</v>
          </cell>
          <cell r="G1004">
            <v>111.09</v>
          </cell>
          <cell r="H1004">
            <v>744</v>
          </cell>
          <cell r="I1004">
            <v>2048.73</v>
          </cell>
          <cell r="J1004">
            <v>0</v>
          </cell>
          <cell r="K1004">
            <v>2048.73</v>
          </cell>
          <cell r="L1004">
            <v>151.87</v>
          </cell>
          <cell r="M1004">
            <v>2200.6</v>
          </cell>
          <cell r="N1004">
            <v>0</v>
          </cell>
          <cell r="O1004">
            <v>0</v>
          </cell>
          <cell r="P1004">
            <v>0</v>
          </cell>
          <cell r="Q1004">
            <v>200.6</v>
          </cell>
          <cell r="R1004">
            <v>0</v>
          </cell>
          <cell r="S1004">
            <v>0</v>
          </cell>
          <cell r="T1004">
            <v>200.6</v>
          </cell>
          <cell r="U1004">
            <v>200.6</v>
          </cell>
          <cell r="V1004">
            <v>0</v>
          </cell>
          <cell r="W1004">
            <v>2480.44</v>
          </cell>
          <cell r="X1004">
            <v>0.6</v>
          </cell>
          <cell r="Y1004">
            <v>262.95999999999998</v>
          </cell>
          <cell r="Z1004">
            <v>2744</v>
          </cell>
          <cell r="AA1004" t="str">
            <v>Live</v>
          </cell>
          <cell r="AB1004">
            <v>0</v>
          </cell>
          <cell r="AC1004" t="str">
            <v>CHITRADURGA URBAN</v>
          </cell>
          <cell r="AD1004" t="str">
            <v>MUDDAPURA</v>
          </cell>
          <cell r="AE1004" t="str">
            <v>LT-6(b)(i) St.Lt. M</v>
          </cell>
          <cell r="AF1004" t="str">
            <v>LT-6(b)(i) St.Lt. M</v>
          </cell>
          <cell r="AG1004" t="str">
            <v>P D O MUDDAPURA</v>
          </cell>
          <cell r="AH1004" t="str">
            <v>CHIKKABBIGERE</v>
          </cell>
        </row>
        <row r="1005">
          <cell r="A1005" t="str">
            <v>CAGP1</v>
          </cell>
          <cell r="B1005">
            <v>489369</v>
          </cell>
          <cell r="C1005">
            <v>0</v>
          </cell>
          <cell r="D1005">
            <v>2750.45</v>
          </cell>
          <cell r="E1005">
            <v>0</v>
          </cell>
          <cell r="F1005">
            <v>2750.45</v>
          </cell>
          <cell r="G1005">
            <v>373.55</v>
          </cell>
          <cell r="H1005">
            <v>3124</v>
          </cell>
          <cell r="I1005">
            <v>10274.64</v>
          </cell>
          <cell r="J1005">
            <v>0</v>
          </cell>
          <cell r="K1005">
            <v>10274.64</v>
          </cell>
          <cell r="L1005">
            <v>795.36</v>
          </cell>
          <cell r="M1005">
            <v>11070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13025.09</v>
          </cell>
          <cell r="X1005">
            <v>0</v>
          </cell>
          <cell r="Y1005">
            <v>1168.9100000000001</v>
          </cell>
          <cell r="Z1005">
            <v>14194</v>
          </cell>
          <cell r="AA1005" t="str">
            <v>Live</v>
          </cell>
          <cell r="AB1005">
            <v>0</v>
          </cell>
          <cell r="AC1005" t="str">
            <v>CHITRADURGA URBAN</v>
          </cell>
          <cell r="AD1005" t="str">
            <v>MUDDAPURA</v>
          </cell>
          <cell r="AE1005" t="str">
            <v>LT-6(a)(i) Wt. Wks.</v>
          </cell>
          <cell r="AF1005" t="str">
            <v>LT-6(a)(i) Wt. Wks.</v>
          </cell>
          <cell r="AG1005" t="str">
            <v>CHIKKATTY GERE</v>
          </cell>
          <cell r="AH1005" t="str">
            <v>MUDDAPURA-..</v>
          </cell>
        </row>
        <row r="1006">
          <cell r="A1006" t="str">
            <v>CRGSL1</v>
          </cell>
          <cell r="B1006">
            <v>447097</v>
          </cell>
          <cell r="C1006">
            <v>0</v>
          </cell>
          <cell r="D1006">
            <v>257124.58</v>
          </cell>
          <cell r="E1006">
            <v>2835</v>
          </cell>
          <cell r="F1006">
            <v>259959.58</v>
          </cell>
          <cell r="G1006">
            <v>57150.42</v>
          </cell>
          <cell r="H1006">
            <v>317110</v>
          </cell>
          <cell r="I1006">
            <v>7763.28</v>
          </cell>
          <cell r="J1006">
            <v>0</v>
          </cell>
          <cell r="K1006">
            <v>7763.28</v>
          </cell>
          <cell r="L1006">
            <v>29252.720000000001</v>
          </cell>
          <cell r="M1006">
            <v>37016</v>
          </cell>
          <cell r="N1006">
            <v>0</v>
          </cell>
          <cell r="O1006">
            <v>37165</v>
          </cell>
          <cell r="P1006">
            <v>2835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2835</v>
          </cell>
          <cell r="V1006">
            <v>37165</v>
          </cell>
          <cell r="W1006">
            <v>264887.86</v>
          </cell>
          <cell r="X1006">
            <v>0</v>
          </cell>
          <cell r="Y1006">
            <v>49238.14</v>
          </cell>
          <cell r="Z1006">
            <v>314126</v>
          </cell>
          <cell r="AA1006" t="str">
            <v>Live</v>
          </cell>
          <cell r="AB1006">
            <v>0</v>
          </cell>
          <cell r="AC1006" t="str">
            <v>CHITRADURGA URBAN</v>
          </cell>
          <cell r="AD1006" t="str">
            <v>MUDDAPURA</v>
          </cell>
          <cell r="AE1006" t="str">
            <v>LT-6(b)(i) St.Lt. M</v>
          </cell>
          <cell r="AF1006" t="str">
            <v>LT-6(b)(i) St.Lt. M</v>
          </cell>
          <cell r="AG1006" t="str">
            <v>GRAMA PANCHAYATH</v>
          </cell>
          <cell r="AH1006" t="str">
            <v>CHIKKABBIGERE--</v>
          </cell>
        </row>
        <row r="1007">
          <cell r="A1007" t="str">
            <v>CRP1</v>
          </cell>
          <cell r="B1007">
            <v>485971</v>
          </cell>
          <cell r="C1007">
            <v>0</v>
          </cell>
          <cell r="D1007">
            <v>5590.85</v>
          </cell>
          <cell r="E1007">
            <v>0</v>
          </cell>
          <cell r="F1007">
            <v>5590.85</v>
          </cell>
          <cell r="G1007">
            <v>589.15</v>
          </cell>
          <cell r="H1007">
            <v>6180</v>
          </cell>
          <cell r="I1007">
            <v>19550.22</v>
          </cell>
          <cell r="J1007">
            <v>0</v>
          </cell>
          <cell r="K1007">
            <v>19550.22</v>
          </cell>
          <cell r="L1007">
            <v>2931.78</v>
          </cell>
          <cell r="M1007">
            <v>22482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25141.07</v>
          </cell>
          <cell r="X1007">
            <v>0</v>
          </cell>
          <cell r="Y1007">
            <v>3520.93</v>
          </cell>
          <cell r="Z1007">
            <v>28662</v>
          </cell>
          <cell r="AA1007" t="str">
            <v>Live</v>
          </cell>
          <cell r="AB1007">
            <v>0</v>
          </cell>
          <cell r="AC1007" t="str">
            <v>CHITRADURGA URBAN</v>
          </cell>
          <cell r="AD1007" t="str">
            <v>MUDDAPURA</v>
          </cell>
          <cell r="AE1007" t="str">
            <v>LT-6(a)(i) Wt. Wks.</v>
          </cell>
          <cell r="AF1007" t="str">
            <v>LT-6(a)(i) Wt. Wks.</v>
          </cell>
          <cell r="AG1007" t="str">
            <v>CHIKKATTY KERE</v>
          </cell>
          <cell r="AH1007" t="str">
            <v>CTA-..</v>
          </cell>
        </row>
        <row r="1008">
          <cell r="A1008" t="str">
            <v>CRP4420</v>
          </cell>
          <cell r="B1008">
            <v>432602</v>
          </cell>
          <cell r="C1008">
            <v>9324</v>
          </cell>
          <cell r="D1008">
            <v>444849.25</v>
          </cell>
          <cell r="E1008">
            <v>12876.79</v>
          </cell>
          <cell r="F1008">
            <v>457726.04</v>
          </cell>
          <cell r="G1008">
            <v>104947.96</v>
          </cell>
          <cell r="H1008">
            <v>562674</v>
          </cell>
          <cell r="I1008">
            <v>72272.460000000006</v>
          </cell>
          <cell r="J1008">
            <v>4545.5</v>
          </cell>
          <cell r="K1008">
            <v>76817.960000000006</v>
          </cell>
          <cell r="L1008">
            <v>55067.040000000001</v>
          </cell>
          <cell r="M1008">
            <v>131885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517121.71</v>
          </cell>
          <cell r="X1008">
            <v>17422.29</v>
          </cell>
          <cell r="Y1008">
            <v>160015</v>
          </cell>
          <cell r="Z1008">
            <v>694559</v>
          </cell>
          <cell r="AA1008" t="str">
            <v>Live</v>
          </cell>
          <cell r="AB1008">
            <v>0</v>
          </cell>
          <cell r="AC1008" t="str">
            <v>CHITRADURGA URBAN</v>
          </cell>
          <cell r="AD1008" t="str">
            <v>MUDDAPURA</v>
          </cell>
          <cell r="AE1008" t="str">
            <v>LT-6(a)(i) Wt. Wks.</v>
          </cell>
          <cell r="AF1008" t="str">
            <v>LT-6(a)(i) Wt. Wks.</v>
          </cell>
          <cell r="AG1008" t="str">
            <v>SECRATRY</v>
          </cell>
          <cell r="AH1008" t="str">
            <v>CHIKKABBIGERE--</v>
          </cell>
        </row>
        <row r="1009">
          <cell r="A1009" t="str">
            <v>CRP5594</v>
          </cell>
          <cell r="B1009">
            <v>4212586</v>
          </cell>
          <cell r="C1009">
            <v>601</v>
          </cell>
          <cell r="D1009">
            <v>5034.3999999999996</v>
          </cell>
          <cell r="E1009">
            <v>99.9</v>
          </cell>
          <cell r="F1009">
            <v>5134.2999999999993</v>
          </cell>
          <cell r="G1009">
            <v>205.7</v>
          </cell>
          <cell r="H1009">
            <v>5340</v>
          </cell>
          <cell r="I1009">
            <v>17928.11</v>
          </cell>
          <cell r="J1009">
            <v>290.04000000000002</v>
          </cell>
          <cell r="K1009">
            <v>18218.150000000001</v>
          </cell>
          <cell r="L1009">
            <v>1518.1</v>
          </cell>
          <cell r="M1009">
            <v>19736.25</v>
          </cell>
          <cell r="N1009">
            <v>0</v>
          </cell>
          <cell r="O1009">
            <v>0</v>
          </cell>
          <cell r="P1009">
            <v>0</v>
          </cell>
          <cell r="Q1009">
            <v>157.25</v>
          </cell>
          <cell r="R1009">
            <v>0</v>
          </cell>
          <cell r="S1009">
            <v>0</v>
          </cell>
          <cell r="T1009">
            <v>157.25</v>
          </cell>
          <cell r="U1009">
            <v>157.25</v>
          </cell>
          <cell r="V1009">
            <v>0</v>
          </cell>
          <cell r="W1009">
            <v>22805.26</v>
          </cell>
          <cell r="X1009">
            <v>389.94</v>
          </cell>
          <cell r="Y1009">
            <v>1723.8</v>
          </cell>
          <cell r="Z1009">
            <v>24919</v>
          </cell>
          <cell r="AA1009" t="str">
            <v>Live</v>
          </cell>
          <cell r="AB1009">
            <v>0</v>
          </cell>
          <cell r="AC1009" t="str">
            <v>CHITRADURGA URBAN</v>
          </cell>
          <cell r="AD1009" t="str">
            <v>MUDDAPURA</v>
          </cell>
          <cell r="AE1009" t="str">
            <v>LT-6(a)(ii) Wt. Wks.</v>
          </cell>
          <cell r="AF1009" t="str">
            <v>LT-6(a)(ii) Wt. Wks.</v>
          </cell>
          <cell r="AG1009" t="str">
            <v>PDO</v>
          </cell>
          <cell r="AH1009">
            <v>0</v>
          </cell>
        </row>
        <row r="1010">
          <cell r="A1010" t="str">
            <v>CRSL1</v>
          </cell>
          <cell r="B1010">
            <v>491838</v>
          </cell>
          <cell r="C1010">
            <v>97</v>
          </cell>
          <cell r="D1010">
            <v>5654.81</v>
          </cell>
          <cell r="E1010">
            <v>0</v>
          </cell>
          <cell r="F1010">
            <v>5654.81</v>
          </cell>
          <cell r="G1010">
            <v>454.19</v>
          </cell>
          <cell r="H1010">
            <v>6109</v>
          </cell>
          <cell r="I1010">
            <v>16787.66</v>
          </cell>
          <cell r="J1010">
            <v>61.11</v>
          </cell>
          <cell r="K1010">
            <v>16848.77</v>
          </cell>
          <cell r="L1010">
            <v>2385.23</v>
          </cell>
          <cell r="M1010">
            <v>19234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22442.47</v>
          </cell>
          <cell r="X1010">
            <v>61.11</v>
          </cell>
          <cell r="Y1010">
            <v>2839.42</v>
          </cell>
          <cell r="Z1010">
            <v>25343</v>
          </cell>
          <cell r="AA1010" t="str">
            <v>Live</v>
          </cell>
          <cell r="AB1010">
            <v>0</v>
          </cell>
          <cell r="AC1010" t="str">
            <v>CHITRADURGA URBAN</v>
          </cell>
          <cell r="AD1010" t="str">
            <v>MUDDAPURA</v>
          </cell>
          <cell r="AE1010" t="str">
            <v>LT-6(b)(i) St.Lt. M</v>
          </cell>
          <cell r="AF1010" t="str">
            <v>LT-6(b)(i) St.Lt. M</v>
          </cell>
          <cell r="AG1010" t="str">
            <v>CHIKKABIGERE</v>
          </cell>
          <cell r="AH1010" t="str">
            <v>CTA-.</v>
          </cell>
        </row>
        <row r="1011">
          <cell r="A1011" t="str">
            <v>CRSL2</v>
          </cell>
          <cell r="B1011">
            <v>448445</v>
          </cell>
          <cell r="C1011">
            <v>210</v>
          </cell>
          <cell r="D1011">
            <v>2500.5</v>
          </cell>
          <cell r="E1011">
            <v>0</v>
          </cell>
          <cell r="F1011">
            <v>2500.5</v>
          </cell>
          <cell r="G1011">
            <v>649.5</v>
          </cell>
          <cell r="H1011">
            <v>3150</v>
          </cell>
          <cell r="I1011">
            <v>9788.16</v>
          </cell>
          <cell r="J1011">
            <v>132.30000000000001</v>
          </cell>
          <cell r="K1011">
            <v>9920.4599999999991</v>
          </cell>
          <cell r="L1011">
            <v>701.54</v>
          </cell>
          <cell r="M1011">
            <v>10622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12288.66</v>
          </cell>
          <cell r="X1011">
            <v>132.30000000000001</v>
          </cell>
          <cell r="Y1011">
            <v>1351.04</v>
          </cell>
          <cell r="Z1011">
            <v>13772</v>
          </cell>
          <cell r="AA1011" t="str">
            <v>Live</v>
          </cell>
          <cell r="AB1011">
            <v>0</v>
          </cell>
          <cell r="AC1011" t="str">
            <v>CHITRADURGA URBAN</v>
          </cell>
          <cell r="AD1011" t="str">
            <v>MUDDAPURA</v>
          </cell>
          <cell r="AE1011" t="str">
            <v>LT-6(b)(i) St.Lt. M</v>
          </cell>
          <cell r="AF1011" t="str">
            <v>LT-6(b)(i) St.Lt. M</v>
          </cell>
          <cell r="AG1011" t="str">
            <v>GRAMAPANCHAYATH</v>
          </cell>
          <cell r="AH1011" t="str">
            <v>CHIKKABBIGERE--</v>
          </cell>
        </row>
        <row r="1012">
          <cell r="A1012" t="str">
            <v>JBHSL1</v>
          </cell>
          <cell r="B1012">
            <v>488121</v>
          </cell>
          <cell r="C1012">
            <v>0</v>
          </cell>
          <cell r="D1012">
            <v>324985.43</v>
          </cell>
          <cell r="E1012">
            <v>4408.45</v>
          </cell>
          <cell r="F1012">
            <v>329393.88</v>
          </cell>
          <cell r="G1012">
            <v>13366.12</v>
          </cell>
          <cell r="H1012">
            <v>342760</v>
          </cell>
          <cell r="I1012">
            <v>10367.23</v>
          </cell>
          <cell r="J1012">
            <v>0</v>
          </cell>
          <cell r="K1012">
            <v>10367.23</v>
          </cell>
          <cell r="L1012">
            <v>38132.769999999997</v>
          </cell>
          <cell r="M1012">
            <v>48500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335352.65999999997</v>
          </cell>
          <cell r="X1012">
            <v>4408.45</v>
          </cell>
          <cell r="Y1012">
            <v>51498.89</v>
          </cell>
          <cell r="Z1012">
            <v>391260</v>
          </cell>
          <cell r="AA1012" t="str">
            <v>Live</v>
          </cell>
          <cell r="AB1012">
            <v>0</v>
          </cell>
          <cell r="AC1012" t="str">
            <v>CHITRADURGA URBAN</v>
          </cell>
          <cell r="AD1012" t="str">
            <v>MUDDAPURA</v>
          </cell>
          <cell r="AE1012" t="str">
            <v>LT-6(b)(i) St.Lt. M</v>
          </cell>
          <cell r="AF1012" t="str">
            <v>LT-6(b)(i) St.Lt. M</v>
          </cell>
          <cell r="AG1012" t="str">
            <v>JOGIJOGAAIANAHATTI</v>
          </cell>
          <cell r="AH1012" t="str">
            <v>MUDDAPURA-.</v>
          </cell>
        </row>
        <row r="1013">
          <cell r="A1013" t="str">
            <v>JBSL59470</v>
          </cell>
          <cell r="B1013">
            <v>4925350</v>
          </cell>
          <cell r="C1013">
            <v>0</v>
          </cell>
          <cell r="D1013">
            <v>7834.62</v>
          </cell>
          <cell r="E1013">
            <v>344.74</v>
          </cell>
          <cell r="F1013">
            <v>8179.36</v>
          </cell>
          <cell r="G1013">
            <v>1600.64</v>
          </cell>
          <cell r="H1013">
            <v>9780</v>
          </cell>
          <cell r="I1013">
            <v>2048.98</v>
          </cell>
          <cell r="J1013">
            <v>0</v>
          </cell>
          <cell r="K1013">
            <v>2048.98</v>
          </cell>
          <cell r="L1013">
            <v>996.62</v>
          </cell>
          <cell r="M1013">
            <v>3045.6</v>
          </cell>
          <cell r="N1013">
            <v>0</v>
          </cell>
          <cell r="O1013">
            <v>0</v>
          </cell>
          <cell r="P1013">
            <v>0</v>
          </cell>
          <cell r="Q1013">
            <v>200.6</v>
          </cell>
          <cell r="R1013">
            <v>0</v>
          </cell>
          <cell r="S1013">
            <v>0</v>
          </cell>
          <cell r="T1013">
            <v>200.6</v>
          </cell>
          <cell r="U1013">
            <v>200.6</v>
          </cell>
          <cell r="V1013">
            <v>0</v>
          </cell>
          <cell r="W1013">
            <v>9683</v>
          </cell>
          <cell r="X1013">
            <v>344.74</v>
          </cell>
          <cell r="Y1013">
            <v>2597.2600000000002</v>
          </cell>
          <cell r="Z1013">
            <v>12625</v>
          </cell>
          <cell r="AA1013" t="str">
            <v>Live</v>
          </cell>
          <cell r="AB1013">
            <v>0</v>
          </cell>
          <cell r="AC1013" t="str">
            <v>CHITRADURGA URBAN</v>
          </cell>
          <cell r="AD1013" t="str">
            <v>MUDDAPURA</v>
          </cell>
          <cell r="AE1013" t="str">
            <v>LT-6(b)(ii) St.Lt. M</v>
          </cell>
          <cell r="AF1013" t="str">
            <v>LT-6(b)(ii) St.Lt. M</v>
          </cell>
          <cell r="AG1013" t="str">
            <v>PDO MUDDAPURA VILLAGE</v>
          </cell>
          <cell r="AH1013" t="str">
            <v>JOGIBORANAHATTI VILLAGE NEAR WATER TANK</v>
          </cell>
        </row>
        <row r="1014">
          <cell r="A1014" t="str">
            <v>JBSL59471</v>
          </cell>
          <cell r="B1014">
            <v>4925347</v>
          </cell>
          <cell r="C1014">
            <v>968</v>
          </cell>
          <cell r="D1014">
            <v>20374.38</v>
          </cell>
          <cell r="E1014">
            <v>1344.27</v>
          </cell>
          <cell r="F1014">
            <v>21718.65</v>
          </cell>
          <cell r="G1014">
            <v>2517.35</v>
          </cell>
          <cell r="H1014">
            <v>24236</v>
          </cell>
          <cell r="I1014">
            <v>9011.7800000000007</v>
          </cell>
          <cell r="J1014">
            <v>603.29999999999995</v>
          </cell>
          <cell r="K1014">
            <v>9615.08</v>
          </cell>
          <cell r="L1014">
            <v>2803.52</v>
          </cell>
          <cell r="M1014">
            <v>12418.6</v>
          </cell>
          <cell r="N1014">
            <v>0</v>
          </cell>
          <cell r="O1014">
            <v>0</v>
          </cell>
          <cell r="P1014">
            <v>0</v>
          </cell>
          <cell r="Q1014">
            <v>200.6</v>
          </cell>
          <cell r="R1014">
            <v>0</v>
          </cell>
          <cell r="S1014">
            <v>0</v>
          </cell>
          <cell r="T1014">
            <v>200.6</v>
          </cell>
          <cell r="U1014">
            <v>200.6</v>
          </cell>
          <cell r="V1014">
            <v>0</v>
          </cell>
          <cell r="W1014">
            <v>29185.56</v>
          </cell>
          <cell r="X1014">
            <v>1947.57</v>
          </cell>
          <cell r="Y1014">
            <v>5320.87</v>
          </cell>
          <cell r="Z1014">
            <v>36454</v>
          </cell>
          <cell r="AA1014" t="str">
            <v>Live</v>
          </cell>
          <cell r="AB1014">
            <v>0</v>
          </cell>
          <cell r="AC1014" t="str">
            <v>CHITRADURGA URBAN</v>
          </cell>
          <cell r="AD1014" t="str">
            <v>MUDDAPURA</v>
          </cell>
          <cell r="AE1014" t="str">
            <v>LT-6(b)(ii) St.Lt. M</v>
          </cell>
          <cell r="AF1014" t="str">
            <v>LT-6(b)(ii) St.Lt. M</v>
          </cell>
          <cell r="AG1014" t="str">
            <v>PDO MUDDAPURA VILLAGE</v>
          </cell>
          <cell r="AH1014" t="str">
            <v>JOGIBORANAHATTI VILLAGE ST COLONY</v>
          </cell>
        </row>
        <row r="1015">
          <cell r="A1015" t="str">
            <v>MHSL1</v>
          </cell>
          <cell r="B1015">
            <v>486257</v>
          </cell>
          <cell r="C1015">
            <v>116</v>
          </cell>
          <cell r="D1015">
            <v>273732.88</v>
          </cell>
          <cell r="E1015">
            <v>3618.05</v>
          </cell>
          <cell r="F1015">
            <v>277350.93</v>
          </cell>
          <cell r="G1015">
            <v>29076.07</v>
          </cell>
          <cell r="H1015">
            <v>306427</v>
          </cell>
          <cell r="I1015">
            <v>18461.900000000001</v>
          </cell>
          <cell r="J1015">
            <v>73.08</v>
          </cell>
          <cell r="K1015">
            <v>18534.980000000003</v>
          </cell>
          <cell r="L1015">
            <v>31920.02</v>
          </cell>
          <cell r="M1015">
            <v>50455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292194.78000000003</v>
          </cell>
          <cell r="X1015">
            <v>3691.13</v>
          </cell>
          <cell r="Y1015">
            <v>60996.09</v>
          </cell>
          <cell r="Z1015">
            <v>356882</v>
          </cell>
          <cell r="AA1015" t="str">
            <v>Live</v>
          </cell>
          <cell r="AB1015">
            <v>0</v>
          </cell>
          <cell r="AC1015" t="str">
            <v>CHITRADURGA URBAN</v>
          </cell>
          <cell r="AD1015" t="str">
            <v>MUDDAPURA</v>
          </cell>
          <cell r="AE1015" t="str">
            <v>LT-6(b)(i) St.Lt. M</v>
          </cell>
          <cell r="AF1015" t="str">
            <v>LT-6(b)(i) St.Lt. M</v>
          </cell>
          <cell r="AG1015" t="str">
            <v>MUDDAPURA HOSA HATTY</v>
          </cell>
          <cell r="AH1015" t="str">
            <v>MUDDAPURA-..</v>
          </cell>
        </row>
        <row r="1016">
          <cell r="A1016" t="str">
            <v>MUHSL1</v>
          </cell>
          <cell r="B1016">
            <v>445860</v>
          </cell>
          <cell r="C1016">
            <v>138</v>
          </cell>
          <cell r="D1016">
            <v>265551.39</v>
          </cell>
          <cell r="E1016">
            <v>3478</v>
          </cell>
          <cell r="F1016">
            <v>269029.39</v>
          </cell>
          <cell r="G1016">
            <v>62617.61</v>
          </cell>
          <cell r="H1016">
            <v>331647</v>
          </cell>
          <cell r="I1016">
            <v>9255.3799999999992</v>
          </cell>
          <cell r="J1016">
            <v>86.94</v>
          </cell>
          <cell r="K1016">
            <v>9342.32</v>
          </cell>
          <cell r="L1016">
            <v>30542.68</v>
          </cell>
          <cell r="M1016">
            <v>39885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274806.77</v>
          </cell>
          <cell r="X1016">
            <v>3564.94</v>
          </cell>
          <cell r="Y1016">
            <v>93160.29</v>
          </cell>
          <cell r="Z1016">
            <v>371532</v>
          </cell>
          <cell r="AA1016" t="str">
            <v>Live</v>
          </cell>
          <cell r="AB1016">
            <v>0</v>
          </cell>
          <cell r="AC1016" t="str">
            <v>CHITRADURGA URBAN</v>
          </cell>
          <cell r="AD1016" t="str">
            <v>MUDDAPURA</v>
          </cell>
          <cell r="AE1016" t="str">
            <v>LT-6(b)(i) St.Lt. M</v>
          </cell>
          <cell r="AF1016" t="str">
            <v>LT-6(b)(i) St.Lt. M</v>
          </cell>
          <cell r="AG1016" t="str">
            <v>NEAR SANNA PALAIAH HOUSE</v>
          </cell>
          <cell r="AH1016" t="str">
            <v>MUDDAPURA--</v>
          </cell>
        </row>
        <row r="1017">
          <cell r="A1017" t="str">
            <v>MUHSL2</v>
          </cell>
          <cell r="B1017">
            <v>444311</v>
          </cell>
          <cell r="C1017">
            <v>179</v>
          </cell>
          <cell r="D1017">
            <v>224142.54</v>
          </cell>
          <cell r="E1017">
            <v>4013.82</v>
          </cell>
          <cell r="F1017">
            <v>228156.36000000002</v>
          </cell>
          <cell r="G1017">
            <v>65933.64</v>
          </cell>
          <cell r="H1017">
            <v>294090</v>
          </cell>
          <cell r="I1017">
            <v>5501.25</v>
          </cell>
          <cell r="J1017">
            <v>112.77</v>
          </cell>
          <cell r="K1017">
            <v>5614.02</v>
          </cell>
          <cell r="L1017">
            <v>25777.98</v>
          </cell>
          <cell r="M1017">
            <v>31392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229643.79</v>
          </cell>
          <cell r="X1017">
            <v>4126.59</v>
          </cell>
          <cell r="Y1017">
            <v>91711.62</v>
          </cell>
          <cell r="Z1017">
            <v>325482</v>
          </cell>
          <cell r="AA1017" t="str">
            <v>Live</v>
          </cell>
          <cell r="AB1017">
            <v>0</v>
          </cell>
          <cell r="AC1017" t="str">
            <v>CHITRADURGA URBAN</v>
          </cell>
          <cell r="AD1017" t="str">
            <v>MUDDAPURA</v>
          </cell>
          <cell r="AE1017" t="str">
            <v>LT-6(b)(i) St.Lt. M</v>
          </cell>
          <cell r="AF1017" t="str">
            <v>LT-6(b)(i) St.Lt. M</v>
          </cell>
          <cell r="AG1017" t="str">
            <v>NEAR SCHOOL</v>
          </cell>
          <cell r="AH1017" t="str">
            <v>MUDDAPURA--</v>
          </cell>
        </row>
        <row r="1018">
          <cell r="A1018" t="str">
            <v>MUHSL3</v>
          </cell>
          <cell r="B1018">
            <v>448755</v>
          </cell>
          <cell r="C1018">
            <v>157</v>
          </cell>
          <cell r="D1018">
            <v>231456.41</v>
          </cell>
          <cell r="E1018">
            <v>3996.97</v>
          </cell>
          <cell r="F1018">
            <v>235453.38</v>
          </cell>
          <cell r="G1018">
            <v>68015.62</v>
          </cell>
          <cell r="H1018">
            <v>303469</v>
          </cell>
          <cell r="I1018">
            <v>10441.120000000001</v>
          </cell>
          <cell r="J1018">
            <v>98.91</v>
          </cell>
          <cell r="K1018">
            <v>10540.03</v>
          </cell>
          <cell r="L1018">
            <v>19539.97</v>
          </cell>
          <cell r="M1018">
            <v>30080</v>
          </cell>
          <cell r="N1018">
            <v>85719.3</v>
          </cell>
          <cell r="O1018">
            <v>75283.73</v>
          </cell>
          <cell r="P1018">
            <v>3996.97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89716.27</v>
          </cell>
          <cell r="V1018">
            <v>75283.73</v>
          </cell>
          <cell r="W1018">
            <v>156178.23000000001</v>
          </cell>
          <cell r="X1018">
            <v>98.91</v>
          </cell>
          <cell r="Y1018">
            <v>12271.86</v>
          </cell>
          <cell r="Z1018">
            <v>168549</v>
          </cell>
          <cell r="AA1018" t="str">
            <v>Live</v>
          </cell>
          <cell r="AB1018">
            <v>0</v>
          </cell>
          <cell r="AC1018" t="str">
            <v>CHITRADURGA URBAN</v>
          </cell>
          <cell r="AD1018" t="str">
            <v>MUDDAPURA</v>
          </cell>
          <cell r="AE1018" t="str">
            <v>LT-6(b)(i) St.Lt. M</v>
          </cell>
          <cell r="AF1018" t="str">
            <v>LT-6(b)(i) St.Lt. M</v>
          </cell>
          <cell r="AG1018" t="str">
            <v>NEAR SHARADAMMA HOUSE</v>
          </cell>
          <cell r="AH1018" t="str">
            <v>MUDDAPURA--</v>
          </cell>
        </row>
        <row r="1019">
          <cell r="A1019" t="str">
            <v>MUHSL59466</v>
          </cell>
          <cell r="B1019">
            <v>4913191</v>
          </cell>
          <cell r="C1019">
            <v>1437</v>
          </cell>
          <cell r="D1019">
            <v>18274.189999999999</v>
          </cell>
          <cell r="E1019">
            <v>1192.5</v>
          </cell>
          <cell r="F1019">
            <v>19466.689999999999</v>
          </cell>
          <cell r="G1019">
            <v>2211.31</v>
          </cell>
          <cell r="H1019">
            <v>21678</v>
          </cell>
          <cell r="I1019">
            <v>12740.72</v>
          </cell>
          <cell r="J1019">
            <v>893.57</v>
          </cell>
          <cell r="K1019">
            <v>13634.289999999999</v>
          </cell>
          <cell r="L1019">
            <v>2951.31</v>
          </cell>
          <cell r="M1019">
            <v>16585.599999999999</v>
          </cell>
          <cell r="N1019">
            <v>0</v>
          </cell>
          <cell r="O1019">
            <v>0</v>
          </cell>
          <cell r="P1019">
            <v>0</v>
          </cell>
          <cell r="Q1019">
            <v>200.6</v>
          </cell>
          <cell r="R1019">
            <v>0</v>
          </cell>
          <cell r="S1019">
            <v>0</v>
          </cell>
          <cell r="T1019">
            <v>200.6</v>
          </cell>
          <cell r="U1019">
            <v>200.6</v>
          </cell>
          <cell r="V1019">
            <v>0</v>
          </cell>
          <cell r="W1019">
            <v>30814.31</v>
          </cell>
          <cell r="X1019">
            <v>2086.0700000000002</v>
          </cell>
          <cell r="Y1019">
            <v>5162.62</v>
          </cell>
          <cell r="Z1019">
            <v>38063</v>
          </cell>
          <cell r="AA1019" t="str">
            <v>Live</v>
          </cell>
          <cell r="AB1019">
            <v>0</v>
          </cell>
          <cell r="AC1019" t="str">
            <v>CHITRADURGA URBAN</v>
          </cell>
          <cell r="AD1019" t="str">
            <v>MUDDAPURA</v>
          </cell>
          <cell r="AE1019" t="str">
            <v>LT-6(b)(ii) St.Lt. M</v>
          </cell>
          <cell r="AF1019" t="str">
            <v>LT-6(b)(ii) St.Lt. M</v>
          </cell>
          <cell r="AG1019" t="str">
            <v>PDO MUDDAPURA VILLAGE</v>
          </cell>
          <cell r="AH1019" t="str">
            <v>MUDDAPURA HOSAHATTI ST COLONY</v>
          </cell>
        </row>
        <row r="1020">
          <cell r="A1020" t="str">
            <v>MUHSL59467</v>
          </cell>
          <cell r="B1020">
            <v>4913221</v>
          </cell>
          <cell r="C1020">
            <v>0</v>
          </cell>
          <cell r="D1020">
            <v>11317.77</v>
          </cell>
          <cell r="E1020">
            <v>624.91999999999996</v>
          </cell>
          <cell r="F1020">
            <v>11942.69</v>
          </cell>
          <cell r="G1020">
            <v>2028.31</v>
          </cell>
          <cell r="H1020">
            <v>13971</v>
          </cell>
          <cell r="I1020">
            <v>2050.6799999999998</v>
          </cell>
          <cell r="J1020">
            <v>0</v>
          </cell>
          <cell r="K1020">
            <v>2050.6799999999998</v>
          </cell>
          <cell r="L1020">
            <v>1417.92</v>
          </cell>
          <cell r="M1020">
            <v>3468.6</v>
          </cell>
          <cell r="N1020">
            <v>0</v>
          </cell>
          <cell r="O1020">
            <v>0</v>
          </cell>
          <cell r="P1020">
            <v>0</v>
          </cell>
          <cell r="Q1020">
            <v>200.6</v>
          </cell>
          <cell r="R1020">
            <v>0</v>
          </cell>
          <cell r="S1020">
            <v>0</v>
          </cell>
          <cell r="T1020">
            <v>200.6</v>
          </cell>
          <cell r="U1020">
            <v>200.6</v>
          </cell>
          <cell r="V1020">
            <v>0</v>
          </cell>
          <cell r="W1020">
            <v>13167.85</v>
          </cell>
          <cell r="X1020">
            <v>624.91999999999996</v>
          </cell>
          <cell r="Y1020">
            <v>3446.23</v>
          </cell>
          <cell r="Z1020">
            <v>17239</v>
          </cell>
          <cell r="AA1020" t="str">
            <v>Live</v>
          </cell>
          <cell r="AB1020">
            <v>0</v>
          </cell>
          <cell r="AC1020" t="str">
            <v>CHITRADURGA URBAN</v>
          </cell>
          <cell r="AD1020" t="str">
            <v>MUDDAPURA</v>
          </cell>
          <cell r="AE1020" t="str">
            <v>LT-6(b)(ii) St.Lt. M</v>
          </cell>
          <cell r="AF1020" t="str">
            <v>LT-6(b)(ii) St.Lt. M</v>
          </cell>
          <cell r="AG1020" t="str">
            <v>PDO MUDDAPURA VILLAGE</v>
          </cell>
          <cell r="AH1020" t="str">
            <v>MUDDAPURA HOSAHATTI (BUS STOP)</v>
          </cell>
        </row>
        <row r="1021">
          <cell r="A1021" t="str">
            <v>MUKSL59468</v>
          </cell>
          <cell r="B1021">
            <v>4916508</v>
          </cell>
          <cell r="C1021">
            <v>2689</v>
          </cell>
          <cell r="D1021">
            <v>70240.5</v>
          </cell>
          <cell r="E1021">
            <v>5624.07</v>
          </cell>
          <cell r="F1021">
            <v>75864.570000000007</v>
          </cell>
          <cell r="G1021">
            <v>8418.43</v>
          </cell>
          <cell r="H1021">
            <v>84283</v>
          </cell>
          <cell r="I1021">
            <v>22499.22</v>
          </cell>
          <cell r="J1021">
            <v>1677.01</v>
          </cell>
          <cell r="K1021">
            <v>24176.23</v>
          </cell>
          <cell r="L1021">
            <v>9796.3700000000008</v>
          </cell>
          <cell r="M1021">
            <v>33972.6</v>
          </cell>
          <cell r="N1021">
            <v>0</v>
          </cell>
          <cell r="O1021">
            <v>0</v>
          </cell>
          <cell r="P1021">
            <v>0</v>
          </cell>
          <cell r="Q1021">
            <v>200.6</v>
          </cell>
          <cell r="R1021">
            <v>0</v>
          </cell>
          <cell r="S1021">
            <v>0</v>
          </cell>
          <cell r="T1021">
            <v>200.6</v>
          </cell>
          <cell r="U1021">
            <v>200.6</v>
          </cell>
          <cell r="V1021">
            <v>0</v>
          </cell>
          <cell r="W1021">
            <v>92539.12</v>
          </cell>
          <cell r="X1021">
            <v>7301.08</v>
          </cell>
          <cell r="Y1021">
            <v>18214.8</v>
          </cell>
          <cell r="Z1021">
            <v>118055</v>
          </cell>
          <cell r="AA1021" t="str">
            <v>Live</v>
          </cell>
          <cell r="AB1021">
            <v>0</v>
          </cell>
          <cell r="AC1021" t="str">
            <v>CHITRADURGA URBAN</v>
          </cell>
          <cell r="AD1021" t="str">
            <v>MUDDAPURA</v>
          </cell>
          <cell r="AE1021" t="str">
            <v>LT-6(b)(ii) St.Lt. M</v>
          </cell>
          <cell r="AF1021" t="str">
            <v>LT-6(b)(ii) St.Lt. M</v>
          </cell>
          <cell r="AG1021" t="str">
            <v>PDO MUDDAPURA VILLAGE</v>
          </cell>
          <cell r="AH1021" t="str">
            <v>MUDDAPURA KELAGALAHATTI</v>
          </cell>
        </row>
        <row r="1022">
          <cell r="A1022" t="str">
            <v>MUP3</v>
          </cell>
          <cell r="B1022">
            <v>485942</v>
          </cell>
          <cell r="C1022">
            <v>0</v>
          </cell>
          <cell r="D1022">
            <v>413818.36</v>
          </cell>
          <cell r="E1022">
            <v>0</v>
          </cell>
          <cell r="F1022">
            <v>413818.36</v>
          </cell>
          <cell r="G1022">
            <v>64984.639999999999</v>
          </cell>
          <cell r="H1022">
            <v>478803</v>
          </cell>
          <cell r="I1022">
            <v>10276.98</v>
          </cell>
          <cell r="J1022">
            <v>0</v>
          </cell>
          <cell r="K1022">
            <v>10276.98</v>
          </cell>
          <cell r="L1022">
            <v>46835.02</v>
          </cell>
          <cell r="M1022">
            <v>57112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424095.34</v>
          </cell>
          <cell r="X1022">
            <v>0</v>
          </cell>
          <cell r="Y1022">
            <v>111819.66</v>
          </cell>
          <cell r="Z1022">
            <v>535915</v>
          </cell>
          <cell r="AA1022" t="str">
            <v>Live</v>
          </cell>
          <cell r="AB1022">
            <v>0</v>
          </cell>
          <cell r="AC1022" t="str">
            <v>CHITRADURGA URBAN</v>
          </cell>
          <cell r="AD1022" t="str">
            <v>MUDDAPURA</v>
          </cell>
          <cell r="AE1022" t="str">
            <v>LT-6(a)(i) Wt. Wks.</v>
          </cell>
          <cell r="AF1022" t="str">
            <v>LT-6(a)(i) Wt. Wks.</v>
          </cell>
          <cell r="AG1022" t="str">
            <v>MUDDHA PURA</v>
          </cell>
          <cell r="AH1022" t="str">
            <v>CTA-..</v>
          </cell>
        </row>
        <row r="1023">
          <cell r="A1023" t="str">
            <v>MUP3997</v>
          </cell>
          <cell r="B1023">
            <v>452426</v>
          </cell>
          <cell r="C1023">
            <v>24997</v>
          </cell>
          <cell r="D1023">
            <v>638962.25</v>
          </cell>
          <cell r="E1023">
            <v>23812.61</v>
          </cell>
          <cell r="F1023">
            <v>662774.86</v>
          </cell>
          <cell r="G1023">
            <v>145247.14000000001</v>
          </cell>
          <cell r="H1023">
            <v>808022</v>
          </cell>
          <cell r="I1023">
            <v>179884.64</v>
          </cell>
          <cell r="J1023">
            <v>12241.11</v>
          </cell>
          <cell r="K1023">
            <v>192125.75</v>
          </cell>
          <cell r="L1023">
            <v>83472.039999999994</v>
          </cell>
          <cell r="M1023">
            <v>275597.78999999998</v>
          </cell>
          <cell r="N1023">
            <v>0</v>
          </cell>
          <cell r="O1023">
            <v>0</v>
          </cell>
          <cell r="P1023">
            <v>0</v>
          </cell>
          <cell r="Q1023">
            <v>322.79000000000002</v>
          </cell>
          <cell r="R1023">
            <v>0</v>
          </cell>
          <cell r="S1023">
            <v>0</v>
          </cell>
          <cell r="T1023">
            <v>322.79000000000002</v>
          </cell>
          <cell r="U1023">
            <v>322.79000000000002</v>
          </cell>
          <cell r="V1023">
            <v>0</v>
          </cell>
          <cell r="W1023">
            <v>818524.1</v>
          </cell>
          <cell r="X1023">
            <v>36053.72</v>
          </cell>
          <cell r="Y1023">
            <v>228719.18</v>
          </cell>
          <cell r="Z1023">
            <v>1083297</v>
          </cell>
          <cell r="AA1023" t="str">
            <v>Live</v>
          </cell>
          <cell r="AB1023">
            <v>0</v>
          </cell>
          <cell r="AC1023" t="str">
            <v>CHITRADURGA URBAN</v>
          </cell>
          <cell r="AD1023" t="str">
            <v>MUDDAPURA</v>
          </cell>
          <cell r="AE1023" t="str">
            <v>LT-6(a)(i) Wt. Wks.</v>
          </cell>
          <cell r="AF1023" t="str">
            <v>LT-6(a)(i) Wt. Wks.</v>
          </cell>
          <cell r="AG1023" t="str">
            <v>SECRETARY</v>
          </cell>
          <cell r="AH1023" t="str">
            <v>MUDDAPURA--</v>
          </cell>
        </row>
        <row r="1024">
          <cell r="A1024" t="str">
            <v>MUP4421</v>
          </cell>
          <cell r="B1024">
            <v>431694</v>
          </cell>
          <cell r="C1024">
            <v>6800</v>
          </cell>
          <cell r="D1024">
            <v>211925.11</v>
          </cell>
          <cell r="E1024">
            <v>5479.89</v>
          </cell>
          <cell r="F1024">
            <v>217405</v>
          </cell>
          <cell r="G1024">
            <v>32488</v>
          </cell>
          <cell r="H1024">
            <v>249893</v>
          </cell>
          <cell r="I1024">
            <v>53068.33</v>
          </cell>
          <cell r="J1024">
            <v>3366.01</v>
          </cell>
          <cell r="K1024">
            <v>56434.340000000004</v>
          </cell>
          <cell r="L1024">
            <v>25715.66</v>
          </cell>
          <cell r="M1024">
            <v>82150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264993.44</v>
          </cell>
          <cell r="X1024">
            <v>8845.9</v>
          </cell>
          <cell r="Y1024">
            <v>58203.66</v>
          </cell>
          <cell r="Z1024">
            <v>332043</v>
          </cell>
          <cell r="AA1024" t="str">
            <v>Live</v>
          </cell>
          <cell r="AB1024">
            <v>0</v>
          </cell>
          <cell r="AC1024" t="str">
            <v>CHITRADURGA URBAN</v>
          </cell>
          <cell r="AD1024" t="str">
            <v>MUDDAPURA</v>
          </cell>
          <cell r="AE1024" t="str">
            <v>LT-6(a)(i) Wt. Wks.</v>
          </cell>
          <cell r="AF1024" t="str">
            <v>LT-6(a)(i) Wt. Wks.</v>
          </cell>
          <cell r="AG1024" t="str">
            <v>SECRATRY</v>
          </cell>
          <cell r="AH1024" t="str">
            <v>MUDDAPURA--</v>
          </cell>
        </row>
        <row r="1025">
          <cell r="A1025" t="str">
            <v>MUP5</v>
          </cell>
          <cell r="B1025">
            <v>488443</v>
          </cell>
          <cell r="C1025">
            <v>0</v>
          </cell>
          <cell r="D1025">
            <v>242630.33</v>
          </cell>
          <cell r="E1025">
            <v>0</v>
          </cell>
          <cell r="F1025">
            <v>242630.33</v>
          </cell>
          <cell r="G1025">
            <v>54716.67</v>
          </cell>
          <cell r="H1025">
            <v>297347</v>
          </cell>
          <cell r="I1025">
            <v>10276.08</v>
          </cell>
          <cell r="J1025">
            <v>0</v>
          </cell>
          <cell r="K1025">
            <v>10276.08</v>
          </cell>
          <cell r="L1025">
            <v>27661.919999999998</v>
          </cell>
          <cell r="M1025">
            <v>37938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252906.41</v>
          </cell>
          <cell r="X1025">
            <v>0</v>
          </cell>
          <cell r="Y1025">
            <v>82378.59</v>
          </cell>
          <cell r="Z1025">
            <v>335285</v>
          </cell>
          <cell r="AA1025" t="str">
            <v>Live</v>
          </cell>
          <cell r="AB1025">
            <v>0</v>
          </cell>
          <cell r="AC1025" t="str">
            <v>CHITRADURGA URBAN</v>
          </cell>
          <cell r="AD1025" t="str">
            <v>MUDDAPURA</v>
          </cell>
          <cell r="AE1025" t="str">
            <v>LT-6(a)(i) Wt. Wks.</v>
          </cell>
          <cell r="AF1025" t="str">
            <v>LT-6(a)(i) Wt. Wks.</v>
          </cell>
          <cell r="AG1025" t="str">
            <v>MUDDHAPURA</v>
          </cell>
          <cell r="AH1025" t="str">
            <v>CTA-HOSAHATTY</v>
          </cell>
        </row>
        <row r="1026">
          <cell r="A1026" t="str">
            <v>MUP5022</v>
          </cell>
          <cell r="B1026">
            <v>4180250</v>
          </cell>
          <cell r="C1026">
            <v>21689</v>
          </cell>
          <cell r="D1026">
            <v>592684.01</v>
          </cell>
          <cell r="E1026">
            <v>32983.620000000003</v>
          </cell>
          <cell r="F1026">
            <v>625667.63</v>
          </cell>
          <cell r="G1026">
            <v>144407.37</v>
          </cell>
          <cell r="H1026">
            <v>770075</v>
          </cell>
          <cell r="I1026">
            <v>148644.88</v>
          </cell>
          <cell r="J1026">
            <v>10605.6</v>
          </cell>
          <cell r="K1026">
            <v>159250.48000000001</v>
          </cell>
          <cell r="L1026">
            <v>78010.52</v>
          </cell>
          <cell r="M1026">
            <v>237261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741328.89</v>
          </cell>
          <cell r="X1026">
            <v>43589.22</v>
          </cell>
          <cell r="Y1026">
            <v>222417.89</v>
          </cell>
          <cell r="Z1026">
            <v>1007336</v>
          </cell>
          <cell r="AA1026" t="str">
            <v>Live</v>
          </cell>
          <cell r="AB1026">
            <v>0</v>
          </cell>
          <cell r="AC1026" t="str">
            <v>CHITRADURGA URBAN</v>
          </cell>
          <cell r="AD1026" t="str">
            <v>MUDDAPURA</v>
          </cell>
          <cell r="AE1026" t="str">
            <v>LT-6(a)(ii) Wt. Wks.</v>
          </cell>
          <cell r="AF1026" t="str">
            <v>LT-6(a)(ii) Wt. Wks.</v>
          </cell>
          <cell r="AG1026" t="str">
            <v>PDO MUDDAPURA</v>
          </cell>
          <cell r="AH1026">
            <v>0</v>
          </cell>
        </row>
        <row r="1027">
          <cell r="A1027" t="str">
            <v>MUP55171</v>
          </cell>
          <cell r="B1027">
            <v>4459664</v>
          </cell>
          <cell r="C1027">
            <v>1404</v>
          </cell>
          <cell r="D1027">
            <v>7418.76</v>
          </cell>
          <cell r="E1027">
            <v>397.35</v>
          </cell>
          <cell r="F1027">
            <v>7816.1100000000006</v>
          </cell>
          <cell r="G1027">
            <v>413.89</v>
          </cell>
          <cell r="H1027">
            <v>8230</v>
          </cell>
          <cell r="I1027">
            <v>19024.7</v>
          </cell>
          <cell r="J1027">
            <v>662.23</v>
          </cell>
          <cell r="K1027">
            <v>19686.93</v>
          </cell>
          <cell r="L1027">
            <v>2097.62</v>
          </cell>
          <cell r="M1027">
            <v>21784.55</v>
          </cell>
          <cell r="N1027">
            <v>0</v>
          </cell>
          <cell r="O1027">
            <v>0</v>
          </cell>
          <cell r="P1027">
            <v>0</v>
          </cell>
          <cell r="Q1027">
            <v>104.55</v>
          </cell>
          <cell r="R1027">
            <v>0</v>
          </cell>
          <cell r="S1027">
            <v>0</v>
          </cell>
          <cell r="T1027">
            <v>104.55</v>
          </cell>
          <cell r="U1027">
            <v>104.55</v>
          </cell>
          <cell r="V1027">
            <v>0</v>
          </cell>
          <cell r="W1027">
            <v>26338.91</v>
          </cell>
          <cell r="X1027">
            <v>1059.58</v>
          </cell>
          <cell r="Y1027">
            <v>2511.5100000000002</v>
          </cell>
          <cell r="Z1027">
            <v>29910</v>
          </cell>
          <cell r="AA1027" t="str">
            <v>Live</v>
          </cell>
          <cell r="AB1027">
            <v>0</v>
          </cell>
          <cell r="AC1027" t="str">
            <v>CHITRADURGA URBAN</v>
          </cell>
          <cell r="AD1027" t="str">
            <v>MUDDAPURA</v>
          </cell>
          <cell r="AE1027" t="str">
            <v>LT-6(a)(ii) Wt. Wks.</v>
          </cell>
          <cell r="AF1027" t="str">
            <v>LT-6(a)(ii) Wt. Wks.</v>
          </cell>
          <cell r="AG1027" t="str">
            <v>P D O YALAGODU MYASARAHATTI</v>
          </cell>
          <cell r="AH1027">
            <v>0</v>
          </cell>
        </row>
        <row r="1028">
          <cell r="A1028" t="str">
            <v>MUP5531</v>
          </cell>
          <cell r="B1028">
            <v>4125553</v>
          </cell>
          <cell r="C1028">
            <v>7</v>
          </cell>
          <cell r="D1028">
            <v>33077.300000000003</v>
          </cell>
          <cell r="E1028">
            <v>0</v>
          </cell>
          <cell r="F1028">
            <v>33077.300000000003</v>
          </cell>
          <cell r="G1028">
            <v>9189.7000000000007</v>
          </cell>
          <cell r="H1028">
            <v>42267</v>
          </cell>
          <cell r="I1028">
            <v>10219.61</v>
          </cell>
          <cell r="J1028">
            <v>3.47</v>
          </cell>
          <cell r="K1028">
            <v>10223.08</v>
          </cell>
          <cell r="L1028">
            <v>2169.27</v>
          </cell>
          <cell r="M1028">
            <v>12392.35</v>
          </cell>
          <cell r="N1028">
            <v>37907.760000000002</v>
          </cell>
          <cell r="O1028">
            <v>10960.24</v>
          </cell>
          <cell r="P1028">
            <v>0</v>
          </cell>
          <cell r="Q1028">
            <v>94.35</v>
          </cell>
          <cell r="R1028">
            <v>0</v>
          </cell>
          <cell r="S1028">
            <v>0</v>
          </cell>
          <cell r="T1028">
            <v>94.35</v>
          </cell>
          <cell r="U1028">
            <v>38002.11</v>
          </cell>
          <cell r="V1028">
            <v>10960.24</v>
          </cell>
          <cell r="W1028">
            <v>5294.8</v>
          </cell>
          <cell r="X1028">
            <v>3.47</v>
          </cell>
          <cell r="Y1028">
            <v>398.73</v>
          </cell>
          <cell r="Z1028">
            <v>5697</v>
          </cell>
          <cell r="AA1028" t="str">
            <v>Live</v>
          </cell>
          <cell r="AB1028">
            <v>0</v>
          </cell>
          <cell r="AC1028" t="str">
            <v>CHITRADURGA URBAN</v>
          </cell>
          <cell r="AD1028" t="str">
            <v>MUDDAPURA</v>
          </cell>
          <cell r="AE1028" t="str">
            <v>LT-6(a)(i) Wt. Wks.</v>
          </cell>
          <cell r="AF1028" t="str">
            <v>LT-6(a)(i) Wt. Wks.</v>
          </cell>
          <cell r="AG1028" t="str">
            <v>P D O</v>
          </cell>
          <cell r="AH1028" t="str">
            <v>MUDDAPURA</v>
          </cell>
        </row>
        <row r="1029">
          <cell r="A1029" t="str">
            <v>MUP5587</v>
          </cell>
          <cell r="B1029">
            <v>4314762</v>
          </cell>
          <cell r="C1029">
            <v>19896</v>
          </cell>
          <cell r="D1029">
            <v>237813.05</v>
          </cell>
          <cell r="E1029">
            <v>5206.07</v>
          </cell>
          <cell r="F1029">
            <v>243019.12</v>
          </cell>
          <cell r="G1029">
            <v>68250.880000000005</v>
          </cell>
          <cell r="H1029">
            <v>311270</v>
          </cell>
          <cell r="I1029">
            <v>134809.39000000001</v>
          </cell>
          <cell r="J1029">
            <v>9712.67</v>
          </cell>
          <cell r="K1029">
            <v>144522.06000000003</v>
          </cell>
          <cell r="L1029">
            <v>34342.94</v>
          </cell>
          <cell r="M1029">
            <v>178865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372622.44</v>
          </cell>
          <cell r="X1029">
            <v>14918.74</v>
          </cell>
          <cell r="Y1029">
            <v>102593.82</v>
          </cell>
          <cell r="Z1029">
            <v>490135</v>
          </cell>
          <cell r="AA1029" t="str">
            <v>Live</v>
          </cell>
          <cell r="AB1029">
            <v>0</v>
          </cell>
          <cell r="AC1029" t="str">
            <v>CHITRADURGA URBAN</v>
          </cell>
          <cell r="AD1029" t="str">
            <v>MUDDAPURA</v>
          </cell>
          <cell r="AE1029" t="str">
            <v>LT-6(a)(ii) Wt. Wks.</v>
          </cell>
          <cell r="AF1029" t="str">
            <v>LT-6(a)(ii) Wt. Wks.</v>
          </cell>
          <cell r="AG1029" t="str">
            <v>PDO</v>
          </cell>
          <cell r="AH1029">
            <v>0</v>
          </cell>
        </row>
        <row r="1030">
          <cell r="A1030" t="str">
            <v>MUP6</v>
          </cell>
          <cell r="B1030">
            <v>487495</v>
          </cell>
          <cell r="C1030">
            <v>0</v>
          </cell>
          <cell r="D1030">
            <v>4709.8500000000004</v>
          </cell>
          <cell r="E1030">
            <v>0</v>
          </cell>
          <cell r="F1030">
            <v>4709.8500000000004</v>
          </cell>
          <cell r="G1030">
            <v>1023.15</v>
          </cell>
          <cell r="H1030">
            <v>5733</v>
          </cell>
          <cell r="I1030">
            <v>10177.36</v>
          </cell>
          <cell r="J1030">
            <v>0</v>
          </cell>
          <cell r="K1030">
            <v>10177.36</v>
          </cell>
          <cell r="L1030">
            <v>986.39</v>
          </cell>
          <cell r="M1030">
            <v>11163.75</v>
          </cell>
          <cell r="N1030">
            <v>0</v>
          </cell>
          <cell r="O1030">
            <v>0</v>
          </cell>
          <cell r="P1030">
            <v>0</v>
          </cell>
          <cell r="Q1030">
            <v>250.75</v>
          </cell>
          <cell r="R1030">
            <v>0</v>
          </cell>
          <cell r="S1030">
            <v>0</v>
          </cell>
          <cell r="T1030">
            <v>250.75</v>
          </cell>
          <cell r="U1030">
            <v>250.75</v>
          </cell>
          <cell r="V1030">
            <v>0</v>
          </cell>
          <cell r="W1030">
            <v>14636.46</v>
          </cell>
          <cell r="X1030">
            <v>0</v>
          </cell>
          <cell r="Y1030">
            <v>2009.54</v>
          </cell>
          <cell r="Z1030">
            <v>16646</v>
          </cell>
          <cell r="AA1030" t="str">
            <v>Live</v>
          </cell>
          <cell r="AB1030">
            <v>0</v>
          </cell>
          <cell r="AC1030" t="str">
            <v>CHITRADURGA URBAN</v>
          </cell>
          <cell r="AD1030" t="str">
            <v>MUDDAPURA</v>
          </cell>
          <cell r="AE1030" t="str">
            <v>LT-6(a)(i) Wt. Wks.</v>
          </cell>
          <cell r="AF1030" t="str">
            <v>LT-6(a)(i) Wt. Wks.</v>
          </cell>
          <cell r="AG1030" t="str">
            <v>A.E. ENGINEER</v>
          </cell>
          <cell r="AH1030" t="str">
            <v>CTA-J.P.GOLLARA HATTY MUDDH</v>
          </cell>
        </row>
        <row r="1031">
          <cell r="A1031" t="str">
            <v>MUP6311</v>
          </cell>
          <cell r="B1031">
            <v>4718278</v>
          </cell>
          <cell r="C1031">
            <v>16085</v>
          </cell>
          <cell r="D1031">
            <v>339919.78</v>
          </cell>
          <cell r="E1031">
            <v>14702.45</v>
          </cell>
          <cell r="F1031">
            <v>354622.23000000004</v>
          </cell>
          <cell r="G1031">
            <v>82552.77</v>
          </cell>
          <cell r="H1031">
            <v>437175</v>
          </cell>
          <cell r="I1031">
            <v>118167.06</v>
          </cell>
          <cell r="J1031">
            <v>7873.34</v>
          </cell>
          <cell r="K1031">
            <v>126040.4</v>
          </cell>
          <cell r="L1031">
            <v>43401.599999999999</v>
          </cell>
          <cell r="M1031">
            <v>169442</v>
          </cell>
          <cell r="N1031">
            <v>0</v>
          </cell>
          <cell r="O1031">
            <v>24410.15</v>
          </cell>
          <cell r="P1031">
            <v>15589.85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15589.85</v>
          </cell>
          <cell r="V1031">
            <v>24410.15</v>
          </cell>
          <cell r="W1031">
            <v>458086.84</v>
          </cell>
          <cell r="X1031">
            <v>6985.94</v>
          </cell>
          <cell r="Y1031">
            <v>101544.22</v>
          </cell>
          <cell r="Z1031">
            <v>566617</v>
          </cell>
          <cell r="AA1031" t="str">
            <v>Live</v>
          </cell>
          <cell r="AB1031">
            <v>0</v>
          </cell>
          <cell r="AC1031" t="str">
            <v>CHITRADURGA URBAN</v>
          </cell>
          <cell r="AD1031" t="str">
            <v>MUDDAPURA</v>
          </cell>
          <cell r="AE1031" t="str">
            <v>LT-6(a)(i) Wt. Wks.</v>
          </cell>
          <cell r="AF1031" t="str">
            <v>LT-6(a)(i) Wt. Wks.</v>
          </cell>
          <cell r="AG1031" t="str">
            <v>P D O</v>
          </cell>
          <cell r="AH1031" t="str">
            <v>MUDDAPURA HOSAHATTI CTA</v>
          </cell>
        </row>
        <row r="1032">
          <cell r="A1032" t="str">
            <v>MUP7</v>
          </cell>
          <cell r="B1032">
            <v>485023</v>
          </cell>
          <cell r="C1032">
            <v>0</v>
          </cell>
          <cell r="D1032">
            <v>141566.45000000001</v>
          </cell>
          <cell r="E1032">
            <v>0</v>
          </cell>
          <cell r="F1032">
            <v>141566.45000000001</v>
          </cell>
          <cell r="G1032">
            <v>5754.55</v>
          </cell>
          <cell r="H1032">
            <v>147321</v>
          </cell>
          <cell r="I1032">
            <v>10276</v>
          </cell>
          <cell r="J1032">
            <v>0</v>
          </cell>
          <cell r="K1032">
            <v>10276</v>
          </cell>
          <cell r="L1032">
            <v>8418</v>
          </cell>
          <cell r="M1032">
            <v>18694</v>
          </cell>
          <cell r="N1032">
            <v>150553.03</v>
          </cell>
          <cell r="O1032">
            <v>9055.9699999999993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150553.03</v>
          </cell>
          <cell r="V1032">
            <v>9055.9699999999993</v>
          </cell>
          <cell r="W1032">
            <v>1289.42</v>
          </cell>
          <cell r="X1032">
            <v>0</v>
          </cell>
          <cell r="Y1032">
            <v>5116.58</v>
          </cell>
          <cell r="Z1032">
            <v>6406</v>
          </cell>
          <cell r="AA1032" t="str">
            <v>Live</v>
          </cell>
          <cell r="AB1032">
            <v>0</v>
          </cell>
          <cell r="AC1032" t="str">
            <v>CHITRADURGA URBAN</v>
          </cell>
          <cell r="AD1032" t="str">
            <v>MUDDAPURA</v>
          </cell>
          <cell r="AE1032" t="str">
            <v>LT-6(a)(i) Wt. Wks.</v>
          </cell>
          <cell r="AF1032" t="str">
            <v>LT-6(a)(i) Wt. Wks.</v>
          </cell>
          <cell r="AG1032" t="str">
            <v>AE ENGINEER</v>
          </cell>
          <cell r="AH1032" t="str">
            <v>CTA-C.T.A MUDDHAPURA</v>
          </cell>
        </row>
        <row r="1033">
          <cell r="A1033" t="str">
            <v>MUP7262</v>
          </cell>
          <cell r="B1033">
            <v>5379165</v>
          </cell>
          <cell r="C1033">
            <v>13</v>
          </cell>
          <cell r="D1033">
            <v>5177.51</v>
          </cell>
          <cell r="E1033">
            <v>1.8</v>
          </cell>
          <cell r="F1033">
            <v>5179.3100000000004</v>
          </cell>
          <cell r="G1033">
            <v>106.69</v>
          </cell>
          <cell r="H1033">
            <v>5286</v>
          </cell>
          <cell r="I1033">
            <v>15335.72</v>
          </cell>
          <cell r="J1033">
            <v>6.36</v>
          </cell>
          <cell r="K1033">
            <v>15342.08</v>
          </cell>
          <cell r="L1033">
            <v>1300.92</v>
          </cell>
          <cell r="M1033">
            <v>16643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20513.23</v>
          </cell>
          <cell r="X1033">
            <v>8.16</v>
          </cell>
          <cell r="Y1033">
            <v>1407.61</v>
          </cell>
          <cell r="Z1033">
            <v>21929</v>
          </cell>
          <cell r="AA1033" t="str">
            <v>Live</v>
          </cell>
          <cell r="AB1033">
            <v>0</v>
          </cell>
          <cell r="AC1033" t="str">
            <v>CHITRADURGA URBAN</v>
          </cell>
          <cell r="AD1033" t="str">
            <v>MUDDAPURA</v>
          </cell>
          <cell r="AE1033" t="str">
            <v>LT-6(a)(ii) Wt. Wks.</v>
          </cell>
          <cell r="AF1033" t="str">
            <v>LT-6(a)(ii) Wt. Wks.</v>
          </cell>
          <cell r="AG1033" t="str">
            <v>P D O MUDDAPURA</v>
          </cell>
          <cell r="AH1033" t="str">
            <v>MUDDAPURA VILLAGE KEREKODI NEAR CHITRADURGA</v>
          </cell>
        </row>
        <row r="1034">
          <cell r="A1034" t="str">
            <v>MUSL1</v>
          </cell>
          <cell r="B1034">
            <v>488753</v>
          </cell>
          <cell r="C1034">
            <v>0</v>
          </cell>
          <cell r="D1034">
            <v>249067.34</v>
          </cell>
          <cell r="E1034">
            <v>3402</v>
          </cell>
          <cell r="F1034">
            <v>252469.34</v>
          </cell>
          <cell r="G1034">
            <v>13967.66</v>
          </cell>
          <cell r="H1034">
            <v>266437</v>
          </cell>
          <cell r="I1034">
            <v>27001.439999999999</v>
          </cell>
          <cell r="J1034">
            <v>0</v>
          </cell>
          <cell r="K1034">
            <v>27001.439999999999</v>
          </cell>
          <cell r="L1034">
            <v>34393.56</v>
          </cell>
          <cell r="M1034">
            <v>61395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276068.78000000003</v>
          </cell>
          <cell r="X1034">
            <v>3402</v>
          </cell>
          <cell r="Y1034">
            <v>48361.22</v>
          </cell>
          <cell r="Z1034">
            <v>327832</v>
          </cell>
          <cell r="AA1034" t="str">
            <v>Live</v>
          </cell>
          <cell r="AB1034">
            <v>0</v>
          </cell>
          <cell r="AC1034" t="str">
            <v>CHITRADURGA URBAN</v>
          </cell>
          <cell r="AD1034" t="str">
            <v>MUDDAPURA</v>
          </cell>
          <cell r="AE1034" t="str">
            <v>LT-6(b)(i) St.Lt. M</v>
          </cell>
          <cell r="AF1034" t="str">
            <v>LT-6(b)(i) St.Lt. M</v>
          </cell>
          <cell r="AG1034" t="str">
            <v>MUDAPURA</v>
          </cell>
          <cell r="AH1034" t="str">
            <v>MUDDAPURA-.</v>
          </cell>
        </row>
        <row r="1035">
          <cell r="A1035" t="str">
            <v>MUSL2</v>
          </cell>
          <cell r="B1035">
            <v>449057</v>
          </cell>
          <cell r="C1035">
            <v>2434</v>
          </cell>
          <cell r="D1035">
            <v>386462.23</v>
          </cell>
          <cell r="E1035">
            <v>5264.86</v>
          </cell>
          <cell r="F1035">
            <v>391727.08999999997</v>
          </cell>
          <cell r="G1035">
            <v>97180.91</v>
          </cell>
          <cell r="H1035">
            <v>488908</v>
          </cell>
          <cell r="I1035">
            <v>28510.21</v>
          </cell>
          <cell r="J1035">
            <v>1522.08</v>
          </cell>
          <cell r="K1035">
            <v>30032.29</v>
          </cell>
          <cell r="L1035">
            <v>45355.71</v>
          </cell>
          <cell r="M1035">
            <v>75388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414972.44</v>
          </cell>
          <cell r="X1035">
            <v>6786.94</v>
          </cell>
          <cell r="Y1035">
            <v>142536.62</v>
          </cell>
          <cell r="Z1035">
            <v>564296</v>
          </cell>
          <cell r="AA1035" t="str">
            <v>Live</v>
          </cell>
          <cell r="AB1035">
            <v>0</v>
          </cell>
          <cell r="AC1035" t="str">
            <v>CHITRADURGA URBAN</v>
          </cell>
          <cell r="AD1035" t="str">
            <v>MUDDAPURA</v>
          </cell>
          <cell r="AE1035" t="str">
            <v>LT-6(b)(i) St.Lt. M</v>
          </cell>
          <cell r="AF1035" t="str">
            <v>LT-6(b)(i) St.Lt. M</v>
          </cell>
          <cell r="AG1035" t="str">
            <v>NEAR MULTY CLINIC</v>
          </cell>
          <cell r="AH1035" t="str">
            <v>MUDDAPURA--</v>
          </cell>
        </row>
        <row r="1036">
          <cell r="A1036" t="str">
            <v>MUSL3</v>
          </cell>
          <cell r="B1036">
            <v>449058</v>
          </cell>
          <cell r="C1036">
            <v>1071</v>
          </cell>
          <cell r="D1036">
            <v>234666.88</v>
          </cell>
          <cell r="E1036">
            <v>8072.81</v>
          </cell>
          <cell r="F1036">
            <v>242739.69</v>
          </cell>
          <cell r="G1036">
            <v>61011.31</v>
          </cell>
          <cell r="H1036">
            <v>303751</v>
          </cell>
          <cell r="I1036">
            <v>17535.05</v>
          </cell>
          <cell r="J1036">
            <v>670.82</v>
          </cell>
          <cell r="K1036">
            <v>18205.87</v>
          </cell>
          <cell r="L1036">
            <v>28032.13</v>
          </cell>
          <cell r="M1036">
            <v>46238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252201.93</v>
          </cell>
          <cell r="X1036">
            <v>8743.6299999999992</v>
          </cell>
          <cell r="Y1036">
            <v>89043.44</v>
          </cell>
          <cell r="Z1036">
            <v>349989</v>
          </cell>
          <cell r="AA1036" t="str">
            <v>Live</v>
          </cell>
          <cell r="AB1036">
            <v>0</v>
          </cell>
          <cell r="AC1036" t="str">
            <v>CHITRADURGA URBAN</v>
          </cell>
          <cell r="AD1036" t="str">
            <v>MUDDAPURA</v>
          </cell>
          <cell r="AE1036" t="str">
            <v>LT-6(b)(i) St.Lt. M</v>
          </cell>
          <cell r="AF1036" t="str">
            <v>LT-6(b)(i) St.Lt. M</v>
          </cell>
          <cell r="AG1036" t="str">
            <v>BUS STOP</v>
          </cell>
          <cell r="AH1036" t="str">
            <v>MUDDAPURA--</v>
          </cell>
        </row>
        <row r="1037">
          <cell r="A1037" t="str">
            <v>MUSL4</v>
          </cell>
          <cell r="B1037">
            <v>449371</v>
          </cell>
          <cell r="C1037">
            <v>2126</v>
          </cell>
          <cell r="D1037">
            <v>292502.49</v>
          </cell>
          <cell r="E1037">
            <v>6794.71</v>
          </cell>
          <cell r="F1037">
            <v>299297.2</v>
          </cell>
          <cell r="G1037">
            <v>61488.800000000003</v>
          </cell>
          <cell r="H1037">
            <v>360786</v>
          </cell>
          <cell r="I1037">
            <v>25173.09</v>
          </cell>
          <cell r="J1037">
            <v>1328.63</v>
          </cell>
          <cell r="K1037">
            <v>26501.72</v>
          </cell>
          <cell r="L1037">
            <v>34782.28</v>
          </cell>
          <cell r="M1037">
            <v>61284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317675.58</v>
          </cell>
          <cell r="X1037">
            <v>8123.34</v>
          </cell>
          <cell r="Y1037">
            <v>96271.08</v>
          </cell>
          <cell r="Z1037">
            <v>422070</v>
          </cell>
          <cell r="AA1037" t="str">
            <v>Live</v>
          </cell>
          <cell r="AB1037">
            <v>0</v>
          </cell>
          <cell r="AC1037" t="str">
            <v>CHITRADURGA URBAN</v>
          </cell>
          <cell r="AD1037" t="str">
            <v>MUDDAPURA</v>
          </cell>
          <cell r="AE1037" t="str">
            <v>LT-6(b)(i) St.Lt. M</v>
          </cell>
          <cell r="AF1037" t="str">
            <v>LT-6(b)(i) St.Lt. M</v>
          </cell>
          <cell r="AG1037" t="str">
            <v>NEAR SCHOOL</v>
          </cell>
          <cell r="AH1037" t="str">
            <v>MUDDAPUA--</v>
          </cell>
        </row>
        <row r="1038">
          <cell r="A1038" t="str">
            <v>MUSL5</v>
          </cell>
          <cell r="B1038">
            <v>447794</v>
          </cell>
          <cell r="C1038">
            <v>1013</v>
          </cell>
          <cell r="D1038">
            <v>269915.37</v>
          </cell>
          <cell r="E1038">
            <v>4912.5</v>
          </cell>
          <cell r="F1038">
            <v>274827.87</v>
          </cell>
          <cell r="G1038">
            <v>48964.13</v>
          </cell>
          <cell r="H1038">
            <v>323792</v>
          </cell>
          <cell r="I1038">
            <v>17063.349999999999</v>
          </cell>
          <cell r="J1038">
            <v>634.01</v>
          </cell>
          <cell r="K1038">
            <v>17697.359999999997</v>
          </cell>
          <cell r="L1038">
            <v>31668.639999999999</v>
          </cell>
          <cell r="M1038">
            <v>49366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286978.71999999997</v>
          </cell>
          <cell r="X1038">
            <v>5546.51</v>
          </cell>
          <cell r="Y1038">
            <v>80632.77</v>
          </cell>
          <cell r="Z1038">
            <v>373158</v>
          </cell>
          <cell r="AA1038" t="str">
            <v>Live</v>
          </cell>
          <cell r="AB1038">
            <v>0</v>
          </cell>
          <cell r="AC1038" t="str">
            <v>CHITRADURGA URBAN</v>
          </cell>
          <cell r="AD1038" t="str">
            <v>MUDDAPURA</v>
          </cell>
          <cell r="AE1038" t="str">
            <v>LT-6(b)(i) St.Lt. M</v>
          </cell>
          <cell r="AF1038" t="str">
            <v>LT-6(b)(i) St.Lt. M</v>
          </cell>
          <cell r="AG1038" t="str">
            <v>MUP1 NEAR</v>
          </cell>
          <cell r="AH1038" t="str">
            <v>MUDDAPURA--</v>
          </cell>
        </row>
        <row r="1039">
          <cell r="A1039" t="str">
            <v>MUSL59465</v>
          </cell>
          <cell r="B1039">
            <v>4925373</v>
          </cell>
          <cell r="C1039">
            <v>0</v>
          </cell>
          <cell r="D1039">
            <v>32058.97</v>
          </cell>
          <cell r="E1039">
            <v>2282.98</v>
          </cell>
          <cell r="F1039">
            <v>34341.950000000004</v>
          </cell>
          <cell r="G1039">
            <v>4765.05</v>
          </cell>
          <cell r="H1039">
            <v>39107</v>
          </cell>
          <cell r="I1039">
            <v>4097.63</v>
          </cell>
          <cell r="J1039">
            <v>0</v>
          </cell>
          <cell r="K1039">
            <v>4097.63</v>
          </cell>
          <cell r="L1039">
            <v>4005.57</v>
          </cell>
          <cell r="M1039">
            <v>8103.2</v>
          </cell>
          <cell r="N1039">
            <v>0</v>
          </cell>
          <cell r="O1039">
            <v>0</v>
          </cell>
          <cell r="P1039">
            <v>0</v>
          </cell>
          <cell r="Q1039">
            <v>401.2</v>
          </cell>
          <cell r="R1039">
            <v>0</v>
          </cell>
          <cell r="S1039">
            <v>0</v>
          </cell>
          <cell r="T1039">
            <v>401.2</v>
          </cell>
          <cell r="U1039">
            <v>401.2</v>
          </cell>
          <cell r="V1039">
            <v>0</v>
          </cell>
          <cell r="W1039">
            <v>35755.4</v>
          </cell>
          <cell r="X1039">
            <v>2282.98</v>
          </cell>
          <cell r="Y1039">
            <v>8770.6200000000008</v>
          </cell>
          <cell r="Z1039">
            <v>46809</v>
          </cell>
          <cell r="AA1039" t="str">
            <v>Live</v>
          </cell>
          <cell r="AB1039">
            <v>0</v>
          </cell>
          <cell r="AC1039" t="str">
            <v>CHITRADURGA URBAN</v>
          </cell>
          <cell r="AD1039" t="str">
            <v>MUDDAPURA</v>
          </cell>
          <cell r="AE1039" t="str">
            <v>LT-6(b)(ii) St.Lt. M</v>
          </cell>
          <cell r="AF1039" t="str">
            <v>LT-6(b)(ii) St.Lt. M</v>
          </cell>
          <cell r="AG1039" t="str">
            <v>PANCHAYATH DEVELOPMENT OFFICER</v>
          </cell>
          <cell r="AH1039" t="str">
            <v>MUDDAPURA ST COLONY</v>
          </cell>
        </row>
        <row r="1040">
          <cell r="A1040" t="str">
            <v>MUSL59469</v>
          </cell>
          <cell r="B1040">
            <v>4925372</v>
          </cell>
          <cell r="C1040">
            <v>0</v>
          </cell>
          <cell r="D1040">
            <v>17317.689999999999</v>
          </cell>
          <cell r="E1040">
            <v>1226.92</v>
          </cell>
          <cell r="F1040">
            <v>18544.61</v>
          </cell>
          <cell r="G1040">
            <v>2681.39</v>
          </cell>
          <cell r="H1040">
            <v>21226</v>
          </cell>
          <cell r="I1040">
            <v>2048.2600000000002</v>
          </cell>
          <cell r="J1040">
            <v>0</v>
          </cell>
          <cell r="K1040">
            <v>2048.2600000000002</v>
          </cell>
          <cell r="L1040">
            <v>2155.34</v>
          </cell>
          <cell r="M1040">
            <v>4203.6000000000004</v>
          </cell>
          <cell r="N1040">
            <v>0</v>
          </cell>
          <cell r="O1040">
            <v>0</v>
          </cell>
          <cell r="P1040">
            <v>0</v>
          </cell>
          <cell r="Q1040">
            <v>200.6</v>
          </cell>
          <cell r="R1040">
            <v>0</v>
          </cell>
          <cell r="S1040">
            <v>0</v>
          </cell>
          <cell r="T1040">
            <v>200.6</v>
          </cell>
          <cell r="U1040">
            <v>200.6</v>
          </cell>
          <cell r="V1040">
            <v>0</v>
          </cell>
          <cell r="W1040">
            <v>19165.349999999999</v>
          </cell>
          <cell r="X1040">
            <v>1226.92</v>
          </cell>
          <cell r="Y1040">
            <v>4836.7299999999996</v>
          </cell>
          <cell r="Z1040">
            <v>25229</v>
          </cell>
          <cell r="AA1040" t="str">
            <v>Live</v>
          </cell>
          <cell r="AB1040">
            <v>0</v>
          </cell>
          <cell r="AC1040" t="str">
            <v>CHITRADURGA URBAN</v>
          </cell>
          <cell r="AD1040" t="str">
            <v>MUDDAPURA</v>
          </cell>
          <cell r="AE1040" t="str">
            <v>LT-6(b)(ii) St.Lt. M</v>
          </cell>
          <cell r="AF1040" t="str">
            <v>LT-6(b)(ii) St.Lt. M</v>
          </cell>
          <cell r="AG1040" t="str">
            <v>PDO MUDDAPURA VILLAGE</v>
          </cell>
          <cell r="AH1040" t="str">
            <v>CHIKKABBIGERE VILLAGE</v>
          </cell>
        </row>
        <row r="1041">
          <cell r="A1041" t="str">
            <v>MUSL6</v>
          </cell>
          <cell r="B1041">
            <v>447100</v>
          </cell>
          <cell r="C1041">
            <v>100</v>
          </cell>
          <cell r="D1041">
            <v>92359.74</v>
          </cell>
          <cell r="E1041">
            <v>1882.73</v>
          </cell>
          <cell r="F1041">
            <v>94242.47</v>
          </cell>
          <cell r="G1041">
            <v>16171.53</v>
          </cell>
          <cell r="H1041">
            <v>110414</v>
          </cell>
          <cell r="I1041">
            <v>5514.48</v>
          </cell>
          <cell r="J1041">
            <v>63</v>
          </cell>
          <cell r="K1041">
            <v>5577.48</v>
          </cell>
          <cell r="L1041">
            <v>10809.52</v>
          </cell>
          <cell r="M1041">
            <v>16387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97874.22</v>
          </cell>
          <cell r="X1041">
            <v>1945.73</v>
          </cell>
          <cell r="Y1041">
            <v>26981.05</v>
          </cell>
          <cell r="Z1041">
            <v>126801</v>
          </cell>
          <cell r="AA1041" t="str">
            <v>Live</v>
          </cell>
          <cell r="AB1041">
            <v>0</v>
          </cell>
          <cell r="AC1041" t="str">
            <v>CHITRADURGA URBAN</v>
          </cell>
          <cell r="AD1041" t="str">
            <v>MUDDAPURA</v>
          </cell>
          <cell r="AE1041" t="str">
            <v>LT-6(b)(i) St.Lt. M</v>
          </cell>
          <cell r="AF1041" t="str">
            <v>LT-6(b)(i) St.Lt. M</v>
          </cell>
          <cell r="AG1041" t="str">
            <v>NEAR DIS ANITHA HOUSE</v>
          </cell>
          <cell r="AH1041" t="str">
            <v>MUDDAPURA--</v>
          </cell>
        </row>
        <row r="1042">
          <cell r="A1042" t="str">
            <v>MUSL7</v>
          </cell>
          <cell r="B1042">
            <v>449059</v>
          </cell>
          <cell r="C1042">
            <v>0</v>
          </cell>
          <cell r="D1042">
            <v>124900.4</v>
          </cell>
          <cell r="E1042">
            <v>331.8</v>
          </cell>
          <cell r="F1042">
            <v>125232.2</v>
          </cell>
          <cell r="G1042">
            <v>5270.8</v>
          </cell>
          <cell r="H1042">
            <v>130503</v>
          </cell>
          <cell r="I1042">
            <v>4154.12</v>
          </cell>
          <cell r="J1042">
            <v>0</v>
          </cell>
          <cell r="K1042">
            <v>4154.12</v>
          </cell>
          <cell r="L1042">
            <v>15041.88</v>
          </cell>
          <cell r="M1042">
            <v>19196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129054.52</v>
          </cell>
          <cell r="X1042">
            <v>331.8</v>
          </cell>
          <cell r="Y1042">
            <v>20312.68</v>
          </cell>
          <cell r="Z1042">
            <v>149699</v>
          </cell>
          <cell r="AA1042" t="str">
            <v>Live</v>
          </cell>
          <cell r="AB1042">
            <v>0</v>
          </cell>
          <cell r="AC1042" t="str">
            <v>CHITRADURGA URBAN</v>
          </cell>
          <cell r="AD1042" t="str">
            <v>MUDDAPURA</v>
          </cell>
          <cell r="AE1042" t="str">
            <v>LT-6(b)(i) St.Lt. M</v>
          </cell>
          <cell r="AF1042" t="str">
            <v>LT-6(b)(i) St.Lt. M</v>
          </cell>
          <cell r="AG1042" t="str">
            <v>NEAR BASAVARAJAPPA HOUSE</v>
          </cell>
          <cell r="AH1042" t="str">
            <v>MUDDAPURA--</v>
          </cell>
        </row>
        <row r="1043">
          <cell r="A1043" t="str">
            <v>MYSL1</v>
          </cell>
          <cell r="B1043">
            <v>485356</v>
          </cell>
          <cell r="C1043">
            <v>2155</v>
          </cell>
          <cell r="D1043">
            <v>13036.86</v>
          </cell>
          <cell r="E1043">
            <v>804.4</v>
          </cell>
          <cell r="F1043">
            <v>13841.26</v>
          </cell>
          <cell r="G1043">
            <v>1193.74</v>
          </cell>
          <cell r="H1043">
            <v>15035</v>
          </cell>
          <cell r="I1043">
            <v>27486.71</v>
          </cell>
          <cell r="J1043">
            <v>1347.63</v>
          </cell>
          <cell r="K1043">
            <v>28834.34</v>
          </cell>
          <cell r="L1043">
            <v>5549.66</v>
          </cell>
          <cell r="M1043">
            <v>34384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40523.57</v>
          </cell>
          <cell r="X1043">
            <v>2152.0300000000002</v>
          </cell>
          <cell r="Y1043">
            <v>6743.4</v>
          </cell>
          <cell r="Z1043">
            <v>49419</v>
          </cell>
          <cell r="AA1043" t="str">
            <v>Live</v>
          </cell>
          <cell r="AB1043">
            <v>0</v>
          </cell>
          <cell r="AC1043" t="str">
            <v>CHITRADURGA URBAN</v>
          </cell>
          <cell r="AD1043" t="str">
            <v>MUDDAPURA</v>
          </cell>
          <cell r="AE1043" t="str">
            <v>LT-6(b)(i) St.Lt. M</v>
          </cell>
          <cell r="AF1043" t="str">
            <v>LT-6(b)(i) St.Lt. M</v>
          </cell>
          <cell r="AG1043" t="str">
            <v>MUDDAPURA HS.MYASARAHATTY</v>
          </cell>
          <cell r="AH1043" t="str">
            <v>MUDDAPURA-..</v>
          </cell>
        </row>
        <row r="1044">
          <cell r="A1044" t="str">
            <v>P3144</v>
          </cell>
          <cell r="B1044">
            <v>482915</v>
          </cell>
          <cell r="C1044">
            <v>0</v>
          </cell>
          <cell r="D1044">
            <v>148748.6</v>
          </cell>
          <cell r="E1044">
            <v>0</v>
          </cell>
          <cell r="F1044">
            <v>148748.6</v>
          </cell>
          <cell r="G1044">
            <v>5995.4</v>
          </cell>
          <cell r="H1044">
            <v>154744</v>
          </cell>
          <cell r="I1044">
            <v>10275.16</v>
          </cell>
          <cell r="J1044">
            <v>0</v>
          </cell>
          <cell r="K1044">
            <v>10275.16</v>
          </cell>
          <cell r="L1044">
            <v>17460.84</v>
          </cell>
          <cell r="M1044">
            <v>27736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159023.76</v>
          </cell>
          <cell r="X1044">
            <v>0</v>
          </cell>
          <cell r="Y1044">
            <v>23456.240000000002</v>
          </cell>
          <cell r="Z1044">
            <v>182480</v>
          </cell>
          <cell r="AA1044" t="str">
            <v>Live</v>
          </cell>
          <cell r="AB1044">
            <v>0</v>
          </cell>
          <cell r="AC1044" t="str">
            <v>CHITRADURGA URBAN</v>
          </cell>
          <cell r="AD1044" t="str">
            <v>MUDDAPURA</v>
          </cell>
          <cell r="AE1044" t="str">
            <v>LT-6(a)(i) Wt. Wks.</v>
          </cell>
          <cell r="AF1044" t="str">
            <v>LT-6(a)(i) Wt. Wks.</v>
          </cell>
          <cell r="AG1044" t="str">
            <v>AEE.ZP. CTA</v>
          </cell>
          <cell r="AH1044" t="str">
            <v>CTA-CTA</v>
          </cell>
        </row>
        <row r="1045">
          <cell r="A1045" t="str">
            <v>P4421</v>
          </cell>
          <cell r="B1045">
            <v>442178</v>
          </cell>
          <cell r="C1045">
            <v>17331</v>
          </cell>
          <cell r="D1045">
            <v>496080.36</v>
          </cell>
          <cell r="E1045">
            <v>9092.59</v>
          </cell>
          <cell r="F1045">
            <v>505172.95</v>
          </cell>
          <cell r="G1045">
            <v>116391.05</v>
          </cell>
          <cell r="H1045">
            <v>621564</v>
          </cell>
          <cell r="I1045">
            <v>121748.07</v>
          </cell>
          <cell r="J1045">
            <v>8443.34</v>
          </cell>
          <cell r="K1045">
            <v>130191.41</v>
          </cell>
          <cell r="L1045">
            <v>63066.59</v>
          </cell>
          <cell r="M1045">
            <v>193258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617828.43000000005</v>
          </cell>
          <cell r="X1045">
            <v>17535.93</v>
          </cell>
          <cell r="Y1045">
            <v>179457.64</v>
          </cell>
          <cell r="Z1045">
            <v>814822</v>
          </cell>
          <cell r="AA1045" t="str">
            <v>Live</v>
          </cell>
          <cell r="AB1045">
            <v>0</v>
          </cell>
          <cell r="AC1045" t="str">
            <v>CHITRADURGA URBAN</v>
          </cell>
          <cell r="AD1045" t="str">
            <v>MUDDAPURA</v>
          </cell>
          <cell r="AE1045" t="str">
            <v>LT-6(a)(i) Wt. Wks.</v>
          </cell>
          <cell r="AF1045" t="str">
            <v>LT-6(a)(i) Wt. Wks.</v>
          </cell>
          <cell r="AG1045" t="str">
            <v>SCERETORY</v>
          </cell>
          <cell r="AH1045" t="str">
            <v>CHIKKABBIGERE--</v>
          </cell>
        </row>
        <row r="1046">
          <cell r="A1046" t="str">
            <v>P4496</v>
          </cell>
          <cell r="B1046">
            <v>441872</v>
          </cell>
          <cell r="C1046">
            <v>7401</v>
          </cell>
          <cell r="D1046">
            <v>387899.26</v>
          </cell>
          <cell r="E1046">
            <v>13005.3</v>
          </cell>
          <cell r="F1046">
            <v>400904.56</v>
          </cell>
          <cell r="G1046">
            <v>102539.44</v>
          </cell>
          <cell r="H1046">
            <v>503444</v>
          </cell>
          <cell r="I1046">
            <v>59963.95</v>
          </cell>
          <cell r="J1046">
            <v>3663.52</v>
          </cell>
          <cell r="K1046">
            <v>63627.469999999994</v>
          </cell>
          <cell r="L1046">
            <v>46479.53</v>
          </cell>
          <cell r="M1046">
            <v>110107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447863.21</v>
          </cell>
          <cell r="X1046">
            <v>16668.82</v>
          </cell>
          <cell r="Y1046">
            <v>149018.97</v>
          </cell>
          <cell r="Z1046">
            <v>613551</v>
          </cell>
          <cell r="AA1046" t="str">
            <v>Live</v>
          </cell>
          <cell r="AB1046">
            <v>0</v>
          </cell>
          <cell r="AC1046" t="str">
            <v>CHITRADURGA URBAN</v>
          </cell>
          <cell r="AD1046" t="str">
            <v>MUDDAPURA</v>
          </cell>
          <cell r="AE1046" t="str">
            <v>LT-6(a)(i) Wt. Wks.</v>
          </cell>
          <cell r="AF1046" t="str">
            <v>LT-6(a)(i) Wt. Wks.</v>
          </cell>
          <cell r="AG1046" t="str">
            <v>SCERETORY</v>
          </cell>
          <cell r="AH1046" t="str">
            <v>CHIKKABBIGERE GOLLARA HATTY--</v>
          </cell>
        </row>
        <row r="1047">
          <cell r="A1047" t="str">
            <v>P4497</v>
          </cell>
          <cell r="B1047">
            <v>444336</v>
          </cell>
          <cell r="C1047">
            <v>17297</v>
          </cell>
          <cell r="D1047">
            <v>547309.02</v>
          </cell>
          <cell r="E1047">
            <v>19652.310000000001</v>
          </cell>
          <cell r="F1047">
            <v>566961.33000000007</v>
          </cell>
          <cell r="G1047">
            <v>119462.67</v>
          </cell>
          <cell r="H1047">
            <v>686424</v>
          </cell>
          <cell r="I1047">
            <v>123555.4</v>
          </cell>
          <cell r="J1047">
            <v>8456.3700000000008</v>
          </cell>
          <cell r="K1047">
            <v>132011.76999999999</v>
          </cell>
          <cell r="L1047">
            <v>70039.23</v>
          </cell>
          <cell r="M1047">
            <v>202051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670864.42000000004</v>
          </cell>
          <cell r="X1047">
            <v>28108.68</v>
          </cell>
          <cell r="Y1047">
            <v>189501.9</v>
          </cell>
          <cell r="Z1047">
            <v>888475</v>
          </cell>
          <cell r="AA1047" t="str">
            <v>Live</v>
          </cell>
          <cell r="AB1047">
            <v>0</v>
          </cell>
          <cell r="AC1047" t="str">
            <v>CHITRADURGA URBAN</v>
          </cell>
          <cell r="AD1047" t="str">
            <v>MUDDAPURA</v>
          </cell>
          <cell r="AE1047" t="str">
            <v>LT-6(a)(i) Wt. Wks.</v>
          </cell>
          <cell r="AF1047" t="str">
            <v>LT-6(a)(i) Wt. Wks.</v>
          </cell>
          <cell r="AG1047" t="str">
            <v>SCERETORY</v>
          </cell>
          <cell r="AH1047" t="str">
            <v>MUDDAPURA SURENAHALLY--</v>
          </cell>
        </row>
        <row r="1048">
          <cell r="A1048" t="str">
            <v>P4498</v>
          </cell>
          <cell r="B1048">
            <v>443713</v>
          </cell>
          <cell r="C1048">
            <v>0</v>
          </cell>
          <cell r="D1048">
            <v>140349.47</v>
          </cell>
          <cell r="E1048">
            <v>0</v>
          </cell>
          <cell r="F1048">
            <v>140349.47</v>
          </cell>
          <cell r="G1048">
            <v>33642.53</v>
          </cell>
          <cell r="H1048">
            <v>173992</v>
          </cell>
          <cell r="I1048">
            <v>16440.14</v>
          </cell>
          <cell r="J1048">
            <v>0</v>
          </cell>
          <cell r="K1048">
            <v>16440.14</v>
          </cell>
          <cell r="L1048">
            <v>16498.86</v>
          </cell>
          <cell r="M1048">
            <v>32939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156789.60999999999</v>
          </cell>
          <cell r="X1048">
            <v>0</v>
          </cell>
          <cell r="Y1048">
            <v>50141.39</v>
          </cell>
          <cell r="Z1048">
            <v>206931</v>
          </cell>
          <cell r="AA1048" t="str">
            <v>Live</v>
          </cell>
          <cell r="AB1048">
            <v>0</v>
          </cell>
          <cell r="AC1048" t="str">
            <v>CHITRADURGA URBAN</v>
          </cell>
          <cell r="AD1048" t="str">
            <v>MUDDAPURA</v>
          </cell>
          <cell r="AE1048" t="str">
            <v>LT-6(a)(i) Wt. Wks.</v>
          </cell>
          <cell r="AF1048" t="str">
            <v>LT-6(a)(i) Wt. Wks.</v>
          </cell>
          <cell r="AG1048" t="str">
            <v>SCERETORY</v>
          </cell>
          <cell r="AH1048" t="str">
            <v>MUDDAPURA--</v>
          </cell>
        </row>
        <row r="1049">
          <cell r="A1049" t="str">
            <v>P4499</v>
          </cell>
          <cell r="B1049">
            <v>442794</v>
          </cell>
          <cell r="C1049">
            <v>0</v>
          </cell>
          <cell r="D1049">
            <v>147558.41</v>
          </cell>
          <cell r="E1049">
            <v>445.5</v>
          </cell>
          <cell r="F1049">
            <v>148003.91</v>
          </cell>
          <cell r="G1049">
            <v>35032.089999999997</v>
          </cell>
          <cell r="H1049">
            <v>183036</v>
          </cell>
          <cell r="I1049">
            <v>16523.57</v>
          </cell>
          <cell r="J1049">
            <v>0</v>
          </cell>
          <cell r="K1049">
            <v>16523.57</v>
          </cell>
          <cell r="L1049">
            <v>17362.43</v>
          </cell>
          <cell r="M1049">
            <v>33886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164081.98000000001</v>
          </cell>
          <cell r="X1049">
            <v>445.5</v>
          </cell>
          <cell r="Y1049">
            <v>52394.52</v>
          </cell>
          <cell r="Z1049">
            <v>216922</v>
          </cell>
          <cell r="AA1049" t="str">
            <v>Live</v>
          </cell>
          <cell r="AB1049">
            <v>0</v>
          </cell>
          <cell r="AC1049" t="str">
            <v>CHITRADURGA URBAN</v>
          </cell>
          <cell r="AD1049" t="str">
            <v>MUDDAPURA</v>
          </cell>
          <cell r="AE1049" t="str">
            <v>LT-6(a)(i) Wt. Wks.</v>
          </cell>
          <cell r="AF1049" t="str">
            <v>LT-6(a)(i) Wt. Wks.</v>
          </cell>
          <cell r="AG1049" t="str">
            <v>SCERETORY</v>
          </cell>
          <cell r="AH1049" t="str">
            <v>MUDDAPURA--</v>
          </cell>
        </row>
        <row r="1050">
          <cell r="A1050" t="str">
            <v>P4500</v>
          </cell>
          <cell r="B1050">
            <v>445253</v>
          </cell>
          <cell r="C1050">
            <v>0</v>
          </cell>
          <cell r="D1050">
            <v>175933.25</v>
          </cell>
          <cell r="E1050">
            <v>143.24</v>
          </cell>
          <cell r="F1050">
            <v>176076.49</v>
          </cell>
          <cell r="G1050">
            <v>43678.51</v>
          </cell>
          <cell r="H1050">
            <v>219755</v>
          </cell>
          <cell r="I1050">
            <v>16439.830000000002</v>
          </cell>
          <cell r="J1050">
            <v>0</v>
          </cell>
          <cell r="K1050">
            <v>16439.830000000002</v>
          </cell>
          <cell r="L1050">
            <v>20500.169999999998</v>
          </cell>
          <cell r="M1050">
            <v>36940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192373.08</v>
          </cell>
          <cell r="X1050">
            <v>143.24</v>
          </cell>
          <cell r="Y1050">
            <v>64178.68</v>
          </cell>
          <cell r="Z1050">
            <v>256695</v>
          </cell>
          <cell r="AA1050" t="str">
            <v>Live</v>
          </cell>
          <cell r="AB1050">
            <v>0</v>
          </cell>
          <cell r="AC1050" t="str">
            <v>CHITRADURGA URBAN</v>
          </cell>
          <cell r="AD1050" t="str">
            <v>MUDDAPURA</v>
          </cell>
          <cell r="AE1050" t="str">
            <v>LT-6(a)(i) Wt. Wks.</v>
          </cell>
          <cell r="AF1050" t="str">
            <v>LT-6(a)(i) Wt. Wks.</v>
          </cell>
          <cell r="AG1050" t="str">
            <v>SCERETORY</v>
          </cell>
          <cell r="AH1050" t="str">
            <v>SURENAHALLY GOLLARAHATTY--</v>
          </cell>
        </row>
        <row r="1051">
          <cell r="A1051" t="str">
            <v>P4516</v>
          </cell>
          <cell r="B1051">
            <v>444943</v>
          </cell>
          <cell r="C1051">
            <v>21561</v>
          </cell>
          <cell r="D1051">
            <v>412653.65</v>
          </cell>
          <cell r="E1051">
            <v>19737.310000000001</v>
          </cell>
          <cell r="F1051">
            <v>432390.96</v>
          </cell>
          <cell r="G1051">
            <v>86216.04</v>
          </cell>
          <cell r="H1051">
            <v>518607</v>
          </cell>
          <cell r="I1051">
            <v>146371.82</v>
          </cell>
          <cell r="J1051">
            <v>10527.37</v>
          </cell>
          <cell r="K1051">
            <v>156899.19</v>
          </cell>
          <cell r="L1051">
            <v>56050.81</v>
          </cell>
          <cell r="M1051">
            <v>212950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559025.47</v>
          </cell>
          <cell r="X1051">
            <v>30264.68</v>
          </cell>
          <cell r="Y1051">
            <v>142266.85</v>
          </cell>
          <cell r="Z1051">
            <v>731557</v>
          </cell>
          <cell r="AA1051" t="str">
            <v>Live</v>
          </cell>
          <cell r="AB1051">
            <v>0</v>
          </cell>
          <cell r="AC1051" t="str">
            <v>CHITRADURGA URBAN</v>
          </cell>
          <cell r="AD1051" t="str">
            <v>MUDDAPURA</v>
          </cell>
          <cell r="AE1051" t="str">
            <v>LT-6(a)(i) Wt. Wks.</v>
          </cell>
          <cell r="AF1051" t="str">
            <v>LT-6(a)(i) Wt. Wks.</v>
          </cell>
          <cell r="AG1051" t="str">
            <v>SECRATARY</v>
          </cell>
          <cell r="AH1051" t="str">
            <v>SURANAHALLY GOLLLARAHATTY--</v>
          </cell>
        </row>
        <row r="1052">
          <cell r="A1052" t="str">
            <v>P4519</v>
          </cell>
          <cell r="B1052">
            <v>443718</v>
          </cell>
          <cell r="C1052">
            <v>0</v>
          </cell>
          <cell r="D1052">
            <v>159994.97</v>
          </cell>
          <cell r="E1052">
            <v>1703.19</v>
          </cell>
          <cell r="F1052">
            <v>161698.16</v>
          </cell>
          <cell r="G1052">
            <v>44265.84</v>
          </cell>
          <cell r="H1052">
            <v>205964</v>
          </cell>
          <cell r="I1052">
            <v>10600.02</v>
          </cell>
          <cell r="J1052">
            <v>0</v>
          </cell>
          <cell r="K1052">
            <v>10600.02</v>
          </cell>
          <cell r="L1052">
            <v>18611.98</v>
          </cell>
          <cell r="M1052">
            <v>29212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170594.99</v>
          </cell>
          <cell r="X1052">
            <v>1703.19</v>
          </cell>
          <cell r="Y1052">
            <v>62877.82</v>
          </cell>
          <cell r="Z1052">
            <v>235176</v>
          </cell>
          <cell r="AA1052" t="str">
            <v>Live</v>
          </cell>
          <cell r="AB1052">
            <v>0</v>
          </cell>
          <cell r="AC1052" t="str">
            <v>CHITRADURGA URBAN</v>
          </cell>
          <cell r="AD1052" t="str">
            <v>MUDDAPURA</v>
          </cell>
          <cell r="AE1052" t="str">
            <v>LT-6(a)(i) Wt. Wks.</v>
          </cell>
          <cell r="AF1052" t="str">
            <v>LT-6(a)(i) Wt. Wks.</v>
          </cell>
          <cell r="AG1052" t="str">
            <v>SECRATARY</v>
          </cell>
          <cell r="AH1052" t="str">
            <v>JOGIBORAIAHANAHATTY--</v>
          </cell>
        </row>
        <row r="1053">
          <cell r="A1053" t="str">
            <v>P4522</v>
          </cell>
          <cell r="B1053">
            <v>446184</v>
          </cell>
          <cell r="C1053">
            <v>8040</v>
          </cell>
          <cell r="D1053">
            <v>305681.06</v>
          </cell>
          <cell r="E1053">
            <v>10206.58</v>
          </cell>
          <cell r="F1053">
            <v>315887.64</v>
          </cell>
          <cell r="G1053">
            <v>69029.36</v>
          </cell>
          <cell r="H1053">
            <v>384917</v>
          </cell>
          <cell r="I1053">
            <v>65265.89</v>
          </cell>
          <cell r="J1053">
            <v>3919.5</v>
          </cell>
          <cell r="K1053">
            <v>69185.39</v>
          </cell>
          <cell r="L1053">
            <v>38791.61</v>
          </cell>
          <cell r="M1053">
            <v>107977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370946.95</v>
          </cell>
          <cell r="X1053">
            <v>14126.08</v>
          </cell>
          <cell r="Y1053">
            <v>107820.97</v>
          </cell>
          <cell r="Z1053">
            <v>492894</v>
          </cell>
          <cell r="AA1053" t="str">
            <v>Live</v>
          </cell>
          <cell r="AB1053">
            <v>0</v>
          </cell>
          <cell r="AC1053" t="str">
            <v>CHITRADURGA URBAN</v>
          </cell>
          <cell r="AD1053" t="str">
            <v>MUDDAPURA</v>
          </cell>
          <cell r="AE1053" t="str">
            <v>LT-6(a)(i) Wt. Wks.</v>
          </cell>
          <cell r="AF1053" t="str">
            <v>LT-6(a)(i) Wt. Wks.</v>
          </cell>
          <cell r="AG1053" t="str">
            <v>SECRATARY</v>
          </cell>
          <cell r="AH1053" t="str">
            <v>CHIKKABBIGERE--</v>
          </cell>
        </row>
        <row r="1054">
          <cell r="A1054" t="str">
            <v>P4755</v>
          </cell>
          <cell r="B1054">
            <v>3256055</v>
          </cell>
          <cell r="C1054">
            <v>11670</v>
          </cell>
          <cell r="D1054">
            <v>502606.77</v>
          </cell>
          <cell r="E1054">
            <v>20083.830000000002</v>
          </cell>
          <cell r="F1054">
            <v>522690.60000000003</v>
          </cell>
          <cell r="G1054">
            <v>135613.4</v>
          </cell>
          <cell r="H1054">
            <v>658304</v>
          </cell>
          <cell r="I1054">
            <v>88688.73</v>
          </cell>
          <cell r="J1054">
            <v>5679.79</v>
          </cell>
          <cell r="K1054">
            <v>94368.51999999999</v>
          </cell>
          <cell r="L1054">
            <v>63880.73</v>
          </cell>
          <cell r="M1054">
            <v>158249.25</v>
          </cell>
          <cell r="N1054">
            <v>0</v>
          </cell>
          <cell r="O1054">
            <v>0</v>
          </cell>
          <cell r="P1054">
            <v>0</v>
          </cell>
          <cell r="Q1054">
            <v>412.25</v>
          </cell>
          <cell r="R1054">
            <v>0</v>
          </cell>
          <cell r="S1054">
            <v>0</v>
          </cell>
          <cell r="T1054">
            <v>412.25</v>
          </cell>
          <cell r="U1054">
            <v>412.25</v>
          </cell>
          <cell r="V1054">
            <v>0</v>
          </cell>
          <cell r="W1054">
            <v>590883.25</v>
          </cell>
          <cell r="X1054">
            <v>25763.62</v>
          </cell>
          <cell r="Y1054">
            <v>199494.13</v>
          </cell>
          <cell r="Z1054">
            <v>816141</v>
          </cell>
          <cell r="AA1054" t="str">
            <v>Live</v>
          </cell>
          <cell r="AB1054">
            <v>0</v>
          </cell>
          <cell r="AC1054" t="str">
            <v>CHITRADURGA URBAN</v>
          </cell>
          <cell r="AD1054" t="str">
            <v>MUDDAPURA</v>
          </cell>
          <cell r="AE1054" t="str">
            <v>LT-6(a)(ii) Wt. Wks.</v>
          </cell>
          <cell r="AF1054" t="str">
            <v>LT-6(a)(ii) Wt. Wks.</v>
          </cell>
          <cell r="AG1054" t="str">
            <v>P D O MUDDAPURA</v>
          </cell>
          <cell r="AH1054" t="str">
            <v>JOGIBORANAHATTY</v>
          </cell>
        </row>
        <row r="1055">
          <cell r="A1055" t="str">
            <v>P6033</v>
          </cell>
          <cell r="B1055">
            <v>4493779</v>
          </cell>
          <cell r="C1055">
            <v>1078</v>
          </cell>
          <cell r="D1055">
            <v>12142.12</v>
          </cell>
          <cell r="E1055">
            <v>0</v>
          </cell>
          <cell r="F1055">
            <v>12142.12</v>
          </cell>
          <cell r="G1055">
            <v>1347.88</v>
          </cell>
          <cell r="H1055">
            <v>13490</v>
          </cell>
          <cell r="I1055">
            <v>16616.759999999998</v>
          </cell>
          <cell r="J1055">
            <v>519.09</v>
          </cell>
          <cell r="K1055">
            <v>17135.849999999999</v>
          </cell>
          <cell r="L1055">
            <v>2273.6999999999998</v>
          </cell>
          <cell r="M1055">
            <v>19409.55</v>
          </cell>
          <cell r="N1055">
            <v>0</v>
          </cell>
          <cell r="O1055">
            <v>0</v>
          </cell>
          <cell r="P1055">
            <v>0</v>
          </cell>
          <cell r="Q1055">
            <v>104.55</v>
          </cell>
          <cell r="R1055">
            <v>0</v>
          </cell>
          <cell r="S1055">
            <v>0</v>
          </cell>
          <cell r="T1055">
            <v>104.55</v>
          </cell>
          <cell r="U1055">
            <v>104.55</v>
          </cell>
          <cell r="V1055">
            <v>0</v>
          </cell>
          <cell r="W1055">
            <v>28654.33</v>
          </cell>
          <cell r="X1055">
            <v>519.09</v>
          </cell>
          <cell r="Y1055">
            <v>3621.58</v>
          </cell>
          <cell r="Z1055">
            <v>32795</v>
          </cell>
          <cell r="AA1055" t="str">
            <v>Live</v>
          </cell>
          <cell r="AB1055">
            <v>0</v>
          </cell>
          <cell r="AC1055" t="str">
            <v>CHITRADURGA URBAN</v>
          </cell>
          <cell r="AD1055" t="str">
            <v>MUDDAPURA</v>
          </cell>
          <cell r="AE1055" t="str">
            <v>LT-6(a)(ii) Wt. Wks.</v>
          </cell>
          <cell r="AF1055" t="str">
            <v>LT-6(a)(ii) Wt. Wks.</v>
          </cell>
          <cell r="AG1055" t="str">
            <v>P D O MUDDAPURA</v>
          </cell>
          <cell r="AH1055">
            <v>0</v>
          </cell>
        </row>
        <row r="1056">
          <cell r="A1056" t="str">
            <v>P6257</v>
          </cell>
          <cell r="B1056">
            <v>4718330</v>
          </cell>
          <cell r="C1056">
            <v>0</v>
          </cell>
          <cell r="D1056">
            <v>46317.19</v>
          </cell>
          <cell r="E1056">
            <v>192.51</v>
          </cell>
          <cell r="F1056">
            <v>46509.700000000004</v>
          </cell>
          <cell r="G1056">
            <v>17133.3</v>
          </cell>
          <cell r="H1056">
            <v>63643</v>
          </cell>
          <cell r="I1056">
            <v>15900.3</v>
          </cell>
          <cell r="J1056">
            <v>0</v>
          </cell>
          <cell r="K1056">
            <v>15900.3</v>
          </cell>
          <cell r="L1056">
            <v>5964.7</v>
          </cell>
          <cell r="M1056">
            <v>21865</v>
          </cell>
          <cell r="N1056">
            <v>60902.559999999998</v>
          </cell>
          <cell r="O1056">
            <v>23099.93</v>
          </cell>
          <cell r="P1056">
            <v>192.51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61095.07</v>
          </cell>
          <cell r="V1056">
            <v>23099.93</v>
          </cell>
          <cell r="W1056">
            <v>1314.93</v>
          </cell>
          <cell r="X1056">
            <v>0</v>
          </cell>
          <cell r="Y1056">
            <v>-1.93</v>
          </cell>
          <cell r="Z1056">
            <v>1313</v>
          </cell>
          <cell r="AA1056" t="str">
            <v>Live</v>
          </cell>
          <cell r="AB1056">
            <v>0</v>
          </cell>
          <cell r="AC1056" t="str">
            <v>CHITRADURGA URBAN</v>
          </cell>
          <cell r="AD1056" t="str">
            <v>MUDDAPURA</v>
          </cell>
          <cell r="AE1056" t="str">
            <v>LT-6(a)(i) Wt. Wks.</v>
          </cell>
          <cell r="AF1056" t="str">
            <v>LT-6(a)(i) Wt. Wks.</v>
          </cell>
          <cell r="AG1056" t="str">
            <v>P D O</v>
          </cell>
          <cell r="AH1056" t="str">
            <v>MUDDAPURA SURENAHALLI CTA</v>
          </cell>
        </row>
        <row r="1057">
          <cell r="A1057" t="str">
            <v>SDP6211</v>
          </cell>
          <cell r="B1057">
            <v>4642297</v>
          </cell>
          <cell r="C1057">
            <v>22643</v>
          </cell>
          <cell r="D1057">
            <v>437983.52</v>
          </cell>
          <cell r="E1057">
            <v>34895.370000000003</v>
          </cell>
          <cell r="F1057">
            <v>472878.89</v>
          </cell>
          <cell r="G1057">
            <v>71399.11</v>
          </cell>
          <cell r="H1057">
            <v>544278</v>
          </cell>
          <cell r="I1057">
            <v>155155.54999999999</v>
          </cell>
          <cell r="J1057">
            <v>11004.87</v>
          </cell>
          <cell r="K1057">
            <v>166160.41999999998</v>
          </cell>
          <cell r="L1057">
            <v>61471.58</v>
          </cell>
          <cell r="M1057">
            <v>227632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593139.06999999995</v>
          </cell>
          <cell r="X1057">
            <v>45900.24</v>
          </cell>
          <cell r="Y1057">
            <v>132870.69</v>
          </cell>
          <cell r="Z1057">
            <v>771910</v>
          </cell>
          <cell r="AA1057" t="str">
            <v>Live</v>
          </cell>
          <cell r="AB1057">
            <v>0</v>
          </cell>
          <cell r="AC1057" t="str">
            <v>CHITRADURGA URBAN</v>
          </cell>
          <cell r="AD1057" t="str">
            <v>MUDDAPURA</v>
          </cell>
          <cell r="AE1057" t="str">
            <v>LT-6(a)(ii) Wt. Wks.</v>
          </cell>
          <cell r="AF1057" t="str">
            <v>LT-6(a)(ii) Wt. Wks.</v>
          </cell>
          <cell r="AG1057" t="str">
            <v>P D O</v>
          </cell>
          <cell r="AH1057" t="str">
            <v>MUDDAPURA SIDDAVVANADURGA VILLAGE CTA</v>
          </cell>
        </row>
        <row r="1058">
          <cell r="A1058" t="str">
            <v>SDSL1</v>
          </cell>
          <cell r="B1058">
            <v>449372</v>
          </cell>
          <cell r="C1058">
            <v>0</v>
          </cell>
          <cell r="D1058">
            <v>183516.47</v>
          </cell>
          <cell r="E1058">
            <v>771.87</v>
          </cell>
          <cell r="F1058">
            <v>184288.34</v>
          </cell>
          <cell r="G1058">
            <v>45269.66</v>
          </cell>
          <cell r="H1058">
            <v>229558</v>
          </cell>
          <cell r="I1058">
            <v>4268.07</v>
          </cell>
          <cell r="J1058">
            <v>0</v>
          </cell>
          <cell r="K1058">
            <v>4268.07</v>
          </cell>
          <cell r="L1058">
            <v>20784.93</v>
          </cell>
          <cell r="M1058">
            <v>25053</v>
          </cell>
          <cell r="N1058">
            <v>0</v>
          </cell>
          <cell r="O1058">
            <v>39228.129999999997</v>
          </cell>
          <cell r="P1058">
            <v>771.87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771.87</v>
          </cell>
          <cell r="V1058">
            <v>39228.129999999997</v>
          </cell>
          <cell r="W1058">
            <v>187784.54</v>
          </cell>
          <cell r="X1058">
            <v>0</v>
          </cell>
          <cell r="Y1058">
            <v>26826.46</v>
          </cell>
          <cell r="Z1058">
            <v>214611</v>
          </cell>
          <cell r="AA1058" t="str">
            <v>Live</v>
          </cell>
          <cell r="AB1058">
            <v>0</v>
          </cell>
          <cell r="AC1058" t="str">
            <v>CHITRADURGA URBAN</v>
          </cell>
          <cell r="AD1058" t="str">
            <v>MUDDAPURA</v>
          </cell>
          <cell r="AE1058" t="str">
            <v>LT-6(b)(i) St.Lt. M</v>
          </cell>
          <cell r="AF1058" t="str">
            <v>LT-6(b)(i) St.Lt. M</v>
          </cell>
          <cell r="AG1058" t="str">
            <v>NEAR KENCHAPPA HOUSE</v>
          </cell>
          <cell r="AH1058" t="str">
            <v>SIDDAVVANA DURGA--</v>
          </cell>
        </row>
        <row r="1059">
          <cell r="A1059" t="str">
            <v>SDSL2</v>
          </cell>
          <cell r="B1059">
            <v>450693</v>
          </cell>
          <cell r="C1059">
            <v>0</v>
          </cell>
          <cell r="D1059">
            <v>166138.18</v>
          </cell>
          <cell r="E1059">
            <v>38.17</v>
          </cell>
          <cell r="F1059">
            <v>166176.35</v>
          </cell>
          <cell r="G1059">
            <v>40847.65</v>
          </cell>
          <cell r="H1059">
            <v>207024</v>
          </cell>
          <cell r="I1059">
            <v>3629.67</v>
          </cell>
          <cell r="J1059">
            <v>0</v>
          </cell>
          <cell r="K1059">
            <v>3629.67</v>
          </cell>
          <cell r="L1059">
            <v>18785.330000000002</v>
          </cell>
          <cell r="M1059">
            <v>22415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169767.85</v>
          </cell>
          <cell r="X1059">
            <v>38.17</v>
          </cell>
          <cell r="Y1059">
            <v>59632.98</v>
          </cell>
          <cell r="Z1059">
            <v>229439</v>
          </cell>
          <cell r="AA1059" t="str">
            <v>Live</v>
          </cell>
          <cell r="AB1059">
            <v>0</v>
          </cell>
          <cell r="AC1059" t="str">
            <v>CHITRADURGA URBAN</v>
          </cell>
          <cell r="AD1059" t="str">
            <v>MUDDAPURA</v>
          </cell>
          <cell r="AE1059" t="str">
            <v>LT-6(b)(i) St.Lt. M</v>
          </cell>
          <cell r="AF1059" t="str">
            <v>LT-6(b)(i) St.Lt. M</v>
          </cell>
          <cell r="AG1059" t="str">
            <v>NEAR BORAPPA HOUSE</v>
          </cell>
          <cell r="AH1059" t="str">
            <v>SIDDAVVANA DURGA--</v>
          </cell>
        </row>
        <row r="1060">
          <cell r="A1060" t="str">
            <v>SGSL1</v>
          </cell>
          <cell r="B1060">
            <v>487820</v>
          </cell>
          <cell r="C1060">
            <v>1482</v>
          </cell>
          <cell r="D1060">
            <v>359690.99</v>
          </cell>
          <cell r="E1060">
            <v>5365.08</v>
          </cell>
          <cell r="F1060">
            <v>365056.07</v>
          </cell>
          <cell r="G1060">
            <v>82595.929999999993</v>
          </cell>
          <cell r="H1060">
            <v>447652</v>
          </cell>
          <cell r="I1060">
            <v>17404.98</v>
          </cell>
          <cell r="J1060">
            <v>926.8</v>
          </cell>
          <cell r="K1060">
            <v>18331.78</v>
          </cell>
          <cell r="L1060">
            <v>41743.22</v>
          </cell>
          <cell r="M1060">
            <v>60075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377095.97</v>
          </cell>
          <cell r="X1060">
            <v>6291.88</v>
          </cell>
          <cell r="Y1060">
            <v>124339.15</v>
          </cell>
          <cell r="Z1060">
            <v>507727</v>
          </cell>
          <cell r="AA1060" t="str">
            <v>Live</v>
          </cell>
          <cell r="AB1060">
            <v>0</v>
          </cell>
          <cell r="AC1060" t="str">
            <v>CHITRADURGA URBAN</v>
          </cell>
          <cell r="AD1060" t="str">
            <v>MUDDAPURA</v>
          </cell>
          <cell r="AE1060" t="str">
            <v>LT-6(b)(i) St.Lt. M</v>
          </cell>
          <cell r="AF1060" t="str">
            <v>LT-6(b)(i) St.Lt. M</v>
          </cell>
          <cell r="AG1060" t="str">
            <v>SURENAHALLI</v>
          </cell>
          <cell r="AH1060" t="str">
            <v>MUDDAPURA-.</v>
          </cell>
        </row>
        <row r="1061">
          <cell r="A1061" t="str">
            <v>SP6133</v>
          </cell>
          <cell r="B1061">
            <v>4590526</v>
          </cell>
          <cell r="C1061">
            <v>568</v>
          </cell>
          <cell r="D1061">
            <v>2750.35</v>
          </cell>
          <cell r="E1061">
            <v>0</v>
          </cell>
          <cell r="F1061">
            <v>2750.35</v>
          </cell>
          <cell r="G1061">
            <v>220.65</v>
          </cell>
          <cell r="H1061">
            <v>2971</v>
          </cell>
          <cell r="I1061">
            <v>15971.72</v>
          </cell>
          <cell r="J1061">
            <v>278.12</v>
          </cell>
          <cell r="K1061">
            <v>16249.84</v>
          </cell>
          <cell r="L1061">
            <v>1097.71</v>
          </cell>
          <cell r="M1061">
            <v>17347.55</v>
          </cell>
          <cell r="N1061">
            <v>0</v>
          </cell>
          <cell r="O1061">
            <v>0</v>
          </cell>
          <cell r="P1061">
            <v>0</v>
          </cell>
          <cell r="Q1061">
            <v>104.55</v>
          </cell>
          <cell r="R1061">
            <v>0</v>
          </cell>
          <cell r="S1061">
            <v>0</v>
          </cell>
          <cell r="T1061">
            <v>104.55</v>
          </cell>
          <cell r="U1061">
            <v>104.55</v>
          </cell>
          <cell r="V1061">
            <v>0</v>
          </cell>
          <cell r="W1061">
            <v>18617.52</v>
          </cell>
          <cell r="X1061">
            <v>278.12</v>
          </cell>
          <cell r="Y1061">
            <v>1318.36</v>
          </cell>
          <cell r="Z1061">
            <v>20214</v>
          </cell>
          <cell r="AA1061" t="str">
            <v>Live</v>
          </cell>
          <cell r="AB1061">
            <v>0</v>
          </cell>
          <cell r="AC1061" t="str">
            <v>CHITRADURGA URBAN</v>
          </cell>
          <cell r="AD1061" t="str">
            <v>MUDDAPURA</v>
          </cell>
          <cell r="AE1061" t="str">
            <v>LT-6(a)(ii) Wt. Wks.</v>
          </cell>
          <cell r="AF1061" t="str">
            <v>LT-6(a)(ii) Wt. Wks.</v>
          </cell>
          <cell r="AG1061" t="str">
            <v>P D O MUDDAPURA</v>
          </cell>
          <cell r="AH1061">
            <v>0</v>
          </cell>
        </row>
        <row r="1062">
          <cell r="A1062" t="str">
            <v>SRGSL1</v>
          </cell>
          <cell r="B1062">
            <v>444312</v>
          </cell>
          <cell r="C1062">
            <v>0</v>
          </cell>
          <cell r="D1062">
            <v>-61345</v>
          </cell>
          <cell r="E1062">
            <v>0</v>
          </cell>
          <cell r="F1062">
            <v>-61345</v>
          </cell>
          <cell r="G1062">
            <v>0</v>
          </cell>
          <cell r="H1062">
            <v>-61345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-61345</v>
          </cell>
          <cell r="X1062">
            <v>0</v>
          </cell>
          <cell r="Y1062">
            <v>0</v>
          </cell>
          <cell r="Z1062">
            <v>-61345</v>
          </cell>
          <cell r="AA1062" t="str">
            <v>LD</v>
          </cell>
          <cell r="AB1062">
            <v>0</v>
          </cell>
          <cell r="AC1062" t="str">
            <v>CHITRADURGA URBAN</v>
          </cell>
          <cell r="AD1062" t="str">
            <v>MUDDAPURA</v>
          </cell>
          <cell r="AE1062" t="str">
            <v>LT-6(b)(i) St.Lt. M</v>
          </cell>
          <cell r="AF1062" t="str">
            <v>LT-6(b)(i) St.Lt. M</v>
          </cell>
          <cell r="AG1062" t="str">
            <v>NEAR SCHOOL</v>
          </cell>
          <cell r="AH1062" t="str">
            <v>SURENA HALLI--</v>
          </cell>
        </row>
        <row r="1063">
          <cell r="A1063" t="str">
            <v>SRP3980</v>
          </cell>
          <cell r="B1063">
            <v>452762</v>
          </cell>
          <cell r="C1063">
            <v>0</v>
          </cell>
          <cell r="D1063">
            <v>176637.54</v>
          </cell>
          <cell r="E1063">
            <v>0</v>
          </cell>
          <cell r="F1063">
            <v>176637.54</v>
          </cell>
          <cell r="G1063">
            <v>49440.46</v>
          </cell>
          <cell r="H1063">
            <v>226078</v>
          </cell>
          <cell r="I1063">
            <v>10173.35</v>
          </cell>
          <cell r="J1063">
            <v>0</v>
          </cell>
          <cell r="K1063">
            <v>10173.35</v>
          </cell>
          <cell r="L1063">
            <v>20235.34</v>
          </cell>
          <cell r="M1063">
            <v>30408.69</v>
          </cell>
          <cell r="N1063">
            <v>0</v>
          </cell>
          <cell r="O1063">
            <v>0</v>
          </cell>
          <cell r="P1063">
            <v>0</v>
          </cell>
          <cell r="Q1063">
            <v>334.69</v>
          </cell>
          <cell r="R1063">
            <v>0</v>
          </cell>
          <cell r="S1063">
            <v>0</v>
          </cell>
          <cell r="T1063">
            <v>334.69</v>
          </cell>
          <cell r="U1063">
            <v>334.69</v>
          </cell>
          <cell r="V1063">
            <v>0</v>
          </cell>
          <cell r="W1063">
            <v>186476.2</v>
          </cell>
          <cell r="X1063">
            <v>0</v>
          </cell>
          <cell r="Y1063">
            <v>69675.8</v>
          </cell>
          <cell r="Z1063">
            <v>256152</v>
          </cell>
          <cell r="AA1063" t="str">
            <v>Live</v>
          </cell>
          <cell r="AB1063">
            <v>0</v>
          </cell>
          <cell r="AC1063" t="str">
            <v>CHITRADURGA URBAN</v>
          </cell>
          <cell r="AD1063" t="str">
            <v>MUDDAPURA</v>
          </cell>
          <cell r="AE1063" t="str">
            <v>LT-6(a)(i) Wt. Wks.</v>
          </cell>
          <cell r="AF1063" t="str">
            <v>LT-6(a)(i) Wt. Wks.</v>
          </cell>
          <cell r="AG1063" t="str">
            <v>SECRETARY MUDDAPURA</v>
          </cell>
          <cell r="AH1063" t="str">
            <v>SURENA HALLI--</v>
          </cell>
        </row>
        <row r="1064">
          <cell r="A1064" t="str">
            <v>SRP4</v>
          </cell>
          <cell r="B1064">
            <v>486908</v>
          </cell>
          <cell r="C1064">
            <v>0</v>
          </cell>
          <cell r="D1064">
            <v>93809.91</v>
          </cell>
          <cell r="E1064">
            <v>0</v>
          </cell>
          <cell r="F1064">
            <v>93809.91</v>
          </cell>
          <cell r="G1064">
            <v>3692.09</v>
          </cell>
          <cell r="H1064">
            <v>97502</v>
          </cell>
          <cell r="I1064">
            <v>10276.11</v>
          </cell>
          <cell r="J1064">
            <v>0</v>
          </cell>
          <cell r="K1064">
            <v>10276.11</v>
          </cell>
          <cell r="L1064">
            <v>8280.89</v>
          </cell>
          <cell r="M1064">
            <v>18557</v>
          </cell>
          <cell r="N1064">
            <v>33574.239999999998</v>
          </cell>
          <cell r="O1064">
            <v>6425.76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33574.239999999998</v>
          </cell>
          <cell r="V1064">
            <v>6425.76</v>
          </cell>
          <cell r="W1064">
            <v>70511.78</v>
          </cell>
          <cell r="X1064">
            <v>0</v>
          </cell>
          <cell r="Y1064">
            <v>5547.22</v>
          </cell>
          <cell r="Z1064">
            <v>76059</v>
          </cell>
          <cell r="AA1064" t="str">
            <v>Live</v>
          </cell>
          <cell r="AB1064">
            <v>0</v>
          </cell>
          <cell r="AC1064" t="str">
            <v>CHITRADURGA URBAN</v>
          </cell>
          <cell r="AD1064" t="str">
            <v>MUDDAPURA</v>
          </cell>
          <cell r="AE1064" t="str">
            <v>LT-6(a)(i) Wt. Wks.</v>
          </cell>
          <cell r="AF1064" t="str">
            <v>LT-6(a)(i) Wt. Wks.</v>
          </cell>
          <cell r="AG1064" t="str">
            <v>SUREVA HALLY</v>
          </cell>
          <cell r="AH1064" t="str">
            <v>MUDDAPURA-YALAGOODA</v>
          </cell>
        </row>
        <row r="1065">
          <cell r="A1065" t="str">
            <v>SRP5</v>
          </cell>
          <cell r="B1065">
            <v>488438</v>
          </cell>
          <cell r="C1065">
            <v>16701</v>
          </cell>
          <cell r="D1065">
            <v>302862.37</v>
          </cell>
          <cell r="E1065">
            <v>23370.86</v>
          </cell>
          <cell r="F1065">
            <v>326233.23</v>
          </cell>
          <cell r="G1065">
            <v>29196.77</v>
          </cell>
          <cell r="H1065">
            <v>355430</v>
          </cell>
          <cell r="I1065">
            <v>115465.06</v>
          </cell>
          <cell r="J1065">
            <v>8164.37</v>
          </cell>
          <cell r="K1065">
            <v>123629.43</v>
          </cell>
          <cell r="L1065">
            <v>42709.57</v>
          </cell>
          <cell r="M1065">
            <v>166339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418327.43</v>
          </cell>
          <cell r="X1065">
            <v>31535.23</v>
          </cell>
          <cell r="Y1065">
            <v>71906.34</v>
          </cell>
          <cell r="Z1065">
            <v>521769</v>
          </cell>
          <cell r="AA1065" t="str">
            <v>Live</v>
          </cell>
          <cell r="AB1065">
            <v>0</v>
          </cell>
          <cell r="AC1065" t="str">
            <v>CHITRADURGA URBAN</v>
          </cell>
          <cell r="AD1065" t="str">
            <v>MUDDAPURA</v>
          </cell>
          <cell r="AE1065" t="str">
            <v>LT-6(a)(i) Wt. Wks.</v>
          </cell>
          <cell r="AF1065" t="str">
            <v>LT-6(a)(i) Wt. Wks.</v>
          </cell>
          <cell r="AG1065" t="str">
            <v>AEE. J.P.</v>
          </cell>
          <cell r="AH1065" t="str">
            <v>CTA-GOLLARA HATTY</v>
          </cell>
        </row>
        <row r="1066">
          <cell r="A1066" t="str">
            <v>SRP6</v>
          </cell>
          <cell r="B1066">
            <v>491319</v>
          </cell>
          <cell r="C1066">
            <v>0</v>
          </cell>
          <cell r="D1066">
            <v>118508.52</v>
          </cell>
          <cell r="E1066">
            <v>0</v>
          </cell>
          <cell r="F1066">
            <v>118508.52</v>
          </cell>
          <cell r="G1066">
            <v>5573.48</v>
          </cell>
          <cell r="H1066">
            <v>124082</v>
          </cell>
          <cell r="I1066">
            <v>10276.58</v>
          </cell>
          <cell r="J1066">
            <v>0</v>
          </cell>
          <cell r="K1066">
            <v>10276.58</v>
          </cell>
          <cell r="L1066">
            <v>16279.42</v>
          </cell>
          <cell r="M1066">
            <v>26556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128785.1</v>
          </cell>
          <cell r="X1066">
            <v>0</v>
          </cell>
          <cell r="Y1066">
            <v>21852.9</v>
          </cell>
          <cell r="Z1066">
            <v>150638</v>
          </cell>
          <cell r="AA1066" t="str">
            <v>Live</v>
          </cell>
          <cell r="AB1066">
            <v>0</v>
          </cell>
          <cell r="AC1066" t="str">
            <v>CHITRADURGA URBAN</v>
          </cell>
          <cell r="AD1066" t="str">
            <v>MUDDAPURA</v>
          </cell>
          <cell r="AE1066" t="str">
            <v>LT-6(a)(i) Wt. Wks.</v>
          </cell>
          <cell r="AF1066" t="str">
            <v>LT-6(a)(i) Wt. Wks.</v>
          </cell>
          <cell r="AG1066" t="str">
            <v xml:space="preserve">    </v>
          </cell>
          <cell r="AH1066" t="str">
            <v>CTA--</v>
          </cell>
        </row>
        <row r="1067">
          <cell r="A1067" t="str">
            <v>SRSL1</v>
          </cell>
          <cell r="B1067">
            <v>491524</v>
          </cell>
          <cell r="C1067">
            <v>0</v>
          </cell>
          <cell r="D1067">
            <v>380371.84</v>
          </cell>
          <cell r="E1067">
            <v>1005.28</v>
          </cell>
          <cell r="F1067">
            <v>381377.12000000005</v>
          </cell>
          <cell r="G1067">
            <v>70144.88</v>
          </cell>
          <cell r="H1067">
            <v>451522</v>
          </cell>
          <cell r="I1067">
            <v>12464.79</v>
          </cell>
          <cell r="J1067">
            <v>0</v>
          </cell>
          <cell r="K1067">
            <v>12464.79</v>
          </cell>
          <cell r="L1067">
            <v>43310.21</v>
          </cell>
          <cell r="M1067">
            <v>55775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392836.63</v>
          </cell>
          <cell r="X1067">
            <v>1005.28</v>
          </cell>
          <cell r="Y1067">
            <v>113455.09</v>
          </cell>
          <cell r="Z1067">
            <v>507297</v>
          </cell>
          <cell r="AA1067" t="str">
            <v>Live</v>
          </cell>
          <cell r="AB1067">
            <v>0</v>
          </cell>
          <cell r="AC1067" t="str">
            <v>CHITRADURGA URBAN</v>
          </cell>
          <cell r="AD1067" t="str">
            <v>MUDDAPURA</v>
          </cell>
          <cell r="AE1067" t="str">
            <v>LT-6(b)(i) St.Lt. M</v>
          </cell>
          <cell r="AF1067" t="str">
            <v>LT-6(b)(i) St.Lt. M</v>
          </cell>
          <cell r="AG1067" t="str">
            <v>SURANAHALLI</v>
          </cell>
          <cell r="AH1067" t="str">
            <v>MUDDAPURA-.</v>
          </cell>
        </row>
        <row r="1068">
          <cell r="A1068" t="str">
            <v>SRSL59464</v>
          </cell>
          <cell r="B1068">
            <v>4913190</v>
          </cell>
          <cell r="C1068">
            <v>0</v>
          </cell>
          <cell r="D1068">
            <v>19440.900000000001</v>
          </cell>
          <cell r="E1068">
            <v>1384.54</v>
          </cell>
          <cell r="F1068">
            <v>20825.440000000002</v>
          </cell>
          <cell r="G1068">
            <v>3089.56</v>
          </cell>
          <cell r="H1068">
            <v>23915</v>
          </cell>
          <cell r="I1068">
            <v>2050.42</v>
          </cell>
          <cell r="J1068">
            <v>0</v>
          </cell>
          <cell r="K1068">
            <v>2050.42</v>
          </cell>
          <cell r="L1068">
            <v>1252.18</v>
          </cell>
          <cell r="M1068">
            <v>3302.6</v>
          </cell>
          <cell r="N1068">
            <v>20227.47</v>
          </cell>
          <cell r="O1068">
            <v>4181.99</v>
          </cell>
          <cell r="P1068">
            <v>1384.54</v>
          </cell>
          <cell r="Q1068">
            <v>200.6</v>
          </cell>
          <cell r="R1068">
            <v>0</v>
          </cell>
          <cell r="S1068">
            <v>0</v>
          </cell>
          <cell r="T1068">
            <v>200.6</v>
          </cell>
          <cell r="U1068">
            <v>21812.61</v>
          </cell>
          <cell r="V1068">
            <v>4181.99</v>
          </cell>
          <cell r="W1068">
            <v>1063.25</v>
          </cell>
          <cell r="X1068">
            <v>0</v>
          </cell>
          <cell r="Y1068">
            <v>159.75</v>
          </cell>
          <cell r="Z1068">
            <v>1223</v>
          </cell>
          <cell r="AA1068" t="str">
            <v>Live</v>
          </cell>
          <cell r="AB1068">
            <v>0</v>
          </cell>
          <cell r="AC1068" t="str">
            <v>CHITRADURGA URBAN</v>
          </cell>
          <cell r="AD1068" t="str">
            <v>MUDDAPURA</v>
          </cell>
          <cell r="AE1068" t="str">
            <v>LT-6(b)(ii) St.Lt. M</v>
          </cell>
          <cell r="AF1068" t="str">
            <v>LT-6(b)(ii) St.Lt. M</v>
          </cell>
          <cell r="AG1068" t="str">
            <v>PDO MUDDAPURA VILLAGE</v>
          </cell>
          <cell r="AH1068" t="str">
            <v>SURENAHALLI VILLAGE</v>
          </cell>
        </row>
        <row r="1069">
          <cell r="A1069" t="str">
            <v>SVDSL1</v>
          </cell>
          <cell r="B1069">
            <v>483820</v>
          </cell>
          <cell r="C1069">
            <v>0</v>
          </cell>
          <cell r="D1069">
            <v>-147301</v>
          </cell>
          <cell r="E1069">
            <v>0</v>
          </cell>
          <cell r="F1069">
            <v>-147301</v>
          </cell>
          <cell r="G1069">
            <v>0</v>
          </cell>
          <cell r="H1069">
            <v>-147301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-147301</v>
          </cell>
          <cell r="X1069">
            <v>0</v>
          </cell>
          <cell r="Y1069">
            <v>0</v>
          </cell>
          <cell r="Z1069">
            <v>-147301</v>
          </cell>
          <cell r="AA1069" t="str">
            <v>LD</v>
          </cell>
          <cell r="AB1069">
            <v>0</v>
          </cell>
          <cell r="AC1069" t="str">
            <v>CHITRADURGA URBAN</v>
          </cell>
          <cell r="AD1069" t="str">
            <v>MUDDAPURA</v>
          </cell>
          <cell r="AE1069" t="str">
            <v>LT-6(b)(i) St.Lt. M</v>
          </cell>
          <cell r="AF1069" t="str">
            <v>LT-6(b)(i) St.Lt. M</v>
          </cell>
          <cell r="AG1069" t="str">
            <v>SIDDAVANDURGA</v>
          </cell>
          <cell r="AH1069" t="str">
            <v>MUDDAPURA-.</v>
          </cell>
        </row>
        <row r="1070">
          <cell r="A1070" t="str">
            <v>CSL53A</v>
          </cell>
          <cell r="B1070">
            <v>456771</v>
          </cell>
          <cell r="C1070">
            <v>0</v>
          </cell>
          <cell r="D1070">
            <v>-67829</v>
          </cell>
          <cell r="E1070">
            <v>0</v>
          </cell>
          <cell r="F1070">
            <v>-67829</v>
          </cell>
          <cell r="G1070">
            <v>0</v>
          </cell>
          <cell r="H1070">
            <v>-67829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-67829</v>
          </cell>
          <cell r="X1070">
            <v>0</v>
          </cell>
          <cell r="Y1070">
            <v>0</v>
          </cell>
          <cell r="Z1070">
            <v>-67829</v>
          </cell>
          <cell r="AA1070" t="str">
            <v>PD</v>
          </cell>
          <cell r="AB1070">
            <v>0</v>
          </cell>
          <cell r="AC1070" t="str">
            <v>CHITRADURGA URBAN</v>
          </cell>
          <cell r="AD1070" t="str">
            <v>NO GP NAME</v>
          </cell>
          <cell r="AE1070" t="str">
            <v>LT-6(b)(i) St.Lt. M</v>
          </cell>
          <cell r="AF1070" t="str">
            <v>LT-6(b)(i) St.Lt. M</v>
          </cell>
          <cell r="AG1070" t="str">
            <v>P.L.D.BANK</v>
          </cell>
          <cell r="AH1070" t="str">
            <v>CTA-.</v>
          </cell>
        </row>
        <row r="1071">
          <cell r="A1071" t="str">
            <v>P5426</v>
          </cell>
          <cell r="B1071">
            <v>4113929</v>
          </cell>
          <cell r="C1071">
            <v>0</v>
          </cell>
          <cell r="D1071">
            <v>-757</v>
          </cell>
          <cell r="E1071">
            <v>0</v>
          </cell>
          <cell r="F1071">
            <v>-757</v>
          </cell>
          <cell r="G1071">
            <v>0</v>
          </cell>
          <cell r="H1071">
            <v>-757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-757</v>
          </cell>
          <cell r="X1071">
            <v>0</v>
          </cell>
          <cell r="Y1071">
            <v>0</v>
          </cell>
          <cell r="Z1071">
            <v>-757</v>
          </cell>
          <cell r="AA1071" t="str">
            <v>PD</v>
          </cell>
          <cell r="AB1071">
            <v>0</v>
          </cell>
          <cell r="AC1071" t="str">
            <v>CHITRADURGA URBAN</v>
          </cell>
          <cell r="AD1071" t="str">
            <v>NO GP NAME</v>
          </cell>
          <cell r="AE1071" t="str">
            <v>LT-6(a)(i) Wt. Wks.</v>
          </cell>
          <cell r="AF1071" t="str">
            <v>LT-6(a)(i) Wt. Wks.</v>
          </cell>
          <cell r="AG1071" t="str">
            <v>DIVISION RAILWAY MANEGER</v>
          </cell>
          <cell r="AH1071" t="str">
            <v>CHITHRADURGA</v>
          </cell>
        </row>
        <row r="1072">
          <cell r="A1072" t="str">
            <v>RMSL1C2</v>
          </cell>
          <cell r="B1072">
            <v>489370</v>
          </cell>
          <cell r="C1072">
            <v>0</v>
          </cell>
          <cell r="D1072">
            <v>-195315</v>
          </cell>
          <cell r="E1072">
            <v>0</v>
          </cell>
          <cell r="F1072">
            <v>-195315</v>
          </cell>
          <cell r="G1072">
            <v>0</v>
          </cell>
          <cell r="H1072">
            <v>-195315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-195315</v>
          </cell>
          <cell r="X1072">
            <v>0</v>
          </cell>
          <cell r="Y1072">
            <v>0</v>
          </cell>
          <cell r="Z1072">
            <v>-195315</v>
          </cell>
          <cell r="AA1072" t="str">
            <v>PD</v>
          </cell>
          <cell r="AB1072">
            <v>0</v>
          </cell>
          <cell r="AC1072" t="str">
            <v>CHITRADURGA URBAN</v>
          </cell>
          <cell r="AD1072" t="str">
            <v>NO GP NAME</v>
          </cell>
          <cell r="AE1072" t="str">
            <v>LT-6(b)(i) St.Lt. M</v>
          </cell>
          <cell r="AF1072" t="str">
            <v>LT-6(b)(i) St.Lt. M</v>
          </cell>
          <cell r="AG1072" t="str">
            <v>CHERMEN</v>
          </cell>
          <cell r="AH1072" t="str">
            <v>CTA-APMC,</v>
          </cell>
        </row>
        <row r="1073">
          <cell r="A1073" t="str">
            <v>RMSL2</v>
          </cell>
          <cell r="B1073">
            <v>490612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 t="str">
            <v>PD</v>
          </cell>
          <cell r="AB1073">
            <v>0</v>
          </cell>
          <cell r="AC1073" t="str">
            <v>CHITRADURGA URBAN</v>
          </cell>
          <cell r="AD1073" t="str">
            <v>NO GP NAME</v>
          </cell>
          <cell r="AE1073" t="str">
            <v>LT-6(b)(i) St.Lt. M</v>
          </cell>
          <cell r="AF1073" t="str">
            <v>LT-6(b)(i) St.Lt. M</v>
          </cell>
          <cell r="AG1073" t="str">
            <v>CHEARMEN</v>
          </cell>
          <cell r="AH1073" t="str">
            <v xml:space="preserve">  APMC</v>
          </cell>
        </row>
        <row r="1074">
          <cell r="A1074" t="str">
            <v>RMSL3</v>
          </cell>
          <cell r="B1074">
            <v>490600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 t="str">
            <v>PD</v>
          </cell>
          <cell r="AB1074">
            <v>0</v>
          </cell>
          <cell r="AC1074" t="str">
            <v>CHITRADURGA URBAN</v>
          </cell>
          <cell r="AD1074" t="str">
            <v>NO GP NAME</v>
          </cell>
          <cell r="AE1074" t="str">
            <v>LT-6(b)(i) St.Lt. M</v>
          </cell>
          <cell r="AF1074" t="str">
            <v>LT-6(b)(i) St.Lt. M</v>
          </cell>
          <cell r="AG1074" t="str">
            <v>CHEARMAN</v>
          </cell>
          <cell r="AH1074" t="str">
            <v xml:space="preserve">  APMC</v>
          </cell>
        </row>
        <row r="1075">
          <cell r="A1075" t="str">
            <v>RMSL4</v>
          </cell>
          <cell r="B1075">
            <v>489694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 t="str">
            <v>PD</v>
          </cell>
          <cell r="AB1075">
            <v>0</v>
          </cell>
          <cell r="AC1075" t="str">
            <v>CHITRADURGA URBAN</v>
          </cell>
          <cell r="AD1075" t="str">
            <v>NO GP NAME</v>
          </cell>
          <cell r="AE1075" t="str">
            <v>LT-6(b)(i) St.Lt. M</v>
          </cell>
          <cell r="AF1075" t="str">
            <v>LT-6(b)(i) St.Lt. M</v>
          </cell>
          <cell r="AG1075" t="str">
            <v>CHEARMEN</v>
          </cell>
          <cell r="AH1075" t="str">
            <v xml:space="preserve">  APMC</v>
          </cell>
        </row>
        <row r="1076">
          <cell r="A1076" t="str">
            <v>AVLP6137</v>
          </cell>
          <cell r="B1076">
            <v>4590442</v>
          </cell>
          <cell r="C1076">
            <v>1160</v>
          </cell>
          <cell r="D1076">
            <v>7481.82</v>
          </cell>
          <cell r="E1076">
            <v>396</v>
          </cell>
          <cell r="F1076">
            <v>7877.82</v>
          </cell>
          <cell r="G1076">
            <v>134.18</v>
          </cell>
          <cell r="H1076">
            <v>8012</v>
          </cell>
          <cell r="I1076">
            <v>17301.91</v>
          </cell>
          <cell r="J1076">
            <v>557.54999999999995</v>
          </cell>
          <cell r="K1076">
            <v>17859.46</v>
          </cell>
          <cell r="L1076">
            <v>1857.09</v>
          </cell>
          <cell r="M1076">
            <v>19716.55</v>
          </cell>
          <cell r="N1076">
            <v>0</v>
          </cell>
          <cell r="O1076">
            <v>0</v>
          </cell>
          <cell r="P1076">
            <v>0</v>
          </cell>
          <cell r="Q1076">
            <v>104.55</v>
          </cell>
          <cell r="R1076">
            <v>0</v>
          </cell>
          <cell r="S1076">
            <v>0</v>
          </cell>
          <cell r="T1076">
            <v>104.55</v>
          </cell>
          <cell r="U1076">
            <v>104.55</v>
          </cell>
          <cell r="V1076">
            <v>0</v>
          </cell>
          <cell r="W1076">
            <v>24679.18</v>
          </cell>
          <cell r="X1076">
            <v>953.55</v>
          </cell>
          <cell r="Y1076">
            <v>1991.27</v>
          </cell>
          <cell r="Z1076">
            <v>27624</v>
          </cell>
          <cell r="AA1076" t="str">
            <v>Live</v>
          </cell>
          <cell r="AB1076">
            <v>0</v>
          </cell>
          <cell r="AC1076" t="str">
            <v>CHITRADURGA URBAN</v>
          </cell>
          <cell r="AD1076" t="str">
            <v>TURUVANUR</v>
          </cell>
          <cell r="AE1076" t="str">
            <v>LT-6(a)(ii) Wt. Wks.</v>
          </cell>
          <cell r="AF1076" t="str">
            <v>LT-6(a)(ii) Wt. Wks.</v>
          </cell>
          <cell r="AG1076" t="str">
            <v>P D O THURUVANURA</v>
          </cell>
          <cell r="AH1076">
            <v>0</v>
          </cell>
        </row>
        <row r="1077">
          <cell r="A1077" t="str">
            <v>AVP2</v>
          </cell>
          <cell r="B1077">
            <v>490611</v>
          </cell>
          <cell r="C1077">
            <v>3450</v>
          </cell>
          <cell r="D1077">
            <v>2749.54</v>
          </cell>
          <cell r="E1077">
            <v>0</v>
          </cell>
          <cell r="F1077">
            <v>2749.54</v>
          </cell>
          <cell r="G1077">
            <v>3536.46</v>
          </cell>
          <cell r="H1077">
            <v>6286</v>
          </cell>
          <cell r="I1077">
            <v>31355.94</v>
          </cell>
          <cell r="J1077">
            <v>1707.75</v>
          </cell>
          <cell r="K1077">
            <v>33063.69</v>
          </cell>
          <cell r="L1077">
            <v>1471.31</v>
          </cell>
          <cell r="M1077">
            <v>34535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34105.480000000003</v>
          </cell>
          <cell r="X1077">
            <v>1707.75</v>
          </cell>
          <cell r="Y1077">
            <v>5007.7700000000004</v>
          </cell>
          <cell r="Z1077">
            <v>40821</v>
          </cell>
          <cell r="AA1077" t="str">
            <v>Live</v>
          </cell>
          <cell r="AB1077">
            <v>0</v>
          </cell>
          <cell r="AC1077" t="str">
            <v>CHITRADURGA URBAN</v>
          </cell>
          <cell r="AD1077" t="str">
            <v>TURUVANUR</v>
          </cell>
          <cell r="AE1077" t="str">
            <v>LT-6(a)(i) Wt. Wks.</v>
          </cell>
          <cell r="AF1077" t="str">
            <v>LT-6(a)(i) Wt. Wks.</v>
          </cell>
          <cell r="AG1077" t="str">
            <v>AVALENA HATTY</v>
          </cell>
          <cell r="AH1077" t="str">
            <v>CTA-..</v>
          </cell>
        </row>
        <row r="1078">
          <cell r="A1078" t="str">
            <v>AVP3</v>
          </cell>
          <cell r="B1078">
            <v>487509</v>
          </cell>
          <cell r="C1078">
            <v>0</v>
          </cell>
          <cell r="D1078">
            <v>-35237</v>
          </cell>
          <cell r="E1078">
            <v>0</v>
          </cell>
          <cell r="F1078">
            <v>-35237</v>
          </cell>
          <cell r="G1078">
            <v>0</v>
          </cell>
          <cell r="H1078">
            <v>-35237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-35237</v>
          </cell>
          <cell r="X1078">
            <v>0</v>
          </cell>
          <cell r="Y1078">
            <v>0</v>
          </cell>
          <cell r="Z1078">
            <v>-35237</v>
          </cell>
          <cell r="AA1078" t="str">
            <v>LD</v>
          </cell>
          <cell r="AB1078">
            <v>0</v>
          </cell>
          <cell r="AC1078" t="str">
            <v>CHITRADURGA URBAN</v>
          </cell>
          <cell r="AD1078" t="str">
            <v>TURUVANUR</v>
          </cell>
          <cell r="AE1078" t="str">
            <v>LT-6(a)(i) Wt. Wks.</v>
          </cell>
          <cell r="AF1078" t="str">
            <v>LT-6(a)(i) Wt. Wks.</v>
          </cell>
          <cell r="AG1078" t="str">
            <v>A.E.ENGINEER</v>
          </cell>
          <cell r="AH1078" t="str">
            <v>THURUVANURU-Z.P. AVALENA HATTY</v>
          </cell>
        </row>
        <row r="1079">
          <cell r="A1079" t="str">
            <v>AVP4989</v>
          </cell>
          <cell r="B1079">
            <v>3745167</v>
          </cell>
          <cell r="C1079">
            <v>8950</v>
          </cell>
          <cell r="D1079">
            <v>408612.45</v>
          </cell>
          <cell r="E1079">
            <v>17383.61</v>
          </cell>
          <cell r="F1079">
            <v>425996.06</v>
          </cell>
          <cell r="G1079">
            <v>101100.94</v>
          </cell>
          <cell r="H1079">
            <v>527097</v>
          </cell>
          <cell r="I1079">
            <v>72193.39</v>
          </cell>
          <cell r="J1079">
            <v>4358.25</v>
          </cell>
          <cell r="K1079">
            <v>76551.64</v>
          </cell>
          <cell r="L1079">
            <v>51920.36</v>
          </cell>
          <cell r="M1079">
            <v>128472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480805.84</v>
          </cell>
          <cell r="X1079">
            <v>21741.86</v>
          </cell>
          <cell r="Y1079">
            <v>153021.29999999999</v>
          </cell>
          <cell r="Z1079">
            <v>655569</v>
          </cell>
          <cell r="AA1079" t="str">
            <v>Live</v>
          </cell>
          <cell r="AB1079">
            <v>0</v>
          </cell>
          <cell r="AC1079" t="str">
            <v>CHITRADURGA URBAN</v>
          </cell>
          <cell r="AD1079" t="str">
            <v>TURUVANUR</v>
          </cell>
          <cell r="AE1079" t="str">
            <v>LT-6(a)(ii) Wt. Wks.</v>
          </cell>
          <cell r="AF1079" t="str">
            <v>LT-6(a)(ii) Wt. Wks.</v>
          </cell>
          <cell r="AG1079" t="str">
            <v>PDO</v>
          </cell>
          <cell r="AH1079">
            <v>0</v>
          </cell>
        </row>
        <row r="1080">
          <cell r="A1080" t="str">
            <v>AVSL1</v>
          </cell>
          <cell r="B1080">
            <v>417559</v>
          </cell>
          <cell r="C1080">
            <v>830</v>
          </cell>
          <cell r="D1080">
            <v>6468.79</v>
          </cell>
          <cell r="E1080">
            <v>407.03</v>
          </cell>
          <cell r="F1080">
            <v>6875.82</v>
          </cell>
          <cell r="G1080">
            <v>118.18</v>
          </cell>
          <cell r="H1080">
            <v>6994</v>
          </cell>
          <cell r="I1080">
            <v>12177.93</v>
          </cell>
          <cell r="J1080">
            <v>514.79999999999995</v>
          </cell>
          <cell r="K1080">
            <v>12692.73</v>
          </cell>
          <cell r="L1080">
            <v>1466.27</v>
          </cell>
          <cell r="M1080">
            <v>14159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18646.72</v>
          </cell>
          <cell r="X1080">
            <v>921.83</v>
          </cell>
          <cell r="Y1080">
            <v>1584.45</v>
          </cell>
          <cell r="Z1080">
            <v>21153</v>
          </cell>
          <cell r="AA1080" t="str">
            <v>Live</v>
          </cell>
          <cell r="AB1080">
            <v>0</v>
          </cell>
          <cell r="AC1080" t="str">
            <v>CHITRADURGA URBAN</v>
          </cell>
          <cell r="AD1080" t="str">
            <v>TURUVANUR</v>
          </cell>
          <cell r="AE1080" t="str">
            <v>LT-6(b)(i) St.Lt. M</v>
          </cell>
          <cell r="AF1080" t="str">
            <v>LT-6(b)(i) St.Lt. M</v>
          </cell>
          <cell r="AG1080" t="str">
            <v>NEAR WATER TANK</v>
          </cell>
          <cell r="AH1080" t="str">
            <v>CTA--</v>
          </cell>
        </row>
        <row r="1081">
          <cell r="A1081" t="str">
            <v>AVSL2</v>
          </cell>
          <cell r="B1081">
            <v>486589</v>
          </cell>
          <cell r="C1081">
            <v>1035</v>
          </cell>
          <cell r="D1081">
            <v>8622.31</v>
          </cell>
          <cell r="E1081">
            <v>457.07</v>
          </cell>
          <cell r="F1081">
            <v>9079.3799999999992</v>
          </cell>
          <cell r="G1081">
            <v>1020.62</v>
          </cell>
          <cell r="H1081">
            <v>10100</v>
          </cell>
          <cell r="I1081">
            <v>23647.65</v>
          </cell>
          <cell r="J1081">
            <v>649.08000000000004</v>
          </cell>
          <cell r="K1081">
            <v>24296.730000000003</v>
          </cell>
          <cell r="L1081">
            <v>4670.2700000000004</v>
          </cell>
          <cell r="M1081">
            <v>28967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32269.96</v>
          </cell>
          <cell r="X1081">
            <v>1106.1500000000001</v>
          </cell>
          <cell r="Y1081">
            <v>5690.89</v>
          </cell>
          <cell r="Z1081">
            <v>39067</v>
          </cell>
          <cell r="AA1081" t="str">
            <v>Live</v>
          </cell>
          <cell r="AB1081">
            <v>0</v>
          </cell>
          <cell r="AC1081" t="str">
            <v>CHITRADURGA URBAN</v>
          </cell>
          <cell r="AD1081" t="str">
            <v>TURUVANUR</v>
          </cell>
          <cell r="AE1081" t="str">
            <v>LT-6(b)(i) St.Lt. M</v>
          </cell>
          <cell r="AF1081" t="str">
            <v>LT-6(b)(i) St.Lt. M</v>
          </cell>
          <cell r="AG1081" t="str">
            <v>AVALENAHALLI</v>
          </cell>
          <cell r="AH1081" t="str">
            <v>CTA-.</v>
          </cell>
        </row>
        <row r="1082">
          <cell r="A1082" t="str">
            <v>BBP4</v>
          </cell>
          <cell r="B1082">
            <v>477305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 t="str">
            <v>PD</v>
          </cell>
          <cell r="AB1082">
            <v>0</v>
          </cell>
          <cell r="AC1082" t="str">
            <v>CHITRADURGA URBAN</v>
          </cell>
          <cell r="AD1082" t="str">
            <v>TURUVANUR</v>
          </cell>
          <cell r="AE1082" t="str">
            <v>LT-6(a)(i) Wt. Wks.</v>
          </cell>
          <cell r="AF1082" t="str">
            <v>LT-6(a)(i) Wt. Wks.</v>
          </cell>
          <cell r="AG1082" t="str">
            <v>ASST. EXT. ENGINEER</v>
          </cell>
          <cell r="AH1082" t="str">
            <v>THURUVANURU-BACHABORANAHATTY</v>
          </cell>
        </row>
        <row r="1083">
          <cell r="A1083" t="str">
            <v>BKP3</v>
          </cell>
          <cell r="B1083">
            <v>485340</v>
          </cell>
          <cell r="C1083">
            <v>6000</v>
          </cell>
          <cell r="D1083">
            <v>91162.21</v>
          </cell>
          <cell r="E1083">
            <v>5306.42</v>
          </cell>
          <cell r="F1083">
            <v>96468.63</v>
          </cell>
          <cell r="G1083">
            <v>3876.37</v>
          </cell>
          <cell r="H1083">
            <v>100345</v>
          </cell>
          <cell r="I1083">
            <v>46558.6</v>
          </cell>
          <cell r="J1083">
            <v>2925</v>
          </cell>
          <cell r="K1083">
            <v>49483.6</v>
          </cell>
          <cell r="L1083">
            <v>14439.4</v>
          </cell>
          <cell r="M1083">
            <v>63923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137720.81</v>
          </cell>
          <cell r="X1083">
            <v>8231.42</v>
          </cell>
          <cell r="Y1083">
            <v>18315.77</v>
          </cell>
          <cell r="Z1083">
            <v>164268</v>
          </cell>
          <cell r="AA1083" t="str">
            <v>Live</v>
          </cell>
          <cell r="AB1083">
            <v>0</v>
          </cell>
          <cell r="AC1083" t="str">
            <v>CHITRADURGA URBAN</v>
          </cell>
          <cell r="AD1083" t="str">
            <v>TURUVANUR</v>
          </cell>
          <cell r="AE1083" t="str">
            <v>LT-6(a)(i) Wt. Wks.</v>
          </cell>
          <cell r="AF1083" t="str">
            <v>LT-6(a)(i) Wt. Wks.</v>
          </cell>
          <cell r="AG1083" t="str">
            <v>ASST. ENGINEER</v>
          </cell>
          <cell r="AH1083" t="str">
            <v>CTA-Z.P. ENGINEERING SUB DIV.</v>
          </cell>
        </row>
        <row r="1084">
          <cell r="A1084" t="str">
            <v>BKP4</v>
          </cell>
          <cell r="B1084">
            <v>481636</v>
          </cell>
          <cell r="C1084">
            <v>7550</v>
          </cell>
          <cell r="D1084">
            <v>669772.84</v>
          </cell>
          <cell r="E1084">
            <v>9486.23</v>
          </cell>
          <cell r="F1084">
            <v>679259.07</v>
          </cell>
          <cell r="G1084">
            <v>161120.93</v>
          </cell>
          <cell r="H1084">
            <v>840380</v>
          </cell>
          <cell r="I1084">
            <v>56546.27</v>
          </cell>
          <cell r="J1084">
            <v>3660.75</v>
          </cell>
          <cell r="K1084">
            <v>60207.02</v>
          </cell>
          <cell r="L1084">
            <v>79192.98</v>
          </cell>
          <cell r="M1084">
            <v>139400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726319.11</v>
          </cell>
          <cell r="X1084">
            <v>13146.98</v>
          </cell>
          <cell r="Y1084">
            <v>240313.91</v>
          </cell>
          <cell r="Z1084">
            <v>979780</v>
          </cell>
          <cell r="AA1084" t="str">
            <v>Live</v>
          </cell>
          <cell r="AB1084">
            <v>0</v>
          </cell>
          <cell r="AC1084" t="str">
            <v>CHITRADURGA URBAN</v>
          </cell>
          <cell r="AD1084" t="str">
            <v>TURUVANUR</v>
          </cell>
          <cell r="AE1084" t="str">
            <v>LT-6(a)(i) Wt. Wks.</v>
          </cell>
          <cell r="AF1084" t="str">
            <v>LT-6(a)(i) Wt. Wks.</v>
          </cell>
          <cell r="AG1084" t="str">
            <v>AEE N.P.</v>
          </cell>
          <cell r="AH1084" t="str">
            <v>CTA-BANGARAKKAN HALLY</v>
          </cell>
        </row>
        <row r="1085">
          <cell r="A1085" t="str">
            <v>BKP4990</v>
          </cell>
          <cell r="B1085">
            <v>3745165</v>
          </cell>
          <cell r="C1085">
            <v>18804</v>
          </cell>
          <cell r="D1085">
            <v>276839.58</v>
          </cell>
          <cell r="E1085">
            <v>12404.26</v>
          </cell>
          <cell r="F1085">
            <v>289243.84000000003</v>
          </cell>
          <cell r="G1085">
            <v>33669.160000000003</v>
          </cell>
          <cell r="H1085">
            <v>322913</v>
          </cell>
          <cell r="I1085">
            <v>130197.1</v>
          </cell>
          <cell r="J1085">
            <v>9167</v>
          </cell>
          <cell r="K1085">
            <v>139364.1</v>
          </cell>
          <cell r="L1085">
            <v>39308.9</v>
          </cell>
          <cell r="M1085">
            <v>178673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407036.68</v>
          </cell>
          <cell r="X1085">
            <v>21571.26</v>
          </cell>
          <cell r="Y1085">
            <v>72978.06</v>
          </cell>
          <cell r="Z1085">
            <v>501586</v>
          </cell>
          <cell r="AA1085" t="str">
            <v>Live</v>
          </cell>
          <cell r="AB1085">
            <v>0</v>
          </cell>
          <cell r="AC1085" t="str">
            <v>CHITRADURGA URBAN</v>
          </cell>
          <cell r="AD1085" t="str">
            <v>TURUVANUR</v>
          </cell>
          <cell r="AE1085" t="str">
            <v>LT-6(a)(ii) Wt. Wks.</v>
          </cell>
          <cell r="AF1085" t="str">
            <v>LT-6(a)(ii) Wt. Wks.</v>
          </cell>
          <cell r="AG1085" t="str">
            <v>PDO</v>
          </cell>
          <cell r="AH1085" t="str">
            <v>AVALENAHALLY ROAD</v>
          </cell>
        </row>
        <row r="1086">
          <cell r="A1086" t="str">
            <v>BKP4991</v>
          </cell>
          <cell r="B1086">
            <v>3745166</v>
          </cell>
          <cell r="C1086">
            <v>8900</v>
          </cell>
          <cell r="D1086">
            <v>333697.77</v>
          </cell>
          <cell r="E1086">
            <v>14922.9</v>
          </cell>
          <cell r="F1086">
            <v>348620.67000000004</v>
          </cell>
          <cell r="G1086">
            <v>75297.33</v>
          </cell>
          <cell r="H1086">
            <v>423918</v>
          </cell>
          <cell r="I1086">
            <v>71646.17</v>
          </cell>
          <cell r="J1086">
            <v>4329</v>
          </cell>
          <cell r="K1086">
            <v>75975.17</v>
          </cell>
          <cell r="L1086">
            <v>43188.83</v>
          </cell>
          <cell r="M1086">
            <v>119164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405343.94</v>
          </cell>
          <cell r="X1086">
            <v>19251.900000000001</v>
          </cell>
          <cell r="Y1086">
            <v>118486.16</v>
          </cell>
          <cell r="Z1086">
            <v>543082</v>
          </cell>
          <cell r="AA1086" t="str">
            <v>Live</v>
          </cell>
          <cell r="AB1086">
            <v>0</v>
          </cell>
          <cell r="AC1086" t="str">
            <v>CHITRADURGA URBAN</v>
          </cell>
          <cell r="AD1086" t="str">
            <v>TURUVANUR</v>
          </cell>
          <cell r="AE1086" t="str">
            <v>LT-6(a)(ii) Wt. Wks.</v>
          </cell>
          <cell r="AF1086" t="str">
            <v>LT-6(a)(ii) Wt. Wks.</v>
          </cell>
          <cell r="AG1086" t="str">
            <v>PDO</v>
          </cell>
          <cell r="AH1086" t="str">
            <v>AVALENAHALLY NEAR CHOWDESHWARI TEMPLE</v>
          </cell>
        </row>
        <row r="1087">
          <cell r="A1087" t="str">
            <v>BKP5</v>
          </cell>
          <cell r="B1087">
            <v>441456</v>
          </cell>
          <cell r="C1087">
            <v>0</v>
          </cell>
          <cell r="D1087">
            <v>-217479</v>
          </cell>
          <cell r="E1087">
            <v>0</v>
          </cell>
          <cell r="F1087">
            <v>-217479</v>
          </cell>
          <cell r="G1087">
            <v>0</v>
          </cell>
          <cell r="H1087">
            <v>-217479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-217479</v>
          </cell>
          <cell r="X1087">
            <v>0</v>
          </cell>
          <cell r="Y1087">
            <v>0</v>
          </cell>
          <cell r="Z1087">
            <v>-217479</v>
          </cell>
          <cell r="AA1087" t="str">
            <v>LD</v>
          </cell>
          <cell r="AB1087">
            <v>0</v>
          </cell>
          <cell r="AC1087" t="str">
            <v>CHITRADURGA URBAN</v>
          </cell>
          <cell r="AD1087" t="str">
            <v>TURUVANUR</v>
          </cell>
          <cell r="AE1087" t="str">
            <v>LT-6(a)(i) Wt. Wks.</v>
          </cell>
          <cell r="AF1087" t="str">
            <v>LT-6(a)(i) Wt. Wks.</v>
          </cell>
          <cell r="AG1087" t="str">
            <v>SECRETORY</v>
          </cell>
          <cell r="AH1087" t="str">
            <v>GRAMAPANCHAYATH TUR BANGARAKKANAHALLI-BANGARAKKANAHALLI</v>
          </cell>
        </row>
        <row r="1088">
          <cell r="A1088" t="str">
            <v>BKP5418</v>
          </cell>
          <cell r="B1088">
            <v>4083415</v>
          </cell>
          <cell r="C1088">
            <v>1440</v>
          </cell>
          <cell r="D1088">
            <v>6443.34</v>
          </cell>
          <cell r="E1088">
            <v>246.15</v>
          </cell>
          <cell r="F1088">
            <v>6689.49</v>
          </cell>
          <cell r="G1088">
            <v>306.51</v>
          </cell>
          <cell r="H1088">
            <v>6996</v>
          </cell>
          <cell r="I1088">
            <v>18722.3</v>
          </cell>
          <cell r="J1088">
            <v>703.96</v>
          </cell>
          <cell r="K1088">
            <v>19426.259999999998</v>
          </cell>
          <cell r="L1088">
            <v>1645.07</v>
          </cell>
          <cell r="M1088">
            <v>21071.33</v>
          </cell>
          <cell r="N1088">
            <v>0</v>
          </cell>
          <cell r="O1088">
            <v>0</v>
          </cell>
          <cell r="P1088">
            <v>0</v>
          </cell>
          <cell r="Q1088">
            <v>80.33</v>
          </cell>
          <cell r="R1088">
            <v>0</v>
          </cell>
          <cell r="S1088">
            <v>0</v>
          </cell>
          <cell r="T1088">
            <v>80.33</v>
          </cell>
          <cell r="U1088">
            <v>80.33</v>
          </cell>
          <cell r="V1088">
            <v>0</v>
          </cell>
          <cell r="W1088">
            <v>25085.31</v>
          </cell>
          <cell r="X1088">
            <v>950.11</v>
          </cell>
          <cell r="Y1088">
            <v>1951.58</v>
          </cell>
          <cell r="Z1088">
            <v>27987</v>
          </cell>
          <cell r="AA1088" t="str">
            <v>Live</v>
          </cell>
          <cell r="AB1088">
            <v>0</v>
          </cell>
          <cell r="AC1088" t="str">
            <v>CHITRADURGA URBAN</v>
          </cell>
          <cell r="AD1088" t="str">
            <v>TURUVANUR</v>
          </cell>
          <cell r="AE1088" t="str">
            <v>LT-6(a)(ii) Wt. Wks.</v>
          </cell>
          <cell r="AF1088" t="str">
            <v>LT-6(a)(ii) Wt. Wks.</v>
          </cell>
          <cell r="AG1088" t="str">
            <v>PDO THURUVANURU</v>
          </cell>
          <cell r="AH1088">
            <v>0</v>
          </cell>
        </row>
        <row r="1089">
          <cell r="A1089" t="str">
            <v>BKP5718</v>
          </cell>
          <cell r="B1089">
            <v>4445939</v>
          </cell>
          <cell r="C1089">
            <v>8650</v>
          </cell>
          <cell r="D1089">
            <v>290834.8</v>
          </cell>
          <cell r="E1089">
            <v>18930.16</v>
          </cell>
          <cell r="F1089">
            <v>309764.95999999996</v>
          </cell>
          <cell r="G1089">
            <v>51879.040000000001</v>
          </cell>
          <cell r="H1089">
            <v>361644</v>
          </cell>
          <cell r="I1089">
            <v>69561.42</v>
          </cell>
          <cell r="J1089">
            <v>4232.25</v>
          </cell>
          <cell r="K1089">
            <v>73793.67</v>
          </cell>
          <cell r="L1089">
            <v>38319.33</v>
          </cell>
          <cell r="M1089">
            <v>112113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360396.22</v>
          </cell>
          <cell r="X1089">
            <v>23162.41</v>
          </cell>
          <cell r="Y1089">
            <v>90198.37</v>
          </cell>
          <cell r="Z1089">
            <v>473757</v>
          </cell>
          <cell r="AA1089" t="str">
            <v>Live</v>
          </cell>
          <cell r="AB1089">
            <v>0</v>
          </cell>
          <cell r="AC1089" t="str">
            <v>CHITRADURGA URBAN</v>
          </cell>
          <cell r="AD1089" t="str">
            <v>TURUVANUR</v>
          </cell>
          <cell r="AE1089" t="str">
            <v>LT-6(a)(ii) Wt. Wks.</v>
          </cell>
          <cell r="AF1089" t="str">
            <v>LT-6(a)(ii) Wt. Wks.</v>
          </cell>
          <cell r="AG1089" t="str">
            <v>P D O TURUVANUR</v>
          </cell>
          <cell r="AH1089">
            <v>0</v>
          </cell>
        </row>
        <row r="1090">
          <cell r="A1090" t="str">
            <v>BKP7341</v>
          </cell>
          <cell r="B1090">
            <v>5493933</v>
          </cell>
          <cell r="C1090">
            <v>5100</v>
          </cell>
          <cell r="D1090">
            <v>2331.62</v>
          </cell>
          <cell r="E1090">
            <v>90</v>
          </cell>
          <cell r="F1090">
            <v>2421.62</v>
          </cell>
          <cell r="G1090">
            <v>2.38</v>
          </cell>
          <cell r="H1090">
            <v>2424</v>
          </cell>
          <cell r="I1090">
            <v>45889.09</v>
          </cell>
          <cell r="J1090">
            <v>2493</v>
          </cell>
          <cell r="K1090">
            <v>48382.09</v>
          </cell>
          <cell r="L1090">
            <v>2617.98</v>
          </cell>
          <cell r="M1090">
            <v>51000.07</v>
          </cell>
          <cell r="N1090">
            <v>0</v>
          </cell>
          <cell r="O1090">
            <v>0</v>
          </cell>
          <cell r="P1090">
            <v>0</v>
          </cell>
          <cell r="Q1090">
            <v>7.0000000000000007E-2</v>
          </cell>
          <cell r="R1090">
            <v>0</v>
          </cell>
          <cell r="S1090">
            <v>0</v>
          </cell>
          <cell r="T1090">
            <v>7.0000000000000007E-2</v>
          </cell>
          <cell r="U1090">
            <v>7.0000000000000007E-2</v>
          </cell>
          <cell r="V1090">
            <v>0</v>
          </cell>
          <cell r="W1090">
            <v>48220.639999999999</v>
          </cell>
          <cell r="X1090">
            <v>2583</v>
          </cell>
          <cell r="Y1090">
            <v>2620.36</v>
          </cell>
          <cell r="Z1090">
            <v>53424</v>
          </cell>
          <cell r="AA1090" t="str">
            <v>Live</v>
          </cell>
          <cell r="AB1090">
            <v>0</v>
          </cell>
          <cell r="AC1090" t="str">
            <v>CHITRADURGA URBAN</v>
          </cell>
          <cell r="AD1090" t="str">
            <v>TURUVANUR</v>
          </cell>
          <cell r="AE1090" t="str">
            <v>LT-6(a)(ii) Wt. Wks.</v>
          </cell>
          <cell r="AF1090" t="str">
            <v>LT-6(a)(ii) Wt. Wks.</v>
          </cell>
          <cell r="AG1090" t="str">
            <v>P D O TURUVANURU</v>
          </cell>
          <cell r="AH1090" t="str">
            <v>BANGARAKKANAHALLI VILLAGE CHITRADURGA</v>
          </cell>
        </row>
        <row r="1091">
          <cell r="A1091" t="str">
            <v>BKSL1</v>
          </cell>
          <cell r="B1091">
            <v>497276</v>
          </cell>
          <cell r="C1091">
            <v>168</v>
          </cell>
          <cell r="D1091">
            <v>68348.31</v>
          </cell>
          <cell r="E1091">
            <v>617.22</v>
          </cell>
          <cell r="F1091">
            <v>68965.53</v>
          </cell>
          <cell r="G1091">
            <v>19085.47</v>
          </cell>
          <cell r="H1091">
            <v>88051</v>
          </cell>
          <cell r="I1091">
            <v>10594.92</v>
          </cell>
          <cell r="J1091">
            <v>105.08</v>
          </cell>
          <cell r="K1091">
            <v>10700</v>
          </cell>
          <cell r="L1091">
            <v>8238</v>
          </cell>
          <cell r="M1091">
            <v>18938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78943.23</v>
          </cell>
          <cell r="X1091">
            <v>722.3</v>
          </cell>
          <cell r="Y1091">
            <v>27323.47</v>
          </cell>
          <cell r="Z1091">
            <v>106989</v>
          </cell>
          <cell r="AA1091" t="str">
            <v>Live</v>
          </cell>
          <cell r="AB1091">
            <v>0</v>
          </cell>
          <cell r="AC1091" t="str">
            <v>CHITRADURGA URBAN</v>
          </cell>
          <cell r="AD1091" t="str">
            <v>TURUVANUR</v>
          </cell>
          <cell r="AE1091" t="str">
            <v>LT-6(b)(i) St.Lt. M</v>
          </cell>
          <cell r="AF1091" t="str">
            <v>LT-6(b)(i) St.Lt. M</v>
          </cell>
          <cell r="AG1091" t="str">
            <v>NEAR HANUMA TEMPLE</v>
          </cell>
          <cell r="AH1091" t="str">
            <v>CTA--</v>
          </cell>
        </row>
        <row r="1092">
          <cell r="A1092" t="str">
            <v>BKSL2</v>
          </cell>
          <cell r="B1092">
            <v>416347</v>
          </cell>
          <cell r="C1092">
            <v>360</v>
          </cell>
          <cell r="D1092">
            <v>389272.1</v>
          </cell>
          <cell r="E1092">
            <v>1007.6</v>
          </cell>
          <cell r="F1092">
            <v>390279.69999999995</v>
          </cell>
          <cell r="G1092">
            <v>125039.3</v>
          </cell>
          <cell r="H1092">
            <v>515319</v>
          </cell>
          <cell r="I1092">
            <v>10513.48</v>
          </cell>
          <cell r="J1092">
            <v>225.18</v>
          </cell>
          <cell r="K1092">
            <v>10738.66</v>
          </cell>
          <cell r="L1092">
            <v>44230.34</v>
          </cell>
          <cell r="M1092">
            <v>54969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399785.58</v>
          </cell>
          <cell r="X1092">
            <v>1232.78</v>
          </cell>
          <cell r="Y1092">
            <v>169269.64</v>
          </cell>
          <cell r="Z1092">
            <v>570288</v>
          </cell>
          <cell r="AA1092" t="str">
            <v>Live</v>
          </cell>
          <cell r="AB1092">
            <v>0</v>
          </cell>
          <cell r="AC1092" t="str">
            <v>CHITRADURGA URBAN</v>
          </cell>
          <cell r="AD1092" t="str">
            <v>TURUVANUR</v>
          </cell>
          <cell r="AE1092" t="str">
            <v>LT-6(b)(i) St.Lt. M</v>
          </cell>
          <cell r="AF1092" t="str">
            <v>LT-6(b)(i) St.Lt. M</v>
          </cell>
          <cell r="AG1092" t="str">
            <v>NEAR BKP1</v>
          </cell>
          <cell r="AH1092" t="str">
            <v>CTA--</v>
          </cell>
        </row>
        <row r="1093">
          <cell r="A1093" t="str">
            <v>BKSL3</v>
          </cell>
          <cell r="B1093">
            <v>449370</v>
          </cell>
          <cell r="C1093">
            <v>1980</v>
          </cell>
          <cell r="D1093">
            <v>77990.55</v>
          </cell>
          <cell r="E1093">
            <v>3093.81</v>
          </cell>
          <cell r="F1093">
            <v>81084.36</v>
          </cell>
          <cell r="G1093">
            <v>17594.64</v>
          </cell>
          <cell r="H1093">
            <v>98679</v>
          </cell>
          <cell r="I1093">
            <v>24421.53</v>
          </cell>
          <cell r="J1093">
            <v>1238.5</v>
          </cell>
          <cell r="K1093">
            <v>25660.03</v>
          </cell>
          <cell r="L1093">
            <v>10341.969999999999</v>
          </cell>
          <cell r="M1093">
            <v>36002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102412.08</v>
          </cell>
          <cell r="X1093">
            <v>4332.3100000000004</v>
          </cell>
          <cell r="Y1093">
            <v>27936.61</v>
          </cell>
          <cell r="Z1093">
            <v>134681</v>
          </cell>
          <cell r="AA1093" t="str">
            <v>Live</v>
          </cell>
          <cell r="AB1093">
            <v>0</v>
          </cell>
          <cell r="AC1093" t="str">
            <v>CHITRADURGA URBAN</v>
          </cell>
          <cell r="AD1093" t="str">
            <v>TURUVANUR</v>
          </cell>
          <cell r="AE1093" t="str">
            <v>LT-6(b)(i) St.Lt. M</v>
          </cell>
          <cell r="AF1093" t="str">
            <v>LT-6(b)(i) St.Lt. M</v>
          </cell>
          <cell r="AG1093" t="str">
            <v>NEAR  HANUMA TEMPLE</v>
          </cell>
          <cell r="AH1093" t="str">
            <v>BANGARAKKANA HALLI--</v>
          </cell>
        </row>
        <row r="1094">
          <cell r="A1094" t="str">
            <v>BKSL3A</v>
          </cell>
          <cell r="B1094">
            <v>488447</v>
          </cell>
          <cell r="C1094">
            <v>0</v>
          </cell>
          <cell r="D1094">
            <v>-254493</v>
          </cell>
          <cell r="E1094">
            <v>0</v>
          </cell>
          <cell r="F1094">
            <v>-254493</v>
          </cell>
          <cell r="G1094">
            <v>0</v>
          </cell>
          <cell r="H1094">
            <v>-254493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-254493</v>
          </cell>
          <cell r="X1094">
            <v>0</v>
          </cell>
          <cell r="Y1094">
            <v>0</v>
          </cell>
          <cell r="Z1094">
            <v>-254493</v>
          </cell>
          <cell r="AA1094" t="str">
            <v>LD</v>
          </cell>
          <cell r="AB1094">
            <v>0</v>
          </cell>
          <cell r="AC1094" t="str">
            <v>CHITRADURGA URBAN</v>
          </cell>
          <cell r="AD1094" t="str">
            <v>TURUVANUR</v>
          </cell>
          <cell r="AE1094" t="str">
            <v>LT-6(b)(i) St.Lt. M</v>
          </cell>
          <cell r="AF1094" t="str">
            <v>LT-6(b)(i) St.Lt. M</v>
          </cell>
          <cell r="AG1094" t="str">
            <v>BAGARAKANHALLI</v>
          </cell>
          <cell r="AH1094" t="str">
            <v>THURUVANURU-.</v>
          </cell>
        </row>
        <row r="1095">
          <cell r="A1095" t="str">
            <v>BKSL59481</v>
          </cell>
          <cell r="B1095">
            <v>4913359</v>
          </cell>
          <cell r="C1095">
            <v>2410</v>
          </cell>
          <cell r="D1095">
            <v>16100.7</v>
          </cell>
          <cell r="E1095">
            <v>1251.23</v>
          </cell>
          <cell r="F1095">
            <v>17351.93</v>
          </cell>
          <cell r="G1095">
            <v>746.07</v>
          </cell>
          <cell r="H1095">
            <v>18098</v>
          </cell>
          <cell r="I1095">
            <v>19579.689999999999</v>
          </cell>
          <cell r="J1095">
            <v>1485.9</v>
          </cell>
          <cell r="K1095">
            <v>21065.59</v>
          </cell>
          <cell r="L1095">
            <v>3390.01</v>
          </cell>
          <cell r="M1095">
            <v>24455.599999999999</v>
          </cell>
          <cell r="N1095">
            <v>0</v>
          </cell>
          <cell r="O1095">
            <v>0</v>
          </cell>
          <cell r="P1095">
            <v>0</v>
          </cell>
          <cell r="Q1095">
            <v>200.6</v>
          </cell>
          <cell r="R1095">
            <v>0</v>
          </cell>
          <cell r="S1095">
            <v>0</v>
          </cell>
          <cell r="T1095">
            <v>200.6</v>
          </cell>
          <cell r="U1095">
            <v>200.6</v>
          </cell>
          <cell r="V1095">
            <v>0</v>
          </cell>
          <cell r="W1095">
            <v>35479.79</v>
          </cell>
          <cell r="X1095">
            <v>2737.13</v>
          </cell>
          <cell r="Y1095">
            <v>4136.08</v>
          </cell>
          <cell r="Z1095">
            <v>42353</v>
          </cell>
          <cell r="AA1095" t="str">
            <v>Live</v>
          </cell>
          <cell r="AB1095">
            <v>0</v>
          </cell>
          <cell r="AC1095" t="str">
            <v>CHITRADURGA URBAN</v>
          </cell>
          <cell r="AD1095" t="str">
            <v>TURUVANUR</v>
          </cell>
          <cell r="AE1095" t="str">
            <v>LT-6(b)(ii) St.Lt. M</v>
          </cell>
          <cell r="AF1095" t="str">
            <v>LT-6(b)(ii) St.Lt. M</v>
          </cell>
          <cell r="AG1095" t="str">
            <v xml:space="preserve">PDO TURUVANURU </v>
          </cell>
          <cell r="AH1095" t="str">
            <v>BANGARAKKANA HALLI SC COLONY</v>
          </cell>
        </row>
        <row r="1096">
          <cell r="A1096" t="str">
            <v>BKSL59482</v>
          </cell>
          <cell r="B1096">
            <v>4913462</v>
          </cell>
          <cell r="C1096">
            <v>800</v>
          </cell>
          <cell r="D1096">
            <v>66885.210000000006</v>
          </cell>
          <cell r="E1096">
            <v>5613.56</v>
          </cell>
          <cell r="F1096">
            <v>72498.77</v>
          </cell>
          <cell r="G1096">
            <v>18295.23</v>
          </cell>
          <cell r="H1096">
            <v>90794</v>
          </cell>
          <cell r="I1096">
            <v>8226.8700000000008</v>
          </cell>
          <cell r="J1096">
            <v>498.6</v>
          </cell>
          <cell r="K1096">
            <v>8725.4700000000012</v>
          </cell>
          <cell r="L1096">
            <v>8554.1299999999992</v>
          </cell>
          <cell r="M1096">
            <v>17279.599999999999</v>
          </cell>
          <cell r="N1096">
            <v>0</v>
          </cell>
          <cell r="O1096">
            <v>0</v>
          </cell>
          <cell r="P1096">
            <v>0</v>
          </cell>
          <cell r="Q1096">
            <v>200.6</v>
          </cell>
          <cell r="R1096">
            <v>0</v>
          </cell>
          <cell r="S1096">
            <v>0</v>
          </cell>
          <cell r="T1096">
            <v>200.6</v>
          </cell>
          <cell r="U1096">
            <v>200.6</v>
          </cell>
          <cell r="V1096">
            <v>0</v>
          </cell>
          <cell r="W1096">
            <v>74911.48</v>
          </cell>
          <cell r="X1096">
            <v>6112.16</v>
          </cell>
          <cell r="Y1096">
            <v>26849.360000000001</v>
          </cell>
          <cell r="Z1096">
            <v>107873</v>
          </cell>
          <cell r="AA1096" t="str">
            <v>Live</v>
          </cell>
          <cell r="AB1096">
            <v>0</v>
          </cell>
          <cell r="AC1096" t="str">
            <v>CHITRADURGA URBAN</v>
          </cell>
          <cell r="AD1096" t="str">
            <v>TURUVANUR</v>
          </cell>
          <cell r="AE1096" t="str">
            <v>LT-6(b)(ii) St.Lt. M</v>
          </cell>
          <cell r="AF1096" t="str">
            <v>LT-6(b)(ii) St.Lt. M</v>
          </cell>
          <cell r="AG1096" t="str">
            <v xml:space="preserve">PDO TURUVANURU </v>
          </cell>
          <cell r="AH1096" t="str">
            <v>BANGARAKKANA HALLI VILLAGE</v>
          </cell>
        </row>
        <row r="1097">
          <cell r="A1097" t="str">
            <v>BKSL59483</v>
          </cell>
          <cell r="B1097">
            <v>4913463</v>
          </cell>
          <cell r="C1097">
            <v>1150</v>
          </cell>
          <cell r="D1097">
            <v>54265.7</v>
          </cell>
          <cell r="E1097">
            <v>4500.72</v>
          </cell>
          <cell r="F1097">
            <v>58766.42</v>
          </cell>
          <cell r="G1097">
            <v>13929.58</v>
          </cell>
          <cell r="H1097">
            <v>72696</v>
          </cell>
          <cell r="I1097">
            <v>10778.13</v>
          </cell>
          <cell r="J1097">
            <v>717.75</v>
          </cell>
          <cell r="K1097">
            <v>11495.88</v>
          </cell>
          <cell r="L1097">
            <v>7230.72</v>
          </cell>
          <cell r="M1097">
            <v>18726.599999999999</v>
          </cell>
          <cell r="N1097">
            <v>0</v>
          </cell>
          <cell r="O1097">
            <v>0</v>
          </cell>
          <cell r="P1097">
            <v>0</v>
          </cell>
          <cell r="Q1097">
            <v>200.6</v>
          </cell>
          <cell r="R1097">
            <v>0</v>
          </cell>
          <cell r="S1097">
            <v>0</v>
          </cell>
          <cell r="T1097">
            <v>200.6</v>
          </cell>
          <cell r="U1097">
            <v>200.6</v>
          </cell>
          <cell r="V1097">
            <v>0</v>
          </cell>
          <cell r="W1097">
            <v>64843.23</v>
          </cell>
          <cell r="X1097">
            <v>5218.47</v>
          </cell>
          <cell r="Y1097">
            <v>21160.3</v>
          </cell>
          <cell r="Z1097">
            <v>91222</v>
          </cell>
          <cell r="AA1097" t="str">
            <v>Live</v>
          </cell>
          <cell r="AB1097">
            <v>0</v>
          </cell>
          <cell r="AC1097" t="str">
            <v>CHITRADURGA URBAN</v>
          </cell>
          <cell r="AD1097" t="str">
            <v>TURUVANUR</v>
          </cell>
          <cell r="AE1097" t="str">
            <v>LT-6(b)(ii) St.Lt. M</v>
          </cell>
          <cell r="AF1097" t="str">
            <v>LT-6(b)(ii) St.Lt. M</v>
          </cell>
          <cell r="AG1097" t="str">
            <v xml:space="preserve">PDO TURUVANURU </v>
          </cell>
          <cell r="AH1097" t="str">
            <v>BANGARAKKANA HALLI ST COLONY</v>
          </cell>
        </row>
        <row r="1098">
          <cell r="A1098" t="str">
            <v>BLP2</v>
          </cell>
          <cell r="B1098">
            <v>487203</v>
          </cell>
          <cell r="C1098">
            <v>1183</v>
          </cell>
          <cell r="D1098">
            <v>55182.29</v>
          </cell>
          <cell r="E1098">
            <v>2635.2</v>
          </cell>
          <cell r="F1098">
            <v>57817.49</v>
          </cell>
          <cell r="G1098">
            <v>2255.5100000000002</v>
          </cell>
          <cell r="H1098">
            <v>60073</v>
          </cell>
          <cell r="I1098">
            <v>17255.150000000001</v>
          </cell>
          <cell r="J1098">
            <v>585.59</v>
          </cell>
          <cell r="K1098">
            <v>17840.740000000002</v>
          </cell>
          <cell r="L1098">
            <v>7498.26</v>
          </cell>
          <cell r="M1098">
            <v>25339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72437.440000000002</v>
          </cell>
          <cell r="X1098">
            <v>3220.79</v>
          </cell>
          <cell r="Y1098">
            <v>9753.77</v>
          </cell>
          <cell r="Z1098">
            <v>85412</v>
          </cell>
          <cell r="AA1098" t="str">
            <v>Live</v>
          </cell>
          <cell r="AB1098">
            <v>0</v>
          </cell>
          <cell r="AC1098" t="str">
            <v>CHITRADURGA URBAN</v>
          </cell>
          <cell r="AD1098" t="str">
            <v>TURUVANUR</v>
          </cell>
          <cell r="AE1098" t="str">
            <v>LT-6(a)(i) Wt. Wks.</v>
          </cell>
          <cell r="AF1098" t="str">
            <v>LT-6(a)(i) Wt. Wks.</v>
          </cell>
          <cell r="AG1098" t="str">
            <v>BOGALARA HATTY</v>
          </cell>
          <cell r="AH1098" t="str">
            <v>CTA-..</v>
          </cell>
        </row>
        <row r="1099">
          <cell r="A1099" t="str">
            <v>BLP5417</v>
          </cell>
          <cell r="B1099">
            <v>4089212</v>
          </cell>
          <cell r="C1099">
            <v>0</v>
          </cell>
          <cell r="D1099">
            <v>11794.65</v>
          </cell>
          <cell r="E1099">
            <v>242.55</v>
          </cell>
          <cell r="F1099">
            <v>12037.199999999999</v>
          </cell>
          <cell r="G1099">
            <v>716.8</v>
          </cell>
          <cell r="H1099">
            <v>12754</v>
          </cell>
          <cell r="I1099">
            <v>10174.49</v>
          </cell>
          <cell r="J1099">
            <v>0</v>
          </cell>
          <cell r="K1099">
            <v>10174.49</v>
          </cell>
          <cell r="L1099">
            <v>1820.84</v>
          </cell>
          <cell r="M1099">
            <v>11995.33</v>
          </cell>
          <cell r="N1099">
            <v>0</v>
          </cell>
          <cell r="O1099">
            <v>0</v>
          </cell>
          <cell r="P1099">
            <v>0</v>
          </cell>
          <cell r="Q1099">
            <v>80.33</v>
          </cell>
          <cell r="R1099">
            <v>0</v>
          </cell>
          <cell r="S1099">
            <v>0</v>
          </cell>
          <cell r="T1099">
            <v>80.33</v>
          </cell>
          <cell r="U1099">
            <v>80.33</v>
          </cell>
          <cell r="V1099">
            <v>0</v>
          </cell>
          <cell r="W1099">
            <v>21888.81</v>
          </cell>
          <cell r="X1099">
            <v>242.55</v>
          </cell>
          <cell r="Y1099">
            <v>2537.64</v>
          </cell>
          <cell r="Z1099">
            <v>24669</v>
          </cell>
          <cell r="AA1099" t="str">
            <v>Live</v>
          </cell>
          <cell r="AB1099">
            <v>0</v>
          </cell>
          <cell r="AC1099" t="str">
            <v>CHITRADURGA URBAN</v>
          </cell>
          <cell r="AD1099" t="str">
            <v>TURUVANUR</v>
          </cell>
          <cell r="AE1099" t="str">
            <v>LT-6(a)(i) Wt. Wks.</v>
          </cell>
          <cell r="AF1099" t="str">
            <v>LT-6(a)(i) Wt. Wks.</v>
          </cell>
          <cell r="AG1099" t="str">
            <v>P D O THURUVANURU</v>
          </cell>
          <cell r="AH1099">
            <v>0</v>
          </cell>
        </row>
        <row r="1100">
          <cell r="A1100" t="str">
            <v>BLSL1</v>
          </cell>
          <cell r="B1100">
            <v>488761</v>
          </cell>
          <cell r="C1100">
            <v>2600</v>
          </cell>
          <cell r="D1100">
            <v>151982.14000000001</v>
          </cell>
          <cell r="E1100">
            <v>7696.47</v>
          </cell>
          <cell r="F1100">
            <v>159678.61000000002</v>
          </cell>
          <cell r="G1100">
            <v>6383.39</v>
          </cell>
          <cell r="H1100">
            <v>166062</v>
          </cell>
          <cell r="I1100">
            <v>34111.519999999997</v>
          </cell>
          <cell r="J1100">
            <v>1611</v>
          </cell>
          <cell r="K1100">
            <v>35722.519999999997</v>
          </cell>
          <cell r="L1100">
            <v>20514.48</v>
          </cell>
          <cell r="M1100">
            <v>56237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186093.66</v>
          </cell>
          <cell r="X1100">
            <v>9307.4699999999993</v>
          </cell>
          <cell r="Y1100">
            <v>26897.87</v>
          </cell>
          <cell r="Z1100">
            <v>222299</v>
          </cell>
          <cell r="AA1100" t="str">
            <v>Live</v>
          </cell>
          <cell r="AB1100">
            <v>0</v>
          </cell>
          <cell r="AC1100" t="str">
            <v>CHITRADURGA URBAN</v>
          </cell>
          <cell r="AD1100" t="str">
            <v>TURUVANUR</v>
          </cell>
          <cell r="AE1100" t="str">
            <v>LT-6(b)(i) St.Lt. M</v>
          </cell>
          <cell r="AF1100" t="str">
            <v>LT-6(b)(i) St.Lt. M</v>
          </cell>
          <cell r="AG1100" t="str">
            <v>BOGALERAHATTI</v>
          </cell>
          <cell r="AH1100" t="str">
            <v>CTA-.</v>
          </cell>
        </row>
        <row r="1101">
          <cell r="A1101" t="str">
            <v>BLSL2</v>
          </cell>
          <cell r="B1101">
            <v>496955</v>
          </cell>
          <cell r="C1101">
            <v>420</v>
          </cell>
          <cell r="D1101">
            <v>81358.67</v>
          </cell>
          <cell r="E1101">
            <v>467.59</v>
          </cell>
          <cell r="F1101">
            <v>81826.259999999995</v>
          </cell>
          <cell r="G1101">
            <v>24636.74</v>
          </cell>
          <cell r="H1101">
            <v>106463</v>
          </cell>
          <cell r="I1101">
            <v>11408.84</v>
          </cell>
          <cell r="J1101">
            <v>263.52</v>
          </cell>
          <cell r="K1101">
            <v>11672.36</v>
          </cell>
          <cell r="L1101">
            <v>9703.64</v>
          </cell>
          <cell r="M1101">
            <v>21376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92767.51</v>
          </cell>
          <cell r="X1101">
            <v>731.11</v>
          </cell>
          <cell r="Y1101">
            <v>34340.379999999997</v>
          </cell>
          <cell r="Z1101">
            <v>127839</v>
          </cell>
          <cell r="AA1101" t="str">
            <v>Live</v>
          </cell>
          <cell r="AB1101">
            <v>0</v>
          </cell>
          <cell r="AC1101" t="str">
            <v>CHITRADURGA URBAN</v>
          </cell>
          <cell r="AD1101" t="str">
            <v>TURUVANUR</v>
          </cell>
          <cell r="AE1101" t="str">
            <v>LT-6(b)(i) St.Lt. M</v>
          </cell>
          <cell r="AF1101" t="str">
            <v>LT-6(b)(i) St.Lt. M</v>
          </cell>
          <cell r="AG1101" t="str">
            <v>NEAR DISH ANTINA</v>
          </cell>
          <cell r="AH1101" t="str">
            <v>CTA--</v>
          </cell>
        </row>
        <row r="1102">
          <cell r="A1102" t="str">
            <v>BLSL3</v>
          </cell>
          <cell r="B1102">
            <v>416032</v>
          </cell>
          <cell r="C1102">
            <v>0</v>
          </cell>
          <cell r="D1102">
            <v>-1094</v>
          </cell>
          <cell r="E1102">
            <v>0</v>
          </cell>
          <cell r="F1102">
            <v>-1094</v>
          </cell>
          <cell r="G1102">
            <v>0</v>
          </cell>
          <cell r="H1102">
            <v>-1094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-1094</v>
          </cell>
          <cell r="X1102">
            <v>0</v>
          </cell>
          <cell r="Y1102">
            <v>0</v>
          </cell>
          <cell r="Z1102">
            <v>-1094</v>
          </cell>
          <cell r="AA1102" t="str">
            <v>LD</v>
          </cell>
          <cell r="AB1102">
            <v>0</v>
          </cell>
          <cell r="AC1102" t="str">
            <v>CHITRADURGA URBAN</v>
          </cell>
          <cell r="AD1102" t="str">
            <v>TURUVANUR</v>
          </cell>
          <cell r="AE1102" t="str">
            <v>LT-6(b)(i) St.Lt. M</v>
          </cell>
          <cell r="AF1102" t="str">
            <v>LT-6(b)(i) St.Lt. M</v>
          </cell>
          <cell r="AG1102" t="str">
            <v>NEAR PUTTAMMA HOTEL</v>
          </cell>
          <cell r="AH1102" t="str">
            <v>CTA--</v>
          </cell>
        </row>
        <row r="1103">
          <cell r="A1103" t="str">
            <v>CKP19</v>
          </cell>
          <cell r="B1103">
            <v>439931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 t="str">
            <v>LD</v>
          </cell>
          <cell r="AB1103">
            <v>0</v>
          </cell>
          <cell r="AC1103" t="str">
            <v>CHITRADURGA URBAN</v>
          </cell>
          <cell r="AD1103" t="str">
            <v>TURUVANUR</v>
          </cell>
          <cell r="AE1103" t="str">
            <v>LT-6(a)(i) Wt. Wks.</v>
          </cell>
          <cell r="AF1103" t="str">
            <v>LT-6(a)(i) Wt. Wks.</v>
          </cell>
          <cell r="AG1103" t="str">
            <v>SECRETORY</v>
          </cell>
          <cell r="AH1103" t="str">
            <v>C.G. HALLI--</v>
          </cell>
        </row>
        <row r="1104">
          <cell r="A1104" t="str">
            <v>HKP2</v>
          </cell>
          <cell r="B1104">
            <v>487811</v>
          </cell>
          <cell r="C1104">
            <v>0</v>
          </cell>
          <cell r="D1104">
            <v>-39183</v>
          </cell>
          <cell r="E1104">
            <v>0</v>
          </cell>
          <cell r="F1104">
            <v>-39183</v>
          </cell>
          <cell r="G1104">
            <v>0</v>
          </cell>
          <cell r="H1104">
            <v>-39183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-39183</v>
          </cell>
          <cell r="X1104">
            <v>0</v>
          </cell>
          <cell r="Y1104">
            <v>0</v>
          </cell>
          <cell r="Z1104">
            <v>-39183</v>
          </cell>
          <cell r="AA1104" t="str">
            <v>PD</v>
          </cell>
          <cell r="AB1104">
            <v>0</v>
          </cell>
          <cell r="AC1104" t="str">
            <v>CHITRADURGA URBAN</v>
          </cell>
          <cell r="AD1104" t="str">
            <v>TURUVANUR</v>
          </cell>
          <cell r="AE1104" t="str">
            <v>LT-6(a)(i) Wt. Wks.</v>
          </cell>
          <cell r="AF1104" t="str">
            <v>LT-6(a)(i) Wt. Wks.</v>
          </cell>
          <cell r="AG1104" t="str">
            <v>HAYKAL</v>
          </cell>
          <cell r="AH1104" t="str">
            <v>THURUVANURU-..</v>
          </cell>
        </row>
        <row r="1105">
          <cell r="A1105" t="str">
            <v>KDP11</v>
          </cell>
          <cell r="B1105">
            <v>490594</v>
          </cell>
          <cell r="C1105">
            <v>0</v>
          </cell>
          <cell r="D1105">
            <v>-4457</v>
          </cell>
          <cell r="E1105">
            <v>0</v>
          </cell>
          <cell r="F1105">
            <v>-4457</v>
          </cell>
          <cell r="G1105">
            <v>0</v>
          </cell>
          <cell r="H1105">
            <v>-4457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-4457</v>
          </cell>
          <cell r="X1105">
            <v>0</v>
          </cell>
          <cell r="Y1105">
            <v>0</v>
          </cell>
          <cell r="Z1105">
            <v>-4457</v>
          </cell>
          <cell r="AA1105" t="str">
            <v>PD</v>
          </cell>
          <cell r="AB1105">
            <v>0</v>
          </cell>
          <cell r="AC1105" t="str">
            <v>CHITRADURGA URBAN</v>
          </cell>
          <cell r="AD1105" t="str">
            <v>TURUVANUR</v>
          </cell>
          <cell r="AE1105" t="str">
            <v>LT-6(a)(i) Wt. Wks.</v>
          </cell>
          <cell r="AF1105" t="str">
            <v>LT-6(a)(i) Wt. Wks.</v>
          </cell>
          <cell r="AG1105" t="str">
            <v>AEE Z.P. SUB DIVISION</v>
          </cell>
          <cell r="AH1105" t="str">
            <v>THURUVANURU-KADABANA  KATTE MUSTUR RO</v>
          </cell>
        </row>
        <row r="1106">
          <cell r="A1106" t="str">
            <v>KTP1</v>
          </cell>
          <cell r="B1106">
            <v>487515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 t="str">
            <v>PD</v>
          </cell>
          <cell r="AB1106">
            <v>0</v>
          </cell>
          <cell r="AC1106" t="str">
            <v>CHITRADURGA URBAN</v>
          </cell>
          <cell r="AD1106" t="str">
            <v>TURUVANUR</v>
          </cell>
          <cell r="AE1106" t="str">
            <v>LT-6(a)(i) Wt. Wks.</v>
          </cell>
          <cell r="AF1106" t="str">
            <v>LT-6(a)(i) Wt. Wks.</v>
          </cell>
          <cell r="AG1106" t="str">
            <v>AEE Z.P.</v>
          </cell>
          <cell r="AH1106" t="str">
            <v>THURUVANURU-KOTEE HATTY HALLY THURUVA</v>
          </cell>
        </row>
        <row r="1107">
          <cell r="A1107" t="str">
            <v>P3406</v>
          </cell>
          <cell r="B1107">
            <v>437442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 t="str">
            <v>PD</v>
          </cell>
          <cell r="AB1107">
            <v>0</v>
          </cell>
          <cell r="AC1107" t="str">
            <v>CHITRADURGA URBAN</v>
          </cell>
          <cell r="AD1107" t="str">
            <v>TURUVANUR</v>
          </cell>
          <cell r="AE1107" t="str">
            <v>LT-6(a)(i) Wt. Wks.</v>
          </cell>
          <cell r="AF1107" t="str">
            <v>LT-6(a)(i) Wt. Wks.</v>
          </cell>
          <cell r="AG1107" t="str">
            <v>KARYADARSHI</v>
          </cell>
          <cell r="AH1107" t="str">
            <v>GONOOR--</v>
          </cell>
        </row>
        <row r="1108">
          <cell r="A1108" t="str">
            <v>P3421</v>
          </cell>
          <cell r="B1108">
            <v>438368</v>
          </cell>
          <cell r="C1108">
            <v>0</v>
          </cell>
          <cell r="D1108">
            <v>-52156</v>
          </cell>
          <cell r="E1108">
            <v>0</v>
          </cell>
          <cell r="F1108">
            <v>-52156</v>
          </cell>
          <cell r="G1108">
            <v>0</v>
          </cell>
          <cell r="H1108">
            <v>-52156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-52156</v>
          </cell>
          <cell r="X1108">
            <v>0</v>
          </cell>
          <cell r="Y1108">
            <v>0</v>
          </cell>
          <cell r="Z1108">
            <v>-52156</v>
          </cell>
          <cell r="AA1108" t="str">
            <v>LD</v>
          </cell>
          <cell r="AB1108">
            <v>0</v>
          </cell>
          <cell r="AC1108" t="str">
            <v>CHITRADURGA URBAN</v>
          </cell>
          <cell r="AD1108" t="str">
            <v>TURUVANUR</v>
          </cell>
          <cell r="AE1108" t="str">
            <v>LT-6(a)(i) Wt. Wks.</v>
          </cell>
          <cell r="AF1108" t="str">
            <v>LT-6(a)(i) Wt. Wks.</v>
          </cell>
          <cell r="AG1108" t="str">
            <v>KARYADARSHIGALU</v>
          </cell>
          <cell r="AH1108" t="str">
            <v>MADANAYAKANAHALLI--</v>
          </cell>
        </row>
        <row r="1109">
          <cell r="A1109" t="str">
            <v>P3422</v>
          </cell>
          <cell r="B1109">
            <v>436530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 t="str">
            <v>LD</v>
          </cell>
          <cell r="AB1109">
            <v>0</v>
          </cell>
          <cell r="AC1109" t="str">
            <v>CHITRADURGA URBAN</v>
          </cell>
          <cell r="AD1109" t="str">
            <v>TURUVANUR</v>
          </cell>
          <cell r="AE1109" t="str">
            <v>LT-6(a)(i) Wt. Wks.</v>
          </cell>
          <cell r="AF1109" t="str">
            <v>LT-6(a)(i) Wt. Wks.</v>
          </cell>
          <cell r="AG1109" t="str">
            <v>KARYADARSHI</v>
          </cell>
          <cell r="AH1109" t="str">
            <v>GRAMA--</v>
          </cell>
        </row>
        <row r="1110">
          <cell r="A1110" t="str">
            <v>P3423</v>
          </cell>
          <cell r="B1110">
            <v>439285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 t="str">
            <v>PD</v>
          </cell>
          <cell r="AB1110">
            <v>0</v>
          </cell>
          <cell r="AC1110" t="str">
            <v>CHITRADURGA URBAN</v>
          </cell>
          <cell r="AD1110" t="str">
            <v>TURUVANUR</v>
          </cell>
          <cell r="AE1110" t="str">
            <v>LT-6(a)(i) Wt. Wks.</v>
          </cell>
          <cell r="AF1110" t="str">
            <v>LT-6(a)(i) Wt. Wks.</v>
          </cell>
          <cell r="AG1110" t="str">
            <v>KARYADARSHIGALU</v>
          </cell>
          <cell r="AH1110" t="str">
            <v>MADANAYAKANAHALLI--</v>
          </cell>
        </row>
        <row r="1111">
          <cell r="A1111" t="str">
            <v>P3447</v>
          </cell>
          <cell r="B1111">
            <v>476277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 t="str">
            <v>PD</v>
          </cell>
          <cell r="AB1111">
            <v>0</v>
          </cell>
          <cell r="AC1111" t="str">
            <v>CHITRADURGA URBAN</v>
          </cell>
          <cell r="AD1111" t="str">
            <v>TURUVANUR</v>
          </cell>
          <cell r="AE1111" t="str">
            <v>LT-6(a)(i) Wt. Wks.</v>
          </cell>
          <cell r="AF1111" t="str">
            <v>LT-6(a)(i) Wt. Wks.</v>
          </cell>
          <cell r="AG1111" t="str">
            <v>SECRETARY</v>
          </cell>
          <cell r="AH1111" t="str">
            <v>CHIKKAGONDANAHALLI-CHIKKAGONDANA HALLI</v>
          </cell>
        </row>
        <row r="1112">
          <cell r="A1112" t="str">
            <v>P3521</v>
          </cell>
          <cell r="B1112">
            <v>441165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 t="str">
            <v>PD</v>
          </cell>
          <cell r="AB1112">
            <v>0</v>
          </cell>
          <cell r="AC1112" t="str">
            <v>CHITRADURGA URBAN</v>
          </cell>
          <cell r="AD1112" t="str">
            <v>TURUVANUR</v>
          </cell>
          <cell r="AE1112" t="str">
            <v>LT-6(a)(i) Wt. Wks.</v>
          </cell>
          <cell r="AF1112" t="str">
            <v>LT-6(a)(i) Wt. Wks.</v>
          </cell>
          <cell r="AG1112" t="str">
            <v>SECRETARY</v>
          </cell>
          <cell r="AH1112" t="str">
            <v>CTA-CHIKKAGONDANAHALLI</v>
          </cell>
        </row>
        <row r="1113">
          <cell r="A1113" t="str">
            <v>P3965</v>
          </cell>
          <cell r="B1113">
            <v>451728</v>
          </cell>
          <cell r="C1113">
            <v>8220</v>
          </cell>
          <cell r="D1113">
            <v>256856.84</v>
          </cell>
          <cell r="E1113">
            <v>15012.46</v>
          </cell>
          <cell r="F1113">
            <v>271869.3</v>
          </cell>
          <cell r="G1113">
            <v>42393.7</v>
          </cell>
          <cell r="H1113">
            <v>314263</v>
          </cell>
          <cell r="I1113">
            <v>70356.55</v>
          </cell>
          <cell r="J1113">
            <v>3969</v>
          </cell>
          <cell r="K1113">
            <v>74325.55</v>
          </cell>
          <cell r="L1113">
            <v>34632.080000000002</v>
          </cell>
          <cell r="M1113">
            <v>108957.63</v>
          </cell>
          <cell r="N1113">
            <v>0</v>
          </cell>
          <cell r="O1113">
            <v>0</v>
          </cell>
          <cell r="P1113">
            <v>0</v>
          </cell>
          <cell r="Q1113">
            <v>520.63</v>
          </cell>
          <cell r="R1113">
            <v>0</v>
          </cell>
          <cell r="S1113">
            <v>0</v>
          </cell>
          <cell r="T1113">
            <v>520.63</v>
          </cell>
          <cell r="U1113">
            <v>520.63</v>
          </cell>
          <cell r="V1113">
            <v>0</v>
          </cell>
          <cell r="W1113">
            <v>326692.76</v>
          </cell>
          <cell r="X1113">
            <v>18981.46</v>
          </cell>
          <cell r="Y1113">
            <v>77025.78</v>
          </cell>
          <cell r="Z1113">
            <v>422700</v>
          </cell>
          <cell r="AA1113" t="str">
            <v>Live</v>
          </cell>
          <cell r="AB1113">
            <v>0</v>
          </cell>
          <cell r="AC1113" t="str">
            <v>CHITRADURGA URBAN</v>
          </cell>
          <cell r="AD1113" t="str">
            <v>TURUVANUR</v>
          </cell>
          <cell r="AE1113" t="str">
            <v>LT-6(a)(i) Wt. Wks.</v>
          </cell>
          <cell r="AF1113" t="str">
            <v>LT-6(a)(i) Wt. Wks.</v>
          </cell>
          <cell r="AG1113" t="str">
            <v>SECRETARY TURUVANUR GRAMA PANC</v>
          </cell>
          <cell r="AH1113" t="str">
            <v>BOGALERA HATTY--</v>
          </cell>
        </row>
        <row r="1114">
          <cell r="A1114" t="str">
            <v>P4467</v>
          </cell>
          <cell r="B1114">
            <v>444335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 t="str">
            <v>PD</v>
          </cell>
          <cell r="AB1114">
            <v>0</v>
          </cell>
          <cell r="AC1114" t="str">
            <v>CHITRADURGA URBAN</v>
          </cell>
          <cell r="AD1114" t="str">
            <v>TURUVANUR</v>
          </cell>
          <cell r="AE1114" t="str">
            <v>LT-6(a)(i) Wt. Wks.</v>
          </cell>
          <cell r="AF1114" t="str">
            <v>LT-6(a)(i) Wt. Wks.</v>
          </cell>
          <cell r="AG1114" t="str">
            <v>SCERETORY</v>
          </cell>
          <cell r="AH1114" t="str">
            <v>BANGARAKKANA HALLY--</v>
          </cell>
        </row>
        <row r="1115">
          <cell r="A1115" t="str">
            <v>P5792</v>
          </cell>
          <cell r="B1115">
            <v>4314758</v>
          </cell>
          <cell r="C1115">
            <v>8630</v>
          </cell>
          <cell r="D1115">
            <v>273425.53999999998</v>
          </cell>
          <cell r="E1115">
            <v>14882.88</v>
          </cell>
          <cell r="F1115">
            <v>288308.42</v>
          </cell>
          <cell r="G1115">
            <v>57937.58</v>
          </cell>
          <cell r="H1115">
            <v>346246</v>
          </cell>
          <cell r="I1115">
            <v>68973.55</v>
          </cell>
          <cell r="J1115">
            <v>4188.6000000000004</v>
          </cell>
          <cell r="K1115">
            <v>73162.150000000009</v>
          </cell>
          <cell r="L1115">
            <v>21068.85</v>
          </cell>
          <cell r="M1115">
            <v>94231</v>
          </cell>
          <cell r="N1115">
            <v>236457.86</v>
          </cell>
          <cell r="O1115">
            <v>70242.759999999995</v>
          </cell>
          <cell r="P1115">
            <v>17299.38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253757.24</v>
          </cell>
          <cell r="V1115">
            <v>70242.759999999995</v>
          </cell>
          <cell r="W1115">
            <v>105941.23</v>
          </cell>
          <cell r="X1115">
            <v>1772.1</v>
          </cell>
          <cell r="Y1115">
            <v>8763.67</v>
          </cell>
          <cell r="Z1115">
            <v>116477</v>
          </cell>
          <cell r="AA1115" t="str">
            <v>Live</v>
          </cell>
          <cell r="AB1115">
            <v>0</v>
          </cell>
          <cell r="AC1115" t="str">
            <v>CHITRADURGA URBAN</v>
          </cell>
          <cell r="AD1115" t="str">
            <v>TURUVANUR</v>
          </cell>
          <cell r="AE1115" t="str">
            <v>LT-6(a)(ii) Wt. Wks.</v>
          </cell>
          <cell r="AF1115" t="str">
            <v>LT-6(a)(ii) Wt. Wks.</v>
          </cell>
          <cell r="AG1115" t="str">
            <v>PDO</v>
          </cell>
          <cell r="AH1115">
            <v>0</v>
          </cell>
        </row>
        <row r="1116">
          <cell r="A1116" t="str">
            <v>PHP3</v>
          </cell>
          <cell r="B1116">
            <v>490001</v>
          </cell>
          <cell r="C1116">
            <v>0</v>
          </cell>
          <cell r="D1116">
            <v>-8990</v>
          </cell>
          <cell r="E1116">
            <v>0</v>
          </cell>
          <cell r="F1116">
            <v>-8990</v>
          </cell>
          <cell r="G1116">
            <v>0</v>
          </cell>
          <cell r="H1116">
            <v>-8990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-8990</v>
          </cell>
          <cell r="X1116">
            <v>0</v>
          </cell>
          <cell r="Y1116">
            <v>0</v>
          </cell>
          <cell r="Z1116">
            <v>-8990</v>
          </cell>
          <cell r="AA1116" t="str">
            <v>LD</v>
          </cell>
          <cell r="AB1116">
            <v>0</v>
          </cell>
          <cell r="AC1116" t="str">
            <v>CHITRADURGA URBAN</v>
          </cell>
          <cell r="AD1116" t="str">
            <v>TURUVANUR</v>
          </cell>
          <cell r="AE1116" t="str">
            <v>LT-6(a)(i) Wt. Wks.</v>
          </cell>
          <cell r="AF1116" t="str">
            <v>LT-6(a)(i) Wt. Wks.</v>
          </cell>
          <cell r="AG1116" t="str">
            <v>AEE J.P</v>
          </cell>
          <cell r="AH1116" t="str">
            <v>CTA-PAPENA HALLY</v>
          </cell>
        </row>
        <row r="1117">
          <cell r="A1117" t="str">
            <v>PLP4</v>
          </cell>
          <cell r="B1117">
            <v>489381</v>
          </cell>
          <cell r="C1117">
            <v>0</v>
          </cell>
          <cell r="D1117">
            <v>-3005</v>
          </cell>
          <cell r="E1117">
            <v>0</v>
          </cell>
          <cell r="F1117">
            <v>-3005</v>
          </cell>
          <cell r="G1117">
            <v>0</v>
          </cell>
          <cell r="H1117">
            <v>-3005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-3005</v>
          </cell>
          <cell r="X1117">
            <v>0</v>
          </cell>
          <cell r="Y1117">
            <v>0</v>
          </cell>
          <cell r="Z1117">
            <v>-3005</v>
          </cell>
          <cell r="AA1117" t="str">
            <v>PD</v>
          </cell>
          <cell r="AB1117">
            <v>0</v>
          </cell>
          <cell r="AC1117" t="str">
            <v>CHITRADURGA URBAN</v>
          </cell>
          <cell r="AD1117" t="str">
            <v>TURUVANUR</v>
          </cell>
          <cell r="AE1117" t="str">
            <v>LT-6(a)(i) Wt. Wks.</v>
          </cell>
          <cell r="AF1117" t="str">
            <v>LT-6(a)(i) Wt. Wks.</v>
          </cell>
          <cell r="AG1117" t="str">
            <v>AEE Z.P.</v>
          </cell>
          <cell r="AH1117" t="str">
            <v>J N KOTE-SUB DIVISON PALLAVARA HAT</v>
          </cell>
        </row>
        <row r="1118">
          <cell r="A1118" t="str">
            <v>STP5506</v>
          </cell>
          <cell r="B1118">
            <v>4180251</v>
          </cell>
          <cell r="C1118">
            <v>9950</v>
          </cell>
          <cell r="D1118">
            <v>255798.52</v>
          </cell>
          <cell r="E1118">
            <v>15810.91</v>
          </cell>
          <cell r="F1118">
            <v>271609.43</v>
          </cell>
          <cell r="G1118">
            <v>49262.57</v>
          </cell>
          <cell r="H1118">
            <v>320872</v>
          </cell>
          <cell r="I1118">
            <v>77070.27</v>
          </cell>
          <cell r="J1118">
            <v>4851</v>
          </cell>
          <cell r="K1118">
            <v>81921.27</v>
          </cell>
          <cell r="L1118">
            <v>34824.730000000003</v>
          </cell>
          <cell r="M1118">
            <v>116746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332868.78999999998</v>
          </cell>
          <cell r="X1118">
            <v>20661.91</v>
          </cell>
          <cell r="Y1118">
            <v>84087.3</v>
          </cell>
          <cell r="Z1118">
            <v>437618</v>
          </cell>
          <cell r="AA1118" t="str">
            <v>Live</v>
          </cell>
          <cell r="AB1118">
            <v>0</v>
          </cell>
          <cell r="AC1118" t="str">
            <v>CHITRADURGA URBAN</v>
          </cell>
          <cell r="AD1118" t="str">
            <v>TURUVANUR</v>
          </cell>
          <cell r="AE1118" t="str">
            <v>LT-6(a)(ii) Wt. Wks.</v>
          </cell>
          <cell r="AF1118" t="str">
            <v>LT-6(a)(ii) Wt. Wks.</v>
          </cell>
          <cell r="AG1118" t="str">
            <v>PDO TURUVANUR</v>
          </cell>
          <cell r="AH1118">
            <v>0</v>
          </cell>
        </row>
        <row r="1119">
          <cell r="A1119" t="str">
            <v>TRP25</v>
          </cell>
          <cell r="B1119">
            <v>489051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 t="str">
            <v>LD</v>
          </cell>
          <cell r="AB1119">
            <v>0</v>
          </cell>
          <cell r="AC1119" t="str">
            <v>CHITRADURGA URBAN</v>
          </cell>
          <cell r="AD1119" t="str">
            <v>TURUVANUR</v>
          </cell>
          <cell r="AE1119" t="str">
            <v>LT-6(a)(i) Wt. Wks.</v>
          </cell>
          <cell r="AF1119" t="str">
            <v>LT-6(a)(i) Wt. Wks.</v>
          </cell>
          <cell r="AG1119" t="str">
            <v>ASST. ENGINEER</v>
          </cell>
          <cell r="AH1119" t="str">
            <v>THURUVANURU-N0-1 SUB DIVISION Z.P. KU</v>
          </cell>
        </row>
        <row r="1120">
          <cell r="A1120" t="str">
            <v>TRP29</v>
          </cell>
          <cell r="B1120">
            <v>486892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 t="str">
            <v>PD</v>
          </cell>
          <cell r="AB1120">
            <v>0</v>
          </cell>
          <cell r="AC1120" t="str">
            <v>CHITRADURGA URBAN</v>
          </cell>
          <cell r="AD1120" t="str">
            <v>TURUVANUR</v>
          </cell>
          <cell r="AE1120" t="str">
            <v>LT-6(a)(i) Wt. Wks.</v>
          </cell>
          <cell r="AF1120" t="str">
            <v>LT-6(a)(i) Wt. Wks.</v>
          </cell>
          <cell r="AG1120" t="str">
            <v>KADABANA KATTE ROAD</v>
          </cell>
          <cell r="AH1120" t="str">
            <v>THURUVANURU-..</v>
          </cell>
        </row>
        <row r="1121">
          <cell r="A1121" t="str">
            <v>TRP54</v>
          </cell>
          <cell r="B1121">
            <v>489376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 t="str">
            <v>PD</v>
          </cell>
          <cell r="AB1121">
            <v>0</v>
          </cell>
          <cell r="AC1121" t="str">
            <v>CHITRADURGA URBAN</v>
          </cell>
          <cell r="AD1121" t="str">
            <v>TURUVANUR</v>
          </cell>
          <cell r="AE1121" t="str">
            <v>LT-6(a)(i) Wt. Wks.</v>
          </cell>
          <cell r="AF1121" t="str">
            <v>LT-6(a)(i) Wt. Wks.</v>
          </cell>
          <cell r="AG1121" t="str">
            <v>AEE Z.P. SUB DIVISION</v>
          </cell>
          <cell r="AH1121" t="str">
            <v>THURUVANURU-KADABANA KATTE ROAD</v>
          </cell>
        </row>
        <row r="1122">
          <cell r="A1122" t="str">
            <v>TRP57</v>
          </cell>
          <cell r="B1122">
            <v>485658</v>
          </cell>
          <cell r="C1122">
            <v>0</v>
          </cell>
          <cell r="D1122">
            <v>-8182</v>
          </cell>
          <cell r="E1122">
            <v>0</v>
          </cell>
          <cell r="F1122">
            <v>-8182</v>
          </cell>
          <cell r="G1122">
            <v>0</v>
          </cell>
          <cell r="H1122">
            <v>-8182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-8182</v>
          </cell>
          <cell r="X1122">
            <v>0</v>
          </cell>
          <cell r="Y1122">
            <v>0</v>
          </cell>
          <cell r="Z1122">
            <v>-8182</v>
          </cell>
          <cell r="AA1122" t="str">
            <v>PD</v>
          </cell>
          <cell r="AB1122">
            <v>0</v>
          </cell>
          <cell r="AC1122" t="str">
            <v>CHITRADURGA URBAN</v>
          </cell>
          <cell r="AD1122" t="str">
            <v>TURUVANUR</v>
          </cell>
          <cell r="AE1122" t="str">
            <v>LT-6(a)(i) Wt. Wks.</v>
          </cell>
          <cell r="AF1122" t="str">
            <v>LT-6(a)(i) Wt. Wks.</v>
          </cell>
          <cell r="AG1122" t="str">
            <v>AEE Z.P.E.</v>
          </cell>
          <cell r="AH1122" t="str">
            <v>THURUVANURU-SUB DIVISION CTA TVR JANA</v>
          </cell>
        </row>
        <row r="1123">
          <cell r="A1123" t="str">
            <v>TRP58</v>
          </cell>
          <cell r="B1123">
            <v>480414</v>
          </cell>
          <cell r="C1123">
            <v>0</v>
          </cell>
          <cell r="D1123">
            <v>-20842</v>
          </cell>
          <cell r="E1123">
            <v>0</v>
          </cell>
          <cell r="F1123">
            <v>-20842</v>
          </cell>
          <cell r="G1123">
            <v>0</v>
          </cell>
          <cell r="H1123">
            <v>-20842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-20842</v>
          </cell>
          <cell r="X1123">
            <v>0</v>
          </cell>
          <cell r="Y1123">
            <v>0</v>
          </cell>
          <cell r="Z1123">
            <v>-20842</v>
          </cell>
          <cell r="AA1123" t="str">
            <v>LD</v>
          </cell>
          <cell r="AB1123">
            <v>0</v>
          </cell>
          <cell r="AC1123" t="str">
            <v>CHITRADURGA URBAN</v>
          </cell>
          <cell r="AD1123" t="str">
            <v>TURUVANUR</v>
          </cell>
          <cell r="AE1123" t="str">
            <v>LT-6(a)(i) Wt. Wks.</v>
          </cell>
          <cell r="AF1123" t="str">
            <v>LT-6(a)(i) Wt. Wks.</v>
          </cell>
          <cell r="AG1123" t="str">
            <v>ASST. EXT. ENGINEER</v>
          </cell>
          <cell r="AH1123" t="str">
            <v>THURUVANUR-THURUVANUR</v>
          </cell>
        </row>
        <row r="1124">
          <cell r="A1124" t="str">
            <v>UPRSM10</v>
          </cell>
          <cell r="B1124">
            <v>426055</v>
          </cell>
          <cell r="C1124">
            <v>0</v>
          </cell>
          <cell r="D1124">
            <v>-115368</v>
          </cell>
          <cell r="E1124">
            <v>0</v>
          </cell>
          <cell r="F1124">
            <v>-115368</v>
          </cell>
          <cell r="G1124">
            <v>0</v>
          </cell>
          <cell r="H1124">
            <v>-115368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-115368</v>
          </cell>
          <cell r="X1124">
            <v>0</v>
          </cell>
          <cell r="Y1124">
            <v>0</v>
          </cell>
          <cell r="Z1124">
            <v>-115368</v>
          </cell>
          <cell r="AA1124" t="str">
            <v>LD</v>
          </cell>
          <cell r="AB1124">
            <v>0</v>
          </cell>
          <cell r="AC1124" t="str">
            <v>CHITRADURGA URBAN</v>
          </cell>
          <cell r="AD1124" t="str">
            <v>TURUVANUR</v>
          </cell>
          <cell r="AE1124" t="str">
            <v>LT-6(b)(i) St.Lt. M</v>
          </cell>
          <cell r="AF1124" t="str">
            <v>LT-6(b)(i) St.Lt. M</v>
          </cell>
          <cell r="AG1124" t="str">
            <v>SECRETARY</v>
          </cell>
          <cell r="AH1124" t="str">
            <v>MUDAPURA--</v>
          </cell>
        </row>
        <row r="1125">
          <cell r="A1125" t="str">
            <v>UPRSM13</v>
          </cell>
          <cell r="B1125">
            <v>458918</v>
          </cell>
          <cell r="C1125">
            <v>0</v>
          </cell>
          <cell r="D1125">
            <v>-62967</v>
          </cell>
          <cell r="E1125">
            <v>0</v>
          </cell>
          <cell r="F1125">
            <v>-62967</v>
          </cell>
          <cell r="G1125">
            <v>0</v>
          </cell>
          <cell r="H1125">
            <v>-62967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-62967</v>
          </cell>
          <cell r="X1125">
            <v>0</v>
          </cell>
          <cell r="Y1125">
            <v>0</v>
          </cell>
          <cell r="Z1125">
            <v>-62967</v>
          </cell>
          <cell r="AA1125" t="str">
            <v>LD</v>
          </cell>
          <cell r="AB1125">
            <v>0</v>
          </cell>
          <cell r="AC1125" t="str">
            <v>CHITRADURGA URBAN</v>
          </cell>
          <cell r="AD1125" t="str">
            <v>TURUVANUR</v>
          </cell>
          <cell r="AE1125" t="str">
            <v>LT-6(b)(i) St.Lt. M</v>
          </cell>
          <cell r="AF1125" t="str">
            <v>LT-6(b)(i) St.Lt. M</v>
          </cell>
          <cell r="AG1125" t="str">
            <v>UNATHORISED STREET LIGT</v>
          </cell>
          <cell r="AH1125" t="str">
            <v>THURUVANURU-BANGARAKKANALLI</v>
          </cell>
        </row>
        <row r="1126">
          <cell r="A1126" t="str">
            <v>UPRSM14</v>
          </cell>
          <cell r="B1126">
            <v>455848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 t="str">
            <v>LD</v>
          </cell>
          <cell r="AB1126">
            <v>0</v>
          </cell>
          <cell r="AC1126" t="str">
            <v>CHITRADURGA URBAN</v>
          </cell>
          <cell r="AD1126" t="str">
            <v>TURUVANUR</v>
          </cell>
          <cell r="AE1126" t="str">
            <v>LT-6(b)(i) St.Lt. M</v>
          </cell>
          <cell r="AF1126" t="str">
            <v>LT-6(b)(i) St.Lt. M</v>
          </cell>
          <cell r="AG1126" t="str">
            <v>UNATHORIZED STREET LIGHT</v>
          </cell>
          <cell r="AH1126" t="str">
            <v>MADANAYAKANAHALLI--</v>
          </cell>
        </row>
        <row r="1127">
          <cell r="A1127" t="str">
            <v>UPRSM18</v>
          </cell>
          <cell r="B1127">
            <v>488546</v>
          </cell>
          <cell r="C1127">
            <v>0</v>
          </cell>
          <cell r="D1127">
            <v>-2488</v>
          </cell>
          <cell r="E1127">
            <v>0</v>
          </cell>
          <cell r="F1127">
            <v>-2488</v>
          </cell>
          <cell r="G1127">
            <v>0</v>
          </cell>
          <cell r="H1127">
            <v>-2488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-2488</v>
          </cell>
          <cell r="X1127">
            <v>0</v>
          </cell>
          <cell r="Y1127">
            <v>0</v>
          </cell>
          <cell r="Z1127">
            <v>-2488</v>
          </cell>
          <cell r="AA1127" t="str">
            <v>LD</v>
          </cell>
          <cell r="AB1127">
            <v>0</v>
          </cell>
          <cell r="AC1127" t="str">
            <v>CHITRADURGA URBAN</v>
          </cell>
          <cell r="AD1127" t="str">
            <v>TURUVANUR</v>
          </cell>
          <cell r="AE1127" t="str">
            <v>LT-6(b)(i) St.Lt. M</v>
          </cell>
          <cell r="AF1127" t="str">
            <v>LT-6(b)(i) St.Lt. M</v>
          </cell>
          <cell r="AG1127" t="str">
            <v>MUDDAPURA GP SURENHALLY</v>
          </cell>
          <cell r="AH1127" t="str">
            <v>MUDDAPURA--</v>
          </cell>
        </row>
        <row r="1128">
          <cell r="A1128" t="str">
            <v>UPRSM19</v>
          </cell>
          <cell r="B1128">
            <v>485144</v>
          </cell>
          <cell r="C1128">
            <v>0</v>
          </cell>
          <cell r="D1128">
            <v>-75112</v>
          </cell>
          <cell r="E1128">
            <v>0</v>
          </cell>
          <cell r="F1128">
            <v>-75112</v>
          </cell>
          <cell r="G1128">
            <v>0</v>
          </cell>
          <cell r="H1128">
            <v>-75112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-75112</v>
          </cell>
          <cell r="X1128">
            <v>0</v>
          </cell>
          <cell r="Y1128">
            <v>0</v>
          </cell>
          <cell r="Z1128">
            <v>-75112</v>
          </cell>
          <cell r="AA1128" t="str">
            <v>LD</v>
          </cell>
          <cell r="AB1128">
            <v>0</v>
          </cell>
          <cell r="AC1128" t="str">
            <v>CHITRADURGA URBAN</v>
          </cell>
          <cell r="AD1128" t="str">
            <v>TURUVANUR</v>
          </cell>
          <cell r="AE1128" t="str">
            <v>LT-6(b)(i) St.Lt. M</v>
          </cell>
          <cell r="AF1128" t="str">
            <v>LT-6(b)(i) St.Lt. M</v>
          </cell>
          <cell r="AG1128" t="str">
            <v>MUDDAPURA GP</v>
          </cell>
          <cell r="AH1128" t="str">
            <v>MUDDAPURA--</v>
          </cell>
        </row>
        <row r="1129">
          <cell r="A1129" t="str">
            <v>UPRSM6</v>
          </cell>
          <cell r="B1129">
            <v>422346</v>
          </cell>
          <cell r="C1129">
            <v>0</v>
          </cell>
          <cell r="D1129">
            <v>-171336</v>
          </cell>
          <cell r="E1129">
            <v>0</v>
          </cell>
          <cell r="F1129">
            <v>-171336</v>
          </cell>
          <cell r="G1129">
            <v>0</v>
          </cell>
          <cell r="H1129">
            <v>-171336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-171336</v>
          </cell>
          <cell r="X1129">
            <v>0</v>
          </cell>
          <cell r="Y1129">
            <v>0</v>
          </cell>
          <cell r="Z1129">
            <v>-171336</v>
          </cell>
          <cell r="AA1129" t="str">
            <v>LD</v>
          </cell>
          <cell r="AB1129">
            <v>0</v>
          </cell>
          <cell r="AC1129" t="str">
            <v>CHITRADURGA URBAN</v>
          </cell>
          <cell r="AD1129" t="str">
            <v>TURUVANUR</v>
          </cell>
          <cell r="AE1129" t="str">
            <v>LT-6(b)(i) St.Lt. M</v>
          </cell>
          <cell r="AF1129" t="str">
            <v>LT-6(b)(i) St.Lt. M</v>
          </cell>
          <cell r="AG1129" t="str">
            <v>SECRETARY</v>
          </cell>
          <cell r="AH1129" t="str">
            <v>MUDDHAPURA--</v>
          </cell>
        </row>
        <row r="1130">
          <cell r="A1130" t="str">
            <v>UPRSM7</v>
          </cell>
          <cell r="B1130">
            <v>420326</v>
          </cell>
          <cell r="C1130">
            <v>0</v>
          </cell>
          <cell r="D1130">
            <v>-67800</v>
          </cell>
          <cell r="E1130">
            <v>0</v>
          </cell>
          <cell r="F1130">
            <v>-67800</v>
          </cell>
          <cell r="G1130">
            <v>0</v>
          </cell>
          <cell r="H1130">
            <v>-67800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-67800</v>
          </cell>
          <cell r="X1130">
            <v>0</v>
          </cell>
          <cell r="Y1130">
            <v>0</v>
          </cell>
          <cell r="Z1130">
            <v>-67800</v>
          </cell>
          <cell r="AA1130" t="str">
            <v>LD</v>
          </cell>
          <cell r="AB1130">
            <v>0</v>
          </cell>
          <cell r="AC1130" t="str">
            <v>CHITRADURGA URBAN</v>
          </cell>
          <cell r="AD1130" t="str">
            <v>TURUVANUR</v>
          </cell>
          <cell r="AE1130" t="str">
            <v>LT-6(b)(i) St.Lt. M</v>
          </cell>
          <cell r="AF1130" t="str">
            <v>LT-6(b)(i) St.Lt. M</v>
          </cell>
          <cell r="AG1130" t="str">
            <v>SECRETARY</v>
          </cell>
          <cell r="AH1130" t="str">
            <v>MUDDHAPURA--</v>
          </cell>
        </row>
        <row r="1131">
          <cell r="A1131" t="str">
            <v>YGP1</v>
          </cell>
          <cell r="B1131">
            <v>488437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 t="str">
            <v>PD</v>
          </cell>
          <cell r="AB1131">
            <v>0</v>
          </cell>
          <cell r="AC1131" t="str">
            <v>CHITRADURGA URBAN</v>
          </cell>
          <cell r="AD1131" t="str">
            <v>TURUVANUR</v>
          </cell>
          <cell r="AE1131" t="str">
            <v>LT-6(a)(i) Wt. Wks.</v>
          </cell>
          <cell r="AF1131" t="str">
            <v>LT-6(a)(i) Wt. Wks.</v>
          </cell>
          <cell r="AG1131" t="str">
            <v>YALAVARTHY</v>
          </cell>
          <cell r="AH1131" t="str">
            <v>CTA-..</v>
          </cell>
        </row>
        <row r="1132">
          <cell r="A1132" t="str">
            <v>GRP3963</v>
          </cell>
          <cell r="B1132">
            <v>450708</v>
          </cell>
          <cell r="C1132">
            <v>27287</v>
          </cell>
          <cell r="D1132">
            <v>35.99</v>
          </cell>
          <cell r="E1132">
            <v>0</v>
          </cell>
          <cell r="F1132">
            <v>35.99</v>
          </cell>
          <cell r="G1132">
            <v>-35.99</v>
          </cell>
          <cell r="H1132">
            <v>0</v>
          </cell>
          <cell r="I1132">
            <v>210577.93</v>
          </cell>
          <cell r="J1132">
            <v>13174.98</v>
          </cell>
          <cell r="K1132">
            <v>223752.91</v>
          </cell>
          <cell r="L1132">
            <v>2846.07</v>
          </cell>
          <cell r="M1132">
            <v>226598.98</v>
          </cell>
          <cell r="N1132">
            <v>94350.34</v>
          </cell>
          <cell r="O1132">
            <v>570.91</v>
          </cell>
          <cell r="P1132">
            <v>5078.75</v>
          </cell>
          <cell r="Q1132">
            <v>270.98</v>
          </cell>
          <cell r="R1132">
            <v>0</v>
          </cell>
          <cell r="S1132">
            <v>0</v>
          </cell>
          <cell r="T1132">
            <v>270.98</v>
          </cell>
          <cell r="U1132">
            <v>99700.069999999992</v>
          </cell>
          <cell r="V1132">
            <v>570.91</v>
          </cell>
          <cell r="W1132">
            <v>115992.6</v>
          </cell>
          <cell r="X1132">
            <v>8096.23</v>
          </cell>
          <cell r="Y1132">
            <v>2239.17</v>
          </cell>
          <cell r="Z1132">
            <v>126328</v>
          </cell>
          <cell r="AA1132" t="str">
            <v>Live</v>
          </cell>
          <cell r="AB1132">
            <v>0</v>
          </cell>
          <cell r="AC1132" t="str">
            <v>CHITRADURGA URBAN</v>
          </cell>
          <cell r="AD1132" t="str">
            <v>ZP JAGALUR</v>
          </cell>
          <cell r="AE1132" t="str">
            <v>LT-6(a)(i) Wt. Wks.</v>
          </cell>
          <cell r="AF1132" t="str">
            <v>LT-6(a)(i) Wt. Wks.</v>
          </cell>
          <cell r="AG1132" t="str">
            <v>CHIEF OFFICERJAGALUR G.R.HALLI</v>
          </cell>
          <cell r="AH1132" t="str">
            <v>G.R.HALLI--</v>
          </cell>
        </row>
        <row r="1133">
          <cell r="A1133" t="str">
            <v>EVCNHP7363</v>
          </cell>
          <cell r="B1133">
            <v>5571583</v>
          </cell>
          <cell r="C1133">
            <v>8512.9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66473.649999999994</v>
          </cell>
          <cell r="J1133">
            <v>3447.74</v>
          </cell>
          <cell r="K1133">
            <v>69921.39</v>
          </cell>
          <cell r="L1133">
            <v>331.61</v>
          </cell>
          <cell r="M1133">
            <v>70253</v>
          </cell>
          <cell r="N1133">
            <v>66473.649999999994</v>
          </cell>
          <cell r="O1133">
            <v>331.61</v>
          </cell>
          <cell r="P1133">
            <v>3447.74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69921.39</v>
          </cell>
          <cell r="V1133">
            <v>331.61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 t="str">
            <v>Live</v>
          </cell>
          <cell r="AB1133">
            <v>0</v>
          </cell>
          <cell r="AC1133" t="str">
            <v>CHITRADURGA URBAN</v>
          </cell>
          <cell r="AD1133" t="str">
            <v>NULL</v>
          </cell>
          <cell r="AE1133" t="str">
            <v>LT-6 (c)</v>
          </cell>
          <cell r="AF1133" t="str">
            <v>LT-6 (c)</v>
          </cell>
          <cell r="AG1133" t="str">
            <v xml:space="preserve">BHARATH PETROLEUM CORPORATION </v>
          </cell>
          <cell r="AH1133" t="str">
            <v>IYYANAHALLI VILLAGE CHITRADURGA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P3387"/>
  <sheetViews>
    <sheetView zoomScaleNormal="100" workbookViewId="0">
      <pane ySplit="9" topLeftCell="A3408" activePane="bottomLeft" state="frozen"/>
      <selection pane="bottomLeft" activeCell="A3384" sqref="A3384:XFD10900"/>
    </sheetView>
  </sheetViews>
  <sheetFormatPr defaultRowHeight="15" x14ac:dyDescent="0.25"/>
  <cols>
    <col min="1" max="1" width="6.42578125" style="70" customWidth="1"/>
    <col min="2" max="2" width="11" style="173" customWidth="1"/>
    <col min="3" max="3" width="10.5703125" style="173" customWidth="1"/>
    <col min="4" max="4" width="8.42578125" style="173" customWidth="1"/>
    <col min="5" max="5" width="8.28515625" style="173" customWidth="1"/>
    <col min="6" max="6" width="16.42578125" style="70" customWidth="1"/>
    <col min="7" max="9" width="12.140625" style="70" customWidth="1"/>
    <col min="10" max="10" width="10.140625" style="70" customWidth="1"/>
    <col min="11" max="11" width="10.85546875" style="70" customWidth="1"/>
    <col min="12" max="22" width="12.140625" style="70" customWidth="1"/>
    <col min="23" max="24" width="9.5703125" style="70" bestFit="1" customWidth="1"/>
    <col min="25" max="16384" width="9.140625" style="70"/>
  </cols>
  <sheetData>
    <row r="1" spans="1:68" x14ac:dyDescent="0.25">
      <c r="G1" s="175"/>
      <c r="H1" s="175"/>
      <c r="I1" s="176"/>
      <c r="J1" s="175"/>
      <c r="K1" s="175"/>
      <c r="L1" s="176"/>
      <c r="M1" s="175"/>
      <c r="N1" s="175"/>
      <c r="O1" s="176"/>
      <c r="P1" s="175"/>
      <c r="Q1" s="175"/>
      <c r="R1" s="176"/>
      <c r="S1" s="175"/>
      <c r="T1" s="176"/>
      <c r="U1" s="176"/>
      <c r="V1" s="177"/>
    </row>
    <row r="2" spans="1:68" x14ac:dyDescent="0.25">
      <c r="A2" s="305" t="s">
        <v>0</v>
      </c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</row>
    <row r="3" spans="1:68" x14ac:dyDescent="0.25">
      <c r="A3" s="121"/>
      <c r="B3" s="98"/>
      <c r="C3" s="98"/>
      <c r="D3" s="98"/>
      <c r="E3" s="98"/>
      <c r="F3" s="121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6" t="s">
        <v>97</v>
      </c>
      <c r="T3" s="178"/>
      <c r="U3" s="178"/>
      <c r="V3" s="177"/>
    </row>
    <row r="4" spans="1:68" x14ac:dyDescent="0.25">
      <c r="A4" s="306" t="s">
        <v>5608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</row>
    <row r="5" spans="1:68" x14ac:dyDescent="0.25">
      <c r="A5" s="179"/>
      <c r="F5" s="179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7"/>
    </row>
    <row r="6" spans="1:68" x14ac:dyDescent="0.25">
      <c r="A6" s="306" t="s">
        <v>1</v>
      </c>
      <c r="B6" s="306"/>
      <c r="C6" s="306"/>
      <c r="D6" s="306"/>
      <c r="E6" s="306"/>
      <c r="G6" s="175"/>
      <c r="H6" s="175"/>
      <c r="I6" s="176" t="s">
        <v>98</v>
      </c>
      <c r="J6" s="176"/>
      <c r="K6" s="176"/>
      <c r="L6" s="176"/>
      <c r="M6" s="176"/>
      <c r="N6" s="176"/>
      <c r="O6" s="176"/>
      <c r="P6" s="176"/>
      <c r="Q6" s="176"/>
      <c r="R6" s="176" t="s">
        <v>3</v>
      </c>
      <c r="S6" s="176"/>
      <c r="T6" s="176"/>
      <c r="U6" s="176"/>
      <c r="V6" s="177"/>
    </row>
    <row r="7" spans="1:68" x14ac:dyDescent="0.25">
      <c r="A7" s="179"/>
      <c r="G7" s="175"/>
      <c r="H7" s="175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7"/>
    </row>
    <row r="8" spans="1:68" s="180" customFormat="1" x14ac:dyDescent="0.25">
      <c r="A8" s="304" t="s">
        <v>4</v>
      </c>
      <c r="B8" s="304" t="s">
        <v>5</v>
      </c>
      <c r="C8" s="304" t="s">
        <v>6</v>
      </c>
      <c r="D8" s="304" t="s">
        <v>478</v>
      </c>
      <c r="E8" s="304" t="s">
        <v>7</v>
      </c>
      <c r="F8" s="307" t="s">
        <v>8</v>
      </c>
      <c r="G8" s="304" t="s">
        <v>5603</v>
      </c>
      <c r="H8" s="304"/>
      <c r="I8" s="304"/>
      <c r="J8" s="304" t="s">
        <v>5604</v>
      </c>
      <c r="K8" s="304"/>
      <c r="L8" s="304"/>
      <c r="M8" s="304" t="s">
        <v>11</v>
      </c>
      <c r="N8" s="304"/>
      <c r="O8" s="304"/>
      <c r="P8" s="304" t="s">
        <v>5605</v>
      </c>
      <c r="Q8" s="304"/>
      <c r="R8" s="304"/>
      <c r="S8" s="304" t="s">
        <v>5606</v>
      </c>
      <c r="T8" s="304"/>
      <c r="U8" s="304"/>
      <c r="V8" s="174" t="s">
        <v>14</v>
      </c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</row>
    <row r="9" spans="1:68" s="180" customFormat="1" x14ac:dyDescent="0.25">
      <c r="A9" s="304"/>
      <c r="B9" s="304"/>
      <c r="C9" s="304"/>
      <c r="D9" s="304"/>
      <c r="E9" s="304"/>
      <c r="F9" s="308"/>
      <c r="G9" s="76" t="s">
        <v>15</v>
      </c>
      <c r="H9" s="76" t="s">
        <v>16</v>
      </c>
      <c r="I9" s="76" t="s">
        <v>17</v>
      </c>
      <c r="J9" s="76" t="s">
        <v>15</v>
      </c>
      <c r="K9" s="76" t="s">
        <v>16</v>
      </c>
      <c r="L9" s="76" t="s">
        <v>17</v>
      </c>
      <c r="M9" s="76" t="s">
        <v>15</v>
      </c>
      <c r="N9" s="76" t="s">
        <v>16</v>
      </c>
      <c r="O9" s="76" t="s">
        <v>17</v>
      </c>
      <c r="P9" s="76" t="s">
        <v>15</v>
      </c>
      <c r="Q9" s="76" t="s">
        <v>16</v>
      </c>
      <c r="R9" s="76" t="s">
        <v>17</v>
      </c>
      <c r="S9" s="76" t="s">
        <v>15</v>
      </c>
      <c r="T9" s="76" t="s">
        <v>16</v>
      </c>
      <c r="U9" s="76" t="s">
        <v>17</v>
      </c>
      <c r="V9" s="174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2"/>
    </row>
    <row r="10" spans="1:68" s="180" customFormat="1" x14ac:dyDescent="0.25">
      <c r="A10" s="76" t="s">
        <v>18</v>
      </c>
      <c r="B10" s="76" t="s">
        <v>19</v>
      </c>
      <c r="C10" s="76" t="s">
        <v>20</v>
      </c>
      <c r="D10" s="76" t="s">
        <v>21</v>
      </c>
      <c r="E10" s="76" t="s">
        <v>22</v>
      </c>
      <c r="F10" s="76" t="s">
        <v>23</v>
      </c>
      <c r="G10" s="76" t="s">
        <v>24</v>
      </c>
      <c r="H10" s="76" t="s">
        <v>25</v>
      </c>
      <c r="I10" s="76" t="s">
        <v>26</v>
      </c>
      <c r="J10" s="76" t="s">
        <v>27</v>
      </c>
      <c r="K10" s="76" t="s">
        <v>28</v>
      </c>
      <c r="L10" s="76" t="s">
        <v>29</v>
      </c>
      <c r="M10" s="76" t="s">
        <v>30</v>
      </c>
      <c r="N10" s="76" t="s">
        <v>31</v>
      </c>
      <c r="O10" s="76" t="s">
        <v>479</v>
      </c>
      <c r="P10" s="76" t="s">
        <v>32</v>
      </c>
      <c r="Q10" s="76" t="s">
        <v>33</v>
      </c>
      <c r="R10" s="76" t="s">
        <v>34</v>
      </c>
      <c r="S10" s="76" t="s">
        <v>475</v>
      </c>
      <c r="T10" s="76" t="s">
        <v>476</v>
      </c>
      <c r="U10" s="76" t="s">
        <v>477</v>
      </c>
      <c r="V10" s="174" t="s">
        <v>35</v>
      </c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</row>
    <row r="11" spans="1:68" s="81" customFormat="1" x14ac:dyDescent="0.25">
      <c r="A11" s="79" t="s">
        <v>493</v>
      </c>
      <c r="B11" s="79"/>
      <c r="C11" s="79"/>
      <c r="D11" s="79"/>
      <c r="E11" s="79"/>
      <c r="F11" s="80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81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  <c r="AH11" s="86"/>
      <c r="AI11" s="86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86"/>
      <c r="AU11" s="86"/>
      <c r="AV11" s="86"/>
      <c r="AW11" s="86"/>
      <c r="AX11" s="86"/>
      <c r="AY11" s="86"/>
      <c r="AZ11" s="86"/>
      <c r="BA11" s="86"/>
      <c r="BB11" s="86"/>
      <c r="BC11" s="86"/>
      <c r="BD11" s="86"/>
      <c r="BE11" s="86"/>
      <c r="BF11" s="86"/>
      <c r="BG11" s="86"/>
      <c r="BH11" s="86"/>
      <c r="BI11" s="86"/>
      <c r="BJ11" s="86"/>
      <c r="BK11" s="86"/>
      <c r="BL11" s="86"/>
      <c r="BM11" s="86"/>
      <c r="BN11" s="86"/>
      <c r="BO11" s="86"/>
      <c r="BP11" s="86"/>
    </row>
    <row r="12" spans="1:68" s="81" customFormat="1" x14ac:dyDescent="0.25">
      <c r="A12" s="79" t="s">
        <v>483</v>
      </c>
      <c r="B12" s="79"/>
      <c r="C12" s="79"/>
      <c r="D12" s="79"/>
      <c r="E12" s="79"/>
      <c r="F12" s="80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81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86"/>
      <c r="AT12" s="86"/>
      <c r="AU12" s="86"/>
      <c r="AV12" s="86"/>
      <c r="AW12" s="86"/>
      <c r="AX12" s="86"/>
      <c r="AY12" s="86"/>
      <c r="AZ12" s="86"/>
      <c r="BA12" s="86"/>
      <c r="BB12" s="86"/>
      <c r="BC12" s="86"/>
      <c r="BD12" s="86"/>
      <c r="BE12" s="86"/>
      <c r="BF12" s="86"/>
      <c r="BG12" s="86"/>
      <c r="BH12" s="86"/>
      <c r="BI12" s="86"/>
      <c r="BJ12" s="86"/>
      <c r="BK12" s="86"/>
      <c r="BL12" s="86"/>
      <c r="BM12" s="86"/>
      <c r="BN12" s="86"/>
      <c r="BO12" s="86"/>
      <c r="BP12" s="86"/>
    </row>
    <row r="13" spans="1:68" s="92" customFormat="1" x14ac:dyDescent="0.25">
      <c r="A13" s="71">
        <v>1</v>
      </c>
      <c r="B13" s="300" t="s">
        <v>1216</v>
      </c>
      <c r="C13" s="300" t="s">
        <v>5535</v>
      </c>
      <c r="D13" s="300" t="s">
        <v>5535</v>
      </c>
      <c r="E13" s="300" t="s">
        <v>494</v>
      </c>
      <c r="F13" s="71" t="s">
        <v>2285</v>
      </c>
      <c r="G13" s="99">
        <v>65843.64</v>
      </c>
      <c r="H13" s="99">
        <v>-18017.64</v>
      </c>
      <c r="I13" s="71">
        <f>SUM(G13:H13)</f>
        <v>47826</v>
      </c>
      <c r="J13" s="99"/>
      <c r="K13" s="99"/>
      <c r="L13" s="99">
        <f>J13+K13</f>
        <v>0</v>
      </c>
      <c r="M13" s="99">
        <f>G13+J13</f>
        <v>65843.64</v>
      </c>
      <c r="N13" s="99">
        <f>H13+K13</f>
        <v>-18017.64</v>
      </c>
      <c r="O13" s="99">
        <f>I13+L13</f>
        <v>47826</v>
      </c>
      <c r="P13" s="99"/>
      <c r="Q13" s="99"/>
      <c r="R13" s="99">
        <f>P13+Q13</f>
        <v>0</v>
      </c>
      <c r="S13" s="99">
        <f>M13-P13</f>
        <v>65843.64</v>
      </c>
      <c r="T13" s="99">
        <f>N13-Q13</f>
        <v>-18017.64</v>
      </c>
      <c r="U13" s="99">
        <f>O13-R13</f>
        <v>47826</v>
      </c>
      <c r="V13" s="89"/>
    </row>
    <row r="14" spans="1:68" s="92" customFormat="1" x14ac:dyDescent="0.25">
      <c r="A14" s="71">
        <v>2</v>
      </c>
      <c r="B14" s="301"/>
      <c r="C14" s="301"/>
      <c r="D14" s="301"/>
      <c r="E14" s="301"/>
      <c r="F14" s="71" t="s">
        <v>2286</v>
      </c>
      <c r="G14" s="99">
        <v>201358</v>
      </c>
      <c r="H14" s="99">
        <v>120213.00000000001</v>
      </c>
      <c r="I14" s="71">
        <f t="shared" ref="I14:I46" si="0">SUM(G14:H14)</f>
        <v>321571</v>
      </c>
      <c r="J14" s="99"/>
      <c r="K14" s="99"/>
      <c r="L14" s="99">
        <f t="shared" ref="L14:L77" si="1">J14+K14</f>
        <v>0</v>
      </c>
      <c r="M14" s="99">
        <f t="shared" ref="M14:M77" si="2">G14+J14</f>
        <v>201358</v>
      </c>
      <c r="N14" s="99">
        <f t="shared" ref="N14:N77" si="3">H14+K14</f>
        <v>120213.00000000001</v>
      </c>
      <c r="O14" s="99">
        <f t="shared" ref="O14:O77" si="4">I14+L14</f>
        <v>321571</v>
      </c>
      <c r="P14" s="99"/>
      <c r="Q14" s="99"/>
      <c r="R14" s="99">
        <f t="shared" ref="R14:R77" si="5">P14+Q14</f>
        <v>0</v>
      </c>
      <c r="S14" s="99">
        <f t="shared" ref="S14:S77" si="6">M14-P14</f>
        <v>201358</v>
      </c>
      <c r="T14" s="99">
        <f t="shared" ref="T14:T77" si="7">N14-Q14</f>
        <v>120213.00000000001</v>
      </c>
      <c r="U14" s="99">
        <f t="shared" ref="U14:U77" si="8">O14-R14</f>
        <v>321571</v>
      </c>
      <c r="V14" s="89"/>
    </row>
    <row r="15" spans="1:68" s="92" customFormat="1" x14ac:dyDescent="0.25">
      <c r="A15" s="71">
        <v>3</v>
      </c>
      <c r="B15" s="301"/>
      <c r="C15" s="301"/>
      <c r="D15" s="301"/>
      <c r="E15" s="301"/>
      <c r="F15" s="71" t="s">
        <v>2287</v>
      </c>
      <c r="G15" s="99">
        <v>21695.960000000003</v>
      </c>
      <c r="H15" s="99">
        <v>961.04</v>
      </c>
      <c r="I15" s="71">
        <f t="shared" si="0"/>
        <v>22657.000000000004</v>
      </c>
      <c r="J15" s="99"/>
      <c r="K15" s="99"/>
      <c r="L15" s="99">
        <f t="shared" si="1"/>
        <v>0</v>
      </c>
      <c r="M15" s="99">
        <f t="shared" si="2"/>
        <v>21695.960000000003</v>
      </c>
      <c r="N15" s="99">
        <f t="shared" si="3"/>
        <v>961.04</v>
      </c>
      <c r="O15" s="99">
        <f t="shared" si="4"/>
        <v>22657.000000000004</v>
      </c>
      <c r="P15" s="99"/>
      <c r="Q15" s="99"/>
      <c r="R15" s="99">
        <f t="shared" si="5"/>
        <v>0</v>
      </c>
      <c r="S15" s="99">
        <f t="shared" si="6"/>
        <v>21695.960000000003</v>
      </c>
      <c r="T15" s="99">
        <f t="shared" si="7"/>
        <v>961.04</v>
      </c>
      <c r="U15" s="99">
        <f t="shared" si="8"/>
        <v>22657.000000000004</v>
      </c>
      <c r="V15" s="89"/>
    </row>
    <row r="16" spans="1:68" s="92" customFormat="1" x14ac:dyDescent="0.25">
      <c r="A16" s="71">
        <v>4</v>
      </c>
      <c r="B16" s="301"/>
      <c r="C16" s="301"/>
      <c r="D16" s="301"/>
      <c r="E16" s="301"/>
      <c r="F16" s="71" t="s">
        <v>2288</v>
      </c>
      <c r="G16" s="99">
        <v>4821.2700000000004</v>
      </c>
      <c r="H16" s="99">
        <v>15967.73</v>
      </c>
      <c r="I16" s="71">
        <f t="shared" si="0"/>
        <v>20789</v>
      </c>
      <c r="J16" s="99"/>
      <c r="K16" s="99"/>
      <c r="L16" s="99">
        <f t="shared" si="1"/>
        <v>0</v>
      </c>
      <c r="M16" s="99">
        <f t="shared" si="2"/>
        <v>4821.2700000000004</v>
      </c>
      <c r="N16" s="99">
        <f t="shared" si="3"/>
        <v>15967.73</v>
      </c>
      <c r="O16" s="99">
        <f t="shared" si="4"/>
        <v>20789</v>
      </c>
      <c r="P16" s="99"/>
      <c r="Q16" s="99"/>
      <c r="R16" s="99">
        <f t="shared" si="5"/>
        <v>0</v>
      </c>
      <c r="S16" s="99">
        <f t="shared" si="6"/>
        <v>4821.2700000000004</v>
      </c>
      <c r="T16" s="99">
        <f t="shared" si="7"/>
        <v>15967.73</v>
      </c>
      <c r="U16" s="99">
        <f t="shared" si="8"/>
        <v>20789</v>
      </c>
      <c r="V16" s="89"/>
    </row>
    <row r="17" spans="1:22" s="92" customFormat="1" x14ac:dyDescent="0.25">
      <c r="A17" s="71">
        <v>5</v>
      </c>
      <c r="B17" s="301"/>
      <c r="C17" s="301"/>
      <c r="D17" s="301"/>
      <c r="E17" s="301"/>
      <c r="F17" s="71" t="s">
        <v>2289</v>
      </c>
      <c r="G17" s="99">
        <v>259142.04</v>
      </c>
      <c r="H17" s="99">
        <v>175332.96</v>
      </c>
      <c r="I17" s="71">
        <f t="shared" si="0"/>
        <v>434475</v>
      </c>
      <c r="J17" s="99"/>
      <c r="K17" s="99"/>
      <c r="L17" s="99">
        <f t="shared" si="1"/>
        <v>0</v>
      </c>
      <c r="M17" s="99">
        <f t="shared" si="2"/>
        <v>259142.04</v>
      </c>
      <c r="N17" s="99">
        <f t="shared" si="3"/>
        <v>175332.96</v>
      </c>
      <c r="O17" s="99">
        <f t="shared" si="4"/>
        <v>434475</v>
      </c>
      <c r="P17" s="99"/>
      <c r="Q17" s="99"/>
      <c r="R17" s="99">
        <f t="shared" si="5"/>
        <v>0</v>
      </c>
      <c r="S17" s="99">
        <f t="shared" si="6"/>
        <v>259142.04</v>
      </c>
      <c r="T17" s="99">
        <f t="shared" si="7"/>
        <v>175332.96</v>
      </c>
      <c r="U17" s="99">
        <f t="shared" si="8"/>
        <v>434475</v>
      </c>
      <c r="V17" s="89"/>
    </row>
    <row r="18" spans="1:22" s="92" customFormat="1" x14ac:dyDescent="0.25">
      <c r="A18" s="71">
        <v>6</v>
      </c>
      <c r="B18" s="301"/>
      <c r="C18" s="301"/>
      <c r="D18" s="301"/>
      <c r="E18" s="301"/>
      <c r="F18" s="71" t="s">
        <v>2290</v>
      </c>
      <c r="G18" s="99">
        <v>310658.56</v>
      </c>
      <c r="H18" s="99">
        <v>169481.43999999997</v>
      </c>
      <c r="I18" s="71">
        <f t="shared" si="0"/>
        <v>480140</v>
      </c>
      <c r="J18" s="99"/>
      <c r="K18" s="99"/>
      <c r="L18" s="99">
        <f t="shared" si="1"/>
        <v>0</v>
      </c>
      <c r="M18" s="99">
        <f t="shared" si="2"/>
        <v>310658.56</v>
      </c>
      <c r="N18" s="99">
        <f t="shared" si="3"/>
        <v>169481.43999999997</v>
      </c>
      <c r="O18" s="99">
        <f t="shared" si="4"/>
        <v>480140</v>
      </c>
      <c r="P18" s="99"/>
      <c r="Q18" s="99"/>
      <c r="R18" s="99">
        <f t="shared" si="5"/>
        <v>0</v>
      </c>
      <c r="S18" s="99">
        <f t="shared" si="6"/>
        <v>310658.56</v>
      </c>
      <c r="T18" s="99">
        <f t="shared" si="7"/>
        <v>169481.43999999997</v>
      </c>
      <c r="U18" s="99">
        <f t="shared" si="8"/>
        <v>480140</v>
      </c>
      <c r="V18" s="89"/>
    </row>
    <row r="19" spans="1:22" s="92" customFormat="1" x14ac:dyDescent="0.25">
      <c r="A19" s="71">
        <v>7</v>
      </c>
      <c r="B19" s="301"/>
      <c r="C19" s="301"/>
      <c r="D19" s="301"/>
      <c r="E19" s="301"/>
      <c r="F19" s="71" t="s">
        <v>281</v>
      </c>
      <c r="G19" s="99">
        <v>25111.400000000009</v>
      </c>
      <c r="H19" s="99">
        <v>3863.5999999999985</v>
      </c>
      <c r="I19" s="71">
        <f t="shared" si="0"/>
        <v>28975.000000000007</v>
      </c>
      <c r="J19" s="99"/>
      <c r="K19" s="99"/>
      <c r="L19" s="99">
        <f t="shared" si="1"/>
        <v>0</v>
      </c>
      <c r="M19" s="99">
        <f t="shared" si="2"/>
        <v>25111.400000000009</v>
      </c>
      <c r="N19" s="99">
        <f t="shared" si="3"/>
        <v>3863.5999999999985</v>
      </c>
      <c r="O19" s="99">
        <f t="shared" si="4"/>
        <v>28975.000000000007</v>
      </c>
      <c r="P19" s="99"/>
      <c r="Q19" s="99"/>
      <c r="R19" s="99">
        <f t="shared" si="5"/>
        <v>0</v>
      </c>
      <c r="S19" s="99">
        <f t="shared" si="6"/>
        <v>25111.400000000009</v>
      </c>
      <c r="T19" s="99">
        <f t="shared" si="7"/>
        <v>3863.5999999999985</v>
      </c>
      <c r="U19" s="99">
        <f t="shared" si="8"/>
        <v>28975.000000000007</v>
      </c>
      <c r="V19" s="89"/>
    </row>
    <row r="20" spans="1:22" s="92" customFormat="1" x14ac:dyDescent="0.25">
      <c r="A20" s="71">
        <v>8</v>
      </c>
      <c r="B20" s="301"/>
      <c r="C20" s="301"/>
      <c r="D20" s="301"/>
      <c r="E20" s="301"/>
      <c r="F20" s="71" t="s">
        <v>280</v>
      </c>
      <c r="G20" s="99">
        <v>63711.890000000007</v>
      </c>
      <c r="H20" s="99">
        <v>21483.11</v>
      </c>
      <c r="I20" s="71">
        <f t="shared" si="0"/>
        <v>85195</v>
      </c>
      <c r="J20" s="99"/>
      <c r="K20" s="99"/>
      <c r="L20" s="99">
        <f t="shared" si="1"/>
        <v>0</v>
      </c>
      <c r="M20" s="99">
        <f t="shared" si="2"/>
        <v>63711.890000000007</v>
      </c>
      <c r="N20" s="99">
        <f t="shared" si="3"/>
        <v>21483.11</v>
      </c>
      <c r="O20" s="99">
        <f t="shared" si="4"/>
        <v>85195</v>
      </c>
      <c r="P20" s="99"/>
      <c r="Q20" s="99"/>
      <c r="R20" s="99">
        <f t="shared" si="5"/>
        <v>0</v>
      </c>
      <c r="S20" s="99">
        <f t="shared" si="6"/>
        <v>63711.890000000007</v>
      </c>
      <c r="T20" s="99">
        <f t="shared" si="7"/>
        <v>21483.11</v>
      </c>
      <c r="U20" s="99">
        <f t="shared" si="8"/>
        <v>85195</v>
      </c>
      <c r="V20" s="89"/>
    </row>
    <row r="21" spans="1:22" s="92" customFormat="1" x14ac:dyDescent="0.25">
      <c r="A21" s="71">
        <v>9</v>
      </c>
      <c r="B21" s="301"/>
      <c r="C21" s="301"/>
      <c r="D21" s="301"/>
      <c r="E21" s="301"/>
      <c r="F21" s="71" t="s">
        <v>2291</v>
      </c>
      <c r="G21" s="99">
        <v>-1183.9600000000064</v>
      </c>
      <c r="H21" s="99">
        <v>-49652.039999999994</v>
      </c>
      <c r="I21" s="71">
        <f t="shared" si="0"/>
        <v>-50836</v>
      </c>
      <c r="J21" s="99"/>
      <c r="K21" s="99"/>
      <c r="L21" s="99">
        <f t="shared" si="1"/>
        <v>0</v>
      </c>
      <c r="M21" s="99">
        <f t="shared" si="2"/>
        <v>-1183.9600000000064</v>
      </c>
      <c r="N21" s="99">
        <f t="shared" si="3"/>
        <v>-49652.039999999994</v>
      </c>
      <c r="O21" s="99">
        <f t="shared" si="4"/>
        <v>-50836</v>
      </c>
      <c r="P21" s="99"/>
      <c r="Q21" s="99"/>
      <c r="R21" s="99">
        <f t="shared" si="5"/>
        <v>0</v>
      </c>
      <c r="S21" s="99">
        <f t="shared" si="6"/>
        <v>-1183.9600000000064</v>
      </c>
      <c r="T21" s="99">
        <f t="shared" si="7"/>
        <v>-49652.039999999994</v>
      </c>
      <c r="U21" s="99">
        <f t="shared" si="8"/>
        <v>-50836</v>
      </c>
      <c r="V21" s="89"/>
    </row>
    <row r="22" spans="1:22" s="92" customFormat="1" x14ac:dyDescent="0.25">
      <c r="A22" s="71">
        <v>10</v>
      </c>
      <c r="B22" s="301"/>
      <c r="C22" s="301"/>
      <c r="D22" s="301"/>
      <c r="E22" s="301"/>
      <c r="F22" s="71" t="s">
        <v>2292</v>
      </c>
      <c r="G22" s="99">
        <v>140397.97999999998</v>
      </c>
      <c r="H22" s="99">
        <v>84607.02</v>
      </c>
      <c r="I22" s="71">
        <f t="shared" si="0"/>
        <v>225005</v>
      </c>
      <c r="J22" s="99"/>
      <c r="K22" s="99"/>
      <c r="L22" s="99">
        <f t="shared" si="1"/>
        <v>0</v>
      </c>
      <c r="M22" s="99">
        <f t="shared" si="2"/>
        <v>140397.97999999998</v>
      </c>
      <c r="N22" s="99">
        <f t="shared" si="3"/>
        <v>84607.02</v>
      </c>
      <c r="O22" s="99">
        <f t="shared" si="4"/>
        <v>225005</v>
      </c>
      <c r="P22" s="99"/>
      <c r="Q22" s="99"/>
      <c r="R22" s="99">
        <f t="shared" si="5"/>
        <v>0</v>
      </c>
      <c r="S22" s="99">
        <f t="shared" si="6"/>
        <v>140397.97999999998</v>
      </c>
      <c r="T22" s="99">
        <f t="shared" si="7"/>
        <v>84607.02</v>
      </c>
      <c r="U22" s="99">
        <f t="shared" si="8"/>
        <v>225005</v>
      </c>
      <c r="V22" s="89"/>
    </row>
    <row r="23" spans="1:22" s="92" customFormat="1" x14ac:dyDescent="0.25">
      <c r="A23" s="71">
        <v>11</v>
      </c>
      <c r="B23" s="301"/>
      <c r="C23" s="301"/>
      <c r="D23" s="301"/>
      <c r="E23" s="301"/>
      <c r="F23" s="71" t="s">
        <v>2293</v>
      </c>
      <c r="G23" s="99">
        <v>15943.35</v>
      </c>
      <c r="H23" s="99">
        <v>-27006.350000000002</v>
      </c>
      <c r="I23" s="71">
        <f t="shared" si="0"/>
        <v>-11063.000000000002</v>
      </c>
      <c r="J23" s="99"/>
      <c r="K23" s="99"/>
      <c r="L23" s="99">
        <f t="shared" si="1"/>
        <v>0</v>
      </c>
      <c r="M23" s="99">
        <f t="shared" si="2"/>
        <v>15943.35</v>
      </c>
      <c r="N23" s="99">
        <f t="shared" si="3"/>
        <v>-27006.350000000002</v>
      </c>
      <c r="O23" s="99">
        <f t="shared" si="4"/>
        <v>-11063.000000000002</v>
      </c>
      <c r="P23" s="99"/>
      <c r="Q23" s="99"/>
      <c r="R23" s="99">
        <f t="shared" si="5"/>
        <v>0</v>
      </c>
      <c r="S23" s="99">
        <f t="shared" si="6"/>
        <v>15943.35</v>
      </c>
      <c r="T23" s="99">
        <f t="shared" si="7"/>
        <v>-27006.350000000002</v>
      </c>
      <c r="U23" s="99">
        <f t="shared" si="8"/>
        <v>-11063.000000000002</v>
      </c>
      <c r="V23" s="89"/>
    </row>
    <row r="24" spans="1:22" s="92" customFormat="1" x14ac:dyDescent="0.25">
      <c r="A24" s="71">
        <v>12</v>
      </c>
      <c r="B24" s="301"/>
      <c r="C24" s="301"/>
      <c r="D24" s="301"/>
      <c r="E24" s="301"/>
      <c r="F24" s="71" t="s">
        <v>2294</v>
      </c>
      <c r="G24" s="99">
        <v>-11981.119999999999</v>
      </c>
      <c r="H24" s="99">
        <v>-1198.8800000000001</v>
      </c>
      <c r="I24" s="71">
        <f t="shared" si="0"/>
        <v>-13180</v>
      </c>
      <c r="J24" s="99"/>
      <c r="K24" s="99"/>
      <c r="L24" s="99">
        <f t="shared" si="1"/>
        <v>0</v>
      </c>
      <c r="M24" s="99">
        <f t="shared" si="2"/>
        <v>-11981.119999999999</v>
      </c>
      <c r="N24" s="99">
        <f t="shared" si="3"/>
        <v>-1198.8800000000001</v>
      </c>
      <c r="O24" s="99">
        <f t="shared" si="4"/>
        <v>-13180</v>
      </c>
      <c r="P24" s="99"/>
      <c r="Q24" s="99"/>
      <c r="R24" s="99">
        <f t="shared" si="5"/>
        <v>0</v>
      </c>
      <c r="S24" s="99">
        <f t="shared" si="6"/>
        <v>-11981.119999999999</v>
      </c>
      <c r="T24" s="99">
        <f t="shared" si="7"/>
        <v>-1198.8800000000001</v>
      </c>
      <c r="U24" s="99">
        <f t="shared" si="8"/>
        <v>-13180</v>
      </c>
      <c r="V24" s="89"/>
    </row>
    <row r="25" spans="1:22" s="92" customFormat="1" x14ac:dyDescent="0.25">
      <c r="A25" s="71">
        <v>13</v>
      </c>
      <c r="B25" s="301"/>
      <c r="C25" s="301"/>
      <c r="D25" s="301"/>
      <c r="E25" s="301"/>
      <c r="F25" s="71" t="s">
        <v>2295</v>
      </c>
      <c r="G25" s="99">
        <v>17147.789999999997</v>
      </c>
      <c r="H25" s="99">
        <v>9389.2099999999991</v>
      </c>
      <c r="I25" s="71">
        <f t="shared" si="0"/>
        <v>26536.999999999996</v>
      </c>
      <c r="J25" s="99"/>
      <c r="K25" s="99"/>
      <c r="L25" s="99">
        <f t="shared" si="1"/>
        <v>0</v>
      </c>
      <c r="M25" s="99">
        <f t="shared" si="2"/>
        <v>17147.789999999997</v>
      </c>
      <c r="N25" s="99">
        <f t="shared" si="3"/>
        <v>9389.2099999999991</v>
      </c>
      <c r="O25" s="99">
        <f t="shared" si="4"/>
        <v>26536.999999999996</v>
      </c>
      <c r="P25" s="99"/>
      <c r="Q25" s="99"/>
      <c r="R25" s="99">
        <f t="shared" si="5"/>
        <v>0</v>
      </c>
      <c r="S25" s="99">
        <f t="shared" si="6"/>
        <v>17147.789999999997</v>
      </c>
      <c r="T25" s="99">
        <f t="shared" si="7"/>
        <v>9389.2099999999991</v>
      </c>
      <c r="U25" s="99">
        <f t="shared" si="8"/>
        <v>26536.999999999996</v>
      </c>
      <c r="V25" s="89"/>
    </row>
    <row r="26" spans="1:22" s="92" customFormat="1" x14ac:dyDescent="0.25">
      <c r="A26" s="71">
        <v>14</v>
      </c>
      <c r="B26" s="301"/>
      <c r="C26" s="301"/>
      <c r="D26" s="301"/>
      <c r="E26" s="301"/>
      <c r="F26" s="71" t="s">
        <v>2296</v>
      </c>
      <c r="G26" s="99">
        <v>9995.69</v>
      </c>
      <c r="H26" s="99">
        <v>876.31</v>
      </c>
      <c r="I26" s="71">
        <f t="shared" si="0"/>
        <v>10872</v>
      </c>
      <c r="J26" s="99"/>
      <c r="K26" s="99"/>
      <c r="L26" s="99">
        <f t="shared" si="1"/>
        <v>0</v>
      </c>
      <c r="M26" s="99">
        <f t="shared" si="2"/>
        <v>9995.69</v>
      </c>
      <c r="N26" s="99">
        <f t="shared" si="3"/>
        <v>876.31</v>
      </c>
      <c r="O26" s="99">
        <f t="shared" si="4"/>
        <v>10872</v>
      </c>
      <c r="P26" s="99"/>
      <c r="Q26" s="99"/>
      <c r="R26" s="99">
        <f t="shared" si="5"/>
        <v>0</v>
      </c>
      <c r="S26" s="99">
        <f t="shared" si="6"/>
        <v>9995.69</v>
      </c>
      <c r="T26" s="99">
        <f t="shared" si="7"/>
        <v>876.31</v>
      </c>
      <c r="U26" s="99">
        <f t="shared" si="8"/>
        <v>10872</v>
      </c>
      <c r="V26" s="89"/>
    </row>
    <row r="27" spans="1:22" s="92" customFormat="1" x14ac:dyDescent="0.25">
      <c r="A27" s="71">
        <v>15</v>
      </c>
      <c r="B27" s="301"/>
      <c r="C27" s="301"/>
      <c r="D27" s="301"/>
      <c r="E27" s="301"/>
      <c r="F27" s="71" t="s">
        <v>2297</v>
      </c>
      <c r="G27" s="99">
        <v>187373.05</v>
      </c>
      <c r="H27" s="99">
        <v>68332.950000000012</v>
      </c>
      <c r="I27" s="71">
        <f t="shared" si="0"/>
        <v>255706</v>
      </c>
      <c r="J27" s="99"/>
      <c r="K27" s="99"/>
      <c r="L27" s="99">
        <f t="shared" si="1"/>
        <v>0</v>
      </c>
      <c r="M27" s="99">
        <f t="shared" si="2"/>
        <v>187373.05</v>
      </c>
      <c r="N27" s="99">
        <f t="shared" si="3"/>
        <v>68332.950000000012</v>
      </c>
      <c r="O27" s="99">
        <f t="shared" si="4"/>
        <v>255706</v>
      </c>
      <c r="P27" s="99"/>
      <c r="Q27" s="99"/>
      <c r="R27" s="99">
        <f t="shared" si="5"/>
        <v>0</v>
      </c>
      <c r="S27" s="99">
        <f t="shared" si="6"/>
        <v>187373.05</v>
      </c>
      <c r="T27" s="99">
        <f t="shared" si="7"/>
        <v>68332.950000000012</v>
      </c>
      <c r="U27" s="99">
        <f t="shared" si="8"/>
        <v>255706</v>
      </c>
      <c r="V27" s="89"/>
    </row>
    <row r="28" spans="1:22" s="92" customFormat="1" x14ac:dyDescent="0.25">
      <c r="A28" s="71">
        <v>16</v>
      </c>
      <c r="B28" s="301"/>
      <c r="C28" s="301"/>
      <c r="D28" s="301"/>
      <c r="E28" s="301"/>
      <c r="F28" s="71" t="s">
        <v>2298</v>
      </c>
      <c r="G28" s="99">
        <v>9931.52</v>
      </c>
      <c r="H28" s="99">
        <v>3587.4800000000005</v>
      </c>
      <c r="I28" s="71">
        <f t="shared" si="0"/>
        <v>13519</v>
      </c>
      <c r="J28" s="99"/>
      <c r="K28" s="99"/>
      <c r="L28" s="99">
        <f t="shared" si="1"/>
        <v>0</v>
      </c>
      <c r="M28" s="99">
        <f t="shared" si="2"/>
        <v>9931.52</v>
      </c>
      <c r="N28" s="99">
        <f t="shared" si="3"/>
        <v>3587.4800000000005</v>
      </c>
      <c r="O28" s="99">
        <f t="shared" si="4"/>
        <v>13519</v>
      </c>
      <c r="P28" s="99"/>
      <c r="Q28" s="99"/>
      <c r="R28" s="99">
        <f t="shared" si="5"/>
        <v>0</v>
      </c>
      <c r="S28" s="99">
        <f t="shared" si="6"/>
        <v>9931.52</v>
      </c>
      <c r="T28" s="99">
        <f t="shared" si="7"/>
        <v>3587.4800000000005</v>
      </c>
      <c r="U28" s="99">
        <f t="shared" si="8"/>
        <v>13519</v>
      </c>
      <c r="V28" s="89"/>
    </row>
    <row r="29" spans="1:22" s="92" customFormat="1" x14ac:dyDescent="0.25">
      <c r="A29" s="71">
        <v>17</v>
      </c>
      <c r="B29" s="301"/>
      <c r="C29" s="301"/>
      <c r="D29" s="301"/>
      <c r="E29" s="301"/>
      <c r="F29" s="71" t="s">
        <v>2299</v>
      </c>
      <c r="G29" s="99">
        <v>287875.67000000004</v>
      </c>
      <c r="H29" s="99">
        <v>113201.33</v>
      </c>
      <c r="I29" s="71">
        <f t="shared" si="0"/>
        <v>401077.00000000006</v>
      </c>
      <c r="J29" s="99"/>
      <c r="K29" s="99"/>
      <c r="L29" s="99">
        <f t="shared" si="1"/>
        <v>0</v>
      </c>
      <c r="M29" s="99">
        <f t="shared" si="2"/>
        <v>287875.67000000004</v>
      </c>
      <c r="N29" s="99">
        <f t="shared" si="3"/>
        <v>113201.33</v>
      </c>
      <c r="O29" s="99">
        <f t="shared" si="4"/>
        <v>401077.00000000006</v>
      </c>
      <c r="P29" s="99"/>
      <c r="Q29" s="99"/>
      <c r="R29" s="99">
        <f t="shared" si="5"/>
        <v>0</v>
      </c>
      <c r="S29" s="99">
        <f t="shared" si="6"/>
        <v>287875.67000000004</v>
      </c>
      <c r="T29" s="99">
        <f t="shared" si="7"/>
        <v>113201.33</v>
      </c>
      <c r="U29" s="99">
        <f t="shared" si="8"/>
        <v>401077.00000000006</v>
      </c>
      <c r="V29" s="89"/>
    </row>
    <row r="30" spans="1:22" s="92" customFormat="1" x14ac:dyDescent="0.25">
      <c r="A30" s="71">
        <v>18</v>
      </c>
      <c r="B30" s="301"/>
      <c r="C30" s="301"/>
      <c r="D30" s="301"/>
      <c r="E30" s="301"/>
      <c r="F30" s="71" t="s">
        <v>2300</v>
      </c>
      <c r="G30" s="99">
        <v>164745.32999999999</v>
      </c>
      <c r="H30" s="99">
        <v>102872.67000000001</v>
      </c>
      <c r="I30" s="71">
        <f t="shared" si="0"/>
        <v>267618</v>
      </c>
      <c r="J30" s="99"/>
      <c r="K30" s="99"/>
      <c r="L30" s="99">
        <f t="shared" si="1"/>
        <v>0</v>
      </c>
      <c r="M30" s="99">
        <f t="shared" si="2"/>
        <v>164745.32999999999</v>
      </c>
      <c r="N30" s="99">
        <f t="shared" si="3"/>
        <v>102872.67000000001</v>
      </c>
      <c r="O30" s="99">
        <f t="shared" si="4"/>
        <v>267618</v>
      </c>
      <c r="P30" s="99"/>
      <c r="Q30" s="99"/>
      <c r="R30" s="99">
        <f t="shared" si="5"/>
        <v>0</v>
      </c>
      <c r="S30" s="99">
        <f t="shared" si="6"/>
        <v>164745.32999999999</v>
      </c>
      <c r="T30" s="99">
        <f t="shared" si="7"/>
        <v>102872.67000000001</v>
      </c>
      <c r="U30" s="99">
        <f t="shared" si="8"/>
        <v>267618</v>
      </c>
      <c r="V30" s="89"/>
    </row>
    <row r="31" spans="1:22" s="92" customFormat="1" x14ac:dyDescent="0.25">
      <c r="A31" s="71">
        <v>19</v>
      </c>
      <c r="B31" s="301"/>
      <c r="C31" s="301"/>
      <c r="D31" s="301"/>
      <c r="E31" s="301"/>
      <c r="F31" s="71" t="s">
        <v>2301</v>
      </c>
      <c r="G31" s="99">
        <v>41500.07</v>
      </c>
      <c r="H31" s="99">
        <v>276.93</v>
      </c>
      <c r="I31" s="71">
        <f t="shared" si="0"/>
        <v>41777</v>
      </c>
      <c r="J31" s="99"/>
      <c r="K31" s="99"/>
      <c r="L31" s="99">
        <f t="shared" si="1"/>
        <v>0</v>
      </c>
      <c r="M31" s="99">
        <f t="shared" si="2"/>
        <v>41500.07</v>
      </c>
      <c r="N31" s="99">
        <f t="shared" si="3"/>
        <v>276.93</v>
      </c>
      <c r="O31" s="99">
        <f t="shared" si="4"/>
        <v>41777</v>
      </c>
      <c r="P31" s="99"/>
      <c r="Q31" s="99"/>
      <c r="R31" s="99">
        <f t="shared" si="5"/>
        <v>0</v>
      </c>
      <c r="S31" s="99">
        <f t="shared" si="6"/>
        <v>41500.07</v>
      </c>
      <c r="T31" s="99">
        <f t="shared" si="7"/>
        <v>276.93</v>
      </c>
      <c r="U31" s="99">
        <f t="shared" si="8"/>
        <v>41777</v>
      </c>
      <c r="V31" s="89"/>
    </row>
    <row r="32" spans="1:22" s="92" customFormat="1" x14ac:dyDescent="0.25">
      <c r="A32" s="71">
        <v>20</v>
      </c>
      <c r="B32" s="301"/>
      <c r="C32" s="301"/>
      <c r="D32" s="301"/>
      <c r="E32" s="301"/>
      <c r="F32" s="71" t="s">
        <v>2302</v>
      </c>
      <c r="G32" s="99">
        <v>223014.17</v>
      </c>
      <c r="H32" s="99">
        <v>94813.83</v>
      </c>
      <c r="I32" s="71">
        <f t="shared" si="0"/>
        <v>317828</v>
      </c>
      <c r="J32" s="99"/>
      <c r="K32" s="99"/>
      <c r="L32" s="99">
        <f t="shared" si="1"/>
        <v>0</v>
      </c>
      <c r="M32" s="99">
        <f t="shared" si="2"/>
        <v>223014.17</v>
      </c>
      <c r="N32" s="99">
        <f t="shared" si="3"/>
        <v>94813.83</v>
      </c>
      <c r="O32" s="99">
        <f t="shared" si="4"/>
        <v>317828</v>
      </c>
      <c r="P32" s="99"/>
      <c r="Q32" s="99"/>
      <c r="R32" s="99">
        <f t="shared" si="5"/>
        <v>0</v>
      </c>
      <c r="S32" s="99">
        <f t="shared" si="6"/>
        <v>223014.17</v>
      </c>
      <c r="T32" s="99">
        <f t="shared" si="7"/>
        <v>94813.83</v>
      </c>
      <c r="U32" s="99">
        <f t="shared" si="8"/>
        <v>317828</v>
      </c>
      <c r="V32" s="89"/>
    </row>
    <row r="33" spans="1:68" s="92" customFormat="1" x14ac:dyDescent="0.25">
      <c r="A33" s="71">
        <v>21</v>
      </c>
      <c r="B33" s="301"/>
      <c r="C33" s="301"/>
      <c r="D33" s="301"/>
      <c r="E33" s="301"/>
      <c r="F33" s="71" t="s">
        <v>2303</v>
      </c>
      <c r="G33" s="99">
        <v>266705.18000000005</v>
      </c>
      <c r="H33" s="99">
        <v>74794.820000000007</v>
      </c>
      <c r="I33" s="71">
        <f t="shared" si="0"/>
        <v>341500.00000000006</v>
      </c>
      <c r="J33" s="99"/>
      <c r="K33" s="99"/>
      <c r="L33" s="99">
        <f t="shared" si="1"/>
        <v>0</v>
      </c>
      <c r="M33" s="99">
        <f t="shared" si="2"/>
        <v>266705.18000000005</v>
      </c>
      <c r="N33" s="99">
        <f t="shared" si="3"/>
        <v>74794.820000000007</v>
      </c>
      <c r="O33" s="99">
        <f t="shared" si="4"/>
        <v>341500.00000000006</v>
      </c>
      <c r="P33" s="99"/>
      <c r="Q33" s="99"/>
      <c r="R33" s="99">
        <f t="shared" si="5"/>
        <v>0</v>
      </c>
      <c r="S33" s="99">
        <f t="shared" si="6"/>
        <v>266705.18000000005</v>
      </c>
      <c r="T33" s="99">
        <f t="shared" si="7"/>
        <v>74794.820000000007</v>
      </c>
      <c r="U33" s="99">
        <f t="shared" si="8"/>
        <v>341500.00000000006</v>
      </c>
      <c r="V33" s="89"/>
    </row>
    <row r="34" spans="1:68" s="92" customFormat="1" x14ac:dyDescent="0.25">
      <c r="A34" s="71">
        <v>22</v>
      </c>
      <c r="B34" s="301"/>
      <c r="C34" s="301"/>
      <c r="D34" s="301"/>
      <c r="E34" s="301"/>
      <c r="F34" s="71" t="s">
        <v>2304</v>
      </c>
      <c r="G34" s="99">
        <v>6873.46</v>
      </c>
      <c r="H34" s="99">
        <v>1.5399999999999991</v>
      </c>
      <c r="I34" s="71">
        <f t="shared" si="0"/>
        <v>6875</v>
      </c>
      <c r="J34" s="99"/>
      <c r="K34" s="99"/>
      <c r="L34" s="99">
        <f t="shared" si="1"/>
        <v>0</v>
      </c>
      <c r="M34" s="99">
        <f t="shared" si="2"/>
        <v>6873.46</v>
      </c>
      <c r="N34" s="99">
        <f t="shared" si="3"/>
        <v>1.5399999999999991</v>
      </c>
      <c r="O34" s="99">
        <f t="shared" si="4"/>
        <v>6875</v>
      </c>
      <c r="P34" s="99"/>
      <c r="Q34" s="99"/>
      <c r="R34" s="99">
        <f t="shared" si="5"/>
        <v>0</v>
      </c>
      <c r="S34" s="99">
        <f t="shared" si="6"/>
        <v>6873.46</v>
      </c>
      <c r="T34" s="99">
        <f t="shared" si="7"/>
        <v>1.5399999999999991</v>
      </c>
      <c r="U34" s="99">
        <f t="shared" si="8"/>
        <v>6875</v>
      </c>
      <c r="V34" s="89"/>
    </row>
    <row r="35" spans="1:68" s="92" customFormat="1" x14ac:dyDescent="0.25">
      <c r="A35" s="71">
        <v>23</v>
      </c>
      <c r="B35" s="301"/>
      <c r="C35" s="301"/>
      <c r="D35" s="301"/>
      <c r="E35" s="301"/>
      <c r="F35" s="71" t="s">
        <v>2305</v>
      </c>
      <c r="G35" s="99">
        <v>326217.06</v>
      </c>
      <c r="H35" s="99">
        <v>144383.93999999997</v>
      </c>
      <c r="I35" s="71">
        <f t="shared" si="0"/>
        <v>470601</v>
      </c>
      <c r="J35" s="99"/>
      <c r="K35" s="99"/>
      <c r="L35" s="99">
        <f t="shared" si="1"/>
        <v>0</v>
      </c>
      <c r="M35" s="99">
        <f t="shared" si="2"/>
        <v>326217.06</v>
      </c>
      <c r="N35" s="99">
        <f t="shared" si="3"/>
        <v>144383.93999999997</v>
      </c>
      <c r="O35" s="99">
        <f t="shared" si="4"/>
        <v>470601</v>
      </c>
      <c r="P35" s="99"/>
      <c r="Q35" s="99"/>
      <c r="R35" s="99">
        <f t="shared" si="5"/>
        <v>0</v>
      </c>
      <c r="S35" s="99">
        <f t="shared" si="6"/>
        <v>326217.06</v>
      </c>
      <c r="T35" s="99">
        <f t="shared" si="7"/>
        <v>144383.93999999997</v>
      </c>
      <c r="U35" s="99">
        <f t="shared" si="8"/>
        <v>470601</v>
      </c>
      <c r="V35" s="89"/>
    </row>
    <row r="36" spans="1:68" s="92" customFormat="1" x14ac:dyDescent="0.25">
      <c r="A36" s="71">
        <v>24</v>
      </c>
      <c r="B36" s="301"/>
      <c r="C36" s="301"/>
      <c r="D36" s="301"/>
      <c r="E36" s="301"/>
      <c r="F36" s="71" t="s">
        <v>2306</v>
      </c>
      <c r="G36" s="99">
        <v>-15996.07</v>
      </c>
      <c r="H36" s="99">
        <v>-4734.93</v>
      </c>
      <c r="I36" s="71">
        <f t="shared" si="0"/>
        <v>-20731</v>
      </c>
      <c r="J36" s="99"/>
      <c r="K36" s="99"/>
      <c r="L36" s="99">
        <f t="shared" si="1"/>
        <v>0</v>
      </c>
      <c r="M36" s="99">
        <f t="shared" si="2"/>
        <v>-15996.07</v>
      </c>
      <c r="N36" s="99">
        <f t="shared" si="3"/>
        <v>-4734.93</v>
      </c>
      <c r="O36" s="99">
        <f t="shared" si="4"/>
        <v>-20731</v>
      </c>
      <c r="P36" s="99"/>
      <c r="Q36" s="99"/>
      <c r="R36" s="99">
        <f t="shared" si="5"/>
        <v>0</v>
      </c>
      <c r="S36" s="99">
        <f t="shared" si="6"/>
        <v>-15996.07</v>
      </c>
      <c r="T36" s="99">
        <f t="shared" si="7"/>
        <v>-4734.93</v>
      </c>
      <c r="U36" s="99">
        <f t="shared" si="8"/>
        <v>-20731</v>
      </c>
      <c r="V36" s="89"/>
    </row>
    <row r="37" spans="1:68" s="92" customFormat="1" x14ac:dyDescent="0.25">
      <c r="A37" s="71">
        <v>25</v>
      </c>
      <c r="B37" s="301"/>
      <c r="C37" s="301"/>
      <c r="D37" s="301"/>
      <c r="E37" s="301"/>
      <c r="F37" s="71" t="s">
        <v>2307</v>
      </c>
      <c r="G37" s="99">
        <v>199237.11000000002</v>
      </c>
      <c r="H37" s="99">
        <v>69896.89</v>
      </c>
      <c r="I37" s="71">
        <f t="shared" si="0"/>
        <v>269134</v>
      </c>
      <c r="J37" s="99"/>
      <c r="K37" s="99"/>
      <c r="L37" s="99">
        <f t="shared" si="1"/>
        <v>0</v>
      </c>
      <c r="M37" s="99">
        <f t="shared" si="2"/>
        <v>199237.11000000002</v>
      </c>
      <c r="N37" s="99">
        <f t="shared" si="3"/>
        <v>69896.89</v>
      </c>
      <c r="O37" s="99">
        <f t="shared" si="4"/>
        <v>269134</v>
      </c>
      <c r="P37" s="99"/>
      <c r="Q37" s="99"/>
      <c r="R37" s="99">
        <f t="shared" si="5"/>
        <v>0</v>
      </c>
      <c r="S37" s="99">
        <f t="shared" si="6"/>
        <v>199237.11000000002</v>
      </c>
      <c r="T37" s="99">
        <f t="shared" si="7"/>
        <v>69896.89</v>
      </c>
      <c r="U37" s="99">
        <f t="shared" si="8"/>
        <v>269134</v>
      </c>
      <c r="V37" s="89"/>
    </row>
    <row r="38" spans="1:68" s="92" customFormat="1" x14ac:dyDescent="0.25">
      <c r="A38" s="71">
        <v>26</v>
      </c>
      <c r="B38" s="301"/>
      <c r="C38" s="301"/>
      <c r="D38" s="301"/>
      <c r="E38" s="301"/>
      <c r="F38" s="71" t="s">
        <v>2308</v>
      </c>
      <c r="G38" s="99">
        <v>7390.16</v>
      </c>
      <c r="H38" s="99">
        <v>76.839999999999918</v>
      </c>
      <c r="I38" s="71">
        <f t="shared" si="0"/>
        <v>7467</v>
      </c>
      <c r="J38" s="99"/>
      <c r="K38" s="99"/>
      <c r="L38" s="99">
        <f t="shared" si="1"/>
        <v>0</v>
      </c>
      <c r="M38" s="99">
        <f t="shared" si="2"/>
        <v>7390.16</v>
      </c>
      <c r="N38" s="99">
        <f t="shared" si="3"/>
        <v>76.839999999999918</v>
      </c>
      <c r="O38" s="99">
        <f t="shared" si="4"/>
        <v>7467</v>
      </c>
      <c r="P38" s="99"/>
      <c r="Q38" s="99"/>
      <c r="R38" s="99">
        <f t="shared" si="5"/>
        <v>0</v>
      </c>
      <c r="S38" s="99">
        <f t="shared" si="6"/>
        <v>7390.16</v>
      </c>
      <c r="T38" s="99">
        <f t="shared" si="7"/>
        <v>76.839999999999918</v>
      </c>
      <c r="U38" s="99">
        <f t="shared" si="8"/>
        <v>7467</v>
      </c>
      <c r="V38" s="89"/>
    </row>
    <row r="39" spans="1:68" s="92" customFormat="1" x14ac:dyDescent="0.25">
      <c r="A39" s="71">
        <v>27</v>
      </c>
      <c r="B39" s="301"/>
      <c r="C39" s="301"/>
      <c r="D39" s="301"/>
      <c r="E39" s="301"/>
      <c r="F39" s="71" t="s">
        <v>2309</v>
      </c>
      <c r="G39" s="99">
        <v>69939.959999999992</v>
      </c>
      <c r="H39" s="99">
        <v>2939.0400000000009</v>
      </c>
      <c r="I39" s="71">
        <f t="shared" si="0"/>
        <v>72879</v>
      </c>
      <c r="J39" s="99"/>
      <c r="K39" s="99"/>
      <c r="L39" s="99">
        <f t="shared" si="1"/>
        <v>0</v>
      </c>
      <c r="M39" s="99">
        <f t="shared" si="2"/>
        <v>69939.959999999992</v>
      </c>
      <c r="N39" s="99">
        <f t="shared" si="3"/>
        <v>2939.0400000000009</v>
      </c>
      <c r="O39" s="99">
        <f t="shared" si="4"/>
        <v>72879</v>
      </c>
      <c r="P39" s="99"/>
      <c r="Q39" s="99"/>
      <c r="R39" s="99">
        <f t="shared" si="5"/>
        <v>0</v>
      </c>
      <c r="S39" s="99">
        <f t="shared" si="6"/>
        <v>69939.959999999992</v>
      </c>
      <c r="T39" s="99">
        <f t="shared" si="7"/>
        <v>2939.0400000000009</v>
      </c>
      <c r="U39" s="99">
        <f t="shared" si="8"/>
        <v>72879</v>
      </c>
      <c r="V39" s="89"/>
    </row>
    <row r="40" spans="1:68" s="92" customFormat="1" x14ac:dyDescent="0.25">
      <c r="A40" s="71">
        <v>28</v>
      </c>
      <c r="B40" s="301"/>
      <c r="C40" s="301"/>
      <c r="D40" s="301"/>
      <c r="E40" s="301"/>
      <c r="F40" s="71" t="s">
        <v>2310</v>
      </c>
      <c r="G40" s="99">
        <v>257</v>
      </c>
      <c r="H40" s="99">
        <v>0</v>
      </c>
      <c r="I40" s="71">
        <f t="shared" si="0"/>
        <v>257</v>
      </c>
      <c r="J40" s="99"/>
      <c r="K40" s="99"/>
      <c r="L40" s="99">
        <f t="shared" si="1"/>
        <v>0</v>
      </c>
      <c r="M40" s="99">
        <f t="shared" si="2"/>
        <v>257</v>
      </c>
      <c r="N40" s="99">
        <f t="shared" si="3"/>
        <v>0</v>
      </c>
      <c r="O40" s="99">
        <f t="shared" si="4"/>
        <v>257</v>
      </c>
      <c r="P40" s="99"/>
      <c r="Q40" s="99"/>
      <c r="R40" s="99">
        <f t="shared" si="5"/>
        <v>0</v>
      </c>
      <c r="S40" s="99">
        <f t="shared" si="6"/>
        <v>257</v>
      </c>
      <c r="T40" s="99">
        <f t="shared" si="7"/>
        <v>0</v>
      </c>
      <c r="U40" s="99">
        <f t="shared" si="8"/>
        <v>257</v>
      </c>
      <c r="V40" s="89"/>
    </row>
    <row r="41" spans="1:68" s="92" customFormat="1" x14ac:dyDescent="0.25">
      <c r="A41" s="71">
        <v>29</v>
      </c>
      <c r="B41" s="301"/>
      <c r="C41" s="301"/>
      <c r="D41" s="301"/>
      <c r="E41" s="301"/>
      <c r="F41" s="71" t="s">
        <v>2311</v>
      </c>
      <c r="G41" s="99">
        <v>-13962.089999999997</v>
      </c>
      <c r="H41" s="99">
        <v>-3121.91</v>
      </c>
      <c r="I41" s="71">
        <f t="shared" si="0"/>
        <v>-17083.999999999996</v>
      </c>
      <c r="J41" s="99"/>
      <c r="K41" s="99"/>
      <c r="L41" s="99">
        <f t="shared" si="1"/>
        <v>0</v>
      </c>
      <c r="M41" s="99">
        <f t="shared" si="2"/>
        <v>-13962.089999999997</v>
      </c>
      <c r="N41" s="99">
        <f t="shared" si="3"/>
        <v>-3121.91</v>
      </c>
      <c r="O41" s="99">
        <f t="shared" si="4"/>
        <v>-17083.999999999996</v>
      </c>
      <c r="P41" s="99"/>
      <c r="Q41" s="99"/>
      <c r="R41" s="99">
        <f t="shared" si="5"/>
        <v>0</v>
      </c>
      <c r="S41" s="99">
        <f t="shared" si="6"/>
        <v>-13962.089999999997</v>
      </c>
      <c r="T41" s="99">
        <f t="shared" si="7"/>
        <v>-3121.91</v>
      </c>
      <c r="U41" s="99">
        <f t="shared" si="8"/>
        <v>-17083.999999999996</v>
      </c>
      <c r="V41" s="89"/>
    </row>
    <row r="42" spans="1:68" s="92" customFormat="1" x14ac:dyDescent="0.25">
      <c r="A42" s="71">
        <v>30</v>
      </c>
      <c r="B42" s="301"/>
      <c r="C42" s="301"/>
      <c r="D42" s="301"/>
      <c r="E42" s="301"/>
      <c r="F42" s="71" t="s">
        <v>2312</v>
      </c>
      <c r="G42" s="99">
        <v>-10718.410000000003</v>
      </c>
      <c r="H42" s="99">
        <v>-7496.59</v>
      </c>
      <c r="I42" s="71">
        <f t="shared" si="0"/>
        <v>-18215.000000000004</v>
      </c>
      <c r="J42" s="99"/>
      <c r="K42" s="99"/>
      <c r="L42" s="99">
        <f t="shared" si="1"/>
        <v>0</v>
      </c>
      <c r="M42" s="99">
        <f t="shared" si="2"/>
        <v>-10718.410000000003</v>
      </c>
      <c r="N42" s="99">
        <f t="shared" si="3"/>
        <v>-7496.59</v>
      </c>
      <c r="O42" s="99">
        <f t="shared" si="4"/>
        <v>-18215.000000000004</v>
      </c>
      <c r="P42" s="99"/>
      <c r="Q42" s="99"/>
      <c r="R42" s="99">
        <f t="shared" si="5"/>
        <v>0</v>
      </c>
      <c r="S42" s="99">
        <f t="shared" si="6"/>
        <v>-10718.410000000003</v>
      </c>
      <c r="T42" s="99">
        <f t="shared" si="7"/>
        <v>-7496.59</v>
      </c>
      <c r="U42" s="99">
        <f t="shared" si="8"/>
        <v>-18215.000000000004</v>
      </c>
      <c r="V42" s="89"/>
    </row>
    <row r="43" spans="1:68" s="92" customFormat="1" x14ac:dyDescent="0.25">
      <c r="A43" s="71">
        <v>31</v>
      </c>
      <c r="B43" s="301"/>
      <c r="C43" s="301"/>
      <c r="D43" s="301"/>
      <c r="E43" s="301"/>
      <c r="F43" s="71" t="s">
        <v>2313</v>
      </c>
      <c r="G43" s="99">
        <v>10833.570000000002</v>
      </c>
      <c r="H43" s="99">
        <v>14718.43</v>
      </c>
      <c r="I43" s="71">
        <f t="shared" si="0"/>
        <v>25552</v>
      </c>
      <c r="J43" s="99"/>
      <c r="K43" s="99"/>
      <c r="L43" s="99">
        <f t="shared" si="1"/>
        <v>0</v>
      </c>
      <c r="M43" s="99">
        <f t="shared" si="2"/>
        <v>10833.570000000002</v>
      </c>
      <c r="N43" s="99">
        <f t="shared" si="3"/>
        <v>14718.43</v>
      </c>
      <c r="O43" s="99">
        <f t="shared" si="4"/>
        <v>25552</v>
      </c>
      <c r="P43" s="99"/>
      <c r="Q43" s="99"/>
      <c r="R43" s="99">
        <f t="shared" si="5"/>
        <v>0</v>
      </c>
      <c r="S43" s="99">
        <f t="shared" si="6"/>
        <v>10833.570000000002</v>
      </c>
      <c r="T43" s="99">
        <f t="shared" si="7"/>
        <v>14718.43</v>
      </c>
      <c r="U43" s="99">
        <f t="shared" si="8"/>
        <v>25552</v>
      </c>
      <c r="V43" s="89"/>
    </row>
    <row r="44" spans="1:68" s="92" customFormat="1" x14ac:dyDescent="0.25">
      <c r="A44" s="71">
        <v>32</v>
      </c>
      <c r="B44" s="301"/>
      <c r="C44" s="301"/>
      <c r="D44" s="301"/>
      <c r="E44" s="301"/>
      <c r="F44" s="71" t="s">
        <v>2314</v>
      </c>
      <c r="G44" s="99">
        <v>0</v>
      </c>
      <c r="H44" s="99">
        <v>0</v>
      </c>
      <c r="I44" s="71">
        <f t="shared" si="0"/>
        <v>0</v>
      </c>
      <c r="J44" s="99"/>
      <c r="K44" s="99"/>
      <c r="L44" s="99">
        <f t="shared" si="1"/>
        <v>0</v>
      </c>
      <c r="M44" s="99">
        <f t="shared" si="2"/>
        <v>0</v>
      </c>
      <c r="N44" s="99">
        <f t="shared" si="3"/>
        <v>0</v>
      </c>
      <c r="O44" s="99">
        <f t="shared" si="4"/>
        <v>0</v>
      </c>
      <c r="P44" s="99"/>
      <c r="Q44" s="99"/>
      <c r="R44" s="99">
        <f t="shared" si="5"/>
        <v>0</v>
      </c>
      <c r="S44" s="99">
        <f t="shared" si="6"/>
        <v>0</v>
      </c>
      <c r="T44" s="99">
        <f t="shared" si="7"/>
        <v>0</v>
      </c>
      <c r="U44" s="99">
        <f t="shared" si="8"/>
        <v>0</v>
      </c>
      <c r="V44" s="89"/>
    </row>
    <row r="45" spans="1:68" s="92" customFormat="1" x14ac:dyDescent="0.25">
      <c r="A45" s="71">
        <v>33</v>
      </c>
      <c r="B45" s="301"/>
      <c r="C45" s="301"/>
      <c r="D45" s="301"/>
      <c r="E45" s="301"/>
      <c r="F45" s="71" t="s">
        <v>2315</v>
      </c>
      <c r="G45" s="99">
        <v>52530.79</v>
      </c>
      <c r="H45" s="99">
        <v>-105.79000000000087</v>
      </c>
      <c r="I45" s="71">
        <f t="shared" si="0"/>
        <v>52425</v>
      </c>
      <c r="J45" s="99"/>
      <c r="K45" s="99"/>
      <c r="L45" s="99">
        <f t="shared" si="1"/>
        <v>0</v>
      </c>
      <c r="M45" s="99">
        <f t="shared" si="2"/>
        <v>52530.79</v>
      </c>
      <c r="N45" s="99">
        <f t="shared" si="3"/>
        <v>-105.79000000000087</v>
      </c>
      <c r="O45" s="99">
        <f t="shared" si="4"/>
        <v>52425</v>
      </c>
      <c r="P45" s="99"/>
      <c r="Q45" s="99"/>
      <c r="R45" s="99">
        <f t="shared" si="5"/>
        <v>0</v>
      </c>
      <c r="S45" s="99">
        <f t="shared" si="6"/>
        <v>52530.79</v>
      </c>
      <c r="T45" s="99">
        <f t="shared" si="7"/>
        <v>-105.79000000000087</v>
      </c>
      <c r="U45" s="99">
        <f t="shared" si="8"/>
        <v>52425</v>
      </c>
      <c r="V45" s="89"/>
    </row>
    <row r="46" spans="1:68" s="92" customFormat="1" x14ac:dyDescent="0.25">
      <c r="A46" s="71">
        <v>34</v>
      </c>
      <c r="B46" s="302"/>
      <c r="C46" s="302"/>
      <c r="D46" s="302"/>
      <c r="E46" s="302"/>
      <c r="F46" s="71" t="s">
        <v>2316</v>
      </c>
      <c r="G46" s="99">
        <v>-6384.02</v>
      </c>
      <c r="H46" s="99">
        <v>-5671.98</v>
      </c>
      <c r="I46" s="71">
        <f t="shared" si="0"/>
        <v>-12056</v>
      </c>
      <c r="J46" s="99"/>
      <c r="K46" s="99"/>
      <c r="L46" s="99">
        <f t="shared" si="1"/>
        <v>0</v>
      </c>
      <c r="M46" s="99">
        <f t="shared" si="2"/>
        <v>-6384.02</v>
      </c>
      <c r="N46" s="99">
        <f t="shared" si="3"/>
        <v>-5671.98</v>
      </c>
      <c r="O46" s="99">
        <f t="shared" si="4"/>
        <v>-12056</v>
      </c>
      <c r="P46" s="99"/>
      <c r="Q46" s="99"/>
      <c r="R46" s="99">
        <f t="shared" si="5"/>
        <v>0</v>
      </c>
      <c r="S46" s="99">
        <f t="shared" si="6"/>
        <v>-6384.02</v>
      </c>
      <c r="T46" s="99">
        <f t="shared" si="7"/>
        <v>-5671.98</v>
      </c>
      <c r="U46" s="99">
        <f t="shared" si="8"/>
        <v>-12056</v>
      </c>
      <c r="V46" s="89"/>
    </row>
    <row r="47" spans="1:68" s="188" customFormat="1" x14ac:dyDescent="0.25">
      <c r="A47" s="255" t="s">
        <v>43</v>
      </c>
      <c r="B47" s="256"/>
      <c r="C47" s="256"/>
      <c r="D47" s="256"/>
      <c r="E47" s="256"/>
      <c r="F47" s="187">
        <f>A46</f>
        <v>34</v>
      </c>
      <c r="G47" s="97">
        <f>SUM(G13:G46)</f>
        <v>2930026</v>
      </c>
      <c r="H47" s="97">
        <f t="shared" ref="H47:U47" si="9">SUM(H13:H46)</f>
        <v>1175066</v>
      </c>
      <c r="I47" s="97">
        <f t="shared" si="9"/>
        <v>4105092</v>
      </c>
      <c r="J47" s="97">
        <f t="shared" si="9"/>
        <v>0</v>
      </c>
      <c r="K47" s="97">
        <f t="shared" si="9"/>
        <v>0</v>
      </c>
      <c r="L47" s="97">
        <f t="shared" si="9"/>
        <v>0</v>
      </c>
      <c r="M47" s="97">
        <f t="shared" si="9"/>
        <v>2930026</v>
      </c>
      <c r="N47" s="97">
        <f t="shared" si="9"/>
        <v>1175066</v>
      </c>
      <c r="O47" s="97">
        <f t="shared" si="9"/>
        <v>4105092</v>
      </c>
      <c r="P47" s="97">
        <f t="shared" si="9"/>
        <v>0</v>
      </c>
      <c r="Q47" s="97">
        <f t="shared" si="9"/>
        <v>0</v>
      </c>
      <c r="R47" s="97">
        <f t="shared" si="9"/>
        <v>0</v>
      </c>
      <c r="S47" s="97">
        <f t="shared" si="9"/>
        <v>2930026</v>
      </c>
      <c r="T47" s="97">
        <f t="shared" si="9"/>
        <v>1175066</v>
      </c>
      <c r="U47" s="97">
        <f t="shared" si="9"/>
        <v>4105092</v>
      </c>
      <c r="V47" s="93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</row>
    <row r="48" spans="1:68" s="92" customFormat="1" x14ac:dyDescent="0.25">
      <c r="A48" s="71">
        <v>1</v>
      </c>
      <c r="B48" s="300" t="s">
        <v>1216</v>
      </c>
      <c r="C48" s="300" t="s">
        <v>5535</v>
      </c>
      <c r="D48" s="300" t="s">
        <v>5535</v>
      </c>
      <c r="E48" s="300" t="s">
        <v>509</v>
      </c>
      <c r="F48" s="71" t="s">
        <v>2317</v>
      </c>
      <c r="G48" s="99">
        <v>24045.77</v>
      </c>
      <c r="H48" s="99">
        <v>15971.23</v>
      </c>
      <c r="I48" s="71">
        <f>SUM(G48:H48)</f>
        <v>40017</v>
      </c>
      <c r="J48" s="99"/>
      <c r="K48" s="99"/>
      <c r="L48" s="99">
        <f t="shared" si="1"/>
        <v>0</v>
      </c>
      <c r="M48" s="99">
        <f t="shared" si="2"/>
        <v>24045.77</v>
      </c>
      <c r="N48" s="99">
        <f t="shared" si="3"/>
        <v>15971.23</v>
      </c>
      <c r="O48" s="99">
        <f t="shared" si="4"/>
        <v>40017</v>
      </c>
      <c r="P48" s="99"/>
      <c r="Q48" s="99"/>
      <c r="R48" s="99">
        <f t="shared" si="5"/>
        <v>0</v>
      </c>
      <c r="S48" s="99">
        <f t="shared" si="6"/>
        <v>24045.77</v>
      </c>
      <c r="T48" s="99">
        <f t="shared" si="7"/>
        <v>15971.23</v>
      </c>
      <c r="U48" s="99">
        <f t="shared" si="8"/>
        <v>40017</v>
      </c>
      <c r="V48" s="89"/>
    </row>
    <row r="49" spans="1:22" s="92" customFormat="1" x14ac:dyDescent="0.25">
      <c r="A49" s="71">
        <v>2</v>
      </c>
      <c r="B49" s="301"/>
      <c r="C49" s="301"/>
      <c r="D49" s="301"/>
      <c r="E49" s="301"/>
      <c r="F49" s="71" t="s">
        <v>2318</v>
      </c>
      <c r="G49" s="99">
        <v>178634.83000000002</v>
      </c>
      <c r="H49" s="99">
        <v>83372.17</v>
      </c>
      <c r="I49" s="71">
        <f t="shared" ref="I49:I84" si="10">SUM(G49:H49)</f>
        <v>262007</v>
      </c>
      <c r="J49" s="99"/>
      <c r="K49" s="99"/>
      <c r="L49" s="99">
        <f t="shared" si="1"/>
        <v>0</v>
      </c>
      <c r="M49" s="99">
        <f t="shared" si="2"/>
        <v>178634.83000000002</v>
      </c>
      <c r="N49" s="99">
        <f t="shared" si="3"/>
        <v>83372.17</v>
      </c>
      <c r="O49" s="99">
        <f t="shared" si="4"/>
        <v>262007</v>
      </c>
      <c r="P49" s="99"/>
      <c r="Q49" s="99"/>
      <c r="R49" s="99">
        <f t="shared" si="5"/>
        <v>0</v>
      </c>
      <c r="S49" s="99">
        <f t="shared" si="6"/>
        <v>178634.83000000002</v>
      </c>
      <c r="T49" s="99">
        <f t="shared" si="7"/>
        <v>83372.17</v>
      </c>
      <c r="U49" s="99">
        <f t="shared" si="8"/>
        <v>262007</v>
      </c>
      <c r="V49" s="89"/>
    </row>
    <row r="50" spans="1:22" s="92" customFormat="1" x14ac:dyDescent="0.25">
      <c r="A50" s="71">
        <v>3</v>
      </c>
      <c r="B50" s="301"/>
      <c r="C50" s="301"/>
      <c r="D50" s="301"/>
      <c r="E50" s="301"/>
      <c r="F50" s="71" t="s">
        <v>2319</v>
      </c>
      <c r="G50" s="99">
        <v>19375.560000000001</v>
      </c>
      <c r="H50" s="99">
        <v>4846.4399999999996</v>
      </c>
      <c r="I50" s="71">
        <f t="shared" si="10"/>
        <v>24222</v>
      </c>
      <c r="J50" s="99"/>
      <c r="K50" s="99"/>
      <c r="L50" s="99">
        <f t="shared" si="1"/>
        <v>0</v>
      </c>
      <c r="M50" s="99">
        <f t="shared" si="2"/>
        <v>19375.560000000001</v>
      </c>
      <c r="N50" s="99">
        <f t="shared" si="3"/>
        <v>4846.4399999999996</v>
      </c>
      <c r="O50" s="99">
        <f t="shared" si="4"/>
        <v>24222</v>
      </c>
      <c r="P50" s="99"/>
      <c r="Q50" s="99"/>
      <c r="R50" s="99">
        <f t="shared" si="5"/>
        <v>0</v>
      </c>
      <c r="S50" s="99">
        <f t="shared" si="6"/>
        <v>19375.560000000001</v>
      </c>
      <c r="T50" s="99">
        <f t="shared" si="7"/>
        <v>4846.4399999999996</v>
      </c>
      <c r="U50" s="99">
        <f t="shared" si="8"/>
        <v>24222</v>
      </c>
      <c r="V50" s="89"/>
    </row>
    <row r="51" spans="1:22" s="92" customFormat="1" x14ac:dyDescent="0.25">
      <c r="A51" s="71">
        <v>4</v>
      </c>
      <c r="B51" s="301"/>
      <c r="C51" s="301"/>
      <c r="D51" s="301"/>
      <c r="E51" s="301"/>
      <c r="F51" s="71" t="s">
        <v>2320</v>
      </c>
      <c r="G51" s="99">
        <v>104457.79</v>
      </c>
      <c r="H51" s="99">
        <v>19106.21</v>
      </c>
      <c r="I51" s="71">
        <f t="shared" si="10"/>
        <v>123564</v>
      </c>
      <c r="J51" s="99"/>
      <c r="K51" s="99"/>
      <c r="L51" s="99">
        <f t="shared" si="1"/>
        <v>0</v>
      </c>
      <c r="M51" s="99">
        <f t="shared" si="2"/>
        <v>104457.79</v>
      </c>
      <c r="N51" s="99">
        <f t="shared" si="3"/>
        <v>19106.21</v>
      </c>
      <c r="O51" s="99">
        <f t="shared" si="4"/>
        <v>123564</v>
      </c>
      <c r="P51" s="99"/>
      <c r="Q51" s="99"/>
      <c r="R51" s="99">
        <f t="shared" si="5"/>
        <v>0</v>
      </c>
      <c r="S51" s="99">
        <f t="shared" si="6"/>
        <v>104457.79</v>
      </c>
      <c r="T51" s="99">
        <f t="shared" si="7"/>
        <v>19106.21</v>
      </c>
      <c r="U51" s="99">
        <f t="shared" si="8"/>
        <v>123564</v>
      </c>
      <c r="V51" s="89"/>
    </row>
    <row r="52" spans="1:22" s="92" customFormat="1" x14ac:dyDescent="0.25">
      <c r="A52" s="71">
        <v>5</v>
      </c>
      <c r="B52" s="301"/>
      <c r="C52" s="301"/>
      <c r="D52" s="301"/>
      <c r="E52" s="301"/>
      <c r="F52" s="71" t="s">
        <v>2321</v>
      </c>
      <c r="G52" s="99">
        <v>19359.86</v>
      </c>
      <c r="H52" s="99">
        <v>3829.14</v>
      </c>
      <c r="I52" s="71">
        <f t="shared" si="10"/>
        <v>23189</v>
      </c>
      <c r="J52" s="99"/>
      <c r="K52" s="99"/>
      <c r="L52" s="99">
        <f t="shared" si="1"/>
        <v>0</v>
      </c>
      <c r="M52" s="99">
        <f t="shared" si="2"/>
        <v>19359.86</v>
      </c>
      <c r="N52" s="99">
        <f t="shared" si="3"/>
        <v>3829.14</v>
      </c>
      <c r="O52" s="99">
        <f t="shared" si="4"/>
        <v>23189</v>
      </c>
      <c r="P52" s="99"/>
      <c r="Q52" s="99"/>
      <c r="R52" s="99">
        <f t="shared" si="5"/>
        <v>0</v>
      </c>
      <c r="S52" s="99">
        <f t="shared" si="6"/>
        <v>19359.86</v>
      </c>
      <c r="T52" s="99">
        <f t="shared" si="7"/>
        <v>3829.14</v>
      </c>
      <c r="U52" s="99">
        <f t="shared" si="8"/>
        <v>23189</v>
      </c>
      <c r="V52" s="89"/>
    </row>
    <row r="53" spans="1:22" s="92" customFormat="1" x14ac:dyDescent="0.25">
      <c r="A53" s="71">
        <v>6</v>
      </c>
      <c r="B53" s="301"/>
      <c r="C53" s="301"/>
      <c r="D53" s="301"/>
      <c r="E53" s="301"/>
      <c r="F53" s="71" t="s">
        <v>2322</v>
      </c>
      <c r="G53" s="99">
        <v>265369.74</v>
      </c>
      <c r="H53" s="99">
        <v>93567.26</v>
      </c>
      <c r="I53" s="71">
        <f t="shared" si="10"/>
        <v>358937</v>
      </c>
      <c r="J53" s="99"/>
      <c r="K53" s="99"/>
      <c r="L53" s="99">
        <f t="shared" si="1"/>
        <v>0</v>
      </c>
      <c r="M53" s="99">
        <f t="shared" si="2"/>
        <v>265369.74</v>
      </c>
      <c r="N53" s="99">
        <f t="shared" si="3"/>
        <v>93567.26</v>
      </c>
      <c r="O53" s="99">
        <f t="shared" si="4"/>
        <v>358937</v>
      </c>
      <c r="P53" s="99"/>
      <c r="Q53" s="99"/>
      <c r="R53" s="99">
        <f t="shared" si="5"/>
        <v>0</v>
      </c>
      <c r="S53" s="99">
        <f t="shared" si="6"/>
        <v>265369.74</v>
      </c>
      <c r="T53" s="99">
        <f t="shared" si="7"/>
        <v>93567.26</v>
      </c>
      <c r="U53" s="99">
        <f t="shared" si="8"/>
        <v>358937</v>
      </c>
      <c r="V53" s="89"/>
    </row>
    <row r="54" spans="1:22" s="92" customFormat="1" x14ac:dyDescent="0.25">
      <c r="A54" s="71">
        <v>7</v>
      </c>
      <c r="B54" s="301"/>
      <c r="C54" s="301"/>
      <c r="D54" s="301"/>
      <c r="E54" s="301"/>
      <c r="F54" s="71" t="s">
        <v>2323</v>
      </c>
      <c r="G54" s="99">
        <v>95108.27</v>
      </c>
      <c r="H54" s="99">
        <v>18741.73</v>
      </c>
      <c r="I54" s="71">
        <f t="shared" si="10"/>
        <v>113850</v>
      </c>
      <c r="J54" s="99"/>
      <c r="K54" s="99"/>
      <c r="L54" s="99">
        <f t="shared" si="1"/>
        <v>0</v>
      </c>
      <c r="M54" s="99">
        <f t="shared" si="2"/>
        <v>95108.27</v>
      </c>
      <c r="N54" s="99">
        <f t="shared" si="3"/>
        <v>18741.73</v>
      </c>
      <c r="O54" s="99">
        <f t="shared" si="4"/>
        <v>113850</v>
      </c>
      <c r="P54" s="99"/>
      <c r="Q54" s="99"/>
      <c r="R54" s="99">
        <f t="shared" si="5"/>
        <v>0</v>
      </c>
      <c r="S54" s="99">
        <f t="shared" si="6"/>
        <v>95108.27</v>
      </c>
      <c r="T54" s="99">
        <f t="shared" si="7"/>
        <v>18741.73</v>
      </c>
      <c r="U54" s="99">
        <f t="shared" si="8"/>
        <v>113850</v>
      </c>
      <c r="V54" s="89"/>
    </row>
    <row r="55" spans="1:22" s="92" customFormat="1" x14ac:dyDescent="0.25">
      <c r="A55" s="71">
        <v>8</v>
      </c>
      <c r="B55" s="301"/>
      <c r="C55" s="301"/>
      <c r="D55" s="301"/>
      <c r="E55" s="301"/>
      <c r="F55" s="71" t="s">
        <v>2324</v>
      </c>
      <c r="G55" s="99">
        <v>56435.5</v>
      </c>
      <c r="H55" s="99">
        <v>7411.5</v>
      </c>
      <c r="I55" s="71">
        <f t="shared" si="10"/>
        <v>63847</v>
      </c>
      <c r="J55" s="99"/>
      <c r="K55" s="99"/>
      <c r="L55" s="99">
        <f t="shared" si="1"/>
        <v>0</v>
      </c>
      <c r="M55" s="99">
        <f t="shared" si="2"/>
        <v>56435.5</v>
      </c>
      <c r="N55" s="99">
        <f t="shared" si="3"/>
        <v>7411.5</v>
      </c>
      <c r="O55" s="99">
        <f t="shared" si="4"/>
        <v>63847</v>
      </c>
      <c r="P55" s="99"/>
      <c r="Q55" s="99"/>
      <c r="R55" s="99">
        <f t="shared" si="5"/>
        <v>0</v>
      </c>
      <c r="S55" s="99">
        <f t="shared" si="6"/>
        <v>56435.5</v>
      </c>
      <c r="T55" s="99">
        <f t="shared" si="7"/>
        <v>7411.5</v>
      </c>
      <c r="U55" s="99">
        <f t="shared" si="8"/>
        <v>63847</v>
      </c>
      <c r="V55" s="89"/>
    </row>
    <row r="56" spans="1:22" s="92" customFormat="1" x14ac:dyDescent="0.25">
      <c r="A56" s="71">
        <v>9</v>
      </c>
      <c r="B56" s="301"/>
      <c r="C56" s="301"/>
      <c r="D56" s="301"/>
      <c r="E56" s="301"/>
      <c r="F56" s="71" t="s">
        <v>2325</v>
      </c>
      <c r="G56" s="99">
        <v>469495.51</v>
      </c>
      <c r="H56" s="99">
        <v>199002.49</v>
      </c>
      <c r="I56" s="71">
        <f t="shared" si="10"/>
        <v>668498</v>
      </c>
      <c r="J56" s="99"/>
      <c r="K56" s="99"/>
      <c r="L56" s="99">
        <f t="shared" si="1"/>
        <v>0</v>
      </c>
      <c r="M56" s="99">
        <f t="shared" si="2"/>
        <v>469495.51</v>
      </c>
      <c r="N56" s="99">
        <f t="shared" si="3"/>
        <v>199002.49</v>
      </c>
      <c r="O56" s="99">
        <f t="shared" si="4"/>
        <v>668498</v>
      </c>
      <c r="P56" s="99"/>
      <c r="Q56" s="99"/>
      <c r="R56" s="99">
        <f t="shared" si="5"/>
        <v>0</v>
      </c>
      <c r="S56" s="99">
        <f t="shared" si="6"/>
        <v>469495.51</v>
      </c>
      <c r="T56" s="99">
        <f t="shared" si="7"/>
        <v>199002.49</v>
      </c>
      <c r="U56" s="99">
        <f t="shared" si="8"/>
        <v>668498</v>
      </c>
      <c r="V56" s="89"/>
    </row>
    <row r="57" spans="1:22" s="92" customFormat="1" x14ac:dyDescent="0.25">
      <c r="A57" s="71">
        <v>10</v>
      </c>
      <c r="B57" s="301"/>
      <c r="C57" s="301"/>
      <c r="D57" s="301"/>
      <c r="E57" s="301"/>
      <c r="F57" s="71" t="s">
        <v>2326</v>
      </c>
      <c r="G57" s="99">
        <v>-220772.02</v>
      </c>
      <c r="H57" s="99">
        <v>-15037.980000000003</v>
      </c>
      <c r="I57" s="71">
        <f t="shared" si="10"/>
        <v>-235810</v>
      </c>
      <c r="J57" s="99"/>
      <c r="K57" s="99"/>
      <c r="L57" s="99">
        <f t="shared" si="1"/>
        <v>0</v>
      </c>
      <c r="M57" s="99">
        <f t="shared" si="2"/>
        <v>-220772.02</v>
      </c>
      <c r="N57" s="99">
        <f t="shared" si="3"/>
        <v>-15037.980000000003</v>
      </c>
      <c r="O57" s="99">
        <f t="shared" si="4"/>
        <v>-235810</v>
      </c>
      <c r="P57" s="99"/>
      <c r="Q57" s="99"/>
      <c r="R57" s="99">
        <f t="shared" si="5"/>
        <v>0</v>
      </c>
      <c r="S57" s="99">
        <f t="shared" si="6"/>
        <v>-220772.02</v>
      </c>
      <c r="T57" s="99">
        <f t="shared" si="7"/>
        <v>-15037.980000000003</v>
      </c>
      <c r="U57" s="99">
        <f t="shared" si="8"/>
        <v>-235810</v>
      </c>
      <c r="V57" s="89"/>
    </row>
    <row r="58" spans="1:22" s="92" customFormat="1" x14ac:dyDescent="0.25">
      <c r="A58" s="71">
        <v>11</v>
      </c>
      <c r="B58" s="301"/>
      <c r="C58" s="301"/>
      <c r="D58" s="301"/>
      <c r="E58" s="301"/>
      <c r="F58" s="71" t="s">
        <v>2327</v>
      </c>
      <c r="G58" s="99">
        <v>421507.61</v>
      </c>
      <c r="H58" s="99">
        <v>185068.39</v>
      </c>
      <c r="I58" s="71">
        <f t="shared" si="10"/>
        <v>606576</v>
      </c>
      <c r="J58" s="99"/>
      <c r="K58" s="99"/>
      <c r="L58" s="99">
        <f t="shared" si="1"/>
        <v>0</v>
      </c>
      <c r="M58" s="99">
        <f t="shared" si="2"/>
        <v>421507.61</v>
      </c>
      <c r="N58" s="99">
        <f t="shared" si="3"/>
        <v>185068.39</v>
      </c>
      <c r="O58" s="99">
        <f t="shared" si="4"/>
        <v>606576</v>
      </c>
      <c r="P58" s="99"/>
      <c r="Q58" s="99"/>
      <c r="R58" s="99">
        <f t="shared" si="5"/>
        <v>0</v>
      </c>
      <c r="S58" s="99">
        <f t="shared" si="6"/>
        <v>421507.61</v>
      </c>
      <c r="T58" s="99">
        <f t="shared" si="7"/>
        <v>185068.39</v>
      </c>
      <c r="U58" s="99">
        <f t="shared" si="8"/>
        <v>606576</v>
      </c>
      <c r="V58" s="89"/>
    </row>
    <row r="59" spans="1:22" s="92" customFormat="1" x14ac:dyDescent="0.25">
      <c r="A59" s="71">
        <v>12</v>
      </c>
      <c r="B59" s="301"/>
      <c r="C59" s="301"/>
      <c r="D59" s="301"/>
      <c r="E59" s="301"/>
      <c r="F59" s="71" t="s">
        <v>2328</v>
      </c>
      <c r="G59" s="99">
        <v>4108.93</v>
      </c>
      <c r="H59" s="99">
        <v>3423.07</v>
      </c>
      <c r="I59" s="71">
        <f t="shared" si="10"/>
        <v>7532</v>
      </c>
      <c r="J59" s="99"/>
      <c r="K59" s="99"/>
      <c r="L59" s="99">
        <f t="shared" si="1"/>
        <v>0</v>
      </c>
      <c r="M59" s="99">
        <f t="shared" si="2"/>
        <v>4108.93</v>
      </c>
      <c r="N59" s="99">
        <f t="shared" si="3"/>
        <v>3423.07</v>
      </c>
      <c r="O59" s="99">
        <f t="shared" si="4"/>
        <v>7532</v>
      </c>
      <c r="P59" s="99"/>
      <c r="Q59" s="99"/>
      <c r="R59" s="99">
        <f t="shared" si="5"/>
        <v>0</v>
      </c>
      <c r="S59" s="99">
        <f t="shared" si="6"/>
        <v>4108.93</v>
      </c>
      <c r="T59" s="99">
        <f t="shared" si="7"/>
        <v>3423.07</v>
      </c>
      <c r="U59" s="99">
        <f t="shared" si="8"/>
        <v>7532</v>
      </c>
      <c r="V59" s="89"/>
    </row>
    <row r="60" spans="1:22" s="92" customFormat="1" x14ac:dyDescent="0.25">
      <c r="A60" s="71">
        <v>13</v>
      </c>
      <c r="B60" s="301"/>
      <c r="C60" s="301"/>
      <c r="D60" s="301"/>
      <c r="E60" s="301"/>
      <c r="F60" s="71" t="s">
        <v>2329</v>
      </c>
      <c r="G60" s="99">
        <v>29845.63</v>
      </c>
      <c r="H60" s="99">
        <v>6714.37</v>
      </c>
      <c r="I60" s="71">
        <f t="shared" si="10"/>
        <v>36560</v>
      </c>
      <c r="J60" s="99"/>
      <c r="K60" s="99"/>
      <c r="L60" s="99">
        <f t="shared" si="1"/>
        <v>0</v>
      </c>
      <c r="M60" s="99">
        <f t="shared" si="2"/>
        <v>29845.63</v>
      </c>
      <c r="N60" s="99">
        <f t="shared" si="3"/>
        <v>6714.37</v>
      </c>
      <c r="O60" s="99">
        <f t="shared" si="4"/>
        <v>36560</v>
      </c>
      <c r="P60" s="99"/>
      <c r="Q60" s="99"/>
      <c r="R60" s="99">
        <f t="shared" si="5"/>
        <v>0</v>
      </c>
      <c r="S60" s="99">
        <f t="shared" si="6"/>
        <v>29845.63</v>
      </c>
      <c r="T60" s="99">
        <f t="shared" si="7"/>
        <v>6714.37</v>
      </c>
      <c r="U60" s="99">
        <f t="shared" si="8"/>
        <v>36560</v>
      </c>
      <c r="V60" s="89"/>
    </row>
    <row r="61" spans="1:22" s="92" customFormat="1" x14ac:dyDescent="0.25">
      <c r="A61" s="71">
        <v>14</v>
      </c>
      <c r="B61" s="301"/>
      <c r="C61" s="301"/>
      <c r="D61" s="301"/>
      <c r="E61" s="301"/>
      <c r="F61" s="71" t="s">
        <v>2330</v>
      </c>
      <c r="G61" s="99">
        <v>312335.03999999998</v>
      </c>
      <c r="H61" s="99">
        <v>34749.96</v>
      </c>
      <c r="I61" s="71">
        <f t="shared" si="10"/>
        <v>347085</v>
      </c>
      <c r="J61" s="99"/>
      <c r="K61" s="99"/>
      <c r="L61" s="99">
        <f t="shared" si="1"/>
        <v>0</v>
      </c>
      <c r="M61" s="99">
        <f t="shared" si="2"/>
        <v>312335.03999999998</v>
      </c>
      <c r="N61" s="99">
        <f t="shared" si="3"/>
        <v>34749.96</v>
      </c>
      <c r="O61" s="99">
        <f t="shared" si="4"/>
        <v>347085</v>
      </c>
      <c r="P61" s="99"/>
      <c r="Q61" s="99"/>
      <c r="R61" s="99">
        <f t="shared" si="5"/>
        <v>0</v>
      </c>
      <c r="S61" s="99">
        <f t="shared" si="6"/>
        <v>312335.03999999998</v>
      </c>
      <c r="T61" s="99">
        <f t="shared" si="7"/>
        <v>34749.96</v>
      </c>
      <c r="U61" s="99">
        <f t="shared" si="8"/>
        <v>347085</v>
      </c>
      <c r="V61" s="89"/>
    </row>
    <row r="62" spans="1:22" s="92" customFormat="1" x14ac:dyDescent="0.25">
      <c r="A62" s="71">
        <v>15</v>
      </c>
      <c r="B62" s="301"/>
      <c r="C62" s="301"/>
      <c r="D62" s="301"/>
      <c r="E62" s="301"/>
      <c r="F62" s="71" t="s">
        <v>2331</v>
      </c>
      <c r="G62" s="99">
        <v>111682.92000000003</v>
      </c>
      <c r="H62" s="99">
        <v>3090.0800000000017</v>
      </c>
      <c r="I62" s="71">
        <f t="shared" si="10"/>
        <v>114773.00000000003</v>
      </c>
      <c r="J62" s="99"/>
      <c r="K62" s="99"/>
      <c r="L62" s="99">
        <f t="shared" si="1"/>
        <v>0</v>
      </c>
      <c r="M62" s="99">
        <f t="shared" si="2"/>
        <v>111682.92000000003</v>
      </c>
      <c r="N62" s="99">
        <f t="shared" si="3"/>
        <v>3090.0800000000017</v>
      </c>
      <c r="O62" s="99">
        <f t="shared" si="4"/>
        <v>114773.00000000003</v>
      </c>
      <c r="P62" s="99"/>
      <c r="Q62" s="99"/>
      <c r="R62" s="99">
        <f t="shared" si="5"/>
        <v>0</v>
      </c>
      <c r="S62" s="99">
        <f t="shared" si="6"/>
        <v>111682.92000000003</v>
      </c>
      <c r="T62" s="99">
        <f t="shared" si="7"/>
        <v>3090.0800000000017</v>
      </c>
      <c r="U62" s="99">
        <f t="shared" si="8"/>
        <v>114773.00000000003</v>
      </c>
      <c r="V62" s="89"/>
    </row>
    <row r="63" spans="1:22" s="92" customFormat="1" x14ac:dyDescent="0.25">
      <c r="A63" s="71">
        <v>16</v>
      </c>
      <c r="B63" s="301"/>
      <c r="C63" s="301"/>
      <c r="D63" s="301"/>
      <c r="E63" s="301"/>
      <c r="F63" s="71" t="s">
        <v>2332</v>
      </c>
      <c r="G63" s="99">
        <v>463276.83</v>
      </c>
      <c r="H63" s="99">
        <v>202719.17</v>
      </c>
      <c r="I63" s="71">
        <f t="shared" si="10"/>
        <v>665996</v>
      </c>
      <c r="J63" s="99"/>
      <c r="K63" s="99"/>
      <c r="L63" s="99">
        <f t="shared" si="1"/>
        <v>0</v>
      </c>
      <c r="M63" s="99">
        <f t="shared" si="2"/>
        <v>463276.83</v>
      </c>
      <c r="N63" s="99">
        <f t="shared" si="3"/>
        <v>202719.17</v>
      </c>
      <c r="O63" s="99">
        <f t="shared" si="4"/>
        <v>665996</v>
      </c>
      <c r="P63" s="99"/>
      <c r="Q63" s="99"/>
      <c r="R63" s="99">
        <f t="shared" si="5"/>
        <v>0</v>
      </c>
      <c r="S63" s="99">
        <f t="shared" si="6"/>
        <v>463276.83</v>
      </c>
      <c r="T63" s="99">
        <f t="shared" si="7"/>
        <v>202719.17</v>
      </c>
      <c r="U63" s="99">
        <f t="shared" si="8"/>
        <v>665996</v>
      </c>
      <c r="V63" s="89"/>
    </row>
    <row r="64" spans="1:22" s="92" customFormat="1" x14ac:dyDescent="0.25">
      <c r="A64" s="71">
        <v>17</v>
      </c>
      <c r="B64" s="301"/>
      <c r="C64" s="301"/>
      <c r="D64" s="301"/>
      <c r="E64" s="301"/>
      <c r="F64" s="71" t="s">
        <v>2333</v>
      </c>
      <c r="G64" s="99">
        <v>23238.789999999997</v>
      </c>
      <c r="H64" s="99">
        <v>4866.21</v>
      </c>
      <c r="I64" s="71">
        <f t="shared" si="10"/>
        <v>28104.999999999996</v>
      </c>
      <c r="J64" s="99"/>
      <c r="K64" s="99"/>
      <c r="L64" s="99">
        <f t="shared" si="1"/>
        <v>0</v>
      </c>
      <c r="M64" s="99">
        <f t="shared" si="2"/>
        <v>23238.789999999997</v>
      </c>
      <c r="N64" s="99">
        <f t="shared" si="3"/>
        <v>4866.21</v>
      </c>
      <c r="O64" s="99">
        <f t="shared" si="4"/>
        <v>28104.999999999996</v>
      </c>
      <c r="P64" s="99"/>
      <c r="Q64" s="99"/>
      <c r="R64" s="99">
        <f t="shared" si="5"/>
        <v>0</v>
      </c>
      <c r="S64" s="99">
        <f t="shared" si="6"/>
        <v>23238.789999999997</v>
      </c>
      <c r="T64" s="99">
        <f t="shared" si="7"/>
        <v>4866.21</v>
      </c>
      <c r="U64" s="99">
        <f t="shared" si="8"/>
        <v>28104.999999999996</v>
      </c>
      <c r="V64" s="89"/>
    </row>
    <row r="65" spans="1:22" s="92" customFormat="1" x14ac:dyDescent="0.25">
      <c r="A65" s="71">
        <v>18</v>
      </c>
      <c r="B65" s="301"/>
      <c r="C65" s="301"/>
      <c r="D65" s="301"/>
      <c r="E65" s="301"/>
      <c r="F65" s="71" t="s">
        <v>2334</v>
      </c>
      <c r="G65" s="99">
        <v>29801.200000000001</v>
      </c>
      <c r="H65" s="99">
        <v>4707.8</v>
      </c>
      <c r="I65" s="71">
        <f t="shared" si="10"/>
        <v>34509</v>
      </c>
      <c r="J65" s="99"/>
      <c r="K65" s="99"/>
      <c r="L65" s="99">
        <f t="shared" si="1"/>
        <v>0</v>
      </c>
      <c r="M65" s="99">
        <f t="shared" si="2"/>
        <v>29801.200000000001</v>
      </c>
      <c r="N65" s="99">
        <f t="shared" si="3"/>
        <v>4707.8</v>
      </c>
      <c r="O65" s="99">
        <f t="shared" si="4"/>
        <v>34509</v>
      </c>
      <c r="P65" s="99"/>
      <c r="Q65" s="99"/>
      <c r="R65" s="99">
        <f t="shared" si="5"/>
        <v>0</v>
      </c>
      <c r="S65" s="99">
        <f t="shared" si="6"/>
        <v>29801.200000000001</v>
      </c>
      <c r="T65" s="99">
        <f t="shared" si="7"/>
        <v>4707.8</v>
      </c>
      <c r="U65" s="99">
        <f t="shared" si="8"/>
        <v>34509</v>
      </c>
      <c r="V65" s="89"/>
    </row>
    <row r="66" spans="1:22" s="92" customFormat="1" x14ac:dyDescent="0.25">
      <c r="A66" s="71">
        <v>19</v>
      </c>
      <c r="B66" s="301"/>
      <c r="C66" s="301"/>
      <c r="D66" s="301"/>
      <c r="E66" s="301"/>
      <c r="F66" s="71" t="s">
        <v>2335</v>
      </c>
      <c r="G66" s="99">
        <v>35800.410000000003</v>
      </c>
      <c r="H66" s="99">
        <v>-37200.409999999996</v>
      </c>
      <c r="I66" s="71">
        <f t="shared" si="10"/>
        <v>-1399.9999999999927</v>
      </c>
      <c r="J66" s="99"/>
      <c r="K66" s="99"/>
      <c r="L66" s="99">
        <f t="shared" si="1"/>
        <v>0</v>
      </c>
      <c r="M66" s="99">
        <f t="shared" si="2"/>
        <v>35800.410000000003</v>
      </c>
      <c r="N66" s="99">
        <f t="shared" si="3"/>
        <v>-37200.409999999996</v>
      </c>
      <c r="O66" s="99">
        <f t="shared" si="4"/>
        <v>-1399.9999999999927</v>
      </c>
      <c r="P66" s="99"/>
      <c r="Q66" s="99"/>
      <c r="R66" s="99">
        <f t="shared" si="5"/>
        <v>0</v>
      </c>
      <c r="S66" s="99">
        <f t="shared" si="6"/>
        <v>35800.410000000003</v>
      </c>
      <c r="T66" s="99">
        <f t="shared" si="7"/>
        <v>-37200.409999999996</v>
      </c>
      <c r="U66" s="99">
        <f t="shared" si="8"/>
        <v>-1399.9999999999927</v>
      </c>
      <c r="V66" s="89"/>
    </row>
    <row r="67" spans="1:22" s="92" customFormat="1" x14ac:dyDescent="0.25">
      <c r="A67" s="71">
        <v>20</v>
      </c>
      <c r="B67" s="301"/>
      <c r="C67" s="301"/>
      <c r="D67" s="301"/>
      <c r="E67" s="301"/>
      <c r="F67" s="71" t="s">
        <v>2336</v>
      </c>
      <c r="G67" s="99">
        <v>109349.93</v>
      </c>
      <c r="H67" s="99">
        <v>68814.070000000007</v>
      </c>
      <c r="I67" s="71">
        <f t="shared" si="10"/>
        <v>178164</v>
      </c>
      <c r="J67" s="99"/>
      <c r="K67" s="99"/>
      <c r="L67" s="99">
        <f t="shared" si="1"/>
        <v>0</v>
      </c>
      <c r="M67" s="99">
        <f t="shared" si="2"/>
        <v>109349.93</v>
      </c>
      <c r="N67" s="99">
        <f t="shared" si="3"/>
        <v>68814.070000000007</v>
      </c>
      <c r="O67" s="99">
        <f t="shared" si="4"/>
        <v>178164</v>
      </c>
      <c r="P67" s="99"/>
      <c r="Q67" s="99"/>
      <c r="R67" s="99">
        <f t="shared" si="5"/>
        <v>0</v>
      </c>
      <c r="S67" s="99">
        <f t="shared" si="6"/>
        <v>109349.93</v>
      </c>
      <c r="T67" s="99">
        <f t="shared" si="7"/>
        <v>68814.070000000007</v>
      </c>
      <c r="U67" s="99">
        <f t="shared" si="8"/>
        <v>178164</v>
      </c>
      <c r="V67" s="89"/>
    </row>
    <row r="68" spans="1:22" s="92" customFormat="1" x14ac:dyDescent="0.25">
      <c r="A68" s="71">
        <v>21</v>
      </c>
      <c r="B68" s="301"/>
      <c r="C68" s="301"/>
      <c r="D68" s="301"/>
      <c r="E68" s="301"/>
      <c r="F68" s="71" t="s">
        <v>2337</v>
      </c>
      <c r="G68" s="99">
        <v>30156.49</v>
      </c>
      <c r="H68" s="99">
        <v>7723.51</v>
      </c>
      <c r="I68" s="71">
        <f t="shared" si="10"/>
        <v>37880</v>
      </c>
      <c r="J68" s="99"/>
      <c r="K68" s="99"/>
      <c r="L68" s="99">
        <f t="shared" si="1"/>
        <v>0</v>
      </c>
      <c r="M68" s="99">
        <f t="shared" si="2"/>
        <v>30156.49</v>
      </c>
      <c r="N68" s="99">
        <f t="shared" si="3"/>
        <v>7723.51</v>
      </c>
      <c r="O68" s="99">
        <f t="shared" si="4"/>
        <v>37880</v>
      </c>
      <c r="P68" s="99"/>
      <c r="Q68" s="99"/>
      <c r="R68" s="99">
        <f t="shared" si="5"/>
        <v>0</v>
      </c>
      <c r="S68" s="99">
        <f t="shared" si="6"/>
        <v>30156.49</v>
      </c>
      <c r="T68" s="99">
        <f t="shared" si="7"/>
        <v>7723.51</v>
      </c>
      <c r="U68" s="99">
        <f t="shared" si="8"/>
        <v>37880</v>
      </c>
      <c r="V68" s="89"/>
    </row>
    <row r="69" spans="1:22" s="92" customFormat="1" x14ac:dyDescent="0.25">
      <c r="A69" s="71">
        <v>22</v>
      </c>
      <c r="B69" s="301"/>
      <c r="C69" s="301"/>
      <c r="D69" s="301"/>
      <c r="E69" s="301"/>
      <c r="F69" s="71" t="s">
        <v>2338</v>
      </c>
      <c r="G69" s="99">
        <v>146145.15</v>
      </c>
      <c r="H69" s="99">
        <v>73508.850000000006</v>
      </c>
      <c r="I69" s="71">
        <f t="shared" si="10"/>
        <v>219654</v>
      </c>
      <c r="J69" s="99"/>
      <c r="K69" s="99"/>
      <c r="L69" s="99">
        <f t="shared" si="1"/>
        <v>0</v>
      </c>
      <c r="M69" s="99">
        <f t="shared" si="2"/>
        <v>146145.15</v>
      </c>
      <c r="N69" s="99">
        <f t="shared" si="3"/>
        <v>73508.850000000006</v>
      </c>
      <c r="O69" s="99">
        <f t="shared" si="4"/>
        <v>219654</v>
      </c>
      <c r="P69" s="99"/>
      <c r="Q69" s="99"/>
      <c r="R69" s="99">
        <f t="shared" si="5"/>
        <v>0</v>
      </c>
      <c r="S69" s="99">
        <f t="shared" si="6"/>
        <v>146145.15</v>
      </c>
      <c r="T69" s="99">
        <f t="shared" si="7"/>
        <v>73508.850000000006</v>
      </c>
      <c r="U69" s="99">
        <f t="shared" si="8"/>
        <v>219654</v>
      </c>
      <c r="V69" s="89"/>
    </row>
    <row r="70" spans="1:22" s="92" customFormat="1" x14ac:dyDescent="0.25">
      <c r="A70" s="71">
        <v>23</v>
      </c>
      <c r="B70" s="301"/>
      <c r="C70" s="301"/>
      <c r="D70" s="301"/>
      <c r="E70" s="301"/>
      <c r="F70" s="71" t="s">
        <v>2339</v>
      </c>
      <c r="G70" s="99">
        <v>229479.67</v>
      </c>
      <c r="H70" s="99">
        <v>53742.33</v>
      </c>
      <c r="I70" s="71">
        <f t="shared" si="10"/>
        <v>283222</v>
      </c>
      <c r="J70" s="99"/>
      <c r="K70" s="99"/>
      <c r="L70" s="99">
        <f t="shared" si="1"/>
        <v>0</v>
      </c>
      <c r="M70" s="99">
        <f t="shared" si="2"/>
        <v>229479.67</v>
      </c>
      <c r="N70" s="99">
        <f t="shared" si="3"/>
        <v>53742.33</v>
      </c>
      <c r="O70" s="99">
        <f t="shared" si="4"/>
        <v>283222</v>
      </c>
      <c r="P70" s="99"/>
      <c r="Q70" s="99"/>
      <c r="R70" s="99">
        <f t="shared" si="5"/>
        <v>0</v>
      </c>
      <c r="S70" s="99">
        <f t="shared" si="6"/>
        <v>229479.67</v>
      </c>
      <c r="T70" s="99">
        <f t="shared" si="7"/>
        <v>53742.33</v>
      </c>
      <c r="U70" s="99">
        <f t="shared" si="8"/>
        <v>283222</v>
      </c>
      <c r="V70" s="89"/>
    </row>
    <row r="71" spans="1:22" s="92" customFormat="1" x14ac:dyDescent="0.25">
      <c r="A71" s="71">
        <v>24</v>
      </c>
      <c r="B71" s="301"/>
      <c r="C71" s="301"/>
      <c r="D71" s="301"/>
      <c r="E71" s="301"/>
      <c r="F71" s="71" t="s">
        <v>2340</v>
      </c>
      <c r="G71" s="99">
        <v>10530.58</v>
      </c>
      <c r="H71" s="99">
        <v>7482.42</v>
      </c>
      <c r="I71" s="71">
        <f t="shared" si="10"/>
        <v>18013</v>
      </c>
      <c r="J71" s="99"/>
      <c r="K71" s="99"/>
      <c r="L71" s="99">
        <f t="shared" si="1"/>
        <v>0</v>
      </c>
      <c r="M71" s="99">
        <f t="shared" si="2"/>
        <v>10530.58</v>
      </c>
      <c r="N71" s="99">
        <f t="shared" si="3"/>
        <v>7482.42</v>
      </c>
      <c r="O71" s="99">
        <f t="shared" si="4"/>
        <v>18013</v>
      </c>
      <c r="P71" s="99"/>
      <c r="Q71" s="99"/>
      <c r="R71" s="99">
        <f t="shared" si="5"/>
        <v>0</v>
      </c>
      <c r="S71" s="99">
        <f t="shared" si="6"/>
        <v>10530.58</v>
      </c>
      <c r="T71" s="99">
        <f t="shared" si="7"/>
        <v>7482.42</v>
      </c>
      <c r="U71" s="99">
        <f t="shared" si="8"/>
        <v>18013</v>
      </c>
      <c r="V71" s="89"/>
    </row>
    <row r="72" spans="1:22" s="92" customFormat="1" x14ac:dyDescent="0.25">
      <c r="A72" s="71">
        <v>25</v>
      </c>
      <c r="B72" s="301"/>
      <c r="C72" s="301"/>
      <c r="D72" s="301"/>
      <c r="E72" s="301"/>
      <c r="F72" s="71" t="s">
        <v>2341</v>
      </c>
      <c r="G72" s="99">
        <v>0</v>
      </c>
      <c r="H72" s="99">
        <v>0</v>
      </c>
      <c r="I72" s="71">
        <f t="shared" si="10"/>
        <v>0</v>
      </c>
      <c r="J72" s="99"/>
      <c r="K72" s="99"/>
      <c r="L72" s="99">
        <f t="shared" si="1"/>
        <v>0</v>
      </c>
      <c r="M72" s="99">
        <f t="shared" si="2"/>
        <v>0</v>
      </c>
      <c r="N72" s="99">
        <f t="shared" si="3"/>
        <v>0</v>
      </c>
      <c r="O72" s="99">
        <f t="shared" si="4"/>
        <v>0</v>
      </c>
      <c r="P72" s="99"/>
      <c r="Q72" s="99"/>
      <c r="R72" s="99">
        <f t="shared" si="5"/>
        <v>0</v>
      </c>
      <c r="S72" s="99">
        <f t="shared" si="6"/>
        <v>0</v>
      </c>
      <c r="T72" s="99">
        <f t="shared" si="7"/>
        <v>0</v>
      </c>
      <c r="U72" s="99">
        <f t="shared" si="8"/>
        <v>0</v>
      </c>
      <c r="V72" s="89"/>
    </row>
    <row r="73" spans="1:22" s="92" customFormat="1" x14ac:dyDescent="0.25">
      <c r="A73" s="71">
        <v>26</v>
      </c>
      <c r="B73" s="301"/>
      <c r="C73" s="301"/>
      <c r="D73" s="301"/>
      <c r="E73" s="301"/>
      <c r="F73" s="71" t="s">
        <v>2342</v>
      </c>
      <c r="G73" s="99">
        <v>9835.06</v>
      </c>
      <c r="H73" s="99">
        <v>42690.94</v>
      </c>
      <c r="I73" s="71">
        <f t="shared" si="10"/>
        <v>52526</v>
      </c>
      <c r="J73" s="99"/>
      <c r="K73" s="99"/>
      <c r="L73" s="99">
        <f t="shared" si="1"/>
        <v>0</v>
      </c>
      <c r="M73" s="99">
        <f t="shared" si="2"/>
        <v>9835.06</v>
      </c>
      <c r="N73" s="99">
        <f t="shared" si="3"/>
        <v>42690.94</v>
      </c>
      <c r="O73" s="99">
        <f t="shared" si="4"/>
        <v>52526</v>
      </c>
      <c r="P73" s="99"/>
      <c r="Q73" s="99"/>
      <c r="R73" s="99">
        <f t="shared" si="5"/>
        <v>0</v>
      </c>
      <c r="S73" s="99">
        <f t="shared" si="6"/>
        <v>9835.06</v>
      </c>
      <c r="T73" s="99">
        <f t="shared" si="7"/>
        <v>42690.94</v>
      </c>
      <c r="U73" s="99">
        <f t="shared" si="8"/>
        <v>52526</v>
      </c>
      <c r="V73" s="89"/>
    </row>
    <row r="74" spans="1:22" s="92" customFormat="1" x14ac:dyDescent="0.25">
      <c r="A74" s="71">
        <v>27</v>
      </c>
      <c r="B74" s="301"/>
      <c r="C74" s="301"/>
      <c r="D74" s="301"/>
      <c r="E74" s="301"/>
      <c r="F74" s="71" t="s">
        <v>2343</v>
      </c>
      <c r="G74" s="99">
        <v>147635.65</v>
      </c>
      <c r="H74" s="99">
        <v>-70980.650000000023</v>
      </c>
      <c r="I74" s="71">
        <f t="shared" si="10"/>
        <v>76654.999999999971</v>
      </c>
      <c r="J74" s="99"/>
      <c r="K74" s="99"/>
      <c r="L74" s="99">
        <f t="shared" si="1"/>
        <v>0</v>
      </c>
      <c r="M74" s="99">
        <f t="shared" si="2"/>
        <v>147635.65</v>
      </c>
      <c r="N74" s="99">
        <f t="shared" si="3"/>
        <v>-70980.650000000023</v>
      </c>
      <c r="O74" s="99">
        <f t="shared" si="4"/>
        <v>76654.999999999971</v>
      </c>
      <c r="P74" s="99"/>
      <c r="Q74" s="99"/>
      <c r="R74" s="99">
        <f t="shared" si="5"/>
        <v>0</v>
      </c>
      <c r="S74" s="99">
        <f t="shared" si="6"/>
        <v>147635.65</v>
      </c>
      <c r="T74" s="99">
        <f t="shared" si="7"/>
        <v>-70980.650000000023</v>
      </c>
      <c r="U74" s="99">
        <f t="shared" si="8"/>
        <v>76654.999999999971</v>
      </c>
      <c r="V74" s="89"/>
    </row>
    <row r="75" spans="1:22" s="92" customFormat="1" x14ac:dyDescent="0.25">
      <c r="A75" s="71">
        <v>28</v>
      </c>
      <c r="B75" s="301"/>
      <c r="C75" s="301"/>
      <c r="D75" s="301"/>
      <c r="E75" s="301"/>
      <c r="F75" s="71" t="s">
        <v>2344</v>
      </c>
      <c r="G75" s="99">
        <v>301706.87</v>
      </c>
      <c r="H75" s="99">
        <v>73066.13</v>
      </c>
      <c r="I75" s="71">
        <f t="shared" si="10"/>
        <v>374773</v>
      </c>
      <c r="J75" s="99"/>
      <c r="K75" s="99"/>
      <c r="L75" s="99">
        <f t="shared" si="1"/>
        <v>0</v>
      </c>
      <c r="M75" s="99">
        <f t="shared" si="2"/>
        <v>301706.87</v>
      </c>
      <c r="N75" s="99">
        <f t="shared" si="3"/>
        <v>73066.13</v>
      </c>
      <c r="O75" s="99">
        <f t="shared" si="4"/>
        <v>374773</v>
      </c>
      <c r="P75" s="99"/>
      <c r="Q75" s="99"/>
      <c r="R75" s="99">
        <f t="shared" si="5"/>
        <v>0</v>
      </c>
      <c r="S75" s="99">
        <f t="shared" si="6"/>
        <v>301706.87</v>
      </c>
      <c r="T75" s="99">
        <f t="shared" si="7"/>
        <v>73066.13</v>
      </c>
      <c r="U75" s="99">
        <f t="shared" si="8"/>
        <v>374773</v>
      </c>
      <c r="V75" s="89"/>
    </row>
    <row r="76" spans="1:22" s="92" customFormat="1" x14ac:dyDescent="0.25">
      <c r="A76" s="71">
        <v>29</v>
      </c>
      <c r="B76" s="301"/>
      <c r="C76" s="301"/>
      <c r="D76" s="301"/>
      <c r="E76" s="301"/>
      <c r="F76" s="71" t="s">
        <v>2345</v>
      </c>
      <c r="G76" s="99">
        <v>27168.720000000001</v>
      </c>
      <c r="H76" s="99">
        <v>16745.28</v>
      </c>
      <c r="I76" s="71">
        <f t="shared" si="10"/>
        <v>43914</v>
      </c>
      <c r="J76" s="99"/>
      <c r="K76" s="99"/>
      <c r="L76" s="99">
        <f t="shared" si="1"/>
        <v>0</v>
      </c>
      <c r="M76" s="99">
        <f t="shared" si="2"/>
        <v>27168.720000000001</v>
      </c>
      <c r="N76" s="99">
        <f t="shared" si="3"/>
        <v>16745.28</v>
      </c>
      <c r="O76" s="99">
        <f t="shared" si="4"/>
        <v>43914</v>
      </c>
      <c r="P76" s="99"/>
      <c r="Q76" s="99"/>
      <c r="R76" s="99">
        <f t="shared" si="5"/>
        <v>0</v>
      </c>
      <c r="S76" s="99">
        <f t="shared" si="6"/>
        <v>27168.720000000001</v>
      </c>
      <c r="T76" s="99">
        <f t="shared" si="7"/>
        <v>16745.28</v>
      </c>
      <c r="U76" s="99">
        <f t="shared" si="8"/>
        <v>43914</v>
      </c>
      <c r="V76" s="89"/>
    </row>
    <row r="77" spans="1:22" s="92" customFormat="1" x14ac:dyDescent="0.25">
      <c r="A77" s="71">
        <v>30</v>
      </c>
      <c r="B77" s="301"/>
      <c r="C77" s="301"/>
      <c r="D77" s="301"/>
      <c r="E77" s="301"/>
      <c r="F77" s="71" t="s">
        <v>2346</v>
      </c>
      <c r="G77" s="99">
        <v>420151.57</v>
      </c>
      <c r="H77" s="99">
        <v>64400.430000000008</v>
      </c>
      <c r="I77" s="71">
        <f t="shared" si="10"/>
        <v>484552</v>
      </c>
      <c r="J77" s="99"/>
      <c r="K77" s="99"/>
      <c r="L77" s="99">
        <f t="shared" si="1"/>
        <v>0</v>
      </c>
      <c r="M77" s="99">
        <f t="shared" si="2"/>
        <v>420151.57</v>
      </c>
      <c r="N77" s="99">
        <f t="shared" si="3"/>
        <v>64400.430000000008</v>
      </c>
      <c r="O77" s="99">
        <f t="shared" si="4"/>
        <v>484552</v>
      </c>
      <c r="P77" s="99"/>
      <c r="Q77" s="99"/>
      <c r="R77" s="99">
        <f t="shared" si="5"/>
        <v>0</v>
      </c>
      <c r="S77" s="99">
        <f t="shared" si="6"/>
        <v>420151.57</v>
      </c>
      <c r="T77" s="99">
        <f t="shared" si="7"/>
        <v>64400.430000000008</v>
      </c>
      <c r="U77" s="99">
        <f t="shared" si="8"/>
        <v>484552</v>
      </c>
      <c r="V77" s="89"/>
    </row>
    <row r="78" spans="1:22" s="92" customFormat="1" x14ac:dyDescent="0.25">
      <c r="A78" s="71">
        <v>31</v>
      </c>
      <c r="B78" s="301"/>
      <c r="C78" s="301"/>
      <c r="D78" s="301"/>
      <c r="E78" s="301"/>
      <c r="F78" s="71" t="s">
        <v>2347</v>
      </c>
      <c r="G78" s="99">
        <v>142840.54</v>
      </c>
      <c r="H78" s="99">
        <v>64042.46</v>
      </c>
      <c r="I78" s="71">
        <f t="shared" si="10"/>
        <v>206883</v>
      </c>
      <c r="J78" s="99"/>
      <c r="K78" s="99"/>
      <c r="L78" s="99">
        <f t="shared" ref="L78:L139" si="11">J78+K78</f>
        <v>0</v>
      </c>
      <c r="M78" s="99">
        <f t="shared" ref="M78:M139" si="12">G78+J78</f>
        <v>142840.54</v>
      </c>
      <c r="N78" s="99">
        <f t="shared" ref="N78:N139" si="13">H78+K78</f>
        <v>64042.46</v>
      </c>
      <c r="O78" s="99">
        <f t="shared" ref="O78:O139" si="14">I78+L78</f>
        <v>206883</v>
      </c>
      <c r="P78" s="99"/>
      <c r="Q78" s="99"/>
      <c r="R78" s="99">
        <f t="shared" ref="R78:R139" si="15">P78+Q78</f>
        <v>0</v>
      </c>
      <c r="S78" s="99">
        <f t="shared" ref="S78:S139" si="16">M78-P78</f>
        <v>142840.54</v>
      </c>
      <c r="T78" s="99">
        <f t="shared" ref="T78:T139" si="17">N78-Q78</f>
        <v>64042.46</v>
      </c>
      <c r="U78" s="99">
        <f t="shared" ref="U78:U139" si="18">O78-R78</f>
        <v>206883</v>
      </c>
      <c r="V78" s="89"/>
    </row>
    <row r="79" spans="1:22" s="92" customFormat="1" x14ac:dyDescent="0.25">
      <c r="A79" s="71">
        <v>32</v>
      </c>
      <c r="B79" s="301"/>
      <c r="C79" s="301"/>
      <c r="D79" s="301"/>
      <c r="E79" s="301"/>
      <c r="F79" s="71" t="s">
        <v>2348</v>
      </c>
      <c r="G79" s="99">
        <v>78321.98000000001</v>
      </c>
      <c r="H79" s="99">
        <v>37295.019999999997</v>
      </c>
      <c r="I79" s="71">
        <f t="shared" si="10"/>
        <v>115617</v>
      </c>
      <c r="J79" s="99"/>
      <c r="K79" s="99"/>
      <c r="L79" s="99">
        <f t="shared" si="11"/>
        <v>0</v>
      </c>
      <c r="M79" s="99">
        <f t="shared" si="12"/>
        <v>78321.98000000001</v>
      </c>
      <c r="N79" s="99">
        <f t="shared" si="13"/>
        <v>37295.019999999997</v>
      </c>
      <c r="O79" s="99">
        <f t="shared" si="14"/>
        <v>115617</v>
      </c>
      <c r="P79" s="99"/>
      <c r="Q79" s="99"/>
      <c r="R79" s="99">
        <f t="shared" si="15"/>
        <v>0</v>
      </c>
      <c r="S79" s="99">
        <f t="shared" si="16"/>
        <v>78321.98000000001</v>
      </c>
      <c r="T79" s="99">
        <f t="shared" si="17"/>
        <v>37295.019999999997</v>
      </c>
      <c r="U79" s="99">
        <f t="shared" si="18"/>
        <v>115617</v>
      </c>
      <c r="V79" s="89"/>
    </row>
    <row r="80" spans="1:22" s="92" customFormat="1" x14ac:dyDescent="0.25">
      <c r="A80" s="71">
        <v>33</v>
      </c>
      <c r="B80" s="301"/>
      <c r="C80" s="301"/>
      <c r="D80" s="301"/>
      <c r="E80" s="301"/>
      <c r="F80" s="71" t="s">
        <v>2349</v>
      </c>
      <c r="G80" s="99">
        <v>0</v>
      </c>
      <c r="H80" s="99">
        <v>0</v>
      </c>
      <c r="I80" s="71">
        <f t="shared" si="10"/>
        <v>0</v>
      </c>
      <c r="J80" s="99"/>
      <c r="K80" s="99"/>
      <c r="L80" s="99">
        <f t="shared" si="11"/>
        <v>0</v>
      </c>
      <c r="M80" s="99">
        <f t="shared" si="12"/>
        <v>0</v>
      </c>
      <c r="N80" s="99">
        <f t="shared" si="13"/>
        <v>0</v>
      </c>
      <c r="O80" s="99">
        <f t="shared" si="14"/>
        <v>0</v>
      </c>
      <c r="P80" s="99"/>
      <c r="Q80" s="99"/>
      <c r="R80" s="99">
        <f t="shared" si="15"/>
        <v>0</v>
      </c>
      <c r="S80" s="99">
        <f t="shared" si="16"/>
        <v>0</v>
      </c>
      <c r="T80" s="99">
        <f t="shared" si="17"/>
        <v>0</v>
      </c>
      <c r="U80" s="99">
        <f t="shared" si="18"/>
        <v>0</v>
      </c>
      <c r="V80" s="89"/>
    </row>
    <row r="81" spans="1:68" s="92" customFormat="1" x14ac:dyDescent="0.25">
      <c r="A81" s="71">
        <v>34</v>
      </c>
      <c r="B81" s="301"/>
      <c r="C81" s="301"/>
      <c r="D81" s="301"/>
      <c r="E81" s="301"/>
      <c r="F81" s="71" t="s">
        <v>2350</v>
      </c>
      <c r="G81" s="99">
        <v>0</v>
      </c>
      <c r="H81" s="99">
        <v>0</v>
      </c>
      <c r="I81" s="71">
        <f t="shared" si="10"/>
        <v>0</v>
      </c>
      <c r="J81" s="99"/>
      <c r="K81" s="99"/>
      <c r="L81" s="99">
        <f t="shared" si="11"/>
        <v>0</v>
      </c>
      <c r="M81" s="99">
        <f t="shared" si="12"/>
        <v>0</v>
      </c>
      <c r="N81" s="99">
        <f t="shared" si="13"/>
        <v>0</v>
      </c>
      <c r="O81" s="99">
        <f t="shared" si="14"/>
        <v>0</v>
      </c>
      <c r="P81" s="99"/>
      <c r="Q81" s="99"/>
      <c r="R81" s="99">
        <f t="shared" si="15"/>
        <v>0</v>
      </c>
      <c r="S81" s="99">
        <f t="shared" si="16"/>
        <v>0</v>
      </c>
      <c r="T81" s="99">
        <f t="shared" si="17"/>
        <v>0</v>
      </c>
      <c r="U81" s="99">
        <f t="shared" si="18"/>
        <v>0</v>
      </c>
      <c r="V81" s="89"/>
    </row>
    <row r="82" spans="1:68" s="92" customFormat="1" x14ac:dyDescent="0.25">
      <c r="A82" s="71">
        <v>35</v>
      </c>
      <c r="B82" s="301"/>
      <c r="C82" s="301"/>
      <c r="D82" s="301"/>
      <c r="E82" s="301"/>
      <c r="F82" s="71" t="s">
        <v>2351</v>
      </c>
      <c r="G82" s="99">
        <v>0</v>
      </c>
      <c r="H82" s="99">
        <v>0</v>
      </c>
      <c r="I82" s="71">
        <f t="shared" si="10"/>
        <v>0</v>
      </c>
      <c r="J82" s="99"/>
      <c r="K82" s="99"/>
      <c r="L82" s="99">
        <f t="shared" si="11"/>
        <v>0</v>
      </c>
      <c r="M82" s="99">
        <f t="shared" si="12"/>
        <v>0</v>
      </c>
      <c r="N82" s="99">
        <f t="shared" si="13"/>
        <v>0</v>
      </c>
      <c r="O82" s="99">
        <f t="shared" si="14"/>
        <v>0</v>
      </c>
      <c r="P82" s="99"/>
      <c r="Q82" s="99"/>
      <c r="R82" s="99">
        <f t="shared" si="15"/>
        <v>0</v>
      </c>
      <c r="S82" s="99">
        <f t="shared" si="16"/>
        <v>0</v>
      </c>
      <c r="T82" s="99">
        <f t="shared" si="17"/>
        <v>0</v>
      </c>
      <c r="U82" s="99">
        <f t="shared" si="18"/>
        <v>0</v>
      </c>
      <c r="V82" s="89"/>
    </row>
    <row r="83" spans="1:68" s="92" customFormat="1" x14ac:dyDescent="0.25">
      <c r="A83" s="71">
        <v>36</v>
      </c>
      <c r="B83" s="301"/>
      <c r="C83" s="301"/>
      <c r="D83" s="301"/>
      <c r="E83" s="301"/>
      <c r="F83" s="71" t="s">
        <v>2352</v>
      </c>
      <c r="G83" s="99">
        <v>0</v>
      </c>
      <c r="H83" s="99">
        <v>0</v>
      </c>
      <c r="I83" s="71">
        <f t="shared" si="10"/>
        <v>0</v>
      </c>
      <c r="J83" s="99"/>
      <c r="K83" s="99"/>
      <c r="L83" s="99">
        <f t="shared" si="11"/>
        <v>0</v>
      </c>
      <c r="M83" s="99">
        <f t="shared" si="12"/>
        <v>0</v>
      </c>
      <c r="N83" s="99">
        <f t="shared" si="13"/>
        <v>0</v>
      </c>
      <c r="O83" s="99">
        <f t="shared" si="14"/>
        <v>0</v>
      </c>
      <c r="P83" s="99"/>
      <c r="Q83" s="99"/>
      <c r="R83" s="99">
        <f t="shared" si="15"/>
        <v>0</v>
      </c>
      <c r="S83" s="99">
        <f t="shared" si="16"/>
        <v>0</v>
      </c>
      <c r="T83" s="99">
        <f t="shared" si="17"/>
        <v>0</v>
      </c>
      <c r="U83" s="99">
        <f t="shared" si="18"/>
        <v>0</v>
      </c>
      <c r="V83" s="89"/>
    </row>
    <row r="84" spans="1:68" s="92" customFormat="1" x14ac:dyDescent="0.25">
      <c r="A84" s="71">
        <v>37</v>
      </c>
      <c r="B84" s="302"/>
      <c r="C84" s="302"/>
      <c r="D84" s="302"/>
      <c r="E84" s="302"/>
      <c r="F84" s="189" t="s">
        <v>2353</v>
      </c>
      <c r="G84" s="99">
        <v>25702.809999999998</v>
      </c>
      <c r="H84" s="99">
        <v>7413.19</v>
      </c>
      <c r="I84" s="71">
        <f t="shared" si="10"/>
        <v>33116</v>
      </c>
      <c r="J84" s="99"/>
      <c r="K84" s="99"/>
      <c r="L84" s="99">
        <f t="shared" si="11"/>
        <v>0</v>
      </c>
      <c r="M84" s="99">
        <f t="shared" si="12"/>
        <v>25702.809999999998</v>
      </c>
      <c r="N84" s="99">
        <f t="shared" si="13"/>
        <v>7413.19</v>
      </c>
      <c r="O84" s="99">
        <f t="shared" si="14"/>
        <v>33116</v>
      </c>
      <c r="P84" s="99"/>
      <c r="Q84" s="99"/>
      <c r="R84" s="99">
        <f t="shared" si="15"/>
        <v>0</v>
      </c>
      <c r="S84" s="99">
        <f t="shared" si="16"/>
        <v>25702.809999999998</v>
      </c>
      <c r="T84" s="99">
        <f t="shared" si="17"/>
        <v>7413.19</v>
      </c>
      <c r="U84" s="99">
        <f t="shared" si="18"/>
        <v>33116</v>
      </c>
      <c r="V84" s="89"/>
    </row>
    <row r="85" spans="1:68" s="188" customFormat="1" x14ac:dyDescent="0.25">
      <c r="A85" s="255" t="s">
        <v>43</v>
      </c>
      <c r="B85" s="256"/>
      <c r="C85" s="256"/>
      <c r="D85" s="256"/>
      <c r="E85" s="256"/>
      <c r="F85" s="187">
        <f>A84</f>
        <v>37</v>
      </c>
      <c r="G85" s="97">
        <f>SUM(G48:G84)</f>
        <v>4122133.1900000004</v>
      </c>
      <c r="H85" s="97">
        <f t="shared" ref="H85:U85" si="19">SUM(H48:H84)</f>
        <v>1284892.8099999996</v>
      </c>
      <c r="I85" s="97">
        <f t="shared" si="19"/>
        <v>5407026</v>
      </c>
      <c r="J85" s="97">
        <f t="shared" si="19"/>
        <v>0</v>
      </c>
      <c r="K85" s="97">
        <f t="shared" si="19"/>
        <v>0</v>
      </c>
      <c r="L85" s="97">
        <f t="shared" si="19"/>
        <v>0</v>
      </c>
      <c r="M85" s="97">
        <f t="shared" si="19"/>
        <v>4122133.1900000004</v>
      </c>
      <c r="N85" s="97">
        <f t="shared" si="19"/>
        <v>1284892.8099999996</v>
      </c>
      <c r="O85" s="97">
        <f t="shared" si="19"/>
        <v>5407026</v>
      </c>
      <c r="P85" s="97">
        <f t="shared" si="19"/>
        <v>0</v>
      </c>
      <c r="Q85" s="97">
        <f t="shared" si="19"/>
        <v>0</v>
      </c>
      <c r="R85" s="97">
        <f t="shared" si="19"/>
        <v>0</v>
      </c>
      <c r="S85" s="97">
        <f t="shared" si="19"/>
        <v>4122133.1900000004</v>
      </c>
      <c r="T85" s="97">
        <f t="shared" si="19"/>
        <v>1284892.8099999996</v>
      </c>
      <c r="U85" s="97">
        <f t="shared" si="19"/>
        <v>5407026</v>
      </c>
      <c r="V85" s="93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</row>
    <row r="86" spans="1:68" s="92" customFormat="1" x14ac:dyDescent="0.25">
      <c r="A86" s="71">
        <v>1</v>
      </c>
      <c r="B86" s="300" t="s">
        <v>1216</v>
      </c>
      <c r="C86" s="300" t="s">
        <v>5535</v>
      </c>
      <c r="D86" s="300" t="s">
        <v>5535</v>
      </c>
      <c r="E86" s="300" t="s">
        <v>2354</v>
      </c>
      <c r="F86" s="71" t="s">
        <v>2355</v>
      </c>
      <c r="G86" s="99">
        <v>8762.0700000000015</v>
      </c>
      <c r="H86" s="99">
        <v>576.92999999999995</v>
      </c>
      <c r="I86" s="71">
        <f>SUM(G86:H86)</f>
        <v>9339.0000000000018</v>
      </c>
      <c r="J86" s="99"/>
      <c r="K86" s="99"/>
      <c r="L86" s="99">
        <f t="shared" si="11"/>
        <v>0</v>
      </c>
      <c r="M86" s="99">
        <f t="shared" si="12"/>
        <v>8762.0700000000015</v>
      </c>
      <c r="N86" s="99">
        <f t="shared" si="13"/>
        <v>576.92999999999995</v>
      </c>
      <c r="O86" s="99">
        <f t="shared" si="14"/>
        <v>9339.0000000000018</v>
      </c>
      <c r="P86" s="99"/>
      <c r="Q86" s="99"/>
      <c r="R86" s="99">
        <f t="shared" si="15"/>
        <v>0</v>
      </c>
      <c r="S86" s="99">
        <f t="shared" si="16"/>
        <v>8762.0700000000015</v>
      </c>
      <c r="T86" s="99">
        <f t="shared" si="17"/>
        <v>576.92999999999995</v>
      </c>
      <c r="U86" s="99">
        <f t="shared" si="18"/>
        <v>9339.0000000000018</v>
      </c>
      <c r="V86" s="89"/>
    </row>
    <row r="87" spans="1:68" s="92" customFormat="1" x14ac:dyDescent="0.25">
      <c r="A87" s="71">
        <v>2</v>
      </c>
      <c r="B87" s="301"/>
      <c r="C87" s="301"/>
      <c r="D87" s="301"/>
      <c r="E87" s="301"/>
      <c r="F87" s="71" t="s">
        <v>2356</v>
      </c>
      <c r="G87" s="99">
        <v>41137.179999999993</v>
      </c>
      <c r="H87" s="99">
        <v>6360.82</v>
      </c>
      <c r="I87" s="71">
        <f t="shared" ref="I87:I113" si="20">SUM(G87:H87)</f>
        <v>47497.999999999993</v>
      </c>
      <c r="J87" s="99"/>
      <c r="K87" s="99"/>
      <c r="L87" s="99">
        <f t="shared" si="11"/>
        <v>0</v>
      </c>
      <c r="M87" s="99">
        <f t="shared" si="12"/>
        <v>41137.179999999993</v>
      </c>
      <c r="N87" s="99">
        <f t="shared" si="13"/>
        <v>6360.82</v>
      </c>
      <c r="O87" s="99">
        <f t="shared" si="14"/>
        <v>47497.999999999993</v>
      </c>
      <c r="P87" s="99"/>
      <c r="Q87" s="99"/>
      <c r="R87" s="99">
        <f t="shared" si="15"/>
        <v>0</v>
      </c>
      <c r="S87" s="99">
        <f t="shared" si="16"/>
        <v>41137.179999999993</v>
      </c>
      <c r="T87" s="99">
        <f t="shared" si="17"/>
        <v>6360.82</v>
      </c>
      <c r="U87" s="99">
        <f t="shared" si="18"/>
        <v>47497.999999999993</v>
      </c>
      <c r="V87" s="89"/>
    </row>
    <row r="88" spans="1:68" s="92" customFormat="1" x14ac:dyDescent="0.25">
      <c r="A88" s="71">
        <v>3</v>
      </c>
      <c r="B88" s="301"/>
      <c r="C88" s="301"/>
      <c r="D88" s="301"/>
      <c r="E88" s="301"/>
      <c r="F88" s="71" t="s">
        <v>2357</v>
      </c>
      <c r="G88" s="99">
        <v>29509.969999999998</v>
      </c>
      <c r="H88" s="99">
        <v>774.03</v>
      </c>
      <c r="I88" s="71">
        <f t="shared" si="20"/>
        <v>30283.999999999996</v>
      </c>
      <c r="J88" s="99"/>
      <c r="K88" s="99"/>
      <c r="L88" s="99">
        <f t="shared" si="11"/>
        <v>0</v>
      </c>
      <c r="M88" s="99">
        <f t="shared" si="12"/>
        <v>29509.969999999998</v>
      </c>
      <c r="N88" s="99">
        <f t="shared" si="13"/>
        <v>774.03</v>
      </c>
      <c r="O88" s="99">
        <f t="shared" si="14"/>
        <v>30283.999999999996</v>
      </c>
      <c r="P88" s="99"/>
      <c r="Q88" s="99"/>
      <c r="R88" s="99">
        <f t="shared" si="15"/>
        <v>0</v>
      </c>
      <c r="S88" s="99">
        <f t="shared" si="16"/>
        <v>29509.969999999998</v>
      </c>
      <c r="T88" s="99">
        <f t="shared" si="17"/>
        <v>774.03</v>
      </c>
      <c r="U88" s="99">
        <f t="shared" si="18"/>
        <v>30283.999999999996</v>
      </c>
      <c r="V88" s="89"/>
    </row>
    <row r="89" spans="1:68" s="92" customFormat="1" x14ac:dyDescent="0.25">
      <c r="A89" s="71">
        <v>4</v>
      </c>
      <c r="B89" s="301"/>
      <c r="C89" s="301"/>
      <c r="D89" s="301"/>
      <c r="E89" s="301"/>
      <c r="F89" s="71" t="s">
        <v>2358</v>
      </c>
      <c r="G89" s="99">
        <v>-1218.0300000000025</v>
      </c>
      <c r="H89" s="99">
        <v>1055.03</v>
      </c>
      <c r="I89" s="71">
        <f t="shared" si="20"/>
        <v>-163.0000000000025</v>
      </c>
      <c r="J89" s="99"/>
      <c r="K89" s="99"/>
      <c r="L89" s="99">
        <f t="shared" si="11"/>
        <v>0</v>
      </c>
      <c r="M89" s="99">
        <f t="shared" si="12"/>
        <v>-1218.0300000000025</v>
      </c>
      <c r="N89" s="99">
        <f t="shared" si="13"/>
        <v>1055.03</v>
      </c>
      <c r="O89" s="99">
        <f t="shared" si="14"/>
        <v>-163.0000000000025</v>
      </c>
      <c r="P89" s="99"/>
      <c r="Q89" s="99"/>
      <c r="R89" s="99">
        <f t="shared" si="15"/>
        <v>0</v>
      </c>
      <c r="S89" s="99">
        <f t="shared" si="16"/>
        <v>-1218.0300000000025</v>
      </c>
      <c r="T89" s="99">
        <f t="shared" si="17"/>
        <v>1055.03</v>
      </c>
      <c r="U89" s="99">
        <f t="shared" si="18"/>
        <v>-163.0000000000025</v>
      </c>
      <c r="V89" s="89"/>
    </row>
    <row r="90" spans="1:68" s="92" customFormat="1" x14ac:dyDescent="0.25">
      <c r="A90" s="71">
        <v>5</v>
      </c>
      <c r="B90" s="301"/>
      <c r="C90" s="301"/>
      <c r="D90" s="301"/>
      <c r="E90" s="301"/>
      <c r="F90" s="71" t="s">
        <v>2359</v>
      </c>
      <c r="G90" s="99">
        <v>-116990.48999999996</v>
      </c>
      <c r="H90" s="99">
        <v>-3784.51</v>
      </c>
      <c r="I90" s="71">
        <f t="shared" si="20"/>
        <v>-120774.99999999996</v>
      </c>
      <c r="J90" s="99"/>
      <c r="K90" s="99"/>
      <c r="L90" s="99">
        <f t="shared" si="11"/>
        <v>0</v>
      </c>
      <c r="M90" s="99">
        <f t="shared" si="12"/>
        <v>-116990.48999999996</v>
      </c>
      <c r="N90" s="99">
        <f t="shared" si="13"/>
        <v>-3784.51</v>
      </c>
      <c r="O90" s="99">
        <f t="shared" si="14"/>
        <v>-120774.99999999996</v>
      </c>
      <c r="P90" s="99"/>
      <c r="Q90" s="99"/>
      <c r="R90" s="99">
        <f t="shared" si="15"/>
        <v>0</v>
      </c>
      <c r="S90" s="99">
        <f t="shared" si="16"/>
        <v>-116990.48999999996</v>
      </c>
      <c r="T90" s="99">
        <f t="shared" si="17"/>
        <v>-3784.51</v>
      </c>
      <c r="U90" s="99">
        <f t="shared" si="18"/>
        <v>-120774.99999999996</v>
      </c>
      <c r="V90" s="89"/>
    </row>
    <row r="91" spans="1:68" s="92" customFormat="1" x14ac:dyDescent="0.25">
      <c r="A91" s="71">
        <v>6</v>
      </c>
      <c r="B91" s="301"/>
      <c r="C91" s="301"/>
      <c r="D91" s="301"/>
      <c r="E91" s="301"/>
      <c r="F91" s="71" t="s">
        <v>2360</v>
      </c>
      <c r="G91" s="99">
        <v>-71048.459999999992</v>
      </c>
      <c r="H91" s="99">
        <v>-1781.5399999999995</v>
      </c>
      <c r="I91" s="71">
        <f t="shared" si="20"/>
        <v>-72829.999999999985</v>
      </c>
      <c r="J91" s="99"/>
      <c r="K91" s="99"/>
      <c r="L91" s="99">
        <f t="shared" si="11"/>
        <v>0</v>
      </c>
      <c r="M91" s="99">
        <f t="shared" si="12"/>
        <v>-71048.459999999992</v>
      </c>
      <c r="N91" s="99">
        <f t="shared" si="13"/>
        <v>-1781.5399999999995</v>
      </c>
      <c r="O91" s="99">
        <f t="shared" si="14"/>
        <v>-72829.999999999985</v>
      </c>
      <c r="P91" s="99"/>
      <c r="Q91" s="99"/>
      <c r="R91" s="99">
        <f t="shared" si="15"/>
        <v>0</v>
      </c>
      <c r="S91" s="99">
        <f t="shared" si="16"/>
        <v>-71048.459999999992</v>
      </c>
      <c r="T91" s="99">
        <f t="shared" si="17"/>
        <v>-1781.5399999999995</v>
      </c>
      <c r="U91" s="99">
        <f t="shared" si="18"/>
        <v>-72829.999999999985</v>
      </c>
      <c r="V91" s="89"/>
    </row>
    <row r="92" spans="1:68" s="92" customFormat="1" x14ac:dyDescent="0.25">
      <c r="A92" s="71">
        <v>7</v>
      </c>
      <c r="B92" s="301"/>
      <c r="C92" s="301"/>
      <c r="D92" s="301"/>
      <c r="E92" s="301"/>
      <c r="F92" s="71" t="s">
        <v>2361</v>
      </c>
      <c r="G92" s="99">
        <v>10645.119999999995</v>
      </c>
      <c r="H92" s="99">
        <v>-2771.1200000000026</v>
      </c>
      <c r="I92" s="71">
        <f t="shared" si="20"/>
        <v>7873.9999999999927</v>
      </c>
      <c r="J92" s="99"/>
      <c r="K92" s="99"/>
      <c r="L92" s="99">
        <f t="shared" si="11"/>
        <v>0</v>
      </c>
      <c r="M92" s="99">
        <f t="shared" si="12"/>
        <v>10645.119999999995</v>
      </c>
      <c r="N92" s="99">
        <f t="shared" si="13"/>
        <v>-2771.1200000000026</v>
      </c>
      <c r="O92" s="99">
        <f t="shared" si="14"/>
        <v>7873.9999999999927</v>
      </c>
      <c r="P92" s="99"/>
      <c r="Q92" s="99"/>
      <c r="R92" s="99">
        <f t="shared" si="15"/>
        <v>0</v>
      </c>
      <c r="S92" s="99">
        <f t="shared" si="16"/>
        <v>10645.119999999995</v>
      </c>
      <c r="T92" s="99">
        <f t="shared" si="17"/>
        <v>-2771.1200000000026</v>
      </c>
      <c r="U92" s="99">
        <f t="shared" si="18"/>
        <v>7873.9999999999927</v>
      </c>
      <c r="V92" s="89"/>
    </row>
    <row r="93" spans="1:68" s="92" customFormat="1" x14ac:dyDescent="0.25">
      <c r="A93" s="71">
        <v>8</v>
      </c>
      <c r="B93" s="301"/>
      <c r="C93" s="301"/>
      <c r="D93" s="301"/>
      <c r="E93" s="301"/>
      <c r="F93" s="71" t="s">
        <v>2362</v>
      </c>
      <c r="G93" s="99">
        <v>11066.1</v>
      </c>
      <c r="H93" s="99">
        <v>2532.9</v>
      </c>
      <c r="I93" s="71">
        <f t="shared" si="20"/>
        <v>13599</v>
      </c>
      <c r="J93" s="99"/>
      <c r="K93" s="99"/>
      <c r="L93" s="99">
        <f t="shared" si="11"/>
        <v>0</v>
      </c>
      <c r="M93" s="99">
        <f t="shared" si="12"/>
        <v>11066.1</v>
      </c>
      <c r="N93" s="99">
        <f t="shared" si="13"/>
        <v>2532.9</v>
      </c>
      <c r="O93" s="99">
        <f t="shared" si="14"/>
        <v>13599</v>
      </c>
      <c r="P93" s="99"/>
      <c r="Q93" s="99"/>
      <c r="R93" s="99">
        <f t="shared" si="15"/>
        <v>0</v>
      </c>
      <c r="S93" s="99">
        <f t="shared" si="16"/>
        <v>11066.1</v>
      </c>
      <c r="T93" s="99">
        <f t="shared" si="17"/>
        <v>2532.9</v>
      </c>
      <c r="U93" s="99">
        <f t="shared" si="18"/>
        <v>13599</v>
      </c>
      <c r="V93" s="89"/>
    </row>
    <row r="94" spans="1:68" s="92" customFormat="1" x14ac:dyDescent="0.25">
      <c r="A94" s="71">
        <v>9</v>
      </c>
      <c r="B94" s="301"/>
      <c r="C94" s="301"/>
      <c r="D94" s="301"/>
      <c r="E94" s="301"/>
      <c r="F94" s="71" t="s">
        <v>2363</v>
      </c>
      <c r="G94" s="99">
        <v>-5679.8199999999924</v>
      </c>
      <c r="H94" s="99">
        <v>-1580.1799999999994</v>
      </c>
      <c r="I94" s="71">
        <f t="shared" si="20"/>
        <v>-7259.9999999999918</v>
      </c>
      <c r="J94" s="99"/>
      <c r="K94" s="99"/>
      <c r="L94" s="99">
        <f t="shared" si="11"/>
        <v>0</v>
      </c>
      <c r="M94" s="99">
        <f t="shared" si="12"/>
        <v>-5679.8199999999924</v>
      </c>
      <c r="N94" s="99">
        <f t="shared" si="13"/>
        <v>-1580.1799999999994</v>
      </c>
      <c r="O94" s="99">
        <f t="shared" si="14"/>
        <v>-7259.9999999999918</v>
      </c>
      <c r="P94" s="99"/>
      <c r="Q94" s="99"/>
      <c r="R94" s="99">
        <f t="shared" si="15"/>
        <v>0</v>
      </c>
      <c r="S94" s="99">
        <f t="shared" si="16"/>
        <v>-5679.8199999999924</v>
      </c>
      <c r="T94" s="99">
        <f t="shared" si="17"/>
        <v>-1580.1799999999994</v>
      </c>
      <c r="U94" s="99">
        <f t="shared" si="18"/>
        <v>-7259.9999999999918</v>
      </c>
      <c r="V94" s="89"/>
    </row>
    <row r="95" spans="1:68" s="92" customFormat="1" x14ac:dyDescent="0.25">
      <c r="A95" s="71">
        <v>10</v>
      </c>
      <c r="B95" s="301"/>
      <c r="C95" s="301"/>
      <c r="D95" s="301"/>
      <c r="E95" s="301"/>
      <c r="F95" s="71" t="s">
        <v>2364</v>
      </c>
      <c r="G95" s="99">
        <v>11315.980000000001</v>
      </c>
      <c r="H95" s="99">
        <v>9360.02</v>
      </c>
      <c r="I95" s="71">
        <f t="shared" si="20"/>
        <v>20676</v>
      </c>
      <c r="J95" s="99"/>
      <c r="K95" s="99"/>
      <c r="L95" s="99">
        <f t="shared" si="11"/>
        <v>0</v>
      </c>
      <c r="M95" s="99">
        <f t="shared" si="12"/>
        <v>11315.980000000001</v>
      </c>
      <c r="N95" s="99">
        <f t="shared" si="13"/>
        <v>9360.02</v>
      </c>
      <c r="O95" s="99">
        <f t="shared" si="14"/>
        <v>20676</v>
      </c>
      <c r="P95" s="99"/>
      <c r="Q95" s="99"/>
      <c r="R95" s="99">
        <f t="shared" si="15"/>
        <v>0</v>
      </c>
      <c r="S95" s="99">
        <f t="shared" si="16"/>
        <v>11315.980000000001</v>
      </c>
      <c r="T95" s="99">
        <f t="shared" si="17"/>
        <v>9360.02</v>
      </c>
      <c r="U95" s="99">
        <f t="shared" si="18"/>
        <v>20676</v>
      </c>
      <c r="V95" s="89"/>
    </row>
    <row r="96" spans="1:68" s="92" customFormat="1" x14ac:dyDescent="0.25">
      <c r="A96" s="71">
        <v>11</v>
      </c>
      <c r="B96" s="301"/>
      <c r="C96" s="301"/>
      <c r="D96" s="301"/>
      <c r="E96" s="301"/>
      <c r="F96" s="71" t="s">
        <v>2365</v>
      </c>
      <c r="G96" s="99">
        <v>61017.979999999989</v>
      </c>
      <c r="H96" s="99">
        <v>3980.0199999999995</v>
      </c>
      <c r="I96" s="71">
        <f t="shared" si="20"/>
        <v>64997.999999999985</v>
      </c>
      <c r="J96" s="99"/>
      <c r="K96" s="99"/>
      <c r="L96" s="99">
        <f t="shared" si="11"/>
        <v>0</v>
      </c>
      <c r="M96" s="99">
        <f t="shared" si="12"/>
        <v>61017.979999999989</v>
      </c>
      <c r="N96" s="99">
        <f t="shared" si="13"/>
        <v>3980.0199999999995</v>
      </c>
      <c r="O96" s="99">
        <f t="shared" si="14"/>
        <v>64997.999999999985</v>
      </c>
      <c r="P96" s="99"/>
      <c r="Q96" s="99"/>
      <c r="R96" s="99">
        <f t="shared" si="15"/>
        <v>0</v>
      </c>
      <c r="S96" s="99">
        <f t="shared" si="16"/>
        <v>61017.979999999989</v>
      </c>
      <c r="T96" s="99">
        <f t="shared" si="17"/>
        <v>3980.0199999999995</v>
      </c>
      <c r="U96" s="99">
        <f t="shared" si="18"/>
        <v>64997.999999999985</v>
      </c>
      <c r="V96" s="89"/>
    </row>
    <row r="97" spans="1:22" s="92" customFormat="1" x14ac:dyDescent="0.25">
      <c r="A97" s="71">
        <v>12</v>
      </c>
      <c r="B97" s="301"/>
      <c r="C97" s="301"/>
      <c r="D97" s="301"/>
      <c r="E97" s="301"/>
      <c r="F97" s="71" t="s">
        <v>2366</v>
      </c>
      <c r="G97" s="99">
        <v>170076.35000000003</v>
      </c>
      <c r="H97" s="99">
        <v>33475.65</v>
      </c>
      <c r="I97" s="71">
        <f t="shared" si="20"/>
        <v>203552.00000000003</v>
      </c>
      <c r="J97" s="99"/>
      <c r="K97" s="99"/>
      <c r="L97" s="99">
        <f t="shared" si="11"/>
        <v>0</v>
      </c>
      <c r="M97" s="99">
        <f t="shared" si="12"/>
        <v>170076.35000000003</v>
      </c>
      <c r="N97" s="99">
        <f t="shared" si="13"/>
        <v>33475.65</v>
      </c>
      <c r="O97" s="99">
        <f t="shared" si="14"/>
        <v>203552.00000000003</v>
      </c>
      <c r="P97" s="99"/>
      <c r="Q97" s="99"/>
      <c r="R97" s="99">
        <f t="shared" si="15"/>
        <v>0</v>
      </c>
      <c r="S97" s="99">
        <f t="shared" si="16"/>
        <v>170076.35000000003</v>
      </c>
      <c r="T97" s="99">
        <f t="shared" si="17"/>
        <v>33475.65</v>
      </c>
      <c r="U97" s="99">
        <f t="shared" si="18"/>
        <v>203552.00000000003</v>
      </c>
      <c r="V97" s="89"/>
    </row>
    <row r="98" spans="1:22" s="92" customFormat="1" x14ac:dyDescent="0.25">
      <c r="A98" s="71">
        <v>13</v>
      </c>
      <c r="B98" s="301"/>
      <c r="C98" s="301"/>
      <c r="D98" s="301"/>
      <c r="E98" s="301"/>
      <c r="F98" s="71" t="s">
        <v>2367</v>
      </c>
      <c r="G98" s="99">
        <v>55433.020000000004</v>
      </c>
      <c r="H98" s="99">
        <v>1931.98</v>
      </c>
      <c r="I98" s="71">
        <f t="shared" si="20"/>
        <v>57365.000000000007</v>
      </c>
      <c r="J98" s="99"/>
      <c r="K98" s="99"/>
      <c r="L98" s="99">
        <f t="shared" si="11"/>
        <v>0</v>
      </c>
      <c r="M98" s="99">
        <f t="shared" si="12"/>
        <v>55433.020000000004</v>
      </c>
      <c r="N98" s="99">
        <f t="shared" si="13"/>
        <v>1931.98</v>
      </c>
      <c r="O98" s="99">
        <f t="shared" si="14"/>
        <v>57365.000000000007</v>
      </c>
      <c r="P98" s="99"/>
      <c r="Q98" s="99"/>
      <c r="R98" s="99">
        <f t="shared" si="15"/>
        <v>0</v>
      </c>
      <c r="S98" s="99">
        <f t="shared" si="16"/>
        <v>55433.020000000004</v>
      </c>
      <c r="T98" s="99">
        <f t="shared" si="17"/>
        <v>1931.98</v>
      </c>
      <c r="U98" s="99">
        <f t="shared" si="18"/>
        <v>57365.000000000007</v>
      </c>
      <c r="V98" s="89"/>
    </row>
    <row r="99" spans="1:22" s="92" customFormat="1" x14ac:dyDescent="0.25">
      <c r="A99" s="71">
        <v>14</v>
      </c>
      <c r="B99" s="301"/>
      <c r="C99" s="301"/>
      <c r="D99" s="301"/>
      <c r="E99" s="301"/>
      <c r="F99" s="71" t="s">
        <v>2368</v>
      </c>
      <c r="G99" s="99">
        <v>51838.539999999994</v>
      </c>
      <c r="H99" s="99">
        <v>3885.46</v>
      </c>
      <c r="I99" s="71">
        <f t="shared" si="20"/>
        <v>55723.999999999993</v>
      </c>
      <c r="J99" s="99"/>
      <c r="K99" s="99"/>
      <c r="L99" s="99">
        <f t="shared" si="11"/>
        <v>0</v>
      </c>
      <c r="M99" s="99">
        <f t="shared" si="12"/>
        <v>51838.539999999994</v>
      </c>
      <c r="N99" s="99">
        <f t="shared" si="13"/>
        <v>3885.46</v>
      </c>
      <c r="O99" s="99">
        <f t="shared" si="14"/>
        <v>55723.999999999993</v>
      </c>
      <c r="P99" s="99"/>
      <c r="Q99" s="99"/>
      <c r="R99" s="99">
        <f t="shared" si="15"/>
        <v>0</v>
      </c>
      <c r="S99" s="99">
        <f t="shared" si="16"/>
        <v>51838.539999999994</v>
      </c>
      <c r="T99" s="99">
        <f t="shared" si="17"/>
        <v>3885.46</v>
      </c>
      <c r="U99" s="99">
        <f t="shared" si="18"/>
        <v>55723.999999999993</v>
      </c>
      <c r="V99" s="89"/>
    </row>
    <row r="100" spans="1:22" s="92" customFormat="1" x14ac:dyDescent="0.25">
      <c r="A100" s="71">
        <v>15</v>
      </c>
      <c r="B100" s="301"/>
      <c r="C100" s="301"/>
      <c r="D100" s="301"/>
      <c r="E100" s="301"/>
      <c r="F100" s="71" t="s">
        <v>2369</v>
      </c>
      <c r="G100" s="99">
        <v>33698.86</v>
      </c>
      <c r="H100" s="99">
        <v>1223.1400000000001</v>
      </c>
      <c r="I100" s="71">
        <f t="shared" si="20"/>
        <v>34922</v>
      </c>
      <c r="J100" s="99"/>
      <c r="K100" s="99"/>
      <c r="L100" s="99">
        <f t="shared" si="11"/>
        <v>0</v>
      </c>
      <c r="M100" s="99">
        <f t="shared" si="12"/>
        <v>33698.86</v>
      </c>
      <c r="N100" s="99">
        <f t="shared" si="13"/>
        <v>1223.1400000000001</v>
      </c>
      <c r="O100" s="99">
        <f t="shared" si="14"/>
        <v>34922</v>
      </c>
      <c r="P100" s="99"/>
      <c r="Q100" s="99"/>
      <c r="R100" s="99">
        <f t="shared" si="15"/>
        <v>0</v>
      </c>
      <c r="S100" s="99">
        <f t="shared" si="16"/>
        <v>33698.86</v>
      </c>
      <c r="T100" s="99">
        <f t="shared" si="17"/>
        <v>1223.1400000000001</v>
      </c>
      <c r="U100" s="99">
        <f t="shared" si="18"/>
        <v>34922</v>
      </c>
      <c r="V100" s="89"/>
    </row>
    <row r="101" spans="1:22" s="92" customFormat="1" x14ac:dyDescent="0.25">
      <c r="A101" s="71">
        <v>16</v>
      </c>
      <c r="B101" s="301"/>
      <c r="C101" s="301"/>
      <c r="D101" s="301"/>
      <c r="E101" s="301"/>
      <c r="F101" s="71" t="s">
        <v>2370</v>
      </c>
      <c r="G101" s="99">
        <v>33854.449999999997</v>
      </c>
      <c r="H101" s="99">
        <v>823.54999999999973</v>
      </c>
      <c r="I101" s="71">
        <f t="shared" si="20"/>
        <v>34678</v>
      </c>
      <c r="J101" s="99"/>
      <c r="K101" s="99"/>
      <c r="L101" s="99">
        <f t="shared" si="11"/>
        <v>0</v>
      </c>
      <c r="M101" s="99">
        <f t="shared" si="12"/>
        <v>33854.449999999997</v>
      </c>
      <c r="N101" s="99">
        <f t="shared" si="13"/>
        <v>823.54999999999973</v>
      </c>
      <c r="O101" s="99">
        <f t="shared" si="14"/>
        <v>34678</v>
      </c>
      <c r="P101" s="99"/>
      <c r="Q101" s="99"/>
      <c r="R101" s="99">
        <f t="shared" si="15"/>
        <v>0</v>
      </c>
      <c r="S101" s="99">
        <f t="shared" si="16"/>
        <v>33854.449999999997</v>
      </c>
      <c r="T101" s="99">
        <f t="shared" si="17"/>
        <v>823.54999999999973</v>
      </c>
      <c r="U101" s="99">
        <f t="shared" si="18"/>
        <v>34678</v>
      </c>
      <c r="V101" s="89"/>
    </row>
    <row r="102" spans="1:22" s="92" customFormat="1" x14ac:dyDescent="0.25">
      <c r="A102" s="71">
        <v>17</v>
      </c>
      <c r="B102" s="301"/>
      <c r="C102" s="301"/>
      <c r="D102" s="301"/>
      <c r="E102" s="301"/>
      <c r="F102" s="71" t="s">
        <v>2371</v>
      </c>
      <c r="G102" s="99">
        <v>82073.849999999991</v>
      </c>
      <c r="H102" s="99">
        <v>22453.15</v>
      </c>
      <c r="I102" s="71">
        <f t="shared" si="20"/>
        <v>104527</v>
      </c>
      <c r="J102" s="99"/>
      <c r="K102" s="99"/>
      <c r="L102" s="99">
        <f t="shared" si="11"/>
        <v>0</v>
      </c>
      <c r="M102" s="99">
        <f t="shared" si="12"/>
        <v>82073.849999999991</v>
      </c>
      <c r="N102" s="99">
        <f t="shared" si="13"/>
        <v>22453.15</v>
      </c>
      <c r="O102" s="99">
        <f t="shared" si="14"/>
        <v>104527</v>
      </c>
      <c r="P102" s="99"/>
      <c r="Q102" s="99"/>
      <c r="R102" s="99">
        <f t="shared" si="15"/>
        <v>0</v>
      </c>
      <c r="S102" s="99">
        <f t="shared" si="16"/>
        <v>82073.849999999991</v>
      </c>
      <c r="T102" s="99">
        <f t="shared" si="17"/>
        <v>22453.15</v>
      </c>
      <c r="U102" s="99">
        <f t="shared" si="18"/>
        <v>104527</v>
      </c>
      <c r="V102" s="89"/>
    </row>
    <row r="103" spans="1:22" s="92" customFormat="1" x14ac:dyDescent="0.25">
      <c r="A103" s="71">
        <v>18</v>
      </c>
      <c r="B103" s="301"/>
      <c r="C103" s="301"/>
      <c r="D103" s="301"/>
      <c r="E103" s="301"/>
      <c r="F103" s="71" t="s">
        <v>2372</v>
      </c>
      <c r="G103" s="99">
        <v>4627.5400000000009</v>
      </c>
      <c r="H103" s="99">
        <v>310.45999999999998</v>
      </c>
      <c r="I103" s="71">
        <f t="shared" si="20"/>
        <v>4938.0000000000009</v>
      </c>
      <c r="J103" s="99"/>
      <c r="K103" s="99"/>
      <c r="L103" s="99">
        <f t="shared" si="11"/>
        <v>0</v>
      </c>
      <c r="M103" s="99">
        <f t="shared" si="12"/>
        <v>4627.5400000000009</v>
      </c>
      <c r="N103" s="99">
        <f t="shared" si="13"/>
        <v>310.45999999999998</v>
      </c>
      <c r="O103" s="99">
        <f t="shared" si="14"/>
        <v>4938.0000000000009</v>
      </c>
      <c r="P103" s="99"/>
      <c r="Q103" s="99"/>
      <c r="R103" s="99">
        <f t="shared" si="15"/>
        <v>0</v>
      </c>
      <c r="S103" s="99">
        <f t="shared" si="16"/>
        <v>4627.5400000000009</v>
      </c>
      <c r="T103" s="99">
        <f t="shared" si="17"/>
        <v>310.45999999999998</v>
      </c>
      <c r="U103" s="99">
        <f t="shared" si="18"/>
        <v>4938.0000000000009</v>
      </c>
      <c r="V103" s="89"/>
    </row>
    <row r="104" spans="1:22" s="92" customFormat="1" x14ac:dyDescent="0.25">
      <c r="A104" s="71">
        <v>19</v>
      </c>
      <c r="B104" s="301"/>
      <c r="C104" s="301"/>
      <c r="D104" s="301"/>
      <c r="E104" s="301"/>
      <c r="F104" s="71" t="s">
        <v>2373</v>
      </c>
      <c r="G104" s="99">
        <v>34572.46</v>
      </c>
      <c r="H104" s="99">
        <v>3402.54</v>
      </c>
      <c r="I104" s="71">
        <f t="shared" si="20"/>
        <v>37975</v>
      </c>
      <c r="J104" s="99"/>
      <c r="K104" s="99"/>
      <c r="L104" s="99">
        <f t="shared" si="11"/>
        <v>0</v>
      </c>
      <c r="M104" s="99">
        <f t="shared" si="12"/>
        <v>34572.46</v>
      </c>
      <c r="N104" s="99">
        <f t="shared" si="13"/>
        <v>3402.54</v>
      </c>
      <c r="O104" s="99">
        <f t="shared" si="14"/>
        <v>37975</v>
      </c>
      <c r="P104" s="99"/>
      <c r="Q104" s="99"/>
      <c r="R104" s="99">
        <f t="shared" si="15"/>
        <v>0</v>
      </c>
      <c r="S104" s="99">
        <f t="shared" si="16"/>
        <v>34572.46</v>
      </c>
      <c r="T104" s="99">
        <f t="shared" si="17"/>
        <v>3402.54</v>
      </c>
      <c r="U104" s="99">
        <f t="shared" si="18"/>
        <v>37975</v>
      </c>
      <c r="V104" s="89"/>
    </row>
    <row r="105" spans="1:22" s="92" customFormat="1" x14ac:dyDescent="0.25">
      <c r="A105" s="71">
        <v>20</v>
      </c>
      <c r="B105" s="301"/>
      <c r="C105" s="301"/>
      <c r="D105" s="301"/>
      <c r="E105" s="301"/>
      <c r="F105" s="71" t="s">
        <v>2374</v>
      </c>
      <c r="G105" s="99">
        <v>126825.19</v>
      </c>
      <c r="H105" s="99">
        <v>11572.81</v>
      </c>
      <c r="I105" s="71">
        <f t="shared" si="20"/>
        <v>138398</v>
      </c>
      <c r="J105" s="99"/>
      <c r="K105" s="99"/>
      <c r="L105" s="99">
        <f t="shared" si="11"/>
        <v>0</v>
      </c>
      <c r="M105" s="99">
        <f t="shared" si="12"/>
        <v>126825.19</v>
      </c>
      <c r="N105" s="99">
        <f t="shared" si="13"/>
        <v>11572.81</v>
      </c>
      <c r="O105" s="99">
        <f t="shared" si="14"/>
        <v>138398</v>
      </c>
      <c r="P105" s="99"/>
      <c r="Q105" s="99"/>
      <c r="R105" s="99">
        <f t="shared" si="15"/>
        <v>0</v>
      </c>
      <c r="S105" s="99">
        <f t="shared" si="16"/>
        <v>126825.19</v>
      </c>
      <c r="T105" s="99">
        <f t="shared" si="17"/>
        <v>11572.81</v>
      </c>
      <c r="U105" s="99">
        <f t="shared" si="18"/>
        <v>138398</v>
      </c>
      <c r="V105" s="89"/>
    </row>
    <row r="106" spans="1:22" s="92" customFormat="1" x14ac:dyDescent="0.25">
      <c r="A106" s="71">
        <v>21</v>
      </c>
      <c r="B106" s="301"/>
      <c r="C106" s="301"/>
      <c r="D106" s="301"/>
      <c r="E106" s="301"/>
      <c r="F106" s="71" t="s">
        <v>2375</v>
      </c>
      <c r="G106" s="99">
        <v>281047.67999999999</v>
      </c>
      <c r="H106" s="99">
        <v>54695.32</v>
      </c>
      <c r="I106" s="71">
        <f t="shared" si="20"/>
        <v>335743</v>
      </c>
      <c r="J106" s="99"/>
      <c r="K106" s="99"/>
      <c r="L106" s="99">
        <f t="shared" si="11"/>
        <v>0</v>
      </c>
      <c r="M106" s="99">
        <f t="shared" si="12"/>
        <v>281047.67999999999</v>
      </c>
      <c r="N106" s="99">
        <f t="shared" si="13"/>
        <v>54695.32</v>
      </c>
      <c r="O106" s="99">
        <f t="shared" si="14"/>
        <v>335743</v>
      </c>
      <c r="P106" s="99"/>
      <c r="Q106" s="99"/>
      <c r="R106" s="99">
        <f t="shared" si="15"/>
        <v>0</v>
      </c>
      <c r="S106" s="99">
        <f t="shared" si="16"/>
        <v>281047.67999999999</v>
      </c>
      <c r="T106" s="99">
        <f t="shared" si="17"/>
        <v>54695.32</v>
      </c>
      <c r="U106" s="99">
        <f t="shared" si="18"/>
        <v>335743</v>
      </c>
      <c r="V106" s="89"/>
    </row>
    <row r="107" spans="1:22" s="92" customFormat="1" x14ac:dyDescent="0.25">
      <c r="A107" s="71">
        <v>22</v>
      </c>
      <c r="B107" s="301"/>
      <c r="C107" s="301"/>
      <c r="D107" s="301"/>
      <c r="E107" s="301"/>
      <c r="F107" s="71" t="s">
        <v>2376</v>
      </c>
      <c r="G107" s="99">
        <v>201879.1</v>
      </c>
      <c r="H107" s="99">
        <v>21203.9</v>
      </c>
      <c r="I107" s="71">
        <f t="shared" si="20"/>
        <v>223083</v>
      </c>
      <c r="J107" s="99"/>
      <c r="K107" s="99"/>
      <c r="L107" s="99">
        <f t="shared" si="11"/>
        <v>0</v>
      </c>
      <c r="M107" s="99">
        <f t="shared" si="12"/>
        <v>201879.1</v>
      </c>
      <c r="N107" s="99">
        <f t="shared" si="13"/>
        <v>21203.9</v>
      </c>
      <c r="O107" s="99">
        <f t="shared" si="14"/>
        <v>223083</v>
      </c>
      <c r="P107" s="99"/>
      <c r="Q107" s="99"/>
      <c r="R107" s="99">
        <f t="shared" si="15"/>
        <v>0</v>
      </c>
      <c r="S107" s="99">
        <f t="shared" si="16"/>
        <v>201879.1</v>
      </c>
      <c r="T107" s="99">
        <f t="shared" si="17"/>
        <v>21203.9</v>
      </c>
      <c r="U107" s="99">
        <f t="shared" si="18"/>
        <v>223083</v>
      </c>
      <c r="V107" s="89"/>
    </row>
    <row r="108" spans="1:22" s="92" customFormat="1" x14ac:dyDescent="0.25">
      <c r="A108" s="71">
        <v>23</v>
      </c>
      <c r="B108" s="301"/>
      <c r="C108" s="301"/>
      <c r="D108" s="301"/>
      <c r="E108" s="301"/>
      <c r="F108" s="71" t="s">
        <v>2377</v>
      </c>
      <c r="G108" s="99">
        <v>110622.24</v>
      </c>
      <c r="H108" s="99">
        <v>7093.76</v>
      </c>
      <c r="I108" s="71">
        <f t="shared" si="20"/>
        <v>117716</v>
      </c>
      <c r="J108" s="99"/>
      <c r="K108" s="99"/>
      <c r="L108" s="99">
        <f t="shared" si="11"/>
        <v>0</v>
      </c>
      <c r="M108" s="99">
        <f t="shared" si="12"/>
        <v>110622.24</v>
      </c>
      <c r="N108" s="99">
        <f t="shared" si="13"/>
        <v>7093.76</v>
      </c>
      <c r="O108" s="99">
        <f t="shared" si="14"/>
        <v>117716</v>
      </c>
      <c r="P108" s="99"/>
      <c r="Q108" s="99"/>
      <c r="R108" s="99">
        <f t="shared" si="15"/>
        <v>0</v>
      </c>
      <c r="S108" s="99">
        <f t="shared" si="16"/>
        <v>110622.24</v>
      </c>
      <c r="T108" s="99">
        <f t="shared" si="17"/>
        <v>7093.76</v>
      </c>
      <c r="U108" s="99">
        <f t="shared" si="18"/>
        <v>117716</v>
      </c>
      <c r="V108" s="89"/>
    </row>
    <row r="109" spans="1:22" s="92" customFormat="1" x14ac:dyDescent="0.25">
      <c r="A109" s="71">
        <v>24</v>
      </c>
      <c r="B109" s="301"/>
      <c r="C109" s="301"/>
      <c r="D109" s="301"/>
      <c r="E109" s="301"/>
      <c r="F109" s="71" t="s">
        <v>2378</v>
      </c>
      <c r="G109" s="99">
        <v>-60404.960000000021</v>
      </c>
      <c r="H109" s="99">
        <v>-4456.0400000000009</v>
      </c>
      <c r="I109" s="71">
        <f t="shared" si="20"/>
        <v>-64861.000000000022</v>
      </c>
      <c r="J109" s="99"/>
      <c r="K109" s="99"/>
      <c r="L109" s="99">
        <f t="shared" si="11"/>
        <v>0</v>
      </c>
      <c r="M109" s="99">
        <f t="shared" si="12"/>
        <v>-60404.960000000021</v>
      </c>
      <c r="N109" s="99">
        <f t="shared" si="13"/>
        <v>-4456.0400000000009</v>
      </c>
      <c r="O109" s="99">
        <f t="shared" si="14"/>
        <v>-64861.000000000022</v>
      </c>
      <c r="P109" s="99"/>
      <c r="Q109" s="99"/>
      <c r="R109" s="99">
        <f t="shared" si="15"/>
        <v>0</v>
      </c>
      <c r="S109" s="99">
        <f t="shared" si="16"/>
        <v>-60404.960000000021</v>
      </c>
      <c r="T109" s="99">
        <f t="shared" si="17"/>
        <v>-4456.0400000000009</v>
      </c>
      <c r="U109" s="99">
        <f t="shared" si="18"/>
        <v>-64861.000000000022</v>
      </c>
      <c r="V109" s="89"/>
    </row>
    <row r="110" spans="1:22" s="92" customFormat="1" x14ac:dyDescent="0.25">
      <c r="A110" s="71">
        <v>25</v>
      </c>
      <c r="B110" s="301"/>
      <c r="C110" s="301"/>
      <c r="D110" s="301"/>
      <c r="E110" s="301"/>
      <c r="F110" s="71" t="s">
        <v>2379</v>
      </c>
      <c r="G110" s="99">
        <v>137658.66999999998</v>
      </c>
      <c r="H110" s="99">
        <v>15353.33</v>
      </c>
      <c r="I110" s="71">
        <f t="shared" si="20"/>
        <v>153011.99999999997</v>
      </c>
      <c r="J110" s="99"/>
      <c r="K110" s="99"/>
      <c r="L110" s="99">
        <f t="shared" si="11"/>
        <v>0</v>
      </c>
      <c r="M110" s="99">
        <f t="shared" si="12"/>
        <v>137658.66999999998</v>
      </c>
      <c r="N110" s="99">
        <f t="shared" si="13"/>
        <v>15353.33</v>
      </c>
      <c r="O110" s="99">
        <f t="shared" si="14"/>
        <v>153011.99999999997</v>
      </c>
      <c r="P110" s="99"/>
      <c r="Q110" s="99"/>
      <c r="R110" s="99">
        <f t="shared" si="15"/>
        <v>0</v>
      </c>
      <c r="S110" s="99">
        <f t="shared" si="16"/>
        <v>137658.66999999998</v>
      </c>
      <c r="T110" s="99">
        <f t="shared" si="17"/>
        <v>15353.33</v>
      </c>
      <c r="U110" s="99">
        <f t="shared" si="18"/>
        <v>153011.99999999997</v>
      </c>
      <c r="V110" s="89"/>
    </row>
    <row r="111" spans="1:22" s="92" customFormat="1" x14ac:dyDescent="0.25">
      <c r="A111" s="71">
        <v>26</v>
      </c>
      <c r="B111" s="301"/>
      <c r="C111" s="301"/>
      <c r="D111" s="301"/>
      <c r="E111" s="301"/>
      <c r="F111" s="71" t="s">
        <v>2380</v>
      </c>
      <c r="G111" s="99">
        <v>7172.56</v>
      </c>
      <c r="H111" s="99">
        <v>232.44</v>
      </c>
      <c r="I111" s="71">
        <f t="shared" si="20"/>
        <v>7405</v>
      </c>
      <c r="J111" s="99"/>
      <c r="K111" s="99"/>
      <c r="L111" s="99">
        <f t="shared" si="11"/>
        <v>0</v>
      </c>
      <c r="M111" s="99">
        <f t="shared" si="12"/>
        <v>7172.56</v>
      </c>
      <c r="N111" s="99">
        <f t="shared" si="13"/>
        <v>232.44</v>
      </c>
      <c r="O111" s="99">
        <f t="shared" si="14"/>
        <v>7405</v>
      </c>
      <c r="P111" s="99"/>
      <c r="Q111" s="99"/>
      <c r="R111" s="99">
        <f t="shared" si="15"/>
        <v>0</v>
      </c>
      <c r="S111" s="99">
        <f t="shared" si="16"/>
        <v>7172.56</v>
      </c>
      <c r="T111" s="99">
        <f t="shared" si="17"/>
        <v>232.44</v>
      </c>
      <c r="U111" s="99">
        <f t="shared" si="18"/>
        <v>7405</v>
      </c>
      <c r="V111" s="89"/>
    </row>
    <row r="112" spans="1:22" s="92" customFormat="1" x14ac:dyDescent="0.25">
      <c r="A112" s="71">
        <v>27</v>
      </c>
      <c r="B112" s="301"/>
      <c r="C112" s="301"/>
      <c r="D112" s="301"/>
      <c r="E112" s="301"/>
      <c r="F112" s="71" t="s">
        <v>2381</v>
      </c>
      <c r="G112" s="99">
        <v>0</v>
      </c>
      <c r="H112" s="99">
        <v>0</v>
      </c>
      <c r="I112" s="71">
        <f t="shared" si="20"/>
        <v>0</v>
      </c>
      <c r="J112" s="99"/>
      <c r="K112" s="99"/>
      <c r="L112" s="99">
        <f t="shared" si="11"/>
        <v>0</v>
      </c>
      <c r="M112" s="99">
        <f t="shared" si="12"/>
        <v>0</v>
      </c>
      <c r="N112" s="99">
        <f t="shared" si="13"/>
        <v>0</v>
      </c>
      <c r="O112" s="99">
        <f t="shared" si="14"/>
        <v>0</v>
      </c>
      <c r="P112" s="99"/>
      <c r="Q112" s="99"/>
      <c r="R112" s="99">
        <f t="shared" si="15"/>
        <v>0</v>
      </c>
      <c r="S112" s="99">
        <f t="shared" si="16"/>
        <v>0</v>
      </c>
      <c r="T112" s="99">
        <f t="shared" si="17"/>
        <v>0</v>
      </c>
      <c r="U112" s="99">
        <f t="shared" si="18"/>
        <v>0</v>
      </c>
      <c r="V112" s="89"/>
    </row>
    <row r="113" spans="1:68" s="92" customFormat="1" x14ac:dyDescent="0.25">
      <c r="A113" s="71">
        <v>28</v>
      </c>
      <c r="B113" s="301"/>
      <c r="C113" s="301"/>
      <c r="D113" s="301"/>
      <c r="E113" s="301"/>
      <c r="F113" s="71" t="s">
        <v>2382</v>
      </c>
      <c r="G113" s="99">
        <v>87712.51</v>
      </c>
      <c r="H113" s="99">
        <v>11611.49</v>
      </c>
      <c r="I113" s="71">
        <f t="shared" si="20"/>
        <v>99324</v>
      </c>
      <c r="J113" s="99"/>
      <c r="K113" s="99"/>
      <c r="L113" s="99">
        <f t="shared" si="11"/>
        <v>0</v>
      </c>
      <c r="M113" s="99">
        <f t="shared" si="12"/>
        <v>87712.51</v>
      </c>
      <c r="N113" s="99">
        <f t="shared" si="13"/>
        <v>11611.49</v>
      </c>
      <c r="O113" s="99">
        <f t="shared" si="14"/>
        <v>99324</v>
      </c>
      <c r="P113" s="99"/>
      <c r="Q113" s="99"/>
      <c r="R113" s="99">
        <f t="shared" si="15"/>
        <v>0</v>
      </c>
      <c r="S113" s="99">
        <f t="shared" si="16"/>
        <v>87712.51</v>
      </c>
      <c r="T113" s="99">
        <f t="shared" si="17"/>
        <v>11611.49</v>
      </c>
      <c r="U113" s="99">
        <f t="shared" si="18"/>
        <v>99324</v>
      </c>
      <c r="V113" s="89"/>
    </row>
    <row r="114" spans="1:68" s="188" customFormat="1" x14ac:dyDescent="0.25">
      <c r="A114" s="255" t="s">
        <v>43</v>
      </c>
      <c r="B114" s="256"/>
      <c r="C114" s="256"/>
      <c r="D114" s="256"/>
      <c r="E114" s="256"/>
      <c r="F114" s="187">
        <v>28</v>
      </c>
      <c r="G114" s="97">
        <f>SUM(G86:G113)</f>
        <v>1337205.6600000001</v>
      </c>
      <c r="H114" s="97">
        <f t="shared" ref="H114:U114" si="21">SUM(H86:H113)</f>
        <v>199535.34</v>
      </c>
      <c r="I114" s="97">
        <f t="shared" si="21"/>
        <v>1536741</v>
      </c>
      <c r="J114" s="97">
        <f t="shared" si="21"/>
        <v>0</v>
      </c>
      <c r="K114" s="97">
        <f t="shared" si="21"/>
        <v>0</v>
      </c>
      <c r="L114" s="97">
        <f t="shared" si="21"/>
        <v>0</v>
      </c>
      <c r="M114" s="97">
        <f t="shared" si="21"/>
        <v>1337205.6600000001</v>
      </c>
      <c r="N114" s="97">
        <f t="shared" si="21"/>
        <v>199535.34</v>
      </c>
      <c r="O114" s="97">
        <f t="shared" si="21"/>
        <v>1536741</v>
      </c>
      <c r="P114" s="97">
        <f t="shared" si="21"/>
        <v>0</v>
      </c>
      <c r="Q114" s="97">
        <f t="shared" si="21"/>
        <v>0</v>
      </c>
      <c r="R114" s="97">
        <f t="shared" si="21"/>
        <v>0</v>
      </c>
      <c r="S114" s="97">
        <f t="shared" si="21"/>
        <v>1337205.6600000001</v>
      </c>
      <c r="T114" s="97">
        <f t="shared" si="21"/>
        <v>199535.34</v>
      </c>
      <c r="U114" s="97">
        <f t="shared" si="21"/>
        <v>1536741</v>
      </c>
      <c r="V114" s="93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  <c r="BA114" s="50"/>
      <c r="BB114" s="50"/>
      <c r="BC114" s="50"/>
      <c r="BD114" s="50"/>
      <c r="BE114" s="50"/>
      <c r="BF114" s="50"/>
      <c r="BG114" s="50"/>
      <c r="BH114" s="50"/>
      <c r="BI114" s="50"/>
      <c r="BJ114" s="50"/>
      <c r="BK114" s="50"/>
      <c r="BL114" s="50"/>
      <c r="BM114" s="50"/>
      <c r="BN114" s="50"/>
      <c r="BO114" s="50"/>
      <c r="BP114" s="50"/>
    </row>
    <row r="115" spans="1:68" s="92" customFormat="1" x14ac:dyDescent="0.25">
      <c r="A115" s="71">
        <v>1</v>
      </c>
      <c r="B115" s="300" t="s">
        <v>1216</v>
      </c>
      <c r="C115" s="300" t="s">
        <v>5535</v>
      </c>
      <c r="D115" s="300" t="s">
        <v>5535</v>
      </c>
      <c r="E115" s="300" t="s">
        <v>552</v>
      </c>
      <c r="F115" s="71" t="s">
        <v>2383</v>
      </c>
      <c r="G115" s="99">
        <v>192580.42</v>
      </c>
      <c r="H115" s="99">
        <v>79184.58</v>
      </c>
      <c r="I115" s="71">
        <f>SUM(G115:H115)</f>
        <v>271765</v>
      </c>
      <c r="J115" s="99"/>
      <c r="K115" s="99"/>
      <c r="L115" s="99">
        <f t="shared" si="11"/>
        <v>0</v>
      </c>
      <c r="M115" s="99">
        <f t="shared" si="12"/>
        <v>192580.42</v>
      </c>
      <c r="N115" s="99">
        <f t="shared" si="13"/>
        <v>79184.58</v>
      </c>
      <c r="O115" s="99">
        <f t="shared" si="14"/>
        <v>271765</v>
      </c>
      <c r="P115" s="99"/>
      <c r="Q115" s="99"/>
      <c r="R115" s="99">
        <f t="shared" si="15"/>
        <v>0</v>
      </c>
      <c r="S115" s="99">
        <f t="shared" si="16"/>
        <v>192580.42</v>
      </c>
      <c r="T115" s="99">
        <f t="shared" si="17"/>
        <v>79184.58</v>
      </c>
      <c r="U115" s="99">
        <f t="shared" si="18"/>
        <v>271765</v>
      </c>
      <c r="V115" s="89"/>
    </row>
    <row r="116" spans="1:68" s="92" customFormat="1" x14ac:dyDescent="0.25">
      <c r="A116" s="71">
        <v>2</v>
      </c>
      <c r="B116" s="301"/>
      <c r="C116" s="301"/>
      <c r="D116" s="301"/>
      <c r="E116" s="301"/>
      <c r="F116" s="71" t="s">
        <v>2384</v>
      </c>
      <c r="G116" s="99">
        <v>-5577.11</v>
      </c>
      <c r="H116" s="99">
        <v>336.11</v>
      </c>
      <c r="I116" s="71">
        <f t="shared" ref="I116:I139" si="22">SUM(G116:H116)</f>
        <v>-5241</v>
      </c>
      <c r="J116" s="99"/>
      <c r="K116" s="99"/>
      <c r="L116" s="99">
        <f t="shared" si="11"/>
        <v>0</v>
      </c>
      <c r="M116" s="99">
        <f t="shared" si="12"/>
        <v>-5577.11</v>
      </c>
      <c r="N116" s="99">
        <f t="shared" si="13"/>
        <v>336.11</v>
      </c>
      <c r="O116" s="99">
        <f t="shared" si="14"/>
        <v>-5241</v>
      </c>
      <c r="P116" s="99"/>
      <c r="Q116" s="99"/>
      <c r="R116" s="99">
        <f t="shared" si="15"/>
        <v>0</v>
      </c>
      <c r="S116" s="99">
        <f t="shared" si="16"/>
        <v>-5577.11</v>
      </c>
      <c r="T116" s="99">
        <f t="shared" si="17"/>
        <v>336.11</v>
      </c>
      <c r="U116" s="99">
        <f t="shared" si="18"/>
        <v>-5241</v>
      </c>
      <c r="V116" s="89"/>
    </row>
    <row r="117" spans="1:68" s="92" customFormat="1" x14ac:dyDescent="0.25">
      <c r="A117" s="71">
        <v>3</v>
      </c>
      <c r="B117" s="301"/>
      <c r="C117" s="301"/>
      <c r="D117" s="301"/>
      <c r="E117" s="301"/>
      <c r="F117" s="71" t="s">
        <v>2385</v>
      </c>
      <c r="G117" s="99">
        <v>26852.29</v>
      </c>
      <c r="H117" s="99">
        <v>165.71</v>
      </c>
      <c r="I117" s="71">
        <f t="shared" si="22"/>
        <v>27018</v>
      </c>
      <c r="J117" s="99"/>
      <c r="K117" s="99"/>
      <c r="L117" s="99">
        <f t="shared" si="11"/>
        <v>0</v>
      </c>
      <c r="M117" s="99">
        <f t="shared" si="12"/>
        <v>26852.29</v>
      </c>
      <c r="N117" s="99">
        <f t="shared" si="13"/>
        <v>165.71</v>
      </c>
      <c r="O117" s="99">
        <f t="shared" si="14"/>
        <v>27018</v>
      </c>
      <c r="P117" s="99"/>
      <c r="Q117" s="99"/>
      <c r="R117" s="99">
        <f t="shared" si="15"/>
        <v>0</v>
      </c>
      <c r="S117" s="99">
        <f t="shared" si="16"/>
        <v>26852.29</v>
      </c>
      <c r="T117" s="99">
        <f t="shared" si="17"/>
        <v>165.71</v>
      </c>
      <c r="U117" s="99">
        <f t="shared" si="18"/>
        <v>27018</v>
      </c>
      <c r="V117" s="89"/>
    </row>
    <row r="118" spans="1:68" s="92" customFormat="1" x14ac:dyDescent="0.25">
      <c r="A118" s="71">
        <v>4</v>
      </c>
      <c r="B118" s="301"/>
      <c r="C118" s="301"/>
      <c r="D118" s="301"/>
      <c r="E118" s="301"/>
      <c r="F118" s="71" t="s">
        <v>2386</v>
      </c>
      <c r="G118" s="99">
        <v>-21880.209999999995</v>
      </c>
      <c r="H118" s="99">
        <v>-94161.789999999979</v>
      </c>
      <c r="I118" s="71">
        <f t="shared" si="22"/>
        <v>-116041.99999999997</v>
      </c>
      <c r="J118" s="99"/>
      <c r="K118" s="99"/>
      <c r="L118" s="99">
        <f t="shared" si="11"/>
        <v>0</v>
      </c>
      <c r="M118" s="99">
        <f t="shared" si="12"/>
        <v>-21880.209999999995</v>
      </c>
      <c r="N118" s="99">
        <f t="shared" si="13"/>
        <v>-94161.789999999979</v>
      </c>
      <c r="O118" s="99">
        <f t="shared" si="14"/>
        <v>-116041.99999999997</v>
      </c>
      <c r="P118" s="99"/>
      <c r="Q118" s="99"/>
      <c r="R118" s="99">
        <f t="shared" si="15"/>
        <v>0</v>
      </c>
      <c r="S118" s="99">
        <f t="shared" si="16"/>
        <v>-21880.209999999995</v>
      </c>
      <c r="T118" s="99">
        <f t="shared" si="17"/>
        <v>-94161.789999999979</v>
      </c>
      <c r="U118" s="99">
        <f t="shared" si="18"/>
        <v>-116041.99999999997</v>
      </c>
      <c r="V118" s="89"/>
    </row>
    <row r="119" spans="1:68" s="92" customFormat="1" x14ac:dyDescent="0.25">
      <c r="A119" s="71">
        <v>5</v>
      </c>
      <c r="B119" s="301"/>
      <c r="C119" s="301"/>
      <c r="D119" s="301"/>
      <c r="E119" s="301"/>
      <c r="F119" s="71" t="s">
        <v>2387</v>
      </c>
      <c r="G119" s="99">
        <v>33348.770000000004</v>
      </c>
      <c r="H119" s="99">
        <v>3884.23</v>
      </c>
      <c r="I119" s="71">
        <f t="shared" si="22"/>
        <v>37233.000000000007</v>
      </c>
      <c r="J119" s="99"/>
      <c r="K119" s="99"/>
      <c r="L119" s="99">
        <f t="shared" si="11"/>
        <v>0</v>
      </c>
      <c r="M119" s="99">
        <f t="shared" si="12"/>
        <v>33348.770000000004</v>
      </c>
      <c r="N119" s="99">
        <f t="shared" si="13"/>
        <v>3884.23</v>
      </c>
      <c r="O119" s="99">
        <f t="shared" si="14"/>
        <v>37233.000000000007</v>
      </c>
      <c r="P119" s="99"/>
      <c r="Q119" s="99"/>
      <c r="R119" s="99">
        <f t="shared" si="15"/>
        <v>0</v>
      </c>
      <c r="S119" s="99">
        <f t="shared" si="16"/>
        <v>33348.770000000004</v>
      </c>
      <c r="T119" s="99">
        <f t="shared" si="17"/>
        <v>3884.23</v>
      </c>
      <c r="U119" s="99">
        <f t="shared" si="18"/>
        <v>37233.000000000007</v>
      </c>
      <c r="V119" s="89"/>
    </row>
    <row r="120" spans="1:68" s="92" customFormat="1" x14ac:dyDescent="0.25">
      <c r="A120" s="71">
        <v>6</v>
      </c>
      <c r="B120" s="301"/>
      <c r="C120" s="301"/>
      <c r="D120" s="301"/>
      <c r="E120" s="301"/>
      <c r="F120" s="71" t="s">
        <v>2388</v>
      </c>
      <c r="G120" s="99">
        <v>446887.42</v>
      </c>
      <c r="H120" s="99">
        <v>143940.57999999999</v>
      </c>
      <c r="I120" s="71">
        <f t="shared" si="22"/>
        <v>590828</v>
      </c>
      <c r="J120" s="99"/>
      <c r="K120" s="99"/>
      <c r="L120" s="99">
        <f t="shared" si="11"/>
        <v>0</v>
      </c>
      <c r="M120" s="99">
        <f t="shared" si="12"/>
        <v>446887.42</v>
      </c>
      <c r="N120" s="99">
        <f t="shared" si="13"/>
        <v>143940.57999999999</v>
      </c>
      <c r="O120" s="99">
        <f t="shared" si="14"/>
        <v>590828</v>
      </c>
      <c r="P120" s="99"/>
      <c r="Q120" s="99"/>
      <c r="R120" s="99">
        <f t="shared" si="15"/>
        <v>0</v>
      </c>
      <c r="S120" s="99">
        <f t="shared" si="16"/>
        <v>446887.42</v>
      </c>
      <c r="T120" s="99">
        <f t="shared" si="17"/>
        <v>143940.57999999999</v>
      </c>
      <c r="U120" s="99">
        <f t="shared" si="18"/>
        <v>590828</v>
      </c>
      <c r="V120" s="89"/>
    </row>
    <row r="121" spans="1:68" s="92" customFormat="1" x14ac:dyDescent="0.25">
      <c r="A121" s="71">
        <v>7</v>
      </c>
      <c r="B121" s="301"/>
      <c r="C121" s="301"/>
      <c r="D121" s="301"/>
      <c r="E121" s="301"/>
      <c r="F121" s="71" t="s">
        <v>2389</v>
      </c>
      <c r="G121" s="99">
        <v>-3336.7</v>
      </c>
      <c r="H121" s="99">
        <v>193.7</v>
      </c>
      <c r="I121" s="71">
        <f t="shared" si="22"/>
        <v>-3143</v>
      </c>
      <c r="J121" s="99"/>
      <c r="K121" s="99"/>
      <c r="L121" s="99">
        <f t="shared" si="11"/>
        <v>0</v>
      </c>
      <c r="M121" s="99">
        <f t="shared" si="12"/>
        <v>-3336.7</v>
      </c>
      <c r="N121" s="99">
        <f t="shared" si="13"/>
        <v>193.7</v>
      </c>
      <c r="O121" s="99">
        <f t="shared" si="14"/>
        <v>-3143</v>
      </c>
      <c r="P121" s="99"/>
      <c r="Q121" s="99"/>
      <c r="R121" s="99">
        <f t="shared" si="15"/>
        <v>0</v>
      </c>
      <c r="S121" s="99">
        <f t="shared" si="16"/>
        <v>-3336.7</v>
      </c>
      <c r="T121" s="99">
        <f t="shared" si="17"/>
        <v>193.7</v>
      </c>
      <c r="U121" s="99">
        <f t="shared" si="18"/>
        <v>-3143</v>
      </c>
      <c r="V121" s="89"/>
    </row>
    <row r="122" spans="1:68" s="92" customFormat="1" x14ac:dyDescent="0.25">
      <c r="A122" s="71">
        <v>8</v>
      </c>
      <c r="B122" s="301"/>
      <c r="C122" s="301"/>
      <c r="D122" s="301"/>
      <c r="E122" s="301"/>
      <c r="F122" s="71" t="s">
        <v>2390</v>
      </c>
      <c r="G122" s="99">
        <v>207936.87</v>
      </c>
      <c r="H122" s="99">
        <v>108177.13</v>
      </c>
      <c r="I122" s="71">
        <f t="shared" si="22"/>
        <v>316114</v>
      </c>
      <c r="J122" s="99"/>
      <c r="K122" s="99"/>
      <c r="L122" s="99">
        <f t="shared" si="11"/>
        <v>0</v>
      </c>
      <c r="M122" s="99">
        <f t="shared" si="12"/>
        <v>207936.87</v>
      </c>
      <c r="N122" s="99">
        <f t="shared" si="13"/>
        <v>108177.13</v>
      </c>
      <c r="O122" s="99">
        <f t="shared" si="14"/>
        <v>316114</v>
      </c>
      <c r="P122" s="99"/>
      <c r="Q122" s="99"/>
      <c r="R122" s="99">
        <f t="shared" si="15"/>
        <v>0</v>
      </c>
      <c r="S122" s="99">
        <f t="shared" si="16"/>
        <v>207936.87</v>
      </c>
      <c r="T122" s="99">
        <f t="shared" si="17"/>
        <v>108177.13</v>
      </c>
      <c r="U122" s="99">
        <f t="shared" si="18"/>
        <v>316114</v>
      </c>
      <c r="V122" s="89"/>
    </row>
    <row r="123" spans="1:68" s="92" customFormat="1" x14ac:dyDescent="0.25">
      <c r="A123" s="71">
        <v>9</v>
      </c>
      <c r="B123" s="301"/>
      <c r="C123" s="301"/>
      <c r="D123" s="301"/>
      <c r="E123" s="301"/>
      <c r="F123" s="71" t="s">
        <v>2391</v>
      </c>
      <c r="G123" s="99">
        <v>165247.55999999997</v>
      </c>
      <c r="H123" s="99">
        <v>102947.44</v>
      </c>
      <c r="I123" s="71">
        <f t="shared" si="22"/>
        <v>268195</v>
      </c>
      <c r="J123" s="99"/>
      <c r="K123" s="99"/>
      <c r="L123" s="99">
        <f t="shared" si="11"/>
        <v>0</v>
      </c>
      <c r="M123" s="99">
        <f t="shared" si="12"/>
        <v>165247.55999999997</v>
      </c>
      <c r="N123" s="99">
        <f t="shared" si="13"/>
        <v>102947.44</v>
      </c>
      <c r="O123" s="99">
        <f t="shared" si="14"/>
        <v>268195</v>
      </c>
      <c r="P123" s="99"/>
      <c r="Q123" s="99"/>
      <c r="R123" s="99">
        <f t="shared" si="15"/>
        <v>0</v>
      </c>
      <c r="S123" s="99">
        <f t="shared" si="16"/>
        <v>165247.55999999997</v>
      </c>
      <c r="T123" s="99">
        <f t="shared" si="17"/>
        <v>102947.44</v>
      </c>
      <c r="U123" s="99">
        <f t="shared" si="18"/>
        <v>268195</v>
      </c>
      <c r="V123" s="89"/>
    </row>
    <row r="124" spans="1:68" s="92" customFormat="1" x14ac:dyDescent="0.25">
      <c r="A124" s="71">
        <v>10</v>
      </c>
      <c r="B124" s="301"/>
      <c r="C124" s="301"/>
      <c r="D124" s="301"/>
      <c r="E124" s="301"/>
      <c r="F124" s="71" t="s">
        <v>2392</v>
      </c>
      <c r="G124" s="99">
        <v>0</v>
      </c>
      <c r="H124" s="99">
        <v>0</v>
      </c>
      <c r="I124" s="71">
        <f t="shared" si="22"/>
        <v>0</v>
      </c>
      <c r="J124" s="99"/>
      <c r="K124" s="99"/>
      <c r="L124" s="99">
        <f t="shared" si="11"/>
        <v>0</v>
      </c>
      <c r="M124" s="99">
        <f t="shared" si="12"/>
        <v>0</v>
      </c>
      <c r="N124" s="99">
        <f t="shared" si="13"/>
        <v>0</v>
      </c>
      <c r="O124" s="99">
        <f t="shared" si="14"/>
        <v>0</v>
      </c>
      <c r="P124" s="99"/>
      <c r="Q124" s="99"/>
      <c r="R124" s="99">
        <f t="shared" si="15"/>
        <v>0</v>
      </c>
      <c r="S124" s="99">
        <f t="shared" si="16"/>
        <v>0</v>
      </c>
      <c r="T124" s="99">
        <f t="shared" si="17"/>
        <v>0</v>
      </c>
      <c r="U124" s="99">
        <f t="shared" si="18"/>
        <v>0</v>
      </c>
      <c r="V124" s="89"/>
    </row>
    <row r="125" spans="1:68" s="92" customFormat="1" x14ac:dyDescent="0.25">
      <c r="A125" s="71">
        <v>11</v>
      </c>
      <c r="B125" s="301"/>
      <c r="C125" s="301"/>
      <c r="D125" s="301"/>
      <c r="E125" s="301"/>
      <c r="F125" s="71" t="s">
        <v>2393</v>
      </c>
      <c r="G125" s="99">
        <v>0</v>
      </c>
      <c r="H125" s="99">
        <v>0</v>
      </c>
      <c r="I125" s="71">
        <f t="shared" si="22"/>
        <v>0</v>
      </c>
      <c r="J125" s="99"/>
      <c r="K125" s="99"/>
      <c r="L125" s="99">
        <f t="shared" si="11"/>
        <v>0</v>
      </c>
      <c r="M125" s="99">
        <f t="shared" si="12"/>
        <v>0</v>
      </c>
      <c r="N125" s="99">
        <f t="shared" si="13"/>
        <v>0</v>
      </c>
      <c r="O125" s="99">
        <f t="shared" si="14"/>
        <v>0</v>
      </c>
      <c r="P125" s="99"/>
      <c r="Q125" s="99"/>
      <c r="R125" s="99">
        <f t="shared" si="15"/>
        <v>0</v>
      </c>
      <c r="S125" s="99">
        <f t="shared" si="16"/>
        <v>0</v>
      </c>
      <c r="T125" s="99">
        <f t="shared" si="17"/>
        <v>0</v>
      </c>
      <c r="U125" s="99">
        <f t="shared" si="18"/>
        <v>0</v>
      </c>
      <c r="V125" s="89"/>
    </row>
    <row r="126" spans="1:68" s="92" customFormat="1" x14ac:dyDescent="0.25">
      <c r="A126" s="71">
        <v>12</v>
      </c>
      <c r="B126" s="301"/>
      <c r="C126" s="301"/>
      <c r="D126" s="301"/>
      <c r="E126" s="301"/>
      <c r="F126" s="71" t="s">
        <v>2394</v>
      </c>
      <c r="G126" s="99">
        <v>0</v>
      </c>
      <c r="H126" s="99">
        <v>0</v>
      </c>
      <c r="I126" s="71">
        <f t="shared" si="22"/>
        <v>0</v>
      </c>
      <c r="J126" s="99"/>
      <c r="K126" s="99"/>
      <c r="L126" s="99">
        <f t="shared" si="11"/>
        <v>0</v>
      </c>
      <c r="M126" s="99">
        <f t="shared" si="12"/>
        <v>0</v>
      </c>
      <c r="N126" s="99">
        <f t="shared" si="13"/>
        <v>0</v>
      </c>
      <c r="O126" s="99">
        <f t="shared" si="14"/>
        <v>0</v>
      </c>
      <c r="P126" s="99"/>
      <c r="Q126" s="99"/>
      <c r="R126" s="99">
        <f t="shared" si="15"/>
        <v>0</v>
      </c>
      <c r="S126" s="99">
        <f t="shared" si="16"/>
        <v>0</v>
      </c>
      <c r="T126" s="99">
        <f t="shared" si="17"/>
        <v>0</v>
      </c>
      <c r="U126" s="99">
        <f t="shared" si="18"/>
        <v>0</v>
      </c>
      <c r="V126" s="89"/>
    </row>
    <row r="127" spans="1:68" s="92" customFormat="1" x14ac:dyDescent="0.25">
      <c r="A127" s="71">
        <v>13</v>
      </c>
      <c r="B127" s="301"/>
      <c r="C127" s="301"/>
      <c r="D127" s="301"/>
      <c r="E127" s="301"/>
      <c r="F127" s="71" t="s">
        <v>2395</v>
      </c>
      <c r="G127" s="99">
        <v>226309.43</v>
      </c>
      <c r="H127" s="99">
        <v>110554.57</v>
      </c>
      <c r="I127" s="71">
        <f t="shared" si="22"/>
        <v>336864</v>
      </c>
      <c r="J127" s="99"/>
      <c r="K127" s="99"/>
      <c r="L127" s="99">
        <f t="shared" si="11"/>
        <v>0</v>
      </c>
      <c r="M127" s="99">
        <f t="shared" si="12"/>
        <v>226309.43</v>
      </c>
      <c r="N127" s="99">
        <f t="shared" si="13"/>
        <v>110554.57</v>
      </c>
      <c r="O127" s="99">
        <f t="shared" si="14"/>
        <v>336864</v>
      </c>
      <c r="P127" s="99"/>
      <c r="Q127" s="99"/>
      <c r="R127" s="99">
        <f t="shared" si="15"/>
        <v>0</v>
      </c>
      <c r="S127" s="99">
        <f t="shared" si="16"/>
        <v>226309.43</v>
      </c>
      <c r="T127" s="99">
        <f t="shared" si="17"/>
        <v>110554.57</v>
      </c>
      <c r="U127" s="99">
        <f t="shared" si="18"/>
        <v>336864</v>
      </c>
      <c r="V127" s="89"/>
    </row>
    <row r="128" spans="1:68" s="92" customFormat="1" x14ac:dyDescent="0.25">
      <c r="A128" s="71">
        <v>14</v>
      </c>
      <c r="B128" s="301"/>
      <c r="C128" s="301"/>
      <c r="D128" s="301"/>
      <c r="E128" s="301"/>
      <c r="F128" s="71" t="s">
        <v>2396</v>
      </c>
      <c r="G128" s="99">
        <v>66765.759999999995</v>
      </c>
      <c r="H128" s="99">
        <v>72490.240000000005</v>
      </c>
      <c r="I128" s="71">
        <f t="shared" si="22"/>
        <v>139256</v>
      </c>
      <c r="J128" s="99"/>
      <c r="K128" s="99"/>
      <c r="L128" s="99">
        <f t="shared" si="11"/>
        <v>0</v>
      </c>
      <c r="M128" s="99">
        <f t="shared" si="12"/>
        <v>66765.759999999995</v>
      </c>
      <c r="N128" s="99">
        <f t="shared" si="13"/>
        <v>72490.240000000005</v>
      </c>
      <c r="O128" s="99">
        <f t="shared" si="14"/>
        <v>139256</v>
      </c>
      <c r="P128" s="99"/>
      <c r="Q128" s="99"/>
      <c r="R128" s="99">
        <f t="shared" si="15"/>
        <v>0</v>
      </c>
      <c r="S128" s="99">
        <f t="shared" si="16"/>
        <v>66765.759999999995</v>
      </c>
      <c r="T128" s="99">
        <f t="shared" si="17"/>
        <v>72490.240000000005</v>
      </c>
      <c r="U128" s="99">
        <f t="shared" si="18"/>
        <v>139256</v>
      </c>
      <c r="V128" s="89"/>
    </row>
    <row r="129" spans="1:68" s="92" customFormat="1" x14ac:dyDescent="0.25">
      <c r="A129" s="71">
        <v>15</v>
      </c>
      <c r="B129" s="301"/>
      <c r="C129" s="301"/>
      <c r="D129" s="301"/>
      <c r="E129" s="301"/>
      <c r="F129" s="71" t="s">
        <v>2397</v>
      </c>
      <c r="G129" s="99">
        <v>243575.41999999998</v>
      </c>
      <c r="H129" s="99">
        <v>119022.58</v>
      </c>
      <c r="I129" s="71">
        <f t="shared" si="22"/>
        <v>362598</v>
      </c>
      <c r="J129" s="99"/>
      <c r="K129" s="99"/>
      <c r="L129" s="99">
        <f t="shared" si="11"/>
        <v>0</v>
      </c>
      <c r="M129" s="99">
        <f t="shared" si="12"/>
        <v>243575.41999999998</v>
      </c>
      <c r="N129" s="99">
        <f t="shared" si="13"/>
        <v>119022.58</v>
      </c>
      <c r="O129" s="99">
        <f t="shared" si="14"/>
        <v>362598</v>
      </c>
      <c r="P129" s="99"/>
      <c r="Q129" s="99"/>
      <c r="R129" s="99">
        <f t="shared" si="15"/>
        <v>0</v>
      </c>
      <c r="S129" s="99">
        <f t="shared" si="16"/>
        <v>243575.41999999998</v>
      </c>
      <c r="T129" s="99">
        <f t="shared" si="17"/>
        <v>119022.58</v>
      </c>
      <c r="U129" s="99">
        <f t="shared" si="18"/>
        <v>362598</v>
      </c>
      <c r="V129" s="89"/>
    </row>
    <row r="130" spans="1:68" s="92" customFormat="1" x14ac:dyDescent="0.25">
      <c r="A130" s="71">
        <v>16</v>
      </c>
      <c r="B130" s="301"/>
      <c r="C130" s="301"/>
      <c r="D130" s="301"/>
      <c r="E130" s="301"/>
      <c r="F130" s="71" t="s">
        <v>2398</v>
      </c>
      <c r="G130" s="99">
        <v>-17975.180000000008</v>
      </c>
      <c r="H130" s="99">
        <v>-15957.819999999998</v>
      </c>
      <c r="I130" s="71">
        <f t="shared" si="22"/>
        <v>-33933.000000000007</v>
      </c>
      <c r="J130" s="99"/>
      <c r="K130" s="99"/>
      <c r="L130" s="99">
        <f t="shared" si="11"/>
        <v>0</v>
      </c>
      <c r="M130" s="99">
        <f t="shared" si="12"/>
        <v>-17975.180000000008</v>
      </c>
      <c r="N130" s="99">
        <f t="shared" si="13"/>
        <v>-15957.819999999998</v>
      </c>
      <c r="O130" s="99">
        <f t="shared" si="14"/>
        <v>-33933.000000000007</v>
      </c>
      <c r="P130" s="99"/>
      <c r="Q130" s="99"/>
      <c r="R130" s="99">
        <f t="shared" si="15"/>
        <v>0</v>
      </c>
      <c r="S130" s="99">
        <f t="shared" si="16"/>
        <v>-17975.180000000008</v>
      </c>
      <c r="T130" s="99">
        <f t="shared" si="17"/>
        <v>-15957.819999999998</v>
      </c>
      <c r="U130" s="99">
        <f t="shared" si="18"/>
        <v>-33933.000000000007</v>
      </c>
      <c r="V130" s="89"/>
    </row>
    <row r="131" spans="1:68" s="92" customFormat="1" x14ac:dyDescent="0.25">
      <c r="A131" s="71">
        <v>17</v>
      </c>
      <c r="B131" s="301"/>
      <c r="C131" s="301"/>
      <c r="D131" s="301"/>
      <c r="E131" s="301"/>
      <c r="F131" s="71" t="s">
        <v>2399</v>
      </c>
      <c r="G131" s="99">
        <v>39428.39</v>
      </c>
      <c r="H131" s="99">
        <v>12483.61</v>
      </c>
      <c r="I131" s="71">
        <f t="shared" si="22"/>
        <v>51912</v>
      </c>
      <c r="J131" s="99"/>
      <c r="K131" s="99"/>
      <c r="L131" s="99">
        <f t="shared" si="11"/>
        <v>0</v>
      </c>
      <c r="M131" s="99">
        <f t="shared" si="12"/>
        <v>39428.39</v>
      </c>
      <c r="N131" s="99">
        <f t="shared" si="13"/>
        <v>12483.61</v>
      </c>
      <c r="O131" s="99">
        <f t="shared" si="14"/>
        <v>51912</v>
      </c>
      <c r="P131" s="99"/>
      <c r="Q131" s="99"/>
      <c r="R131" s="99">
        <f t="shared" si="15"/>
        <v>0</v>
      </c>
      <c r="S131" s="99">
        <f t="shared" si="16"/>
        <v>39428.39</v>
      </c>
      <c r="T131" s="99">
        <f t="shared" si="17"/>
        <v>12483.61</v>
      </c>
      <c r="U131" s="99">
        <f t="shared" si="18"/>
        <v>51912</v>
      </c>
      <c r="V131" s="89"/>
    </row>
    <row r="132" spans="1:68" s="92" customFormat="1" x14ac:dyDescent="0.25">
      <c r="A132" s="71">
        <v>18</v>
      </c>
      <c r="B132" s="301"/>
      <c r="C132" s="301"/>
      <c r="D132" s="301"/>
      <c r="E132" s="301"/>
      <c r="F132" s="71" t="s">
        <v>2400</v>
      </c>
      <c r="G132" s="99">
        <v>139066.08000000002</v>
      </c>
      <c r="H132" s="99">
        <v>51217.919999999998</v>
      </c>
      <c r="I132" s="71">
        <f t="shared" si="22"/>
        <v>190284</v>
      </c>
      <c r="J132" s="99"/>
      <c r="K132" s="99"/>
      <c r="L132" s="99">
        <f t="shared" si="11"/>
        <v>0</v>
      </c>
      <c r="M132" s="99">
        <f t="shared" si="12"/>
        <v>139066.08000000002</v>
      </c>
      <c r="N132" s="99">
        <f t="shared" si="13"/>
        <v>51217.919999999998</v>
      </c>
      <c r="O132" s="99">
        <f t="shared" si="14"/>
        <v>190284</v>
      </c>
      <c r="P132" s="99"/>
      <c r="Q132" s="99"/>
      <c r="R132" s="99">
        <f t="shared" si="15"/>
        <v>0</v>
      </c>
      <c r="S132" s="99">
        <f t="shared" si="16"/>
        <v>139066.08000000002</v>
      </c>
      <c r="T132" s="99">
        <f t="shared" si="17"/>
        <v>51217.919999999998</v>
      </c>
      <c r="U132" s="99">
        <f t="shared" si="18"/>
        <v>190284</v>
      </c>
      <c r="V132" s="89"/>
    </row>
    <row r="133" spans="1:68" s="92" customFormat="1" x14ac:dyDescent="0.25">
      <c r="A133" s="71">
        <v>19</v>
      </c>
      <c r="B133" s="301"/>
      <c r="C133" s="301"/>
      <c r="D133" s="301"/>
      <c r="E133" s="301"/>
      <c r="F133" s="71" t="s">
        <v>2401</v>
      </c>
      <c r="G133" s="99">
        <v>206700.86999999997</v>
      </c>
      <c r="H133" s="99">
        <v>12622.130000000005</v>
      </c>
      <c r="I133" s="71">
        <f t="shared" si="22"/>
        <v>219322.99999999997</v>
      </c>
      <c r="J133" s="99"/>
      <c r="K133" s="99"/>
      <c r="L133" s="99">
        <f t="shared" si="11"/>
        <v>0</v>
      </c>
      <c r="M133" s="99">
        <f t="shared" si="12"/>
        <v>206700.86999999997</v>
      </c>
      <c r="N133" s="99">
        <f t="shared" si="13"/>
        <v>12622.130000000005</v>
      </c>
      <c r="O133" s="99">
        <f t="shared" si="14"/>
        <v>219322.99999999997</v>
      </c>
      <c r="P133" s="99"/>
      <c r="Q133" s="99"/>
      <c r="R133" s="99">
        <f t="shared" si="15"/>
        <v>0</v>
      </c>
      <c r="S133" s="99">
        <f t="shared" si="16"/>
        <v>206700.86999999997</v>
      </c>
      <c r="T133" s="99">
        <f t="shared" si="17"/>
        <v>12622.130000000005</v>
      </c>
      <c r="U133" s="99">
        <f t="shared" si="18"/>
        <v>219322.99999999997</v>
      </c>
      <c r="V133" s="89"/>
    </row>
    <row r="134" spans="1:68" s="92" customFormat="1" x14ac:dyDescent="0.25">
      <c r="A134" s="71">
        <v>20</v>
      </c>
      <c r="B134" s="301"/>
      <c r="C134" s="301"/>
      <c r="D134" s="301"/>
      <c r="E134" s="301"/>
      <c r="F134" s="71" t="s">
        <v>2402</v>
      </c>
      <c r="G134" s="99">
        <v>-15502.199999999983</v>
      </c>
      <c r="H134" s="99">
        <v>-9999.8000000000029</v>
      </c>
      <c r="I134" s="71">
        <f t="shared" si="22"/>
        <v>-25501.999999999985</v>
      </c>
      <c r="J134" s="99"/>
      <c r="K134" s="99"/>
      <c r="L134" s="99">
        <f t="shared" si="11"/>
        <v>0</v>
      </c>
      <c r="M134" s="99">
        <f t="shared" si="12"/>
        <v>-15502.199999999983</v>
      </c>
      <c r="N134" s="99">
        <f t="shared" si="13"/>
        <v>-9999.8000000000029</v>
      </c>
      <c r="O134" s="99">
        <f t="shared" si="14"/>
        <v>-25501.999999999985</v>
      </c>
      <c r="P134" s="99"/>
      <c r="Q134" s="99"/>
      <c r="R134" s="99">
        <f t="shared" si="15"/>
        <v>0</v>
      </c>
      <c r="S134" s="99">
        <f t="shared" si="16"/>
        <v>-15502.199999999983</v>
      </c>
      <c r="T134" s="99">
        <f t="shared" si="17"/>
        <v>-9999.8000000000029</v>
      </c>
      <c r="U134" s="99">
        <f t="shared" si="18"/>
        <v>-25501.999999999985</v>
      </c>
      <c r="V134" s="89"/>
    </row>
    <row r="135" spans="1:68" s="92" customFormat="1" x14ac:dyDescent="0.25">
      <c r="A135" s="71">
        <v>21</v>
      </c>
      <c r="B135" s="301"/>
      <c r="C135" s="301"/>
      <c r="D135" s="301"/>
      <c r="E135" s="301"/>
      <c r="F135" s="71" t="s">
        <v>2403</v>
      </c>
      <c r="G135" s="99">
        <v>-76881.070000000007</v>
      </c>
      <c r="H135" s="99">
        <v>3862.07</v>
      </c>
      <c r="I135" s="71">
        <f t="shared" si="22"/>
        <v>-73019</v>
      </c>
      <c r="J135" s="99"/>
      <c r="K135" s="99"/>
      <c r="L135" s="99">
        <f t="shared" si="11"/>
        <v>0</v>
      </c>
      <c r="M135" s="99">
        <f t="shared" si="12"/>
        <v>-76881.070000000007</v>
      </c>
      <c r="N135" s="99">
        <f t="shared" si="13"/>
        <v>3862.07</v>
      </c>
      <c r="O135" s="99">
        <f t="shared" si="14"/>
        <v>-73019</v>
      </c>
      <c r="P135" s="99"/>
      <c r="Q135" s="99"/>
      <c r="R135" s="99">
        <f t="shared" si="15"/>
        <v>0</v>
      </c>
      <c r="S135" s="99">
        <f t="shared" si="16"/>
        <v>-76881.070000000007</v>
      </c>
      <c r="T135" s="99">
        <f t="shared" si="17"/>
        <v>3862.07</v>
      </c>
      <c r="U135" s="99">
        <f t="shared" si="18"/>
        <v>-73019</v>
      </c>
      <c r="V135" s="89"/>
    </row>
    <row r="136" spans="1:68" s="92" customFormat="1" x14ac:dyDescent="0.25">
      <c r="A136" s="71">
        <v>22</v>
      </c>
      <c r="B136" s="301"/>
      <c r="C136" s="301"/>
      <c r="D136" s="301"/>
      <c r="E136" s="301"/>
      <c r="F136" s="71" t="s">
        <v>2404</v>
      </c>
      <c r="G136" s="99">
        <v>74834.159999999989</v>
      </c>
      <c r="H136" s="99">
        <v>24699.84</v>
      </c>
      <c r="I136" s="71">
        <f t="shared" si="22"/>
        <v>99533.999999999985</v>
      </c>
      <c r="J136" s="99"/>
      <c r="K136" s="99"/>
      <c r="L136" s="99">
        <f t="shared" si="11"/>
        <v>0</v>
      </c>
      <c r="M136" s="99">
        <f t="shared" si="12"/>
        <v>74834.159999999989</v>
      </c>
      <c r="N136" s="99">
        <f t="shared" si="13"/>
        <v>24699.84</v>
      </c>
      <c r="O136" s="99">
        <f t="shared" si="14"/>
        <v>99533.999999999985</v>
      </c>
      <c r="P136" s="99"/>
      <c r="Q136" s="99"/>
      <c r="R136" s="99">
        <f t="shared" si="15"/>
        <v>0</v>
      </c>
      <c r="S136" s="99">
        <f t="shared" si="16"/>
        <v>74834.159999999989</v>
      </c>
      <c r="T136" s="99">
        <f t="shared" si="17"/>
        <v>24699.84</v>
      </c>
      <c r="U136" s="99">
        <f t="shared" si="18"/>
        <v>99533.999999999985</v>
      </c>
      <c r="V136" s="89"/>
    </row>
    <row r="137" spans="1:68" s="92" customFormat="1" x14ac:dyDescent="0.25">
      <c r="A137" s="71">
        <v>23</v>
      </c>
      <c r="B137" s="301"/>
      <c r="C137" s="301"/>
      <c r="D137" s="301"/>
      <c r="E137" s="301"/>
      <c r="F137" s="71" t="s">
        <v>2405</v>
      </c>
      <c r="G137" s="99">
        <v>119255.81</v>
      </c>
      <c r="H137" s="99">
        <v>13225.19</v>
      </c>
      <c r="I137" s="71">
        <f t="shared" si="22"/>
        <v>132481</v>
      </c>
      <c r="J137" s="99"/>
      <c r="K137" s="99"/>
      <c r="L137" s="99">
        <f t="shared" si="11"/>
        <v>0</v>
      </c>
      <c r="M137" s="99">
        <f t="shared" si="12"/>
        <v>119255.81</v>
      </c>
      <c r="N137" s="99">
        <f t="shared" si="13"/>
        <v>13225.19</v>
      </c>
      <c r="O137" s="99">
        <f t="shared" si="14"/>
        <v>132481</v>
      </c>
      <c r="P137" s="99"/>
      <c r="Q137" s="99"/>
      <c r="R137" s="99">
        <f t="shared" si="15"/>
        <v>0</v>
      </c>
      <c r="S137" s="99">
        <f t="shared" si="16"/>
        <v>119255.81</v>
      </c>
      <c r="T137" s="99">
        <f t="shared" si="17"/>
        <v>13225.19</v>
      </c>
      <c r="U137" s="99">
        <f t="shared" si="18"/>
        <v>132481</v>
      </c>
      <c r="V137" s="89"/>
    </row>
    <row r="138" spans="1:68" s="92" customFormat="1" x14ac:dyDescent="0.25">
      <c r="A138" s="71">
        <v>24</v>
      </c>
      <c r="B138" s="301"/>
      <c r="C138" s="301"/>
      <c r="D138" s="301"/>
      <c r="E138" s="301"/>
      <c r="F138" s="71" t="s">
        <v>2406</v>
      </c>
      <c r="G138" s="99">
        <v>6165.89</v>
      </c>
      <c r="H138" s="99">
        <v>1717.11</v>
      </c>
      <c r="I138" s="71">
        <f t="shared" si="22"/>
        <v>7883</v>
      </c>
      <c r="J138" s="99"/>
      <c r="K138" s="99"/>
      <c r="L138" s="99">
        <f t="shared" si="11"/>
        <v>0</v>
      </c>
      <c r="M138" s="99">
        <f t="shared" si="12"/>
        <v>6165.89</v>
      </c>
      <c r="N138" s="99">
        <f t="shared" si="13"/>
        <v>1717.11</v>
      </c>
      <c r="O138" s="99">
        <f t="shared" si="14"/>
        <v>7883</v>
      </c>
      <c r="P138" s="99"/>
      <c r="Q138" s="99"/>
      <c r="R138" s="99">
        <f t="shared" si="15"/>
        <v>0</v>
      </c>
      <c r="S138" s="99">
        <f t="shared" si="16"/>
        <v>6165.89</v>
      </c>
      <c r="T138" s="99">
        <f t="shared" si="17"/>
        <v>1717.11</v>
      </c>
      <c r="U138" s="99">
        <f t="shared" si="18"/>
        <v>7883</v>
      </c>
      <c r="V138" s="89"/>
    </row>
    <row r="139" spans="1:68" s="92" customFormat="1" x14ac:dyDescent="0.25">
      <c r="A139" s="71">
        <v>25</v>
      </c>
      <c r="B139" s="301"/>
      <c r="C139" s="301"/>
      <c r="D139" s="301"/>
      <c r="E139" s="301"/>
      <c r="F139" s="71" t="s">
        <v>2407</v>
      </c>
      <c r="G139" s="99">
        <v>10276.26</v>
      </c>
      <c r="H139" s="99">
        <v>2377.7399999999998</v>
      </c>
      <c r="I139" s="71">
        <f t="shared" si="22"/>
        <v>12654</v>
      </c>
      <c r="J139" s="99"/>
      <c r="K139" s="99"/>
      <c r="L139" s="99">
        <f t="shared" si="11"/>
        <v>0</v>
      </c>
      <c r="M139" s="99">
        <f t="shared" si="12"/>
        <v>10276.26</v>
      </c>
      <c r="N139" s="99">
        <f t="shared" si="13"/>
        <v>2377.7399999999998</v>
      </c>
      <c r="O139" s="99">
        <f t="shared" si="14"/>
        <v>12654</v>
      </c>
      <c r="P139" s="99"/>
      <c r="Q139" s="99"/>
      <c r="R139" s="99">
        <f t="shared" si="15"/>
        <v>0</v>
      </c>
      <c r="S139" s="99">
        <f t="shared" si="16"/>
        <v>10276.26</v>
      </c>
      <c r="T139" s="99">
        <f t="shared" si="17"/>
        <v>2377.7399999999998</v>
      </c>
      <c r="U139" s="99">
        <f t="shared" si="18"/>
        <v>12654</v>
      </c>
      <c r="V139" s="89"/>
    </row>
    <row r="140" spans="1:68" s="188" customFormat="1" x14ac:dyDescent="0.25">
      <c r="A140" s="255" t="s">
        <v>43</v>
      </c>
      <c r="B140" s="256"/>
      <c r="C140" s="256"/>
      <c r="D140" s="256"/>
      <c r="E140" s="256"/>
      <c r="F140" s="187">
        <f>A139</f>
        <v>25</v>
      </c>
      <c r="G140" s="97">
        <f>SUM(G115:G139)</f>
        <v>2064078.9299999997</v>
      </c>
      <c r="H140" s="97">
        <f t="shared" ref="H140:U140" si="23">SUM(H115:H139)</f>
        <v>742983.07</v>
      </c>
      <c r="I140" s="97">
        <f t="shared" si="23"/>
        <v>2807062</v>
      </c>
      <c r="J140" s="97">
        <f t="shared" si="23"/>
        <v>0</v>
      </c>
      <c r="K140" s="97">
        <f t="shared" si="23"/>
        <v>0</v>
      </c>
      <c r="L140" s="97">
        <f t="shared" si="23"/>
        <v>0</v>
      </c>
      <c r="M140" s="97">
        <f t="shared" si="23"/>
        <v>2064078.9299999997</v>
      </c>
      <c r="N140" s="97">
        <f t="shared" si="23"/>
        <v>742983.07</v>
      </c>
      <c r="O140" s="97">
        <f t="shared" si="23"/>
        <v>2807062</v>
      </c>
      <c r="P140" s="97">
        <f t="shared" si="23"/>
        <v>0</v>
      </c>
      <c r="Q140" s="97">
        <f t="shared" si="23"/>
        <v>0</v>
      </c>
      <c r="R140" s="97">
        <f t="shared" si="23"/>
        <v>0</v>
      </c>
      <c r="S140" s="97">
        <f t="shared" si="23"/>
        <v>2064078.9299999997</v>
      </c>
      <c r="T140" s="97">
        <f t="shared" si="23"/>
        <v>742983.07</v>
      </c>
      <c r="U140" s="97">
        <f t="shared" si="23"/>
        <v>2807062</v>
      </c>
      <c r="V140" s="93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  <c r="BA140" s="50"/>
      <c r="BB140" s="50"/>
      <c r="BC140" s="50"/>
      <c r="BD140" s="50"/>
      <c r="BE140" s="50"/>
      <c r="BF140" s="50"/>
      <c r="BG140" s="50"/>
      <c r="BH140" s="50"/>
      <c r="BI140" s="50"/>
      <c r="BJ140" s="50"/>
      <c r="BK140" s="50"/>
      <c r="BL140" s="50"/>
      <c r="BM140" s="50"/>
      <c r="BN140" s="50"/>
      <c r="BO140" s="50"/>
      <c r="BP140" s="50"/>
    </row>
    <row r="141" spans="1:68" s="92" customFormat="1" ht="15" customHeight="1" x14ac:dyDescent="0.25">
      <c r="A141" s="71">
        <v>1</v>
      </c>
      <c r="B141" s="300" t="s">
        <v>1216</v>
      </c>
      <c r="C141" s="300" t="s">
        <v>5535</v>
      </c>
      <c r="D141" s="300" t="s">
        <v>5535</v>
      </c>
      <c r="E141" s="300" t="s">
        <v>754</v>
      </c>
      <c r="F141" s="71" t="s">
        <v>2723</v>
      </c>
      <c r="G141" s="99">
        <v>183805.56000000003</v>
      </c>
      <c r="H141" s="99">
        <v>66841.440000000002</v>
      </c>
      <c r="I141" s="71">
        <f>SUM(G141:H141)</f>
        <v>250647.00000000003</v>
      </c>
      <c r="J141" s="99"/>
      <c r="K141" s="99"/>
      <c r="L141" s="99">
        <f t="shared" ref="L141:L162" si="24">J141+K141</f>
        <v>0</v>
      </c>
      <c r="M141" s="99">
        <f t="shared" ref="M141:M162" si="25">G141+J141</f>
        <v>183805.56000000003</v>
      </c>
      <c r="N141" s="99">
        <f t="shared" ref="N141:N162" si="26">H141+K141</f>
        <v>66841.440000000002</v>
      </c>
      <c r="O141" s="99">
        <f t="shared" ref="O141:O162" si="27">I141+L141</f>
        <v>250647.00000000003</v>
      </c>
      <c r="P141" s="99"/>
      <c r="Q141" s="99"/>
      <c r="R141" s="99">
        <f t="shared" ref="R141:R162" si="28">P141+Q141</f>
        <v>0</v>
      </c>
      <c r="S141" s="99">
        <f t="shared" ref="S141:S162" si="29">M141-P141</f>
        <v>183805.56000000003</v>
      </c>
      <c r="T141" s="99">
        <f t="shared" ref="T141:T162" si="30">N141-Q141</f>
        <v>66841.440000000002</v>
      </c>
      <c r="U141" s="99">
        <f t="shared" ref="U141:U162" si="31">O141-R141</f>
        <v>250647.00000000003</v>
      </c>
      <c r="V141" s="89"/>
    </row>
    <row r="142" spans="1:68" s="92" customFormat="1" x14ac:dyDescent="0.25">
      <c r="A142" s="71">
        <v>2</v>
      </c>
      <c r="B142" s="301"/>
      <c r="C142" s="301"/>
      <c r="D142" s="301"/>
      <c r="E142" s="301"/>
      <c r="F142" s="71" t="s">
        <v>2724</v>
      </c>
      <c r="G142" s="99">
        <v>-10780.400000000005</v>
      </c>
      <c r="H142" s="99">
        <v>126.39999999999986</v>
      </c>
      <c r="I142" s="71">
        <f t="shared" ref="I142:I162" si="32">SUM(G142:H142)</f>
        <v>-10654.000000000005</v>
      </c>
      <c r="J142" s="99"/>
      <c r="K142" s="99"/>
      <c r="L142" s="99">
        <f t="shared" si="24"/>
        <v>0</v>
      </c>
      <c r="M142" s="99">
        <f t="shared" si="25"/>
        <v>-10780.400000000005</v>
      </c>
      <c r="N142" s="99">
        <f t="shared" si="26"/>
        <v>126.39999999999986</v>
      </c>
      <c r="O142" s="99">
        <f t="shared" si="27"/>
        <v>-10654.000000000005</v>
      </c>
      <c r="P142" s="99"/>
      <c r="Q142" s="99"/>
      <c r="R142" s="99">
        <f t="shared" si="28"/>
        <v>0</v>
      </c>
      <c r="S142" s="99">
        <f t="shared" si="29"/>
        <v>-10780.400000000005</v>
      </c>
      <c r="T142" s="99">
        <f t="shared" si="30"/>
        <v>126.39999999999986</v>
      </c>
      <c r="U142" s="99">
        <f t="shared" si="31"/>
        <v>-10654.000000000005</v>
      </c>
      <c r="V142" s="89"/>
    </row>
    <row r="143" spans="1:68" s="92" customFormat="1" x14ac:dyDescent="0.25">
      <c r="A143" s="71">
        <v>3</v>
      </c>
      <c r="B143" s="301"/>
      <c r="C143" s="301"/>
      <c r="D143" s="301"/>
      <c r="E143" s="301"/>
      <c r="F143" s="71" t="s">
        <v>2725</v>
      </c>
      <c r="G143" s="99">
        <v>72495.8</v>
      </c>
      <c r="H143" s="99">
        <v>94220.2</v>
      </c>
      <c r="I143" s="71">
        <f t="shared" si="32"/>
        <v>166716</v>
      </c>
      <c r="J143" s="99"/>
      <c r="K143" s="99"/>
      <c r="L143" s="99">
        <f t="shared" si="24"/>
        <v>0</v>
      </c>
      <c r="M143" s="99">
        <f t="shared" si="25"/>
        <v>72495.8</v>
      </c>
      <c r="N143" s="99">
        <f t="shared" si="26"/>
        <v>94220.2</v>
      </c>
      <c r="O143" s="99">
        <f t="shared" si="27"/>
        <v>166716</v>
      </c>
      <c r="P143" s="99"/>
      <c r="Q143" s="99"/>
      <c r="R143" s="99">
        <f t="shared" si="28"/>
        <v>0</v>
      </c>
      <c r="S143" s="99">
        <f t="shared" si="29"/>
        <v>72495.8</v>
      </c>
      <c r="T143" s="99">
        <f t="shared" si="30"/>
        <v>94220.2</v>
      </c>
      <c r="U143" s="99">
        <f t="shared" si="31"/>
        <v>166716</v>
      </c>
      <c r="V143" s="89"/>
    </row>
    <row r="144" spans="1:68" s="92" customFormat="1" x14ac:dyDescent="0.25">
      <c r="A144" s="71">
        <v>4</v>
      </c>
      <c r="B144" s="301"/>
      <c r="C144" s="301"/>
      <c r="D144" s="301"/>
      <c r="E144" s="301"/>
      <c r="F144" s="71" t="s">
        <v>2726</v>
      </c>
      <c r="G144" s="99">
        <v>0</v>
      </c>
      <c r="H144" s="99">
        <v>0</v>
      </c>
      <c r="I144" s="71">
        <f t="shared" si="32"/>
        <v>0</v>
      </c>
      <c r="J144" s="99"/>
      <c r="K144" s="99"/>
      <c r="L144" s="99">
        <f t="shared" si="24"/>
        <v>0</v>
      </c>
      <c r="M144" s="99">
        <f t="shared" si="25"/>
        <v>0</v>
      </c>
      <c r="N144" s="99">
        <f t="shared" si="26"/>
        <v>0</v>
      </c>
      <c r="O144" s="99">
        <f t="shared" si="27"/>
        <v>0</v>
      </c>
      <c r="P144" s="99"/>
      <c r="Q144" s="99"/>
      <c r="R144" s="99">
        <f t="shared" si="28"/>
        <v>0</v>
      </c>
      <c r="S144" s="99">
        <f t="shared" si="29"/>
        <v>0</v>
      </c>
      <c r="T144" s="99">
        <f t="shared" si="30"/>
        <v>0</v>
      </c>
      <c r="U144" s="99">
        <f t="shared" si="31"/>
        <v>0</v>
      </c>
      <c r="V144" s="89"/>
    </row>
    <row r="145" spans="1:22" s="92" customFormat="1" x14ac:dyDescent="0.25">
      <c r="A145" s="71">
        <v>5</v>
      </c>
      <c r="B145" s="301"/>
      <c r="C145" s="301"/>
      <c r="D145" s="301"/>
      <c r="E145" s="301"/>
      <c r="F145" s="71" t="s">
        <v>2727</v>
      </c>
      <c r="G145" s="99">
        <v>310172.7</v>
      </c>
      <c r="H145" s="99">
        <v>232632.3</v>
      </c>
      <c r="I145" s="71">
        <f t="shared" si="32"/>
        <v>542805</v>
      </c>
      <c r="J145" s="99"/>
      <c r="K145" s="99"/>
      <c r="L145" s="99">
        <f t="shared" si="24"/>
        <v>0</v>
      </c>
      <c r="M145" s="99">
        <f t="shared" si="25"/>
        <v>310172.7</v>
      </c>
      <c r="N145" s="99">
        <f t="shared" si="26"/>
        <v>232632.3</v>
      </c>
      <c r="O145" s="99">
        <f t="shared" si="27"/>
        <v>542805</v>
      </c>
      <c r="P145" s="99"/>
      <c r="Q145" s="99"/>
      <c r="R145" s="99">
        <f t="shared" si="28"/>
        <v>0</v>
      </c>
      <c r="S145" s="99">
        <f t="shared" si="29"/>
        <v>310172.7</v>
      </c>
      <c r="T145" s="99">
        <f t="shared" si="30"/>
        <v>232632.3</v>
      </c>
      <c r="U145" s="99">
        <f t="shared" si="31"/>
        <v>542805</v>
      </c>
      <c r="V145" s="89"/>
    </row>
    <row r="146" spans="1:22" s="92" customFormat="1" x14ac:dyDescent="0.25">
      <c r="A146" s="71">
        <v>6</v>
      </c>
      <c r="B146" s="301"/>
      <c r="C146" s="301"/>
      <c r="D146" s="301"/>
      <c r="E146" s="301"/>
      <c r="F146" s="71" t="s">
        <v>2728</v>
      </c>
      <c r="G146" s="99">
        <v>126604.12000000001</v>
      </c>
      <c r="H146" s="99">
        <v>51820.88</v>
      </c>
      <c r="I146" s="71">
        <f t="shared" si="32"/>
        <v>178425</v>
      </c>
      <c r="J146" s="99"/>
      <c r="K146" s="99"/>
      <c r="L146" s="99">
        <f t="shared" si="24"/>
        <v>0</v>
      </c>
      <c r="M146" s="99">
        <f t="shared" si="25"/>
        <v>126604.12000000001</v>
      </c>
      <c r="N146" s="99">
        <f t="shared" si="26"/>
        <v>51820.88</v>
      </c>
      <c r="O146" s="99">
        <f t="shared" si="27"/>
        <v>178425</v>
      </c>
      <c r="P146" s="99"/>
      <c r="Q146" s="99"/>
      <c r="R146" s="99">
        <f t="shared" si="28"/>
        <v>0</v>
      </c>
      <c r="S146" s="99">
        <f t="shared" si="29"/>
        <v>126604.12000000001</v>
      </c>
      <c r="T146" s="99">
        <f t="shared" si="30"/>
        <v>51820.88</v>
      </c>
      <c r="U146" s="99">
        <f t="shared" si="31"/>
        <v>178425</v>
      </c>
      <c r="V146" s="89"/>
    </row>
    <row r="147" spans="1:22" s="92" customFormat="1" x14ac:dyDescent="0.25">
      <c r="A147" s="71">
        <v>7</v>
      </c>
      <c r="B147" s="301"/>
      <c r="C147" s="301"/>
      <c r="D147" s="301"/>
      <c r="E147" s="301"/>
      <c r="F147" s="71" t="s">
        <v>2729</v>
      </c>
      <c r="G147" s="99">
        <v>37405.149999999994</v>
      </c>
      <c r="H147" s="99">
        <v>21477.85</v>
      </c>
      <c r="I147" s="71">
        <f t="shared" si="32"/>
        <v>58882.999999999993</v>
      </c>
      <c r="J147" s="99"/>
      <c r="K147" s="99"/>
      <c r="L147" s="99">
        <f t="shared" si="24"/>
        <v>0</v>
      </c>
      <c r="M147" s="99">
        <f t="shared" si="25"/>
        <v>37405.149999999994</v>
      </c>
      <c r="N147" s="99">
        <f t="shared" si="26"/>
        <v>21477.85</v>
      </c>
      <c r="O147" s="99">
        <f t="shared" si="27"/>
        <v>58882.999999999993</v>
      </c>
      <c r="P147" s="99"/>
      <c r="Q147" s="99"/>
      <c r="R147" s="99">
        <f t="shared" si="28"/>
        <v>0</v>
      </c>
      <c r="S147" s="99">
        <f t="shared" si="29"/>
        <v>37405.149999999994</v>
      </c>
      <c r="T147" s="99">
        <f t="shared" si="30"/>
        <v>21477.85</v>
      </c>
      <c r="U147" s="99">
        <f t="shared" si="31"/>
        <v>58882.999999999993</v>
      </c>
      <c r="V147" s="89"/>
    </row>
    <row r="148" spans="1:22" s="92" customFormat="1" x14ac:dyDescent="0.25">
      <c r="A148" s="71">
        <v>8</v>
      </c>
      <c r="B148" s="301"/>
      <c r="C148" s="301"/>
      <c r="D148" s="301"/>
      <c r="E148" s="301"/>
      <c r="F148" s="71" t="s">
        <v>2730</v>
      </c>
      <c r="G148" s="99">
        <v>39322.959999999999</v>
      </c>
      <c r="H148" s="99">
        <v>31336.04</v>
      </c>
      <c r="I148" s="71">
        <f t="shared" si="32"/>
        <v>70659</v>
      </c>
      <c r="J148" s="99"/>
      <c r="K148" s="99"/>
      <c r="L148" s="99">
        <f t="shared" si="24"/>
        <v>0</v>
      </c>
      <c r="M148" s="99">
        <f t="shared" si="25"/>
        <v>39322.959999999999</v>
      </c>
      <c r="N148" s="99">
        <f t="shared" si="26"/>
        <v>31336.04</v>
      </c>
      <c r="O148" s="99">
        <f t="shared" si="27"/>
        <v>70659</v>
      </c>
      <c r="P148" s="99"/>
      <c r="Q148" s="99"/>
      <c r="R148" s="99">
        <f t="shared" si="28"/>
        <v>0</v>
      </c>
      <c r="S148" s="99">
        <f t="shared" si="29"/>
        <v>39322.959999999999</v>
      </c>
      <c r="T148" s="99">
        <f t="shared" si="30"/>
        <v>31336.04</v>
      </c>
      <c r="U148" s="99">
        <f t="shared" si="31"/>
        <v>70659</v>
      </c>
      <c r="V148" s="89"/>
    </row>
    <row r="149" spans="1:22" s="92" customFormat="1" x14ac:dyDescent="0.25">
      <c r="A149" s="71">
        <v>9</v>
      </c>
      <c r="B149" s="301"/>
      <c r="C149" s="301"/>
      <c r="D149" s="301"/>
      <c r="E149" s="301"/>
      <c r="F149" s="71" t="s">
        <v>2731</v>
      </c>
      <c r="G149" s="99">
        <v>-201961.00999999998</v>
      </c>
      <c r="H149" s="99">
        <v>3248.01</v>
      </c>
      <c r="I149" s="71">
        <f t="shared" si="32"/>
        <v>-198712.99999999997</v>
      </c>
      <c r="J149" s="99"/>
      <c r="K149" s="99"/>
      <c r="L149" s="99">
        <f t="shared" si="24"/>
        <v>0</v>
      </c>
      <c r="M149" s="99">
        <f t="shared" si="25"/>
        <v>-201961.00999999998</v>
      </c>
      <c r="N149" s="99">
        <f t="shared" si="26"/>
        <v>3248.01</v>
      </c>
      <c r="O149" s="99">
        <f t="shared" si="27"/>
        <v>-198712.99999999997</v>
      </c>
      <c r="P149" s="99"/>
      <c r="Q149" s="99"/>
      <c r="R149" s="99">
        <f t="shared" si="28"/>
        <v>0</v>
      </c>
      <c r="S149" s="99">
        <f t="shared" si="29"/>
        <v>-201961.00999999998</v>
      </c>
      <c r="T149" s="99">
        <f t="shared" si="30"/>
        <v>3248.01</v>
      </c>
      <c r="U149" s="99">
        <f t="shared" si="31"/>
        <v>-198712.99999999997</v>
      </c>
      <c r="V149" s="89"/>
    </row>
    <row r="150" spans="1:22" s="92" customFormat="1" x14ac:dyDescent="0.25">
      <c r="A150" s="71">
        <v>10</v>
      </c>
      <c r="B150" s="301"/>
      <c r="C150" s="301"/>
      <c r="D150" s="301"/>
      <c r="E150" s="301"/>
      <c r="F150" s="71" t="s">
        <v>2732</v>
      </c>
      <c r="G150" s="99">
        <v>302232.50999999995</v>
      </c>
      <c r="H150" s="99">
        <v>106720.49</v>
      </c>
      <c r="I150" s="71">
        <f t="shared" si="32"/>
        <v>408952.99999999994</v>
      </c>
      <c r="J150" s="99"/>
      <c r="K150" s="99"/>
      <c r="L150" s="99">
        <f t="shared" si="24"/>
        <v>0</v>
      </c>
      <c r="M150" s="99">
        <f t="shared" si="25"/>
        <v>302232.50999999995</v>
      </c>
      <c r="N150" s="99">
        <f t="shared" si="26"/>
        <v>106720.49</v>
      </c>
      <c r="O150" s="99">
        <f t="shared" si="27"/>
        <v>408952.99999999994</v>
      </c>
      <c r="P150" s="99"/>
      <c r="Q150" s="99"/>
      <c r="R150" s="99">
        <f t="shared" si="28"/>
        <v>0</v>
      </c>
      <c r="S150" s="99">
        <f t="shared" si="29"/>
        <v>302232.50999999995</v>
      </c>
      <c r="T150" s="99">
        <f t="shared" si="30"/>
        <v>106720.49</v>
      </c>
      <c r="U150" s="99">
        <f t="shared" si="31"/>
        <v>408952.99999999994</v>
      </c>
      <c r="V150" s="89"/>
    </row>
    <row r="151" spans="1:22" s="92" customFormat="1" x14ac:dyDescent="0.25">
      <c r="A151" s="71">
        <v>11</v>
      </c>
      <c r="B151" s="301"/>
      <c r="C151" s="301"/>
      <c r="D151" s="301"/>
      <c r="E151" s="301"/>
      <c r="F151" s="71" t="s">
        <v>2733</v>
      </c>
      <c r="G151" s="99">
        <v>80854.070000000007</v>
      </c>
      <c r="H151" s="99">
        <v>25711.93</v>
      </c>
      <c r="I151" s="71">
        <f t="shared" si="32"/>
        <v>106566</v>
      </c>
      <c r="J151" s="99"/>
      <c r="K151" s="99"/>
      <c r="L151" s="99">
        <f t="shared" si="24"/>
        <v>0</v>
      </c>
      <c r="M151" s="99">
        <f t="shared" si="25"/>
        <v>80854.070000000007</v>
      </c>
      <c r="N151" s="99">
        <f t="shared" si="26"/>
        <v>25711.93</v>
      </c>
      <c r="O151" s="99">
        <f t="shared" si="27"/>
        <v>106566</v>
      </c>
      <c r="P151" s="99"/>
      <c r="Q151" s="99"/>
      <c r="R151" s="99">
        <f t="shared" si="28"/>
        <v>0</v>
      </c>
      <c r="S151" s="99">
        <f t="shared" si="29"/>
        <v>80854.070000000007</v>
      </c>
      <c r="T151" s="99">
        <f t="shared" si="30"/>
        <v>25711.93</v>
      </c>
      <c r="U151" s="99">
        <f t="shared" si="31"/>
        <v>106566</v>
      </c>
      <c r="V151" s="89"/>
    </row>
    <row r="152" spans="1:22" s="92" customFormat="1" x14ac:dyDescent="0.25">
      <c r="A152" s="71">
        <v>12</v>
      </c>
      <c r="B152" s="301"/>
      <c r="C152" s="301"/>
      <c r="D152" s="301"/>
      <c r="E152" s="301"/>
      <c r="F152" s="71" t="s">
        <v>2734</v>
      </c>
      <c r="G152" s="99">
        <v>0</v>
      </c>
      <c r="H152" s="99">
        <v>0</v>
      </c>
      <c r="I152" s="71">
        <f t="shared" si="32"/>
        <v>0</v>
      </c>
      <c r="J152" s="99"/>
      <c r="K152" s="99"/>
      <c r="L152" s="99">
        <f t="shared" si="24"/>
        <v>0</v>
      </c>
      <c r="M152" s="99">
        <f t="shared" si="25"/>
        <v>0</v>
      </c>
      <c r="N152" s="99">
        <f t="shared" si="26"/>
        <v>0</v>
      </c>
      <c r="O152" s="99">
        <f t="shared" si="27"/>
        <v>0</v>
      </c>
      <c r="P152" s="99"/>
      <c r="Q152" s="99"/>
      <c r="R152" s="99">
        <f t="shared" si="28"/>
        <v>0</v>
      </c>
      <c r="S152" s="99">
        <f t="shared" si="29"/>
        <v>0</v>
      </c>
      <c r="T152" s="99">
        <f t="shared" si="30"/>
        <v>0</v>
      </c>
      <c r="U152" s="99">
        <f t="shared" si="31"/>
        <v>0</v>
      </c>
      <c r="V152" s="89"/>
    </row>
    <row r="153" spans="1:22" s="92" customFormat="1" x14ac:dyDescent="0.25">
      <c r="A153" s="71">
        <v>13</v>
      </c>
      <c r="B153" s="301"/>
      <c r="C153" s="301"/>
      <c r="D153" s="301"/>
      <c r="E153" s="301"/>
      <c r="F153" s="71" t="s">
        <v>2735</v>
      </c>
      <c r="G153" s="99">
        <v>10513.839999999998</v>
      </c>
      <c r="H153" s="99">
        <v>6579.16</v>
      </c>
      <c r="I153" s="71">
        <f t="shared" si="32"/>
        <v>17093</v>
      </c>
      <c r="J153" s="99"/>
      <c r="K153" s="99"/>
      <c r="L153" s="99">
        <f t="shared" si="24"/>
        <v>0</v>
      </c>
      <c r="M153" s="99">
        <f t="shared" si="25"/>
        <v>10513.839999999998</v>
      </c>
      <c r="N153" s="99">
        <f t="shared" si="26"/>
        <v>6579.16</v>
      </c>
      <c r="O153" s="99">
        <f t="shared" si="27"/>
        <v>17093</v>
      </c>
      <c r="P153" s="99"/>
      <c r="Q153" s="99"/>
      <c r="R153" s="99">
        <f t="shared" si="28"/>
        <v>0</v>
      </c>
      <c r="S153" s="99">
        <f t="shared" si="29"/>
        <v>10513.839999999998</v>
      </c>
      <c r="T153" s="99">
        <f t="shared" si="30"/>
        <v>6579.16</v>
      </c>
      <c r="U153" s="99">
        <f t="shared" si="31"/>
        <v>17093</v>
      </c>
      <c r="V153" s="89"/>
    </row>
    <row r="154" spans="1:22" s="92" customFormat="1" x14ac:dyDescent="0.25">
      <c r="A154" s="71">
        <v>14</v>
      </c>
      <c r="B154" s="301"/>
      <c r="C154" s="301"/>
      <c r="D154" s="301"/>
      <c r="E154" s="301"/>
      <c r="F154" s="71" t="s">
        <v>2736</v>
      </c>
      <c r="G154" s="99">
        <v>221160.25000000003</v>
      </c>
      <c r="H154" s="99">
        <v>131850.75</v>
      </c>
      <c r="I154" s="71">
        <f t="shared" si="32"/>
        <v>353011</v>
      </c>
      <c r="J154" s="99"/>
      <c r="K154" s="99"/>
      <c r="L154" s="99">
        <f t="shared" si="24"/>
        <v>0</v>
      </c>
      <c r="M154" s="99">
        <f t="shared" si="25"/>
        <v>221160.25000000003</v>
      </c>
      <c r="N154" s="99">
        <f t="shared" si="26"/>
        <v>131850.75</v>
      </c>
      <c r="O154" s="99">
        <f t="shared" si="27"/>
        <v>353011</v>
      </c>
      <c r="P154" s="99"/>
      <c r="Q154" s="99"/>
      <c r="R154" s="99">
        <f t="shared" si="28"/>
        <v>0</v>
      </c>
      <c r="S154" s="99">
        <f t="shared" si="29"/>
        <v>221160.25000000003</v>
      </c>
      <c r="T154" s="99">
        <f t="shared" si="30"/>
        <v>131850.75</v>
      </c>
      <c r="U154" s="99">
        <f t="shared" si="31"/>
        <v>353011</v>
      </c>
      <c r="V154" s="89"/>
    </row>
    <row r="155" spans="1:22" s="92" customFormat="1" x14ac:dyDescent="0.25">
      <c r="A155" s="71">
        <v>15</v>
      </c>
      <c r="B155" s="301"/>
      <c r="C155" s="301"/>
      <c r="D155" s="301"/>
      <c r="E155" s="301"/>
      <c r="F155" s="71" t="s">
        <v>2737</v>
      </c>
      <c r="G155" s="99">
        <v>43165.799999999996</v>
      </c>
      <c r="H155" s="99">
        <v>38555.199999999997</v>
      </c>
      <c r="I155" s="71">
        <f t="shared" si="32"/>
        <v>81721</v>
      </c>
      <c r="J155" s="99"/>
      <c r="K155" s="99"/>
      <c r="L155" s="99">
        <f t="shared" si="24"/>
        <v>0</v>
      </c>
      <c r="M155" s="99">
        <f t="shared" si="25"/>
        <v>43165.799999999996</v>
      </c>
      <c r="N155" s="99">
        <f t="shared" si="26"/>
        <v>38555.199999999997</v>
      </c>
      <c r="O155" s="99">
        <f t="shared" si="27"/>
        <v>81721</v>
      </c>
      <c r="P155" s="99"/>
      <c r="Q155" s="99"/>
      <c r="R155" s="99">
        <f t="shared" si="28"/>
        <v>0</v>
      </c>
      <c r="S155" s="99">
        <f t="shared" si="29"/>
        <v>43165.799999999996</v>
      </c>
      <c r="T155" s="99">
        <f t="shared" si="30"/>
        <v>38555.199999999997</v>
      </c>
      <c r="U155" s="99">
        <f t="shared" si="31"/>
        <v>81721</v>
      </c>
      <c r="V155" s="89"/>
    </row>
    <row r="156" spans="1:22" s="92" customFormat="1" x14ac:dyDescent="0.25">
      <c r="A156" s="71">
        <v>16</v>
      </c>
      <c r="B156" s="301"/>
      <c r="C156" s="301"/>
      <c r="D156" s="301"/>
      <c r="E156" s="301"/>
      <c r="F156" s="71" t="s">
        <v>2738</v>
      </c>
      <c r="G156" s="99">
        <v>231506.41</v>
      </c>
      <c r="H156" s="99">
        <v>50107.59</v>
      </c>
      <c r="I156" s="71">
        <f t="shared" si="32"/>
        <v>281614</v>
      </c>
      <c r="J156" s="99"/>
      <c r="K156" s="99"/>
      <c r="L156" s="99">
        <f t="shared" si="24"/>
        <v>0</v>
      </c>
      <c r="M156" s="99">
        <f t="shared" si="25"/>
        <v>231506.41</v>
      </c>
      <c r="N156" s="99">
        <f t="shared" si="26"/>
        <v>50107.59</v>
      </c>
      <c r="O156" s="99">
        <f t="shared" si="27"/>
        <v>281614</v>
      </c>
      <c r="P156" s="99"/>
      <c r="Q156" s="99"/>
      <c r="R156" s="99">
        <f t="shared" si="28"/>
        <v>0</v>
      </c>
      <c r="S156" s="99">
        <f t="shared" si="29"/>
        <v>231506.41</v>
      </c>
      <c r="T156" s="99">
        <f t="shared" si="30"/>
        <v>50107.59</v>
      </c>
      <c r="U156" s="99">
        <f t="shared" si="31"/>
        <v>281614</v>
      </c>
      <c r="V156" s="89"/>
    </row>
    <row r="157" spans="1:22" s="92" customFormat="1" x14ac:dyDescent="0.25">
      <c r="A157" s="71">
        <v>17</v>
      </c>
      <c r="B157" s="301"/>
      <c r="C157" s="301"/>
      <c r="D157" s="301"/>
      <c r="E157" s="301"/>
      <c r="F157" s="71" t="s">
        <v>2739</v>
      </c>
      <c r="G157" s="99">
        <v>-46397.679999999993</v>
      </c>
      <c r="H157" s="99">
        <v>-29494.319999999992</v>
      </c>
      <c r="I157" s="71">
        <f t="shared" si="32"/>
        <v>-75891.999999999985</v>
      </c>
      <c r="J157" s="99"/>
      <c r="K157" s="99"/>
      <c r="L157" s="99">
        <f t="shared" si="24"/>
        <v>0</v>
      </c>
      <c r="M157" s="99">
        <f t="shared" si="25"/>
        <v>-46397.679999999993</v>
      </c>
      <c r="N157" s="99">
        <f t="shared" si="26"/>
        <v>-29494.319999999992</v>
      </c>
      <c r="O157" s="99">
        <f t="shared" si="27"/>
        <v>-75891.999999999985</v>
      </c>
      <c r="P157" s="99"/>
      <c r="Q157" s="99"/>
      <c r="R157" s="99">
        <f t="shared" si="28"/>
        <v>0</v>
      </c>
      <c r="S157" s="99">
        <f t="shared" si="29"/>
        <v>-46397.679999999993</v>
      </c>
      <c r="T157" s="99">
        <f t="shared" si="30"/>
        <v>-29494.319999999992</v>
      </c>
      <c r="U157" s="99">
        <f t="shared" si="31"/>
        <v>-75891.999999999985</v>
      </c>
      <c r="V157" s="89"/>
    </row>
    <row r="158" spans="1:22" s="92" customFormat="1" x14ac:dyDescent="0.25">
      <c r="A158" s="71">
        <v>18</v>
      </c>
      <c r="B158" s="301"/>
      <c r="C158" s="301"/>
      <c r="D158" s="301"/>
      <c r="E158" s="301"/>
      <c r="F158" s="71" t="s">
        <v>2740</v>
      </c>
      <c r="G158" s="99">
        <v>41254.699999999997</v>
      </c>
      <c r="H158" s="99">
        <v>11680.3</v>
      </c>
      <c r="I158" s="71">
        <f t="shared" si="32"/>
        <v>52935</v>
      </c>
      <c r="J158" s="99"/>
      <c r="K158" s="99"/>
      <c r="L158" s="99">
        <f t="shared" si="24"/>
        <v>0</v>
      </c>
      <c r="M158" s="99">
        <f t="shared" si="25"/>
        <v>41254.699999999997</v>
      </c>
      <c r="N158" s="99">
        <f t="shared" si="26"/>
        <v>11680.3</v>
      </c>
      <c r="O158" s="99">
        <f t="shared" si="27"/>
        <v>52935</v>
      </c>
      <c r="P158" s="99"/>
      <c r="Q158" s="99"/>
      <c r="R158" s="99">
        <f t="shared" si="28"/>
        <v>0</v>
      </c>
      <c r="S158" s="99">
        <f t="shared" si="29"/>
        <v>41254.699999999997</v>
      </c>
      <c r="T158" s="99">
        <f t="shared" si="30"/>
        <v>11680.3</v>
      </c>
      <c r="U158" s="99">
        <f t="shared" si="31"/>
        <v>52935</v>
      </c>
      <c r="V158" s="89"/>
    </row>
    <row r="159" spans="1:22" s="92" customFormat="1" x14ac:dyDescent="0.25">
      <c r="A159" s="71">
        <v>19</v>
      </c>
      <c r="B159" s="301"/>
      <c r="C159" s="301"/>
      <c r="D159" s="301"/>
      <c r="E159" s="301"/>
      <c r="F159" s="71" t="s">
        <v>2741</v>
      </c>
      <c r="G159" s="99">
        <v>29371.48</v>
      </c>
      <c r="H159" s="99">
        <v>15038.52</v>
      </c>
      <c r="I159" s="71">
        <f t="shared" si="32"/>
        <v>44410</v>
      </c>
      <c r="J159" s="99"/>
      <c r="K159" s="99"/>
      <c r="L159" s="99">
        <f t="shared" si="24"/>
        <v>0</v>
      </c>
      <c r="M159" s="99">
        <f t="shared" si="25"/>
        <v>29371.48</v>
      </c>
      <c r="N159" s="99">
        <f t="shared" si="26"/>
        <v>15038.52</v>
      </c>
      <c r="O159" s="99">
        <f t="shared" si="27"/>
        <v>44410</v>
      </c>
      <c r="P159" s="99"/>
      <c r="Q159" s="99"/>
      <c r="R159" s="99">
        <f t="shared" si="28"/>
        <v>0</v>
      </c>
      <c r="S159" s="99">
        <f t="shared" si="29"/>
        <v>29371.48</v>
      </c>
      <c r="T159" s="99">
        <f t="shared" si="30"/>
        <v>15038.52</v>
      </c>
      <c r="U159" s="99">
        <f t="shared" si="31"/>
        <v>44410</v>
      </c>
      <c r="V159" s="89"/>
    </row>
    <row r="160" spans="1:22" s="92" customFormat="1" x14ac:dyDescent="0.25">
      <c r="A160" s="71">
        <v>20</v>
      </c>
      <c r="B160" s="301"/>
      <c r="C160" s="301"/>
      <c r="D160" s="301"/>
      <c r="E160" s="301"/>
      <c r="F160" s="71" t="s">
        <v>2742</v>
      </c>
      <c r="G160" s="99">
        <v>68660.100000000006</v>
      </c>
      <c r="H160" s="99">
        <v>16443.900000000001</v>
      </c>
      <c r="I160" s="71">
        <f t="shared" si="32"/>
        <v>85104</v>
      </c>
      <c r="J160" s="99"/>
      <c r="K160" s="99"/>
      <c r="L160" s="99">
        <f t="shared" si="24"/>
        <v>0</v>
      </c>
      <c r="M160" s="99">
        <f t="shared" si="25"/>
        <v>68660.100000000006</v>
      </c>
      <c r="N160" s="99">
        <f t="shared" si="26"/>
        <v>16443.900000000001</v>
      </c>
      <c r="O160" s="99">
        <f t="shared" si="27"/>
        <v>85104</v>
      </c>
      <c r="P160" s="99"/>
      <c r="Q160" s="99"/>
      <c r="R160" s="99">
        <f t="shared" si="28"/>
        <v>0</v>
      </c>
      <c r="S160" s="99">
        <f t="shared" si="29"/>
        <v>68660.100000000006</v>
      </c>
      <c r="T160" s="99">
        <f t="shared" si="30"/>
        <v>16443.900000000001</v>
      </c>
      <c r="U160" s="99">
        <f t="shared" si="31"/>
        <v>85104</v>
      </c>
      <c r="V160" s="89"/>
    </row>
    <row r="161" spans="1:68" s="92" customFormat="1" x14ac:dyDescent="0.25">
      <c r="A161" s="71">
        <v>21</v>
      </c>
      <c r="B161" s="301"/>
      <c r="C161" s="301"/>
      <c r="D161" s="301"/>
      <c r="E161" s="301"/>
      <c r="F161" s="71" t="s">
        <v>2743</v>
      </c>
      <c r="G161" s="99">
        <v>68593.209999999992</v>
      </c>
      <c r="H161" s="99">
        <v>17440.79</v>
      </c>
      <c r="I161" s="71">
        <f t="shared" si="32"/>
        <v>86034</v>
      </c>
      <c r="J161" s="99"/>
      <c r="K161" s="99"/>
      <c r="L161" s="99">
        <f t="shared" si="24"/>
        <v>0</v>
      </c>
      <c r="M161" s="99">
        <f t="shared" si="25"/>
        <v>68593.209999999992</v>
      </c>
      <c r="N161" s="99">
        <f t="shared" si="26"/>
        <v>17440.79</v>
      </c>
      <c r="O161" s="99">
        <f t="shared" si="27"/>
        <v>86034</v>
      </c>
      <c r="P161" s="99"/>
      <c r="Q161" s="99"/>
      <c r="R161" s="99">
        <f t="shared" si="28"/>
        <v>0</v>
      </c>
      <c r="S161" s="99">
        <f t="shared" si="29"/>
        <v>68593.209999999992</v>
      </c>
      <c r="T161" s="99">
        <f t="shared" si="30"/>
        <v>17440.79</v>
      </c>
      <c r="U161" s="99">
        <f t="shared" si="31"/>
        <v>86034</v>
      </c>
      <c r="V161" s="89"/>
    </row>
    <row r="162" spans="1:68" s="92" customFormat="1" x14ac:dyDescent="0.25">
      <c r="A162" s="71">
        <v>22</v>
      </c>
      <c r="B162" s="302"/>
      <c r="C162" s="302"/>
      <c r="D162" s="302"/>
      <c r="E162" s="302"/>
      <c r="F162" s="71" t="s">
        <v>2744</v>
      </c>
      <c r="G162" s="99">
        <v>210072.59</v>
      </c>
      <c r="H162" s="99">
        <v>56300.41</v>
      </c>
      <c r="I162" s="71">
        <f t="shared" si="32"/>
        <v>266373</v>
      </c>
      <c r="J162" s="99"/>
      <c r="K162" s="99"/>
      <c r="L162" s="99">
        <f t="shared" si="24"/>
        <v>0</v>
      </c>
      <c r="M162" s="99">
        <f t="shared" si="25"/>
        <v>210072.59</v>
      </c>
      <c r="N162" s="99">
        <f t="shared" si="26"/>
        <v>56300.41</v>
      </c>
      <c r="O162" s="99">
        <f t="shared" si="27"/>
        <v>266373</v>
      </c>
      <c r="P162" s="99"/>
      <c r="Q162" s="99"/>
      <c r="R162" s="99">
        <f t="shared" si="28"/>
        <v>0</v>
      </c>
      <c r="S162" s="99">
        <f t="shared" si="29"/>
        <v>210072.59</v>
      </c>
      <c r="T162" s="99">
        <f t="shared" si="30"/>
        <v>56300.41</v>
      </c>
      <c r="U162" s="99">
        <f t="shared" si="31"/>
        <v>266373</v>
      </c>
      <c r="V162" s="89"/>
    </row>
    <row r="163" spans="1:68" s="188" customFormat="1" x14ac:dyDescent="0.25">
      <c r="A163" s="255" t="s">
        <v>43</v>
      </c>
      <c r="B163" s="256"/>
      <c r="C163" s="256"/>
      <c r="D163" s="256"/>
      <c r="E163" s="256"/>
      <c r="F163" s="187">
        <v>22</v>
      </c>
      <c r="G163" s="97">
        <f>SUM(G141:G162)</f>
        <v>1818052.1600000001</v>
      </c>
      <c r="H163" s="97">
        <f t="shared" ref="H163:U163" si="33">SUM(H141:H162)</f>
        <v>948637.8400000002</v>
      </c>
      <c r="I163" s="97">
        <f t="shared" si="33"/>
        <v>2766690</v>
      </c>
      <c r="J163" s="97">
        <f t="shared" si="33"/>
        <v>0</v>
      </c>
      <c r="K163" s="97">
        <f t="shared" si="33"/>
        <v>0</v>
      </c>
      <c r="L163" s="97">
        <f t="shared" si="33"/>
        <v>0</v>
      </c>
      <c r="M163" s="97">
        <f t="shared" si="33"/>
        <v>1818052.1600000001</v>
      </c>
      <c r="N163" s="97">
        <f t="shared" si="33"/>
        <v>948637.8400000002</v>
      </c>
      <c r="O163" s="97">
        <f t="shared" si="33"/>
        <v>2766690</v>
      </c>
      <c r="P163" s="97">
        <f t="shared" si="33"/>
        <v>0</v>
      </c>
      <c r="Q163" s="97">
        <f t="shared" si="33"/>
        <v>0</v>
      </c>
      <c r="R163" s="97">
        <f t="shared" si="33"/>
        <v>0</v>
      </c>
      <c r="S163" s="97">
        <f t="shared" si="33"/>
        <v>1818052.1600000001</v>
      </c>
      <c r="T163" s="97">
        <f t="shared" si="33"/>
        <v>948637.8400000002</v>
      </c>
      <c r="U163" s="97">
        <f t="shared" si="33"/>
        <v>2766690</v>
      </c>
      <c r="V163" s="93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50"/>
      <c r="AY163" s="50"/>
      <c r="AZ163" s="50"/>
      <c r="BA163" s="50"/>
      <c r="BB163" s="50"/>
      <c r="BC163" s="50"/>
      <c r="BD163" s="50"/>
      <c r="BE163" s="50"/>
      <c r="BF163" s="50"/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</row>
    <row r="164" spans="1:68" s="92" customFormat="1" ht="15" customHeight="1" x14ac:dyDescent="0.25">
      <c r="A164" s="71">
        <v>1</v>
      </c>
      <c r="B164" s="300" t="s">
        <v>1216</v>
      </c>
      <c r="C164" s="300" t="s">
        <v>5535</v>
      </c>
      <c r="D164" s="300" t="s">
        <v>5535</v>
      </c>
      <c r="E164" s="300" t="s">
        <v>572</v>
      </c>
      <c r="F164" s="71" t="s">
        <v>2408</v>
      </c>
      <c r="G164" s="99">
        <v>14948.809999999998</v>
      </c>
      <c r="H164" s="99">
        <v>3755.19</v>
      </c>
      <c r="I164" s="71">
        <f>SUM(G164:H164)</f>
        <v>18703.999999999996</v>
      </c>
      <c r="J164" s="99"/>
      <c r="K164" s="99"/>
      <c r="L164" s="99">
        <f t="shared" ref="L164:L217" si="34">J164+K164</f>
        <v>0</v>
      </c>
      <c r="M164" s="99">
        <f t="shared" ref="M164:M217" si="35">G164+J164</f>
        <v>14948.809999999998</v>
      </c>
      <c r="N164" s="99">
        <f t="shared" ref="N164:N217" si="36">H164+K164</f>
        <v>3755.19</v>
      </c>
      <c r="O164" s="99">
        <f t="shared" ref="O164:O217" si="37">I164+L164</f>
        <v>18703.999999999996</v>
      </c>
      <c r="P164" s="99"/>
      <c r="Q164" s="99"/>
      <c r="R164" s="99">
        <f t="shared" ref="R164:R217" si="38">P164+Q164</f>
        <v>0</v>
      </c>
      <c r="S164" s="99">
        <f t="shared" ref="S164:S217" si="39">M164-P164</f>
        <v>14948.809999999998</v>
      </c>
      <c r="T164" s="99">
        <f t="shared" ref="T164:T217" si="40">N164-Q164</f>
        <v>3755.19</v>
      </c>
      <c r="U164" s="99">
        <f t="shared" ref="U164:U217" si="41">O164-R164</f>
        <v>18703.999999999996</v>
      </c>
      <c r="V164" s="89"/>
    </row>
    <row r="165" spans="1:68" s="92" customFormat="1" x14ac:dyDescent="0.25">
      <c r="A165" s="71">
        <v>2</v>
      </c>
      <c r="B165" s="301"/>
      <c r="C165" s="301"/>
      <c r="D165" s="301"/>
      <c r="E165" s="301"/>
      <c r="F165" s="71" t="s">
        <v>2409</v>
      </c>
      <c r="G165" s="99">
        <v>6166.29</v>
      </c>
      <c r="H165" s="99">
        <v>3237.71</v>
      </c>
      <c r="I165" s="71">
        <f t="shared" ref="I165:I190" si="42">SUM(G165:H165)</f>
        <v>9404</v>
      </c>
      <c r="J165" s="99"/>
      <c r="K165" s="99"/>
      <c r="L165" s="99">
        <f t="shared" si="34"/>
        <v>0</v>
      </c>
      <c r="M165" s="99">
        <f t="shared" si="35"/>
        <v>6166.29</v>
      </c>
      <c r="N165" s="99">
        <f t="shared" si="36"/>
        <v>3237.71</v>
      </c>
      <c r="O165" s="99">
        <f t="shared" si="37"/>
        <v>9404</v>
      </c>
      <c r="P165" s="99"/>
      <c r="Q165" s="99"/>
      <c r="R165" s="99">
        <f t="shared" si="38"/>
        <v>0</v>
      </c>
      <c r="S165" s="99">
        <f t="shared" si="39"/>
        <v>6166.29</v>
      </c>
      <c r="T165" s="99">
        <f t="shared" si="40"/>
        <v>3237.71</v>
      </c>
      <c r="U165" s="99">
        <f t="shared" si="41"/>
        <v>9404</v>
      </c>
      <c r="V165" s="89"/>
    </row>
    <row r="166" spans="1:68" s="92" customFormat="1" x14ac:dyDescent="0.25">
      <c r="A166" s="71">
        <v>3</v>
      </c>
      <c r="B166" s="301"/>
      <c r="C166" s="301"/>
      <c r="D166" s="301"/>
      <c r="E166" s="301"/>
      <c r="F166" s="71" t="s">
        <v>2410</v>
      </c>
      <c r="G166" s="99">
        <v>40419.730000000003</v>
      </c>
      <c r="H166" s="99">
        <v>3901.27</v>
      </c>
      <c r="I166" s="71">
        <f t="shared" si="42"/>
        <v>44321</v>
      </c>
      <c r="J166" s="99"/>
      <c r="K166" s="99"/>
      <c r="L166" s="99">
        <f t="shared" si="34"/>
        <v>0</v>
      </c>
      <c r="M166" s="99">
        <f t="shared" si="35"/>
        <v>40419.730000000003</v>
      </c>
      <c r="N166" s="99">
        <f t="shared" si="36"/>
        <v>3901.27</v>
      </c>
      <c r="O166" s="99">
        <f t="shared" si="37"/>
        <v>44321</v>
      </c>
      <c r="P166" s="99"/>
      <c r="Q166" s="99"/>
      <c r="R166" s="99">
        <f t="shared" si="38"/>
        <v>0</v>
      </c>
      <c r="S166" s="99">
        <f t="shared" si="39"/>
        <v>40419.730000000003</v>
      </c>
      <c r="T166" s="99">
        <f t="shared" si="40"/>
        <v>3901.27</v>
      </c>
      <c r="U166" s="99">
        <f t="shared" si="41"/>
        <v>44321</v>
      </c>
      <c r="V166" s="89"/>
    </row>
    <row r="167" spans="1:68" s="92" customFormat="1" x14ac:dyDescent="0.25">
      <c r="A167" s="71">
        <v>4</v>
      </c>
      <c r="B167" s="301"/>
      <c r="C167" s="301"/>
      <c r="D167" s="301"/>
      <c r="E167" s="301"/>
      <c r="F167" s="71" t="s">
        <v>2411</v>
      </c>
      <c r="G167" s="99">
        <v>73170.289999999994</v>
      </c>
      <c r="H167" s="99">
        <v>4396.71</v>
      </c>
      <c r="I167" s="71">
        <f t="shared" si="42"/>
        <v>77567</v>
      </c>
      <c r="J167" s="99"/>
      <c r="K167" s="99"/>
      <c r="L167" s="99">
        <f t="shared" si="34"/>
        <v>0</v>
      </c>
      <c r="M167" s="99">
        <f t="shared" si="35"/>
        <v>73170.289999999994</v>
      </c>
      <c r="N167" s="99">
        <f t="shared" si="36"/>
        <v>4396.71</v>
      </c>
      <c r="O167" s="99">
        <f t="shared" si="37"/>
        <v>77567</v>
      </c>
      <c r="P167" s="99"/>
      <c r="Q167" s="99"/>
      <c r="R167" s="99">
        <f t="shared" si="38"/>
        <v>0</v>
      </c>
      <c r="S167" s="99">
        <f t="shared" si="39"/>
        <v>73170.289999999994</v>
      </c>
      <c r="T167" s="99">
        <f t="shared" si="40"/>
        <v>4396.71</v>
      </c>
      <c r="U167" s="99">
        <f t="shared" si="41"/>
        <v>77567</v>
      </c>
      <c r="V167" s="89"/>
    </row>
    <row r="168" spans="1:68" s="92" customFormat="1" x14ac:dyDescent="0.25">
      <c r="A168" s="71">
        <v>5</v>
      </c>
      <c r="B168" s="301"/>
      <c r="C168" s="301"/>
      <c r="D168" s="301"/>
      <c r="E168" s="301"/>
      <c r="F168" s="71" t="s">
        <v>2412</v>
      </c>
      <c r="G168" s="99">
        <v>120852.14</v>
      </c>
      <c r="H168" s="99">
        <v>4878.8600000000006</v>
      </c>
      <c r="I168" s="71">
        <f t="shared" si="42"/>
        <v>125731</v>
      </c>
      <c r="J168" s="99"/>
      <c r="K168" s="99"/>
      <c r="L168" s="99">
        <f t="shared" si="34"/>
        <v>0</v>
      </c>
      <c r="M168" s="99">
        <f t="shared" si="35"/>
        <v>120852.14</v>
      </c>
      <c r="N168" s="99">
        <f t="shared" si="36"/>
        <v>4878.8600000000006</v>
      </c>
      <c r="O168" s="99">
        <f t="shared" si="37"/>
        <v>125731</v>
      </c>
      <c r="P168" s="99"/>
      <c r="Q168" s="99"/>
      <c r="R168" s="99">
        <f t="shared" si="38"/>
        <v>0</v>
      </c>
      <c r="S168" s="99">
        <f t="shared" si="39"/>
        <v>120852.14</v>
      </c>
      <c r="T168" s="99">
        <f t="shared" si="40"/>
        <v>4878.8600000000006</v>
      </c>
      <c r="U168" s="99">
        <f t="shared" si="41"/>
        <v>125731</v>
      </c>
      <c r="V168" s="89"/>
    </row>
    <row r="169" spans="1:68" s="92" customFormat="1" x14ac:dyDescent="0.25">
      <c r="A169" s="71">
        <v>6</v>
      </c>
      <c r="B169" s="301"/>
      <c r="C169" s="301"/>
      <c r="D169" s="301"/>
      <c r="E169" s="301"/>
      <c r="F169" s="71" t="s">
        <v>2413</v>
      </c>
      <c r="G169" s="99">
        <v>76008.070000000007</v>
      </c>
      <c r="H169" s="99">
        <v>21943.93</v>
      </c>
      <c r="I169" s="71">
        <f t="shared" si="42"/>
        <v>97952</v>
      </c>
      <c r="J169" s="99"/>
      <c r="K169" s="99"/>
      <c r="L169" s="99">
        <f t="shared" si="34"/>
        <v>0</v>
      </c>
      <c r="M169" s="99">
        <f t="shared" si="35"/>
        <v>76008.070000000007</v>
      </c>
      <c r="N169" s="99">
        <f t="shared" si="36"/>
        <v>21943.93</v>
      </c>
      <c r="O169" s="99">
        <f t="shared" si="37"/>
        <v>97952</v>
      </c>
      <c r="P169" s="99"/>
      <c r="Q169" s="99"/>
      <c r="R169" s="99">
        <f t="shared" si="38"/>
        <v>0</v>
      </c>
      <c r="S169" s="99">
        <f t="shared" si="39"/>
        <v>76008.070000000007</v>
      </c>
      <c r="T169" s="99">
        <f t="shared" si="40"/>
        <v>21943.93</v>
      </c>
      <c r="U169" s="99">
        <f t="shared" si="41"/>
        <v>97952</v>
      </c>
      <c r="V169" s="89"/>
    </row>
    <row r="170" spans="1:68" s="92" customFormat="1" x14ac:dyDescent="0.25">
      <c r="A170" s="71">
        <v>7</v>
      </c>
      <c r="B170" s="301"/>
      <c r="C170" s="301"/>
      <c r="D170" s="301"/>
      <c r="E170" s="301"/>
      <c r="F170" s="71" t="s">
        <v>2414</v>
      </c>
      <c r="G170" s="99">
        <v>-7542.52</v>
      </c>
      <c r="H170" s="99">
        <v>-2205.48</v>
      </c>
      <c r="I170" s="71">
        <f t="shared" si="42"/>
        <v>-9748</v>
      </c>
      <c r="J170" s="99"/>
      <c r="K170" s="99"/>
      <c r="L170" s="99">
        <f t="shared" si="34"/>
        <v>0</v>
      </c>
      <c r="M170" s="99">
        <f t="shared" si="35"/>
        <v>-7542.52</v>
      </c>
      <c r="N170" s="99">
        <f t="shared" si="36"/>
        <v>-2205.48</v>
      </c>
      <c r="O170" s="99">
        <f t="shared" si="37"/>
        <v>-9748</v>
      </c>
      <c r="P170" s="99"/>
      <c r="Q170" s="99"/>
      <c r="R170" s="99">
        <f t="shared" si="38"/>
        <v>0</v>
      </c>
      <c r="S170" s="99">
        <f t="shared" si="39"/>
        <v>-7542.52</v>
      </c>
      <c r="T170" s="99">
        <f t="shared" si="40"/>
        <v>-2205.48</v>
      </c>
      <c r="U170" s="99">
        <f t="shared" si="41"/>
        <v>-9748</v>
      </c>
      <c r="V170" s="89"/>
    </row>
    <row r="171" spans="1:68" s="92" customFormat="1" x14ac:dyDescent="0.25">
      <c r="A171" s="71">
        <v>8</v>
      </c>
      <c r="B171" s="301"/>
      <c r="C171" s="301"/>
      <c r="D171" s="301"/>
      <c r="E171" s="301"/>
      <c r="F171" s="71" t="s">
        <v>2415</v>
      </c>
      <c r="G171" s="99">
        <v>10275</v>
      </c>
      <c r="H171" s="99">
        <v>0</v>
      </c>
      <c r="I171" s="71">
        <f t="shared" si="42"/>
        <v>10275</v>
      </c>
      <c r="J171" s="99"/>
      <c r="K171" s="99"/>
      <c r="L171" s="99">
        <f t="shared" si="34"/>
        <v>0</v>
      </c>
      <c r="M171" s="99">
        <f t="shared" si="35"/>
        <v>10275</v>
      </c>
      <c r="N171" s="99">
        <f t="shared" si="36"/>
        <v>0</v>
      </c>
      <c r="O171" s="99">
        <f t="shared" si="37"/>
        <v>10275</v>
      </c>
      <c r="P171" s="99"/>
      <c r="Q171" s="99"/>
      <c r="R171" s="99">
        <f t="shared" si="38"/>
        <v>0</v>
      </c>
      <c r="S171" s="99">
        <f t="shared" si="39"/>
        <v>10275</v>
      </c>
      <c r="T171" s="99">
        <f t="shared" si="40"/>
        <v>0</v>
      </c>
      <c r="U171" s="99">
        <f t="shared" si="41"/>
        <v>10275</v>
      </c>
      <c r="V171" s="89"/>
    </row>
    <row r="172" spans="1:68" s="92" customFormat="1" x14ac:dyDescent="0.25">
      <c r="A172" s="71">
        <v>9</v>
      </c>
      <c r="B172" s="301"/>
      <c r="C172" s="301"/>
      <c r="D172" s="301"/>
      <c r="E172" s="301"/>
      <c r="F172" s="71" t="s">
        <v>2416</v>
      </c>
      <c r="G172" s="99">
        <v>159545.97</v>
      </c>
      <c r="H172" s="99">
        <v>49855.03</v>
      </c>
      <c r="I172" s="71">
        <f t="shared" si="42"/>
        <v>209401</v>
      </c>
      <c r="J172" s="99"/>
      <c r="K172" s="99"/>
      <c r="L172" s="99">
        <f t="shared" si="34"/>
        <v>0</v>
      </c>
      <c r="M172" s="99">
        <f t="shared" si="35"/>
        <v>159545.97</v>
      </c>
      <c r="N172" s="99">
        <f t="shared" si="36"/>
        <v>49855.03</v>
      </c>
      <c r="O172" s="99">
        <f t="shared" si="37"/>
        <v>209401</v>
      </c>
      <c r="P172" s="99"/>
      <c r="Q172" s="99"/>
      <c r="R172" s="99">
        <f t="shared" si="38"/>
        <v>0</v>
      </c>
      <c r="S172" s="99">
        <f t="shared" si="39"/>
        <v>159545.97</v>
      </c>
      <c r="T172" s="99">
        <f t="shared" si="40"/>
        <v>49855.03</v>
      </c>
      <c r="U172" s="99">
        <f t="shared" si="41"/>
        <v>209401</v>
      </c>
      <c r="V172" s="89"/>
    </row>
    <row r="173" spans="1:68" s="92" customFormat="1" x14ac:dyDescent="0.25">
      <c r="A173" s="71">
        <v>10</v>
      </c>
      <c r="B173" s="301"/>
      <c r="C173" s="301"/>
      <c r="D173" s="301"/>
      <c r="E173" s="301"/>
      <c r="F173" s="71" t="s">
        <v>2417</v>
      </c>
      <c r="G173" s="99">
        <v>103382.13</v>
      </c>
      <c r="H173" s="99">
        <v>38071.870000000003</v>
      </c>
      <c r="I173" s="71">
        <f t="shared" si="42"/>
        <v>141454</v>
      </c>
      <c r="J173" s="99"/>
      <c r="K173" s="99"/>
      <c r="L173" s="99">
        <f t="shared" si="34"/>
        <v>0</v>
      </c>
      <c r="M173" s="99">
        <f t="shared" si="35"/>
        <v>103382.13</v>
      </c>
      <c r="N173" s="99">
        <f t="shared" si="36"/>
        <v>38071.870000000003</v>
      </c>
      <c r="O173" s="99">
        <f t="shared" si="37"/>
        <v>141454</v>
      </c>
      <c r="P173" s="99"/>
      <c r="Q173" s="99"/>
      <c r="R173" s="99">
        <f t="shared" si="38"/>
        <v>0</v>
      </c>
      <c r="S173" s="99">
        <f t="shared" si="39"/>
        <v>103382.13</v>
      </c>
      <c r="T173" s="99">
        <f t="shared" si="40"/>
        <v>38071.870000000003</v>
      </c>
      <c r="U173" s="99">
        <f t="shared" si="41"/>
        <v>141454</v>
      </c>
      <c r="V173" s="89"/>
    </row>
    <row r="174" spans="1:68" s="92" customFormat="1" x14ac:dyDescent="0.25">
      <c r="A174" s="71">
        <v>11</v>
      </c>
      <c r="B174" s="301"/>
      <c r="C174" s="301"/>
      <c r="D174" s="301"/>
      <c r="E174" s="301"/>
      <c r="F174" s="71" t="s">
        <v>2418</v>
      </c>
      <c r="G174" s="99">
        <v>9830.06</v>
      </c>
      <c r="H174" s="99">
        <v>1008.94</v>
      </c>
      <c r="I174" s="71">
        <f t="shared" si="42"/>
        <v>10839</v>
      </c>
      <c r="J174" s="99"/>
      <c r="K174" s="99"/>
      <c r="L174" s="99">
        <f t="shared" si="34"/>
        <v>0</v>
      </c>
      <c r="M174" s="99">
        <f t="shared" si="35"/>
        <v>9830.06</v>
      </c>
      <c r="N174" s="99">
        <f t="shared" si="36"/>
        <v>1008.94</v>
      </c>
      <c r="O174" s="99">
        <f t="shared" si="37"/>
        <v>10839</v>
      </c>
      <c r="P174" s="99"/>
      <c r="Q174" s="99"/>
      <c r="R174" s="99">
        <f t="shared" si="38"/>
        <v>0</v>
      </c>
      <c r="S174" s="99">
        <f t="shared" si="39"/>
        <v>9830.06</v>
      </c>
      <c r="T174" s="99">
        <f t="shared" si="40"/>
        <v>1008.94</v>
      </c>
      <c r="U174" s="99">
        <f t="shared" si="41"/>
        <v>10839</v>
      </c>
      <c r="V174" s="89"/>
    </row>
    <row r="175" spans="1:68" s="92" customFormat="1" x14ac:dyDescent="0.25">
      <c r="A175" s="71">
        <v>12</v>
      </c>
      <c r="B175" s="301"/>
      <c r="C175" s="301"/>
      <c r="D175" s="301"/>
      <c r="E175" s="301"/>
      <c r="F175" s="71" t="s">
        <v>129</v>
      </c>
      <c r="G175" s="99">
        <v>165212.00999999998</v>
      </c>
      <c r="H175" s="99">
        <v>54717.99</v>
      </c>
      <c r="I175" s="71">
        <f t="shared" si="42"/>
        <v>219929.99999999997</v>
      </c>
      <c r="J175" s="99"/>
      <c r="K175" s="99"/>
      <c r="L175" s="99">
        <f t="shared" si="34"/>
        <v>0</v>
      </c>
      <c r="M175" s="99">
        <f t="shared" si="35"/>
        <v>165212.00999999998</v>
      </c>
      <c r="N175" s="99">
        <f t="shared" si="36"/>
        <v>54717.99</v>
      </c>
      <c r="O175" s="99">
        <f t="shared" si="37"/>
        <v>219929.99999999997</v>
      </c>
      <c r="P175" s="99"/>
      <c r="Q175" s="99"/>
      <c r="R175" s="99">
        <f t="shared" si="38"/>
        <v>0</v>
      </c>
      <c r="S175" s="99">
        <f t="shared" si="39"/>
        <v>165212.00999999998</v>
      </c>
      <c r="T175" s="99">
        <f t="shared" si="40"/>
        <v>54717.99</v>
      </c>
      <c r="U175" s="99">
        <f t="shared" si="41"/>
        <v>219929.99999999997</v>
      </c>
      <c r="V175" s="89"/>
    </row>
    <row r="176" spans="1:68" s="92" customFormat="1" x14ac:dyDescent="0.25">
      <c r="A176" s="71">
        <v>13</v>
      </c>
      <c r="B176" s="301"/>
      <c r="C176" s="301"/>
      <c r="D176" s="301"/>
      <c r="E176" s="301"/>
      <c r="F176" s="71" t="s">
        <v>2419</v>
      </c>
      <c r="G176" s="99">
        <v>26503</v>
      </c>
      <c r="H176" s="99">
        <v>0</v>
      </c>
      <c r="I176" s="71">
        <f t="shared" si="42"/>
        <v>26503</v>
      </c>
      <c r="J176" s="99"/>
      <c r="K176" s="99"/>
      <c r="L176" s="99">
        <f t="shared" si="34"/>
        <v>0</v>
      </c>
      <c r="M176" s="99">
        <f t="shared" si="35"/>
        <v>26503</v>
      </c>
      <c r="N176" s="99">
        <f t="shared" si="36"/>
        <v>0</v>
      </c>
      <c r="O176" s="99">
        <f t="shared" si="37"/>
        <v>26503</v>
      </c>
      <c r="P176" s="99"/>
      <c r="Q176" s="99"/>
      <c r="R176" s="99">
        <f t="shared" si="38"/>
        <v>0</v>
      </c>
      <c r="S176" s="99">
        <f t="shared" si="39"/>
        <v>26503</v>
      </c>
      <c r="T176" s="99">
        <f t="shared" si="40"/>
        <v>0</v>
      </c>
      <c r="U176" s="99">
        <f t="shared" si="41"/>
        <v>26503</v>
      </c>
      <c r="V176" s="89"/>
    </row>
    <row r="177" spans="1:68" s="92" customFormat="1" x14ac:dyDescent="0.25">
      <c r="A177" s="71">
        <v>14</v>
      </c>
      <c r="B177" s="301"/>
      <c r="C177" s="301"/>
      <c r="D177" s="301"/>
      <c r="E177" s="301"/>
      <c r="F177" s="71" t="s">
        <v>2420</v>
      </c>
      <c r="G177" s="99">
        <v>-62675</v>
      </c>
      <c r="H177" s="99">
        <v>0</v>
      </c>
      <c r="I177" s="71">
        <f t="shared" si="42"/>
        <v>-62675</v>
      </c>
      <c r="J177" s="99"/>
      <c r="K177" s="99"/>
      <c r="L177" s="99">
        <f t="shared" si="34"/>
        <v>0</v>
      </c>
      <c r="M177" s="99">
        <f t="shared" si="35"/>
        <v>-62675</v>
      </c>
      <c r="N177" s="99">
        <f t="shared" si="36"/>
        <v>0</v>
      </c>
      <c r="O177" s="99">
        <f t="shared" si="37"/>
        <v>-62675</v>
      </c>
      <c r="P177" s="99"/>
      <c r="Q177" s="99"/>
      <c r="R177" s="99">
        <f t="shared" si="38"/>
        <v>0</v>
      </c>
      <c r="S177" s="99">
        <f t="shared" si="39"/>
        <v>-62675</v>
      </c>
      <c r="T177" s="99">
        <f t="shared" si="40"/>
        <v>0</v>
      </c>
      <c r="U177" s="99">
        <f t="shared" si="41"/>
        <v>-62675</v>
      </c>
      <c r="V177" s="89"/>
    </row>
    <row r="178" spans="1:68" s="92" customFormat="1" x14ac:dyDescent="0.25">
      <c r="A178" s="71">
        <v>15</v>
      </c>
      <c r="B178" s="301"/>
      <c r="C178" s="301"/>
      <c r="D178" s="301"/>
      <c r="E178" s="301"/>
      <c r="F178" s="71" t="s">
        <v>2421</v>
      </c>
      <c r="G178" s="99">
        <v>64189.8</v>
      </c>
      <c r="H178" s="99">
        <v>57274.2</v>
      </c>
      <c r="I178" s="71">
        <f t="shared" si="42"/>
        <v>121464</v>
      </c>
      <c r="J178" s="99"/>
      <c r="K178" s="99"/>
      <c r="L178" s="99">
        <f t="shared" si="34"/>
        <v>0</v>
      </c>
      <c r="M178" s="99">
        <f t="shared" si="35"/>
        <v>64189.8</v>
      </c>
      <c r="N178" s="99">
        <f t="shared" si="36"/>
        <v>57274.2</v>
      </c>
      <c r="O178" s="99">
        <f t="shared" si="37"/>
        <v>121464</v>
      </c>
      <c r="P178" s="99"/>
      <c r="Q178" s="99"/>
      <c r="R178" s="99">
        <f t="shared" si="38"/>
        <v>0</v>
      </c>
      <c r="S178" s="99">
        <f t="shared" si="39"/>
        <v>64189.8</v>
      </c>
      <c r="T178" s="99">
        <f t="shared" si="40"/>
        <v>57274.2</v>
      </c>
      <c r="U178" s="99">
        <f t="shared" si="41"/>
        <v>121464</v>
      </c>
      <c r="V178" s="89"/>
    </row>
    <row r="179" spans="1:68" s="92" customFormat="1" x14ac:dyDescent="0.25">
      <c r="A179" s="71">
        <v>16</v>
      </c>
      <c r="B179" s="301"/>
      <c r="C179" s="301"/>
      <c r="D179" s="301"/>
      <c r="E179" s="301"/>
      <c r="F179" s="71" t="s">
        <v>2422</v>
      </c>
      <c r="G179" s="99">
        <v>111290.99</v>
      </c>
      <c r="H179" s="99">
        <v>4561.01</v>
      </c>
      <c r="I179" s="71">
        <f t="shared" si="42"/>
        <v>115852</v>
      </c>
      <c r="J179" s="99"/>
      <c r="K179" s="99"/>
      <c r="L179" s="99">
        <f t="shared" si="34"/>
        <v>0</v>
      </c>
      <c r="M179" s="99">
        <f t="shared" si="35"/>
        <v>111290.99</v>
      </c>
      <c r="N179" s="99">
        <f t="shared" si="36"/>
        <v>4561.01</v>
      </c>
      <c r="O179" s="99">
        <f t="shared" si="37"/>
        <v>115852</v>
      </c>
      <c r="P179" s="99"/>
      <c r="Q179" s="99"/>
      <c r="R179" s="99">
        <f t="shared" si="38"/>
        <v>0</v>
      </c>
      <c r="S179" s="99">
        <f t="shared" si="39"/>
        <v>111290.99</v>
      </c>
      <c r="T179" s="99">
        <f t="shared" si="40"/>
        <v>4561.01</v>
      </c>
      <c r="U179" s="99">
        <f t="shared" si="41"/>
        <v>115852</v>
      </c>
      <c r="V179" s="89"/>
    </row>
    <row r="180" spans="1:68" s="92" customFormat="1" x14ac:dyDescent="0.25">
      <c r="A180" s="71">
        <v>17</v>
      </c>
      <c r="B180" s="301"/>
      <c r="C180" s="301"/>
      <c r="D180" s="301"/>
      <c r="E180" s="301"/>
      <c r="F180" s="71" t="s">
        <v>2423</v>
      </c>
      <c r="G180" s="99">
        <v>25786.229999999981</v>
      </c>
      <c r="H180" s="99">
        <v>1260.7699999999995</v>
      </c>
      <c r="I180" s="71">
        <f t="shared" si="42"/>
        <v>27046.999999999982</v>
      </c>
      <c r="J180" s="99"/>
      <c r="K180" s="99"/>
      <c r="L180" s="99">
        <f t="shared" si="34"/>
        <v>0</v>
      </c>
      <c r="M180" s="99">
        <f t="shared" si="35"/>
        <v>25786.229999999981</v>
      </c>
      <c r="N180" s="99">
        <f t="shared" si="36"/>
        <v>1260.7699999999995</v>
      </c>
      <c r="O180" s="99">
        <f t="shared" si="37"/>
        <v>27046.999999999982</v>
      </c>
      <c r="P180" s="99"/>
      <c r="Q180" s="99"/>
      <c r="R180" s="99">
        <f t="shared" si="38"/>
        <v>0</v>
      </c>
      <c r="S180" s="99">
        <f t="shared" si="39"/>
        <v>25786.229999999981</v>
      </c>
      <c r="T180" s="99">
        <f t="shared" si="40"/>
        <v>1260.7699999999995</v>
      </c>
      <c r="U180" s="99">
        <f t="shared" si="41"/>
        <v>27046.999999999982</v>
      </c>
      <c r="V180" s="89"/>
    </row>
    <row r="181" spans="1:68" s="92" customFormat="1" x14ac:dyDescent="0.25">
      <c r="A181" s="71">
        <v>18</v>
      </c>
      <c r="B181" s="301"/>
      <c r="C181" s="301"/>
      <c r="D181" s="301"/>
      <c r="E181" s="301"/>
      <c r="F181" s="71" t="s">
        <v>2424</v>
      </c>
      <c r="G181" s="99">
        <v>174436.35</v>
      </c>
      <c r="H181" s="99">
        <v>-25629.349999999991</v>
      </c>
      <c r="I181" s="71">
        <f t="shared" si="42"/>
        <v>148807</v>
      </c>
      <c r="J181" s="99"/>
      <c r="K181" s="99"/>
      <c r="L181" s="99">
        <f t="shared" si="34"/>
        <v>0</v>
      </c>
      <c r="M181" s="99">
        <f t="shared" si="35"/>
        <v>174436.35</v>
      </c>
      <c r="N181" s="99">
        <f t="shared" si="36"/>
        <v>-25629.349999999991</v>
      </c>
      <c r="O181" s="99">
        <f t="shared" si="37"/>
        <v>148807</v>
      </c>
      <c r="P181" s="99"/>
      <c r="Q181" s="99"/>
      <c r="R181" s="99">
        <f t="shared" si="38"/>
        <v>0</v>
      </c>
      <c r="S181" s="99">
        <f t="shared" si="39"/>
        <v>174436.35</v>
      </c>
      <c r="T181" s="99">
        <f t="shared" si="40"/>
        <v>-25629.349999999991</v>
      </c>
      <c r="U181" s="99">
        <f t="shared" si="41"/>
        <v>148807</v>
      </c>
      <c r="V181" s="89"/>
    </row>
    <row r="182" spans="1:68" s="92" customFormat="1" x14ac:dyDescent="0.25">
      <c r="A182" s="71">
        <v>19</v>
      </c>
      <c r="B182" s="301"/>
      <c r="C182" s="301"/>
      <c r="D182" s="301"/>
      <c r="E182" s="301"/>
      <c r="F182" s="71" t="s">
        <v>2425</v>
      </c>
      <c r="G182" s="99">
        <v>365536.94</v>
      </c>
      <c r="H182" s="99">
        <v>109971.06</v>
      </c>
      <c r="I182" s="71">
        <f t="shared" si="42"/>
        <v>475508</v>
      </c>
      <c r="J182" s="99"/>
      <c r="K182" s="99"/>
      <c r="L182" s="99">
        <f t="shared" si="34"/>
        <v>0</v>
      </c>
      <c r="M182" s="99">
        <f t="shared" si="35"/>
        <v>365536.94</v>
      </c>
      <c r="N182" s="99">
        <f t="shared" si="36"/>
        <v>109971.06</v>
      </c>
      <c r="O182" s="99">
        <f t="shared" si="37"/>
        <v>475508</v>
      </c>
      <c r="P182" s="99"/>
      <c r="Q182" s="99"/>
      <c r="R182" s="99">
        <f t="shared" si="38"/>
        <v>0</v>
      </c>
      <c r="S182" s="99">
        <f t="shared" si="39"/>
        <v>365536.94</v>
      </c>
      <c r="T182" s="99">
        <f t="shared" si="40"/>
        <v>109971.06</v>
      </c>
      <c r="U182" s="99">
        <f t="shared" si="41"/>
        <v>475508</v>
      </c>
      <c r="V182" s="89"/>
    </row>
    <row r="183" spans="1:68" s="92" customFormat="1" x14ac:dyDescent="0.25">
      <c r="A183" s="71">
        <v>20</v>
      </c>
      <c r="B183" s="301"/>
      <c r="C183" s="301"/>
      <c r="D183" s="301"/>
      <c r="E183" s="301"/>
      <c r="F183" s="71" t="s">
        <v>2426</v>
      </c>
      <c r="G183" s="99">
        <v>10276.870000000001</v>
      </c>
      <c r="H183" s="99">
        <v>490.13</v>
      </c>
      <c r="I183" s="71">
        <f t="shared" si="42"/>
        <v>10767</v>
      </c>
      <c r="J183" s="99"/>
      <c r="K183" s="99"/>
      <c r="L183" s="99">
        <f t="shared" si="34"/>
        <v>0</v>
      </c>
      <c r="M183" s="99">
        <f t="shared" si="35"/>
        <v>10276.870000000001</v>
      </c>
      <c r="N183" s="99">
        <f t="shared" si="36"/>
        <v>490.13</v>
      </c>
      <c r="O183" s="99">
        <f t="shared" si="37"/>
        <v>10767</v>
      </c>
      <c r="P183" s="99"/>
      <c r="Q183" s="99"/>
      <c r="R183" s="99">
        <f t="shared" si="38"/>
        <v>0</v>
      </c>
      <c r="S183" s="99">
        <f t="shared" si="39"/>
        <v>10276.870000000001</v>
      </c>
      <c r="T183" s="99">
        <f t="shared" si="40"/>
        <v>490.13</v>
      </c>
      <c r="U183" s="99">
        <f t="shared" si="41"/>
        <v>10767</v>
      </c>
      <c r="V183" s="89"/>
    </row>
    <row r="184" spans="1:68" s="92" customFormat="1" x14ac:dyDescent="0.25">
      <c r="A184" s="71">
        <v>21</v>
      </c>
      <c r="B184" s="301"/>
      <c r="C184" s="301"/>
      <c r="D184" s="301"/>
      <c r="E184" s="301"/>
      <c r="F184" s="71" t="s">
        <v>2427</v>
      </c>
      <c r="G184" s="99">
        <v>0</v>
      </c>
      <c r="H184" s="99">
        <v>0</v>
      </c>
      <c r="I184" s="71">
        <f t="shared" si="42"/>
        <v>0</v>
      </c>
      <c r="J184" s="99"/>
      <c r="K184" s="99"/>
      <c r="L184" s="99">
        <f t="shared" si="34"/>
        <v>0</v>
      </c>
      <c r="M184" s="99">
        <f t="shared" si="35"/>
        <v>0</v>
      </c>
      <c r="N184" s="99">
        <f t="shared" si="36"/>
        <v>0</v>
      </c>
      <c r="O184" s="99">
        <f t="shared" si="37"/>
        <v>0</v>
      </c>
      <c r="P184" s="99"/>
      <c r="Q184" s="99"/>
      <c r="R184" s="99">
        <f t="shared" si="38"/>
        <v>0</v>
      </c>
      <c r="S184" s="99">
        <f t="shared" si="39"/>
        <v>0</v>
      </c>
      <c r="T184" s="99">
        <f t="shared" si="40"/>
        <v>0</v>
      </c>
      <c r="U184" s="99">
        <f t="shared" si="41"/>
        <v>0</v>
      </c>
      <c r="V184" s="89"/>
    </row>
    <row r="185" spans="1:68" s="92" customFormat="1" x14ac:dyDescent="0.25">
      <c r="A185" s="71">
        <v>22</v>
      </c>
      <c r="B185" s="301"/>
      <c r="C185" s="301"/>
      <c r="D185" s="301"/>
      <c r="E185" s="301"/>
      <c r="F185" s="71" t="s">
        <v>2428</v>
      </c>
      <c r="G185" s="99">
        <v>0</v>
      </c>
      <c r="H185" s="99">
        <v>0</v>
      </c>
      <c r="I185" s="71">
        <f t="shared" si="42"/>
        <v>0</v>
      </c>
      <c r="J185" s="99"/>
      <c r="K185" s="99"/>
      <c r="L185" s="99">
        <f t="shared" si="34"/>
        <v>0</v>
      </c>
      <c r="M185" s="99">
        <f t="shared" si="35"/>
        <v>0</v>
      </c>
      <c r="N185" s="99">
        <f t="shared" si="36"/>
        <v>0</v>
      </c>
      <c r="O185" s="99">
        <f t="shared" si="37"/>
        <v>0</v>
      </c>
      <c r="P185" s="99"/>
      <c r="Q185" s="99"/>
      <c r="R185" s="99">
        <f t="shared" si="38"/>
        <v>0</v>
      </c>
      <c r="S185" s="99">
        <f t="shared" si="39"/>
        <v>0</v>
      </c>
      <c r="T185" s="99">
        <f t="shared" si="40"/>
        <v>0</v>
      </c>
      <c r="U185" s="99">
        <f t="shared" si="41"/>
        <v>0</v>
      </c>
      <c r="V185" s="89"/>
    </row>
    <row r="186" spans="1:68" s="92" customFormat="1" x14ac:dyDescent="0.25">
      <c r="A186" s="71">
        <v>23</v>
      </c>
      <c r="B186" s="301"/>
      <c r="C186" s="301"/>
      <c r="D186" s="301"/>
      <c r="E186" s="301"/>
      <c r="F186" s="71" t="s">
        <v>2429</v>
      </c>
      <c r="G186" s="99">
        <v>0</v>
      </c>
      <c r="H186" s="99">
        <v>0</v>
      </c>
      <c r="I186" s="71">
        <f t="shared" si="42"/>
        <v>0</v>
      </c>
      <c r="J186" s="99"/>
      <c r="K186" s="99"/>
      <c r="L186" s="99">
        <f t="shared" si="34"/>
        <v>0</v>
      </c>
      <c r="M186" s="99">
        <f t="shared" si="35"/>
        <v>0</v>
      </c>
      <c r="N186" s="99">
        <f t="shared" si="36"/>
        <v>0</v>
      </c>
      <c r="O186" s="99">
        <f t="shared" si="37"/>
        <v>0</v>
      </c>
      <c r="P186" s="99"/>
      <c r="Q186" s="99"/>
      <c r="R186" s="99">
        <f t="shared" si="38"/>
        <v>0</v>
      </c>
      <c r="S186" s="99">
        <f t="shared" si="39"/>
        <v>0</v>
      </c>
      <c r="T186" s="99">
        <f t="shared" si="40"/>
        <v>0</v>
      </c>
      <c r="U186" s="99">
        <f t="shared" si="41"/>
        <v>0</v>
      </c>
      <c r="V186" s="89"/>
    </row>
    <row r="187" spans="1:68" s="92" customFormat="1" x14ac:dyDescent="0.25">
      <c r="A187" s="71">
        <v>24</v>
      </c>
      <c r="B187" s="301"/>
      <c r="C187" s="301"/>
      <c r="D187" s="301"/>
      <c r="E187" s="301"/>
      <c r="F187" s="71" t="s">
        <v>2430</v>
      </c>
      <c r="G187" s="99">
        <v>0</v>
      </c>
      <c r="H187" s="99">
        <v>0</v>
      </c>
      <c r="I187" s="71">
        <f t="shared" si="42"/>
        <v>0</v>
      </c>
      <c r="J187" s="99"/>
      <c r="K187" s="99"/>
      <c r="L187" s="99">
        <f t="shared" si="34"/>
        <v>0</v>
      </c>
      <c r="M187" s="99">
        <f t="shared" si="35"/>
        <v>0</v>
      </c>
      <c r="N187" s="99">
        <f t="shared" si="36"/>
        <v>0</v>
      </c>
      <c r="O187" s="99">
        <f t="shared" si="37"/>
        <v>0</v>
      </c>
      <c r="P187" s="99"/>
      <c r="Q187" s="99"/>
      <c r="R187" s="99">
        <f t="shared" si="38"/>
        <v>0</v>
      </c>
      <c r="S187" s="99">
        <f t="shared" si="39"/>
        <v>0</v>
      </c>
      <c r="T187" s="99">
        <f t="shared" si="40"/>
        <v>0</v>
      </c>
      <c r="U187" s="99">
        <f t="shared" si="41"/>
        <v>0</v>
      </c>
      <c r="V187" s="89"/>
    </row>
    <row r="188" spans="1:68" s="92" customFormat="1" x14ac:dyDescent="0.25">
      <c r="A188" s="71">
        <v>25</v>
      </c>
      <c r="B188" s="301"/>
      <c r="C188" s="301"/>
      <c r="D188" s="301"/>
      <c r="E188" s="301"/>
      <c r="F188" s="71" t="s">
        <v>2431</v>
      </c>
      <c r="G188" s="99">
        <v>0</v>
      </c>
      <c r="H188" s="99">
        <v>0</v>
      </c>
      <c r="I188" s="71">
        <f t="shared" si="42"/>
        <v>0</v>
      </c>
      <c r="J188" s="99"/>
      <c r="K188" s="99"/>
      <c r="L188" s="99">
        <f t="shared" si="34"/>
        <v>0</v>
      </c>
      <c r="M188" s="99">
        <f t="shared" si="35"/>
        <v>0</v>
      </c>
      <c r="N188" s="99">
        <f t="shared" si="36"/>
        <v>0</v>
      </c>
      <c r="O188" s="99">
        <f t="shared" si="37"/>
        <v>0</v>
      </c>
      <c r="P188" s="99"/>
      <c r="Q188" s="99"/>
      <c r="R188" s="99">
        <f t="shared" si="38"/>
        <v>0</v>
      </c>
      <c r="S188" s="99">
        <f t="shared" si="39"/>
        <v>0</v>
      </c>
      <c r="T188" s="99">
        <f t="shared" si="40"/>
        <v>0</v>
      </c>
      <c r="U188" s="99">
        <f t="shared" si="41"/>
        <v>0</v>
      </c>
      <c r="V188" s="89"/>
    </row>
    <row r="189" spans="1:68" s="92" customFormat="1" x14ac:dyDescent="0.25">
      <c r="A189" s="71">
        <v>26</v>
      </c>
      <c r="B189" s="301"/>
      <c r="C189" s="301"/>
      <c r="D189" s="301"/>
      <c r="E189" s="301"/>
      <c r="F189" s="71" t="s">
        <v>2432</v>
      </c>
      <c r="G189" s="99">
        <v>1034.4700000000021</v>
      </c>
      <c r="H189" s="99">
        <v>33.53</v>
      </c>
      <c r="I189" s="71">
        <f t="shared" si="42"/>
        <v>1068.000000000002</v>
      </c>
      <c r="J189" s="99"/>
      <c r="K189" s="99"/>
      <c r="L189" s="99">
        <f t="shared" si="34"/>
        <v>0</v>
      </c>
      <c r="M189" s="99">
        <f t="shared" si="35"/>
        <v>1034.4700000000021</v>
      </c>
      <c r="N189" s="99">
        <f t="shared" si="36"/>
        <v>33.53</v>
      </c>
      <c r="O189" s="99">
        <f t="shared" si="37"/>
        <v>1068.000000000002</v>
      </c>
      <c r="P189" s="99"/>
      <c r="Q189" s="99"/>
      <c r="R189" s="99">
        <f t="shared" si="38"/>
        <v>0</v>
      </c>
      <c r="S189" s="99">
        <f t="shared" si="39"/>
        <v>1034.4700000000021</v>
      </c>
      <c r="T189" s="99">
        <f t="shared" si="40"/>
        <v>33.53</v>
      </c>
      <c r="U189" s="99">
        <f t="shared" si="41"/>
        <v>1068.000000000002</v>
      </c>
      <c r="V189" s="89"/>
    </row>
    <row r="190" spans="1:68" s="92" customFormat="1" x14ac:dyDescent="0.25">
      <c r="A190" s="71">
        <v>27</v>
      </c>
      <c r="B190" s="302"/>
      <c r="C190" s="302"/>
      <c r="D190" s="302"/>
      <c r="E190" s="302"/>
      <c r="F190" s="189" t="s">
        <v>2433</v>
      </c>
      <c r="G190" s="99">
        <v>6953.8600000000006</v>
      </c>
      <c r="H190" s="99">
        <v>778.14</v>
      </c>
      <c r="I190" s="71">
        <f t="shared" si="42"/>
        <v>7732.0000000000009</v>
      </c>
      <c r="J190" s="99"/>
      <c r="K190" s="99"/>
      <c r="L190" s="99">
        <f t="shared" si="34"/>
        <v>0</v>
      </c>
      <c r="M190" s="99">
        <f t="shared" si="35"/>
        <v>6953.8600000000006</v>
      </c>
      <c r="N190" s="99">
        <f t="shared" si="36"/>
        <v>778.14</v>
      </c>
      <c r="O190" s="99">
        <f t="shared" si="37"/>
        <v>7732.0000000000009</v>
      </c>
      <c r="P190" s="99"/>
      <c r="Q190" s="99"/>
      <c r="R190" s="99">
        <f t="shared" si="38"/>
        <v>0</v>
      </c>
      <c r="S190" s="99">
        <f t="shared" si="39"/>
        <v>6953.8600000000006</v>
      </c>
      <c r="T190" s="99">
        <f t="shared" si="40"/>
        <v>778.14</v>
      </c>
      <c r="U190" s="99">
        <f t="shared" si="41"/>
        <v>7732.0000000000009</v>
      </c>
      <c r="V190" s="89"/>
    </row>
    <row r="191" spans="1:68" s="188" customFormat="1" x14ac:dyDescent="0.25">
      <c r="A191" s="255" t="s">
        <v>43</v>
      </c>
      <c r="B191" s="256"/>
      <c r="C191" s="256"/>
      <c r="D191" s="256"/>
      <c r="E191" s="256"/>
      <c r="F191" s="187">
        <f>A190</f>
        <v>27</v>
      </c>
      <c r="G191" s="97">
        <f>SUM(G164:G190)</f>
        <v>1495601.4900000002</v>
      </c>
      <c r="H191" s="97">
        <f t="shared" ref="H191:U191" si="43">SUM(H164:H190)</f>
        <v>332301.51</v>
      </c>
      <c r="I191" s="97">
        <f t="shared" si="43"/>
        <v>1827903</v>
      </c>
      <c r="J191" s="97">
        <f t="shared" si="43"/>
        <v>0</v>
      </c>
      <c r="K191" s="97">
        <f t="shared" si="43"/>
        <v>0</v>
      </c>
      <c r="L191" s="97">
        <f t="shared" si="43"/>
        <v>0</v>
      </c>
      <c r="M191" s="97">
        <f t="shared" si="43"/>
        <v>1495601.4900000002</v>
      </c>
      <c r="N191" s="97">
        <f t="shared" si="43"/>
        <v>332301.51</v>
      </c>
      <c r="O191" s="97">
        <f t="shared" si="43"/>
        <v>1827903</v>
      </c>
      <c r="P191" s="97">
        <f t="shared" si="43"/>
        <v>0</v>
      </c>
      <c r="Q191" s="97">
        <f t="shared" si="43"/>
        <v>0</v>
      </c>
      <c r="R191" s="97">
        <f t="shared" si="43"/>
        <v>0</v>
      </c>
      <c r="S191" s="97">
        <f t="shared" si="43"/>
        <v>1495601.4900000002</v>
      </c>
      <c r="T191" s="97">
        <f t="shared" si="43"/>
        <v>332301.51</v>
      </c>
      <c r="U191" s="97">
        <f t="shared" si="43"/>
        <v>1827903</v>
      </c>
      <c r="V191" s="93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0"/>
      <c r="AR191" s="50"/>
      <c r="AS191" s="50"/>
      <c r="AT191" s="50"/>
      <c r="AU191" s="50"/>
      <c r="AV191" s="50"/>
      <c r="AW191" s="50"/>
      <c r="AX191" s="50"/>
      <c r="AY191" s="50"/>
      <c r="AZ191" s="50"/>
      <c r="BA191" s="50"/>
      <c r="BB191" s="50"/>
      <c r="BC191" s="50"/>
      <c r="BD191" s="50"/>
      <c r="BE191" s="50"/>
      <c r="BF191" s="50"/>
      <c r="BG191" s="50"/>
      <c r="BH191" s="50"/>
      <c r="BI191" s="50"/>
      <c r="BJ191" s="50"/>
      <c r="BK191" s="50"/>
      <c r="BL191" s="50"/>
      <c r="BM191" s="50"/>
      <c r="BN191" s="50"/>
      <c r="BO191" s="50"/>
      <c r="BP191" s="50"/>
    </row>
    <row r="192" spans="1:68" s="92" customFormat="1" ht="15" customHeight="1" x14ac:dyDescent="0.25">
      <c r="A192" s="71">
        <v>1</v>
      </c>
      <c r="B192" s="300" t="s">
        <v>1216</v>
      </c>
      <c r="C192" s="300" t="s">
        <v>5535</v>
      </c>
      <c r="D192" s="300" t="s">
        <v>5535</v>
      </c>
      <c r="E192" s="300" t="s">
        <v>774</v>
      </c>
      <c r="F192" s="71" t="s">
        <v>2745</v>
      </c>
      <c r="G192" s="99">
        <v>323612.59999999998</v>
      </c>
      <c r="H192" s="99">
        <v>68071.399999999994</v>
      </c>
      <c r="I192" s="71">
        <f>SUM(G192:H192)</f>
        <v>391684</v>
      </c>
      <c r="J192" s="99"/>
      <c r="K192" s="99"/>
      <c r="L192" s="99">
        <f t="shared" ref="L192:L213" si="44">J192+K192</f>
        <v>0</v>
      </c>
      <c r="M192" s="99">
        <f t="shared" ref="M192:M213" si="45">G192+J192</f>
        <v>323612.59999999998</v>
      </c>
      <c r="N192" s="99">
        <f t="shared" ref="N192:N213" si="46">H192+K192</f>
        <v>68071.399999999994</v>
      </c>
      <c r="O192" s="99">
        <f t="shared" ref="O192:O213" si="47">I192+L192</f>
        <v>391684</v>
      </c>
      <c r="P192" s="99"/>
      <c r="Q192" s="99"/>
      <c r="R192" s="99">
        <f t="shared" ref="R192:R213" si="48">P192+Q192</f>
        <v>0</v>
      </c>
      <c r="S192" s="99">
        <f t="shared" ref="S192:S213" si="49">M192-P192</f>
        <v>323612.59999999998</v>
      </c>
      <c r="T192" s="99">
        <f t="shared" ref="T192:T213" si="50">N192-Q192</f>
        <v>68071.399999999994</v>
      </c>
      <c r="U192" s="99">
        <f t="shared" ref="U192:U213" si="51">O192-R192</f>
        <v>391684</v>
      </c>
      <c r="V192" s="89"/>
    </row>
    <row r="193" spans="1:22" s="92" customFormat="1" x14ac:dyDescent="0.25">
      <c r="A193" s="71">
        <v>2</v>
      </c>
      <c r="B193" s="301"/>
      <c r="C193" s="301"/>
      <c r="D193" s="301"/>
      <c r="E193" s="301"/>
      <c r="F193" s="71" t="s">
        <v>2746</v>
      </c>
      <c r="G193" s="99">
        <v>4718.3099999999977</v>
      </c>
      <c r="H193" s="99">
        <v>14994.689999999999</v>
      </c>
      <c r="I193" s="71">
        <f t="shared" ref="I193:I213" si="52">SUM(G193:H193)</f>
        <v>19712.999999999996</v>
      </c>
      <c r="J193" s="99"/>
      <c r="K193" s="99"/>
      <c r="L193" s="99">
        <f t="shared" si="44"/>
        <v>0</v>
      </c>
      <c r="M193" s="99">
        <f t="shared" si="45"/>
        <v>4718.3099999999977</v>
      </c>
      <c r="N193" s="99">
        <f t="shared" si="46"/>
        <v>14994.689999999999</v>
      </c>
      <c r="O193" s="99">
        <f t="shared" si="47"/>
        <v>19712.999999999996</v>
      </c>
      <c r="P193" s="99"/>
      <c r="Q193" s="99"/>
      <c r="R193" s="99">
        <f t="shared" si="48"/>
        <v>0</v>
      </c>
      <c r="S193" s="99">
        <f t="shared" si="49"/>
        <v>4718.3099999999977</v>
      </c>
      <c r="T193" s="99">
        <f t="shared" si="50"/>
        <v>14994.689999999999</v>
      </c>
      <c r="U193" s="99">
        <f t="shared" si="51"/>
        <v>19712.999999999996</v>
      </c>
      <c r="V193" s="89"/>
    </row>
    <row r="194" spans="1:22" s="92" customFormat="1" x14ac:dyDescent="0.25">
      <c r="A194" s="71">
        <v>3</v>
      </c>
      <c r="B194" s="301"/>
      <c r="C194" s="301"/>
      <c r="D194" s="301"/>
      <c r="E194" s="301"/>
      <c r="F194" s="71" t="s">
        <v>2747</v>
      </c>
      <c r="G194" s="99">
        <v>32885.89</v>
      </c>
      <c r="H194" s="99">
        <v>280.11000000000013</v>
      </c>
      <c r="I194" s="71">
        <f t="shared" si="52"/>
        <v>33166</v>
      </c>
      <c r="J194" s="99"/>
      <c r="K194" s="99"/>
      <c r="L194" s="99">
        <f t="shared" si="44"/>
        <v>0</v>
      </c>
      <c r="M194" s="99">
        <f t="shared" si="45"/>
        <v>32885.89</v>
      </c>
      <c r="N194" s="99">
        <f t="shared" si="46"/>
        <v>280.11000000000013</v>
      </c>
      <c r="O194" s="99">
        <f t="shared" si="47"/>
        <v>33166</v>
      </c>
      <c r="P194" s="99"/>
      <c r="Q194" s="99"/>
      <c r="R194" s="99">
        <f t="shared" si="48"/>
        <v>0</v>
      </c>
      <c r="S194" s="99">
        <f t="shared" si="49"/>
        <v>32885.89</v>
      </c>
      <c r="T194" s="99">
        <f t="shared" si="50"/>
        <v>280.11000000000013</v>
      </c>
      <c r="U194" s="99">
        <f t="shared" si="51"/>
        <v>33166</v>
      </c>
      <c r="V194" s="89"/>
    </row>
    <row r="195" spans="1:22" s="92" customFormat="1" x14ac:dyDescent="0.25">
      <c r="A195" s="71">
        <v>4</v>
      </c>
      <c r="B195" s="301"/>
      <c r="C195" s="301"/>
      <c r="D195" s="301"/>
      <c r="E195" s="301"/>
      <c r="F195" s="71" t="s">
        <v>2748</v>
      </c>
      <c r="G195" s="99">
        <v>132655.68000000002</v>
      </c>
      <c r="H195" s="99">
        <v>2118.3200000000015</v>
      </c>
      <c r="I195" s="71">
        <f t="shared" si="52"/>
        <v>134774.00000000003</v>
      </c>
      <c r="J195" s="99"/>
      <c r="K195" s="99"/>
      <c r="L195" s="99">
        <f t="shared" si="44"/>
        <v>0</v>
      </c>
      <c r="M195" s="99">
        <f t="shared" si="45"/>
        <v>132655.68000000002</v>
      </c>
      <c r="N195" s="99">
        <f t="shared" si="46"/>
        <v>2118.3200000000015</v>
      </c>
      <c r="O195" s="99">
        <f t="shared" si="47"/>
        <v>134774.00000000003</v>
      </c>
      <c r="P195" s="99"/>
      <c r="Q195" s="99"/>
      <c r="R195" s="99">
        <f t="shared" si="48"/>
        <v>0</v>
      </c>
      <c r="S195" s="99">
        <f t="shared" si="49"/>
        <v>132655.68000000002</v>
      </c>
      <c r="T195" s="99">
        <f t="shared" si="50"/>
        <v>2118.3200000000015</v>
      </c>
      <c r="U195" s="99">
        <f t="shared" si="51"/>
        <v>134774.00000000003</v>
      </c>
      <c r="V195" s="89"/>
    </row>
    <row r="196" spans="1:22" s="92" customFormat="1" x14ac:dyDescent="0.25">
      <c r="A196" s="71">
        <v>5</v>
      </c>
      <c r="B196" s="301"/>
      <c r="C196" s="301"/>
      <c r="D196" s="301"/>
      <c r="E196" s="301"/>
      <c r="F196" s="71" t="s">
        <v>2749</v>
      </c>
      <c r="G196" s="99">
        <v>683937.47</v>
      </c>
      <c r="H196" s="99">
        <v>37540.53</v>
      </c>
      <c r="I196" s="71">
        <f t="shared" si="52"/>
        <v>721478</v>
      </c>
      <c r="J196" s="99"/>
      <c r="K196" s="99"/>
      <c r="L196" s="99">
        <f t="shared" si="44"/>
        <v>0</v>
      </c>
      <c r="M196" s="99">
        <f t="shared" si="45"/>
        <v>683937.47</v>
      </c>
      <c r="N196" s="99">
        <f t="shared" si="46"/>
        <v>37540.53</v>
      </c>
      <c r="O196" s="99">
        <f t="shared" si="47"/>
        <v>721478</v>
      </c>
      <c r="P196" s="99"/>
      <c r="Q196" s="99"/>
      <c r="R196" s="99">
        <f t="shared" si="48"/>
        <v>0</v>
      </c>
      <c r="S196" s="99">
        <f t="shared" si="49"/>
        <v>683937.47</v>
      </c>
      <c r="T196" s="99">
        <f t="shared" si="50"/>
        <v>37540.53</v>
      </c>
      <c r="U196" s="99">
        <f t="shared" si="51"/>
        <v>721478</v>
      </c>
      <c r="V196" s="89"/>
    </row>
    <row r="197" spans="1:22" s="92" customFormat="1" x14ac:dyDescent="0.25">
      <c r="A197" s="71">
        <v>6</v>
      </c>
      <c r="B197" s="301"/>
      <c r="C197" s="301"/>
      <c r="D197" s="301"/>
      <c r="E197" s="301"/>
      <c r="F197" s="71" t="s">
        <v>2750</v>
      </c>
      <c r="G197" s="99">
        <v>70520.090000000026</v>
      </c>
      <c r="H197" s="99">
        <v>912.90999999999985</v>
      </c>
      <c r="I197" s="71">
        <f t="shared" si="52"/>
        <v>71433.000000000029</v>
      </c>
      <c r="J197" s="99"/>
      <c r="K197" s="99"/>
      <c r="L197" s="99">
        <f t="shared" si="44"/>
        <v>0</v>
      </c>
      <c r="M197" s="99">
        <f t="shared" si="45"/>
        <v>70520.090000000026</v>
      </c>
      <c r="N197" s="99">
        <f t="shared" si="46"/>
        <v>912.90999999999985</v>
      </c>
      <c r="O197" s="99">
        <f t="shared" si="47"/>
        <v>71433.000000000029</v>
      </c>
      <c r="P197" s="99"/>
      <c r="Q197" s="99"/>
      <c r="R197" s="99">
        <f t="shared" si="48"/>
        <v>0</v>
      </c>
      <c r="S197" s="99">
        <f t="shared" si="49"/>
        <v>70520.090000000026</v>
      </c>
      <c r="T197" s="99">
        <f t="shared" si="50"/>
        <v>912.90999999999985</v>
      </c>
      <c r="U197" s="99">
        <f t="shared" si="51"/>
        <v>71433.000000000029</v>
      </c>
      <c r="V197" s="89"/>
    </row>
    <row r="198" spans="1:22" s="92" customFormat="1" x14ac:dyDescent="0.25">
      <c r="A198" s="71">
        <v>7</v>
      </c>
      <c r="B198" s="301"/>
      <c r="C198" s="301"/>
      <c r="D198" s="301"/>
      <c r="E198" s="301"/>
      <c r="F198" s="71" t="s">
        <v>2751</v>
      </c>
      <c r="G198" s="99">
        <v>79183.19</v>
      </c>
      <c r="H198" s="99">
        <v>43732.81</v>
      </c>
      <c r="I198" s="71">
        <f t="shared" si="52"/>
        <v>122916</v>
      </c>
      <c r="J198" s="99"/>
      <c r="K198" s="99"/>
      <c r="L198" s="99">
        <f t="shared" si="44"/>
        <v>0</v>
      </c>
      <c r="M198" s="99">
        <f t="shared" si="45"/>
        <v>79183.19</v>
      </c>
      <c r="N198" s="99">
        <f t="shared" si="46"/>
        <v>43732.81</v>
      </c>
      <c r="O198" s="99">
        <f t="shared" si="47"/>
        <v>122916</v>
      </c>
      <c r="P198" s="99"/>
      <c r="Q198" s="99"/>
      <c r="R198" s="99">
        <f t="shared" si="48"/>
        <v>0</v>
      </c>
      <c r="S198" s="99">
        <f t="shared" si="49"/>
        <v>79183.19</v>
      </c>
      <c r="T198" s="99">
        <f t="shared" si="50"/>
        <v>43732.81</v>
      </c>
      <c r="U198" s="99">
        <f t="shared" si="51"/>
        <v>122916</v>
      </c>
      <c r="V198" s="89"/>
    </row>
    <row r="199" spans="1:22" s="92" customFormat="1" x14ac:dyDescent="0.25">
      <c r="A199" s="71">
        <v>8</v>
      </c>
      <c r="B199" s="301"/>
      <c r="C199" s="301"/>
      <c r="D199" s="301"/>
      <c r="E199" s="301"/>
      <c r="F199" s="71" t="s">
        <v>2752</v>
      </c>
      <c r="G199" s="99">
        <v>112094.57999999999</v>
      </c>
      <c r="H199" s="99">
        <v>7855.42</v>
      </c>
      <c r="I199" s="71">
        <f t="shared" si="52"/>
        <v>119949.99999999999</v>
      </c>
      <c r="J199" s="99"/>
      <c r="K199" s="99"/>
      <c r="L199" s="99">
        <f t="shared" si="44"/>
        <v>0</v>
      </c>
      <c r="M199" s="99">
        <f t="shared" si="45"/>
        <v>112094.57999999999</v>
      </c>
      <c r="N199" s="99">
        <f t="shared" si="46"/>
        <v>7855.42</v>
      </c>
      <c r="O199" s="99">
        <f t="shared" si="47"/>
        <v>119949.99999999999</v>
      </c>
      <c r="P199" s="99"/>
      <c r="Q199" s="99"/>
      <c r="R199" s="99">
        <f t="shared" si="48"/>
        <v>0</v>
      </c>
      <c r="S199" s="99">
        <f t="shared" si="49"/>
        <v>112094.57999999999</v>
      </c>
      <c r="T199" s="99">
        <f t="shared" si="50"/>
        <v>7855.42</v>
      </c>
      <c r="U199" s="99">
        <f t="shared" si="51"/>
        <v>119949.99999999999</v>
      </c>
      <c r="V199" s="89"/>
    </row>
    <row r="200" spans="1:22" s="92" customFormat="1" x14ac:dyDescent="0.25">
      <c r="A200" s="71">
        <v>9</v>
      </c>
      <c r="B200" s="301"/>
      <c r="C200" s="301"/>
      <c r="D200" s="301"/>
      <c r="E200" s="301"/>
      <c r="F200" s="71" t="s">
        <v>2753</v>
      </c>
      <c r="G200" s="99">
        <v>0</v>
      </c>
      <c r="H200" s="99">
        <v>0</v>
      </c>
      <c r="I200" s="71">
        <f t="shared" si="52"/>
        <v>0</v>
      </c>
      <c r="J200" s="99"/>
      <c r="K200" s="99"/>
      <c r="L200" s="99">
        <f t="shared" si="44"/>
        <v>0</v>
      </c>
      <c r="M200" s="99">
        <f t="shared" si="45"/>
        <v>0</v>
      </c>
      <c r="N200" s="99">
        <f t="shared" si="46"/>
        <v>0</v>
      </c>
      <c r="O200" s="99">
        <f t="shared" si="47"/>
        <v>0</v>
      </c>
      <c r="P200" s="99"/>
      <c r="Q200" s="99"/>
      <c r="R200" s="99">
        <f t="shared" si="48"/>
        <v>0</v>
      </c>
      <c r="S200" s="99">
        <f t="shared" si="49"/>
        <v>0</v>
      </c>
      <c r="T200" s="99">
        <f t="shared" si="50"/>
        <v>0</v>
      </c>
      <c r="U200" s="99">
        <f t="shared" si="51"/>
        <v>0</v>
      </c>
      <c r="V200" s="89"/>
    </row>
    <row r="201" spans="1:22" s="92" customFormat="1" x14ac:dyDescent="0.25">
      <c r="A201" s="71">
        <v>10</v>
      </c>
      <c r="B201" s="301"/>
      <c r="C201" s="301"/>
      <c r="D201" s="301"/>
      <c r="E201" s="301"/>
      <c r="F201" s="71" t="s">
        <v>2754</v>
      </c>
      <c r="G201" s="99">
        <v>780.34999999999854</v>
      </c>
      <c r="H201" s="99">
        <v>109.65</v>
      </c>
      <c r="I201" s="71">
        <f t="shared" si="52"/>
        <v>889.99999999999852</v>
      </c>
      <c r="J201" s="99"/>
      <c r="K201" s="99"/>
      <c r="L201" s="99">
        <f t="shared" si="44"/>
        <v>0</v>
      </c>
      <c r="M201" s="99">
        <f t="shared" si="45"/>
        <v>780.34999999999854</v>
      </c>
      <c r="N201" s="99">
        <f t="shared" si="46"/>
        <v>109.65</v>
      </c>
      <c r="O201" s="99">
        <f t="shared" si="47"/>
        <v>889.99999999999852</v>
      </c>
      <c r="P201" s="99"/>
      <c r="Q201" s="99"/>
      <c r="R201" s="99">
        <f t="shared" si="48"/>
        <v>0</v>
      </c>
      <c r="S201" s="99">
        <f t="shared" si="49"/>
        <v>780.34999999999854</v>
      </c>
      <c r="T201" s="99">
        <f t="shared" si="50"/>
        <v>109.65</v>
      </c>
      <c r="U201" s="99">
        <f t="shared" si="51"/>
        <v>889.99999999999852</v>
      </c>
      <c r="V201" s="89"/>
    </row>
    <row r="202" spans="1:22" s="92" customFormat="1" x14ac:dyDescent="0.25">
      <c r="A202" s="71">
        <v>11</v>
      </c>
      <c r="B202" s="301"/>
      <c r="C202" s="301"/>
      <c r="D202" s="301"/>
      <c r="E202" s="301"/>
      <c r="F202" s="71" t="s">
        <v>2755</v>
      </c>
      <c r="G202" s="99">
        <v>242409.66</v>
      </c>
      <c r="H202" s="99">
        <v>23059.34</v>
      </c>
      <c r="I202" s="71">
        <f t="shared" si="52"/>
        <v>265469</v>
      </c>
      <c r="J202" s="99"/>
      <c r="K202" s="99"/>
      <c r="L202" s="99">
        <f t="shared" si="44"/>
        <v>0</v>
      </c>
      <c r="M202" s="99">
        <f t="shared" si="45"/>
        <v>242409.66</v>
      </c>
      <c r="N202" s="99">
        <f t="shared" si="46"/>
        <v>23059.34</v>
      </c>
      <c r="O202" s="99">
        <f t="shared" si="47"/>
        <v>265469</v>
      </c>
      <c r="P202" s="99"/>
      <c r="Q202" s="99"/>
      <c r="R202" s="99">
        <f t="shared" si="48"/>
        <v>0</v>
      </c>
      <c r="S202" s="99">
        <f t="shared" si="49"/>
        <v>242409.66</v>
      </c>
      <c r="T202" s="99">
        <f t="shared" si="50"/>
        <v>23059.34</v>
      </c>
      <c r="U202" s="99">
        <f t="shared" si="51"/>
        <v>265469</v>
      </c>
      <c r="V202" s="89"/>
    </row>
    <row r="203" spans="1:22" s="92" customFormat="1" x14ac:dyDescent="0.25">
      <c r="A203" s="71">
        <v>12</v>
      </c>
      <c r="B203" s="301"/>
      <c r="C203" s="301"/>
      <c r="D203" s="301"/>
      <c r="E203" s="301"/>
      <c r="F203" s="71" t="s">
        <v>2756</v>
      </c>
      <c r="G203" s="99">
        <v>22784.33</v>
      </c>
      <c r="H203" s="99">
        <v>2382.67</v>
      </c>
      <c r="I203" s="71">
        <f t="shared" si="52"/>
        <v>25167</v>
      </c>
      <c r="J203" s="99"/>
      <c r="K203" s="99"/>
      <c r="L203" s="99">
        <f t="shared" si="44"/>
        <v>0</v>
      </c>
      <c r="M203" s="99">
        <f t="shared" si="45"/>
        <v>22784.33</v>
      </c>
      <c r="N203" s="99">
        <f t="shared" si="46"/>
        <v>2382.67</v>
      </c>
      <c r="O203" s="99">
        <f t="shared" si="47"/>
        <v>25167</v>
      </c>
      <c r="P203" s="99"/>
      <c r="Q203" s="99"/>
      <c r="R203" s="99">
        <f t="shared" si="48"/>
        <v>0</v>
      </c>
      <c r="S203" s="99">
        <f t="shared" si="49"/>
        <v>22784.33</v>
      </c>
      <c r="T203" s="99">
        <f t="shared" si="50"/>
        <v>2382.67</v>
      </c>
      <c r="U203" s="99">
        <f t="shared" si="51"/>
        <v>25167</v>
      </c>
      <c r="V203" s="89"/>
    </row>
    <row r="204" spans="1:22" s="92" customFormat="1" x14ac:dyDescent="0.25">
      <c r="A204" s="71">
        <v>13</v>
      </c>
      <c r="B204" s="301"/>
      <c r="C204" s="301"/>
      <c r="D204" s="301"/>
      <c r="E204" s="301"/>
      <c r="F204" s="71" t="s">
        <v>2757</v>
      </c>
      <c r="G204" s="99">
        <v>0</v>
      </c>
      <c r="H204" s="99">
        <v>0</v>
      </c>
      <c r="I204" s="71">
        <f t="shared" si="52"/>
        <v>0</v>
      </c>
      <c r="J204" s="99"/>
      <c r="K204" s="99"/>
      <c r="L204" s="99">
        <f t="shared" si="44"/>
        <v>0</v>
      </c>
      <c r="M204" s="99">
        <f t="shared" si="45"/>
        <v>0</v>
      </c>
      <c r="N204" s="99">
        <f t="shared" si="46"/>
        <v>0</v>
      </c>
      <c r="O204" s="99">
        <f t="shared" si="47"/>
        <v>0</v>
      </c>
      <c r="P204" s="99"/>
      <c r="Q204" s="99"/>
      <c r="R204" s="99">
        <f t="shared" si="48"/>
        <v>0</v>
      </c>
      <c r="S204" s="99">
        <f t="shared" si="49"/>
        <v>0</v>
      </c>
      <c r="T204" s="99">
        <f t="shared" si="50"/>
        <v>0</v>
      </c>
      <c r="U204" s="99">
        <f t="shared" si="51"/>
        <v>0</v>
      </c>
      <c r="V204" s="89"/>
    </row>
    <row r="205" spans="1:22" s="92" customFormat="1" x14ac:dyDescent="0.25">
      <c r="A205" s="71">
        <v>14</v>
      </c>
      <c r="B205" s="301"/>
      <c r="C205" s="301"/>
      <c r="D205" s="301"/>
      <c r="E205" s="301"/>
      <c r="F205" s="71" t="s">
        <v>136</v>
      </c>
      <c r="G205" s="99">
        <v>341966.71</v>
      </c>
      <c r="H205" s="99">
        <v>66748.289999999994</v>
      </c>
      <c r="I205" s="71">
        <f t="shared" si="52"/>
        <v>408715</v>
      </c>
      <c r="J205" s="99"/>
      <c r="K205" s="99"/>
      <c r="L205" s="99">
        <f t="shared" si="44"/>
        <v>0</v>
      </c>
      <c r="M205" s="99">
        <f t="shared" si="45"/>
        <v>341966.71</v>
      </c>
      <c r="N205" s="99">
        <f t="shared" si="46"/>
        <v>66748.289999999994</v>
      </c>
      <c r="O205" s="99">
        <f t="shared" si="47"/>
        <v>408715</v>
      </c>
      <c r="P205" s="99"/>
      <c r="Q205" s="99"/>
      <c r="R205" s="99">
        <f t="shared" si="48"/>
        <v>0</v>
      </c>
      <c r="S205" s="99">
        <f t="shared" si="49"/>
        <v>341966.71</v>
      </c>
      <c r="T205" s="99">
        <f t="shared" si="50"/>
        <v>66748.289999999994</v>
      </c>
      <c r="U205" s="99">
        <f t="shared" si="51"/>
        <v>408715</v>
      </c>
      <c r="V205" s="89"/>
    </row>
    <row r="206" spans="1:22" s="92" customFormat="1" x14ac:dyDescent="0.25">
      <c r="A206" s="71">
        <v>15</v>
      </c>
      <c r="B206" s="301"/>
      <c r="C206" s="301"/>
      <c r="D206" s="301"/>
      <c r="E206" s="301"/>
      <c r="F206" s="71" t="s">
        <v>2758</v>
      </c>
      <c r="G206" s="99">
        <v>169755.32</v>
      </c>
      <c r="H206" s="99">
        <v>44711.68</v>
      </c>
      <c r="I206" s="71">
        <f t="shared" si="52"/>
        <v>214467</v>
      </c>
      <c r="J206" s="99"/>
      <c r="K206" s="99"/>
      <c r="L206" s="99">
        <f t="shared" si="44"/>
        <v>0</v>
      </c>
      <c r="M206" s="99">
        <f t="shared" si="45"/>
        <v>169755.32</v>
      </c>
      <c r="N206" s="99">
        <f t="shared" si="46"/>
        <v>44711.68</v>
      </c>
      <c r="O206" s="99">
        <f t="shared" si="47"/>
        <v>214467</v>
      </c>
      <c r="P206" s="99"/>
      <c r="Q206" s="99"/>
      <c r="R206" s="99">
        <f t="shared" si="48"/>
        <v>0</v>
      </c>
      <c r="S206" s="99">
        <f t="shared" si="49"/>
        <v>169755.32</v>
      </c>
      <c r="T206" s="99">
        <f t="shared" si="50"/>
        <v>44711.68</v>
      </c>
      <c r="U206" s="99">
        <f t="shared" si="51"/>
        <v>214467</v>
      </c>
      <c r="V206" s="89"/>
    </row>
    <row r="207" spans="1:22" s="92" customFormat="1" x14ac:dyDescent="0.25">
      <c r="A207" s="71">
        <v>16</v>
      </c>
      <c r="B207" s="301"/>
      <c r="C207" s="301"/>
      <c r="D207" s="301"/>
      <c r="E207" s="301"/>
      <c r="F207" s="71" t="s">
        <v>2759</v>
      </c>
      <c r="G207" s="99">
        <v>292448.21999999997</v>
      </c>
      <c r="H207" s="99">
        <v>65530.780000000006</v>
      </c>
      <c r="I207" s="71">
        <f t="shared" si="52"/>
        <v>357979</v>
      </c>
      <c r="J207" s="99"/>
      <c r="K207" s="99"/>
      <c r="L207" s="99">
        <f t="shared" si="44"/>
        <v>0</v>
      </c>
      <c r="M207" s="99">
        <f t="shared" si="45"/>
        <v>292448.21999999997</v>
      </c>
      <c r="N207" s="99">
        <f t="shared" si="46"/>
        <v>65530.780000000006</v>
      </c>
      <c r="O207" s="99">
        <f t="shared" si="47"/>
        <v>357979</v>
      </c>
      <c r="P207" s="99"/>
      <c r="Q207" s="99"/>
      <c r="R207" s="99">
        <f t="shared" si="48"/>
        <v>0</v>
      </c>
      <c r="S207" s="99">
        <f t="shared" si="49"/>
        <v>292448.21999999997</v>
      </c>
      <c r="T207" s="99">
        <f t="shared" si="50"/>
        <v>65530.780000000006</v>
      </c>
      <c r="U207" s="99">
        <f t="shared" si="51"/>
        <v>357979</v>
      </c>
      <c r="V207" s="89"/>
    </row>
    <row r="208" spans="1:22" s="92" customFormat="1" x14ac:dyDescent="0.25">
      <c r="A208" s="71">
        <v>17</v>
      </c>
      <c r="B208" s="301"/>
      <c r="C208" s="301"/>
      <c r="D208" s="301"/>
      <c r="E208" s="301"/>
      <c r="F208" s="71" t="s">
        <v>2760</v>
      </c>
      <c r="G208" s="99">
        <v>6702</v>
      </c>
      <c r="H208" s="99">
        <v>0</v>
      </c>
      <c r="I208" s="71">
        <f t="shared" si="52"/>
        <v>6702</v>
      </c>
      <c r="J208" s="99"/>
      <c r="K208" s="99"/>
      <c r="L208" s="99">
        <f t="shared" si="44"/>
        <v>0</v>
      </c>
      <c r="M208" s="99">
        <f t="shared" si="45"/>
        <v>6702</v>
      </c>
      <c r="N208" s="99">
        <f t="shared" si="46"/>
        <v>0</v>
      </c>
      <c r="O208" s="99">
        <f t="shared" si="47"/>
        <v>6702</v>
      </c>
      <c r="P208" s="99"/>
      <c r="Q208" s="99"/>
      <c r="R208" s="99">
        <f t="shared" si="48"/>
        <v>0</v>
      </c>
      <c r="S208" s="99">
        <f t="shared" si="49"/>
        <v>6702</v>
      </c>
      <c r="T208" s="99">
        <f t="shared" si="50"/>
        <v>0</v>
      </c>
      <c r="U208" s="99">
        <f t="shared" si="51"/>
        <v>6702</v>
      </c>
      <c r="V208" s="89"/>
    </row>
    <row r="209" spans="1:68" s="92" customFormat="1" x14ac:dyDescent="0.25">
      <c r="A209" s="71">
        <v>18</v>
      </c>
      <c r="B209" s="301"/>
      <c r="C209" s="301"/>
      <c r="D209" s="301"/>
      <c r="E209" s="301"/>
      <c r="F209" s="71" t="s">
        <v>2761</v>
      </c>
      <c r="G209" s="99">
        <v>8656</v>
      </c>
      <c r="H209" s="99">
        <v>0</v>
      </c>
      <c r="I209" s="71">
        <f t="shared" si="52"/>
        <v>8656</v>
      </c>
      <c r="J209" s="99"/>
      <c r="K209" s="99"/>
      <c r="L209" s="99">
        <f t="shared" si="44"/>
        <v>0</v>
      </c>
      <c r="M209" s="99">
        <f t="shared" si="45"/>
        <v>8656</v>
      </c>
      <c r="N209" s="99">
        <f t="shared" si="46"/>
        <v>0</v>
      </c>
      <c r="O209" s="99">
        <f t="shared" si="47"/>
        <v>8656</v>
      </c>
      <c r="P209" s="99"/>
      <c r="Q209" s="99"/>
      <c r="R209" s="99">
        <f t="shared" si="48"/>
        <v>0</v>
      </c>
      <c r="S209" s="99">
        <f t="shared" si="49"/>
        <v>8656</v>
      </c>
      <c r="T209" s="99">
        <f t="shared" si="50"/>
        <v>0</v>
      </c>
      <c r="U209" s="99">
        <f t="shared" si="51"/>
        <v>8656</v>
      </c>
      <c r="V209" s="89"/>
    </row>
    <row r="210" spans="1:68" s="92" customFormat="1" x14ac:dyDescent="0.25">
      <c r="A210" s="71">
        <v>19</v>
      </c>
      <c r="B210" s="301"/>
      <c r="C210" s="301"/>
      <c r="D210" s="301"/>
      <c r="E210" s="301"/>
      <c r="F210" s="71" t="s">
        <v>2762</v>
      </c>
      <c r="G210" s="99">
        <v>7096.24</v>
      </c>
      <c r="H210" s="99">
        <v>55.760000000000048</v>
      </c>
      <c r="I210" s="71">
        <f t="shared" si="52"/>
        <v>7152</v>
      </c>
      <c r="J210" s="99"/>
      <c r="K210" s="99"/>
      <c r="L210" s="99">
        <f t="shared" si="44"/>
        <v>0</v>
      </c>
      <c r="M210" s="99">
        <f t="shared" si="45"/>
        <v>7096.24</v>
      </c>
      <c r="N210" s="99">
        <f t="shared" si="46"/>
        <v>55.760000000000048</v>
      </c>
      <c r="O210" s="99">
        <f t="shared" si="47"/>
        <v>7152</v>
      </c>
      <c r="P210" s="99"/>
      <c r="Q210" s="99"/>
      <c r="R210" s="99">
        <f t="shared" si="48"/>
        <v>0</v>
      </c>
      <c r="S210" s="99">
        <f t="shared" si="49"/>
        <v>7096.24</v>
      </c>
      <c r="T210" s="99">
        <f t="shared" si="50"/>
        <v>55.760000000000048</v>
      </c>
      <c r="U210" s="99">
        <f t="shared" si="51"/>
        <v>7152</v>
      </c>
      <c r="V210" s="89"/>
    </row>
    <row r="211" spans="1:68" s="92" customFormat="1" x14ac:dyDescent="0.25">
      <c r="A211" s="71">
        <v>20</v>
      </c>
      <c r="B211" s="301"/>
      <c r="C211" s="301"/>
      <c r="D211" s="301"/>
      <c r="E211" s="301"/>
      <c r="F211" s="71" t="s">
        <v>2763</v>
      </c>
      <c r="G211" s="99">
        <v>874.89999999999964</v>
      </c>
      <c r="H211" s="99">
        <v>13.099999999999994</v>
      </c>
      <c r="I211" s="71">
        <f t="shared" si="52"/>
        <v>887.99999999999966</v>
      </c>
      <c r="J211" s="99"/>
      <c r="K211" s="99"/>
      <c r="L211" s="99">
        <f t="shared" si="44"/>
        <v>0</v>
      </c>
      <c r="M211" s="99">
        <f t="shared" si="45"/>
        <v>874.89999999999964</v>
      </c>
      <c r="N211" s="99">
        <f t="shared" si="46"/>
        <v>13.099999999999994</v>
      </c>
      <c r="O211" s="99">
        <f t="shared" si="47"/>
        <v>887.99999999999966</v>
      </c>
      <c r="P211" s="99"/>
      <c r="Q211" s="99"/>
      <c r="R211" s="99">
        <f t="shared" si="48"/>
        <v>0</v>
      </c>
      <c r="S211" s="99">
        <f t="shared" si="49"/>
        <v>874.89999999999964</v>
      </c>
      <c r="T211" s="99">
        <f t="shared" si="50"/>
        <v>13.099999999999994</v>
      </c>
      <c r="U211" s="99">
        <f t="shared" si="51"/>
        <v>887.99999999999966</v>
      </c>
      <c r="V211" s="89"/>
    </row>
    <row r="212" spans="1:68" s="92" customFormat="1" x14ac:dyDescent="0.25">
      <c r="A212" s="71">
        <v>21</v>
      </c>
      <c r="B212" s="301"/>
      <c r="C212" s="301"/>
      <c r="D212" s="301"/>
      <c r="E212" s="301"/>
      <c r="F212" s="71" t="s">
        <v>2764</v>
      </c>
      <c r="G212" s="99">
        <v>10096.640000000001</v>
      </c>
      <c r="H212" s="99">
        <v>78.360000000000014</v>
      </c>
      <c r="I212" s="71">
        <f t="shared" si="52"/>
        <v>10175.000000000002</v>
      </c>
      <c r="J212" s="99"/>
      <c r="K212" s="99"/>
      <c r="L212" s="99">
        <f t="shared" si="44"/>
        <v>0</v>
      </c>
      <c r="M212" s="99">
        <f t="shared" si="45"/>
        <v>10096.640000000001</v>
      </c>
      <c r="N212" s="99">
        <f t="shared" si="46"/>
        <v>78.360000000000014</v>
      </c>
      <c r="O212" s="99">
        <f t="shared" si="47"/>
        <v>10175.000000000002</v>
      </c>
      <c r="P212" s="99"/>
      <c r="Q212" s="99"/>
      <c r="R212" s="99">
        <f t="shared" si="48"/>
        <v>0</v>
      </c>
      <c r="S212" s="99">
        <f t="shared" si="49"/>
        <v>10096.640000000001</v>
      </c>
      <c r="T212" s="99">
        <f t="shared" si="50"/>
        <v>78.360000000000014</v>
      </c>
      <c r="U212" s="99">
        <f t="shared" si="51"/>
        <v>10175.000000000002</v>
      </c>
      <c r="V212" s="89"/>
    </row>
    <row r="213" spans="1:68" s="92" customFormat="1" x14ac:dyDescent="0.25">
      <c r="A213" s="71">
        <v>22</v>
      </c>
      <c r="B213" s="302"/>
      <c r="C213" s="302"/>
      <c r="D213" s="302"/>
      <c r="E213" s="302"/>
      <c r="F213" s="71" t="s">
        <v>2765</v>
      </c>
      <c r="G213" s="99">
        <v>6482.68</v>
      </c>
      <c r="H213" s="99">
        <v>961.32</v>
      </c>
      <c r="I213" s="71">
        <f t="shared" si="52"/>
        <v>7444</v>
      </c>
      <c r="J213" s="99"/>
      <c r="K213" s="99"/>
      <c r="L213" s="99">
        <f t="shared" si="44"/>
        <v>0</v>
      </c>
      <c r="M213" s="99">
        <f t="shared" si="45"/>
        <v>6482.68</v>
      </c>
      <c r="N213" s="99">
        <f t="shared" si="46"/>
        <v>961.32</v>
      </c>
      <c r="O213" s="99">
        <f t="shared" si="47"/>
        <v>7444</v>
      </c>
      <c r="P213" s="99"/>
      <c r="Q213" s="99"/>
      <c r="R213" s="99">
        <f t="shared" si="48"/>
        <v>0</v>
      </c>
      <c r="S213" s="99">
        <f t="shared" si="49"/>
        <v>6482.68</v>
      </c>
      <c r="T213" s="99">
        <f t="shared" si="50"/>
        <v>961.32</v>
      </c>
      <c r="U213" s="99">
        <f t="shared" si="51"/>
        <v>7444</v>
      </c>
      <c r="V213" s="89"/>
    </row>
    <row r="214" spans="1:68" s="188" customFormat="1" x14ac:dyDescent="0.25">
      <c r="A214" s="255" t="s">
        <v>43</v>
      </c>
      <c r="B214" s="256"/>
      <c r="C214" s="256"/>
      <c r="D214" s="256"/>
      <c r="E214" s="256"/>
      <c r="F214" s="187">
        <v>22</v>
      </c>
      <c r="G214" s="97">
        <f>SUM(G192:G213)</f>
        <v>2549660.8600000008</v>
      </c>
      <c r="H214" s="97">
        <f t="shared" ref="H214:U214" si="53">SUM(H192:H213)</f>
        <v>379157.14</v>
      </c>
      <c r="I214" s="97">
        <f t="shared" si="53"/>
        <v>2928818</v>
      </c>
      <c r="J214" s="97">
        <f t="shared" si="53"/>
        <v>0</v>
      </c>
      <c r="K214" s="97">
        <f t="shared" si="53"/>
        <v>0</v>
      </c>
      <c r="L214" s="97">
        <f t="shared" si="53"/>
        <v>0</v>
      </c>
      <c r="M214" s="97">
        <f t="shared" si="53"/>
        <v>2549660.8600000008</v>
      </c>
      <c r="N214" s="97">
        <f t="shared" si="53"/>
        <v>379157.14</v>
      </c>
      <c r="O214" s="97">
        <f t="shared" si="53"/>
        <v>2928818</v>
      </c>
      <c r="P214" s="97">
        <f t="shared" si="53"/>
        <v>0</v>
      </c>
      <c r="Q214" s="97">
        <f t="shared" si="53"/>
        <v>0</v>
      </c>
      <c r="R214" s="97">
        <f t="shared" si="53"/>
        <v>0</v>
      </c>
      <c r="S214" s="97">
        <f t="shared" si="53"/>
        <v>2549660.8600000008</v>
      </c>
      <c r="T214" s="97">
        <f t="shared" si="53"/>
        <v>379157.14</v>
      </c>
      <c r="U214" s="97">
        <f t="shared" si="53"/>
        <v>2928818</v>
      </c>
      <c r="V214" s="93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0"/>
      <c r="AR214" s="50"/>
      <c r="AS214" s="50"/>
      <c r="AT214" s="50"/>
      <c r="AU214" s="50"/>
      <c r="AV214" s="50"/>
      <c r="AW214" s="50"/>
      <c r="AX214" s="50"/>
      <c r="AY214" s="50"/>
      <c r="AZ214" s="50"/>
      <c r="BA214" s="50"/>
      <c r="BB214" s="50"/>
      <c r="BC214" s="50"/>
      <c r="BD214" s="50"/>
      <c r="BE214" s="50"/>
      <c r="BF214" s="50"/>
      <c r="BG214" s="50"/>
      <c r="BH214" s="50"/>
      <c r="BI214" s="50"/>
      <c r="BJ214" s="50"/>
      <c r="BK214" s="50"/>
      <c r="BL214" s="50"/>
      <c r="BM214" s="50"/>
      <c r="BN214" s="50"/>
      <c r="BO214" s="50"/>
      <c r="BP214" s="50"/>
    </row>
    <row r="215" spans="1:68" s="92" customFormat="1" x14ac:dyDescent="0.25">
      <c r="A215" s="71">
        <v>1</v>
      </c>
      <c r="B215" s="300" t="s">
        <v>1216</v>
      </c>
      <c r="C215" s="300" t="s">
        <v>5535</v>
      </c>
      <c r="D215" s="300" t="s">
        <v>5535</v>
      </c>
      <c r="E215" s="300" t="s">
        <v>586</v>
      </c>
      <c r="F215" s="71" t="s">
        <v>2434</v>
      </c>
      <c r="G215" s="99">
        <v>24075.29</v>
      </c>
      <c r="H215" s="99">
        <v>5540.71</v>
      </c>
      <c r="I215" s="71">
        <f>SUM(G215:H215)</f>
        <v>29616</v>
      </c>
      <c r="J215" s="99"/>
      <c r="K215" s="99"/>
      <c r="L215" s="99">
        <f t="shared" si="34"/>
        <v>0</v>
      </c>
      <c r="M215" s="99">
        <f t="shared" si="35"/>
        <v>24075.29</v>
      </c>
      <c r="N215" s="99">
        <f t="shared" si="36"/>
        <v>5540.71</v>
      </c>
      <c r="O215" s="99">
        <f t="shared" si="37"/>
        <v>29616</v>
      </c>
      <c r="P215" s="99"/>
      <c r="Q215" s="99"/>
      <c r="R215" s="99">
        <f t="shared" si="38"/>
        <v>0</v>
      </c>
      <c r="S215" s="99">
        <f t="shared" si="39"/>
        <v>24075.29</v>
      </c>
      <c r="T215" s="99">
        <f t="shared" si="40"/>
        <v>5540.71</v>
      </c>
      <c r="U215" s="99">
        <f t="shared" si="41"/>
        <v>29616</v>
      </c>
      <c r="V215" s="89"/>
    </row>
    <row r="216" spans="1:68" s="92" customFormat="1" x14ac:dyDescent="0.25">
      <c r="A216" s="71">
        <v>2</v>
      </c>
      <c r="B216" s="301"/>
      <c r="C216" s="301"/>
      <c r="D216" s="301"/>
      <c r="E216" s="301"/>
      <c r="F216" s="71" t="s">
        <v>2435</v>
      </c>
      <c r="G216" s="99">
        <v>12471.54</v>
      </c>
      <c r="H216" s="99">
        <v>2426.46</v>
      </c>
      <c r="I216" s="71">
        <f t="shared" ref="I216:I233" si="54">SUM(G216:H216)</f>
        <v>14898</v>
      </c>
      <c r="J216" s="99"/>
      <c r="K216" s="99"/>
      <c r="L216" s="99">
        <f t="shared" si="34"/>
        <v>0</v>
      </c>
      <c r="M216" s="99">
        <f t="shared" si="35"/>
        <v>12471.54</v>
      </c>
      <c r="N216" s="99">
        <f t="shared" si="36"/>
        <v>2426.46</v>
      </c>
      <c r="O216" s="99">
        <f t="shared" si="37"/>
        <v>14898</v>
      </c>
      <c r="P216" s="99"/>
      <c r="Q216" s="99"/>
      <c r="R216" s="99">
        <f t="shared" si="38"/>
        <v>0</v>
      </c>
      <c r="S216" s="99">
        <f t="shared" si="39"/>
        <v>12471.54</v>
      </c>
      <c r="T216" s="99">
        <f t="shared" si="40"/>
        <v>2426.46</v>
      </c>
      <c r="U216" s="99">
        <f t="shared" si="41"/>
        <v>14898</v>
      </c>
      <c r="V216" s="89"/>
    </row>
    <row r="217" spans="1:68" s="92" customFormat="1" x14ac:dyDescent="0.25">
      <c r="A217" s="71">
        <v>3</v>
      </c>
      <c r="B217" s="301"/>
      <c r="C217" s="301"/>
      <c r="D217" s="301"/>
      <c r="E217" s="301"/>
      <c r="F217" s="71" t="s">
        <v>2436</v>
      </c>
      <c r="G217" s="99">
        <v>218526.97</v>
      </c>
      <c r="H217" s="99">
        <v>25095.03</v>
      </c>
      <c r="I217" s="71">
        <f t="shared" si="54"/>
        <v>243622</v>
      </c>
      <c r="J217" s="99"/>
      <c r="K217" s="99"/>
      <c r="L217" s="99">
        <f t="shared" si="34"/>
        <v>0</v>
      </c>
      <c r="M217" s="99">
        <f t="shared" si="35"/>
        <v>218526.97</v>
      </c>
      <c r="N217" s="99">
        <f t="shared" si="36"/>
        <v>25095.03</v>
      </c>
      <c r="O217" s="99">
        <f t="shared" si="37"/>
        <v>243622</v>
      </c>
      <c r="P217" s="99"/>
      <c r="Q217" s="99"/>
      <c r="R217" s="99">
        <f t="shared" si="38"/>
        <v>0</v>
      </c>
      <c r="S217" s="99">
        <f t="shared" si="39"/>
        <v>218526.97</v>
      </c>
      <c r="T217" s="99">
        <f t="shared" si="40"/>
        <v>25095.03</v>
      </c>
      <c r="U217" s="99">
        <f t="shared" si="41"/>
        <v>243622</v>
      </c>
      <c r="V217" s="89"/>
    </row>
    <row r="218" spans="1:68" s="92" customFormat="1" x14ac:dyDescent="0.25">
      <c r="A218" s="71">
        <v>4</v>
      </c>
      <c r="B218" s="301"/>
      <c r="C218" s="301"/>
      <c r="D218" s="301"/>
      <c r="E218" s="301"/>
      <c r="F218" s="71" t="s">
        <v>2437</v>
      </c>
      <c r="G218" s="99">
        <v>60743.4</v>
      </c>
      <c r="H218" s="99">
        <v>21936.6</v>
      </c>
      <c r="I218" s="71">
        <f t="shared" si="54"/>
        <v>82680</v>
      </c>
      <c r="J218" s="99"/>
      <c r="K218" s="99"/>
      <c r="L218" s="99">
        <f t="shared" ref="L218:L233" si="55">J218+K218</f>
        <v>0</v>
      </c>
      <c r="M218" s="99">
        <f t="shared" ref="M218:M233" si="56">G218+J218</f>
        <v>60743.4</v>
      </c>
      <c r="N218" s="99">
        <f t="shared" ref="N218:N233" si="57">H218+K218</f>
        <v>21936.6</v>
      </c>
      <c r="O218" s="99">
        <f t="shared" ref="O218:O233" si="58">I218+L218</f>
        <v>82680</v>
      </c>
      <c r="P218" s="99"/>
      <c r="Q218" s="99"/>
      <c r="R218" s="99">
        <f t="shared" ref="R218:R233" si="59">P218+Q218</f>
        <v>0</v>
      </c>
      <c r="S218" s="99">
        <f t="shared" ref="S218:S233" si="60">M218-P218</f>
        <v>60743.4</v>
      </c>
      <c r="T218" s="99">
        <f t="shared" ref="T218:T233" si="61">N218-Q218</f>
        <v>21936.6</v>
      </c>
      <c r="U218" s="99">
        <f t="shared" ref="U218:U233" si="62">O218-R218</f>
        <v>82680</v>
      </c>
      <c r="V218" s="89"/>
    </row>
    <row r="219" spans="1:68" s="92" customFormat="1" x14ac:dyDescent="0.25">
      <c r="A219" s="71">
        <v>5</v>
      </c>
      <c r="B219" s="301"/>
      <c r="C219" s="301"/>
      <c r="D219" s="301"/>
      <c r="E219" s="301"/>
      <c r="F219" s="71" t="s">
        <v>2438</v>
      </c>
      <c r="G219" s="99">
        <v>193952.66</v>
      </c>
      <c r="H219" s="99">
        <v>38246.339999999997</v>
      </c>
      <c r="I219" s="71">
        <f t="shared" si="54"/>
        <v>232199</v>
      </c>
      <c r="J219" s="99"/>
      <c r="K219" s="99"/>
      <c r="L219" s="99">
        <f t="shared" si="55"/>
        <v>0</v>
      </c>
      <c r="M219" s="99">
        <f t="shared" si="56"/>
        <v>193952.66</v>
      </c>
      <c r="N219" s="99">
        <f t="shared" si="57"/>
        <v>38246.339999999997</v>
      </c>
      <c r="O219" s="99">
        <f t="shared" si="58"/>
        <v>232199</v>
      </c>
      <c r="P219" s="99"/>
      <c r="Q219" s="99"/>
      <c r="R219" s="99">
        <f t="shared" si="59"/>
        <v>0</v>
      </c>
      <c r="S219" s="99">
        <f t="shared" si="60"/>
        <v>193952.66</v>
      </c>
      <c r="T219" s="99">
        <f t="shared" si="61"/>
        <v>38246.339999999997</v>
      </c>
      <c r="U219" s="99">
        <f t="shared" si="62"/>
        <v>232199</v>
      </c>
      <c r="V219" s="89"/>
    </row>
    <row r="220" spans="1:68" s="92" customFormat="1" x14ac:dyDescent="0.25">
      <c r="A220" s="71">
        <v>6</v>
      </c>
      <c r="B220" s="301"/>
      <c r="C220" s="301"/>
      <c r="D220" s="301"/>
      <c r="E220" s="301"/>
      <c r="F220" s="71" t="s">
        <v>2439</v>
      </c>
      <c r="G220" s="99">
        <v>344377.93</v>
      </c>
      <c r="H220" s="99">
        <v>70804.070000000007</v>
      </c>
      <c r="I220" s="71">
        <f t="shared" si="54"/>
        <v>415182</v>
      </c>
      <c r="J220" s="99"/>
      <c r="K220" s="99"/>
      <c r="L220" s="99">
        <f t="shared" si="55"/>
        <v>0</v>
      </c>
      <c r="M220" s="99">
        <f t="shared" si="56"/>
        <v>344377.93</v>
      </c>
      <c r="N220" s="99">
        <f t="shared" si="57"/>
        <v>70804.070000000007</v>
      </c>
      <c r="O220" s="99">
        <f t="shared" si="58"/>
        <v>415182</v>
      </c>
      <c r="P220" s="99"/>
      <c r="Q220" s="99"/>
      <c r="R220" s="99">
        <f t="shared" si="59"/>
        <v>0</v>
      </c>
      <c r="S220" s="99">
        <f t="shared" si="60"/>
        <v>344377.93</v>
      </c>
      <c r="T220" s="99">
        <f t="shared" si="61"/>
        <v>70804.070000000007</v>
      </c>
      <c r="U220" s="99">
        <f t="shared" si="62"/>
        <v>415182</v>
      </c>
      <c r="V220" s="89"/>
    </row>
    <row r="221" spans="1:68" s="92" customFormat="1" x14ac:dyDescent="0.25">
      <c r="A221" s="71">
        <v>7</v>
      </c>
      <c r="B221" s="301"/>
      <c r="C221" s="301"/>
      <c r="D221" s="301"/>
      <c r="E221" s="301"/>
      <c r="F221" s="71" t="s">
        <v>2440</v>
      </c>
      <c r="G221" s="99">
        <v>345288.05</v>
      </c>
      <c r="H221" s="99">
        <v>35238.949999999997</v>
      </c>
      <c r="I221" s="71">
        <f t="shared" si="54"/>
        <v>380527</v>
      </c>
      <c r="J221" s="99"/>
      <c r="K221" s="99"/>
      <c r="L221" s="99">
        <f t="shared" si="55"/>
        <v>0</v>
      </c>
      <c r="M221" s="99">
        <f t="shared" si="56"/>
        <v>345288.05</v>
      </c>
      <c r="N221" s="99">
        <f t="shared" si="57"/>
        <v>35238.949999999997</v>
      </c>
      <c r="O221" s="99">
        <f t="shared" si="58"/>
        <v>380527</v>
      </c>
      <c r="P221" s="99"/>
      <c r="Q221" s="99"/>
      <c r="R221" s="99">
        <f t="shared" si="59"/>
        <v>0</v>
      </c>
      <c r="S221" s="99">
        <f t="shared" si="60"/>
        <v>345288.05</v>
      </c>
      <c r="T221" s="99">
        <f t="shared" si="61"/>
        <v>35238.949999999997</v>
      </c>
      <c r="U221" s="99">
        <f t="shared" si="62"/>
        <v>380527</v>
      </c>
      <c r="V221" s="89"/>
    </row>
    <row r="222" spans="1:68" s="92" customFormat="1" x14ac:dyDescent="0.25">
      <c r="A222" s="71">
        <v>8</v>
      </c>
      <c r="B222" s="301"/>
      <c r="C222" s="301"/>
      <c r="D222" s="301"/>
      <c r="E222" s="301"/>
      <c r="F222" s="71" t="s">
        <v>2441</v>
      </c>
      <c r="G222" s="99">
        <v>11334.049999999988</v>
      </c>
      <c r="H222" s="99">
        <v>-211.04999999999973</v>
      </c>
      <c r="I222" s="71">
        <f t="shared" si="54"/>
        <v>11122.999999999989</v>
      </c>
      <c r="J222" s="99"/>
      <c r="K222" s="99"/>
      <c r="L222" s="99">
        <f t="shared" si="55"/>
        <v>0</v>
      </c>
      <c r="M222" s="99">
        <f t="shared" si="56"/>
        <v>11334.049999999988</v>
      </c>
      <c r="N222" s="99">
        <f t="shared" si="57"/>
        <v>-211.04999999999973</v>
      </c>
      <c r="O222" s="99">
        <f t="shared" si="58"/>
        <v>11122.999999999989</v>
      </c>
      <c r="P222" s="99"/>
      <c r="Q222" s="99"/>
      <c r="R222" s="99">
        <f t="shared" si="59"/>
        <v>0</v>
      </c>
      <c r="S222" s="99">
        <f t="shared" si="60"/>
        <v>11334.049999999988</v>
      </c>
      <c r="T222" s="99">
        <f t="shared" si="61"/>
        <v>-211.04999999999973</v>
      </c>
      <c r="U222" s="99">
        <f t="shared" si="62"/>
        <v>11122.999999999989</v>
      </c>
      <c r="V222" s="89"/>
    </row>
    <row r="223" spans="1:68" s="92" customFormat="1" x14ac:dyDescent="0.25">
      <c r="A223" s="71">
        <v>9</v>
      </c>
      <c r="B223" s="301"/>
      <c r="C223" s="301"/>
      <c r="D223" s="301"/>
      <c r="E223" s="301"/>
      <c r="F223" s="71" t="s">
        <v>2442</v>
      </c>
      <c r="G223" s="99">
        <v>267909.72000000003</v>
      </c>
      <c r="H223" s="99">
        <v>20145.28</v>
      </c>
      <c r="I223" s="71">
        <f t="shared" si="54"/>
        <v>288055</v>
      </c>
      <c r="J223" s="99"/>
      <c r="K223" s="99"/>
      <c r="L223" s="99">
        <f t="shared" si="55"/>
        <v>0</v>
      </c>
      <c r="M223" s="99">
        <f t="shared" si="56"/>
        <v>267909.72000000003</v>
      </c>
      <c r="N223" s="99">
        <f t="shared" si="57"/>
        <v>20145.28</v>
      </c>
      <c r="O223" s="99">
        <f t="shared" si="58"/>
        <v>288055</v>
      </c>
      <c r="P223" s="99"/>
      <c r="Q223" s="99"/>
      <c r="R223" s="99">
        <f t="shared" si="59"/>
        <v>0</v>
      </c>
      <c r="S223" s="99">
        <f t="shared" si="60"/>
        <v>267909.72000000003</v>
      </c>
      <c r="T223" s="99">
        <f t="shared" si="61"/>
        <v>20145.28</v>
      </c>
      <c r="U223" s="99">
        <f t="shared" si="62"/>
        <v>288055</v>
      </c>
      <c r="V223" s="89"/>
    </row>
    <row r="224" spans="1:68" s="92" customFormat="1" x14ac:dyDescent="0.25">
      <c r="A224" s="71">
        <v>10</v>
      </c>
      <c r="B224" s="301"/>
      <c r="C224" s="301"/>
      <c r="D224" s="301"/>
      <c r="E224" s="301"/>
      <c r="F224" s="71" t="s">
        <v>2443</v>
      </c>
      <c r="G224" s="99">
        <v>124962.12</v>
      </c>
      <c r="H224" s="99">
        <v>1722.8800000000047</v>
      </c>
      <c r="I224" s="71">
        <f t="shared" si="54"/>
        <v>126685</v>
      </c>
      <c r="J224" s="99"/>
      <c r="K224" s="99"/>
      <c r="L224" s="99">
        <f t="shared" si="55"/>
        <v>0</v>
      </c>
      <c r="M224" s="99">
        <f t="shared" si="56"/>
        <v>124962.12</v>
      </c>
      <c r="N224" s="99">
        <f t="shared" si="57"/>
        <v>1722.8800000000047</v>
      </c>
      <c r="O224" s="99">
        <f t="shared" si="58"/>
        <v>126685</v>
      </c>
      <c r="P224" s="99"/>
      <c r="Q224" s="99"/>
      <c r="R224" s="99">
        <f t="shared" si="59"/>
        <v>0</v>
      </c>
      <c r="S224" s="99">
        <f t="shared" si="60"/>
        <v>124962.12</v>
      </c>
      <c r="T224" s="99">
        <f t="shared" si="61"/>
        <v>1722.8800000000047</v>
      </c>
      <c r="U224" s="99">
        <f t="shared" si="62"/>
        <v>126685</v>
      </c>
      <c r="V224" s="89"/>
    </row>
    <row r="225" spans="1:68" s="92" customFormat="1" x14ac:dyDescent="0.25">
      <c r="A225" s="71">
        <v>11</v>
      </c>
      <c r="B225" s="301"/>
      <c r="C225" s="301"/>
      <c r="D225" s="301"/>
      <c r="E225" s="301"/>
      <c r="F225" s="71" t="s">
        <v>2444</v>
      </c>
      <c r="G225" s="99">
        <v>-14769.270000000002</v>
      </c>
      <c r="H225" s="99">
        <v>-1889.73</v>
      </c>
      <c r="I225" s="71">
        <f t="shared" si="54"/>
        <v>-16659.000000000004</v>
      </c>
      <c r="J225" s="99"/>
      <c r="K225" s="99"/>
      <c r="L225" s="99">
        <f t="shared" si="55"/>
        <v>0</v>
      </c>
      <c r="M225" s="99">
        <f t="shared" si="56"/>
        <v>-14769.270000000002</v>
      </c>
      <c r="N225" s="99">
        <f t="shared" si="57"/>
        <v>-1889.73</v>
      </c>
      <c r="O225" s="99">
        <f t="shared" si="58"/>
        <v>-16659.000000000004</v>
      </c>
      <c r="P225" s="99"/>
      <c r="Q225" s="99"/>
      <c r="R225" s="99">
        <f t="shared" si="59"/>
        <v>0</v>
      </c>
      <c r="S225" s="99">
        <f t="shared" si="60"/>
        <v>-14769.270000000002</v>
      </c>
      <c r="T225" s="99">
        <f t="shared" si="61"/>
        <v>-1889.73</v>
      </c>
      <c r="U225" s="99">
        <f t="shared" si="62"/>
        <v>-16659.000000000004</v>
      </c>
      <c r="V225" s="89"/>
    </row>
    <row r="226" spans="1:68" s="92" customFormat="1" x14ac:dyDescent="0.25">
      <c r="A226" s="71">
        <v>12</v>
      </c>
      <c r="B226" s="301"/>
      <c r="C226" s="301"/>
      <c r="D226" s="301"/>
      <c r="E226" s="301"/>
      <c r="F226" s="71" t="s">
        <v>2445</v>
      </c>
      <c r="G226" s="99">
        <v>80057.72</v>
      </c>
      <c r="H226" s="99">
        <v>19245.28</v>
      </c>
      <c r="I226" s="71">
        <f t="shared" si="54"/>
        <v>99303</v>
      </c>
      <c r="J226" s="99"/>
      <c r="K226" s="99"/>
      <c r="L226" s="99">
        <f t="shared" si="55"/>
        <v>0</v>
      </c>
      <c r="M226" s="99">
        <f t="shared" si="56"/>
        <v>80057.72</v>
      </c>
      <c r="N226" s="99">
        <f t="shared" si="57"/>
        <v>19245.28</v>
      </c>
      <c r="O226" s="99">
        <f t="shared" si="58"/>
        <v>99303</v>
      </c>
      <c r="P226" s="99"/>
      <c r="Q226" s="99"/>
      <c r="R226" s="99">
        <f t="shared" si="59"/>
        <v>0</v>
      </c>
      <c r="S226" s="99">
        <f t="shared" si="60"/>
        <v>80057.72</v>
      </c>
      <c r="T226" s="99">
        <f t="shared" si="61"/>
        <v>19245.28</v>
      </c>
      <c r="U226" s="99">
        <f t="shared" si="62"/>
        <v>99303</v>
      </c>
      <c r="V226" s="89"/>
    </row>
    <row r="227" spans="1:68" s="92" customFormat="1" x14ac:dyDescent="0.25">
      <c r="A227" s="71">
        <v>13</v>
      </c>
      <c r="B227" s="301"/>
      <c r="C227" s="301"/>
      <c r="D227" s="301"/>
      <c r="E227" s="301"/>
      <c r="F227" s="71" t="s">
        <v>2446</v>
      </c>
      <c r="G227" s="99">
        <v>26736.32</v>
      </c>
      <c r="H227" s="99">
        <v>4706.68</v>
      </c>
      <c r="I227" s="71">
        <f t="shared" si="54"/>
        <v>31443</v>
      </c>
      <c r="J227" s="99"/>
      <c r="K227" s="99"/>
      <c r="L227" s="99">
        <f t="shared" si="55"/>
        <v>0</v>
      </c>
      <c r="M227" s="99">
        <f t="shared" si="56"/>
        <v>26736.32</v>
      </c>
      <c r="N227" s="99">
        <f t="shared" si="57"/>
        <v>4706.68</v>
      </c>
      <c r="O227" s="99">
        <f t="shared" si="58"/>
        <v>31443</v>
      </c>
      <c r="P227" s="99"/>
      <c r="Q227" s="99"/>
      <c r="R227" s="99">
        <f t="shared" si="59"/>
        <v>0</v>
      </c>
      <c r="S227" s="99">
        <f t="shared" si="60"/>
        <v>26736.32</v>
      </c>
      <c r="T227" s="99">
        <f t="shared" si="61"/>
        <v>4706.68</v>
      </c>
      <c r="U227" s="99">
        <f t="shared" si="62"/>
        <v>31443</v>
      </c>
      <c r="V227" s="89"/>
    </row>
    <row r="228" spans="1:68" s="92" customFormat="1" x14ac:dyDescent="0.25">
      <c r="A228" s="71">
        <v>14</v>
      </c>
      <c r="B228" s="301"/>
      <c r="C228" s="301"/>
      <c r="D228" s="301"/>
      <c r="E228" s="301"/>
      <c r="F228" s="71" t="s">
        <v>2447</v>
      </c>
      <c r="G228" s="99">
        <v>257636.09</v>
      </c>
      <c r="H228" s="99">
        <v>60928.91</v>
      </c>
      <c r="I228" s="71">
        <f t="shared" si="54"/>
        <v>318565</v>
      </c>
      <c r="J228" s="99"/>
      <c r="K228" s="99"/>
      <c r="L228" s="99">
        <f t="shared" si="55"/>
        <v>0</v>
      </c>
      <c r="M228" s="99">
        <f t="shared" si="56"/>
        <v>257636.09</v>
      </c>
      <c r="N228" s="99">
        <f t="shared" si="57"/>
        <v>60928.91</v>
      </c>
      <c r="O228" s="99">
        <f t="shared" si="58"/>
        <v>318565</v>
      </c>
      <c r="P228" s="99"/>
      <c r="Q228" s="99"/>
      <c r="R228" s="99">
        <f t="shared" si="59"/>
        <v>0</v>
      </c>
      <c r="S228" s="99">
        <f t="shared" si="60"/>
        <v>257636.09</v>
      </c>
      <c r="T228" s="99">
        <f t="shared" si="61"/>
        <v>60928.91</v>
      </c>
      <c r="U228" s="99">
        <f t="shared" si="62"/>
        <v>318565</v>
      </c>
      <c r="V228" s="89"/>
    </row>
    <row r="229" spans="1:68" s="92" customFormat="1" x14ac:dyDescent="0.25">
      <c r="A229" s="71">
        <v>15</v>
      </c>
      <c r="B229" s="301"/>
      <c r="C229" s="301"/>
      <c r="D229" s="301"/>
      <c r="E229" s="301"/>
      <c r="F229" s="71" t="s">
        <v>2448</v>
      </c>
      <c r="G229" s="99">
        <v>72333.83</v>
      </c>
      <c r="H229" s="99">
        <v>21599.17</v>
      </c>
      <c r="I229" s="71">
        <f t="shared" si="54"/>
        <v>93933</v>
      </c>
      <c r="J229" s="99"/>
      <c r="K229" s="99"/>
      <c r="L229" s="99">
        <f t="shared" si="55"/>
        <v>0</v>
      </c>
      <c r="M229" s="99">
        <f t="shared" si="56"/>
        <v>72333.83</v>
      </c>
      <c r="N229" s="99">
        <f t="shared" si="57"/>
        <v>21599.17</v>
      </c>
      <c r="O229" s="99">
        <f t="shared" si="58"/>
        <v>93933</v>
      </c>
      <c r="P229" s="99"/>
      <c r="Q229" s="99"/>
      <c r="R229" s="99">
        <f t="shared" si="59"/>
        <v>0</v>
      </c>
      <c r="S229" s="99">
        <f t="shared" si="60"/>
        <v>72333.83</v>
      </c>
      <c r="T229" s="99">
        <f t="shared" si="61"/>
        <v>21599.17</v>
      </c>
      <c r="U229" s="99">
        <f t="shared" si="62"/>
        <v>93933</v>
      </c>
      <c r="V229" s="89"/>
    </row>
    <row r="230" spans="1:68" s="92" customFormat="1" x14ac:dyDescent="0.25">
      <c r="A230" s="71">
        <v>16</v>
      </c>
      <c r="B230" s="301"/>
      <c r="C230" s="301"/>
      <c r="D230" s="301"/>
      <c r="E230" s="301"/>
      <c r="F230" s="71" t="s">
        <v>2449</v>
      </c>
      <c r="G230" s="99">
        <v>14963.51</v>
      </c>
      <c r="H230" s="99">
        <v>2749.49</v>
      </c>
      <c r="I230" s="71">
        <f t="shared" si="54"/>
        <v>17713</v>
      </c>
      <c r="J230" s="99"/>
      <c r="K230" s="99"/>
      <c r="L230" s="99">
        <f t="shared" si="55"/>
        <v>0</v>
      </c>
      <c r="M230" s="99">
        <f t="shared" si="56"/>
        <v>14963.51</v>
      </c>
      <c r="N230" s="99">
        <f t="shared" si="57"/>
        <v>2749.49</v>
      </c>
      <c r="O230" s="99">
        <f t="shared" si="58"/>
        <v>17713</v>
      </c>
      <c r="P230" s="99"/>
      <c r="Q230" s="99"/>
      <c r="R230" s="99">
        <f t="shared" si="59"/>
        <v>0</v>
      </c>
      <c r="S230" s="99">
        <f t="shared" si="60"/>
        <v>14963.51</v>
      </c>
      <c r="T230" s="99">
        <f t="shared" si="61"/>
        <v>2749.49</v>
      </c>
      <c r="U230" s="99">
        <f t="shared" si="62"/>
        <v>17713</v>
      </c>
      <c r="V230" s="89"/>
    </row>
    <row r="231" spans="1:68" s="92" customFormat="1" x14ac:dyDescent="0.25">
      <c r="A231" s="71">
        <v>17</v>
      </c>
      <c r="B231" s="301"/>
      <c r="C231" s="301"/>
      <c r="D231" s="301"/>
      <c r="E231" s="301"/>
      <c r="F231" s="71" t="s">
        <v>2450</v>
      </c>
      <c r="G231" s="99">
        <v>163153.49</v>
      </c>
      <c r="H231" s="99">
        <v>34136.51</v>
      </c>
      <c r="I231" s="71">
        <f t="shared" si="54"/>
        <v>197290</v>
      </c>
      <c r="J231" s="99"/>
      <c r="K231" s="99"/>
      <c r="L231" s="99">
        <f t="shared" si="55"/>
        <v>0</v>
      </c>
      <c r="M231" s="99">
        <f t="shared" si="56"/>
        <v>163153.49</v>
      </c>
      <c r="N231" s="99">
        <f t="shared" si="57"/>
        <v>34136.51</v>
      </c>
      <c r="O231" s="99">
        <f t="shared" si="58"/>
        <v>197290</v>
      </c>
      <c r="P231" s="99"/>
      <c r="Q231" s="99"/>
      <c r="R231" s="99">
        <f t="shared" si="59"/>
        <v>0</v>
      </c>
      <c r="S231" s="99">
        <f t="shared" si="60"/>
        <v>163153.49</v>
      </c>
      <c r="T231" s="99">
        <f t="shared" si="61"/>
        <v>34136.51</v>
      </c>
      <c r="U231" s="99">
        <f t="shared" si="62"/>
        <v>197290</v>
      </c>
      <c r="V231" s="89"/>
    </row>
    <row r="232" spans="1:68" s="92" customFormat="1" x14ac:dyDescent="0.25">
      <c r="A232" s="71">
        <v>18</v>
      </c>
      <c r="B232" s="301"/>
      <c r="C232" s="301"/>
      <c r="D232" s="301"/>
      <c r="E232" s="301"/>
      <c r="F232" s="71" t="s">
        <v>2451</v>
      </c>
      <c r="G232" s="99">
        <v>24169.609999999997</v>
      </c>
      <c r="H232" s="99">
        <v>4120.3900000000003</v>
      </c>
      <c r="I232" s="71">
        <f t="shared" si="54"/>
        <v>28289.999999999996</v>
      </c>
      <c r="J232" s="99"/>
      <c r="K232" s="99"/>
      <c r="L232" s="99">
        <f t="shared" si="55"/>
        <v>0</v>
      </c>
      <c r="M232" s="99">
        <f t="shared" si="56"/>
        <v>24169.609999999997</v>
      </c>
      <c r="N232" s="99">
        <f t="shared" si="57"/>
        <v>4120.3900000000003</v>
      </c>
      <c r="O232" s="99">
        <f t="shared" si="58"/>
        <v>28289.999999999996</v>
      </c>
      <c r="P232" s="99"/>
      <c r="Q232" s="99"/>
      <c r="R232" s="99">
        <f t="shared" si="59"/>
        <v>0</v>
      </c>
      <c r="S232" s="99">
        <f t="shared" si="60"/>
        <v>24169.609999999997</v>
      </c>
      <c r="T232" s="99">
        <f t="shared" si="61"/>
        <v>4120.3900000000003</v>
      </c>
      <c r="U232" s="99">
        <f t="shared" si="62"/>
        <v>28289.999999999996</v>
      </c>
      <c r="V232" s="89"/>
    </row>
    <row r="233" spans="1:68" s="92" customFormat="1" x14ac:dyDescent="0.25">
      <c r="A233" s="71">
        <v>19</v>
      </c>
      <c r="B233" s="301"/>
      <c r="C233" s="301"/>
      <c r="D233" s="301"/>
      <c r="E233" s="301"/>
      <c r="F233" s="71" t="s">
        <v>2452</v>
      </c>
      <c r="G233" s="99">
        <v>-1646.8199999999779</v>
      </c>
      <c r="H233" s="99">
        <v>-5138.1799999999994</v>
      </c>
      <c r="I233" s="71">
        <f t="shared" si="54"/>
        <v>-6784.9999999999773</v>
      </c>
      <c r="J233" s="99"/>
      <c r="K233" s="99"/>
      <c r="L233" s="99">
        <f t="shared" si="55"/>
        <v>0</v>
      </c>
      <c r="M233" s="99">
        <f t="shared" si="56"/>
        <v>-1646.8199999999779</v>
      </c>
      <c r="N233" s="99">
        <f t="shared" si="57"/>
        <v>-5138.1799999999994</v>
      </c>
      <c r="O233" s="99">
        <f t="shared" si="58"/>
        <v>-6784.9999999999773</v>
      </c>
      <c r="P233" s="99"/>
      <c r="Q233" s="99"/>
      <c r="R233" s="99">
        <f t="shared" si="59"/>
        <v>0</v>
      </c>
      <c r="S233" s="99">
        <f t="shared" si="60"/>
        <v>-1646.8199999999779</v>
      </c>
      <c r="T233" s="99">
        <f t="shared" si="61"/>
        <v>-5138.1799999999994</v>
      </c>
      <c r="U233" s="99">
        <f t="shared" si="62"/>
        <v>-6784.9999999999773</v>
      </c>
      <c r="V233" s="89"/>
    </row>
    <row r="234" spans="1:68" s="188" customFormat="1" x14ac:dyDescent="0.25">
      <c r="A234" s="255" t="s">
        <v>43</v>
      </c>
      <c r="B234" s="256"/>
      <c r="C234" s="256"/>
      <c r="D234" s="256"/>
      <c r="E234" s="256"/>
      <c r="F234" s="187">
        <f>A233</f>
        <v>19</v>
      </c>
      <c r="G234" s="97">
        <f>SUM(G215:G233)</f>
        <v>2226276.21</v>
      </c>
      <c r="H234" s="97">
        <f t="shared" ref="H234:U234" si="63">SUM(H215:H233)</f>
        <v>361403.79</v>
      </c>
      <c r="I234" s="97">
        <f t="shared" si="63"/>
        <v>2587680</v>
      </c>
      <c r="J234" s="97">
        <f t="shared" si="63"/>
        <v>0</v>
      </c>
      <c r="K234" s="97">
        <f t="shared" si="63"/>
        <v>0</v>
      </c>
      <c r="L234" s="97">
        <f t="shared" si="63"/>
        <v>0</v>
      </c>
      <c r="M234" s="97">
        <f t="shared" si="63"/>
        <v>2226276.21</v>
      </c>
      <c r="N234" s="97">
        <f t="shared" si="63"/>
        <v>361403.79</v>
      </c>
      <c r="O234" s="97">
        <f t="shared" si="63"/>
        <v>2587680</v>
      </c>
      <c r="P234" s="97">
        <f t="shared" si="63"/>
        <v>0</v>
      </c>
      <c r="Q234" s="97">
        <f t="shared" si="63"/>
        <v>0</v>
      </c>
      <c r="R234" s="97">
        <f t="shared" si="63"/>
        <v>0</v>
      </c>
      <c r="S234" s="97">
        <f t="shared" si="63"/>
        <v>2226276.21</v>
      </c>
      <c r="T234" s="97">
        <f t="shared" si="63"/>
        <v>361403.79</v>
      </c>
      <c r="U234" s="97">
        <f t="shared" si="63"/>
        <v>2587680</v>
      </c>
      <c r="V234" s="97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0"/>
      <c r="AY234" s="50"/>
      <c r="AZ234" s="50"/>
      <c r="BA234" s="50"/>
      <c r="BB234" s="50"/>
      <c r="BC234" s="50"/>
      <c r="BD234" s="50"/>
      <c r="BE234" s="50"/>
      <c r="BF234" s="50"/>
      <c r="BG234" s="50"/>
      <c r="BH234" s="50"/>
      <c r="BI234" s="50"/>
      <c r="BJ234" s="50"/>
      <c r="BK234" s="50"/>
      <c r="BL234" s="50"/>
      <c r="BM234" s="50"/>
      <c r="BN234" s="50"/>
      <c r="BO234" s="50"/>
      <c r="BP234" s="50"/>
    </row>
    <row r="235" spans="1:68" s="92" customFormat="1" ht="15" customHeight="1" x14ac:dyDescent="0.25">
      <c r="A235" s="71">
        <v>1</v>
      </c>
      <c r="B235" s="300" t="s">
        <v>1216</v>
      </c>
      <c r="C235" s="300" t="s">
        <v>5535</v>
      </c>
      <c r="D235" s="300" t="s">
        <v>5535</v>
      </c>
      <c r="E235" s="300" t="s">
        <v>792</v>
      </c>
      <c r="F235" s="71" t="s">
        <v>2766</v>
      </c>
      <c r="G235" s="99">
        <v>115089.04</v>
      </c>
      <c r="H235" s="99">
        <v>28861.96</v>
      </c>
      <c r="I235" s="71">
        <f>SUM(G235:H235)</f>
        <v>143951</v>
      </c>
      <c r="J235" s="99"/>
      <c r="K235" s="99"/>
      <c r="L235" s="99">
        <f t="shared" ref="L235:L252" si="64">J235+K235</f>
        <v>0</v>
      </c>
      <c r="M235" s="99">
        <f t="shared" ref="M235:M267" si="65">G235+J235</f>
        <v>115089.04</v>
      </c>
      <c r="N235" s="99">
        <f t="shared" ref="N235:N252" si="66">H235+K235</f>
        <v>28861.96</v>
      </c>
      <c r="O235" s="99">
        <f t="shared" ref="O235:O252" si="67">I235+L235</f>
        <v>143951</v>
      </c>
      <c r="P235" s="99"/>
      <c r="Q235" s="99"/>
      <c r="R235" s="99">
        <f t="shared" ref="R235:R252" si="68">P235+Q235</f>
        <v>0</v>
      </c>
      <c r="S235" s="99">
        <f t="shared" ref="S235:S252" si="69">M235-P235</f>
        <v>115089.04</v>
      </c>
      <c r="T235" s="99">
        <f t="shared" ref="T235:T252" si="70">N235-Q235</f>
        <v>28861.96</v>
      </c>
      <c r="U235" s="99">
        <f t="shared" ref="U235:U252" si="71">O235-R235</f>
        <v>143951</v>
      </c>
      <c r="V235" s="89"/>
    </row>
    <row r="236" spans="1:68" s="92" customFormat="1" x14ac:dyDescent="0.25">
      <c r="A236" s="71">
        <v>2</v>
      </c>
      <c r="B236" s="301"/>
      <c r="C236" s="301"/>
      <c r="D236" s="301"/>
      <c r="E236" s="301"/>
      <c r="F236" s="71" t="s">
        <v>2767</v>
      </c>
      <c r="G236" s="99">
        <v>61741.56</v>
      </c>
      <c r="H236" s="99">
        <v>13817.44</v>
      </c>
      <c r="I236" s="71">
        <f t="shared" ref="I236:I267" si="72">SUM(G236:H236)</f>
        <v>75559</v>
      </c>
      <c r="J236" s="99"/>
      <c r="K236" s="99"/>
      <c r="L236" s="99">
        <f t="shared" si="64"/>
        <v>0</v>
      </c>
      <c r="M236" s="99">
        <f t="shared" si="65"/>
        <v>61741.56</v>
      </c>
      <c r="N236" s="99">
        <f t="shared" si="66"/>
        <v>13817.44</v>
      </c>
      <c r="O236" s="99">
        <f t="shared" si="67"/>
        <v>75559</v>
      </c>
      <c r="P236" s="99"/>
      <c r="Q236" s="99"/>
      <c r="R236" s="99">
        <f t="shared" si="68"/>
        <v>0</v>
      </c>
      <c r="S236" s="99">
        <f t="shared" si="69"/>
        <v>61741.56</v>
      </c>
      <c r="T236" s="99">
        <f t="shared" si="70"/>
        <v>13817.44</v>
      </c>
      <c r="U236" s="99">
        <f t="shared" si="71"/>
        <v>75559</v>
      </c>
      <c r="V236" s="89"/>
    </row>
    <row r="237" spans="1:68" s="92" customFormat="1" x14ac:dyDescent="0.25">
      <c r="A237" s="71">
        <v>3</v>
      </c>
      <c r="B237" s="301"/>
      <c r="C237" s="301"/>
      <c r="D237" s="301"/>
      <c r="E237" s="301"/>
      <c r="F237" s="71" t="s">
        <v>2768</v>
      </c>
      <c r="G237" s="99">
        <v>269294.85000000003</v>
      </c>
      <c r="H237" s="99">
        <v>51951.15</v>
      </c>
      <c r="I237" s="71">
        <f t="shared" si="72"/>
        <v>321246.00000000006</v>
      </c>
      <c r="J237" s="99"/>
      <c r="K237" s="99"/>
      <c r="L237" s="99">
        <f t="shared" si="64"/>
        <v>0</v>
      </c>
      <c r="M237" s="99">
        <f t="shared" si="65"/>
        <v>269294.85000000003</v>
      </c>
      <c r="N237" s="99">
        <f t="shared" si="66"/>
        <v>51951.15</v>
      </c>
      <c r="O237" s="99">
        <f t="shared" si="67"/>
        <v>321246.00000000006</v>
      </c>
      <c r="P237" s="99"/>
      <c r="Q237" s="99"/>
      <c r="R237" s="99">
        <f t="shared" si="68"/>
        <v>0</v>
      </c>
      <c r="S237" s="99">
        <f t="shared" si="69"/>
        <v>269294.85000000003</v>
      </c>
      <c r="T237" s="99">
        <f t="shared" si="70"/>
        <v>51951.15</v>
      </c>
      <c r="U237" s="99">
        <f t="shared" si="71"/>
        <v>321246.00000000006</v>
      </c>
      <c r="V237" s="89"/>
    </row>
    <row r="238" spans="1:68" s="92" customFormat="1" x14ac:dyDescent="0.25">
      <c r="A238" s="71">
        <v>4</v>
      </c>
      <c r="B238" s="301"/>
      <c r="C238" s="301"/>
      <c r="D238" s="301"/>
      <c r="E238" s="301"/>
      <c r="F238" s="71" t="s">
        <v>2769</v>
      </c>
      <c r="G238" s="99">
        <v>10193.26</v>
      </c>
      <c r="H238" s="99">
        <v>2120.7399999999998</v>
      </c>
      <c r="I238" s="71">
        <f t="shared" si="72"/>
        <v>12314</v>
      </c>
      <c r="J238" s="99"/>
      <c r="K238" s="99"/>
      <c r="L238" s="99">
        <f t="shared" si="64"/>
        <v>0</v>
      </c>
      <c r="M238" s="99">
        <f t="shared" si="65"/>
        <v>10193.26</v>
      </c>
      <c r="N238" s="99">
        <f t="shared" si="66"/>
        <v>2120.7399999999998</v>
      </c>
      <c r="O238" s="99">
        <f t="shared" si="67"/>
        <v>12314</v>
      </c>
      <c r="P238" s="99"/>
      <c r="Q238" s="99"/>
      <c r="R238" s="99">
        <f t="shared" si="68"/>
        <v>0</v>
      </c>
      <c r="S238" s="99">
        <f t="shared" si="69"/>
        <v>10193.26</v>
      </c>
      <c r="T238" s="99">
        <f t="shared" si="70"/>
        <v>2120.7399999999998</v>
      </c>
      <c r="U238" s="99">
        <f t="shared" si="71"/>
        <v>12314</v>
      </c>
      <c r="V238" s="89"/>
    </row>
    <row r="239" spans="1:68" s="92" customFormat="1" x14ac:dyDescent="0.25">
      <c r="A239" s="71">
        <v>5</v>
      </c>
      <c r="B239" s="301"/>
      <c r="C239" s="301"/>
      <c r="D239" s="301"/>
      <c r="E239" s="301"/>
      <c r="F239" s="71" t="s">
        <v>2770</v>
      </c>
      <c r="G239" s="99">
        <v>134090.47</v>
      </c>
      <c r="H239" s="99">
        <v>35015.53</v>
      </c>
      <c r="I239" s="71">
        <f t="shared" si="72"/>
        <v>169106</v>
      </c>
      <c r="J239" s="99"/>
      <c r="K239" s="99"/>
      <c r="L239" s="99">
        <f t="shared" si="64"/>
        <v>0</v>
      </c>
      <c r="M239" s="99">
        <f t="shared" si="65"/>
        <v>134090.47</v>
      </c>
      <c r="N239" s="99">
        <f t="shared" si="66"/>
        <v>35015.53</v>
      </c>
      <c r="O239" s="99">
        <f t="shared" si="67"/>
        <v>169106</v>
      </c>
      <c r="P239" s="99"/>
      <c r="Q239" s="99"/>
      <c r="R239" s="99">
        <f t="shared" si="68"/>
        <v>0</v>
      </c>
      <c r="S239" s="99">
        <f t="shared" si="69"/>
        <v>134090.47</v>
      </c>
      <c r="T239" s="99">
        <f t="shared" si="70"/>
        <v>35015.53</v>
      </c>
      <c r="U239" s="99">
        <f t="shared" si="71"/>
        <v>169106</v>
      </c>
      <c r="V239" s="89"/>
    </row>
    <row r="240" spans="1:68" s="92" customFormat="1" x14ac:dyDescent="0.25">
      <c r="A240" s="71">
        <v>6</v>
      </c>
      <c r="B240" s="301"/>
      <c r="C240" s="301"/>
      <c r="D240" s="301"/>
      <c r="E240" s="301"/>
      <c r="F240" s="71" t="s">
        <v>2771</v>
      </c>
      <c r="G240" s="99">
        <v>117494.32</v>
      </c>
      <c r="H240" s="99">
        <v>31872.68</v>
      </c>
      <c r="I240" s="71">
        <f t="shared" si="72"/>
        <v>149367</v>
      </c>
      <c r="J240" s="99"/>
      <c r="K240" s="99"/>
      <c r="L240" s="99">
        <f t="shared" si="64"/>
        <v>0</v>
      </c>
      <c r="M240" s="99">
        <f t="shared" si="65"/>
        <v>117494.32</v>
      </c>
      <c r="N240" s="99">
        <f t="shared" si="66"/>
        <v>31872.68</v>
      </c>
      <c r="O240" s="99">
        <f t="shared" si="67"/>
        <v>149367</v>
      </c>
      <c r="P240" s="99"/>
      <c r="Q240" s="99"/>
      <c r="R240" s="99">
        <f t="shared" si="68"/>
        <v>0</v>
      </c>
      <c r="S240" s="99">
        <f t="shared" si="69"/>
        <v>117494.32</v>
      </c>
      <c r="T240" s="99">
        <f t="shared" si="70"/>
        <v>31872.68</v>
      </c>
      <c r="U240" s="99">
        <f t="shared" si="71"/>
        <v>149367</v>
      </c>
      <c r="V240" s="89"/>
    </row>
    <row r="241" spans="1:22" s="92" customFormat="1" x14ac:dyDescent="0.25">
      <c r="A241" s="71">
        <v>7</v>
      </c>
      <c r="B241" s="301"/>
      <c r="C241" s="301"/>
      <c r="D241" s="301"/>
      <c r="E241" s="301"/>
      <c r="F241" s="71" t="s">
        <v>2772</v>
      </c>
      <c r="G241" s="99">
        <v>1152.9699999999721</v>
      </c>
      <c r="H241" s="99">
        <v>16583.03</v>
      </c>
      <c r="I241" s="71">
        <f t="shared" si="72"/>
        <v>17735.999999999971</v>
      </c>
      <c r="J241" s="99"/>
      <c r="K241" s="99"/>
      <c r="L241" s="99">
        <f t="shared" si="64"/>
        <v>0</v>
      </c>
      <c r="M241" s="99">
        <f t="shared" si="65"/>
        <v>1152.9699999999721</v>
      </c>
      <c r="N241" s="99">
        <f t="shared" si="66"/>
        <v>16583.03</v>
      </c>
      <c r="O241" s="99">
        <f t="shared" si="67"/>
        <v>17735.999999999971</v>
      </c>
      <c r="P241" s="99"/>
      <c r="Q241" s="99"/>
      <c r="R241" s="99">
        <f t="shared" si="68"/>
        <v>0</v>
      </c>
      <c r="S241" s="99">
        <f t="shared" si="69"/>
        <v>1152.9699999999721</v>
      </c>
      <c r="T241" s="99">
        <f t="shared" si="70"/>
        <v>16583.03</v>
      </c>
      <c r="U241" s="99">
        <f t="shared" si="71"/>
        <v>17735.999999999971</v>
      </c>
      <c r="V241" s="89"/>
    </row>
    <row r="242" spans="1:22" s="92" customFormat="1" x14ac:dyDescent="0.25">
      <c r="A242" s="71">
        <v>8</v>
      </c>
      <c r="B242" s="301"/>
      <c r="C242" s="301"/>
      <c r="D242" s="301"/>
      <c r="E242" s="301"/>
      <c r="F242" s="71" t="s">
        <v>2773</v>
      </c>
      <c r="G242" s="99">
        <v>258864.68</v>
      </c>
      <c r="H242" s="99">
        <v>58404.32</v>
      </c>
      <c r="I242" s="71">
        <f t="shared" si="72"/>
        <v>317269</v>
      </c>
      <c r="J242" s="99"/>
      <c r="K242" s="99"/>
      <c r="L242" s="99">
        <f t="shared" si="64"/>
        <v>0</v>
      </c>
      <c r="M242" s="99">
        <f t="shared" si="65"/>
        <v>258864.68</v>
      </c>
      <c r="N242" s="99">
        <f t="shared" si="66"/>
        <v>58404.32</v>
      </c>
      <c r="O242" s="99">
        <f t="shared" si="67"/>
        <v>317269</v>
      </c>
      <c r="P242" s="99"/>
      <c r="Q242" s="99"/>
      <c r="R242" s="99">
        <f t="shared" si="68"/>
        <v>0</v>
      </c>
      <c r="S242" s="99">
        <f t="shared" si="69"/>
        <v>258864.68</v>
      </c>
      <c r="T242" s="99">
        <f t="shared" si="70"/>
        <v>58404.32</v>
      </c>
      <c r="U242" s="99">
        <f t="shared" si="71"/>
        <v>317269</v>
      </c>
      <c r="V242" s="89"/>
    </row>
    <row r="243" spans="1:22" s="92" customFormat="1" x14ac:dyDescent="0.25">
      <c r="A243" s="71">
        <v>9</v>
      </c>
      <c r="B243" s="301"/>
      <c r="C243" s="301"/>
      <c r="D243" s="301"/>
      <c r="E243" s="301"/>
      <c r="F243" s="71" t="s">
        <v>2774</v>
      </c>
      <c r="G243" s="99">
        <v>164345.78</v>
      </c>
      <c r="H243" s="99">
        <v>47004.22</v>
      </c>
      <c r="I243" s="71">
        <f t="shared" si="72"/>
        <v>211350</v>
      </c>
      <c r="J243" s="99"/>
      <c r="K243" s="99"/>
      <c r="L243" s="99">
        <f t="shared" si="64"/>
        <v>0</v>
      </c>
      <c r="M243" s="99">
        <f t="shared" si="65"/>
        <v>164345.78</v>
      </c>
      <c r="N243" s="99">
        <f t="shared" si="66"/>
        <v>47004.22</v>
      </c>
      <c r="O243" s="99">
        <f t="shared" si="67"/>
        <v>211350</v>
      </c>
      <c r="P243" s="99"/>
      <c r="Q243" s="99"/>
      <c r="R243" s="99">
        <f t="shared" si="68"/>
        <v>0</v>
      </c>
      <c r="S243" s="99">
        <f t="shared" si="69"/>
        <v>164345.78</v>
      </c>
      <c r="T243" s="99">
        <f t="shared" si="70"/>
        <v>47004.22</v>
      </c>
      <c r="U243" s="99">
        <f t="shared" si="71"/>
        <v>211350</v>
      </c>
      <c r="V243" s="89"/>
    </row>
    <row r="244" spans="1:22" s="92" customFormat="1" x14ac:dyDescent="0.25">
      <c r="A244" s="71">
        <v>10</v>
      </c>
      <c r="B244" s="301"/>
      <c r="C244" s="301"/>
      <c r="D244" s="301"/>
      <c r="E244" s="301"/>
      <c r="F244" s="71" t="s">
        <v>339</v>
      </c>
      <c r="G244" s="99">
        <v>49669.240000000005</v>
      </c>
      <c r="H244" s="99">
        <v>20949.759999999998</v>
      </c>
      <c r="I244" s="71">
        <f t="shared" si="72"/>
        <v>70619</v>
      </c>
      <c r="J244" s="99"/>
      <c r="K244" s="99"/>
      <c r="L244" s="99">
        <f t="shared" si="64"/>
        <v>0</v>
      </c>
      <c r="M244" s="99">
        <f t="shared" si="65"/>
        <v>49669.240000000005</v>
      </c>
      <c r="N244" s="99">
        <f t="shared" si="66"/>
        <v>20949.759999999998</v>
      </c>
      <c r="O244" s="99">
        <f t="shared" si="67"/>
        <v>70619</v>
      </c>
      <c r="P244" s="99"/>
      <c r="Q244" s="99"/>
      <c r="R244" s="99">
        <f t="shared" si="68"/>
        <v>0</v>
      </c>
      <c r="S244" s="99">
        <f t="shared" si="69"/>
        <v>49669.240000000005</v>
      </c>
      <c r="T244" s="99">
        <f t="shared" si="70"/>
        <v>20949.759999999998</v>
      </c>
      <c r="U244" s="99">
        <f t="shared" si="71"/>
        <v>70619</v>
      </c>
      <c r="V244" s="89"/>
    </row>
    <row r="245" spans="1:22" s="92" customFormat="1" x14ac:dyDescent="0.25">
      <c r="A245" s="71">
        <v>11</v>
      </c>
      <c r="B245" s="301"/>
      <c r="C245" s="301"/>
      <c r="D245" s="301"/>
      <c r="E245" s="301"/>
      <c r="F245" s="71" t="s">
        <v>340</v>
      </c>
      <c r="G245" s="99">
        <v>114688.99</v>
      </c>
      <c r="H245" s="99">
        <v>46734.01</v>
      </c>
      <c r="I245" s="71">
        <f t="shared" si="72"/>
        <v>161423</v>
      </c>
      <c r="J245" s="99"/>
      <c r="K245" s="99"/>
      <c r="L245" s="99">
        <f t="shared" si="64"/>
        <v>0</v>
      </c>
      <c r="M245" s="99">
        <f t="shared" si="65"/>
        <v>114688.99</v>
      </c>
      <c r="N245" s="99">
        <f t="shared" si="66"/>
        <v>46734.01</v>
      </c>
      <c r="O245" s="99">
        <f t="shared" si="67"/>
        <v>161423</v>
      </c>
      <c r="P245" s="99"/>
      <c r="Q245" s="99"/>
      <c r="R245" s="99">
        <f t="shared" si="68"/>
        <v>0</v>
      </c>
      <c r="S245" s="99">
        <f t="shared" si="69"/>
        <v>114688.99</v>
      </c>
      <c r="T245" s="99">
        <f t="shared" si="70"/>
        <v>46734.01</v>
      </c>
      <c r="U245" s="99">
        <f t="shared" si="71"/>
        <v>161423</v>
      </c>
      <c r="V245" s="89"/>
    </row>
    <row r="246" spans="1:22" s="92" customFormat="1" x14ac:dyDescent="0.25">
      <c r="A246" s="71">
        <v>12</v>
      </c>
      <c r="B246" s="301"/>
      <c r="C246" s="301"/>
      <c r="D246" s="301"/>
      <c r="E246" s="301"/>
      <c r="F246" s="71" t="s">
        <v>2775</v>
      </c>
      <c r="G246" s="99">
        <v>127421.04999999999</v>
      </c>
      <c r="H246" s="99">
        <v>27347.95</v>
      </c>
      <c r="I246" s="71">
        <f t="shared" si="72"/>
        <v>154769</v>
      </c>
      <c r="J246" s="99"/>
      <c r="K246" s="99"/>
      <c r="L246" s="99">
        <f t="shared" si="64"/>
        <v>0</v>
      </c>
      <c r="M246" s="99">
        <f t="shared" si="65"/>
        <v>127421.04999999999</v>
      </c>
      <c r="N246" s="99">
        <f t="shared" si="66"/>
        <v>27347.95</v>
      </c>
      <c r="O246" s="99">
        <f t="shared" si="67"/>
        <v>154769</v>
      </c>
      <c r="P246" s="99"/>
      <c r="Q246" s="99"/>
      <c r="R246" s="99">
        <f t="shared" si="68"/>
        <v>0</v>
      </c>
      <c r="S246" s="99">
        <f t="shared" si="69"/>
        <v>127421.04999999999</v>
      </c>
      <c r="T246" s="99">
        <f t="shared" si="70"/>
        <v>27347.95</v>
      </c>
      <c r="U246" s="99">
        <f t="shared" si="71"/>
        <v>154769</v>
      </c>
      <c r="V246" s="89"/>
    </row>
    <row r="247" spans="1:22" s="92" customFormat="1" x14ac:dyDescent="0.25">
      <c r="A247" s="71">
        <v>13</v>
      </c>
      <c r="B247" s="301"/>
      <c r="C247" s="301"/>
      <c r="D247" s="301"/>
      <c r="E247" s="301"/>
      <c r="F247" s="71" t="s">
        <v>2776</v>
      </c>
      <c r="G247" s="99">
        <v>141278.30000000002</v>
      </c>
      <c r="H247" s="99">
        <v>33167.699999999997</v>
      </c>
      <c r="I247" s="71">
        <f t="shared" si="72"/>
        <v>174446</v>
      </c>
      <c r="J247" s="99"/>
      <c r="K247" s="99"/>
      <c r="L247" s="99">
        <f t="shared" si="64"/>
        <v>0</v>
      </c>
      <c r="M247" s="99">
        <f t="shared" si="65"/>
        <v>141278.30000000002</v>
      </c>
      <c r="N247" s="99">
        <f t="shared" si="66"/>
        <v>33167.699999999997</v>
      </c>
      <c r="O247" s="99">
        <f t="shared" si="67"/>
        <v>174446</v>
      </c>
      <c r="P247" s="99"/>
      <c r="Q247" s="99"/>
      <c r="R247" s="99">
        <f t="shared" si="68"/>
        <v>0</v>
      </c>
      <c r="S247" s="99">
        <f t="shared" si="69"/>
        <v>141278.30000000002</v>
      </c>
      <c r="T247" s="99">
        <f t="shared" si="70"/>
        <v>33167.699999999997</v>
      </c>
      <c r="U247" s="99">
        <f t="shared" si="71"/>
        <v>174446</v>
      </c>
      <c r="V247" s="89"/>
    </row>
    <row r="248" spans="1:22" s="92" customFormat="1" x14ac:dyDescent="0.25">
      <c r="A248" s="71">
        <v>14</v>
      </c>
      <c r="B248" s="301"/>
      <c r="C248" s="301"/>
      <c r="D248" s="301"/>
      <c r="E248" s="301"/>
      <c r="F248" s="71" t="s">
        <v>2777</v>
      </c>
      <c r="G248" s="99">
        <v>55496.39</v>
      </c>
      <c r="H248" s="99">
        <v>32470.61</v>
      </c>
      <c r="I248" s="71">
        <f t="shared" si="72"/>
        <v>87967</v>
      </c>
      <c r="J248" s="99"/>
      <c r="K248" s="99"/>
      <c r="L248" s="99">
        <f t="shared" si="64"/>
        <v>0</v>
      </c>
      <c r="M248" s="99">
        <f t="shared" si="65"/>
        <v>55496.39</v>
      </c>
      <c r="N248" s="99">
        <f t="shared" si="66"/>
        <v>32470.61</v>
      </c>
      <c r="O248" s="99">
        <f t="shared" si="67"/>
        <v>87967</v>
      </c>
      <c r="P248" s="99"/>
      <c r="Q248" s="99"/>
      <c r="R248" s="99">
        <f t="shared" si="68"/>
        <v>0</v>
      </c>
      <c r="S248" s="99">
        <f t="shared" si="69"/>
        <v>55496.39</v>
      </c>
      <c r="T248" s="99">
        <f t="shared" si="70"/>
        <v>32470.61</v>
      </c>
      <c r="U248" s="99">
        <f t="shared" si="71"/>
        <v>87967</v>
      </c>
      <c r="V248" s="89"/>
    </row>
    <row r="249" spans="1:22" s="92" customFormat="1" x14ac:dyDescent="0.25">
      <c r="A249" s="71">
        <v>15</v>
      </c>
      <c r="B249" s="301"/>
      <c r="C249" s="301"/>
      <c r="D249" s="301"/>
      <c r="E249" s="301"/>
      <c r="F249" s="71" t="s">
        <v>2778</v>
      </c>
      <c r="G249" s="99">
        <v>92385.430000000008</v>
      </c>
      <c r="H249" s="99">
        <v>39867.57</v>
      </c>
      <c r="I249" s="71">
        <f t="shared" si="72"/>
        <v>132253</v>
      </c>
      <c r="J249" s="99"/>
      <c r="K249" s="99"/>
      <c r="L249" s="99">
        <f t="shared" si="64"/>
        <v>0</v>
      </c>
      <c r="M249" s="99">
        <f t="shared" si="65"/>
        <v>92385.430000000008</v>
      </c>
      <c r="N249" s="99">
        <f t="shared" si="66"/>
        <v>39867.57</v>
      </c>
      <c r="O249" s="99">
        <f t="shared" si="67"/>
        <v>132253</v>
      </c>
      <c r="P249" s="99"/>
      <c r="Q249" s="99"/>
      <c r="R249" s="99">
        <f t="shared" si="68"/>
        <v>0</v>
      </c>
      <c r="S249" s="99">
        <f t="shared" si="69"/>
        <v>92385.430000000008</v>
      </c>
      <c r="T249" s="99">
        <f t="shared" si="70"/>
        <v>39867.57</v>
      </c>
      <c r="U249" s="99">
        <f t="shared" si="71"/>
        <v>132253</v>
      </c>
      <c r="V249" s="89"/>
    </row>
    <row r="250" spans="1:22" s="92" customFormat="1" x14ac:dyDescent="0.25">
      <c r="A250" s="71">
        <v>16</v>
      </c>
      <c r="B250" s="301"/>
      <c r="C250" s="301"/>
      <c r="D250" s="301"/>
      <c r="E250" s="301"/>
      <c r="F250" s="71" t="s">
        <v>2779</v>
      </c>
      <c r="G250" s="99">
        <v>128188.09</v>
      </c>
      <c r="H250" s="99">
        <v>32669.91</v>
      </c>
      <c r="I250" s="71">
        <f t="shared" si="72"/>
        <v>160858</v>
      </c>
      <c r="J250" s="99"/>
      <c r="K250" s="99"/>
      <c r="L250" s="99">
        <f t="shared" si="64"/>
        <v>0</v>
      </c>
      <c r="M250" s="99">
        <f t="shared" si="65"/>
        <v>128188.09</v>
      </c>
      <c r="N250" s="99">
        <f t="shared" si="66"/>
        <v>32669.91</v>
      </c>
      <c r="O250" s="99">
        <f t="shared" si="67"/>
        <v>160858</v>
      </c>
      <c r="P250" s="99"/>
      <c r="Q250" s="99"/>
      <c r="R250" s="99">
        <f t="shared" si="68"/>
        <v>0</v>
      </c>
      <c r="S250" s="99">
        <f t="shared" si="69"/>
        <v>128188.09</v>
      </c>
      <c r="T250" s="99">
        <f t="shared" si="70"/>
        <v>32669.91</v>
      </c>
      <c r="U250" s="99">
        <f t="shared" si="71"/>
        <v>160858</v>
      </c>
      <c r="V250" s="89"/>
    </row>
    <row r="251" spans="1:22" s="92" customFormat="1" x14ac:dyDescent="0.25">
      <c r="A251" s="71">
        <v>17</v>
      </c>
      <c r="B251" s="301"/>
      <c r="C251" s="301"/>
      <c r="D251" s="301"/>
      <c r="E251" s="301"/>
      <c r="F251" s="71" t="s">
        <v>2780</v>
      </c>
      <c r="G251" s="99">
        <v>128009.23</v>
      </c>
      <c r="H251" s="99">
        <v>29673.77</v>
      </c>
      <c r="I251" s="71">
        <f t="shared" si="72"/>
        <v>157683</v>
      </c>
      <c r="J251" s="99"/>
      <c r="K251" s="99"/>
      <c r="L251" s="99">
        <f t="shared" si="64"/>
        <v>0</v>
      </c>
      <c r="M251" s="99">
        <f t="shared" si="65"/>
        <v>128009.23</v>
      </c>
      <c r="N251" s="99">
        <f t="shared" si="66"/>
        <v>29673.77</v>
      </c>
      <c r="O251" s="99">
        <f t="shared" si="67"/>
        <v>157683</v>
      </c>
      <c r="P251" s="99"/>
      <c r="Q251" s="99"/>
      <c r="R251" s="99">
        <f t="shared" si="68"/>
        <v>0</v>
      </c>
      <c r="S251" s="99">
        <f t="shared" si="69"/>
        <v>128009.23</v>
      </c>
      <c r="T251" s="99">
        <f t="shared" si="70"/>
        <v>29673.77</v>
      </c>
      <c r="U251" s="99">
        <f t="shared" si="71"/>
        <v>157683</v>
      </c>
      <c r="V251" s="89"/>
    </row>
    <row r="252" spans="1:22" s="92" customFormat="1" x14ac:dyDescent="0.25">
      <c r="A252" s="71">
        <v>18</v>
      </c>
      <c r="B252" s="301"/>
      <c r="C252" s="301"/>
      <c r="D252" s="301"/>
      <c r="E252" s="301"/>
      <c r="F252" s="71" t="s">
        <v>2781</v>
      </c>
      <c r="G252" s="99">
        <v>114259.81000000001</v>
      </c>
      <c r="H252" s="99">
        <v>22734.19</v>
      </c>
      <c r="I252" s="71">
        <f t="shared" si="72"/>
        <v>136994</v>
      </c>
      <c r="J252" s="99"/>
      <c r="K252" s="99"/>
      <c r="L252" s="99">
        <f t="shared" si="64"/>
        <v>0</v>
      </c>
      <c r="M252" s="99">
        <f t="shared" si="65"/>
        <v>114259.81000000001</v>
      </c>
      <c r="N252" s="99">
        <f t="shared" si="66"/>
        <v>22734.19</v>
      </c>
      <c r="O252" s="99">
        <f t="shared" si="67"/>
        <v>136994</v>
      </c>
      <c r="P252" s="99"/>
      <c r="Q252" s="99"/>
      <c r="R252" s="99">
        <f t="shared" si="68"/>
        <v>0</v>
      </c>
      <c r="S252" s="99">
        <f t="shared" si="69"/>
        <v>114259.81000000001</v>
      </c>
      <c r="T252" s="99">
        <f t="shared" si="70"/>
        <v>22734.19</v>
      </c>
      <c r="U252" s="99">
        <f t="shared" si="71"/>
        <v>136994</v>
      </c>
      <c r="V252" s="89"/>
    </row>
    <row r="253" spans="1:22" s="92" customFormat="1" x14ac:dyDescent="0.25">
      <c r="A253" s="71">
        <v>19</v>
      </c>
      <c r="B253" s="301"/>
      <c r="C253" s="301"/>
      <c r="D253" s="301"/>
      <c r="E253" s="301"/>
      <c r="F253" s="71" t="s">
        <v>2782</v>
      </c>
      <c r="G253" s="99">
        <v>112756.62000000001</v>
      </c>
      <c r="H253" s="99">
        <v>28595.38</v>
      </c>
      <c r="I253" s="71">
        <f t="shared" si="72"/>
        <v>141352</v>
      </c>
      <c r="J253" s="99"/>
      <c r="K253" s="99"/>
      <c r="L253" s="99">
        <f t="shared" ref="L253:L267" si="73">J253+K253</f>
        <v>0</v>
      </c>
      <c r="M253" s="99">
        <f t="shared" si="65"/>
        <v>112756.62000000001</v>
      </c>
      <c r="N253" s="99">
        <f t="shared" ref="N253:N267" si="74">H253+K253</f>
        <v>28595.38</v>
      </c>
      <c r="O253" s="99">
        <f t="shared" ref="O253:O267" si="75">I253+L253</f>
        <v>141352</v>
      </c>
      <c r="P253" s="99"/>
      <c r="Q253" s="99"/>
      <c r="R253" s="99">
        <f t="shared" ref="R253:R267" si="76">P253+Q253</f>
        <v>0</v>
      </c>
      <c r="S253" s="99">
        <f t="shared" ref="S253:S267" si="77">M253-P253</f>
        <v>112756.62000000001</v>
      </c>
      <c r="T253" s="99">
        <f t="shared" ref="T253:T267" si="78">N253-Q253</f>
        <v>28595.38</v>
      </c>
      <c r="U253" s="99">
        <f t="shared" ref="U253:U267" si="79">O253-R253</f>
        <v>141352</v>
      </c>
      <c r="V253" s="89"/>
    </row>
    <row r="254" spans="1:22" s="92" customFormat="1" x14ac:dyDescent="0.25">
      <c r="A254" s="71">
        <v>20</v>
      </c>
      <c r="B254" s="301"/>
      <c r="C254" s="301"/>
      <c r="D254" s="301"/>
      <c r="E254" s="301"/>
      <c r="F254" s="71" t="s">
        <v>2783</v>
      </c>
      <c r="G254" s="99">
        <v>-123795.18000000002</v>
      </c>
      <c r="H254" s="99">
        <v>-15246.819999999998</v>
      </c>
      <c r="I254" s="71">
        <f t="shared" si="72"/>
        <v>-139042.00000000003</v>
      </c>
      <c r="J254" s="99"/>
      <c r="K254" s="99"/>
      <c r="L254" s="99">
        <f t="shared" si="73"/>
        <v>0</v>
      </c>
      <c r="M254" s="99">
        <f t="shared" si="65"/>
        <v>-123795.18000000002</v>
      </c>
      <c r="N254" s="99">
        <f t="shared" si="74"/>
        <v>-15246.819999999998</v>
      </c>
      <c r="O254" s="99">
        <f t="shared" si="75"/>
        <v>-139042.00000000003</v>
      </c>
      <c r="P254" s="99"/>
      <c r="Q254" s="99"/>
      <c r="R254" s="99">
        <f t="shared" si="76"/>
        <v>0</v>
      </c>
      <c r="S254" s="99">
        <f t="shared" si="77"/>
        <v>-123795.18000000002</v>
      </c>
      <c r="T254" s="99">
        <f t="shared" si="78"/>
        <v>-15246.819999999998</v>
      </c>
      <c r="U254" s="99">
        <f t="shared" si="79"/>
        <v>-139042.00000000003</v>
      </c>
      <c r="V254" s="89"/>
    </row>
    <row r="255" spans="1:22" s="92" customFormat="1" x14ac:dyDescent="0.25">
      <c r="A255" s="71">
        <v>21</v>
      </c>
      <c r="B255" s="301"/>
      <c r="C255" s="301"/>
      <c r="D255" s="301"/>
      <c r="E255" s="301"/>
      <c r="F255" s="71" t="s">
        <v>2784</v>
      </c>
      <c r="G255" s="99">
        <v>73995.989999999991</v>
      </c>
      <c r="H255" s="99">
        <v>24040.01</v>
      </c>
      <c r="I255" s="71">
        <f t="shared" si="72"/>
        <v>98035.999999999985</v>
      </c>
      <c r="J255" s="99"/>
      <c r="K255" s="99"/>
      <c r="L255" s="99">
        <f t="shared" si="73"/>
        <v>0</v>
      </c>
      <c r="M255" s="99">
        <f t="shared" si="65"/>
        <v>73995.989999999991</v>
      </c>
      <c r="N255" s="99">
        <f t="shared" si="74"/>
        <v>24040.01</v>
      </c>
      <c r="O255" s="99">
        <f t="shared" si="75"/>
        <v>98035.999999999985</v>
      </c>
      <c r="P255" s="99"/>
      <c r="Q255" s="99"/>
      <c r="R255" s="99">
        <f t="shared" si="76"/>
        <v>0</v>
      </c>
      <c r="S255" s="99">
        <f t="shared" si="77"/>
        <v>73995.989999999991</v>
      </c>
      <c r="T255" s="99">
        <f t="shared" si="78"/>
        <v>24040.01</v>
      </c>
      <c r="U255" s="99">
        <f t="shared" si="79"/>
        <v>98035.999999999985</v>
      </c>
      <c r="V255" s="89"/>
    </row>
    <row r="256" spans="1:22" s="92" customFormat="1" x14ac:dyDescent="0.25">
      <c r="A256" s="71">
        <v>22</v>
      </c>
      <c r="B256" s="301"/>
      <c r="C256" s="301"/>
      <c r="D256" s="301"/>
      <c r="E256" s="301"/>
      <c r="F256" s="71" t="s">
        <v>2785</v>
      </c>
      <c r="G256" s="99">
        <v>183333.4</v>
      </c>
      <c r="H256" s="99">
        <v>48530.6</v>
      </c>
      <c r="I256" s="71">
        <f t="shared" si="72"/>
        <v>231864</v>
      </c>
      <c r="J256" s="99"/>
      <c r="K256" s="99"/>
      <c r="L256" s="99">
        <f t="shared" si="73"/>
        <v>0</v>
      </c>
      <c r="M256" s="99">
        <f t="shared" si="65"/>
        <v>183333.4</v>
      </c>
      <c r="N256" s="99">
        <f t="shared" si="74"/>
        <v>48530.6</v>
      </c>
      <c r="O256" s="99">
        <f t="shared" si="75"/>
        <v>231864</v>
      </c>
      <c r="P256" s="99"/>
      <c r="Q256" s="99"/>
      <c r="R256" s="99">
        <f t="shared" si="76"/>
        <v>0</v>
      </c>
      <c r="S256" s="99">
        <f t="shared" si="77"/>
        <v>183333.4</v>
      </c>
      <c r="T256" s="99">
        <f t="shared" si="78"/>
        <v>48530.6</v>
      </c>
      <c r="U256" s="99">
        <f t="shared" si="79"/>
        <v>231864</v>
      </c>
      <c r="V256" s="89"/>
    </row>
    <row r="257" spans="1:68" s="92" customFormat="1" x14ac:dyDescent="0.25">
      <c r="A257" s="71">
        <v>23</v>
      </c>
      <c r="B257" s="301"/>
      <c r="C257" s="301"/>
      <c r="D257" s="301"/>
      <c r="E257" s="301"/>
      <c r="F257" s="71" t="s">
        <v>2786</v>
      </c>
      <c r="G257" s="99">
        <v>79482.040000000008</v>
      </c>
      <c r="H257" s="99">
        <v>35007.96</v>
      </c>
      <c r="I257" s="71">
        <f t="shared" si="72"/>
        <v>114490</v>
      </c>
      <c r="J257" s="99"/>
      <c r="K257" s="99"/>
      <c r="L257" s="99">
        <f t="shared" si="73"/>
        <v>0</v>
      </c>
      <c r="M257" s="99">
        <f t="shared" si="65"/>
        <v>79482.040000000008</v>
      </c>
      <c r="N257" s="99">
        <f t="shared" si="74"/>
        <v>35007.96</v>
      </c>
      <c r="O257" s="99">
        <f t="shared" si="75"/>
        <v>114490</v>
      </c>
      <c r="P257" s="99"/>
      <c r="Q257" s="99"/>
      <c r="R257" s="99">
        <f t="shared" si="76"/>
        <v>0</v>
      </c>
      <c r="S257" s="99">
        <f t="shared" si="77"/>
        <v>79482.040000000008</v>
      </c>
      <c r="T257" s="99">
        <f t="shared" si="78"/>
        <v>35007.96</v>
      </c>
      <c r="U257" s="99">
        <f t="shared" si="79"/>
        <v>114490</v>
      </c>
      <c r="V257" s="89"/>
    </row>
    <row r="258" spans="1:68" s="92" customFormat="1" x14ac:dyDescent="0.25">
      <c r="A258" s="71">
        <v>24</v>
      </c>
      <c r="B258" s="301"/>
      <c r="C258" s="301"/>
      <c r="D258" s="301"/>
      <c r="E258" s="301"/>
      <c r="F258" s="71" t="s">
        <v>341</v>
      </c>
      <c r="G258" s="99">
        <v>97353.98</v>
      </c>
      <c r="H258" s="99">
        <v>36062.019999999997</v>
      </c>
      <c r="I258" s="71">
        <f t="shared" si="72"/>
        <v>133416</v>
      </c>
      <c r="J258" s="99"/>
      <c r="K258" s="99"/>
      <c r="L258" s="99">
        <f t="shared" si="73"/>
        <v>0</v>
      </c>
      <c r="M258" s="99">
        <f t="shared" si="65"/>
        <v>97353.98</v>
      </c>
      <c r="N258" s="99">
        <f t="shared" si="74"/>
        <v>36062.019999999997</v>
      </c>
      <c r="O258" s="99">
        <f t="shared" si="75"/>
        <v>133416</v>
      </c>
      <c r="P258" s="99"/>
      <c r="Q258" s="99"/>
      <c r="R258" s="99">
        <f t="shared" si="76"/>
        <v>0</v>
      </c>
      <c r="S258" s="99">
        <f t="shared" si="77"/>
        <v>97353.98</v>
      </c>
      <c r="T258" s="99">
        <f t="shared" si="78"/>
        <v>36062.019999999997</v>
      </c>
      <c r="U258" s="99">
        <f t="shared" si="79"/>
        <v>133416</v>
      </c>
      <c r="V258" s="89"/>
    </row>
    <row r="259" spans="1:68" s="92" customFormat="1" x14ac:dyDescent="0.25">
      <c r="A259" s="71">
        <v>25</v>
      </c>
      <c r="B259" s="301"/>
      <c r="C259" s="301"/>
      <c r="D259" s="301"/>
      <c r="E259" s="301"/>
      <c r="F259" s="71" t="s">
        <v>2787</v>
      </c>
      <c r="G259" s="99">
        <v>143494.07999999999</v>
      </c>
      <c r="H259" s="99">
        <v>37699.919999999998</v>
      </c>
      <c r="I259" s="71">
        <f t="shared" si="72"/>
        <v>181194</v>
      </c>
      <c r="J259" s="99"/>
      <c r="K259" s="99"/>
      <c r="L259" s="99">
        <f t="shared" si="73"/>
        <v>0</v>
      </c>
      <c r="M259" s="99">
        <f t="shared" si="65"/>
        <v>143494.07999999999</v>
      </c>
      <c r="N259" s="99">
        <f t="shared" si="74"/>
        <v>37699.919999999998</v>
      </c>
      <c r="O259" s="99">
        <f t="shared" si="75"/>
        <v>181194</v>
      </c>
      <c r="P259" s="99"/>
      <c r="Q259" s="99"/>
      <c r="R259" s="99">
        <f t="shared" si="76"/>
        <v>0</v>
      </c>
      <c r="S259" s="99">
        <f t="shared" si="77"/>
        <v>143494.07999999999</v>
      </c>
      <c r="T259" s="99">
        <f t="shared" si="78"/>
        <v>37699.919999999998</v>
      </c>
      <c r="U259" s="99">
        <f t="shared" si="79"/>
        <v>181194</v>
      </c>
      <c r="V259" s="89"/>
    </row>
    <row r="260" spans="1:68" s="92" customFormat="1" x14ac:dyDescent="0.25">
      <c r="A260" s="71">
        <v>26</v>
      </c>
      <c r="B260" s="301"/>
      <c r="C260" s="301"/>
      <c r="D260" s="301"/>
      <c r="E260" s="301"/>
      <c r="F260" s="71" t="s">
        <v>2788</v>
      </c>
      <c r="G260" s="99">
        <v>-104268.2</v>
      </c>
      <c r="H260" s="99">
        <v>-6864.8</v>
      </c>
      <c r="I260" s="71">
        <f t="shared" si="72"/>
        <v>-111133</v>
      </c>
      <c r="J260" s="99"/>
      <c r="K260" s="99"/>
      <c r="L260" s="99">
        <f t="shared" si="73"/>
        <v>0</v>
      </c>
      <c r="M260" s="99">
        <f t="shared" si="65"/>
        <v>-104268.2</v>
      </c>
      <c r="N260" s="99">
        <f t="shared" si="74"/>
        <v>-6864.8</v>
      </c>
      <c r="O260" s="99">
        <f t="shared" si="75"/>
        <v>-111133</v>
      </c>
      <c r="P260" s="99"/>
      <c r="Q260" s="99"/>
      <c r="R260" s="99">
        <f t="shared" si="76"/>
        <v>0</v>
      </c>
      <c r="S260" s="99">
        <f t="shared" si="77"/>
        <v>-104268.2</v>
      </c>
      <c r="T260" s="99">
        <f t="shared" si="78"/>
        <v>-6864.8</v>
      </c>
      <c r="U260" s="99">
        <f t="shared" si="79"/>
        <v>-111133</v>
      </c>
      <c r="V260" s="89"/>
    </row>
    <row r="261" spans="1:68" s="92" customFormat="1" x14ac:dyDescent="0.25">
      <c r="A261" s="71">
        <v>27</v>
      </c>
      <c r="B261" s="301"/>
      <c r="C261" s="301"/>
      <c r="D261" s="301"/>
      <c r="E261" s="301"/>
      <c r="F261" s="71" t="s">
        <v>2789</v>
      </c>
      <c r="G261" s="99">
        <v>-290996.76</v>
      </c>
      <c r="H261" s="99">
        <v>20132.759999999998</v>
      </c>
      <c r="I261" s="71">
        <f t="shared" si="72"/>
        <v>-270864</v>
      </c>
      <c r="J261" s="99"/>
      <c r="K261" s="99"/>
      <c r="L261" s="99">
        <f t="shared" si="73"/>
        <v>0</v>
      </c>
      <c r="M261" s="99">
        <f t="shared" si="65"/>
        <v>-290996.76</v>
      </c>
      <c r="N261" s="99">
        <f t="shared" si="74"/>
        <v>20132.759999999998</v>
      </c>
      <c r="O261" s="99">
        <f t="shared" si="75"/>
        <v>-270864</v>
      </c>
      <c r="P261" s="99"/>
      <c r="Q261" s="99"/>
      <c r="R261" s="99">
        <f t="shared" si="76"/>
        <v>0</v>
      </c>
      <c r="S261" s="99">
        <f t="shared" si="77"/>
        <v>-290996.76</v>
      </c>
      <c r="T261" s="99">
        <f t="shared" si="78"/>
        <v>20132.759999999998</v>
      </c>
      <c r="U261" s="99">
        <f t="shared" si="79"/>
        <v>-270864</v>
      </c>
      <c r="V261" s="89"/>
    </row>
    <row r="262" spans="1:68" s="92" customFormat="1" x14ac:dyDescent="0.25">
      <c r="A262" s="71">
        <v>28</v>
      </c>
      <c r="B262" s="301"/>
      <c r="C262" s="301"/>
      <c r="D262" s="301"/>
      <c r="E262" s="301"/>
      <c r="F262" s="71" t="s">
        <v>2790</v>
      </c>
      <c r="G262" s="99">
        <v>147358.30000000002</v>
      </c>
      <c r="H262" s="99">
        <v>41617.699999999997</v>
      </c>
      <c r="I262" s="71">
        <f t="shared" si="72"/>
        <v>188976</v>
      </c>
      <c r="J262" s="99"/>
      <c r="K262" s="99"/>
      <c r="L262" s="99">
        <f t="shared" si="73"/>
        <v>0</v>
      </c>
      <c r="M262" s="99">
        <f t="shared" si="65"/>
        <v>147358.30000000002</v>
      </c>
      <c r="N262" s="99">
        <f t="shared" si="74"/>
        <v>41617.699999999997</v>
      </c>
      <c r="O262" s="99">
        <f t="shared" si="75"/>
        <v>188976</v>
      </c>
      <c r="P262" s="99"/>
      <c r="Q262" s="99"/>
      <c r="R262" s="99">
        <f t="shared" si="76"/>
        <v>0</v>
      </c>
      <c r="S262" s="99">
        <f t="shared" si="77"/>
        <v>147358.30000000002</v>
      </c>
      <c r="T262" s="99">
        <f t="shared" si="78"/>
        <v>41617.699999999997</v>
      </c>
      <c r="U262" s="99">
        <f t="shared" si="79"/>
        <v>188976</v>
      </c>
      <c r="V262" s="89"/>
    </row>
    <row r="263" spans="1:68" s="92" customFormat="1" x14ac:dyDescent="0.25">
      <c r="A263" s="71">
        <v>29</v>
      </c>
      <c r="B263" s="301"/>
      <c r="C263" s="301"/>
      <c r="D263" s="301"/>
      <c r="E263" s="301"/>
      <c r="F263" s="71" t="s">
        <v>2791</v>
      </c>
      <c r="G263" s="99">
        <v>16432.57</v>
      </c>
      <c r="H263" s="99">
        <v>3708.43</v>
      </c>
      <c r="I263" s="71">
        <f t="shared" si="72"/>
        <v>20141</v>
      </c>
      <c r="J263" s="99"/>
      <c r="K263" s="99"/>
      <c r="L263" s="99">
        <f t="shared" si="73"/>
        <v>0</v>
      </c>
      <c r="M263" s="99">
        <f t="shared" si="65"/>
        <v>16432.57</v>
      </c>
      <c r="N263" s="99">
        <f t="shared" si="74"/>
        <v>3708.43</v>
      </c>
      <c r="O263" s="99">
        <f t="shared" si="75"/>
        <v>20141</v>
      </c>
      <c r="P263" s="99"/>
      <c r="Q263" s="99"/>
      <c r="R263" s="99">
        <f t="shared" si="76"/>
        <v>0</v>
      </c>
      <c r="S263" s="99">
        <f t="shared" si="77"/>
        <v>16432.57</v>
      </c>
      <c r="T263" s="99">
        <f t="shared" si="78"/>
        <v>3708.43</v>
      </c>
      <c r="U263" s="99">
        <f t="shared" si="79"/>
        <v>20141</v>
      </c>
      <c r="V263" s="89"/>
    </row>
    <row r="264" spans="1:68" s="92" customFormat="1" x14ac:dyDescent="0.25">
      <c r="A264" s="71">
        <v>30</v>
      </c>
      <c r="B264" s="301"/>
      <c r="C264" s="301"/>
      <c r="D264" s="301"/>
      <c r="E264" s="301"/>
      <c r="F264" s="71" t="s">
        <v>2792</v>
      </c>
      <c r="G264" s="99">
        <v>-2403.3099999999977</v>
      </c>
      <c r="H264" s="99">
        <v>-443.69000000000005</v>
      </c>
      <c r="I264" s="71">
        <f t="shared" si="72"/>
        <v>-2846.9999999999977</v>
      </c>
      <c r="J264" s="99"/>
      <c r="K264" s="99"/>
      <c r="L264" s="99">
        <f t="shared" si="73"/>
        <v>0</v>
      </c>
      <c r="M264" s="99">
        <f t="shared" si="65"/>
        <v>-2403.3099999999977</v>
      </c>
      <c r="N264" s="99">
        <f t="shared" si="74"/>
        <v>-443.69000000000005</v>
      </c>
      <c r="O264" s="99">
        <f t="shared" si="75"/>
        <v>-2846.9999999999977</v>
      </c>
      <c r="P264" s="99"/>
      <c r="Q264" s="99"/>
      <c r="R264" s="99">
        <f t="shared" si="76"/>
        <v>0</v>
      </c>
      <c r="S264" s="99">
        <f t="shared" si="77"/>
        <v>-2403.3099999999977</v>
      </c>
      <c r="T264" s="99">
        <f t="shared" si="78"/>
        <v>-443.69000000000005</v>
      </c>
      <c r="U264" s="99">
        <f t="shared" si="79"/>
        <v>-2846.9999999999977</v>
      </c>
      <c r="V264" s="89"/>
    </row>
    <row r="265" spans="1:68" s="92" customFormat="1" x14ac:dyDescent="0.25">
      <c r="A265" s="71">
        <v>31</v>
      </c>
      <c r="B265" s="301"/>
      <c r="C265" s="301"/>
      <c r="D265" s="301"/>
      <c r="E265" s="301"/>
      <c r="F265" s="71" t="s">
        <v>2793</v>
      </c>
      <c r="G265" s="99">
        <v>127070.86</v>
      </c>
      <c r="H265" s="99">
        <v>23295.14</v>
      </c>
      <c r="I265" s="71">
        <f t="shared" si="72"/>
        <v>150366</v>
      </c>
      <c r="J265" s="99"/>
      <c r="K265" s="99"/>
      <c r="L265" s="99">
        <f t="shared" si="73"/>
        <v>0</v>
      </c>
      <c r="M265" s="99">
        <f t="shared" si="65"/>
        <v>127070.86</v>
      </c>
      <c r="N265" s="99">
        <f t="shared" si="74"/>
        <v>23295.14</v>
      </c>
      <c r="O265" s="99">
        <f t="shared" si="75"/>
        <v>150366</v>
      </c>
      <c r="P265" s="99"/>
      <c r="Q265" s="99"/>
      <c r="R265" s="99">
        <f t="shared" si="76"/>
        <v>0</v>
      </c>
      <c r="S265" s="99">
        <f t="shared" si="77"/>
        <v>127070.86</v>
      </c>
      <c r="T265" s="99">
        <f t="shared" si="78"/>
        <v>23295.14</v>
      </c>
      <c r="U265" s="99">
        <f t="shared" si="79"/>
        <v>150366</v>
      </c>
      <c r="V265" s="89"/>
    </row>
    <row r="266" spans="1:68" s="92" customFormat="1" x14ac:dyDescent="0.25">
      <c r="A266" s="71">
        <v>32</v>
      </c>
      <c r="B266" s="301"/>
      <c r="C266" s="301"/>
      <c r="D266" s="301"/>
      <c r="E266" s="301"/>
      <c r="F266" s="71" t="s">
        <v>2794</v>
      </c>
      <c r="G266" s="99">
        <v>-5781.4699999999993</v>
      </c>
      <c r="H266" s="99">
        <v>-418.52999999999986</v>
      </c>
      <c r="I266" s="71">
        <f t="shared" si="72"/>
        <v>-6199.9999999999991</v>
      </c>
      <c r="J266" s="99"/>
      <c r="K266" s="99"/>
      <c r="L266" s="99">
        <f t="shared" si="73"/>
        <v>0</v>
      </c>
      <c r="M266" s="99">
        <f t="shared" si="65"/>
        <v>-5781.4699999999993</v>
      </c>
      <c r="N266" s="99">
        <f t="shared" si="74"/>
        <v>-418.52999999999986</v>
      </c>
      <c r="O266" s="99">
        <f t="shared" si="75"/>
        <v>-6199.9999999999991</v>
      </c>
      <c r="P266" s="99"/>
      <c r="Q266" s="99"/>
      <c r="R266" s="99">
        <f t="shared" si="76"/>
        <v>0</v>
      </c>
      <c r="S266" s="99">
        <f t="shared" si="77"/>
        <v>-5781.4699999999993</v>
      </c>
      <c r="T266" s="99">
        <f t="shared" si="78"/>
        <v>-418.52999999999986</v>
      </c>
      <c r="U266" s="99">
        <f t="shared" si="79"/>
        <v>-6199.9999999999991</v>
      </c>
      <c r="V266" s="89"/>
    </row>
    <row r="267" spans="1:68" s="92" customFormat="1" x14ac:dyDescent="0.25">
      <c r="A267" s="71">
        <v>33</v>
      </c>
      <c r="B267" s="302"/>
      <c r="C267" s="302"/>
      <c r="D267" s="302"/>
      <c r="E267" s="302"/>
      <c r="F267" s="71" t="s">
        <v>2795</v>
      </c>
      <c r="G267" s="99">
        <v>25213</v>
      </c>
      <c r="H267" s="99">
        <v>13914</v>
      </c>
      <c r="I267" s="71">
        <f t="shared" si="72"/>
        <v>39127</v>
      </c>
      <c r="J267" s="99"/>
      <c r="K267" s="99"/>
      <c r="L267" s="99">
        <f t="shared" si="73"/>
        <v>0</v>
      </c>
      <c r="M267" s="99">
        <f t="shared" si="65"/>
        <v>25213</v>
      </c>
      <c r="N267" s="99">
        <f t="shared" si="74"/>
        <v>13914</v>
      </c>
      <c r="O267" s="99">
        <f t="shared" si="75"/>
        <v>39127</v>
      </c>
      <c r="P267" s="99"/>
      <c r="Q267" s="99"/>
      <c r="R267" s="99">
        <f t="shared" si="76"/>
        <v>0</v>
      </c>
      <c r="S267" s="99">
        <f t="shared" si="77"/>
        <v>25213</v>
      </c>
      <c r="T267" s="99">
        <f t="shared" si="78"/>
        <v>13914</v>
      </c>
      <c r="U267" s="99">
        <f t="shared" si="79"/>
        <v>39127</v>
      </c>
      <c r="V267" s="89"/>
    </row>
    <row r="268" spans="1:68" s="188" customFormat="1" x14ac:dyDescent="0.25">
      <c r="A268" s="255" t="s">
        <v>43</v>
      </c>
      <c r="B268" s="256"/>
      <c r="C268" s="256"/>
      <c r="D268" s="256"/>
      <c r="E268" s="256"/>
      <c r="F268" s="187">
        <v>33</v>
      </c>
      <c r="G268" s="97">
        <f>SUM(G235:G267)</f>
        <v>2562909.379999999</v>
      </c>
      <c r="H268" s="97">
        <f t="shared" ref="H268:U268" si="80">SUM(H235:H267)</f>
        <v>860876.62</v>
      </c>
      <c r="I268" s="97">
        <f t="shared" si="80"/>
        <v>3423786</v>
      </c>
      <c r="J268" s="97">
        <f t="shared" si="80"/>
        <v>0</v>
      </c>
      <c r="K268" s="97">
        <f t="shared" si="80"/>
        <v>0</v>
      </c>
      <c r="L268" s="97">
        <f t="shared" si="80"/>
        <v>0</v>
      </c>
      <c r="M268" s="97">
        <f t="shared" si="80"/>
        <v>2562909.379999999</v>
      </c>
      <c r="N268" s="97">
        <f t="shared" si="80"/>
        <v>860876.62</v>
      </c>
      <c r="O268" s="97">
        <f t="shared" si="80"/>
        <v>3423786</v>
      </c>
      <c r="P268" s="97">
        <f t="shared" si="80"/>
        <v>0</v>
      </c>
      <c r="Q268" s="97">
        <f t="shared" si="80"/>
        <v>0</v>
      </c>
      <c r="R268" s="97">
        <f t="shared" si="80"/>
        <v>0</v>
      </c>
      <c r="S268" s="97">
        <f t="shared" si="80"/>
        <v>2562909.379999999</v>
      </c>
      <c r="T268" s="97">
        <f t="shared" si="80"/>
        <v>860876.62</v>
      </c>
      <c r="U268" s="97">
        <f t="shared" si="80"/>
        <v>3423786</v>
      </c>
      <c r="V268" s="93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50"/>
      <c r="BI268" s="50"/>
      <c r="BJ268" s="50"/>
      <c r="BK268" s="50"/>
      <c r="BL268" s="50"/>
      <c r="BM268" s="50"/>
      <c r="BN268" s="50"/>
      <c r="BO268" s="50"/>
      <c r="BP268" s="50"/>
    </row>
    <row r="269" spans="1:68" s="92" customFormat="1" ht="15" customHeight="1" x14ac:dyDescent="0.25">
      <c r="A269" s="71">
        <v>1</v>
      </c>
      <c r="B269" s="300" t="s">
        <v>1216</v>
      </c>
      <c r="C269" s="300" t="s">
        <v>5535</v>
      </c>
      <c r="D269" s="300" t="s">
        <v>5535</v>
      </c>
      <c r="E269" s="300" t="s">
        <v>2453</v>
      </c>
      <c r="F269" s="71" t="s">
        <v>2454</v>
      </c>
      <c r="G269" s="99">
        <v>-95295.739999999991</v>
      </c>
      <c r="H269" s="99">
        <v>-87692.260000000009</v>
      </c>
      <c r="I269" s="71">
        <f>SUM(G269:H269)</f>
        <v>-182988</v>
      </c>
      <c r="J269" s="99"/>
      <c r="K269" s="99"/>
      <c r="L269" s="99">
        <f t="shared" ref="L269:L293" si="81">J269+K269</f>
        <v>0</v>
      </c>
      <c r="M269" s="99">
        <f t="shared" ref="M269:M293" si="82">G269+J269</f>
        <v>-95295.739999999991</v>
      </c>
      <c r="N269" s="99">
        <f t="shared" ref="N269:N293" si="83">H269+K269</f>
        <v>-87692.260000000009</v>
      </c>
      <c r="O269" s="99">
        <f t="shared" ref="O269:O293" si="84">I269+L269</f>
        <v>-182988</v>
      </c>
      <c r="P269" s="99"/>
      <c r="Q269" s="99"/>
      <c r="R269" s="99">
        <f t="shared" ref="R269:R293" si="85">P269+Q269</f>
        <v>0</v>
      </c>
      <c r="S269" s="99">
        <f t="shared" ref="S269:S293" si="86">M269-P269</f>
        <v>-95295.739999999991</v>
      </c>
      <c r="T269" s="99">
        <f t="shared" ref="T269:T293" si="87">N269-Q269</f>
        <v>-87692.260000000009</v>
      </c>
      <c r="U269" s="99">
        <f t="shared" ref="U269:U293" si="88">O269-R269</f>
        <v>-182988</v>
      </c>
      <c r="V269" s="89"/>
    </row>
    <row r="270" spans="1:68" s="92" customFormat="1" x14ac:dyDescent="0.25">
      <c r="A270" s="71">
        <v>2</v>
      </c>
      <c r="B270" s="301"/>
      <c r="C270" s="301"/>
      <c r="D270" s="301"/>
      <c r="E270" s="301"/>
      <c r="F270" s="71" t="s">
        <v>2455</v>
      </c>
      <c r="G270" s="99">
        <v>10355.89</v>
      </c>
      <c r="H270" s="99">
        <v>2530.11</v>
      </c>
      <c r="I270" s="71">
        <f t="shared" ref="I270:I293" si="89">SUM(G270:H270)</f>
        <v>12886</v>
      </c>
      <c r="J270" s="99"/>
      <c r="K270" s="99"/>
      <c r="L270" s="99">
        <f t="shared" si="81"/>
        <v>0</v>
      </c>
      <c r="M270" s="99">
        <f t="shared" si="82"/>
        <v>10355.89</v>
      </c>
      <c r="N270" s="99">
        <f t="shared" si="83"/>
        <v>2530.11</v>
      </c>
      <c r="O270" s="99">
        <f t="shared" si="84"/>
        <v>12886</v>
      </c>
      <c r="P270" s="99"/>
      <c r="Q270" s="99"/>
      <c r="R270" s="99">
        <f t="shared" si="85"/>
        <v>0</v>
      </c>
      <c r="S270" s="99">
        <f t="shared" si="86"/>
        <v>10355.89</v>
      </c>
      <c r="T270" s="99">
        <f t="shared" si="87"/>
        <v>2530.11</v>
      </c>
      <c r="U270" s="99">
        <f t="shared" si="88"/>
        <v>12886</v>
      </c>
      <c r="V270" s="89"/>
    </row>
    <row r="271" spans="1:68" s="92" customFormat="1" x14ac:dyDescent="0.25">
      <c r="A271" s="71">
        <v>3</v>
      </c>
      <c r="B271" s="301"/>
      <c r="C271" s="301"/>
      <c r="D271" s="301"/>
      <c r="E271" s="301"/>
      <c r="F271" s="71" t="s">
        <v>2456</v>
      </c>
      <c r="G271" s="99">
        <v>58474.229999999996</v>
      </c>
      <c r="H271" s="99">
        <v>25953.77</v>
      </c>
      <c r="I271" s="71">
        <f t="shared" si="89"/>
        <v>84428</v>
      </c>
      <c r="J271" s="99"/>
      <c r="K271" s="99"/>
      <c r="L271" s="99">
        <f t="shared" si="81"/>
        <v>0</v>
      </c>
      <c r="M271" s="99">
        <f t="shared" si="82"/>
        <v>58474.229999999996</v>
      </c>
      <c r="N271" s="99">
        <f t="shared" si="83"/>
        <v>25953.77</v>
      </c>
      <c r="O271" s="99">
        <f t="shared" si="84"/>
        <v>84428</v>
      </c>
      <c r="P271" s="99"/>
      <c r="Q271" s="99"/>
      <c r="R271" s="99">
        <f t="shared" si="85"/>
        <v>0</v>
      </c>
      <c r="S271" s="99">
        <f t="shared" si="86"/>
        <v>58474.229999999996</v>
      </c>
      <c r="T271" s="99">
        <f t="shared" si="87"/>
        <v>25953.77</v>
      </c>
      <c r="U271" s="99">
        <f t="shared" si="88"/>
        <v>84428</v>
      </c>
      <c r="V271" s="89"/>
    </row>
    <row r="272" spans="1:68" s="92" customFormat="1" x14ac:dyDescent="0.25">
      <c r="A272" s="71">
        <v>4</v>
      </c>
      <c r="B272" s="301"/>
      <c r="C272" s="301"/>
      <c r="D272" s="301"/>
      <c r="E272" s="301"/>
      <c r="F272" s="71" t="s">
        <v>2457</v>
      </c>
      <c r="G272" s="99">
        <v>-12308.380000000005</v>
      </c>
      <c r="H272" s="99">
        <v>-1904.62</v>
      </c>
      <c r="I272" s="71">
        <f t="shared" si="89"/>
        <v>-14213.000000000004</v>
      </c>
      <c r="J272" s="99"/>
      <c r="K272" s="99"/>
      <c r="L272" s="99">
        <f t="shared" si="81"/>
        <v>0</v>
      </c>
      <c r="M272" s="99">
        <f t="shared" si="82"/>
        <v>-12308.380000000005</v>
      </c>
      <c r="N272" s="99">
        <f t="shared" si="83"/>
        <v>-1904.62</v>
      </c>
      <c r="O272" s="99">
        <f t="shared" si="84"/>
        <v>-14213.000000000004</v>
      </c>
      <c r="P272" s="99"/>
      <c r="Q272" s="99"/>
      <c r="R272" s="99">
        <f t="shared" si="85"/>
        <v>0</v>
      </c>
      <c r="S272" s="99">
        <f t="shared" si="86"/>
        <v>-12308.380000000005</v>
      </c>
      <c r="T272" s="99">
        <f t="shared" si="87"/>
        <v>-1904.62</v>
      </c>
      <c r="U272" s="99">
        <f t="shared" si="88"/>
        <v>-14213.000000000004</v>
      </c>
      <c r="V272" s="89"/>
    </row>
    <row r="273" spans="1:22" s="92" customFormat="1" x14ac:dyDescent="0.25">
      <c r="A273" s="71">
        <v>5</v>
      </c>
      <c r="B273" s="301"/>
      <c r="C273" s="301"/>
      <c r="D273" s="301"/>
      <c r="E273" s="301"/>
      <c r="F273" s="71" t="s">
        <v>2458</v>
      </c>
      <c r="G273" s="99">
        <v>100946.73</v>
      </c>
      <c r="H273" s="99">
        <v>34270.269999999997</v>
      </c>
      <c r="I273" s="71">
        <f t="shared" si="89"/>
        <v>135217</v>
      </c>
      <c r="J273" s="99"/>
      <c r="K273" s="99"/>
      <c r="L273" s="99">
        <f t="shared" si="81"/>
        <v>0</v>
      </c>
      <c r="M273" s="99">
        <f t="shared" si="82"/>
        <v>100946.73</v>
      </c>
      <c r="N273" s="99">
        <f t="shared" si="83"/>
        <v>34270.269999999997</v>
      </c>
      <c r="O273" s="99">
        <f t="shared" si="84"/>
        <v>135217</v>
      </c>
      <c r="P273" s="99"/>
      <c r="Q273" s="99"/>
      <c r="R273" s="99">
        <f t="shared" si="85"/>
        <v>0</v>
      </c>
      <c r="S273" s="99">
        <f t="shared" si="86"/>
        <v>100946.73</v>
      </c>
      <c r="T273" s="99">
        <f t="shared" si="87"/>
        <v>34270.269999999997</v>
      </c>
      <c r="U273" s="99">
        <f t="shared" si="88"/>
        <v>135217</v>
      </c>
      <c r="V273" s="89"/>
    </row>
    <row r="274" spans="1:22" s="92" customFormat="1" x14ac:dyDescent="0.25">
      <c r="A274" s="71">
        <v>6</v>
      </c>
      <c r="B274" s="301"/>
      <c r="C274" s="301"/>
      <c r="D274" s="301"/>
      <c r="E274" s="301"/>
      <c r="F274" s="71" t="s">
        <v>2459</v>
      </c>
      <c r="G274" s="99">
        <v>60174.34</v>
      </c>
      <c r="H274" s="99">
        <v>15296.66</v>
      </c>
      <c r="I274" s="71">
        <f t="shared" si="89"/>
        <v>75471</v>
      </c>
      <c r="J274" s="99"/>
      <c r="K274" s="99"/>
      <c r="L274" s="99">
        <f t="shared" si="81"/>
        <v>0</v>
      </c>
      <c r="M274" s="99">
        <f t="shared" si="82"/>
        <v>60174.34</v>
      </c>
      <c r="N274" s="99">
        <f t="shared" si="83"/>
        <v>15296.66</v>
      </c>
      <c r="O274" s="99">
        <f t="shared" si="84"/>
        <v>75471</v>
      </c>
      <c r="P274" s="99"/>
      <c r="Q274" s="99"/>
      <c r="R274" s="99">
        <f t="shared" si="85"/>
        <v>0</v>
      </c>
      <c r="S274" s="99">
        <f t="shared" si="86"/>
        <v>60174.34</v>
      </c>
      <c r="T274" s="99">
        <f t="shared" si="87"/>
        <v>15296.66</v>
      </c>
      <c r="U274" s="99">
        <f t="shared" si="88"/>
        <v>75471</v>
      </c>
      <c r="V274" s="89"/>
    </row>
    <row r="275" spans="1:22" s="92" customFormat="1" x14ac:dyDescent="0.25">
      <c r="A275" s="71">
        <v>7</v>
      </c>
      <c r="B275" s="301"/>
      <c r="C275" s="301"/>
      <c r="D275" s="301"/>
      <c r="E275" s="301"/>
      <c r="F275" s="71" t="s">
        <v>2460</v>
      </c>
      <c r="G275" s="99">
        <v>90610.32</v>
      </c>
      <c r="H275" s="99">
        <v>29176.68</v>
      </c>
      <c r="I275" s="71">
        <f t="shared" si="89"/>
        <v>119787</v>
      </c>
      <c r="J275" s="99"/>
      <c r="K275" s="99"/>
      <c r="L275" s="99">
        <f t="shared" si="81"/>
        <v>0</v>
      </c>
      <c r="M275" s="99">
        <f t="shared" si="82"/>
        <v>90610.32</v>
      </c>
      <c r="N275" s="99">
        <f t="shared" si="83"/>
        <v>29176.68</v>
      </c>
      <c r="O275" s="99">
        <f t="shared" si="84"/>
        <v>119787</v>
      </c>
      <c r="P275" s="99"/>
      <c r="Q275" s="99"/>
      <c r="R275" s="99">
        <f t="shared" si="85"/>
        <v>0</v>
      </c>
      <c r="S275" s="99">
        <f t="shared" si="86"/>
        <v>90610.32</v>
      </c>
      <c r="T275" s="99">
        <f t="shared" si="87"/>
        <v>29176.68</v>
      </c>
      <c r="U275" s="99">
        <f t="shared" si="88"/>
        <v>119787</v>
      </c>
      <c r="V275" s="89"/>
    </row>
    <row r="276" spans="1:22" s="92" customFormat="1" x14ac:dyDescent="0.25">
      <c r="A276" s="71">
        <v>8</v>
      </c>
      <c r="B276" s="301"/>
      <c r="C276" s="301"/>
      <c r="D276" s="301"/>
      <c r="E276" s="301"/>
      <c r="F276" s="71" t="s">
        <v>2461</v>
      </c>
      <c r="G276" s="99">
        <v>22942.240000000002</v>
      </c>
      <c r="H276" s="99">
        <v>10122.76</v>
      </c>
      <c r="I276" s="71">
        <f t="shared" si="89"/>
        <v>33065</v>
      </c>
      <c r="J276" s="99"/>
      <c r="K276" s="99"/>
      <c r="L276" s="99">
        <f t="shared" si="81"/>
        <v>0</v>
      </c>
      <c r="M276" s="99">
        <f t="shared" si="82"/>
        <v>22942.240000000002</v>
      </c>
      <c r="N276" s="99">
        <f t="shared" si="83"/>
        <v>10122.76</v>
      </c>
      <c r="O276" s="99">
        <f t="shared" si="84"/>
        <v>33065</v>
      </c>
      <c r="P276" s="99"/>
      <c r="Q276" s="99"/>
      <c r="R276" s="99">
        <f t="shared" si="85"/>
        <v>0</v>
      </c>
      <c r="S276" s="99">
        <f t="shared" si="86"/>
        <v>22942.240000000002</v>
      </c>
      <c r="T276" s="99">
        <f t="shared" si="87"/>
        <v>10122.76</v>
      </c>
      <c r="U276" s="99">
        <f t="shared" si="88"/>
        <v>33065</v>
      </c>
      <c r="V276" s="89"/>
    </row>
    <row r="277" spans="1:22" s="92" customFormat="1" x14ac:dyDescent="0.25">
      <c r="A277" s="71">
        <v>9</v>
      </c>
      <c r="B277" s="301"/>
      <c r="C277" s="301"/>
      <c r="D277" s="301"/>
      <c r="E277" s="301"/>
      <c r="F277" s="71" t="s">
        <v>2462</v>
      </c>
      <c r="G277" s="99">
        <v>130394.11</v>
      </c>
      <c r="H277" s="99">
        <v>36057.89</v>
      </c>
      <c r="I277" s="71">
        <f t="shared" si="89"/>
        <v>166452</v>
      </c>
      <c r="J277" s="99"/>
      <c r="K277" s="99"/>
      <c r="L277" s="99">
        <f t="shared" si="81"/>
        <v>0</v>
      </c>
      <c r="M277" s="99">
        <f t="shared" si="82"/>
        <v>130394.11</v>
      </c>
      <c r="N277" s="99">
        <f t="shared" si="83"/>
        <v>36057.89</v>
      </c>
      <c r="O277" s="99">
        <f t="shared" si="84"/>
        <v>166452</v>
      </c>
      <c r="P277" s="99"/>
      <c r="Q277" s="99"/>
      <c r="R277" s="99">
        <f t="shared" si="85"/>
        <v>0</v>
      </c>
      <c r="S277" s="99">
        <f t="shared" si="86"/>
        <v>130394.11</v>
      </c>
      <c r="T277" s="99">
        <f t="shared" si="87"/>
        <v>36057.89</v>
      </c>
      <c r="U277" s="99">
        <f t="shared" si="88"/>
        <v>166452</v>
      </c>
      <c r="V277" s="89"/>
    </row>
    <row r="278" spans="1:22" s="92" customFormat="1" x14ac:dyDescent="0.25">
      <c r="A278" s="71">
        <v>10</v>
      </c>
      <c r="B278" s="301"/>
      <c r="C278" s="301"/>
      <c r="D278" s="301"/>
      <c r="E278" s="301"/>
      <c r="F278" s="71" t="s">
        <v>2463</v>
      </c>
      <c r="G278" s="99">
        <v>615077.8899999999</v>
      </c>
      <c r="H278" s="99">
        <v>40978.11</v>
      </c>
      <c r="I278" s="71">
        <f t="shared" si="89"/>
        <v>656055.99999999988</v>
      </c>
      <c r="J278" s="99"/>
      <c r="K278" s="99"/>
      <c r="L278" s="99">
        <f t="shared" si="81"/>
        <v>0</v>
      </c>
      <c r="M278" s="99">
        <f t="shared" si="82"/>
        <v>615077.8899999999</v>
      </c>
      <c r="N278" s="99">
        <f t="shared" si="83"/>
        <v>40978.11</v>
      </c>
      <c r="O278" s="99">
        <f t="shared" si="84"/>
        <v>656055.99999999988</v>
      </c>
      <c r="P278" s="99"/>
      <c r="Q278" s="99"/>
      <c r="R278" s="99">
        <f t="shared" si="85"/>
        <v>0</v>
      </c>
      <c r="S278" s="99">
        <f t="shared" si="86"/>
        <v>615077.8899999999</v>
      </c>
      <c r="T278" s="99">
        <f t="shared" si="87"/>
        <v>40978.11</v>
      </c>
      <c r="U278" s="99">
        <f t="shared" si="88"/>
        <v>656055.99999999988</v>
      </c>
      <c r="V278" s="89"/>
    </row>
    <row r="279" spans="1:22" s="92" customFormat="1" x14ac:dyDescent="0.25">
      <c r="A279" s="71">
        <v>11</v>
      </c>
      <c r="B279" s="301"/>
      <c r="C279" s="301"/>
      <c r="D279" s="301"/>
      <c r="E279" s="301"/>
      <c r="F279" s="71" t="s">
        <v>2464</v>
      </c>
      <c r="G279" s="99">
        <v>-7524.15</v>
      </c>
      <c r="H279" s="99">
        <v>53162.15</v>
      </c>
      <c r="I279" s="71">
        <f t="shared" si="89"/>
        <v>45638</v>
      </c>
      <c r="J279" s="99"/>
      <c r="K279" s="99"/>
      <c r="L279" s="99">
        <f t="shared" si="81"/>
        <v>0</v>
      </c>
      <c r="M279" s="99">
        <f t="shared" si="82"/>
        <v>-7524.15</v>
      </c>
      <c r="N279" s="99">
        <f t="shared" si="83"/>
        <v>53162.15</v>
      </c>
      <c r="O279" s="99">
        <f t="shared" si="84"/>
        <v>45638</v>
      </c>
      <c r="P279" s="99"/>
      <c r="Q279" s="99"/>
      <c r="R279" s="99">
        <f t="shared" si="85"/>
        <v>0</v>
      </c>
      <c r="S279" s="99">
        <f t="shared" si="86"/>
        <v>-7524.15</v>
      </c>
      <c r="T279" s="99">
        <f t="shared" si="87"/>
        <v>53162.15</v>
      </c>
      <c r="U279" s="99">
        <f t="shared" si="88"/>
        <v>45638</v>
      </c>
      <c r="V279" s="89"/>
    </row>
    <row r="280" spans="1:22" s="92" customFormat="1" x14ac:dyDescent="0.25">
      <c r="A280" s="71">
        <v>12</v>
      </c>
      <c r="B280" s="301"/>
      <c r="C280" s="301"/>
      <c r="D280" s="301"/>
      <c r="E280" s="301"/>
      <c r="F280" s="71" t="s">
        <v>2465</v>
      </c>
      <c r="G280" s="99">
        <v>75843.38</v>
      </c>
      <c r="H280" s="99">
        <v>27180.62</v>
      </c>
      <c r="I280" s="71">
        <f t="shared" si="89"/>
        <v>103024</v>
      </c>
      <c r="J280" s="99"/>
      <c r="K280" s="99"/>
      <c r="L280" s="99">
        <f t="shared" si="81"/>
        <v>0</v>
      </c>
      <c r="M280" s="99">
        <f t="shared" si="82"/>
        <v>75843.38</v>
      </c>
      <c r="N280" s="99">
        <f t="shared" si="83"/>
        <v>27180.62</v>
      </c>
      <c r="O280" s="99">
        <f t="shared" si="84"/>
        <v>103024</v>
      </c>
      <c r="P280" s="99"/>
      <c r="Q280" s="99"/>
      <c r="R280" s="99">
        <f t="shared" si="85"/>
        <v>0</v>
      </c>
      <c r="S280" s="99">
        <f t="shared" si="86"/>
        <v>75843.38</v>
      </c>
      <c r="T280" s="99">
        <f t="shared" si="87"/>
        <v>27180.62</v>
      </c>
      <c r="U280" s="99">
        <f t="shared" si="88"/>
        <v>103024</v>
      </c>
      <c r="V280" s="89"/>
    </row>
    <row r="281" spans="1:22" s="92" customFormat="1" x14ac:dyDescent="0.25">
      <c r="A281" s="71">
        <v>13</v>
      </c>
      <c r="B281" s="301"/>
      <c r="C281" s="301"/>
      <c r="D281" s="301"/>
      <c r="E281" s="301"/>
      <c r="F281" s="71" t="s">
        <v>2466</v>
      </c>
      <c r="G281" s="99">
        <v>96207.89</v>
      </c>
      <c r="H281" s="99">
        <v>34378.11</v>
      </c>
      <c r="I281" s="71">
        <f t="shared" si="89"/>
        <v>130586</v>
      </c>
      <c r="J281" s="99"/>
      <c r="K281" s="99"/>
      <c r="L281" s="99">
        <f t="shared" si="81"/>
        <v>0</v>
      </c>
      <c r="M281" s="99">
        <f t="shared" si="82"/>
        <v>96207.89</v>
      </c>
      <c r="N281" s="99">
        <f t="shared" si="83"/>
        <v>34378.11</v>
      </c>
      <c r="O281" s="99">
        <f t="shared" si="84"/>
        <v>130586</v>
      </c>
      <c r="P281" s="99"/>
      <c r="Q281" s="99"/>
      <c r="R281" s="99">
        <f t="shared" si="85"/>
        <v>0</v>
      </c>
      <c r="S281" s="99">
        <f t="shared" si="86"/>
        <v>96207.89</v>
      </c>
      <c r="T281" s="99">
        <f t="shared" si="87"/>
        <v>34378.11</v>
      </c>
      <c r="U281" s="99">
        <f t="shared" si="88"/>
        <v>130586</v>
      </c>
      <c r="V281" s="89"/>
    </row>
    <row r="282" spans="1:22" s="92" customFormat="1" x14ac:dyDescent="0.25">
      <c r="A282" s="71">
        <v>14</v>
      </c>
      <c r="B282" s="301"/>
      <c r="C282" s="301"/>
      <c r="D282" s="301"/>
      <c r="E282" s="301"/>
      <c r="F282" s="71" t="s">
        <v>2467</v>
      </c>
      <c r="G282" s="99">
        <v>15001.579999999987</v>
      </c>
      <c r="H282" s="99">
        <v>-16712.580000000002</v>
      </c>
      <c r="I282" s="71">
        <f t="shared" si="89"/>
        <v>-1711.0000000000146</v>
      </c>
      <c r="J282" s="99"/>
      <c r="K282" s="99"/>
      <c r="L282" s="99">
        <f t="shared" si="81"/>
        <v>0</v>
      </c>
      <c r="M282" s="99">
        <f t="shared" si="82"/>
        <v>15001.579999999987</v>
      </c>
      <c r="N282" s="99">
        <f t="shared" si="83"/>
        <v>-16712.580000000002</v>
      </c>
      <c r="O282" s="99">
        <f t="shared" si="84"/>
        <v>-1711.0000000000146</v>
      </c>
      <c r="P282" s="99"/>
      <c r="Q282" s="99"/>
      <c r="R282" s="99">
        <f t="shared" si="85"/>
        <v>0</v>
      </c>
      <c r="S282" s="99">
        <f t="shared" si="86"/>
        <v>15001.579999999987</v>
      </c>
      <c r="T282" s="99">
        <f t="shared" si="87"/>
        <v>-16712.580000000002</v>
      </c>
      <c r="U282" s="99">
        <f t="shared" si="88"/>
        <v>-1711.0000000000146</v>
      </c>
      <c r="V282" s="89"/>
    </row>
    <row r="283" spans="1:22" s="92" customFormat="1" x14ac:dyDescent="0.25">
      <c r="A283" s="71">
        <v>15</v>
      </c>
      <c r="B283" s="301"/>
      <c r="C283" s="301"/>
      <c r="D283" s="301"/>
      <c r="E283" s="301"/>
      <c r="F283" s="71" t="s">
        <v>2468</v>
      </c>
      <c r="G283" s="99">
        <v>-62673.24000000002</v>
      </c>
      <c r="H283" s="99">
        <v>-16034.759999999998</v>
      </c>
      <c r="I283" s="71">
        <f t="shared" si="89"/>
        <v>-78708.000000000015</v>
      </c>
      <c r="J283" s="99"/>
      <c r="K283" s="99"/>
      <c r="L283" s="99">
        <f t="shared" si="81"/>
        <v>0</v>
      </c>
      <c r="M283" s="99">
        <f t="shared" si="82"/>
        <v>-62673.24000000002</v>
      </c>
      <c r="N283" s="99">
        <f t="shared" si="83"/>
        <v>-16034.759999999998</v>
      </c>
      <c r="O283" s="99">
        <f t="shared" si="84"/>
        <v>-78708.000000000015</v>
      </c>
      <c r="P283" s="99"/>
      <c r="Q283" s="99"/>
      <c r="R283" s="99">
        <f t="shared" si="85"/>
        <v>0</v>
      </c>
      <c r="S283" s="99">
        <f t="shared" si="86"/>
        <v>-62673.24000000002</v>
      </c>
      <c r="T283" s="99">
        <f t="shared" si="87"/>
        <v>-16034.759999999998</v>
      </c>
      <c r="U283" s="99">
        <f t="shared" si="88"/>
        <v>-78708.000000000015</v>
      </c>
      <c r="V283" s="89"/>
    </row>
    <row r="284" spans="1:22" s="92" customFormat="1" x14ac:dyDescent="0.25">
      <c r="A284" s="71">
        <v>16</v>
      </c>
      <c r="B284" s="301"/>
      <c r="C284" s="301"/>
      <c r="D284" s="301"/>
      <c r="E284" s="301"/>
      <c r="F284" s="71" t="s">
        <v>2469</v>
      </c>
      <c r="G284" s="99">
        <v>14919.3</v>
      </c>
      <c r="H284" s="99">
        <v>12813.7</v>
      </c>
      <c r="I284" s="71">
        <f t="shared" si="89"/>
        <v>27733</v>
      </c>
      <c r="J284" s="99"/>
      <c r="K284" s="99"/>
      <c r="L284" s="99">
        <f t="shared" si="81"/>
        <v>0</v>
      </c>
      <c r="M284" s="99">
        <f t="shared" si="82"/>
        <v>14919.3</v>
      </c>
      <c r="N284" s="99">
        <f t="shared" si="83"/>
        <v>12813.7</v>
      </c>
      <c r="O284" s="99">
        <f t="shared" si="84"/>
        <v>27733</v>
      </c>
      <c r="P284" s="99"/>
      <c r="Q284" s="99"/>
      <c r="R284" s="99">
        <f t="shared" si="85"/>
        <v>0</v>
      </c>
      <c r="S284" s="99">
        <f t="shared" si="86"/>
        <v>14919.3</v>
      </c>
      <c r="T284" s="99">
        <f t="shared" si="87"/>
        <v>12813.7</v>
      </c>
      <c r="U284" s="99">
        <f t="shared" si="88"/>
        <v>27733</v>
      </c>
      <c r="V284" s="89"/>
    </row>
    <row r="285" spans="1:22" s="92" customFormat="1" x14ac:dyDescent="0.25">
      <c r="A285" s="71">
        <v>17</v>
      </c>
      <c r="B285" s="301"/>
      <c r="C285" s="301"/>
      <c r="D285" s="301"/>
      <c r="E285" s="301"/>
      <c r="F285" s="71" t="s">
        <v>2470</v>
      </c>
      <c r="G285" s="99">
        <v>92782.780000000013</v>
      </c>
      <c r="H285" s="99">
        <v>9624.2199999999993</v>
      </c>
      <c r="I285" s="71">
        <f t="shared" si="89"/>
        <v>102407.00000000001</v>
      </c>
      <c r="J285" s="99"/>
      <c r="K285" s="99"/>
      <c r="L285" s="99">
        <f t="shared" si="81"/>
        <v>0</v>
      </c>
      <c r="M285" s="99">
        <f t="shared" si="82"/>
        <v>92782.780000000013</v>
      </c>
      <c r="N285" s="99">
        <f t="shared" si="83"/>
        <v>9624.2199999999993</v>
      </c>
      <c r="O285" s="99">
        <f t="shared" si="84"/>
        <v>102407.00000000001</v>
      </c>
      <c r="P285" s="99"/>
      <c r="Q285" s="99"/>
      <c r="R285" s="99">
        <f t="shared" si="85"/>
        <v>0</v>
      </c>
      <c r="S285" s="99">
        <f t="shared" si="86"/>
        <v>92782.780000000013</v>
      </c>
      <c r="T285" s="99">
        <f t="shared" si="87"/>
        <v>9624.2199999999993</v>
      </c>
      <c r="U285" s="99">
        <f t="shared" si="88"/>
        <v>102407.00000000001</v>
      </c>
      <c r="V285" s="89"/>
    </row>
    <row r="286" spans="1:22" s="92" customFormat="1" x14ac:dyDescent="0.25">
      <c r="A286" s="71">
        <v>18</v>
      </c>
      <c r="B286" s="301"/>
      <c r="C286" s="301"/>
      <c r="D286" s="301"/>
      <c r="E286" s="301"/>
      <c r="F286" s="71" t="s">
        <v>2471</v>
      </c>
      <c r="G286" s="99">
        <v>6163.39</v>
      </c>
      <c r="H286" s="99">
        <v>1603.61</v>
      </c>
      <c r="I286" s="71">
        <f t="shared" si="89"/>
        <v>7767</v>
      </c>
      <c r="J286" s="99"/>
      <c r="K286" s="99"/>
      <c r="L286" s="99">
        <f t="shared" si="81"/>
        <v>0</v>
      </c>
      <c r="M286" s="99">
        <f t="shared" si="82"/>
        <v>6163.39</v>
      </c>
      <c r="N286" s="99">
        <f t="shared" si="83"/>
        <v>1603.61</v>
      </c>
      <c r="O286" s="99">
        <f t="shared" si="84"/>
        <v>7767</v>
      </c>
      <c r="P286" s="99"/>
      <c r="Q286" s="99"/>
      <c r="R286" s="99">
        <f t="shared" si="85"/>
        <v>0</v>
      </c>
      <c r="S286" s="99">
        <f t="shared" si="86"/>
        <v>6163.39</v>
      </c>
      <c r="T286" s="99">
        <f t="shared" si="87"/>
        <v>1603.61</v>
      </c>
      <c r="U286" s="99">
        <f t="shared" si="88"/>
        <v>7767</v>
      </c>
      <c r="V286" s="89"/>
    </row>
    <row r="287" spans="1:22" s="92" customFormat="1" x14ac:dyDescent="0.25">
      <c r="A287" s="71">
        <v>19</v>
      </c>
      <c r="B287" s="301"/>
      <c r="C287" s="301"/>
      <c r="D287" s="301"/>
      <c r="E287" s="301"/>
      <c r="F287" s="71" t="s">
        <v>2472</v>
      </c>
      <c r="G287" s="99">
        <v>132001.75</v>
      </c>
      <c r="H287" s="99">
        <v>96377.25</v>
      </c>
      <c r="I287" s="71">
        <f t="shared" si="89"/>
        <v>228379</v>
      </c>
      <c r="J287" s="99"/>
      <c r="K287" s="99"/>
      <c r="L287" s="99">
        <f t="shared" si="81"/>
        <v>0</v>
      </c>
      <c r="M287" s="99">
        <f t="shared" si="82"/>
        <v>132001.75</v>
      </c>
      <c r="N287" s="99">
        <f t="shared" si="83"/>
        <v>96377.25</v>
      </c>
      <c r="O287" s="99">
        <f t="shared" si="84"/>
        <v>228379</v>
      </c>
      <c r="P287" s="99"/>
      <c r="Q287" s="99"/>
      <c r="R287" s="99">
        <f t="shared" si="85"/>
        <v>0</v>
      </c>
      <c r="S287" s="99">
        <f t="shared" si="86"/>
        <v>132001.75</v>
      </c>
      <c r="T287" s="99">
        <f t="shared" si="87"/>
        <v>96377.25</v>
      </c>
      <c r="U287" s="99">
        <f t="shared" si="88"/>
        <v>228379</v>
      </c>
      <c r="V287" s="89"/>
    </row>
    <row r="288" spans="1:22" s="92" customFormat="1" x14ac:dyDescent="0.25">
      <c r="A288" s="71">
        <v>20</v>
      </c>
      <c r="B288" s="301"/>
      <c r="C288" s="301"/>
      <c r="D288" s="301"/>
      <c r="E288" s="301"/>
      <c r="F288" s="71" t="s">
        <v>2473</v>
      </c>
      <c r="G288" s="99">
        <v>236560.9</v>
      </c>
      <c r="H288" s="99">
        <v>75394.100000000006</v>
      </c>
      <c r="I288" s="71">
        <f t="shared" si="89"/>
        <v>311955</v>
      </c>
      <c r="J288" s="99"/>
      <c r="K288" s="99"/>
      <c r="L288" s="99">
        <f t="shared" si="81"/>
        <v>0</v>
      </c>
      <c r="M288" s="99">
        <f t="shared" si="82"/>
        <v>236560.9</v>
      </c>
      <c r="N288" s="99">
        <f t="shared" si="83"/>
        <v>75394.100000000006</v>
      </c>
      <c r="O288" s="99">
        <f t="shared" si="84"/>
        <v>311955</v>
      </c>
      <c r="P288" s="99"/>
      <c r="Q288" s="99"/>
      <c r="R288" s="99">
        <f t="shared" si="85"/>
        <v>0</v>
      </c>
      <c r="S288" s="99">
        <f t="shared" si="86"/>
        <v>236560.9</v>
      </c>
      <c r="T288" s="99">
        <f t="shared" si="87"/>
        <v>75394.100000000006</v>
      </c>
      <c r="U288" s="99">
        <f t="shared" si="88"/>
        <v>311955</v>
      </c>
      <c r="V288" s="89"/>
    </row>
    <row r="289" spans="1:68" s="92" customFormat="1" x14ac:dyDescent="0.25">
      <c r="A289" s="71">
        <v>21</v>
      </c>
      <c r="B289" s="301"/>
      <c r="C289" s="301"/>
      <c r="D289" s="301"/>
      <c r="E289" s="301"/>
      <c r="F289" s="71" t="s">
        <v>2474</v>
      </c>
      <c r="G289" s="99">
        <v>70680.61</v>
      </c>
      <c r="H289" s="99">
        <v>57213.39</v>
      </c>
      <c r="I289" s="71">
        <f t="shared" si="89"/>
        <v>127894</v>
      </c>
      <c r="J289" s="99"/>
      <c r="K289" s="99"/>
      <c r="L289" s="99">
        <f t="shared" si="81"/>
        <v>0</v>
      </c>
      <c r="M289" s="99">
        <f t="shared" si="82"/>
        <v>70680.61</v>
      </c>
      <c r="N289" s="99">
        <f t="shared" si="83"/>
        <v>57213.39</v>
      </c>
      <c r="O289" s="99">
        <f t="shared" si="84"/>
        <v>127894</v>
      </c>
      <c r="P289" s="99"/>
      <c r="Q289" s="99"/>
      <c r="R289" s="99">
        <f t="shared" si="85"/>
        <v>0</v>
      </c>
      <c r="S289" s="99">
        <f t="shared" si="86"/>
        <v>70680.61</v>
      </c>
      <c r="T289" s="99">
        <f t="shared" si="87"/>
        <v>57213.39</v>
      </c>
      <c r="U289" s="99">
        <f t="shared" si="88"/>
        <v>127894</v>
      </c>
      <c r="V289" s="89"/>
    </row>
    <row r="290" spans="1:68" s="92" customFormat="1" x14ac:dyDescent="0.25">
      <c r="A290" s="71">
        <v>22</v>
      </c>
      <c r="B290" s="301"/>
      <c r="C290" s="301"/>
      <c r="D290" s="301"/>
      <c r="E290" s="301"/>
      <c r="F290" s="71" t="s">
        <v>2475</v>
      </c>
      <c r="G290" s="99">
        <v>6385.64</v>
      </c>
      <c r="H290" s="99">
        <v>4996.3599999999997</v>
      </c>
      <c r="I290" s="71">
        <f t="shared" si="89"/>
        <v>11382</v>
      </c>
      <c r="J290" s="99"/>
      <c r="K290" s="99"/>
      <c r="L290" s="99">
        <f t="shared" si="81"/>
        <v>0</v>
      </c>
      <c r="M290" s="99">
        <f t="shared" si="82"/>
        <v>6385.64</v>
      </c>
      <c r="N290" s="99">
        <f t="shared" si="83"/>
        <v>4996.3599999999997</v>
      </c>
      <c r="O290" s="99">
        <f t="shared" si="84"/>
        <v>11382</v>
      </c>
      <c r="P290" s="99"/>
      <c r="Q290" s="99"/>
      <c r="R290" s="99">
        <f t="shared" si="85"/>
        <v>0</v>
      </c>
      <c r="S290" s="99">
        <f t="shared" si="86"/>
        <v>6385.64</v>
      </c>
      <c r="T290" s="99">
        <f t="shared" si="87"/>
        <v>4996.3599999999997</v>
      </c>
      <c r="U290" s="99">
        <f t="shared" si="88"/>
        <v>11382</v>
      </c>
      <c r="V290" s="89"/>
    </row>
    <row r="291" spans="1:68" s="92" customFormat="1" x14ac:dyDescent="0.25">
      <c r="A291" s="71">
        <v>23</v>
      </c>
      <c r="B291" s="301"/>
      <c r="C291" s="301"/>
      <c r="D291" s="301"/>
      <c r="E291" s="301"/>
      <c r="F291" s="71" t="s">
        <v>2476</v>
      </c>
      <c r="G291" s="99">
        <v>0</v>
      </c>
      <c r="H291" s="99">
        <v>0</v>
      </c>
      <c r="I291" s="71">
        <f t="shared" si="89"/>
        <v>0</v>
      </c>
      <c r="J291" s="99"/>
      <c r="K291" s="99"/>
      <c r="L291" s="99">
        <f t="shared" si="81"/>
        <v>0</v>
      </c>
      <c r="M291" s="99">
        <f t="shared" si="82"/>
        <v>0</v>
      </c>
      <c r="N291" s="99">
        <f t="shared" si="83"/>
        <v>0</v>
      </c>
      <c r="O291" s="99">
        <f t="shared" si="84"/>
        <v>0</v>
      </c>
      <c r="P291" s="99"/>
      <c r="Q291" s="99"/>
      <c r="R291" s="99">
        <f t="shared" si="85"/>
        <v>0</v>
      </c>
      <c r="S291" s="99">
        <f t="shared" si="86"/>
        <v>0</v>
      </c>
      <c r="T291" s="99">
        <f t="shared" si="87"/>
        <v>0</v>
      </c>
      <c r="U291" s="99">
        <f t="shared" si="88"/>
        <v>0</v>
      </c>
      <c r="V291" s="89"/>
    </row>
    <row r="292" spans="1:68" s="92" customFormat="1" x14ac:dyDescent="0.25">
      <c r="A292" s="71">
        <v>24</v>
      </c>
      <c r="B292" s="301"/>
      <c r="C292" s="301"/>
      <c r="D292" s="301"/>
      <c r="E292" s="301"/>
      <c r="F292" s="71" t="s">
        <v>2477</v>
      </c>
      <c r="G292" s="99">
        <v>0</v>
      </c>
      <c r="H292" s="99">
        <v>0</v>
      </c>
      <c r="I292" s="71">
        <f t="shared" si="89"/>
        <v>0</v>
      </c>
      <c r="J292" s="99"/>
      <c r="K292" s="99"/>
      <c r="L292" s="99">
        <f t="shared" si="81"/>
        <v>0</v>
      </c>
      <c r="M292" s="99">
        <f t="shared" si="82"/>
        <v>0</v>
      </c>
      <c r="N292" s="99">
        <f t="shared" si="83"/>
        <v>0</v>
      </c>
      <c r="O292" s="99">
        <f t="shared" si="84"/>
        <v>0</v>
      </c>
      <c r="P292" s="99"/>
      <c r="Q292" s="99"/>
      <c r="R292" s="99">
        <f t="shared" si="85"/>
        <v>0</v>
      </c>
      <c r="S292" s="99">
        <f t="shared" si="86"/>
        <v>0</v>
      </c>
      <c r="T292" s="99">
        <f t="shared" si="87"/>
        <v>0</v>
      </c>
      <c r="U292" s="99">
        <f t="shared" si="88"/>
        <v>0</v>
      </c>
      <c r="V292" s="89"/>
    </row>
    <row r="293" spans="1:68" s="92" customFormat="1" x14ac:dyDescent="0.25">
      <c r="A293" s="71">
        <v>25</v>
      </c>
      <c r="B293" s="302"/>
      <c r="C293" s="302"/>
      <c r="D293" s="302"/>
      <c r="E293" s="302"/>
      <c r="F293" s="71" t="s">
        <v>2478</v>
      </c>
      <c r="G293" s="99">
        <v>64453.52</v>
      </c>
      <c r="H293" s="99">
        <v>13303.48</v>
      </c>
      <c r="I293" s="71">
        <f t="shared" si="89"/>
        <v>77757</v>
      </c>
      <c r="J293" s="99"/>
      <c r="K293" s="99"/>
      <c r="L293" s="99">
        <f t="shared" si="81"/>
        <v>0</v>
      </c>
      <c r="M293" s="99">
        <f t="shared" si="82"/>
        <v>64453.52</v>
      </c>
      <c r="N293" s="99">
        <f t="shared" si="83"/>
        <v>13303.48</v>
      </c>
      <c r="O293" s="99">
        <f t="shared" si="84"/>
        <v>77757</v>
      </c>
      <c r="P293" s="99"/>
      <c r="Q293" s="99"/>
      <c r="R293" s="99">
        <f t="shared" si="85"/>
        <v>0</v>
      </c>
      <c r="S293" s="99">
        <f t="shared" si="86"/>
        <v>64453.52</v>
      </c>
      <c r="T293" s="99">
        <f t="shared" si="87"/>
        <v>13303.48</v>
      </c>
      <c r="U293" s="99">
        <f t="shared" si="88"/>
        <v>77757</v>
      </c>
      <c r="V293" s="89"/>
    </row>
    <row r="294" spans="1:68" s="188" customFormat="1" x14ac:dyDescent="0.25">
      <c r="A294" s="255" t="s">
        <v>43</v>
      </c>
      <c r="B294" s="256"/>
      <c r="C294" s="256"/>
      <c r="D294" s="256"/>
      <c r="E294" s="256"/>
      <c r="F294" s="187">
        <f>A293</f>
        <v>25</v>
      </c>
      <c r="G294" s="97">
        <f>SUM(G269:G293)</f>
        <v>1722174.9799999997</v>
      </c>
      <c r="H294" s="97">
        <f t="shared" ref="H294:U294" si="90">SUM(H269:H293)</f>
        <v>458089.0199999999</v>
      </c>
      <c r="I294" s="97">
        <f t="shared" si="90"/>
        <v>2180264</v>
      </c>
      <c r="J294" s="97">
        <f t="shared" si="90"/>
        <v>0</v>
      </c>
      <c r="K294" s="97">
        <f t="shared" si="90"/>
        <v>0</v>
      </c>
      <c r="L294" s="97">
        <f t="shared" si="90"/>
        <v>0</v>
      </c>
      <c r="M294" s="97">
        <f t="shared" si="90"/>
        <v>1722174.9799999997</v>
      </c>
      <c r="N294" s="97">
        <f t="shared" si="90"/>
        <v>458089.0199999999</v>
      </c>
      <c r="O294" s="97">
        <f t="shared" si="90"/>
        <v>2180264</v>
      </c>
      <c r="P294" s="97">
        <f t="shared" si="90"/>
        <v>0</v>
      </c>
      <c r="Q294" s="97">
        <f t="shared" si="90"/>
        <v>0</v>
      </c>
      <c r="R294" s="97">
        <f t="shared" si="90"/>
        <v>0</v>
      </c>
      <c r="S294" s="97">
        <f t="shared" si="90"/>
        <v>1722174.9799999997</v>
      </c>
      <c r="T294" s="97">
        <f t="shared" si="90"/>
        <v>458089.0199999999</v>
      </c>
      <c r="U294" s="97">
        <f t="shared" si="90"/>
        <v>2180264</v>
      </c>
      <c r="V294" s="93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50"/>
      <c r="BI294" s="50"/>
      <c r="BJ294" s="50"/>
      <c r="BK294" s="50"/>
      <c r="BL294" s="50"/>
      <c r="BM294" s="50"/>
      <c r="BN294" s="50"/>
      <c r="BO294" s="50"/>
      <c r="BP294" s="50"/>
    </row>
    <row r="295" spans="1:68" s="92" customFormat="1" ht="15" customHeight="1" x14ac:dyDescent="0.25">
      <c r="A295" s="71">
        <v>1</v>
      </c>
      <c r="B295" s="300" t="s">
        <v>1216</v>
      </c>
      <c r="C295" s="300" t="s">
        <v>5535</v>
      </c>
      <c r="D295" s="300" t="s">
        <v>5535</v>
      </c>
      <c r="E295" s="300" t="s">
        <v>816</v>
      </c>
      <c r="F295" s="71" t="s">
        <v>2796</v>
      </c>
      <c r="G295" s="99">
        <v>105160.65000000001</v>
      </c>
      <c r="H295" s="99">
        <v>30892.35</v>
      </c>
      <c r="I295" s="71">
        <f>SUM(G295:H295)</f>
        <v>136053</v>
      </c>
      <c r="J295" s="99"/>
      <c r="K295" s="99"/>
      <c r="L295" s="99">
        <f t="shared" ref="L295:L342" si="91">J295+K295</f>
        <v>0</v>
      </c>
      <c r="M295" s="99">
        <f t="shared" ref="M295:M323" si="92">G295+J295</f>
        <v>105160.65000000001</v>
      </c>
      <c r="N295" s="99">
        <f t="shared" ref="N295:N342" si="93">H295+K295</f>
        <v>30892.35</v>
      </c>
      <c r="O295" s="99">
        <f t="shared" ref="O295:O342" si="94">I295+L295</f>
        <v>136053</v>
      </c>
      <c r="P295" s="99"/>
      <c r="Q295" s="99"/>
      <c r="R295" s="99">
        <f t="shared" ref="R295:R342" si="95">P295+Q295</f>
        <v>0</v>
      </c>
      <c r="S295" s="99">
        <f t="shared" ref="S295:S342" si="96">M295-P295</f>
        <v>105160.65000000001</v>
      </c>
      <c r="T295" s="99">
        <f t="shared" ref="T295:T342" si="97">N295-Q295</f>
        <v>30892.35</v>
      </c>
      <c r="U295" s="99">
        <f t="shared" ref="U295:U342" si="98">O295-R295</f>
        <v>136053</v>
      </c>
      <c r="V295" s="89"/>
    </row>
    <row r="296" spans="1:68" s="92" customFormat="1" x14ac:dyDescent="0.25">
      <c r="A296" s="71">
        <v>2</v>
      </c>
      <c r="B296" s="301"/>
      <c r="C296" s="301"/>
      <c r="D296" s="301"/>
      <c r="E296" s="301" t="s">
        <v>816</v>
      </c>
      <c r="F296" s="71" t="s">
        <v>2797</v>
      </c>
      <c r="G296" s="99">
        <v>107901.13</v>
      </c>
      <c r="H296" s="99">
        <v>68689.87</v>
      </c>
      <c r="I296" s="71">
        <f t="shared" ref="I296:I323" si="99">SUM(G296:H296)</f>
        <v>176591</v>
      </c>
      <c r="J296" s="99"/>
      <c r="K296" s="99"/>
      <c r="L296" s="99">
        <f t="shared" si="91"/>
        <v>0</v>
      </c>
      <c r="M296" s="99">
        <f t="shared" si="92"/>
        <v>107901.13</v>
      </c>
      <c r="N296" s="99">
        <f t="shared" si="93"/>
        <v>68689.87</v>
      </c>
      <c r="O296" s="99">
        <f t="shared" si="94"/>
        <v>176591</v>
      </c>
      <c r="P296" s="99"/>
      <c r="Q296" s="99"/>
      <c r="R296" s="99">
        <f t="shared" si="95"/>
        <v>0</v>
      </c>
      <c r="S296" s="99">
        <f t="shared" si="96"/>
        <v>107901.13</v>
      </c>
      <c r="T296" s="99">
        <f t="shared" si="97"/>
        <v>68689.87</v>
      </c>
      <c r="U296" s="99">
        <f t="shared" si="98"/>
        <v>176591</v>
      </c>
      <c r="V296" s="89"/>
    </row>
    <row r="297" spans="1:68" s="92" customFormat="1" x14ac:dyDescent="0.25">
      <c r="A297" s="71">
        <v>3</v>
      </c>
      <c r="B297" s="301"/>
      <c r="C297" s="301"/>
      <c r="D297" s="301"/>
      <c r="E297" s="301" t="s">
        <v>816</v>
      </c>
      <c r="F297" s="71" t="s">
        <v>2798</v>
      </c>
      <c r="G297" s="99">
        <v>9956.7099999999991</v>
      </c>
      <c r="H297" s="99">
        <v>21094.29</v>
      </c>
      <c r="I297" s="71">
        <f t="shared" si="99"/>
        <v>31051</v>
      </c>
      <c r="J297" s="99"/>
      <c r="K297" s="99"/>
      <c r="L297" s="99">
        <f t="shared" si="91"/>
        <v>0</v>
      </c>
      <c r="M297" s="99">
        <f t="shared" si="92"/>
        <v>9956.7099999999991</v>
      </c>
      <c r="N297" s="99">
        <f t="shared" si="93"/>
        <v>21094.29</v>
      </c>
      <c r="O297" s="99">
        <f t="shared" si="94"/>
        <v>31051</v>
      </c>
      <c r="P297" s="99"/>
      <c r="Q297" s="99"/>
      <c r="R297" s="99">
        <f t="shared" si="95"/>
        <v>0</v>
      </c>
      <c r="S297" s="99">
        <f t="shared" si="96"/>
        <v>9956.7099999999991</v>
      </c>
      <c r="T297" s="99">
        <f t="shared" si="97"/>
        <v>21094.29</v>
      </c>
      <c r="U297" s="99">
        <f t="shared" si="98"/>
        <v>31051</v>
      </c>
      <c r="V297" s="89"/>
    </row>
    <row r="298" spans="1:68" s="92" customFormat="1" x14ac:dyDescent="0.25">
      <c r="A298" s="71">
        <v>4</v>
      </c>
      <c r="B298" s="301"/>
      <c r="C298" s="301"/>
      <c r="D298" s="301"/>
      <c r="E298" s="301" t="s">
        <v>816</v>
      </c>
      <c r="F298" s="71" t="s">
        <v>2799</v>
      </c>
      <c r="G298" s="99">
        <v>128838.94</v>
      </c>
      <c r="H298" s="99">
        <v>82400.06</v>
      </c>
      <c r="I298" s="71">
        <f t="shared" si="99"/>
        <v>211239</v>
      </c>
      <c r="J298" s="99"/>
      <c r="K298" s="99"/>
      <c r="L298" s="99">
        <f t="shared" si="91"/>
        <v>0</v>
      </c>
      <c r="M298" s="99">
        <f t="shared" si="92"/>
        <v>128838.94</v>
      </c>
      <c r="N298" s="99">
        <f t="shared" si="93"/>
        <v>82400.06</v>
      </c>
      <c r="O298" s="99">
        <f t="shared" si="94"/>
        <v>211239</v>
      </c>
      <c r="P298" s="99"/>
      <c r="Q298" s="99"/>
      <c r="R298" s="99">
        <f t="shared" si="95"/>
        <v>0</v>
      </c>
      <c r="S298" s="99">
        <f t="shared" si="96"/>
        <v>128838.94</v>
      </c>
      <c r="T298" s="99">
        <f t="shared" si="97"/>
        <v>82400.06</v>
      </c>
      <c r="U298" s="99">
        <f t="shared" si="98"/>
        <v>211239</v>
      </c>
      <c r="V298" s="89"/>
    </row>
    <row r="299" spans="1:68" s="92" customFormat="1" x14ac:dyDescent="0.25">
      <c r="A299" s="71">
        <v>5</v>
      </c>
      <c r="B299" s="301"/>
      <c r="C299" s="301"/>
      <c r="D299" s="301"/>
      <c r="E299" s="301" t="s">
        <v>816</v>
      </c>
      <c r="F299" s="71" t="s">
        <v>2800</v>
      </c>
      <c r="G299" s="99">
        <v>0</v>
      </c>
      <c r="H299" s="99">
        <v>0</v>
      </c>
      <c r="I299" s="71">
        <f t="shared" si="99"/>
        <v>0</v>
      </c>
      <c r="J299" s="99"/>
      <c r="K299" s="99"/>
      <c r="L299" s="99">
        <f t="shared" si="91"/>
        <v>0</v>
      </c>
      <c r="M299" s="99">
        <f t="shared" si="92"/>
        <v>0</v>
      </c>
      <c r="N299" s="99">
        <f t="shared" si="93"/>
        <v>0</v>
      </c>
      <c r="O299" s="99">
        <f t="shared" si="94"/>
        <v>0</v>
      </c>
      <c r="P299" s="99"/>
      <c r="Q299" s="99"/>
      <c r="R299" s="99">
        <f t="shared" si="95"/>
        <v>0</v>
      </c>
      <c r="S299" s="99">
        <f t="shared" si="96"/>
        <v>0</v>
      </c>
      <c r="T299" s="99">
        <f t="shared" si="97"/>
        <v>0</v>
      </c>
      <c r="U299" s="99">
        <f t="shared" si="98"/>
        <v>0</v>
      </c>
      <c r="V299" s="89"/>
    </row>
    <row r="300" spans="1:68" s="92" customFormat="1" x14ac:dyDescent="0.25">
      <c r="A300" s="71">
        <v>6</v>
      </c>
      <c r="B300" s="301"/>
      <c r="C300" s="301"/>
      <c r="D300" s="301"/>
      <c r="E300" s="301" t="s">
        <v>816</v>
      </c>
      <c r="F300" s="71" t="s">
        <v>2801</v>
      </c>
      <c r="G300" s="99">
        <v>224685.85000000003</v>
      </c>
      <c r="H300" s="99">
        <v>62722.15</v>
      </c>
      <c r="I300" s="71">
        <f t="shared" si="99"/>
        <v>287408.00000000006</v>
      </c>
      <c r="J300" s="99"/>
      <c r="K300" s="99"/>
      <c r="L300" s="99">
        <f t="shared" si="91"/>
        <v>0</v>
      </c>
      <c r="M300" s="99">
        <f t="shared" si="92"/>
        <v>224685.85000000003</v>
      </c>
      <c r="N300" s="99">
        <f t="shared" si="93"/>
        <v>62722.15</v>
      </c>
      <c r="O300" s="99">
        <f t="shared" si="94"/>
        <v>287408.00000000006</v>
      </c>
      <c r="P300" s="99"/>
      <c r="Q300" s="99"/>
      <c r="R300" s="99">
        <f t="shared" si="95"/>
        <v>0</v>
      </c>
      <c r="S300" s="99">
        <f t="shared" si="96"/>
        <v>224685.85000000003</v>
      </c>
      <c r="T300" s="99">
        <f t="shared" si="97"/>
        <v>62722.15</v>
      </c>
      <c r="U300" s="99">
        <f t="shared" si="98"/>
        <v>287408.00000000006</v>
      </c>
      <c r="V300" s="89"/>
    </row>
    <row r="301" spans="1:68" s="92" customFormat="1" x14ac:dyDescent="0.25">
      <c r="A301" s="71">
        <v>7</v>
      </c>
      <c r="B301" s="301"/>
      <c r="C301" s="301"/>
      <c r="D301" s="301"/>
      <c r="E301" s="301"/>
      <c r="F301" s="71" t="s">
        <v>2802</v>
      </c>
      <c r="G301" s="99">
        <v>0</v>
      </c>
      <c r="H301" s="99">
        <v>0</v>
      </c>
      <c r="I301" s="71">
        <f t="shared" si="99"/>
        <v>0</v>
      </c>
      <c r="J301" s="99"/>
      <c r="K301" s="99"/>
      <c r="L301" s="99">
        <f t="shared" si="91"/>
        <v>0</v>
      </c>
      <c r="M301" s="99">
        <f t="shared" si="92"/>
        <v>0</v>
      </c>
      <c r="N301" s="99">
        <f t="shared" si="93"/>
        <v>0</v>
      </c>
      <c r="O301" s="99">
        <f t="shared" si="94"/>
        <v>0</v>
      </c>
      <c r="P301" s="99"/>
      <c r="Q301" s="99"/>
      <c r="R301" s="99">
        <f t="shared" si="95"/>
        <v>0</v>
      </c>
      <c r="S301" s="99">
        <f t="shared" si="96"/>
        <v>0</v>
      </c>
      <c r="T301" s="99">
        <f t="shared" si="97"/>
        <v>0</v>
      </c>
      <c r="U301" s="99">
        <f t="shared" si="98"/>
        <v>0</v>
      </c>
      <c r="V301" s="89"/>
    </row>
    <row r="302" spans="1:68" s="92" customFormat="1" x14ac:dyDescent="0.25">
      <c r="A302" s="71">
        <v>8</v>
      </c>
      <c r="B302" s="301"/>
      <c r="C302" s="301"/>
      <c r="D302" s="301"/>
      <c r="E302" s="301"/>
      <c r="F302" s="71" t="s">
        <v>2803</v>
      </c>
      <c r="G302" s="99">
        <v>0</v>
      </c>
      <c r="H302" s="99">
        <v>0</v>
      </c>
      <c r="I302" s="71">
        <f t="shared" si="99"/>
        <v>0</v>
      </c>
      <c r="J302" s="99"/>
      <c r="K302" s="99"/>
      <c r="L302" s="99">
        <f t="shared" si="91"/>
        <v>0</v>
      </c>
      <c r="M302" s="99">
        <f t="shared" si="92"/>
        <v>0</v>
      </c>
      <c r="N302" s="99">
        <f t="shared" si="93"/>
        <v>0</v>
      </c>
      <c r="O302" s="99">
        <f t="shared" si="94"/>
        <v>0</v>
      </c>
      <c r="P302" s="99"/>
      <c r="Q302" s="99"/>
      <c r="R302" s="99">
        <f t="shared" si="95"/>
        <v>0</v>
      </c>
      <c r="S302" s="99">
        <f t="shared" si="96"/>
        <v>0</v>
      </c>
      <c r="T302" s="99">
        <f t="shared" si="97"/>
        <v>0</v>
      </c>
      <c r="U302" s="99">
        <f t="shared" si="98"/>
        <v>0</v>
      </c>
      <c r="V302" s="89"/>
    </row>
    <row r="303" spans="1:68" s="92" customFormat="1" x14ac:dyDescent="0.25">
      <c r="A303" s="71">
        <v>9</v>
      </c>
      <c r="B303" s="301"/>
      <c r="C303" s="301"/>
      <c r="D303" s="301"/>
      <c r="E303" s="301"/>
      <c r="F303" s="71" t="s">
        <v>2804</v>
      </c>
      <c r="G303" s="99">
        <v>170631.08</v>
      </c>
      <c r="H303" s="99">
        <v>73999.92</v>
      </c>
      <c r="I303" s="71">
        <f t="shared" si="99"/>
        <v>244631</v>
      </c>
      <c r="J303" s="99"/>
      <c r="K303" s="99"/>
      <c r="L303" s="99">
        <f t="shared" si="91"/>
        <v>0</v>
      </c>
      <c r="M303" s="99">
        <f t="shared" si="92"/>
        <v>170631.08</v>
      </c>
      <c r="N303" s="99">
        <f t="shared" si="93"/>
        <v>73999.92</v>
      </c>
      <c r="O303" s="99">
        <f t="shared" si="94"/>
        <v>244631</v>
      </c>
      <c r="P303" s="99"/>
      <c r="Q303" s="99"/>
      <c r="R303" s="99">
        <f t="shared" si="95"/>
        <v>0</v>
      </c>
      <c r="S303" s="99">
        <f t="shared" si="96"/>
        <v>170631.08</v>
      </c>
      <c r="T303" s="99">
        <f t="shared" si="97"/>
        <v>73999.92</v>
      </c>
      <c r="U303" s="99">
        <f t="shared" si="98"/>
        <v>244631</v>
      </c>
      <c r="V303" s="89"/>
    </row>
    <row r="304" spans="1:68" s="92" customFormat="1" x14ac:dyDescent="0.25">
      <c r="A304" s="71">
        <v>10</v>
      </c>
      <c r="B304" s="301"/>
      <c r="C304" s="301"/>
      <c r="D304" s="301"/>
      <c r="E304" s="301"/>
      <c r="F304" s="71" t="s">
        <v>2805</v>
      </c>
      <c r="G304" s="99">
        <v>0</v>
      </c>
      <c r="H304" s="99">
        <v>0</v>
      </c>
      <c r="I304" s="71">
        <f t="shared" si="99"/>
        <v>0</v>
      </c>
      <c r="J304" s="99"/>
      <c r="K304" s="99"/>
      <c r="L304" s="99">
        <f t="shared" si="91"/>
        <v>0</v>
      </c>
      <c r="M304" s="99">
        <f t="shared" si="92"/>
        <v>0</v>
      </c>
      <c r="N304" s="99">
        <f t="shared" si="93"/>
        <v>0</v>
      </c>
      <c r="O304" s="99">
        <f t="shared" si="94"/>
        <v>0</v>
      </c>
      <c r="P304" s="99"/>
      <c r="Q304" s="99"/>
      <c r="R304" s="99">
        <f t="shared" si="95"/>
        <v>0</v>
      </c>
      <c r="S304" s="99">
        <f t="shared" si="96"/>
        <v>0</v>
      </c>
      <c r="T304" s="99">
        <f t="shared" si="97"/>
        <v>0</v>
      </c>
      <c r="U304" s="99">
        <f t="shared" si="98"/>
        <v>0</v>
      </c>
      <c r="V304" s="89"/>
    </row>
    <row r="305" spans="1:22" s="92" customFormat="1" x14ac:dyDescent="0.25">
      <c r="A305" s="71">
        <v>11</v>
      </c>
      <c r="B305" s="301"/>
      <c r="C305" s="301"/>
      <c r="D305" s="301"/>
      <c r="E305" s="301"/>
      <c r="F305" s="71" t="s">
        <v>2806</v>
      </c>
      <c r="G305" s="99">
        <v>0</v>
      </c>
      <c r="H305" s="99">
        <v>0</v>
      </c>
      <c r="I305" s="71">
        <f t="shared" si="99"/>
        <v>0</v>
      </c>
      <c r="J305" s="99"/>
      <c r="K305" s="99"/>
      <c r="L305" s="99">
        <f t="shared" si="91"/>
        <v>0</v>
      </c>
      <c r="M305" s="99">
        <f t="shared" si="92"/>
        <v>0</v>
      </c>
      <c r="N305" s="99">
        <f t="shared" si="93"/>
        <v>0</v>
      </c>
      <c r="O305" s="99">
        <f t="shared" si="94"/>
        <v>0</v>
      </c>
      <c r="P305" s="99"/>
      <c r="Q305" s="99"/>
      <c r="R305" s="99">
        <f t="shared" si="95"/>
        <v>0</v>
      </c>
      <c r="S305" s="99">
        <f t="shared" si="96"/>
        <v>0</v>
      </c>
      <c r="T305" s="99">
        <f t="shared" si="97"/>
        <v>0</v>
      </c>
      <c r="U305" s="99">
        <f t="shared" si="98"/>
        <v>0</v>
      </c>
      <c r="V305" s="89"/>
    </row>
    <row r="306" spans="1:22" s="92" customFormat="1" x14ac:dyDescent="0.25">
      <c r="A306" s="71">
        <v>12</v>
      </c>
      <c r="B306" s="301"/>
      <c r="C306" s="301"/>
      <c r="D306" s="301"/>
      <c r="E306" s="301"/>
      <c r="F306" s="71" t="s">
        <v>2807</v>
      </c>
      <c r="G306" s="99">
        <v>0</v>
      </c>
      <c r="H306" s="99">
        <v>0</v>
      </c>
      <c r="I306" s="71">
        <f t="shared" si="99"/>
        <v>0</v>
      </c>
      <c r="J306" s="99"/>
      <c r="K306" s="99"/>
      <c r="L306" s="99">
        <f t="shared" si="91"/>
        <v>0</v>
      </c>
      <c r="M306" s="99">
        <f t="shared" si="92"/>
        <v>0</v>
      </c>
      <c r="N306" s="99">
        <f t="shared" si="93"/>
        <v>0</v>
      </c>
      <c r="O306" s="99">
        <f t="shared" si="94"/>
        <v>0</v>
      </c>
      <c r="P306" s="99"/>
      <c r="Q306" s="99"/>
      <c r="R306" s="99">
        <f t="shared" si="95"/>
        <v>0</v>
      </c>
      <c r="S306" s="99">
        <f t="shared" si="96"/>
        <v>0</v>
      </c>
      <c r="T306" s="99">
        <f t="shared" si="97"/>
        <v>0</v>
      </c>
      <c r="U306" s="99">
        <f t="shared" si="98"/>
        <v>0</v>
      </c>
      <c r="V306" s="89"/>
    </row>
    <row r="307" spans="1:22" s="92" customFormat="1" x14ac:dyDescent="0.25">
      <c r="A307" s="71">
        <v>13</v>
      </c>
      <c r="B307" s="301"/>
      <c r="C307" s="301"/>
      <c r="D307" s="301"/>
      <c r="E307" s="301"/>
      <c r="F307" s="71" t="s">
        <v>2808</v>
      </c>
      <c r="G307" s="99">
        <v>0</v>
      </c>
      <c r="H307" s="99">
        <v>0</v>
      </c>
      <c r="I307" s="71">
        <f t="shared" si="99"/>
        <v>0</v>
      </c>
      <c r="J307" s="99"/>
      <c r="K307" s="99"/>
      <c r="L307" s="99">
        <f t="shared" si="91"/>
        <v>0</v>
      </c>
      <c r="M307" s="99">
        <f t="shared" si="92"/>
        <v>0</v>
      </c>
      <c r="N307" s="99">
        <f t="shared" si="93"/>
        <v>0</v>
      </c>
      <c r="O307" s="99">
        <f t="shared" si="94"/>
        <v>0</v>
      </c>
      <c r="P307" s="99"/>
      <c r="Q307" s="99"/>
      <c r="R307" s="99">
        <f t="shared" si="95"/>
        <v>0</v>
      </c>
      <c r="S307" s="99">
        <f t="shared" si="96"/>
        <v>0</v>
      </c>
      <c r="T307" s="99">
        <f t="shared" si="97"/>
        <v>0</v>
      </c>
      <c r="U307" s="99">
        <f t="shared" si="98"/>
        <v>0</v>
      </c>
      <c r="V307" s="89"/>
    </row>
    <row r="308" spans="1:22" s="92" customFormat="1" x14ac:dyDescent="0.25">
      <c r="A308" s="71">
        <v>14</v>
      </c>
      <c r="B308" s="301"/>
      <c r="C308" s="301"/>
      <c r="D308" s="301"/>
      <c r="E308" s="301"/>
      <c r="F308" s="71" t="s">
        <v>2809</v>
      </c>
      <c r="G308" s="99">
        <v>0</v>
      </c>
      <c r="H308" s="99">
        <v>0</v>
      </c>
      <c r="I308" s="71">
        <f t="shared" si="99"/>
        <v>0</v>
      </c>
      <c r="J308" s="99"/>
      <c r="K308" s="99"/>
      <c r="L308" s="99">
        <f t="shared" si="91"/>
        <v>0</v>
      </c>
      <c r="M308" s="99">
        <f t="shared" si="92"/>
        <v>0</v>
      </c>
      <c r="N308" s="99">
        <f t="shared" si="93"/>
        <v>0</v>
      </c>
      <c r="O308" s="99">
        <f t="shared" si="94"/>
        <v>0</v>
      </c>
      <c r="P308" s="99"/>
      <c r="Q308" s="99"/>
      <c r="R308" s="99">
        <f t="shared" si="95"/>
        <v>0</v>
      </c>
      <c r="S308" s="99">
        <f t="shared" si="96"/>
        <v>0</v>
      </c>
      <c r="T308" s="99">
        <f t="shared" si="97"/>
        <v>0</v>
      </c>
      <c r="U308" s="99">
        <f t="shared" si="98"/>
        <v>0</v>
      </c>
      <c r="V308" s="89"/>
    </row>
    <row r="309" spans="1:22" s="92" customFormat="1" x14ac:dyDescent="0.25">
      <c r="A309" s="71">
        <v>15</v>
      </c>
      <c r="B309" s="301"/>
      <c r="C309" s="301"/>
      <c r="D309" s="301"/>
      <c r="E309" s="301"/>
      <c r="F309" s="71" t="s">
        <v>2810</v>
      </c>
      <c r="G309" s="99">
        <v>300652.93999999994</v>
      </c>
      <c r="H309" s="99">
        <v>152327.06</v>
      </c>
      <c r="I309" s="71">
        <f t="shared" si="99"/>
        <v>452979.99999999994</v>
      </c>
      <c r="J309" s="99"/>
      <c r="K309" s="99"/>
      <c r="L309" s="99">
        <f t="shared" si="91"/>
        <v>0</v>
      </c>
      <c r="M309" s="99">
        <f t="shared" si="92"/>
        <v>300652.93999999994</v>
      </c>
      <c r="N309" s="99">
        <f t="shared" si="93"/>
        <v>152327.06</v>
      </c>
      <c r="O309" s="99">
        <f t="shared" si="94"/>
        <v>452979.99999999994</v>
      </c>
      <c r="P309" s="99"/>
      <c r="Q309" s="99"/>
      <c r="R309" s="99">
        <f t="shared" si="95"/>
        <v>0</v>
      </c>
      <c r="S309" s="99">
        <f t="shared" si="96"/>
        <v>300652.93999999994</v>
      </c>
      <c r="T309" s="99">
        <f t="shared" si="97"/>
        <v>152327.06</v>
      </c>
      <c r="U309" s="99">
        <f t="shared" si="98"/>
        <v>452979.99999999994</v>
      </c>
      <c r="V309" s="89"/>
    </row>
    <row r="310" spans="1:22" s="92" customFormat="1" x14ac:dyDescent="0.25">
      <c r="A310" s="71">
        <v>16</v>
      </c>
      <c r="B310" s="301"/>
      <c r="C310" s="301"/>
      <c r="D310" s="301"/>
      <c r="E310" s="301"/>
      <c r="F310" s="71" t="s">
        <v>2811</v>
      </c>
      <c r="G310" s="99">
        <v>-124856.43999999999</v>
      </c>
      <c r="H310" s="99">
        <v>11427.44</v>
      </c>
      <c r="I310" s="71">
        <f t="shared" si="99"/>
        <v>-113428.99999999999</v>
      </c>
      <c r="J310" s="99"/>
      <c r="K310" s="99"/>
      <c r="L310" s="99">
        <f t="shared" si="91"/>
        <v>0</v>
      </c>
      <c r="M310" s="99">
        <f t="shared" si="92"/>
        <v>-124856.43999999999</v>
      </c>
      <c r="N310" s="99">
        <f t="shared" si="93"/>
        <v>11427.44</v>
      </c>
      <c r="O310" s="99">
        <f t="shared" si="94"/>
        <v>-113428.99999999999</v>
      </c>
      <c r="P310" s="99"/>
      <c r="Q310" s="99"/>
      <c r="R310" s="99">
        <f t="shared" si="95"/>
        <v>0</v>
      </c>
      <c r="S310" s="99">
        <f t="shared" si="96"/>
        <v>-124856.43999999999</v>
      </c>
      <c r="T310" s="99">
        <f t="shared" si="97"/>
        <v>11427.44</v>
      </c>
      <c r="U310" s="99">
        <f t="shared" si="98"/>
        <v>-113428.99999999999</v>
      </c>
      <c r="V310" s="89"/>
    </row>
    <row r="311" spans="1:22" s="92" customFormat="1" x14ac:dyDescent="0.25">
      <c r="A311" s="71">
        <v>17</v>
      </c>
      <c r="B311" s="301"/>
      <c r="C311" s="301"/>
      <c r="D311" s="301"/>
      <c r="E311" s="301"/>
      <c r="F311" s="71" t="s">
        <v>2812</v>
      </c>
      <c r="G311" s="99">
        <v>-305120.13999999996</v>
      </c>
      <c r="H311" s="99">
        <v>17215.14</v>
      </c>
      <c r="I311" s="71">
        <f t="shared" si="99"/>
        <v>-287904.99999999994</v>
      </c>
      <c r="J311" s="99"/>
      <c r="K311" s="99"/>
      <c r="L311" s="99">
        <f t="shared" si="91"/>
        <v>0</v>
      </c>
      <c r="M311" s="99">
        <f t="shared" si="92"/>
        <v>-305120.13999999996</v>
      </c>
      <c r="N311" s="99">
        <f t="shared" si="93"/>
        <v>17215.14</v>
      </c>
      <c r="O311" s="99">
        <f t="shared" si="94"/>
        <v>-287904.99999999994</v>
      </c>
      <c r="P311" s="99"/>
      <c r="Q311" s="99"/>
      <c r="R311" s="99">
        <f t="shared" si="95"/>
        <v>0</v>
      </c>
      <c r="S311" s="99">
        <f t="shared" si="96"/>
        <v>-305120.13999999996</v>
      </c>
      <c r="T311" s="99">
        <f t="shared" si="97"/>
        <v>17215.14</v>
      </c>
      <c r="U311" s="99">
        <f t="shared" si="98"/>
        <v>-287904.99999999994</v>
      </c>
      <c r="V311" s="89"/>
    </row>
    <row r="312" spans="1:22" s="92" customFormat="1" x14ac:dyDescent="0.25">
      <c r="A312" s="71">
        <v>18</v>
      </c>
      <c r="B312" s="301"/>
      <c r="C312" s="301"/>
      <c r="D312" s="301"/>
      <c r="E312" s="301"/>
      <c r="F312" s="71" t="s">
        <v>2813</v>
      </c>
      <c r="G312" s="99">
        <v>-122820.67</v>
      </c>
      <c r="H312" s="99">
        <v>9335.67</v>
      </c>
      <c r="I312" s="71">
        <f t="shared" si="99"/>
        <v>-113485</v>
      </c>
      <c r="J312" s="99"/>
      <c r="K312" s="99"/>
      <c r="L312" s="99">
        <f t="shared" si="91"/>
        <v>0</v>
      </c>
      <c r="M312" s="99">
        <f t="shared" si="92"/>
        <v>-122820.67</v>
      </c>
      <c r="N312" s="99">
        <f t="shared" si="93"/>
        <v>9335.67</v>
      </c>
      <c r="O312" s="99">
        <f t="shared" si="94"/>
        <v>-113485</v>
      </c>
      <c r="P312" s="99"/>
      <c r="Q312" s="99"/>
      <c r="R312" s="99">
        <f t="shared" si="95"/>
        <v>0</v>
      </c>
      <c r="S312" s="99">
        <f t="shared" si="96"/>
        <v>-122820.67</v>
      </c>
      <c r="T312" s="99">
        <f t="shared" si="97"/>
        <v>9335.67</v>
      </c>
      <c r="U312" s="99">
        <f t="shared" si="98"/>
        <v>-113485</v>
      </c>
      <c r="V312" s="89"/>
    </row>
    <row r="313" spans="1:22" s="92" customFormat="1" x14ac:dyDescent="0.25">
      <c r="A313" s="71">
        <v>19</v>
      </c>
      <c r="B313" s="301"/>
      <c r="C313" s="301"/>
      <c r="D313" s="301"/>
      <c r="E313" s="301"/>
      <c r="F313" s="71" t="s">
        <v>2814</v>
      </c>
      <c r="G313" s="99">
        <v>363579.5</v>
      </c>
      <c r="H313" s="99">
        <v>50635.5</v>
      </c>
      <c r="I313" s="71">
        <f t="shared" si="99"/>
        <v>414215</v>
      </c>
      <c r="J313" s="99"/>
      <c r="K313" s="99"/>
      <c r="L313" s="99">
        <f t="shared" si="91"/>
        <v>0</v>
      </c>
      <c r="M313" s="99">
        <f t="shared" si="92"/>
        <v>363579.5</v>
      </c>
      <c r="N313" s="99">
        <f t="shared" si="93"/>
        <v>50635.5</v>
      </c>
      <c r="O313" s="99">
        <f t="shared" si="94"/>
        <v>414215</v>
      </c>
      <c r="P313" s="99"/>
      <c r="Q313" s="99"/>
      <c r="R313" s="99">
        <f t="shared" si="95"/>
        <v>0</v>
      </c>
      <c r="S313" s="99">
        <f t="shared" si="96"/>
        <v>363579.5</v>
      </c>
      <c r="T313" s="99">
        <f t="shared" si="97"/>
        <v>50635.5</v>
      </c>
      <c r="U313" s="99">
        <f t="shared" si="98"/>
        <v>414215</v>
      </c>
      <c r="V313" s="89"/>
    </row>
    <row r="314" spans="1:22" s="92" customFormat="1" x14ac:dyDescent="0.25">
      <c r="A314" s="71">
        <v>20</v>
      </c>
      <c r="B314" s="301"/>
      <c r="C314" s="301"/>
      <c r="D314" s="301"/>
      <c r="E314" s="301"/>
      <c r="F314" s="71" t="s">
        <v>2815</v>
      </c>
      <c r="G314" s="99">
        <v>370512.08</v>
      </c>
      <c r="H314" s="99">
        <v>126801.92</v>
      </c>
      <c r="I314" s="71">
        <f t="shared" si="99"/>
        <v>497314</v>
      </c>
      <c r="J314" s="99"/>
      <c r="K314" s="99"/>
      <c r="L314" s="99">
        <f t="shared" si="91"/>
        <v>0</v>
      </c>
      <c r="M314" s="99">
        <f t="shared" si="92"/>
        <v>370512.08</v>
      </c>
      <c r="N314" s="99">
        <f t="shared" si="93"/>
        <v>126801.92</v>
      </c>
      <c r="O314" s="99">
        <f t="shared" si="94"/>
        <v>497314</v>
      </c>
      <c r="P314" s="99"/>
      <c r="Q314" s="99"/>
      <c r="R314" s="99">
        <f t="shared" si="95"/>
        <v>0</v>
      </c>
      <c r="S314" s="99">
        <f t="shared" si="96"/>
        <v>370512.08</v>
      </c>
      <c r="T314" s="99">
        <f t="shared" si="97"/>
        <v>126801.92</v>
      </c>
      <c r="U314" s="99">
        <f t="shared" si="98"/>
        <v>497314</v>
      </c>
      <c r="V314" s="89"/>
    </row>
    <row r="315" spans="1:22" s="92" customFormat="1" x14ac:dyDescent="0.25">
      <c r="A315" s="71">
        <v>21</v>
      </c>
      <c r="B315" s="301"/>
      <c r="C315" s="301"/>
      <c r="D315" s="301"/>
      <c r="E315" s="301"/>
      <c r="F315" s="71" t="s">
        <v>2816</v>
      </c>
      <c r="G315" s="99">
        <v>639312.34</v>
      </c>
      <c r="H315" s="99">
        <v>131651.66</v>
      </c>
      <c r="I315" s="71">
        <f t="shared" si="99"/>
        <v>770964</v>
      </c>
      <c r="J315" s="99"/>
      <c r="K315" s="99"/>
      <c r="L315" s="99">
        <f t="shared" si="91"/>
        <v>0</v>
      </c>
      <c r="M315" s="99">
        <f t="shared" si="92"/>
        <v>639312.34</v>
      </c>
      <c r="N315" s="99">
        <f t="shared" si="93"/>
        <v>131651.66</v>
      </c>
      <c r="O315" s="99">
        <f t="shared" si="94"/>
        <v>770964</v>
      </c>
      <c r="P315" s="99"/>
      <c r="Q315" s="99"/>
      <c r="R315" s="99">
        <f t="shared" si="95"/>
        <v>0</v>
      </c>
      <c r="S315" s="99">
        <f t="shared" si="96"/>
        <v>639312.34</v>
      </c>
      <c r="T315" s="99">
        <f t="shared" si="97"/>
        <v>131651.66</v>
      </c>
      <c r="U315" s="99">
        <f t="shared" si="98"/>
        <v>770964</v>
      </c>
      <c r="V315" s="89"/>
    </row>
    <row r="316" spans="1:22" s="92" customFormat="1" x14ac:dyDescent="0.25">
      <c r="A316" s="71">
        <v>22</v>
      </c>
      <c r="B316" s="301"/>
      <c r="C316" s="301"/>
      <c r="D316" s="301"/>
      <c r="E316" s="301"/>
      <c r="F316" s="71" t="s">
        <v>2817</v>
      </c>
      <c r="G316" s="99">
        <v>-338717.13</v>
      </c>
      <c r="H316" s="99">
        <v>-71973.87000000001</v>
      </c>
      <c r="I316" s="71">
        <f t="shared" si="99"/>
        <v>-410691</v>
      </c>
      <c r="J316" s="99"/>
      <c r="K316" s="99"/>
      <c r="L316" s="99">
        <f t="shared" si="91"/>
        <v>0</v>
      </c>
      <c r="M316" s="99">
        <f t="shared" si="92"/>
        <v>-338717.13</v>
      </c>
      <c r="N316" s="99">
        <f t="shared" si="93"/>
        <v>-71973.87000000001</v>
      </c>
      <c r="O316" s="99">
        <f t="shared" si="94"/>
        <v>-410691</v>
      </c>
      <c r="P316" s="99"/>
      <c r="Q316" s="99"/>
      <c r="R316" s="99">
        <f t="shared" si="95"/>
        <v>0</v>
      </c>
      <c r="S316" s="99">
        <f t="shared" si="96"/>
        <v>-338717.13</v>
      </c>
      <c r="T316" s="99">
        <f t="shared" si="97"/>
        <v>-71973.87000000001</v>
      </c>
      <c r="U316" s="99">
        <f t="shared" si="98"/>
        <v>-410691</v>
      </c>
      <c r="V316" s="89"/>
    </row>
    <row r="317" spans="1:22" s="92" customFormat="1" x14ac:dyDescent="0.25">
      <c r="A317" s="71">
        <v>23</v>
      </c>
      <c r="B317" s="301"/>
      <c r="C317" s="301"/>
      <c r="D317" s="301"/>
      <c r="E317" s="301"/>
      <c r="F317" s="71" t="s">
        <v>2818</v>
      </c>
      <c r="G317" s="99">
        <v>487140.13</v>
      </c>
      <c r="H317" s="99">
        <v>100524.87</v>
      </c>
      <c r="I317" s="71">
        <f t="shared" si="99"/>
        <v>587665</v>
      </c>
      <c r="J317" s="99"/>
      <c r="K317" s="99"/>
      <c r="L317" s="99">
        <f t="shared" si="91"/>
        <v>0</v>
      </c>
      <c r="M317" s="99">
        <f t="shared" si="92"/>
        <v>487140.13</v>
      </c>
      <c r="N317" s="99">
        <f t="shared" si="93"/>
        <v>100524.87</v>
      </c>
      <c r="O317" s="99">
        <f t="shared" si="94"/>
        <v>587665</v>
      </c>
      <c r="P317" s="99"/>
      <c r="Q317" s="99"/>
      <c r="R317" s="99">
        <f t="shared" si="95"/>
        <v>0</v>
      </c>
      <c r="S317" s="99">
        <f t="shared" si="96"/>
        <v>487140.13</v>
      </c>
      <c r="T317" s="99">
        <f t="shared" si="97"/>
        <v>100524.87</v>
      </c>
      <c r="U317" s="99">
        <f t="shared" si="98"/>
        <v>587665</v>
      </c>
      <c r="V317" s="89"/>
    </row>
    <row r="318" spans="1:22" s="92" customFormat="1" x14ac:dyDescent="0.25">
      <c r="A318" s="71">
        <v>24</v>
      </c>
      <c r="B318" s="301"/>
      <c r="C318" s="301"/>
      <c r="D318" s="301"/>
      <c r="E318" s="301"/>
      <c r="F318" s="71" t="s">
        <v>2819</v>
      </c>
      <c r="G318" s="99">
        <v>-324043.48000000004</v>
      </c>
      <c r="H318" s="99">
        <v>11576.48</v>
      </c>
      <c r="I318" s="71">
        <f t="shared" si="99"/>
        <v>-312467.00000000006</v>
      </c>
      <c r="J318" s="99"/>
      <c r="K318" s="99"/>
      <c r="L318" s="99">
        <f t="shared" si="91"/>
        <v>0</v>
      </c>
      <c r="M318" s="99">
        <f t="shared" si="92"/>
        <v>-324043.48000000004</v>
      </c>
      <c r="N318" s="99">
        <f t="shared" si="93"/>
        <v>11576.48</v>
      </c>
      <c r="O318" s="99">
        <f t="shared" si="94"/>
        <v>-312467.00000000006</v>
      </c>
      <c r="P318" s="99"/>
      <c r="Q318" s="99"/>
      <c r="R318" s="99">
        <f t="shared" si="95"/>
        <v>0</v>
      </c>
      <c r="S318" s="99">
        <f t="shared" si="96"/>
        <v>-324043.48000000004</v>
      </c>
      <c r="T318" s="99">
        <f t="shared" si="97"/>
        <v>11576.48</v>
      </c>
      <c r="U318" s="99">
        <f t="shared" si="98"/>
        <v>-312467.00000000006</v>
      </c>
      <c r="V318" s="89"/>
    </row>
    <row r="319" spans="1:22" s="92" customFormat="1" x14ac:dyDescent="0.25">
      <c r="A319" s="71">
        <v>25</v>
      </c>
      <c r="B319" s="301"/>
      <c r="C319" s="301"/>
      <c r="D319" s="301"/>
      <c r="E319" s="301"/>
      <c r="F319" s="71" t="s">
        <v>2820</v>
      </c>
      <c r="G319" s="99">
        <v>375957.31</v>
      </c>
      <c r="H319" s="99">
        <v>5957.6900000000023</v>
      </c>
      <c r="I319" s="71">
        <f t="shared" si="99"/>
        <v>381915</v>
      </c>
      <c r="J319" s="99"/>
      <c r="K319" s="99"/>
      <c r="L319" s="99">
        <f t="shared" si="91"/>
        <v>0</v>
      </c>
      <c r="M319" s="99">
        <f t="shared" si="92"/>
        <v>375957.31</v>
      </c>
      <c r="N319" s="99">
        <f t="shared" si="93"/>
        <v>5957.6900000000023</v>
      </c>
      <c r="O319" s="99">
        <f t="shared" si="94"/>
        <v>381915</v>
      </c>
      <c r="P319" s="99"/>
      <c r="Q319" s="99"/>
      <c r="R319" s="99">
        <f t="shared" si="95"/>
        <v>0</v>
      </c>
      <c r="S319" s="99">
        <f t="shared" si="96"/>
        <v>375957.31</v>
      </c>
      <c r="T319" s="99">
        <f t="shared" si="97"/>
        <v>5957.6900000000023</v>
      </c>
      <c r="U319" s="99">
        <f t="shared" si="98"/>
        <v>381915</v>
      </c>
      <c r="V319" s="89"/>
    </row>
    <row r="320" spans="1:22" s="92" customFormat="1" x14ac:dyDescent="0.25">
      <c r="A320" s="71">
        <v>26</v>
      </c>
      <c r="B320" s="301"/>
      <c r="C320" s="301"/>
      <c r="D320" s="301"/>
      <c r="E320" s="301"/>
      <c r="F320" s="71" t="s">
        <v>2821</v>
      </c>
      <c r="G320" s="99">
        <v>-122709.47</v>
      </c>
      <c r="H320" s="99">
        <v>6235.47</v>
      </c>
      <c r="I320" s="71">
        <f t="shared" si="99"/>
        <v>-116474</v>
      </c>
      <c r="J320" s="99"/>
      <c r="K320" s="99"/>
      <c r="L320" s="99">
        <f t="shared" si="91"/>
        <v>0</v>
      </c>
      <c r="M320" s="99">
        <f t="shared" si="92"/>
        <v>-122709.47</v>
      </c>
      <c r="N320" s="99">
        <f t="shared" si="93"/>
        <v>6235.47</v>
      </c>
      <c r="O320" s="99">
        <f t="shared" si="94"/>
        <v>-116474</v>
      </c>
      <c r="P320" s="99"/>
      <c r="Q320" s="99"/>
      <c r="R320" s="99">
        <f t="shared" si="95"/>
        <v>0</v>
      </c>
      <c r="S320" s="99">
        <f t="shared" si="96"/>
        <v>-122709.47</v>
      </c>
      <c r="T320" s="99">
        <f t="shared" si="97"/>
        <v>6235.47</v>
      </c>
      <c r="U320" s="99">
        <f t="shared" si="98"/>
        <v>-116474</v>
      </c>
      <c r="V320" s="89"/>
    </row>
    <row r="321" spans="1:68" s="92" customFormat="1" x14ac:dyDescent="0.25">
      <c r="A321" s="71">
        <v>27</v>
      </c>
      <c r="B321" s="301"/>
      <c r="C321" s="301"/>
      <c r="D321" s="301"/>
      <c r="E321" s="301"/>
      <c r="F321" s="71" t="s">
        <v>2822</v>
      </c>
      <c r="G321" s="99">
        <v>349074.45</v>
      </c>
      <c r="H321" s="99">
        <v>93119.55</v>
      </c>
      <c r="I321" s="71">
        <f t="shared" si="99"/>
        <v>442194</v>
      </c>
      <c r="J321" s="99"/>
      <c r="K321" s="99"/>
      <c r="L321" s="99">
        <f t="shared" si="91"/>
        <v>0</v>
      </c>
      <c r="M321" s="99">
        <f t="shared" si="92"/>
        <v>349074.45</v>
      </c>
      <c r="N321" s="99">
        <f t="shared" si="93"/>
        <v>93119.55</v>
      </c>
      <c r="O321" s="99">
        <f t="shared" si="94"/>
        <v>442194</v>
      </c>
      <c r="P321" s="99"/>
      <c r="Q321" s="99"/>
      <c r="R321" s="99">
        <f t="shared" si="95"/>
        <v>0</v>
      </c>
      <c r="S321" s="99">
        <f t="shared" si="96"/>
        <v>349074.45</v>
      </c>
      <c r="T321" s="99">
        <f t="shared" si="97"/>
        <v>93119.55</v>
      </c>
      <c r="U321" s="99">
        <f t="shared" si="98"/>
        <v>442194</v>
      </c>
      <c r="V321" s="89"/>
    </row>
    <row r="322" spans="1:68" s="92" customFormat="1" x14ac:dyDescent="0.25">
      <c r="A322" s="71">
        <v>28</v>
      </c>
      <c r="B322" s="301"/>
      <c r="C322" s="301"/>
      <c r="D322" s="301"/>
      <c r="E322" s="301"/>
      <c r="F322" s="71" t="s">
        <v>2823</v>
      </c>
      <c r="G322" s="99">
        <v>143260.47</v>
      </c>
      <c r="H322" s="99">
        <v>24543.53</v>
      </c>
      <c r="I322" s="71">
        <f t="shared" si="99"/>
        <v>167804</v>
      </c>
      <c r="J322" s="99"/>
      <c r="K322" s="99"/>
      <c r="L322" s="99">
        <f t="shared" si="91"/>
        <v>0</v>
      </c>
      <c r="M322" s="99">
        <f t="shared" si="92"/>
        <v>143260.47</v>
      </c>
      <c r="N322" s="99">
        <f t="shared" si="93"/>
        <v>24543.53</v>
      </c>
      <c r="O322" s="99">
        <f t="shared" si="94"/>
        <v>167804</v>
      </c>
      <c r="P322" s="99"/>
      <c r="Q322" s="99"/>
      <c r="R322" s="99">
        <f t="shared" si="95"/>
        <v>0</v>
      </c>
      <c r="S322" s="99">
        <f t="shared" si="96"/>
        <v>143260.47</v>
      </c>
      <c r="T322" s="99">
        <f t="shared" si="97"/>
        <v>24543.53</v>
      </c>
      <c r="U322" s="99">
        <f t="shared" si="98"/>
        <v>167804</v>
      </c>
      <c r="V322" s="89"/>
    </row>
    <row r="323" spans="1:68" s="92" customFormat="1" x14ac:dyDescent="0.25">
      <c r="A323" s="71">
        <v>29</v>
      </c>
      <c r="B323" s="302"/>
      <c r="C323" s="302"/>
      <c r="D323" s="302"/>
      <c r="E323" s="302"/>
      <c r="F323" s="71" t="s">
        <v>2824</v>
      </c>
      <c r="G323" s="99">
        <v>-26782.989999999998</v>
      </c>
      <c r="H323" s="99">
        <v>1163.99</v>
      </c>
      <c r="I323" s="71">
        <f t="shared" si="99"/>
        <v>-25618.999999999996</v>
      </c>
      <c r="J323" s="99"/>
      <c r="K323" s="99"/>
      <c r="L323" s="99">
        <f t="shared" si="91"/>
        <v>0</v>
      </c>
      <c r="M323" s="99">
        <f t="shared" si="92"/>
        <v>-26782.989999999998</v>
      </c>
      <c r="N323" s="99">
        <f t="shared" si="93"/>
        <v>1163.99</v>
      </c>
      <c r="O323" s="99">
        <f t="shared" si="94"/>
        <v>-25618.999999999996</v>
      </c>
      <c r="P323" s="99"/>
      <c r="Q323" s="99"/>
      <c r="R323" s="99">
        <f t="shared" si="95"/>
        <v>0</v>
      </c>
      <c r="S323" s="99">
        <f t="shared" si="96"/>
        <v>-26782.989999999998</v>
      </c>
      <c r="T323" s="99">
        <f t="shared" si="97"/>
        <v>1163.99</v>
      </c>
      <c r="U323" s="99">
        <f t="shared" si="98"/>
        <v>-25618.999999999996</v>
      </c>
      <c r="V323" s="89"/>
    </row>
    <row r="324" spans="1:68" s="188" customFormat="1" x14ac:dyDescent="0.25">
      <c r="A324" s="255" t="s">
        <v>43</v>
      </c>
      <c r="B324" s="256"/>
      <c r="C324" s="256"/>
      <c r="D324" s="256"/>
      <c r="E324" s="256"/>
      <c r="F324" s="187">
        <f>A323</f>
        <v>29</v>
      </c>
      <c r="G324" s="97">
        <f>SUM(G295:G323)</f>
        <v>2411613.2600000002</v>
      </c>
      <c r="H324" s="97">
        <f t="shared" ref="H324:V324" si="100">SUM(H295:H323)</f>
        <v>1010340.7400000002</v>
      </c>
      <c r="I324" s="97">
        <f t="shared" si="100"/>
        <v>3421954</v>
      </c>
      <c r="J324" s="97">
        <f t="shared" si="100"/>
        <v>0</v>
      </c>
      <c r="K324" s="97">
        <f t="shared" si="100"/>
        <v>0</v>
      </c>
      <c r="L324" s="97">
        <f t="shared" si="100"/>
        <v>0</v>
      </c>
      <c r="M324" s="97">
        <f t="shared" si="100"/>
        <v>2411613.2600000002</v>
      </c>
      <c r="N324" s="97">
        <f t="shared" si="100"/>
        <v>1010340.7400000002</v>
      </c>
      <c r="O324" s="97">
        <f t="shared" si="100"/>
        <v>3421954</v>
      </c>
      <c r="P324" s="97">
        <f t="shared" si="100"/>
        <v>0</v>
      </c>
      <c r="Q324" s="97">
        <f t="shared" si="100"/>
        <v>0</v>
      </c>
      <c r="R324" s="97">
        <f t="shared" si="100"/>
        <v>0</v>
      </c>
      <c r="S324" s="97">
        <f t="shared" si="100"/>
        <v>2411613.2600000002</v>
      </c>
      <c r="T324" s="97">
        <f t="shared" si="100"/>
        <v>1010340.7400000002</v>
      </c>
      <c r="U324" s="97">
        <f t="shared" si="100"/>
        <v>3421954</v>
      </c>
      <c r="V324" s="97">
        <f t="shared" si="100"/>
        <v>0</v>
      </c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  <c r="AR324" s="50"/>
      <c r="AS324" s="50"/>
      <c r="AT324" s="50"/>
      <c r="AU324" s="50"/>
      <c r="AV324" s="50"/>
      <c r="AW324" s="50"/>
      <c r="AX324" s="50"/>
      <c r="AY324" s="50"/>
      <c r="AZ324" s="50"/>
      <c r="BA324" s="50"/>
      <c r="BB324" s="50"/>
      <c r="BC324" s="50"/>
      <c r="BD324" s="50"/>
      <c r="BE324" s="50"/>
      <c r="BF324" s="50"/>
      <c r="BG324" s="50"/>
      <c r="BH324" s="50"/>
      <c r="BI324" s="50"/>
      <c r="BJ324" s="50"/>
      <c r="BK324" s="50"/>
      <c r="BL324" s="50"/>
      <c r="BM324" s="50"/>
      <c r="BN324" s="50"/>
      <c r="BO324" s="50"/>
      <c r="BP324" s="50"/>
    </row>
    <row r="325" spans="1:68" s="92" customFormat="1" ht="15" customHeight="1" x14ac:dyDescent="0.25">
      <c r="A325" s="71">
        <v>1</v>
      </c>
      <c r="B325" s="300" t="s">
        <v>1216</v>
      </c>
      <c r="C325" s="300" t="s">
        <v>5535</v>
      </c>
      <c r="D325" s="300" t="s">
        <v>5535</v>
      </c>
      <c r="E325" s="300" t="s">
        <v>833</v>
      </c>
      <c r="F325" s="71" t="s">
        <v>2825</v>
      </c>
      <c r="G325" s="99">
        <v>95414.7</v>
      </c>
      <c r="H325" s="99">
        <v>20117.3</v>
      </c>
      <c r="I325" s="71">
        <f>SUM(G325:H325)</f>
        <v>115532</v>
      </c>
      <c r="J325" s="99"/>
      <c r="K325" s="99"/>
      <c r="L325" s="99">
        <f t="shared" si="91"/>
        <v>0</v>
      </c>
      <c r="M325" s="99">
        <f t="shared" ref="M325:M359" si="101">G325+J325</f>
        <v>95414.7</v>
      </c>
      <c r="N325" s="99">
        <f t="shared" si="93"/>
        <v>20117.3</v>
      </c>
      <c r="O325" s="99">
        <f t="shared" si="94"/>
        <v>115532</v>
      </c>
      <c r="P325" s="99"/>
      <c r="Q325" s="99"/>
      <c r="R325" s="99">
        <f t="shared" si="95"/>
        <v>0</v>
      </c>
      <c r="S325" s="99">
        <f t="shared" si="96"/>
        <v>95414.7</v>
      </c>
      <c r="T325" s="99">
        <f t="shared" si="97"/>
        <v>20117.3</v>
      </c>
      <c r="U325" s="99">
        <f t="shared" si="98"/>
        <v>115532</v>
      </c>
      <c r="V325" s="89"/>
    </row>
    <row r="326" spans="1:68" s="92" customFormat="1" x14ac:dyDescent="0.25">
      <c r="A326" s="71">
        <v>2</v>
      </c>
      <c r="B326" s="301"/>
      <c r="C326" s="301"/>
      <c r="D326" s="301"/>
      <c r="E326" s="301"/>
      <c r="F326" s="71" t="s">
        <v>2826</v>
      </c>
      <c r="G326" s="99">
        <v>-4691.82</v>
      </c>
      <c r="H326" s="99">
        <v>2849.82</v>
      </c>
      <c r="I326" s="71">
        <f t="shared" ref="I326:I359" si="102">SUM(G326:H326)</f>
        <v>-1841.9999999999995</v>
      </c>
      <c r="J326" s="99"/>
      <c r="K326" s="99"/>
      <c r="L326" s="99">
        <f t="shared" si="91"/>
        <v>0</v>
      </c>
      <c r="M326" s="99">
        <f t="shared" si="101"/>
        <v>-4691.82</v>
      </c>
      <c r="N326" s="99">
        <f t="shared" si="93"/>
        <v>2849.82</v>
      </c>
      <c r="O326" s="99">
        <f t="shared" si="94"/>
        <v>-1841.9999999999995</v>
      </c>
      <c r="P326" s="99"/>
      <c r="Q326" s="99"/>
      <c r="R326" s="99">
        <f t="shared" si="95"/>
        <v>0</v>
      </c>
      <c r="S326" s="99">
        <f t="shared" si="96"/>
        <v>-4691.82</v>
      </c>
      <c r="T326" s="99">
        <f t="shared" si="97"/>
        <v>2849.82</v>
      </c>
      <c r="U326" s="99">
        <f t="shared" si="98"/>
        <v>-1841.9999999999995</v>
      </c>
      <c r="V326" s="89"/>
    </row>
    <row r="327" spans="1:68" s="92" customFormat="1" x14ac:dyDescent="0.25">
      <c r="A327" s="71">
        <v>3</v>
      </c>
      <c r="B327" s="301"/>
      <c r="C327" s="301"/>
      <c r="D327" s="301"/>
      <c r="E327" s="301"/>
      <c r="F327" s="71" t="s">
        <v>2827</v>
      </c>
      <c r="G327" s="99">
        <v>287904.57</v>
      </c>
      <c r="H327" s="99">
        <v>27117.43</v>
      </c>
      <c r="I327" s="71">
        <f t="shared" si="102"/>
        <v>315022</v>
      </c>
      <c r="J327" s="99"/>
      <c r="K327" s="99"/>
      <c r="L327" s="99">
        <f t="shared" si="91"/>
        <v>0</v>
      </c>
      <c r="M327" s="99">
        <f t="shared" si="101"/>
        <v>287904.57</v>
      </c>
      <c r="N327" s="99">
        <f t="shared" si="93"/>
        <v>27117.43</v>
      </c>
      <c r="O327" s="99">
        <f t="shared" si="94"/>
        <v>315022</v>
      </c>
      <c r="P327" s="99"/>
      <c r="Q327" s="99"/>
      <c r="R327" s="99">
        <f t="shared" si="95"/>
        <v>0</v>
      </c>
      <c r="S327" s="99">
        <f t="shared" si="96"/>
        <v>287904.57</v>
      </c>
      <c r="T327" s="99">
        <f t="shared" si="97"/>
        <v>27117.43</v>
      </c>
      <c r="U327" s="99">
        <f t="shared" si="98"/>
        <v>315022</v>
      </c>
      <c r="V327" s="89"/>
    </row>
    <row r="328" spans="1:68" s="92" customFormat="1" x14ac:dyDescent="0.25">
      <c r="A328" s="71">
        <v>4</v>
      </c>
      <c r="B328" s="301"/>
      <c r="C328" s="301"/>
      <c r="D328" s="301"/>
      <c r="E328" s="301"/>
      <c r="F328" s="71" t="s">
        <v>2828</v>
      </c>
      <c r="G328" s="99">
        <v>9545.6200000000008</v>
      </c>
      <c r="H328" s="99">
        <v>5240.38</v>
      </c>
      <c r="I328" s="71">
        <f t="shared" si="102"/>
        <v>14786</v>
      </c>
      <c r="J328" s="99"/>
      <c r="K328" s="99"/>
      <c r="L328" s="99">
        <f t="shared" si="91"/>
        <v>0</v>
      </c>
      <c r="M328" s="99">
        <f t="shared" si="101"/>
        <v>9545.6200000000008</v>
      </c>
      <c r="N328" s="99">
        <f t="shared" si="93"/>
        <v>5240.38</v>
      </c>
      <c r="O328" s="99">
        <f t="shared" si="94"/>
        <v>14786</v>
      </c>
      <c r="P328" s="99"/>
      <c r="Q328" s="99"/>
      <c r="R328" s="99">
        <f t="shared" si="95"/>
        <v>0</v>
      </c>
      <c r="S328" s="99">
        <f t="shared" si="96"/>
        <v>9545.6200000000008</v>
      </c>
      <c r="T328" s="99">
        <f t="shared" si="97"/>
        <v>5240.38</v>
      </c>
      <c r="U328" s="99">
        <f t="shared" si="98"/>
        <v>14786</v>
      </c>
      <c r="V328" s="89"/>
    </row>
    <row r="329" spans="1:68" s="92" customFormat="1" x14ac:dyDescent="0.25">
      <c r="A329" s="71">
        <v>5</v>
      </c>
      <c r="B329" s="301"/>
      <c r="C329" s="301"/>
      <c r="D329" s="301"/>
      <c r="E329" s="301"/>
      <c r="F329" s="71" t="s">
        <v>2829</v>
      </c>
      <c r="G329" s="99">
        <v>124628.93999999999</v>
      </c>
      <c r="H329" s="99">
        <v>5341.06</v>
      </c>
      <c r="I329" s="71">
        <f t="shared" si="102"/>
        <v>129969.99999999999</v>
      </c>
      <c r="J329" s="99"/>
      <c r="K329" s="99"/>
      <c r="L329" s="99">
        <f t="shared" si="91"/>
        <v>0</v>
      </c>
      <c r="M329" s="99">
        <f t="shared" si="101"/>
        <v>124628.93999999999</v>
      </c>
      <c r="N329" s="99">
        <f t="shared" si="93"/>
        <v>5341.06</v>
      </c>
      <c r="O329" s="99">
        <f t="shared" si="94"/>
        <v>129969.99999999999</v>
      </c>
      <c r="P329" s="99"/>
      <c r="Q329" s="99"/>
      <c r="R329" s="99">
        <f t="shared" si="95"/>
        <v>0</v>
      </c>
      <c r="S329" s="99">
        <f t="shared" si="96"/>
        <v>124628.93999999999</v>
      </c>
      <c r="T329" s="99">
        <f t="shared" si="97"/>
        <v>5341.06</v>
      </c>
      <c r="U329" s="99">
        <f t="shared" si="98"/>
        <v>129969.99999999999</v>
      </c>
      <c r="V329" s="89"/>
    </row>
    <row r="330" spans="1:68" s="92" customFormat="1" x14ac:dyDescent="0.25">
      <c r="A330" s="71">
        <v>6</v>
      </c>
      <c r="B330" s="301"/>
      <c r="C330" s="301"/>
      <c r="D330" s="301"/>
      <c r="E330" s="301"/>
      <c r="F330" s="71" t="s">
        <v>2830</v>
      </c>
      <c r="G330" s="99">
        <v>-116222.13999999998</v>
      </c>
      <c r="H330" s="99">
        <v>-14404.859999999999</v>
      </c>
      <c r="I330" s="71">
        <f t="shared" si="102"/>
        <v>-130626.99999999999</v>
      </c>
      <c r="J330" s="99"/>
      <c r="K330" s="99"/>
      <c r="L330" s="99">
        <f t="shared" si="91"/>
        <v>0</v>
      </c>
      <c r="M330" s="99">
        <f t="shared" si="101"/>
        <v>-116222.13999999998</v>
      </c>
      <c r="N330" s="99">
        <f t="shared" si="93"/>
        <v>-14404.859999999999</v>
      </c>
      <c r="O330" s="99">
        <f t="shared" si="94"/>
        <v>-130626.99999999999</v>
      </c>
      <c r="P330" s="99"/>
      <c r="Q330" s="99"/>
      <c r="R330" s="99">
        <f t="shared" si="95"/>
        <v>0</v>
      </c>
      <c r="S330" s="99">
        <f t="shared" si="96"/>
        <v>-116222.13999999998</v>
      </c>
      <c r="T330" s="99">
        <f t="shared" si="97"/>
        <v>-14404.859999999999</v>
      </c>
      <c r="U330" s="99">
        <f t="shared" si="98"/>
        <v>-130626.99999999999</v>
      </c>
      <c r="V330" s="89"/>
    </row>
    <row r="331" spans="1:68" s="92" customFormat="1" x14ac:dyDescent="0.25">
      <c r="A331" s="71">
        <v>7</v>
      </c>
      <c r="B331" s="301"/>
      <c r="C331" s="301"/>
      <c r="D331" s="301"/>
      <c r="E331" s="301"/>
      <c r="F331" s="71" t="s">
        <v>337</v>
      </c>
      <c r="G331" s="99">
        <v>121292.74000000002</v>
      </c>
      <c r="H331" s="99">
        <v>4371.26</v>
      </c>
      <c r="I331" s="71">
        <f t="shared" si="102"/>
        <v>125664.00000000001</v>
      </c>
      <c r="J331" s="99"/>
      <c r="K331" s="99"/>
      <c r="L331" s="99">
        <f t="shared" si="91"/>
        <v>0</v>
      </c>
      <c r="M331" s="99">
        <f t="shared" si="101"/>
        <v>121292.74000000002</v>
      </c>
      <c r="N331" s="99">
        <f t="shared" si="93"/>
        <v>4371.26</v>
      </c>
      <c r="O331" s="99">
        <f t="shared" si="94"/>
        <v>125664.00000000001</v>
      </c>
      <c r="P331" s="99"/>
      <c r="Q331" s="99"/>
      <c r="R331" s="99">
        <f t="shared" si="95"/>
        <v>0</v>
      </c>
      <c r="S331" s="99">
        <f t="shared" si="96"/>
        <v>121292.74000000002</v>
      </c>
      <c r="T331" s="99">
        <f t="shared" si="97"/>
        <v>4371.26</v>
      </c>
      <c r="U331" s="99">
        <f t="shared" si="98"/>
        <v>125664.00000000001</v>
      </c>
      <c r="V331" s="89"/>
    </row>
    <row r="332" spans="1:68" s="92" customFormat="1" x14ac:dyDescent="0.25">
      <c r="A332" s="71">
        <v>8</v>
      </c>
      <c r="B332" s="301"/>
      <c r="C332" s="301"/>
      <c r="D332" s="301"/>
      <c r="E332" s="301"/>
      <c r="F332" s="71" t="s">
        <v>2831</v>
      </c>
      <c r="G332" s="99">
        <v>-80420.819999999978</v>
      </c>
      <c r="H332" s="99">
        <v>14329.82</v>
      </c>
      <c r="I332" s="71">
        <f t="shared" si="102"/>
        <v>-66090.999999999971</v>
      </c>
      <c r="J332" s="99"/>
      <c r="K332" s="99"/>
      <c r="L332" s="99">
        <f t="shared" si="91"/>
        <v>0</v>
      </c>
      <c r="M332" s="99">
        <f t="shared" si="101"/>
        <v>-80420.819999999978</v>
      </c>
      <c r="N332" s="99">
        <f t="shared" si="93"/>
        <v>14329.82</v>
      </c>
      <c r="O332" s="99">
        <f t="shared" si="94"/>
        <v>-66090.999999999971</v>
      </c>
      <c r="P332" s="99"/>
      <c r="Q332" s="99"/>
      <c r="R332" s="99">
        <f t="shared" si="95"/>
        <v>0</v>
      </c>
      <c r="S332" s="99">
        <f t="shared" si="96"/>
        <v>-80420.819999999978</v>
      </c>
      <c r="T332" s="99">
        <f t="shared" si="97"/>
        <v>14329.82</v>
      </c>
      <c r="U332" s="99">
        <f t="shared" si="98"/>
        <v>-66090.999999999971</v>
      </c>
      <c r="V332" s="89"/>
    </row>
    <row r="333" spans="1:68" s="92" customFormat="1" x14ac:dyDescent="0.25">
      <c r="A333" s="71">
        <v>9</v>
      </c>
      <c r="B333" s="301"/>
      <c r="C333" s="301"/>
      <c r="D333" s="301"/>
      <c r="E333" s="301"/>
      <c r="F333" s="71" t="s">
        <v>2832</v>
      </c>
      <c r="G333" s="99">
        <v>10054.48</v>
      </c>
      <c r="H333" s="99">
        <v>10699.52</v>
      </c>
      <c r="I333" s="71">
        <f t="shared" si="102"/>
        <v>20754</v>
      </c>
      <c r="J333" s="99"/>
      <c r="K333" s="99"/>
      <c r="L333" s="99">
        <f t="shared" si="91"/>
        <v>0</v>
      </c>
      <c r="M333" s="99">
        <f t="shared" si="101"/>
        <v>10054.48</v>
      </c>
      <c r="N333" s="99">
        <f t="shared" si="93"/>
        <v>10699.52</v>
      </c>
      <c r="O333" s="99">
        <f t="shared" si="94"/>
        <v>20754</v>
      </c>
      <c r="P333" s="99"/>
      <c r="Q333" s="99"/>
      <c r="R333" s="99">
        <f t="shared" si="95"/>
        <v>0</v>
      </c>
      <c r="S333" s="99">
        <f t="shared" si="96"/>
        <v>10054.48</v>
      </c>
      <c r="T333" s="99">
        <f t="shared" si="97"/>
        <v>10699.52</v>
      </c>
      <c r="U333" s="99">
        <f t="shared" si="98"/>
        <v>20754</v>
      </c>
      <c r="V333" s="89"/>
    </row>
    <row r="334" spans="1:68" s="92" customFormat="1" x14ac:dyDescent="0.25">
      <c r="A334" s="71">
        <v>10</v>
      </c>
      <c r="B334" s="301"/>
      <c r="C334" s="301"/>
      <c r="D334" s="301"/>
      <c r="E334" s="301"/>
      <c r="F334" s="71" t="s">
        <v>2833</v>
      </c>
      <c r="G334" s="99">
        <v>11071</v>
      </c>
      <c r="H334" s="99">
        <v>6298</v>
      </c>
      <c r="I334" s="71">
        <f t="shared" si="102"/>
        <v>17369</v>
      </c>
      <c r="J334" s="99"/>
      <c r="K334" s="99"/>
      <c r="L334" s="99">
        <f t="shared" si="91"/>
        <v>0</v>
      </c>
      <c r="M334" s="99">
        <f t="shared" si="101"/>
        <v>11071</v>
      </c>
      <c r="N334" s="99">
        <f t="shared" si="93"/>
        <v>6298</v>
      </c>
      <c r="O334" s="99">
        <f t="shared" si="94"/>
        <v>17369</v>
      </c>
      <c r="P334" s="99"/>
      <c r="Q334" s="99"/>
      <c r="R334" s="99">
        <f t="shared" si="95"/>
        <v>0</v>
      </c>
      <c r="S334" s="99">
        <f t="shared" si="96"/>
        <v>11071</v>
      </c>
      <c r="T334" s="99">
        <f t="shared" si="97"/>
        <v>6298</v>
      </c>
      <c r="U334" s="99">
        <f t="shared" si="98"/>
        <v>17369</v>
      </c>
      <c r="V334" s="89"/>
    </row>
    <row r="335" spans="1:68" s="92" customFormat="1" x14ac:dyDescent="0.25">
      <c r="A335" s="71">
        <v>11</v>
      </c>
      <c r="B335" s="301"/>
      <c r="C335" s="301"/>
      <c r="D335" s="301"/>
      <c r="E335" s="301"/>
      <c r="F335" s="71" t="s">
        <v>2834</v>
      </c>
      <c r="G335" s="99">
        <v>53991.55</v>
      </c>
      <c r="H335" s="99">
        <v>15783.449999999999</v>
      </c>
      <c r="I335" s="71">
        <f t="shared" si="102"/>
        <v>69775</v>
      </c>
      <c r="J335" s="99"/>
      <c r="K335" s="99"/>
      <c r="L335" s="99">
        <f t="shared" si="91"/>
        <v>0</v>
      </c>
      <c r="M335" s="99">
        <f t="shared" si="101"/>
        <v>53991.55</v>
      </c>
      <c r="N335" s="99">
        <f t="shared" si="93"/>
        <v>15783.449999999999</v>
      </c>
      <c r="O335" s="99">
        <f t="shared" si="94"/>
        <v>69775</v>
      </c>
      <c r="P335" s="99"/>
      <c r="Q335" s="99"/>
      <c r="R335" s="99">
        <f t="shared" si="95"/>
        <v>0</v>
      </c>
      <c r="S335" s="99">
        <f t="shared" si="96"/>
        <v>53991.55</v>
      </c>
      <c r="T335" s="99">
        <f t="shared" si="97"/>
        <v>15783.449999999999</v>
      </c>
      <c r="U335" s="99">
        <f t="shared" si="98"/>
        <v>69775</v>
      </c>
      <c r="V335" s="89"/>
    </row>
    <row r="336" spans="1:68" s="92" customFormat="1" x14ac:dyDescent="0.25">
      <c r="A336" s="71">
        <v>12</v>
      </c>
      <c r="B336" s="301"/>
      <c r="C336" s="301"/>
      <c r="D336" s="301"/>
      <c r="E336" s="301"/>
      <c r="F336" s="71" t="s">
        <v>2835</v>
      </c>
      <c r="G336" s="99">
        <v>-32135.9</v>
      </c>
      <c r="H336" s="99">
        <v>3155.9</v>
      </c>
      <c r="I336" s="71">
        <f t="shared" si="102"/>
        <v>-28980</v>
      </c>
      <c r="J336" s="99"/>
      <c r="K336" s="99"/>
      <c r="L336" s="99">
        <f t="shared" si="91"/>
        <v>0</v>
      </c>
      <c r="M336" s="99">
        <f t="shared" si="101"/>
        <v>-32135.9</v>
      </c>
      <c r="N336" s="99">
        <f t="shared" si="93"/>
        <v>3155.9</v>
      </c>
      <c r="O336" s="99">
        <f t="shared" si="94"/>
        <v>-28980</v>
      </c>
      <c r="P336" s="99"/>
      <c r="Q336" s="99"/>
      <c r="R336" s="99">
        <f t="shared" si="95"/>
        <v>0</v>
      </c>
      <c r="S336" s="99">
        <f t="shared" si="96"/>
        <v>-32135.9</v>
      </c>
      <c r="T336" s="99">
        <f t="shared" si="97"/>
        <v>3155.9</v>
      </c>
      <c r="U336" s="99">
        <f t="shared" si="98"/>
        <v>-28980</v>
      </c>
      <c r="V336" s="89"/>
    </row>
    <row r="337" spans="1:22" s="92" customFormat="1" x14ac:dyDescent="0.25">
      <c r="A337" s="71">
        <v>13</v>
      </c>
      <c r="B337" s="301"/>
      <c r="C337" s="301"/>
      <c r="D337" s="301"/>
      <c r="E337" s="301"/>
      <c r="F337" s="71" t="s">
        <v>2836</v>
      </c>
      <c r="G337" s="99">
        <v>90024.27</v>
      </c>
      <c r="H337" s="99">
        <v>19279.73</v>
      </c>
      <c r="I337" s="71">
        <f t="shared" si="102"/>
        <v>109304</v>
      </c>
      <c r="J337" s="99"/>
      <c r="K337" s="99"/>
      <c r="L337" s="99">
        <f t="shared" si="91"/>
        <v>0</v>
      </c>
      <c r="M337" s="99">
        <f t="shared" si="101"/>
        <v>90024.27</v>
      </c>
      <c r="N337" s="99">
        <f t="shared" si="93"/>
        <v>19279.73</v>
      </c>
      <c r="O337" s="99">
        <f t="shared" si="94"/>
        <v>109304</v>
      </c>
      <c r="P337" s="99"/>
      <c r="Q337" s="99"/>
      <c r="R337" s="99">
        <f t="shared" si="95"/>
        <v>0</v>
      </c>
      <c r="S337" s="99">
        <f t="shared" si="96"/>
        <v>90024.27</v>
      </c>
      <c r="T337" s="99">
        <f t="shared" si="97"/>
        <v>19279.73</v>
      </c>
      <c r="U337" s="99">
        <f t="shared" si="98"/>
        <v>109304</v>
      </c>
      <c r="V337" s="89"/>
    </row>
    <row r="338" spans="1:22" s="92" customFormat="1" x14ac:dyDescent="0.25">
      <c r="A338" s="71">
        <v>14</v>
      </c>
      <c r="B338" s="301"/>
      <c r="C338" s="301"/>
      <c r="D338" s="301"/>
      <c r="E338" s="301"/>
      <c r="F338" s="71" t="s">
        <v>2837</v>
      </c>
      <c r="G338" s="99">
        <v>108987.98</v>
      </c>
      <c r="H338" s="99">
        <v>22128.02</v>
      </c>
      <c r="I338" s="71">
        <f t="shared" si="102"/>
        <v>131116</v>
      </c>
      <c r="J338" s="99"/>
      <c r="K338" s="99"/>
      <c r="L338" s="99">
        <f t="shared" si="91"/>
        <v>0</v>
      </c>
      <c r="M338" s="99">
        <f t="shared" si="101"/>
        <v>108987.98</v>
      </c>
      <c r="N338" s="99">
        <f t="shared" si="93"/>
        <v>22128.02</v>
      </c>
      <c r="O338" s="99">
        <f t="shared" si="94"/>
        <v>131116</v>
      </c>
      <c r="P338" s="99"/>
      <c r="Q338" s="99"/>
      <c r="R338" s="99">
        <f t="shared" si="95"/>
        <v>0</v>
      </c>
      <c r="S338" s="99">
        <f t="shared" si="96"/>
        <v>108987.98</v>
      </c>
      <c r="T338" s="99">
        <f t="shared" si="97"/>
        <v>22128.02</v>
      </c>
      <c r="U338" s="99">
        <f t="shared" si="98"/>
        <v>131116</v>
      </c>
      <c r="V338" s="89"/>
    </row>
    <row r="339" spans="1:22" s="92" customFormat="1" x14ac:dyDescent="0.25">
      <c r="A339" s="71">
        <v>15</v>
      </c>
      <c r="B339" s="301"/>
      <c r="C339" s="301"/>
      <c r="D339" s="301"/>
      <c r="E339" s="301"/>
      <c r="F339" s="71" t="s">
        <v>2838</v>
      </c>
      <c r="G339" s="99">
        <v>112351.48</v>
      </c>
      <c r="H339" s="99">
        <v>22787.52</v>
      </c>
      <c r="I339" s="71">
        <f t="shared" si="102"/>
        <v>135139</v>
      </c>
      <c r="J339" s="99"/>
      <c r="K339" s="99"/>
      <c r="L339" s="99">
        <f t="shared" si="91"/>
        <v>0</v>
      </c>
      <c r="M339" s="99">
        <f t="shared" si="101"/>
        <v>112351.48</v>
      </c>
      <c r="N339" s="99">
        <f t="shared" si="93"/>
        <v>22787.52</v>
      </c>
      <c r="O339" s="99">
        <f t="shared" si="94"/>
        <v>135139</v>
      </c>
      <c r="P339" s="99"/>
      <c r="Q339" s="99"/>
      <c r="R339" s="99">
        <f t="shared" si="95"/>
        <v>0</v>
      </c>
      <c r="S339" s="99">
        <f t="shared" si="96"/>
        <v>112351.48</v>
      </c>
      <c r="T339" s="99">
        <f t="shared" si="97"/>
        <v>22787.52</v>
      </c>
      <c r="U339" s="99">
        <f t="shared" si="98"/>
        <v>135139</v>
      </c>
      <c r="V339" s="89"/>
    </row>
    <row r="340" spans="1:22" s="92" customFormat="1" x14ac:dyDescent="0.25">
      <c r="A340" s="71">
        <v>16</v>
      </c>
      <c r="B340" s="301"/>
      <c r="C340" s="301"/>
      <c r="D340" s="301"/>
      <c r="E340" s="301"/>
      <c r="F340" s="71" t="s">
        <v>2839</v>
      </c>
      <c r="G340" s="99">
        <v>144814.81</v>
      </c>
      <c r="H340" s="99">
        <v>27370.19</v>
      </c>
      <c r="I340" s="71">
        <f t="shared" si="102"/>
        <v>172185</v>
      </c>
      <c r="J340" s="99"/>
      <c r="K340" s="99"/>
      <c r="L340" s="99">
        <f t="shared" si="91"/>
        <v>0</v>
      </c>
      <c r="M340" s="99">
        <f t="shared" si="101"/>
        <v>144814.81</v>
      </c>
      <c r="N340" s="99">
        <f t="shared" si="93"/>
        <v>27370.19</v>
      </c>
      <c r="O340" s="99">
        <f t="shared" si="94"/>
        <v>172185</v>
      </c>
      <c r="P340" s="99"/>
      <c r="Q340" s="99"/>
      <c r="R340" s="99">
        <f t="shared" si="95"/>
        <v>0</v>
      </c>
      <c r="S340" s="99">
        <f t="shared" si="96"/>
        <v>144814.81</v>
      </c>
      <c r="T340" s="99">
        <f t="shared" si="97"/>
        <v>27370.19</v>
      </c>
      <c r="U340" s="99">
        <f t="shared" si="98"/>
        <v>172185</v>
      </c>
      <c r="V340" s="89"/>
    </row>
    <row r="341" spans="1:22" s="92" customFormat="1" x14ac:dyDescent="0.25">
      <c r="A341" s="71">
        <v>17</v>
      </c>
      <c r="B341" s="301"/>
      <c r="C341" s="301"/>
      <c r="D341" s="301"/>
      <c r="E341" s="301"/>
      <c r="F341" s="71" t="s">
        <v>2840</v>
      </c>
      <c r="G341" s="99">
        <v>18252.140000000014</v>
      </c>
      <c r="H341" s="99">
        <v>2206.8600000000006</v>
      </c>
      <c r="I341" s="71">
        <f t="shared" si="102"/>
        <v>20459.000000000015</v>
      </c>
      <c r="J341" s="99"/>
      <c r="K341" s="99"/>
      <c r="L341" s="99">
        <f t="shared" si="91"/>
        <v>0</v>
      </c>
      <c r="M341" s="99">
        <f t="shared" si="101"/>
        <v>18252.140000000014</v>
      </c>
      <c r="N341" s="99">
        <f t="shared" si="93"/>
        <v>2206.8600000000006</v>
      </c>
      <c r="O341" s="99">
        <f t="shared" si="94"/>
        <v>20459.000000000015</v>
      </c>
      <c r="P341" s="99"/>
      <c r="Q341" s="99"/>
      <c r="R341" s="99">
        <f t="shared" si="95"/>
        <v>0</v>
      </c>
      <c r="S341" s="99">
        <f t="shared" si="96"/>
        <v>18252.140000000014</v>
      </c>
      <c r="T341" s="99">
        <f t="shared" si="97"/>
        <v>2206.8600000000006</v>
      </c>
      <c r="U341" s="99">
        <f t="shared" si="98"/>
        <v>20459.000000000015</v>
      </c>
      <c r="V341" s="89"/>
    </row>
    <row r="342" spans="1:22" s="92" customFormat="1" x14ac:dyDescent="0.25">
      <c r="A342" s="71">
        <v>18</v>
      </c>
      <c r="B342" s="301"/>
      <c r="C342" s="301"/>
      <c r="D342" s="301"/>
      <c r="E342" s="301"/>
      <c r="F342" s="71" t="s">
        <v>2841</v>
      </c>
      <c r="G342" s="99">
        <v>224946.49</v>
      </c>
      <c r="H342" s="99">
        <v>39905.51</v>
      </c>
      <c r="I342" s="71">
        <f t="shared" si="102"/>
        <v>264852</v>
      </c>
      <c r="J342" s="99"/>
      <c r="K342" s="99"/>
      <c r="L342" s="99">
        <f t="shared" si="91"/>
        <v>0</v>
      </c>
      <c r="M342" s="99">
        <f t="shared" si="101"/>
        <v>224946.49</v>
      </c>
      <c r="N342" s="99">
        <f t="shared" si="93"/>
        <v>39905.51</v>
      </c>
      <c r="O342" s="99">
        <f t="shared" si="94"/>
        <v>264852</v>
      </c>
      <c r="P342" s="99"/>
      <c r="Q342" s="99"/>
      <c r="R342" s="99">
        <f t="shared" si="95"/>
        <v>0</v>
      </c>
      <c r="S342" s="99">
        <f t="shared" si="96"/>
        <v>224946.49</v>
      </c>
      <c r="T342" s="99">
        <f t="shared" si="97"/>
        <v>39905.51</v>
      </c>
      <c r="U342" s="99">
        <f t="shared" si="98"/>
        <v>264852</v>
      </c>
      <c r="V342" s="89"/>
    </row>
    <row r="343" spans="1:22" s="92" customFormat="1" x14ac:dyDescent="0.25">
      <c r="A343" s="71">
        <v>19</v>
      </c>
      <c r="B343" s="301"/>
      <c r="C343" s="301"/>
      <c r="D343" s="301"/>
      <c r="E343" s="301"/>
      <c r="F343" s="71" t="s">
        <v>2842</v>
      </c>
      <c r="G343" s="99">
        <v>178734.32</v>
      </c>
      <c r="H343" s="99">
        <v>30662.68</v>
      </c>
      <c r="I343" s="71">
        <f t="shared" si="102"/>
        <v>209397</v>
      </c>
      <c r="J343" s="99"/>
      <c r="K343" s="99"/>
      <c r="L343" s="99">
        <f t="shared" ref="L343:L359" si="103">J343+K343</f>
        <v>0</v>
      </c>
      <c r="M343" s="99">
        <f t="shared" si="101"/>
        <v>178734.32</v>
      </c>
      <c r="N343" s="99">
        <f t="shared" ref="N343:N359" si="104">H343+K343</f>
        <v>30662.68</v>
      </c>
      <c r="O343" s="99">
        <f t="shared" ref="O343:O359" si="105">I343+L343</f>
        <v>209397</v>
      </c>
      <c r="P343" s="99"/>
      <c r="Q343" s="99"/>
      <c r="R343" s="99">
        <f t="shared" ref="R343:R359" si="106">P343+Q343</f>
        <v>0</v>
      </c>
      <c r="S343" s="99">
        <f t="shared" ref="S343:S359" si="107">M343-P343</f>
        <v>178734.32</v>
      </c>
      <c r="T343" s="99">
        <f t="shared" ref="T343:T359" si="108">N343-Q343</f>
        <v>30662.68</v>
      </c>
      <c r="U343" s="99">
        <f t="shared" ref="U343:U359" si="109">O343-R343</f>
        <v>209397</v>
      </c>
      <c r="V343" s="89"/>
    </row>
    <row r="344" spans="1:22" s="92" customFormat="1" x14ac:dyDescent="0.25">
      <c r="A344" s="71">
        <v>20</v>
      </c>
      <c r="B344" s="301"/>
      <c r="C344" s="301"/>
      <c r="D344" s="301"/>
      <c r="E344" s="301"/>
      <c r="F344" s="71" t="s">
        <v>103</v>
      </c>
      <c r="G344" s="99">
        <v>98979.86</v>
      </c>
      <c r="H344" s="99">
        <v>9454.14</v>
      </c>
      <c r="I344" s="71">
        <f t="shared" si="102"/>
        <v>108434</v>
      </c>
      <c r="J344" s="99"/>
      <c r="K344" s="99"/>
      <c r="L344" s="99">
        <f t="shared" si="103"/>
        <v>0</v>
      </c>
      <c r="M344" s="99">
        <f t="shared" si="101"/>
        <v>98979.86</v>
      </c>
      <c r="N344" s="99">
        <f t="shared" si="104"/>
        <v>9454.14</v>
      </c>
      <c r="O344" s="99">
        <f t="shared" si="105"/>
        <v>108434</v>
      </c>
      <c r="P344" s="99"/>
      <c r="Q344" s="99"/>
      <c r="R344" s="99">
        <f t="shared" si="106"/>
        <v>0</v>
      </c>
      <c r="S344" s="99">
        <f t="shared" si="107"/>
        <v>98979.86</v>
      </c>
      <c r="T344" s="99">
        <f t="shared" si="108"/>
        <v>9454.14</v>
      </c>
      <c r="U344" s="99">
        <f t="shared" si="109"/>
        <v>108434</v>
      </c>
      <c r="V344" s="89"/>
    </row>
    <row r="345" spans="1:22" s="92" customFormat="1" x14ac:dyDescent="0.25">
      <c r="A345" s="71">
        <v>21</v>
      </c>
      <c r="B345" s="301"/>
      <c r="C345" s="301"/>
      <c r="D345" s="301"/>
      <c r="E345" s="301"/>
      <c r="F345" s="71" t="s">
        <v>99</v>
      </c>
      <c r="G345" s="99">
        <v>112395.51999999999</v>
      </c>
      <c r="H345" s="99">
        <v>12919.48</v>
      </c>
      <c r="I345" s="71">
        <f t="shared" si="102"/>
        <v>125314.99999999999</v>
      </c>
      <c r="J345" s="99"/>
      <c r="K345" s="99"/>
      <c r="L345" s="99">
        <f t="shared" si="103"/>
        <v>0</v>
      </c>
      <c r="M345" s="99">
        <f t="shared" si="101"/>
        <v>112395.51999999999</v>
      </c>
      <c r="N345" s="99">
        <f t="shared" si="104"/>
        <v>12919.48</v>
      </c>
      <c r="O345" s="99">
        <f t="shared" si="105"/>
        <v>125314.99999999999</v>
      </c>
      <c r="P345" s="99"/>
      <c r="Q345" s="99"/>
      <c r="R345" s="99">
        <f t="shared" si="106"/>
        <v>0</v>
      </c>
      <c r="S345" s="99">
        <f t="shared" si="107"/>
        <v>112395.51999999999</v>
      </c>
      <c r="T345" s="99">
        <f t="shared" si="108"/>
        <v>12919.48</v>
      </c>
      <c r="U345" s="99">
        <f t="shared" si="109"/>
        <v>125314.99999999999</v>
      </c>
      <c r="V345" s="89"/>
    </row>
    <row r="346" spans="1:22" s="92" customFormat="1" x14ac:dyDescent="0.25">
      <c r="A346" s="71">
        <v>22</v>
      </c>
      <c r="B346" s="301"/>
      <c r="C346" s="301"/>
      <c r="D346" s="301"/>
      <c r="E346" s="301"/>
      <c r="F346" s="71" t="s">
        <v>2843</v>
      </c>
      <c r="G346" s="99">
        <v>125762.97</v>
      </c>
      <c r="H346" s="99">
        <v>18774.03</v>
      </c>
      <c r="I346" s="71">
        <f t="shared" si="102"/>
        <v>144537</v>
      </c>
      <c r="J346" s="99"/>
      <c r="K346" s="99"/>
      <c r="L346" s="99">
        <f t="shared" si="103"/>
        <v>0</v>
      </c>
      <c r="M346" s="99">
        <f t="shared" si="101"/>
        <v>125762.97</v>
      </c>
      <c r="N346" s="99">
        <f t="shared" si="104"/>
        <v>18774.03</v>
      </c>
      <c r="O346" s="99">
        <f t="shared" si="105"/>
        <v>144537</v>
      </c>
      <c r="P346" s="99"/>
      <c r="Q346" s="99"/>
      <c r="R346" s="99">
        <f t="shared" si="106"/>
        <v>0</v>
      </c>
      <c r="S346" s="99">
        <f t="shared" si="107"/>
        <v>125762.97</v>
      </c>
      <c r="T346" s="99">
        <f t="shared" si="108"/>
        <v>18774.03</v>
      </c>
      <c r="U346" s="99">
        <f t="shared" si="109"/>
        <v>144537</v>
      </c>
      <c r="V346" s="89"/>
    </row>
    <row r="347" spans="1:22" s="92" customFormat="1" x14ac:dyDescent="0.25">
      <c r="A347" s="71">
        <v>23</v>
      </c>
      <c r="B347" s="301"/>
      <c r="C347" s="301"/>
      <c r="D347" s="301"/>
      <c r="E347" s="301"/>
      <c r="F347" s="71" t="s">
        <v>274</v>
      </c>
      <c r="G347" s="99">
        <v>53591.870000000024</v>
      </c>
      <c r="H347" s="99">
        <v>14663.13</v>
      </c>
      <c r="I347" s="71">
        <f t="shared" si="102"/>
        <v>68255.000000000029</v>
      </c>
      <c r="J347" s="99"/>
      <c r="K347" s="99"/>
      <c r="L347" s="99">
        <f t="shared" si="103"/>
        <v>0</v>
      </c>
      <c r="M347" s="99">
        <f t="shared" si="101"/>
        <v>53591.870000000024</v>
      </c>
      <c r="N347" s="99">
        <f t="shared" si="104"/>
        <v>14663.13</v>
      </c>
      <c r="O347" s="99">
        <f t="shared" si="105"/>
        <v>68255.000000000029</v>
      </c>
      <c r="P347" s="99"/>
      <c r="Q347" s="99"/>
      <c r="R347" s="99">
        <f t="shared" si="106"/>
        <v>0</v>
      </c>
      <c r="S347" s="99">
        <f t="shared" si="107"/>
        <v>53591.870000000024</v>
      </c>
      <c r="T347" s="99">
        <f t="shared" si="108"/>
        <v>14663.13</v>
      </c>
      <c r="U347" s="99">
        <f t="shared" si="109"/>
        <v>68255.000000000029</v>
      </c>
      <c r="V347" s="89"/>
    </row>
    <row r="348" spans="1:22" s="92" customFormat="1" x14ac:dyDescent="0.25">
      <c r="A348" s="71">
        <v>24</v>
      </c>
      <c r="B348" s="301"/>
      <c r="C348" s="301"/>
      <c r="D348" s="301"/>
      <c r="E348" s="301"/>
      <c r="F348" s="71" t="s">
        <v>2844</v>
      </c>
      <c r="G348" s="99">
        <v>11279.45</v>
      </c>
      <c r="H348" s="99">
        <v>3016.55</v>
      </c>
      <c r="I348" s="71">
        <f t="shared" si="102"/>
        <v>14296</v>
      </c>
      <c r="J348" s="99"/>
      <c r="K348" s="99"/>
      <c r="L348" s="99">
        <f t="shared" si="103"/>
        <v>0</v>
      </c>
      <c r="M348" s="99">
        <f t="shared" si="101"/>
        <v>11279.45</v>
      </c>
      <c r="N348" s="99">
        <f t="shared" si="104"/>
        <v>3016.55</v>
      </c>
      <c r="O348" s="99">
        <f t="shared" si="105"/>
        <v>14296</v>
      </c>
      <c r="P348" s="99"/>
      <c r="Q348" s="99"/>
      <c r="R348" s="99">
        <f t="shared" si="106"/>
        <v>0</v>
      </c>
      <c r="S348" s="99">
        <f t="shared" si="107"/>
        <v>11279.45</v>
      </c>
      <c r="T348" s="99">
        <f t="shared" si="108"/>
        <v>3016.55</v>
      </c>
      <c r="U348" s="99">
        <f t="shared" si="109"/>
        <v>14296</v>
      </c>
      <c r="V348" s="89"/>
    </row>
    <row r="349" spans="1:22" s="92" customFormat="1" x14ac:dyDescent="0.25">
      <c r="A349" s="71">
        <v>25</v>
      </c>
      <c r="B349" s="301"/>
      <c r="C349" s="301"/>
      <c r="D349" s="301"/>
      <c r="E349" s="301"/>
      <c r="F349" s="71" t="s">
        <v>2845</v>
      </c>
      <c r="G349" s="99">
        <v>9657.0400000000009</v>
      </c>
      <c r="H349" s="99">
        <v>9445.9599999999991</v>
      </c>
      <c r="I349" s="71">
        <f t="shared" si="102"/>
        <v>19103</v>
      </c>
      <c r="J349" s="99"/>
      <c r="K349" s="99"/>
      <c r="L349" s="99">
        <f t="shared" si="103"/>
        <v>0</v>
      </c>
      <c r="M349" s="99">
        <f t="shared" si="101"/>
        <v>9657.0400000000009</v>
      </c>
      <c r="N349" s="99">
        <f t="shared" si="104"/>
        <v>9445.9599999999991</v>
      </c>
      <c r="O349" s="99">
        <f t="shared" si="105"/>
        <v>19103</v>
      </c>
      <c r="P349" s="99"/>
      <c r="Q349" s="99"/>
      <c r="R349" s="99">
        <f t="shared" si="106"/>
        <v>0</v>
      </c>
      <c r="S349" s="99">
        <f t="shared" si="107"/>
        <v>9657.0400000000009</v>
      </c>
      <c r="T349" s="99">
        <f t="shared" si="108"/>
        <v>9445.9599999999991</v>
      </c>
      <c r="U349" s="99">
        <f t="shared" si="109"/>
        <v>19103</v>
      </c>
      <c r="V349" s="89"/>
    </row>
    <row r="350" spans="1:22" s="92" customFormat="1" x14ac:dyDescent="0.25">
      <c r="A350" s="71">
        <v>26</v>
      </c>
      <c r="B350" s="301"/>
      <c r="C350" s="301"/>
      <c r="D350" s="301"/>
      <c r="E350" s="301"/>
      <c r="F350" s="71" t="s">
        <v>2846</v>
      </c>
      <c r="G350" s="99">
        <v>0</v>
      </c>
      <c r="H350" s="99">
        <v>0</v>
      </c>
      <c r="I350" s="71">
        <f t="shared" si="102"/>
        <v>0</v>
      </c>
      <c r="J350" s="99"/>
      <c r="K350" s="99"/>
      <c r="L350" s="99">
        <f t="shared" si="103"/>
        <v>0</v>
      </c>
      <c r="M350" s="99">
        <f t="shared" si="101"/>
        <v>0</v>
      </c>
      <c r="N350" s="99">
        <f t="shared" si="104"/>
        <v>0</v>
      </c>
      <c r="O350" s="99">
        <f t="shared" si="105"/>
        <v>0</v>
      </c>
      <c r="P350" s="99"/>
      <c r="Q350" s="99"/>
      <c r="R350" s="99">
        <f t="shared" si="106"/>
        <v>0</v>
      </c>
      <c r="S350" s="99">
        <f t="shared" si="107"/>
        <v>0</v>
      </c>
      <c r="T350" s="99">
        <f t="shared" si="108"/>
        <v>0</v>
      </c>
      <c r="U350" s="99">
        <f t="shared" si="109"/>
        <v>0</v>
      </c>
      <c r="V350" s="89"/>
    </row>
    <row r="351" spans="1:22" s="92" customFormat="1" x14ac:dyDescent="0.25">
      <c r="A351" s="71">
        <v>27</v>
      </c>
      <c r="B351" s="301"/>
      <c r="C351" s="301"/>
      <c r="D351" s="301"/>
      <c r="E351" s="301"/>
      <c r="F351" s="71" t="s">
        <v>2847</v>
      </c>
      <c r="G351" s="99">
        <v>27647.72</v>
      </c>
      <c r="H351" s="99">
        <v>3703.28</v>
      </c>
      <c r="I351" s="71">
        <f t="shared" si="102"/>
        <v>31351</v>
      </c>
      <c r="J351" s="99"/>
      <c r="K351" s="99"/>
      <c r="L351" s="99">
        <f t="shared" si="103"/>
        <v>0</v>
      </c>
      <c r="M351" s="99">
        <f t="shared" si="101"/>
        <v>27647.72</v>
      </c>
      <c r="N351" s="99">
        <f t="shared" si="104"/>
        <v>3703.28</v>
      </c>
      <c r="O351" s="99">
        <f t="shared" si="105"/>
        <v>31351</v>
      </c>
      <c r="P351" s="99"/>
      <c r="Q351" s="99"/>
      <c r="R351" s="99">
        <f t="shared" si="106"/>
        <v>0</v>
      </c>
      <c r="S351" s="99">
        <f t="shared" si="107"/>
        <v>27647.72</v>
      </c>
      <c r="T351" s="99">
        <f t="shared" si="108"/>
        <v>3703.28</v>
      </c>
      <c r="U351" s="99">
        <f t="shared" si="109"/>
        <v>31351</v>
      </c>
      <c r="V351" s="89"/>
    </row>
    <row r="352" spans="1:22" s="92" customFormat="1" x14ac:dyDescent="0.25">
      <c r="A352" s="71">
        <v>28</v>
      </c>
      <c r="B352" s="301"/>
      <c r="C352" s="301"/>
      <c r="D352" s="301"/>
      <c r="E352" s="301"/>
      <c r="F352" s="71" t="s">
        <v>2848</v>
      </c>
      <c r="G352" s="99">
        <v>244543.03</v>
      </c>
      <c r="H352" s="99">
        <v>21333.97</v>
      </c>
      <c r="I352" s="71">
        <f t="shared" si="102"/>
        <v>265877</v>
      </c>
      <c r="J352" s="99"/>
      <c r="K352" s="99"/>
      <c r="L352" s="99">
        <f t="shared" si="103"/>
        <v>0</v>
      </c>
      <c r="M352" s="99">
        <f t="shared" si="101"/>
        <v>244543.03</v>
      </c>
      <c r="N352" s="99">
        <f t="shared" si="104"/>
        <v>21333.97</v>
      </c>
      <c r="O352" s="99">
        <f t="shared" si="105"/>
        <v>265877</v>
      </c>
      <c r="P352" s="99"/>
      <c r="Q352" s="99"/>
      <c r="R352" s="99">
        <f t="shared" si="106"/>
        <v>0</v>
      </c>
      <c r="S352" s="99">
        <f t="shared" si="107"/>
        <v>244543.03</v>
      </c>
      <c r="T352" s="99">
        <f t="shared" si="108"/>
        <v>21333.97</v>
      </c>
      <c r="U352" s="99">
        <f t="shared" si="109"/>
        <v>265877</v>
      </c>
      <c r="V352" s="89"/>
    </row>
    <row r="353" spans="1:68" s="92" customFormat="1" x14ac:dyDescent="0.25">
      <c r="A353" s="71">
        <v>29</v>
      </c>
      <c r="B353" s="301"/>
      <c r="C353" s="301"/>
      <c r="D353" s="301"/>
      <c r="E353" s="301"/>
      <c r="F353" s="71" t="s">
        <v>2849</v>
      </c>
      <c r="G353" s="99">
        <v>10296.780000000001</v>
      </c>
      <c r="H353" s="99">
        <v>2246.2199999999998</v>
      </c>
      <c r="I353" s="71">
        <f t="shared" si="102"/>
        <v>12543</v>
      </c>
      <c r="J353" s="99"/>
      <c r="K353" s="99"/>
      <c r="L353" s="99">
        <f t="shared" si="103"/>
        <v>0</v>
      </c>
      <c r="M353" s="99">
        <f t="shared" si="101"/>
        <v>10296.780000000001</v>
      </c>
      <c r="N353" s="99">
        <f t="shared" si="104"/>
        <v>2246.2199999999998</v>
      </c>
      <c r="O353" s="99">
        <f t="shared" si="105"/>
        <v>12543</v>
      </c>
      <c r="P353" s="99"/>
      <c r="Q353" s="99"/>
      <c r="R353" s="99">
        <f t="shared" si="106"/>
        <v>0</v>
      </c>
      <c r="S353" s="99">
        <f t="shared" si="107"/>
        <v>10296.780000000001</v>
      </c>
      <c r="T353" s="99">
        <f t="shared" si="108"/>
        <v>2246.2199999999998</v>
      </c>
      <c r="U353" s="99">
        <f t="shared" si="109"/>
        <v>12543</v>
      </c>
      <c r="V353" s="89"/>
    </row>
    <row r="354" spans="1:68" s="92" customFormat="1" x14ac:dyDescent="0.25">
      <c r="A354" s="71">
        <v>30</v>
      </c>
      <c r="B354" s="301"/>
      <c r="C354" s="301"/>
      <c r="D354" s="301"/>
      <c r="E354" s="301"/>
      <c r="F354" s="71" t="s">
        <v>2850</v>
      </c>
      <c r="G354" s="99">
        <v>121064.31999999999</v>
      </c>
      <c r="H354" s="99">
        <v>25288.68</v>
      </c>
      <c r="I354" s="71">
        <f t="shared" si="102"/>
        <v>146353</v>
      </c>
      <c r="J354" s="99"/>
      <c r="K354" s="99"/>
      <c r="L354" s="99">
        <f t="shared" si="103"/>
        <v>0</v>
      </c>
      <c r="M354" s="99">
        <f t="shared" si="101"/>
        <v>121064.31999999999</v>
      </c>
      <c r="N354" s="99">
        <f t="shared" si="104"/>
        <v>25288.68</v>
      </c>
      <c r="O354" s="99">
        <f t="shared" si="105"/>
        <v>146353</v>
      </c>
      <c r="P354" s="99"/>
      <c r="Q354" s="99"/>
      <c r="R354" s="99">
        <f t="shared" si="106"/>
        <v>0</v>
      </c>
      <c r="S354" s="99">
        <f t="shared" si="107"/>
        <v>121064.31999999999</v>
      </c>
      <c r="T354" s="99">
        <f t="shared" si="108"/>
        <v>25288.68</v>
      </c>
      <c r="U354" s="99">
        <f t="shared" si="109"/>
        <v>146353</v>
      </c>
      <c r="V354" s="89"/>
    </row>
    <row r="355" spans="1:68" s="92" customFormat="1" x14ac:dyDescent="0.25">
      <c r="A355" s="71">
        <v>31</v>
      </c>
      <c r="B355" s="301"/>
      <c r="C355" s="301"/>
      <c r="D355" s="301"/>
      <c r="E355" s="301"/>
      <c r="F355" s="71" t="s">
        <v>2851</v>
      </c>
      <c r="G355" s="99">
        <v>10321.129999999999</v>
      </c>
      <c r="H355" s="99">
        <v>2797.87</v>
      </c>
      <c r="I355" s="71">
        <f t="shared" si="102"/>
        <v>13119</v>
      </c>
      <c r="J355" s="99"/>
      <c r="K355" s="99"/>
      <c r="L355" s="99">
        <f t="shared" si="103"/>
        <v>0</v>
      </c>
      <c r="M355" s="99">
        <f t="shared" si="101"/>
        <v>10321.129999999999</v>
      </c>
      <c r="N355" s="99">
        <f t="shared" si="104"/>
        <v>2797.87</v>
      </c>
      <c r="O355" s="99">
        <f t="shared" si="105"/>
        <v>13119</v>
      </c>
      <c r="P355" s="99"/>
      <c r="Q355" s="99"/>
      <c r="R355" s="99">
        <f t="shared" si="106"/>
        <v>0</v>
      </c>
      <c r="S355" s="99">
        <f t="shared" si="107"/>
        <v>10321.129999999999</v>
      </c>
      <c r="T355" s="99">
        <f t="shared" si="108"/>
        <v>2797.87</v>
      </c>
      <c r="U355" s="99">
        <f t="shared" si="109"/>
        <v>13119</v>
      </c>
      <c r="V355" s="89"/>
    </row>
    <row r="356" spans="1:68" s="92" customFormat="1" x14ac:dyDescent="0.25">
      <c r="A356" s="71">
        <v>32</v>
      </c>
      <c r="B356" s="301"/>
      <c r="C356" s="301"/>
      <c r="D356" s="301"/>
      <c r="E356" s="301"/>
      <c r="F356" s="71" t="s">
        <v>2852</v>
      </c>
      <c r="G356" s="99">
        <v>76393.599999999991</v>
      </c>
      <c r="H356" s="99">
        <v>25312.399999999998</v>
      </c>
      <c r="I356" s="71">
        <f t="shared" si="102"/>
        <v>101705.99999999999</v>
      </c>
      <c r="J356" s="99"/>
      <c r="K356" s="99"/>
      <c r="L356" s="99">
        <f t="shared" si="103"/>
        <v>0</v>
      </c>
      <c r="M356" s="99">
        <f t="shared" si="101"/>
        <v>76393.599999999991</v>
      </c>
      <c r="N356" s="99">
        <f t="shared" si="104"/>
        <v>25312.399999999998</v>
      </c>
      <c r="O356" s="99">
        <f t="shared" si="105"/>
        <v>101705.99999999999</v>
      </c>
      <c r="P356" s="99"/>
      <c r="Q356" s="99"/>
      <c r="R356" s="99">
        <f t="shared" si="106"/>
        <v>0</v>
      </c>
      <c r="S356" s="99">
        <f t="shared" si="107"/>
        <v>76393.599999999991</v>
      </c>
      <c r="T356" s="99">
        <f t="shared" si="108"/>
        <v>25312.399999999998</v>
      </c>
      <c r="U356" s="99">
        <f t="shared" si="109"/>
        <v>101705.99999999999</v>
      </c>
      <c r="V356" s="89"/>
    </row>
    <row r="357" spans="1:68" s="92" customFormat="1" x14ac:dyDescent="0.25">
      <c r="A357" s="71">
        <v>33</v>
      </c>
      <c r="B357" s="301"/>
      <c r="C357" s="301"/>
      <c r="D357" s="301"/>
      <c r="E357" s="301"/>
      <c r="F357" s="71" t="s">
        <v>2853</v>
      </c>
      <c r="G357" s="99">
        <v>38683.599999999999</v>
      </c>
      <c r="H357" s="99">
        <v>6848.4</v>
      </c>
      <c r="I357" s="71">
        <f t="shared" si="102"/>
        <v>45532</v>
      </c>
      <c r="J357" s="99"/>
      <c r="K357" s="99"/>
      <c r="L357" s="99">
        <f t="shared" si="103"/>
        <v>0</v>
      </c>
      <c r="M357" s="99">
        <f t="shared" si="101"/>
        <v>38683.599999999999</v>
      </c>
      <c r="N357" s="99">
        <f t="shared" si="104"/>
        <v>6848.4</v>
      </c>
      <c r="O357" s="99">
        <f t="shared" si="105"/>
        <v>45532</v>
      </c>
      <c r="P357" s="99"/>
      <c r="Q357" s="99"/>
      <c r="R357" s="99">
        <f t="shared" si="106"/>
        <v>0</v>
      </c>
      <c r="S357" s="99">
        <f t="shared" si="107"/>
        <v>38683.599999999999</v>
      </c>
      <c r="T357" s="99">
        <f t="shared" si="108"/>
        <v>6848.4</v>
      </c>
      <c r="U357" s="99">
        <f t="shared" si="109"/>
        <v>45532</v>
      </c>
      <c r="V357" s="89"/>
    </row>
    <row r="358" spans="1:68" s="92" customFormat="1" x14ac:dyDescent="0.25">
      <c r="A358" s="71">
        <v>34</v>
      </c>
      <c r="B358" s="301"/>
      <c r="C358" s="301"/>
      <c r="D358" s="301"/>
      <c r="E358" s="301"/>
      <c r="F358" s="71" t="s">
        <v>2854</v>
      </c>
      <c r="G358" s="99">
        <v>31491.45</v>
      </c>
      <c r="H358" s="99">
        <v>6468.55</v>
      </c>
      <c r="I358" s="71">
        <f t="shared" si="102"/>
        <v>37960</v>
      </c>
      <c r="J358" s="99"/>
      <c r="K358" s="99"/>
      <c r="L358" s="99">
        <f t="shared" si="103"/>
        <v>0</v>
      </c>
      <c r="M358" s="99">
        <f t="shared" si="101"/>
        <v>31491.45</v>
      </c>
      <c r="N358" s="99">
        <f t="shared" si="104"/>
        <v>6468.55</v>
      </c>
      <c r="O358" s="99">
        <f t="shared" si="105"/>
        <v>37960</v>
      </c>
      <c r="P358" s="99"/>
      <c r="Q358" s="99"/>
      <c r="R358" s="99">
        <f t="shared" si="106"/>
        <v>0</v>
      </c>
      <c r="S358" s="99">
        <f t="shared" si="107"/>
        <v>31491.45</v>
      </c>
      <c r="T358" s="99">
        <f t="shared" si="108"/>
        <v>6468.55</v>
      </c>
      <c r="U358" s="99">
        <f t="shared" si="109"/>
        <v>37960</v>
      </c>
      <c r="V358" s="89"/>
    </row>
    <row r="359" spans="1:68" s="92" customFormat="1" x14ac:dyDescent="0.25">
      <c r="A359" s="71">
        <v>35</v>
      </c>
      <c r="B359" s="302"/>
      <c r="C359" s="302"/>
      <c r="D359" s="302"/>
      <c r="E359" s="302"/>
      <c r="F359" s="71" t="s">
        <v>2855</v>
      </c>
      <c r="G359" s="99">
        <v>104598.14</v>
      </c>
      <c r="H359" s="99">
        <v>20492.86</v>
      </c>
      <c r="I359" s="71">
        <f t="shared" si="102"/>
        <v>125091</v>
      </c>
      <c r="J359" s="99"/>
      <c r="K359" s="99"/>
      <c r="L359" s="99">
        <f t="shared" si="103"/>
        <v>0</v>
      </c>
      <c r="M359" s="99">
        <f t="shared" si="101"/>
        <v>104598.14</v>
      </c>
      <c r="N359" s="99">
        <f t="shared" si="104"/>
        <v>20492.86</v>
      </c>
      <c r="O359" s="99">
        <f t="shared" si="105"/>
        <v>125091</v>
      </c>
      <c r="P359" s="99"/>
      <c r="Q359" s="99"/>
      <c r="R359" s="99">
        <f t="shared" si="106"/>
        <v>0</v>
      </c>
      <c r="S359" s="99">
        <f t="shared" si="107"/>
        <v>104598.14</v>
      </c>
      <c r="T359" s="99">
        <f t="shared" si="108"/>
        <v>20492.86</v>
      </c>
      <c r="U359" s="99">
        <f t="shared" si="109"/>
        <v>125091</v>
      </c>
      <c r="V359" s="89"/>
    </row>
    <row r="360" spans="1:68" s="188" customFormat="1" x14ac:dyDescent="0.25">
      <c r="A360" s="255" t="s">
        <v>43</v>
      </c>
      <c r="B360" s="256"/>
      <c r="C360" s="256"/>
      <c r="D360" s="256"/>
      <c r="E360" s="256"/>
      <c r="F360" s="187">
        <v>35</v>
      </c>
      <c r="G360" s="97">
        <f>SUM(G325:G359)</f>
        <v>2435250.8900000006</v>
      </c>
      <c r="H360" s="97">
        <f t="shared" ref="H360:U360" si="110">SUM(H325:H359)</f>
        <v>448005.11</v>
      </c>
      <c r="I360" s="97">
        <f t="shared" si="110"/>
        <v>2883256</v>
      </c>
      <c r="J360" s="97">
        <f t="shared" si="110"/>
        <v>0</v>
      </c>
      <c r="K360" s="97">
        <f t="shared" si="110"/>
        <v>0</v>
      </c>
      <c r="L360" s="97">
        <f t="shared" si="110"/>
        <v>0</v>
      </c>
      <c r="M360" s="97">
        <f t="shared" si="110"/>
        <v>2435250.8900000006</v>
      </c>
      <c r="N360" s="97">
        <f t="shared" si="110"/>
        <v>448005.11</v>
      </c>
      <c r="O360" s="97">
        <f t="shared" si="110"/>
        <v>2883256</v>
      </c>
      <c r="P360" s="97">
        <f t="shared" si="110"/>
        <v>0</v>
      </c>
      <c r="Q360" s="97">
        <f t="shared" si="110"/>
        <v>0</v>
      </c>
      <c r="R360" s="97">
        <f t="shared" si="110"/>
        <v>0</v>
      </c>
      <c r="S360" s="97">
        <f t="shared" si="110"/>
        <v>2435250.8900000006</v>
      </c>
      <c r="T360" s="97">
        <f t="shared" si="110"/>
        <v>448005.11</v>
      </c>
      <c r="U360" s="97">
        <f t="shared" si="110"/>
        <v>2883256</v>
      </c>
      <c r="V360" s="93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0"/>
      <c r="AI360" s="50"/>
      <c r="AJ360" s="50"/>
      <c r="AK360" s="50"/>
      <c r="AL360" s="50"/>
      <c r="AM360" s="50"/>
      <c r="AN360" s="50"/>
      <c r="AO360" s="50"/>
      <c r="AP360" s="50"/>
      <c r="AQ360" s="50"/>
      <c r="AR360" s="50"/>
      <c r="AS360" s="50"/>
      <c r="AT360" s="50"/>
      <c r="AU360" s="50"/>
      <c r="AV360" s="50"/>
      <c r="AW360" s="50"/>
      <c r="AX360" s="50"/>
      <c r="AY360" s="50"/>
      <c r="AZ360" s="50"/>
      <c r="BA360" s="50"/>
      <c r="BB360" s="50"/>
      <c r="BC360" s="50"/>
      <c r="BD360" s="50"/>
      <c r="BE360" s="50"/>
      <c r="BF360" s="50"/>
      <c r="BG360" s="50"/>
      <c r="BH360" s="50"/>
      <c r="BI360" s="50"/>
      <c r="BJ360" s="50"/>
      <c r="BK360" s="50"/>
      <c r="BL360" s="50"/>
      <c r="BM360" s="50"/>
      <c r="BN360" s="50"/>
      <c r="BO360" s="50"/>
      <c r="BP360" s="50"/>
    </row>
    <row r="361" spans="1:68" s="92" customFormat="1" ht="15" customHeight="1" x14ac:dyDescent="0.25">
      <c r="A361" s="71">
        <v>1</v>
      </c>
      <c r="B361" s="300" t="s">
        <v>1216</v>
      </c>
      <c r="C361" s="300" t="s">
        <v>5535</v>
      </c>
      <c r="D361" s="300" t="s">
        <v>5535</v>
      </c>
      <c r="E361" s="300" t="s">
        <v>612</v>
      </c>
      <c r="F361" s="71" t="s">
        <v>2479</v>
      </c>
      <c r="G361" s="99">
        <v>89502.239999999991</v>
      </c>
      <c r="H361" s="99">
        <v>42787.76</v>
      </c>
      <c r="I361" s="71">
        <f>SUM(G361:H361)</f>
        <v>132290</v>
      </c>
      <c r="J361" s="99"/>
      <c r="K361" s="99"/>
      <c r="L361" s="99">
        <f t="shared" ref="L361:L392" si="111">J361+K361</f>
        <v>0</v>
      </c>
      <c r="M361" s="99">
        <f t="shared" ref="M361:M381" si="112">G361+J361</f>
        <v>89502.239999999991</v>
      </c>
      <c r="N361" s="99">
        <f t="shared" ref="N361:N381" si="113">H361+K361</f>
        <v>42787.76</v>
      </c>
      <c r="O361" s="99">
        <f t="shared" ref="O361:O381" si="114">I361+L361</f>
        <v>132290</v>
      </c>
      <c r="P361" s="99"/>
      <c r="Q361" s="99"/>
      <c r="R361" s="99">
        <f t="shared" ref="R361:R392" si="115">P361+Q361</f>
        <v>0</v>
      </c>
      <c r="S361" s="99">
        <f t="shared" ref="S361:S392" si="116">M361-P361</f>
        <v>89502.239999999991</v>
      </c>
      <c r="T361" s="99">
        <f t="shared" ref="T361:T392" si="117">N361-Q361</f>
        <v>42787.76</v>
      </c>
      <c r="U361" s="99">
        <f t="shared" ref="U361:U392" si="118">O361-R361</f>
        <v>132290</v>
      </c>
      <c r="V361" s="89"/>
    </row>
    <row r="362" spans="1:68" s="92" customFormat="1" x14ac:dyDescent="0.25">
      <c r="A362" s="71">
        <v>2</v>
      </c>
      <c r="B362" s="301"/>
      <c r="C362" s="301"/>
      <c r="D362" s="301"/>
      <c r="E362" s="301"/>
      <c r="F362" s="71" t="s">
        <v>2480</v>
      </c>
      <c r="G362" s="99">
        <v>74686.219999999987</v>
      </c>
      <c r="H362" s="99">
        <v>38714.78</v>
      </c>
      <c r="I362" s="71">
        <f t="shared" ref="I362:I422" si="119">SUM(G362:H362)</f>
        <v>113400.99999999999</v>
      </c>
      <c r="J362" s="99"/>
      <c r="K362" s="99"/>
      <c r="L362" s="99">
        <f t="shared" si="111"/>
        <v>0</v>
      </c>
      <c r="M362" s="99">
        <f t="shared" si="112"/>
        <v>74686.219999999987</v>
      </c>
      <c r="N362" s="99">
        <f t="shared" si="113"/>
        <v>38714.78</v>
      </c>
      <c r="O362" s="99">
        <f t="shared" si="114"/>
        <v>113400.99999999999</v>
      </c>
      <c r="P362" s="99"/>
      <c r="Q362" s="99"/>
      <c r="R362" s="99">
        <f t="shared" si="115"/>
        <v>0</v>
      </c>
      <c r="S362" s="99">
        <f t="shared" si="116"/>
        <v>74686.219999999987</v>
      </c>
      <c r="T362" s="99">
        <f t="shared" si="117"/>
        <v>38714.78</v>
      </c>
      <c r="U362" s="99">
        <f t="shared" si="118"/>
        <v>113400.99999999999</v>
      </c>
      <c r="V362" s="89"/>
    </row>
    <row r="363" spans="1:68" s="92" customFormat="1" x14ac:dyDescent="0.25">
      <c r="A363" s="71">
        <v>3</v>
      </c>
      <c r="B363" s="301"/>
      <c r="C363" s="301"/>
      <c r="D363" s="301"/>
      <c r="E363" s="301"/>
      <c r="F363" s="71" t="s">
        <v>2481</v>
      </c>
      <c r="G363" s="99">
        <v>122448.6</v>
      </c>
      <c r="H363" s="99">
        <v>32220.400000000001</v>
      </c>
      <c r="I363" s="71">
        <f t="shared" si="119"/>
        <v>154669</v>
      </c>
      <c r="J363" s="99"/>
      <c r="K363" s="99"/>
      <c r="L363" s="99">
        <f t="shared" si="111"/>
        <v>0</v>
      </c>
      <c r="M363" s="99">
        <f t="shared" si="112"/>
        <v>122448.6</v>
      </c>
      <c r="N363" s="99">
        <f t="shared" si="113"/>
        <v>32220.400000000001</v>
      </c>
      <c r="O363" s="99">
        <f t="shared" si="114"/>
        <v>154669</v>
      </c>
      <c r="P363" s="99"/>
      <c r="Q363" s="99"/>
      <c r="R363" s="99">
        <f t="shared" si="115"/>
        <v>0</v>
      </c>
      <c r="S363" s="99">
        <f t="shared" si="116"/>
        <v>122448.6</v>
      </c>
      <c r="T363" s="99">
        <f t="shared" si="117"/>
        <v>32220.400000000001</v>
      </c>
      <c r="U363" s="99">
        <f t="shared" si="118"/>
        <v>154669</v>
      </c>
      <c r="V363" s="89"/>
    </row>
    <row r="364" spans="1:68" s="92" customFormat="1" x14ac:dyDescent="0.25">
      <c r="A364" s="71">
        <v>4</v>
      </c>
      <c r="B364" s="301"/>
      <c r="C364" s="301"/>
      <c r="D364" s="301"/>
      <c r="E364" s="301"/>
      <c r="F364" s="71" t="s">
        <v>2482</v>
      </c>
      <c r="G364" s="99">
        <v>8851.0099999999984</v>
      </c>
      <c r="H364" s="99">
        <v>17410.990000000002</v>
      </c>
      <c r="I364" s="71">
        <f t="shared" si="119"/>
        <v>26262</v>
      </c>
      <c r="J364" s="99"/>
      <c r="K364" s="99"/>
      <c r="L364" s="99">
        <f t="shared" si="111"/>
        <v>0</v>
      </c>
      <c r="M364" s="99">
        <f t="shared" si="112"/>
        <v>8851.0099999999984</v>
      </c>
      <c r="N364" s="99">
        <f t="shared" si="113"/>
        <v>17410.990000000002</v>
      </c>
      <c r="O364" s="99">
        <f t="shared" si="114"/>
        <v>26262</v>
      </c>
      <c r="P364" s="99"/>
      <c r="Q364" s="99"/>
      <c r="R364" s="99">
        <f t="shared" si="115"/>
        <v>0</v>
      </c>
      <c r="S364" s="99">
        <f t="shared" si="116"/>
        <v>8851.0099999999984</v>
      </c>
      <c r="T364" s="99">
        <f t="shared" si="117"/>
        <v>17410.990000000002</v>
      </c>
      <c r="U364" s="99">
        <f t="shared" si="118"/>
        <v>26262</v>
      </c>
      <c r="V364" s="89"/>
    </row>
    <row r="365" spans="1:68" s="92" customFormat="1" x14ac:dyDescent="0.25">
      <c r="A365" s="71">
        <v>5</v>
      </c>
      <c r="B365" s="301"/>
      <c r="C365" s="301"/>
      <c r="D365" s="301"/>
      <c r="E365" s="301"/>
      <c r="F365" s="71" t="s">
        <v>2483</v>
      </c>
      <c r="G365" s="99">
        <v>10441.549999999999</v>
      </c>
      <c r="H365" s="99">
        <v>13045.45</v>
      </c>
      <c r="I365" s="71">
        <f t="shared" si="119"/>
        <v>23487</v>
      </c>
      <c r="J365" s="99"/>
      <c r="K365" s="99"/>
      <c r="L365" s="99">
        <f t="shared" si="111"/>
        <v>0</v>
      </c>
      <c r="M365" s="99">
        <f t="shared" si="112"/>
        <v>10441.549999999999</v>
      </c>
      <c r="N365" s="99">
        <f t="shared" si="113"/>
        <v>13045.45</v>
      </c>
      <c r="O365" s="99">
        <f t="shared" si="114"/>
        <v>23487</v>
      </c>
      <c r="P365" s="99"/>
      <c r="Q365" s="99"/>
      <c r="R365" s="99">
        <f t="shared" si="115"/>
        <v>0</v>
      </c>
      <c r="S365" s="99">
        <f t="shared" si="116"/>
        <v>10441.549999999999</v>
      </c>
      <c r="T365" s="99">
        <f t="shared" si="117"/>
        <v>13045.45</v>
      </c>
      <c r="U365" s="99">
        <f t="shared" si="118"/>
        <v>23487</v>
      </c>
      <c r="V365" s="89"/>
    </row>
    <row r="366" spans="1:68" s="92" customFormat="1" x14ac:dyDescent="0.25">
      <c r="A366" s="71">
        <v>6</v>
      </c>
      <c r="B366" s="301"/>
      <c r="C366" s="301"/>
      <c r="D366" s="301"/>
      <c r="E366" s="301"/>
      <c r="F366" s="71" t="s">
        <v>2484</v>
      </c>
      <c r="G366" s="99">
        <v>90463.25</v>
      </c>
      <c r="H366" s="99">
        <v>32278.75</v>
      </c>
      <c r="I366" s="71">
        <f t="shared" si="119"/>
        <v>122742</v>
      </c>
      <c r="J366" s="99"/>
      <c r="K366" s="99"/>
      <c r="L366" s="99">
        <f t="shared" si="111"/>
        <v>0</v>
      </c>
      <c r="M366" s="99">
        <f t="shared" si="112"/>
        <v>90463.25</v>
      </c>
      <c r="N366" s="99">
        <f t="shared" si="113"/>
        <v>32278.75</v>
      </c>
      <c r="O366" s="99">
        <f t="shared" si="114"/>
        <v>122742</v>
      </c>
      <c r="P366" s="99"/>
      <c r="Q366" s="99"/>
      <c r="R366" s="99">
        <f t="shared" si="115"/>
        <v>0</v>
      </c>
      <c r="S366" s="99">
        <f t="shared" si="116"/>
        <v>90463.25</v>
      </c>
      <c r="T366" s="99">
        <f t="shared" si="117"/>
        <v>32278.75</v>
      </c>
      <c r="U366" s="99">
        <f t="shared" si="118"/>
        <v>122742</v>
      </c>
      <c r="V366" s="89"/>
    </row>
    <row r="367" spans="1:68" s="92" customFormat="1" x14ac:dyDescent="0.25">
      <c r="A367" s="71">
        <v>7</v>
      </c>
      <c r="B367" s="301"/>
      <c r="C367" s="301"/>
      <c r="D367" s="301"/>
      <c r="E367" s="301"/>
      <c r="F367" s="71" t="s">
        <v>2485</v>
      </c>
      <c r="G367" s="99">
        <v>100940.04000000001</v>
      </c>
      <c r="H367" s="99">
        <v>44816.959999999999</v>
      </c>
      <c r="I367" s="71">
        <f t="shared" si="119"/>
        <v>145757</v>
      </c>
      <c r="J367" s="99"/>
      <c r="K367" s="99"/>
      <c r="L367" s="99">
        <f t="shared" si="111"/>
        <v>0</v>
      </c>
      <c r="M367" s="99">
        <f t="shared" si="112"/>
        <v>100940.04000000001</v>
      </c>
      <c r="N367" s="99">
        <f t="shared" si="113"/>
        <v>44816.959999999999</v>
      </c>
      <c r="O367" s="99">
        <f t="shared" si="114"/>
        <v>145757</v>
      </c>
      <c r="P367" s="99"/>
      <c r="Q367" s="99"/>
      <c r="R367" s="99">
        <f t="shared" si="115"/>
        <v>0</v>
      </c>
      <c r="S367" s="99">
        <f t="shared" si="116"/>
        <v>100940.04000000001</v>
      </c>
      <c r="T367" s="99">
        <f t="shared" si="117"/>
        <v>44816.959999999999</v>
      </c>
      <c r="U367" s="99">
        <f t="shared" si="118"/>
        <v>145757</v>
      </c>
      <c r="V367" s="89"/>
    </row>
    <row r="368" spans="1:68" s="92" customFormat="1" x14ac:dyDescent="0.25">
      <c r="A368" s="71">
        <v>8</v>
      </c>
      <c r="B368" s="301"/>
      <c r="C368" s="301"/>
      <c r="D368" s="301"/>
      <c r="E368" s="301"/>
      <c r="F368" s="71" t="s">
        <v>2486</v>
      </c>
      <c r="G368" s="99">
        <v>527686.81000000006</v>
      </c>
      <c r="H368" s="99">
        <v>145775.19</v>
      </c>
      <c r="I368" s="71">
        <f t="shared" si="119"/>
        <v>673462</v>
      </c>
      <c r="J368" s="99"/>
      <c r="K368" s="99"/>
      <c r="L368" s="99">
        <f t="shared" si="111"/>
        <v>0</v>
      </c>
      <c r="M368" s="99">
        <f t="shared" si="112"/>
        <v>527686.81000000006</v>
      </c>
      <c r="N368" s="99">
        <f t="shared" si="113"/>
        <v>145775.19</v>
      </c>
      <c r="O368" s="99">
        <f t="shared" si="114"/>
        <v>673462</v>
      </c>
      <c r="P368" s="99"/>
      <c r="Q368" s="99"/>
      <c r="R368" s="99">
        <f t="shared" si="115"/>
        <v>0</v>
      </c>
      <c r="S368" s="99">
        <f t="shared" si="116"/>
        <v>527686.81000000006</v>
      </c>
      <c r="T368" s="99">
        <f t="shared" si="117"/>
        <v>145775.19</v>
      </c>
      <c r="U368" s="99">
        <f t="shared" si="118"/>
        <v>673462</v>
      </c>
      <c r="V368" s="89"/>
    </row>
    <row r="369" spans="1:22" s="92" customFormat="1" x14ac:dyDescent="0.25">
      <c r="A369" s="71">
        <v>9</v>
      </c>
      <c r="B369" s="301"/>
      <c r="C369" s="301"/>
      <c r="D369" s="301"/>
      <c r="E369" s="301"/>
      <c r="F369" s="71" t="s">
        <v>2487</v>
      </c>
      <c r="G369" s="99">
        <v>15413.39</v>
      </c>
      <c r="H369" s="99">
        <v>8694.61</v>
      </c>
      <c r="I369" s="71">
        <f t="shared" si="119"/>
        <v>24108</v>
      </c>
      <c r="J369" s="99"/>
      <c r="K369" s="99"/>
      <c r="L369" s="99">
        <f t="shared" si="111"/>
        <v>0</v>
      </c>
      <c r="M369" s="99">
        <f t="shared" si="112"/>
        <v>15413.39</v>
      </c>
      <c r="N369" s="99">
        <f t="shared" si="113"/>
        <v>8694.61</v>
      </c>
      <c r="O369" s="99">
        <f t="shared" si="114"/>
        <v>24108</v>
      </c>
      <c r="P369" s="99"/>
      <c r="Q369" s="99"/>
      <c r="R369" s="99">
        <f t="shared" si="115"/>
        <v>0</v>
      </c>
      <c r="S369" s="99">
        <f t="shared" si="116"/>
        <v>15413.39</v>
      </c>
      <c r="T369" s="99">
        <f t="shared" si="117"/>
        <v>8694.61</v>
      </c>
      <c r="U369" s="99">
        <f t="shared" si="118"/>
        <v>24108</v>
      </c>
      <c r="V369" s="89"/>
    </row>
    <row r="370" spans="1:22" s="92" customFormat="1" x14ac:dyDescent="0.25">
      <c r="A370" s="71">
        <v>10</v>
      </c>
      <c r="B370" s="301"/>
      <c r="C370" s="301"/>
      <c r="D370" s="301"/>
      <c r="E370" s="301"/>
      <c r="F370" s="71" t="s">
        <v>2488</v>
      </c>
      <c r="G370" s="99">
        <v>109735.25</v>
      </c>
      <c r="H370" s="99">
        <v>43284.75</v>
      </c>
      <c r="I370" s="71">
        <f t="shared" si="119"/>
        <v>153020</v>
      </c>
      <c r="J370" s="99"/>
      <c r="K370" s="99"/>
      <c r="L370" s="99">
        <f t="shared" si="111"/>
        <v>0</v>
      </c>
      <c r="M370" s="99">
        <f t="shared" si="112"/>
        <v>109735.25</v>
      </c>
      <c r="N370" s="99">
        <f t="shared" si="113"/>
        <v>43284.75</v>
      </c>
      <c r="O370" s="99">
        <f t="shared" si="114"/>
        <v>153020</v>
      </c>
      <c r="P370" s="99"/>
      <c r="Q370" s="99"/>
      <c r="R370" s="99">
        <f t="shared" si="115"/>
        <v>0</v>
      </c>
      <c r="S370" s="99">
        <f t="shared" si="116"/>
        <v>109735.25</v>
      </c>
      <c r="T370" s="99">
        <f t="shared" si="117"/>
        <v>43284.75</v>
      </c>
      <c r="U370" s="99">
        <f t="shared" si="118"/>
        <v>153020</v>
      </c>
      <c r="V370" s="89"/>
    </row>
    <row r="371" spans="1:22" s="92" customFormat="1" x14ac:dyDescent="0.25">
      <c r="A371" s="71">
        <v>11</v>
      </c>
      <c r="B371" s="301"/>
      <c r="C371" s="301"/>
      <c r="D371" s="301"/>
      <c r="E371" s="301"/>
      <c r="F371" s="71" t="s">
        <v>2489</v>
      </c>
      <c r="G371" s="99">
        <v>28717.759999999998</v>
      </c>
      <c r="H371" s="99">
        <v>18862.240000000002</v>
      </c>
      <c r="I371" s="71">
        <f t="shared" si="119"/>
        <v>47580</v>
      </c>
      <c r="J371" s="99"/>
      <c r="K371" s="99"/>
      <c r="L371" s="99">
        <f t="shared" si="111"/>
        <v>0</v>
      </c>
      <c r="M371" s="99">
        <f t="shared" si="112"/>
        <v>28717.759999999998</v>
      </c>
      <c r="N371" s="99">
        <f t="shared" si="113"/>
        <v>18862.240000000002</v>
      </c>
      <c r="O371" s="99">
        <f t="shared" si="114"/>
        <v>47580</v>
      </c>
      <c r="P371" s="99"/>
      <c r="Q371" s="99"/>
      <c r="R371" s="99">
        <f t="shared" si="115"/>
        <v>0</v>
      </c>
      <c r="S371" s="99">
        <f t="shared" si="116"/>
        <v>28717.759999999998</v>
      </c>
      <c r="T371" s="99">
        <f t="shared" si="117"/>
        <v>18862.240000000002</v>
      </c>
      <c r="U371" s="99">
        <f t="shared" si="118"/>
        <v>47580</v>
      </c>
      <c r="V371" s="89"/>
    </row>
    <row r="372" spans="1:22" s="92" customFormat="1" x14ac:dyDescent="0.25">
      <c r="A372" s="71">
        <v>12</v>
      </c>
      <c r="B372" s="301"/>
      <c r="C372" s="301"/>
      <c r="D372" s="301"/>
      <c r="E372" s="301"/>
      <c r="F372" s="71" t="s">
        <v>2490</v>
      </c>
      <c r="G372" s="99">
        <v>69098.100000000006</v>
      </c>
      <c r="H372" s="99">
        <v>21249.9</v>
      </c>
      <c r="I372" s="71">
        <f t="shared" si="119"/>
        <v>90348</v>
      </c>
      <c r="J372" s="99"/>
      <c r="K372" s="99"/>
      <c r="L372" s="99">
        <f t="shared" si="111"/>
        <v>0</v>
      </c>
      <c r="M372" s="99">
        <f t="shared" si="112"/>
        <v>69098.100000000006</v>
      </c>
      <c r="N372" s="99">
        <f t="shared" si="113"/>
        <v>21249.9</v>
      </c>
      <c r="O372" s="99">
        <f t="shared" si="114"/>
        <v>90348</v>
      </c>
      <c r="P372" s="99"/>
      <c r="Q372" s="99"/>
      <c r="R372" s="99">
        <f t="shared" si="115"/>
        <v>0</v>
      </c>
      <c r="S372" s="99">
        <f t="shared" si="116"/>
        <v>69098.100000000006</v>
      </c>
      <c r="T372" s="99">
        <f t="shared" si="117"/>
        <v>21249.9</v>
      </c>
      <c r="U372" s="99">
        <f t="shared" si="118"/>
        <v>90348</v>
      </c>
      <c r="V372" s="89"/>
    </row>
    <row r="373" spans="1:22" s="92" customFormat="1" x14ac:dyDescent="0.25">
      <c r="A373" s="71">
        <v>13</v>
      </c>
      <c r="B373" s="301"/>
      <c r="C373" s="301"/>
      <c r="D373" s="301"/>
      <c r="E373" s="301"/>
      <c r="F373" s="71" t="s">
        <v>2491</v>
      </c>
      <c r="G373" s="99">
        <v>21459.280000000002</v>
      </c>
      <c r="H373" s="99">
        <v>10295.719999999999</v>
      </c>
      <c r="I373" s="71">
        <f t="shared" si="119"/>
        <v>31755</v>
      </c>
      <c r="J373" s="99"/>
      <c r="K373" s="99"/>
      <c r="L373" s="99">
        <f t="shared" si="111"/>
        <v>0</v>
      </c>
      <c r="M373" s="99">
        <f t="shared" si="112"/>
        <v>21459.280000000002</v>
      </c>
      <c r="N373" s="99">
        <f t="shared" si="113"/>
        <v>10295.719999999999</v>
      </c>
      <c r="O373" s="99">
        <f t="shared" si="114"/>
        <v>31755</v>
      </c>
      <c r="P373" s="99"/>
      <c r="Q373" s="99"/>
      <c r="R373" s="99">
        <f t="shared" si="115"/>
        <v>0</v>
      </c>
      <c r="S373" s="99">
        <f t="shared" si="116"/>
        <v>21459.280000000002</v>
      </c>
      <c r="T373" s="99">
        <f t="shared" si="117"/>
        <v>10295.719999999999</v>
      </c>
      <c r="U373" s="99">
        <f t="shared" si="118"/>
        <v>31755</v>
      </c>
      <c r="V373" s="89"/>
    </row>
    <row r="374" spans="1:22" s="92" customFormat="1" x14ac:dyDescent="0.25">
      <c r="A374" s="71">
        <v>14</v>
      </c>
      <c r="B374" s="301"/>
      <c r="C374" s="301"/>
      <c r="D374" s="301"/>
      <c r="E374" s="301"/>
      <c r="F374" s="71" t="s">
        <v>2492</v>
      </c>
      <c r="G374" s="99">
        <v>135021.85</v>
      </c>
      <c r="H374" s="99">
        <v>42790.15</v>
      </c>
      <c r="I374" s="71">
        <f t="shared" si="119"/>
        <v>177812</v>
      </c>
      <c r="J374" s="99"/>
      <c r="K374" s="99"/>
      <c r="L374" s="99">
        <f t="shared" si="111"/>
        <v>0</v>
      </c>
      <c r="M374" s="99">
        <f t="shared" si="112"/>
        <v>135021.85</v>
      </c>
      <c r="N374" s="99">
        <f t="shared" si="113"/>
        <v>42790.15</v>
      </c>
      <c r="O374" s="99">
        <f t="shared" si="114"/>
        <v>177812</v>
      </c>
      <c r="P374" s="99"/>
      <c r="Q374" s="99"/>
      <c r="R374" s="99">
        <f t="shared" si="115"/>
        <v>0</v>
      </c>
      <c r="S374" s="99">
        <f t="shared" si="116"/>
        <v>135021.85</v>
      </c>
      <c r="T374" s="99">
        <f t="shared" si="117"/>
        <v>42790.15</v>
      </c>
      <c r="U374" s="99">
        <f t="shared" si="118"/>
        <v>177812</v>
      </c>
      <c r="V374" s="89"/>
    </row>
    <row r="375" spans="1:22" s="92" customFormat="1" x14ac:dyDescent="0.25">
      <c r="A375" s="71">
        <v>15</v>
      </c>
      <c r="B375" s="301"/>
      <c r="C375" s="301"/>
      <c r="D375" s="301"/>
      <c r="E375" s="301"/>
      <c r="F375" s="71" t="s">
        <v>2493</v>
      </c>
      <c r="G375" s="99">
        <v>414820.24</v>
      </c>
      <c r="H375" s="99">
        <v>108624.76</v>
      </c>
      <c r="I375" s="71">
        <f t="shared" si="119"/>
        <v>523445</v>
      </c>
      <c r="J375" s="99"/>
      <c r="K375" s="99"/>
      <c r="L375" s="99">
        <f t="shared" si="111"/>
        <v>0</v>
      </c>
      <c r="M375" s="99">
        <f t="shared" si="112"/>
        <v>414820.24</v>
      </c>
      <c r="N375" s="99">
        <f t="shared" si="113"/>
        <v>108624.76</v>
      </c>
      <c r="O375" s="99">
        <f t="shared" si="114"/>
        <v>523445</v>
      </c>
      <c r="P375" s="99"/>
      <c r="Q375" s="99"/>
      <c r="R375" s="99">
        <f t="shared" si="115"/>
        <v>0</v>
      </c>
      <c r="S375" s="99">
        <f t="shared" si="116"/>
        <v>414820.24</v>
      </c>
      <c r="T375" s="99">
        <f t="shared" si="117"/>
        <v>108624.76</v>
      </c>
      <c r="U375" s="99">
        <f t="shared" si="118"/>
        <v>523445</v>
      </c>
      <c r="V375" s="89"/>
    </row>
    <row r="376" spans="1:22" s="92" customFormat="1" x14ac:dyDescent="0.25">
      <c r="A376" s="71">
        <v>16</v>
      </c>
      <c r="B376" s="301"/>
      <c r="C376" s="301"/>
      <c r="D376" s="301"/>
      <c r="E376" s="301"/>
      <c r="F376" s="71" t="s">
        <v>2494</v>
      </c>
      <c r="G376" s="99">
        <v>93301.38</v>
      </c>
      <c r="H376" s="99">
        <v>10001.620000000001</v>
      </c>
      <c r="I376" s="71">
        <f t="shared" si="119"/>
        <v>103303</v>
      </c>
      <c r="J376" s="99"/>
      <c r="K376" s="99"/>
      <c r="L376" s="99">
        <f t="shared" si="111"/>
        <v>0</v>
      </c>
      <c r="M376" s="99">
        <f t="shared" si="112"/>
        <v>93301.38</v>
      </c>
      <c r="N376" s="99">
        <f t="shared" si="113"/>
        <v>10001.620000000001</v>
      </c>
      <c r="O376" s="99">
        <f t="shared" si="114"/>
        <v>103303</v>
      </c>
      <c r="P376" s="99"/>
      <c r="Q376" s="99"/>
      <c r="R376" s="99">
        <f t="shared" si="115"/>
        <v>0</v>
      </c>
      <c r="S376" s="99">
        <f t="shared" si="116"/>
        <v>93301.38</v>
      </c>
      <c r="T376" s="99">
        <f t="shared" si="117"/>
        <v>10001.620000000001</v>
      </c>
      <c r="U376" s="99">
        <f t="shared" si="118"/>
        <v>103303</v>
      </c>
      <c r="V376" s="89"/>
    </row>
    <row r="377" spans="1:22" s="92" customFormat="1" x14ac:dyDescent="0.25">
      <c r="A377" s="71">
        <v>17</v>
      </c>
      <c r="B377" s="301"/>
      <c r="C377" s="301"/>
      <c r="D377" s="301"/>
      <c r="E377" s="301"/>
      <c r="F377" s="71" t="s">
        <v>2495</v>
      </c>
      <c r="G377" s="99">
        <v>123658.53</v>
      </c>
      <c r="H377" s="99">
        <v>-15953.530000000002</v>
      </c>
      <c r="I377" s="71">
        <f t="shared" si="119"/>
        <v>107705</v>
      </c>
      <c r="J377" s="99"/>
      <c r="K377" s="99"/>
      <c r="L377" s="99">
        <f t="shared" si="111"/>
        <v>0</v>
      </c>
      <c r="M377" s="99">
        <f t="shared" si="112"/>
        <v>123658.53</v>
      </c>
      <c r="N377" s="99">
        <f t="shared" si="113"/>
        <v>-15953.530000000002</v>
      </c>
      <c r="O377" s="99">
        <f t="shared" si="114"/>
        <v>107705</v>
      </c>
      <c r="P377" s="99"/>
      <c r="Q377" s="99"/>
      <c r="R377" s="99">
        <f t="shared" si="115"/>
        <v>0</v>
      </c>
      <c r="S377" s="99">
        <f t="shared" si="116"/>
        <v>123658.53</v>
      </c>
      <c r="T377" s="99">
        <f t="shared" si="117"/>
        <v>-15953.530000000002</v>
      </c>
      <c r="U377" s="99">
        <f t="shared" si="118"/>
        <v>107705</v>
      </c>
      <c r="V377" s="89"/>
    </row>
    <row r="378" spans="1:22" s="92" customFormat="1" x14ac:dyDescent="0.25">
      <c r="A378" s="71">
        <v>18</v>
      </c>
      <c r="B378" s="301"/>
      <c r="C378" s="301"/>
      <c r="D378" s="301"/>
      <c r="E378" s="301"/>
      <c r="F378" s="71" t="s">
        <v>2496</v>
      </c>
      <c r="G378" s="99">
        <v>144019.39999999997</v>
      </c>
      <c r="H378" s="99">
        <v>30937.599999999999</v>
      </c>
      <c r="I378" s="71">
        <f t="shared" si="119"/>
        <v>174956.99999999997</v>
      </c>
      <c r="J378" s="99"/>
      <c r="K378" s="99"/>
      <c r="L378" s="99">
        <f t="shared" si="111"/>
        <v>0</v>
      </c>
      <c r="M378" s="99">
        <f t="shared" si="112"/>
        <v>144019.39999999997</v>
      </c>
      <c r="N378" s="99">
        <f t="shared" si="113"/>
        <v>30937.599999999999</v>
      </c>
      <c r="O378" s="99">
        <f t="shared" si="114"/>
        <v>174956.99999999997</v>
      </c>
      <c r="P378" s="99"/>
      <c r="Q378" s="99"/>
      <c r="R378" s="99">
        <f t="shared" si="115"/>
        <v>0</v>
      </c>
      <c r="S378" s="99">
        <f t="shared" si="116"/>
        <v>144019.39999999997</v>
      </c>
      <c r="T378" s="99">
        <f t="shared" si="117"/>
        <v>30937.599999999999</v>
      </c>
      <c r="U378" s="99">
        <f t="shared" si="118"/>
        <v>174956.99999999997</v>
      </c>
      <c r="V378" s="89"/>
    </row>
    <row r="379" spans="1:22" s="92" customFormat="1" x14ac:dyDescent="0.25">
      <c r="A379" s="71">
        <v>19</v>
      </c>
      <c r="B379" s="301"/>
      <c r="C379" s="301"/>
      <c r="D379" s="301"/>
      <c r="E379" s="301"/>
      <c r="F379" s="71" t="s">
        <v>2497</v>
      </c>
      <c r="G379" s="99">
        <v>89185.239999999991</v>
      </c>
      <c r="H379" s="99">
        <v>30650.76</v>
      </c>
      <c r="I379" s="71">
        <f t="shared" si="119"/>
        <v>119835.99999999999</v>
      </c>
      <c r="J379" s="99"/>
      <c r="K379" s="99"/>
      <c r="L379" s="99">
        <f t="shared" si="111"/>
        <v>0</v>
      </c>
      <c r="M379" s="99">
        <f t="shared" si="112"/>
        <v>89185.239999999991</v>
      </c>
      <c r="N379" s="99">
        <f t="shared" si="113"/>
        <v>30650.76</v>
      </c>
      <c r="O379" s="99">
        <f t="shared" si="114"/>
        <v>119835.99999999999</v>
      </c>
      <c r="P379" s="99"/>
      <c r="Q379" s="99"/>
      <c r="R379" s="99">
        <f t="shared" si="115"/>
        <v>0</v>
      </c>
      <c r="S379" s="99">
        <f t="shared" si="116"/>
        <v>89185.239999999991</v>
      </c>
      <c r="T379" s="99">
        <f t="shared" si="117"/>
        <v>30650.76</v>
      </c>
      <c r="U379" s="99">
        <f t="shared" si="118"/>
        <v>119835.99999999999</v>
      </c>
      <c r="V379" s="89"/>
    </row>
    <row r="380" spans="1:22" s="92" customFormat="1" x14ac:dyDescent="0.25">
      <c r="A380" s="71">
        <v>20</v>
      </c>
      <c r="B380" s="301"/>
      <c r="C380" s="301"/>
      <c r="D380" s="301"/>
      <c r="E380" s="301"/>
      <c r="F380" s="71" t="s">
        <v>288</v>
      </c>
      <c r="G380" s="99">
        <v>187563.72999999998</v>
      </c>
      <c r="H380" s="99">
        <v>59400.27</v>
      </c>
      <c r="I380" s="71">
        <f t="shared" si="119"/>
        <v>246963.99999999997</v>
      </c>
      <c r="J380" s="99"/>
      <c r="K380" s="99"/>
      <c r="L380" s="99">
        <f t="shared" si="111"/>
        <v>0</v>
      </c>
      <c r="M380" s="99">
        <f t="shared" si="112"/>
        <v>187563.72999999998</v>
      </c>
      <c r="N380" s="99">
        <f t="shared" si="113"/>
        <v>59400.27</v>
      </c>
      <c r="O380" s="99">
        <f t="shared" si="114"/>
        <v>246963.99999999997</v>
      </c>
      <c r="P380" s="99"/>
      <c r="Q380" s="99"/>
      <c r="R380" s="99">
        <f t="shared" si="115"/>
        <v>0</v>
      </c>
      <c r="S380" s="99">
        <f t="shared" si="116"/>
        <v>187563.72999999998</v>
      </c>
      <c r="T380" s="99">
        <f t="shared" si="117"/>
        <v>59400.27</v>
      </c>
      <c r="U380" s="99">
        <f t="shared" si="118"/>
        <v>246963.99999999997</v>
      </c>
      <c r="V380" s="89"/>
    </row>
    <row r="381" spans="1:22" s="92" customFormat="1" x14ac:dyDescent="0.25">
      <c r="A381" s="71">
        <v>21</v>
      </c>
      <c r="B381" s="301"/>
      <c r="C381" s="301"/>
      <c r="D381" s="301"/>
      <c r="E381" s="301"/>
      <c r="F381" s="71" t="s">
        <v>2498</v>
      </c>
      <c r="G381" s="99">
        <v>98173.53</v>
      </c>
      <c r="H381" s="99">
        <v>42895.47</v>
      </c>
      <c r="I381" s="71">
        <f t="shared" si="119"/>
        <v>141069</v>
      </c>
      <c r="J381" s="99"/>
      <c r="K381" s="99"/>
      <c r="L381" s="99">
        <f t="shared" si="111"/>
        <v>0</v>
      </c>
      <c r="M381" s="99">
        <f t="shared" si="112"/>
        <v>98173.53</v>
      </c>
      <c r="N381" s="99">
        <f t="shared" si="113"/>
        <v>42895.47</v>
      </c>
      <c r="O381" s="99">
        <f t="shared" si="114"/>
        <v>141069</v>
      </c>
      <c r="P381" s="99"/>
      <c r="Q381" s="99"/>
      <c r="R381" s="99">
        <f t="shared" si="115"/>
        <v>0</v>
      </c>
      <c r="S381" s="99">
        <f t="shared" si="116"/>
        <v>98173.53</v>
      </c>
      <c r="T381" s="99">
        <f t="shared" si="117"/>
        <v>42895.47</v>
      </c>
      <c r="U381" s="99">
        <f t="shared" si="118"/>
        <v>141069</v>
      </c>
      <c r="V381" s="89"/>
    </row>
    <row r="382" spans="1:22" s="92" customFormat="1" x14ac:dyDescent="0.25">
      <c r="A382" s="71">
        <v>22</v>
      </c>
      <c r="B382" s="301"/>
      <c r="C382" s="301"/>
      <c r="D382" s="301"/>
      <c r="E382" s="301"/>
      <c r="F382" s="71" t="s">
        <v>2499</v>
      </c>
      <c r="G382" s="99">
        <v>49780.25</v>
      </c>
      <c r="H382" s="99">
        <v>-4644.2499999999991</v>
      </c>
      <c r="I382" s="71">
        <f t="shared" si="119"/>
        <v>45136</v>
      </c>
      <c r="J382" s="99"/>
      <c r="K382" s="99"/>
      <c r="L382" s="99">
        <f t="shared" si="111"/>
        <v>0</v>
      </c>
      <c r="M382" s="99">
        <f t="shared" ref="M382:M422" si="120">G382+J382</f>
        <v>49780.25</v>
      </c>
      <c r="N382" s="99">
        <f t="shared" ref="N382:N422" si="121">H382+K382</f>
        <v>-4644.2499999999991</v>
      </c>
      <c r="O382" s="99">
        <f t="shared" ref="O382:O422" si="122">I382+L382</f>
        <v>45136</v>
      </c>
      <c r="P382" s="99"/>
      <c r="Q382" s="99"/>
      <c r="R382" s="99">
        <f t="shared" si="115"/>
        <v>0</v>
      </c>
      <c r="S382" s="99">
        <f t="shared" si="116"/>
        <v>49780.25</v>
      </c>
      <c r="T382" s="99">
        <f t="shared" si="117"/>
        <v>-4644.2499999999991</v>
      </c>
      <c r="U382" s="99">
        <f t="shared" si="118"/>
        <v>45136</v>
      </c>
      <c r="V382" s="89"/>
    </row>
    <row r="383" spans="1:22" s="92" customFormat="1" x14ac:dyDescent="0.25">
      <c r="A383" s="71">
        <v>23</v>
      </c>
      <c r="B383" s="301"/>
      <c r="C383" s="301"/>
      <c r="D383" s="301"/>
      <c r="E383" s="301"/>
      <c r="F383" s="71" t="s">
        <v>2500</v>
      </c>
      <c r="G383" s="99">
        <v>115423.31999999999</v>
      </c>
      <c r="H383" s="99">
        <v>34188.68</v>
      </c>
      <c r="I383" s="71">
        <f t="shared" si="119"/>
        <v>149612</v>
      </c>
      <c r="J383" s="99"/>
      <c r="K383" s="99"/>
      <c r="L383" s="99">
        <f t="shared" si="111"/>
        <v>0</v>
      </c>
      <c r="M383" s="99">
        <f t="shared" si="120"/>
        <v>115423.31999999999</v>
      </c>
      <c r="N383" s="99">
        <f t="shared" si="121"/>
        <v>34188.68</v>
      </c>
      <c r="O383" s="99">
        <f t="shared" si="122"/>
        <v>149612</v>
      </c>
      <c r="P383" s="99"/>
      <c r="Q383" s="99"/>
      <c r="R383" s="99">
        <f t="shared" si="115"/>
        <v>0</v>
      </c>
      <c r="S383" s="99">
        <f t="shared" si="116"/>
        <v>115423.31999999999</v>
      </c>
      <c r="T383" s="99">
        <f t="shared" si="117"/>
        <v>34188.68</v>
      </c>
      <c r="U383" s="99">
        <f t="shared" si="118"/>
        <v>149612</v>
      </c>
      <c r="V383" s="89"/>
    </row>
    <row r="384" spans="1:22" s="92" customFormat="1" x14ac:dyDescent="0.25">
      <c r="A384" s="71">
        <v>24</v>
      </c>
      <c r="B384" s="301"/>
      <c r="C384" s="301"/>
      <c r="D384" s="301"/>
      <c r="E384" s="301"/>
      <c r="F384" s="71" t="s">
        <v>2501</v>
      </c>
      <c r="G384" s="99">
        <v>259160.42000000004</v>
      </c>
      <c r="H384" s="99">
        <v>10053.58</v>
      </c>
      <c r="I384" s="71">
        <f t="shared" si="119"/>
        <v>269214.00000000006</v>
      </c>
      <c r="J384" s="99"/>
      <c r="K384" s="99"/>
      <c r="L384" s="99">
        <f t="shared" si="111"/>
        <v>0</v>
      </c>
      <c r="M384" s="99">
        <f t="shared" si="120"/>
        <v>259160.42000000004</v>
      </c>
      <c r="N384" s="99">
        <f t="shared" si="121"/>
        <v>10053.58</v>
      </c>
      <c r="O384" s="99">
        <f t="shared" si="122"/>
        <v>269214.00000000006</v>
      </c>
      <c r="P384" s="99"/>
      <c r="Q384" s="99"/>
      <c r="R384" s="99">
        <f t="shared" si="115"/>
        <v>0</v>
      </c>
      <c r="S384" s="99">
        <f t="shared" si="116"/>
        <v>259160.42000000004</v>
      </c>
      <c r="T384" s="99">
        <f t="shared" si="117"/>
        <v>10053.58</v>
      </c>
      <c r="U384" s="99">
        <f t="shared" si="118"/>
        <v>269214.00000000006</v>
      </c>
      <c r="V384" s="89"/>
    </row>
    <row r="385" spans="1:22" s="92" customFormat="1" x14ac:dyDescent="0.25">
      <c r="A385" s="71">
        <v>25</v>
      </c>
      <c r="B385" s="301"/>
      <c r="C385" s="301"/>
      <c r="D385" s="301"/>
      <c r="E385" s="301"/>
      <c r="F385" s="71" t="s">
        <v>2502</v>
      </c>
      <c r="G385" s="99">
        <v>9832.8799999999992</v>
      </c>
      <c r="H385" s="99">
        <v>2821.12</v>
      </c>
      <c r="I385" s="71">
        <f t="shared" si="119"/>
        <v>12654</v>
      </c>
      <c r="J385" s="99"/>
      <c r="K385" s="99"/>
      <c r="L385" s="99">
        <f t="shared" si="111"/>
        <v>0</v>
      </c>
      <c r="M385" s="99">
        <f t="shared" si="120"/>
        <v>9832.8799999999992</v>
      </c>
      <c r="N385" s="99">
        <f t="shared" si="121"/>
        <v>2821.12</v>
      </c>
      <c r="O385" s="99">
        <f t="shared" si="122"/>
        <v>12654</v>
      </c>
      <c r="P385" s="99"/>
      <c r="Q385" s="99"/>
      <c r="R385" s="99">
        <f t="shared" si="115"/>
        <v>0</v>
      </c>
      <c r="S385" s="99">
        <f t="shared" si="116"/>
        <v>9832.8799999999992</v>
      </c>
      <c r="T385" s="99">
        <f t="shared" si="117"/>
        <v>2821.12</v>
      </c>
      <c r="U385" s="99">
        <f t="shared" si="118"/>
        <v>12654</v>
      </c>
      <c r="V385" s="89"/>
    </row>
    <row r="386" spans="1:22" s="92" customFormat="1" x14ac:dyDescent="0.25">
      <c r="A386" s="71">
        <v>26</v>
      </c>
      <c r="B386" s="301"/>
      <c r="C386" s="301"/>
      <c r="D386" s="301"/>
      <c r="E386" s="301"/>
      <c r="F386" s="71" t="s">
        <v>2503</v>
      </c>
      <c r="G386" s="99">
        <v>17184.600000000006</v>
      </c>
      <c r="H386" s="99">
        <v>-16463.599999999995</v>
      </c>
      <c r="I386" s="71">
        <f t="shared" si="119"/>
        <v>721.00000000001091</v>
      </c>
      <c r="J386" s="99"/>
      <c r="K386" s="99"/>
      <c r="L386" s="99">
        <f t="shared" si="111"/>
        <v>0</v>
      </c>
      <c r="M386" s="99">
        <f t="shared" si="120"/>
        <v>17184.600000000006</v>
      </c>
      <c r="N386" s="99">
        <f t="shared" si="121"/>
        <v>-16463.599999999995</v>
      </c>
      <c r="O386" s="99">
        <f t="shared" si="122"/>
        <v>721.00000000001091</v>
      </c>
      <c r="P386" s="99"/>
      <c r="Q386" s="99"/>
      <c r="R386" s="99">
        <f t="shared" si="115"/>
        <v>0</v>
      </c>
      <c r="S386" s="99">
        <f t="shared" si="116"/>
        <v>17184.600000000006</v>
      </c>
      <c r="T386" s="99">
        <f t="shared" si="117"/>
        <v>-16463.599999999995</v>
      </c>
      <c r="U386" s="99">
        <f t="shared" si="118"/>
        <v>721.00000000001091</v>
      </c>
      <c r="V386" s="89"/>
    </row>
    <row r="387" spans="1:22" s="92" customFormat="1" x14ac:dyDescent="0.25">
      <c r="A387" s="71">
        <v>27</v>
      </c>
      <c r="B387" s="301"/>
      <c r="C387" s="301"/>
      <c r="D387" s="301"/>
      <c r="E387" s="301"/>
      <c r="F387" s="71" t="s">
        <v>371</v>
      </c>
      <c r="G387" s="99">
        <v>9706.19</v>
      </c>
      <c r="H387" s="99">
        <v>26470.81</v>
      </c>
      <c r="I387" s="71">
        <f t="shared" si="119"/>
        <v>36177</v>
      </c>
      <c r="J387" s="99"/>
      <c r="K387" s="99"/>
      <c r="L387" s="99">
        <f t="shared" si="111"/>
        <v>0</v>
      </c>
      <c r="M387" s="99">
        <f t="shared" si="120"/>
        <v>9706.19</v>
      </c>
      <c r="N387" s="99">
        <f t="shared" si="121"/>
        <v>26470.81</v>
      </c>
      <c r="O387" s="99">
        <f t="shared" si="122"/>
        <v>36177</v>
      </c>
      <c r="P387" s="99"/>
      <c r="Q387" s="99"/>
      <c r="R387" s="99">
        <f t="shared" si="115"/>
        <v>0</v>
      </c>
      <c r="S387" s="99">
        <f t="shared" si="116"/>
        <v>9706.19</v>
      </c>
      <c r="T387" s="99">
        <f t="shared" si="117"/>
        <v>26470.81</v>
      </c>
      <c r="U387" s="99">
        <f t="shared" si="118"/>
        <v>36177</v>
      </c>
      <c r="V387" s="89"/>
    </row>
    <row r="388" spans="1:22" s="92" customFormat="1" x14ac:dyDescent="0.25">
      <c r="A388" s="71">
        <v>28</v>
      </c>
      <c r="B388" s="301"/>
      <c r="C388" s="301"/>
      <c r="D388" s="301"/>
      <c r="E388" s="301"/>
      <c r="F388" s="71" t="s">
        <v>2504</v>
      </c>
      <c r="G388" s="99">
        <v>34383.96</v>
      </c>
      <c r="H388" s="99">
        <v>30834.04</v>
      </c>
      <c r="I388" s="71">
        <f t="shared" si="119"/>
        <v>65218</v>
      </c>
      <c r="J388" s="99"/>
      <c r="K388" s="99"/>
      <c r="L388" s="99">
        <f t="shared" si="111"/>
        <v>0</v>
      </c>
      <c r="M388" s="99">
        <f t="shared" si="120"/>
        <v>34383.96</v>
      </c>
      <c r="N388" s="99">
        <f t="shared" si="121"/>
        <v>30834.04</v>
      </c>
      <c r="O388" s="99">
        <f t="shared" si="122"/>
        <v>65218</v>
      </c>
      <c r="P388" s="99"/>
      <c r="Q388" s="99"/>
      <c r="R388" s="99">
        <f t="shared" si="115"/>
        <v>0</v>
      </c>
      <c r="S388" s="99">
        <f t="shared" si="116"/>
        <v>34383.96</v>
      </c>
      <c r="T388" s="99">
        <f t="shared" si="117"/>
        <v>30834.04</v>
      </c>
      <c r="U388" s="99">
        <f t="shared" si="118"/>
        <v>65218</v>
      </c>
      <c r="V388" s="89"/>
    </row>
    <row r="389" spans="1:22" s="92" customFormat="1" x14ac:dyDescent="0.25">
      <c r="A389" s="71">
        <v>29</v>
      </c>
      <c r="B389" s="301"/>
      <c r="C389" s="301"/>
      <c r="D389" s="301"/>
      <c r="E389" s="301"/>
      <c r="F389" s="71" t="s">
        <v>276</v>
      </c>
      <c r="G389" s="99">
        <v>10276.89</v>
      </c>
      <c r="H389" s="99">
        <v>11999.11</v>
      </c>
      <c r="I389" s="71">
        <f t="shared" si="119"/>
        <v>22276</v>
      </c>
      <c r="J389" s="99"/>
      <c r="K389" s="99"/>
      <c r="L389" s="99">
        <f t="shared" si="111"/>
        <v>0</v>
      </c>
      <c r="M389" s="99">
        <f t="shared" si="120"/>
        <v>10276.89</v>
      </c>
      <c r="N389" s="99">
        <f t="shared" si="121"/>
        <v>11999.11</v>
      </c>
      <c r="O389" s="99">
        <f t="shared" si="122"/>
        <v>22276</v>
      </c>
      <c r="P389" s="99"/>
      <c r="Q389" s="99"/>
      <c r="R389" s="99">
        <f t="shared" si="115"/>
        <v>0</v>
      </c>
      <c r="S389" s="99">
        <f t="shared" si="116"/>
        <v>10276.89</v>
      </c>
      <c r="T389" s="99">
        <f t="shared" si="117"/>
        <v>11999.11</v>
      </c>
      <c r="U389" s="99">
        <f t="shared" si="118"/>
        <v>22276</v>
      </c>
      <c r="V389" s="89"/>
    </row>
    <row r="390" spans="1:22" s="92" customFormat="1" x14ac:dyDescent="0.25">
      <c r="A390" s="71">
        <v>30</v>
      </c>
      <c r="B390" s="301"/>
      <c r="C390" s="301"/>
      <c r="D390" s="301"/>
      <c r="E390" s="301"/>
      <c r="F390" s="71" t="s">
        <v>2505</v>
      </c>
      <c r="G390" s="99">
        <v>10182.61</v>
      </c>
      <c r="H390" s="99">
        <v>14278.39</v>
      </c>
      <c r="I390" s="71">
        <f t="shared" si="119"/>
        <v>24461</v>
      </c>
      <c r="J390" s="99"/>
      <c r="K390" s="99"/>
      <c r="L390" s="99">
        <f t="shared" si="111"/>
        <v>0</v>
      </c>
      <c r="M390" s="99">
        <f t="shared" si="120"/>
        <v>10182.61</v>
      </c>
      <c r="N390" s="99">
        <f t="shared" si="121"/>
        <v>14278.39</v>
      </c>
      <c r="O390" s="99">
        <f t="shared" si="122"/>
        <v>24461</v>
      </c>
      <c r="P390" s="99"/>
      <c r="Q390" s="99"/>
      <c r="R390" s="99">
        <f t="shared" si="115"/>
        <v>0</v>
      </c>
      <c r="S390" s="99">
        <f t="shared" si="116"/>
        <v>10182.61</v>
      </c>
      <c r="T390" s="99">
        <f t="shared" si="117"/>
        <v>14278.39</v>
      </c>
      <c r="U390" s="99">
        <f t="shared" si="118"/>
        <v>24461</v>
      </c>
      <c r="V390" s="89"/>
    </row>
    <row r="391" spans="1:22" s="92" customFormat="1" x14ac:dyDescent="0.25">
      <c r="A391" s="71">
        <v>31</v>
      </c>
      <c r="B391" s="301"/>
      <c r="C391" s="301"/>
      <c r="D391" s="301"/>
      <c r="E391" s="301"/>
      <c r="F391" s="71" t="s">
        <v>2506</v>
      </c>
      <c r="G391" s="99">
        <v>9486.15</v>
      </c>
      <c r="H391" s="99">
        <v>7518.85</v>
      </c>
      <c r="I391" s="71">
        <f t="shared" si="119"/>
        <v>17005</v>
      </c>
      <c r="J391" s="99"/>
      <c r="K391" s="99"/>
      <c r="L391" s="99">
        <f t="shared" si="111"/>
        <v>0</v>
      </c>
      <c r="M391" s="99">
        <f t="shared" si="120"/>
        <v>9486.15</v>
      </c>
      <c r="N391" s="99">
        <f t="shared" si="121"/>
        <v>7518.85</v>
      </c>
      <c r="O391" s="99">
        <f t="shared" si="122"/>
        <v>17005</v>
      </c>
      <c r="P391" s="99"/>
      <c r="Q391" s="99"/>
      <c r="R391" s="99">
        <f t="shared" si="115"/>
        <v>0</v>
      </c>
      <c r="S391" s="99">
        <f t="shared" si="116"/>
        <v>9486.15</v>
      </c>
      <c r="T391" s="99">
        <f t="shared" si="117"/>
        <v>7518.85</v>
      </c>
      <c r="U391" s="99">
        <f t="shared" si="118"/>
        <v>17005</v>
      </c>
      <c r="V391" s="89"/>
    </row>
    <row r="392" spans="1:22" s="92" customFormat="1" x14ac:dyDescent="0.25">
      <c r="A392" s="71">
        <v>32</v>
      </c>
      <c r="B392" s="301"/>
      <c r="C392" s="301"/>
      <c r="D392" s="301"/>
      <c r="E392" s="301"/>
      <c r="F392" s="71" t="s">
        <v>2507</v>
      </c>
      <c r="G392" s="99">
        <v>122665.72</v>
      </c>
      <c r="H392" s="99">
        <v>33889.279999999999</v>
      </c>
      <c r="I392" s="71">
        <f t="shared" si="119"/>
        <v>156555</v>
      </c>
      <c r="J392" s="99"/>
      <c r="K392" s="99"/>
      <c r="L392" s="99">
        <f t="shared" si="111"/>
        <v>0</v>
      </c>
      <c r="M392" s="99">
        <f t="shared" si="120"/>
        <v>122665.72</v>
      </c>
      <c r="N392" s="99">
        <f t="shared" si="121"/>
        <v>33889.279999999999</v>
      </c>
      <c r="O392" s="99">
        <f t="shared" si="122"/>
        <v>156555</v>
      </c>
      <c r="P392" s="99"/>
      <c r="Q392" s="99"/>
      <c r="R392" s="99">
        <f t="shared" si="115"/>
        <v>0</v>
      </c>
      <c r="S392" s="99">
        <f t="shared" si="116"/>
        <v>122665.72</v>
      </c>
      <c r="T392" s="99">
        <f t="shared" si="117"/>
        <v>33889.279999999999</v>
      </c>
      <c r="U392" s="99">
        <f t="shared" si="118"/>
        <v>156555</v>
      </c>
      <c r="V392" s="89"/>
    </row>
    <row r="393" spans="1:22" s="92" customFormat="1" x14ac:dyDescent="0.25">
      <c r="A393" s="71">
        <v>33</v>
      </c>
      <c r="B393" s="301"/>
      <c r="C393" s="301"/>
      <c r="D393" s="301"/>
      <c r="E393" s="301"/>
      <c r="F393" s="71" t="s">
        <v>2508</v>
      </c>
      <c r="G393" s="99">
        <v>147361.04999999999</v>
      </c>
      <c r="H393" s="99">
        <v>31746.95</v>
      </c>
      <c r="I393" s="71">
        <f t="shared" si="119"/>
        <v>179108</v>
      </c>
      <c r="J393" s="99"/>
      <c r="K393" s="99"/>
      <c r="L393" s="99">
        <f t="shared" ref="L393:L422" si="123">J393+K393</f>
        <v>0</v>
      </c>
      <c r="M393" s="99">
        <f t="shared" si="120"/>
        <v>147361.04999999999</v>
      </c>
      <c r="N393" s="99">
        <f t="shared" si="121"/>
        <v>31746.95</v>
      </c>
      <c r="O393" s="99">
        <f t="shared" si="122"/>
        <v>179108</v>
      </c>
      <c r="P393" s="99"/>
      <c r="Q393" s="99"/>
      <c r="R393" s="99">
        <f t="shared" ref="R393:R422" si="124">P393+Q393</f>
        <v>0</v>
      </c>
      <c r="S393" s="99">
        <f t="shared" ref="S393:S422" si="125">M393-P393</f>
        <v>147361.04999999999</v>
      </c>
      <c r="T393" s="99">
        <f t="shared" ref="T393:T422" si="126">N393-Q393</f>
        <v>31746.95</v>
      </c>
      <c r="U393" s="99">
        <f t="shared" ref="U393:U422" si="127">O393-R393</f>
        <v>179108</v>
      </c>
      <c r="V393" s="89"/>
    </row>
    <row r="394" spans="1:22" s="92" customFormat="1" x14ac:dyDescent="0.25">
      <c r="A394" s="71">
        <v>34</v>
      </c>
      <c r="B394" s="301"/>
      <c r="C394" s="301"/>
      <c r="D394" s="301"/>
      <c r="E394" s="301"/>
      <c r="F394" s="71" t="s">
        <v>2509</v>
      </c>
      <c r="G394" s="99">
        <v>9831.18</v>
      </c>
      <c r="H394" s="99">
        <v>9000.82</v>
      </c>
      <c r="I394" s="71">
        <f t="shared" si="119"/>
        <v>18832</v>
      </c>
      <c r="J394" s="99"/>
      <c r="K394" s="99"/>
      <c r="L394" s="99">
        <f t="shared" si="123"/>
        <v>0</v>
      </c>
      <c r="M394" s="99">
        <f t="shared" si="120"/>
        <v>9831.18</v>
      </c>
      <c r="N394" s="99">
        <f t="shared" si="121"/>
        <v>9000.82</v>
      </c>
      <c r="O394" s="99">
        <f t="shared" si="122"/>
        <v>18832</v>
      </c>
      <c r="P394" s="99"/>
      <c r="Q394" s="99"/>
      <c r="R394" s="99">
        <f t="shared" si="124"/>
        <v>0</v>
      </c>
      <c r="S394" s="99">
        <f t="shared" si="125"/>
        <v>9831.18</v>
      </c>
      <c r="T394" s="99">
        <f t="shared" si="126"/>
        <v>9000.82</v>
      </c>
      <c r="U394" s="99">
        <f t="shared" si="127"/>
        <v>18832</v>
      </c>
      <c r="V394" s="89"/>
    </row>
    <row r="395" spans="1:22" s="92" customFormat="1" x14ac:dyDescent="0.25">
      <c r="A395" s="71">
        <v>35</v>
      </c>
      <c r="B395" s="301"/>
      <c r="C395" s="301"/>
      <c r="D395" s="301"/>
      <c r="E395" s="301"/>
      <c r="F395" s="71" t="s">
        <v>2510</v>
      </c>
      <c r="G395" s="99">
        <v>19438.469999999998</v>
      </c>
      <c r="H395" s="99">
        <v>5076.53</v>
      </c>
      <c r="I395" s="71">
        <f t="shared" si="119"/>
        <v>24514.999999999996</v>
      </c>
      <c r="J395" s="99"/>
      <c r="K395" s="99"/>
      <c r="L395" s="99">
        <f t="shared" si="123"/>
        <v>0</v>
      </c>
      <c r="M395" s="99">
        <f t="shared" si="120"/>
        <v>19438.469999999998</v>
      </c>
      <c r="N395" s="99">
        <f t="shared" si="121"/>
        <v>5076.53</v>
      </c>
      <c r="O395" s="99">
        <f t="shared" si="122"/>
        <v>24514.999999999996</v>
      </c>
      <c r="P395" s="99"/>
      <c r="Q395" s="99"/>
      <c r="R395" s="99">
        <f t="shared" si="124"/>
        <v>0</v>
      </c>
      <c r="S395" s="99">
        <f t="shared" si="125"/>
        <v>19438.469999999998</v>
      </c>
      <c r="T395" s="99">
        <f t="shared" si="126"/>
        <v>5076.53</v>
      </c>
      <c r="U395" s="99">
        <f t="shared" si="127"/>
        <v>24514.999999999996</v>
      </c>
      <c r="V395" s="89"/>
    </row>
    <row r="396" spans="1:22" s="92" customFormat="1" x14ac:dyDescent="0.25">
      <c r="A396" s="71">
        <v>36</v>
      </c>
      <c r="B396" s="301"/>
      <c r="C396" s="301"/>
      <c r="D396" s="301"/>
      <c r="E396" s="301"/>
      <c r="F396" s="71" t="s">
        <v>2511</v>
      </c>
      <c r="G396" s="99">
        <v>148328.01999999999</v>
      </c>
      <c r="H396" s="99">
        <v>25773.98</v>
      </c>
      <c r="I396" s="71">
        <f t="shared" si="119"/>
        <v>174102</v>
      </c>
      <c r="J396" s="99"/>
      <c r="K396" s="99"/>
      <c r="L396" s="99">
        <f t="shared" si="123"/>
        <v>0</v>
      </c>
      <c r="M396" s="99">
        <f t="shared" si="120"/>
        <v>148328.01999999999</v>
      </c>
      <c r="N396" s="99">
        <f t="shared" si="121"/>
        <v>25773.98</v>
      </c>
      <c r="O396" s="99">
        <f t="shared" si="122"/>
        <v>174102</v>
      </c>
      <c r="P396" s="99"/>
      <c r="Q396" s="99"/>
      <c r="R396" s="99">
        <f t="shared" si="124"/>
        <v>0</v>
      </c>
      <c r="S396" s="99">
        <f t="shared" si="125"/>
        <v>148328.01999999999</v>
      </c>
      <c r="T396" s="99">
        <f t="shared" si="126"/>
        <v>25773.98</v>
      </c>
      <c r="U396" s="99">
        <f t="shared" si="127"/>
        <v>174102</v>
      </c>
      <c r="V396" s="89"/>
    </row>
    <row r="397" spans="1:22" s="92" customFormat="1" x14ac:dyDescent="0.25">
      <c r="A397" s="71">
        <v>37</v>
      </c>
      <c r="B397" s="301"/>
      <c r="C397" s="301"/>
      <c r="D397" s="301"/>
      <c r="E397" s="301"/>
      <c r="F397" s="71" t="s">
        <v>2512</v>
      </c>
      <c r="G397" s="99">
        <v>98404.47</v>
      </c>
      <c r="H397" s="99">
        <v>23065.53</v>
      </c>
      <c r="I397" s="71">
        <f t="shared" si="119"/>
        <v>121470</v>
      </c>
      <c r="J397" s="99"/>
      <c r="K397" s="99"/>
      <c r="L397" s="99">
        <f t="shared" si="123"/>
        <v>0</v>
      </c>
      <c r="M397" s="99">
        <f t="shared" si="120"/>
        <v>98404.47</v>
      </c>
      <c r="N397" s="99">
        <f t="shared" si="121"/>
        <v>23065.53</v>
      </c>
      <c r="O397" s="99">
        <f t="shared" si="122"/>
        <v>121470</v>
      </c>
      <c r="P397" s="99"/>
      <c r="Q397" s="99"/>
      <c r="R397" s="99">
        <f t="shared" si="124"/>
        <v>0</v>
      </c>
      <c r="S397" s="99">
        <f t="shared" si="125"/>
        <v>98404.47</v>
      </c>
      <c r="T397" s="99">
        <f t="shared" si="126"/>
        <v>23065.53</v>
      </c>
      <c r="U397" s="99">
        <f t="shared" si="127"/>
        <v>121470</v>
      </c>
      <c r="V397" s="89"/>
    </row>
    <row r="398" spans="1:22" s="92" customFormat="1" x14ac:dyDescent="0.25">
      <c r="A398" s="71">
        <v>38</v>
      </c>
      <c r="B398" s="301"/>
      <c r="C398" s="301"/>
      <c r="D398" s="301"/>
      <c r="E398" s="301"/>
      <c r="F398" s="71" t="s">
        <v>2513</v>
      </c>
      <c r="G398" s="99">
        <v>135595.51</v>
      </c>
      <c r="H398" s="99">
        <v>24047.49</v>
      </c>
      <c r="I398" s="71">
        <f t="shared" si="119"/>
        <v>159643</v>
      </c>
      <c r="J398" s="99"/>
      <c r="K398" s="99"/>
      <c r="L398" s="99">
        <f t="shared" si="123"/>
        <v>0</v>
      </c>
      <c r="M398" s="99">
        <f t="shared" si="120"/>
        <v>135595.51</v>
      </c>
      <c r="N398" s="99">
        <f t="shared" si="121"/>
        <v>24047.49</v>
      </c>
      <c r="O398" s="99">
        <f t="shared" si="122"/>
        <v>159643</v>
      </c>
      <c r="P398" s="99"/>
      <c r="Q398" s="99"/>
      <c r="R398" s="99">
        <f t="shared" si="124"/>
        <v>0</v>
      </c>
      <c r="S398" s="99">
        <f t="shared" si="125"/>
        <v>135595.51</v>
      </c>
      <c r="T398" s="99">
        <f t="shared" si="126"/>
        <v>24047.49</v>
      </c>
      <c r="U398" s="99">
        <f t="shared" si="127"/>
        <v>159643</v>
      </c>
      <c r="V398" s="89"/>
    </row>
    <row r="399" spans="1:22" s="92" customFormat="1" x14ac:dyDescent="0.25">
      <c r="A399" s="71">
        <v>39</v>
      </c>
      <c r="B399" s="301"/>
      <c r="C399" s="301"/>
      <c r="D399" s="301"/>
      <c r="E399" s="301"/>
      <c r="F399" s="71" t="s">
        <v>2514</v>
      </c>
      <c r="G399" s="99">
        <v>78481.149999999994</v>
      </c>
      <c r="H399" s="99">
        <v>1871.8499999999985</v>
      </c>
      <c r="I399" s="71">
        <f t="shared" si="119"/>
        <v>80353</v>
      </c>
      <c r="J399" s="99"/>
      <c r="K399" s="99"/>
      <c r="L399" s="99">
        <f t="shared" si="123"/>
        <v>0</v>
      </c>
      <c r="M399" s="99">
        <f t="shared" si="120"/>
        <v>78481.149999999994</v>
      </c>
      <c r="N399" s="99">
        <f t="shared" si="121"/>
        <v>1871.8499999999985</v>
      </c>
      <c r="O399" s="99">
        <f t="shared" si="122"/>
        <v>80353</v>
      </c>
      <c r="P399" s="99"/>
      <c r="Q399" s="99"/>
      <c r="R399" s="99">
        <f t="shared" si="124"/>
        <v>0</v>
      </c>
      <c r="S399" s="99">
        <f t="shared" si="125"/>
        <v>78481.149999999994</v>
      </c>
      <c r="T399" s="99">
        <f t="shared" si="126"/>
        <v>1871.8499999999985</v>
      </c>
      <c r="U399" s="99">
        <f t="shared" si="127"/>
        <v>80353</v>
      </c>
      <c r="V399" s="89"/>
    </row>
    <row r="400" spans="1:22" s="92" customFormat="1" x14ac:dyDescent="0.25">
      <c r="A400" s="71">
        <v>40</v>
      </c>
      <c r="B400" s="301"/>
      <c r="C400" s="301"/>
      <c r="D400" s="301"/>
      <c r="E400" s="301"/>
      <c r="F400" s="71" t="s">
        <v>2515</v>
      </c>
      <c r="G400" s="99">
        <v>85442.260000000009</v>
      </c>
      <c r="H400" s="99">
        <v>26613.74</v>
      </c>
      <c r="I400" s="71">
        <f t="shared" si="119"/>
        <v>112056.00000000001</v>
      </c>
      <c r="J400" s="99"/>
      <c r="K400" s="99"/>
      <c r="L400" s="99">
        <f t="shared" si="123"/>
        <v>0</v>
      </c>
      <c r="M400" s="99">
        <f t="shared" si="120"/>
        <v>85442.260000000009</v>
      </c>
      <c r="N400" s="99">
        <f t="shared" si="121"/>
        <v>26613.74</v>
      </c>
      <c r="O400" s="99">
        <f t="shared" si="122"/>
        <v>112056.00000000001</v>
      </c>
      <c r="P400" s="99"/>
      <c r="Q400" s="99"/>
      <c r="R400" s="99">
        <f t="shared" si="124"/>
        <v>0</v>
      </c>
      <c r="S400" s="99">
        <f t="shared" si="125"/>
        <v>85442.260000000009</v>
      </c>
      <c r="T400" s="99">
        <f t="shared" si="126"/>
        <v>26613.74</v>
      </c>
      <c r="U400" s="99">
        <f t="shared" si="127"/>
        <v>112056.00000000001</v>
      </c>
      <c r="V400" s="89"/>
    </row>
    <row r="401" spans="1:22" s="92" customFormat="1" x14ac:dyDescent="0.25">
      <c r="A401" s="71">
        <v>41</v>
      </c>
      <c r="B401" s="301"/>
      <c r="C401" s="301"/>
      <c r="D401" s="301"/>
      <c r="E401" s="301"/>
      <c r="F401" s="71" t="s">
        <v>2516</v>
      </c>
      <c r="G401" s="99">
        <v>90323.34</v>
      </c>
      <c r="H401" s="99">
        <v>17312.66</v>
      </c>
      <c r="I401" s="71">
        <f t="shared" si="119"/>
        <v>107636</v>
      </c>
      <c r="J401" s="99"/>
      <c r="K401" s="99"/>
      <c r="L401" s="99">
        <f t="shared" si="123"/>
        <v>0</v>
      </c>
      <c r="M401" s="99">
        <f t="shared" si="120"/>
        <v>90323.34</v>
      </c>
      <c r="N401" s="99">
        <f t="shared" si="121"/>
        <v>17312.66</v>
      </c>
      <c r="O401" s="99">
        <f t="shared" si="122"/>
        <v>107636</v>
      </c>
      <c r="P401" s="99"/>
      <c r="Q401" s="99"/>
      <c r="R401" s="99">
        <f t="shared" si="124"/>
        <v>0</v>
      </c>
      <c r="S401" s="99">
        <f t="shared" si="125"/>
        <v>90323.34</v>
      </c>
      <c r="T401" s="99">
        <f t="shared" si="126"/>
        <v>17312.66</v>
      </c>
      <c r="U401" s="99">
        <f t="shared" si="127"/>
        <v>107636</v>
      </c>
      <c r="V401" s="89"/>
    </row>
    <row r="402" spans="1:22" s="92" customFormat="1" x14ac:dyDescent="0.25">
      <c r="A402" s="71">
        <v>42</v>
      </c>
      <c r="B402" s="301"/>
      <c r="C402" s="301"/>
      <c r="D402" s="301"/>
      <c r="E402" s="301"/>
      <c r="F402" s="71" t="s">
        <v>2517</v>
      </c>
      <c r="G402" s="99">
        <v>6165.2</v>
      </c>
      <c r="H402" s="99">
        <v>1652.8</v>
      </c>
      <c r="I402" s="71">
        <f t="shared" si="119"/>
        <v>7818</v>
      </c>
      <c r="J402" s="99"/>
      <c r="K402" s="99"/>
      <c r="L402" s="99">
        <f t="shared" si="123"/>
        <v>0</v>
      </c>
      <c r="M402" s="99">
        <f t="shared" si="120"/>
        <v>6165.2</v>
      </c>
      <c r="N402" s="99">
        <f t="shared" si="121"/>
        <v>1652.8</v>
      </c>
      <c r="O402" s="99">
        <f t="shared" si="122"/>
        <v>7818</v>
      </c>
      <c r="P402" s="99"/>
      <c r="Q402" s="99"/>
      <c r="R402" s="99">
        <f t="shared" si="124"/>
        <v>0</v>
      </c>
      <c r="S402" s="99">
        <f t="shared" si="125"/>
        <v>6165.2</v>
      </c>
      <c r="T402" s="99">
        <f t="shared" si="126"/>
        <v>1652.8</v>
      </c>
      <c r="U402" s="99">
        <f t="shared" si="127"/>
        <v>7818</v>
      </c>
      <c r="V402" s="89"/>
    </row>
    <row r="403" spans="1:22" s="92" customFormat="1" x14ac:dyDescent="0.25">
      <c r="A403" s="71">
        <v>43</v>
      </c>
      <c r="B403" s="301"/>
      <c r="C403" s="301"/>
      <c r="D403" s="301"/>
      <c r="E403" s="301"/>
      <c r="F403" s="71" t="s">
        <v>2518</v>
      </c>
      <c r="G403" s="99">
        <v>3994.85</v>
      </c>
      <c r="H403" s="99">
        <v>1039.1500000000001</v>
      </c>
      <c r="I403" s="71">
        <f t="shared" si="119"/>
        <v>5034</v>
      </c>
      <c r="J403" s="99"/>
      <c r="K403" s="99"/>
      <c r="L403" s="99">
        <f t="shared" si="123"/>
        <v>0</v>
      </c>
      <c r="M403" s="99">
        <f t="shared" si="120"/>
        <v>3994.85</v>
      </c>
      <c r="N403" s="99">
        <f t="shared" si="121"/>
        <v>1039.1500000000001</v>
      </c>
      <c r="O403" s="99">
        <f t="shared" si="122"/>
        <v>5034</v>
      </c>
      <c r="P403" s="99"/>
      <c r="Q403" s="99"/>
      <c r="R403" s="99">
        <f t="shared" si="124"/>
        <v>0</v>
      </c>
      <c r="S403" s="99">
        <f t="shared" si="125"/>
        <v>3994.85</v>
      </c>
      <c r="T403" s="99">
        <f t="shared" si="126"/>
        <v>1039.1500000000001</v>
      </c>
      <c r="U403" s="99">
        <f t="shared" si="127"/>
        <v>5034</v>
      </c>
      <c r="V403" s="89"/>
    </row>
    <row r="404" spans="1:22" s="92" customFormat="1" x14ac:dyDescent="0.25">
      <c r="A404" s="71">
        <v>44</v>
      </c>
      <c r="B404" s="301"/>
      <c r="C404" s="301"/>
      <c r="D404" s="301"/>
      <c r="E404" s="301"/>
      <c r="F404" s="71" t="s">
        <v>2519</v>
      </c>
      <c r="G404" s="99">
        <v>3997.17</v>
      </c>
      <c r="H404" s="99">
        <v>1035.83</v>
      </c>
      <c r="I404" s="71">
        <f t="shared" si="119"/>
        <v>5033</v>
      </c>
      <c r="J404" s="99"/>
      <c r="K404" s="99"/>
      <c r="L404" s="99">
        <f t="shared" si="123"/>
        <v>0</v>
      </c>
      <c r="M404" s="99">
        <f t="shared" si="120"/>
        <v>3997.17</v>
      </c>
      <c r="N404" s="99">
        <f t="shared" si="121"/>
        <v>1035.83</v>
      </c>
      <c r="O404" s="99">
        <f t="shared" si="122"/>
        <v>5033</v>
      </c>
      <c r="P404" s="99"/>
      <c r="Q404" s="99"/>
      <c r="R404" s="99">
        <f t="shared" si="124"/>
        <v>0</v>
      </c>
      <c r="S404" s="99">
        <f t="shared" si="125"/>
        <v>3997.17</v>
      </c>
      <c r="T404" s="99">
        <f t="shared" si="126"/>
        <v>1035.83</v>
      </c>
      <c r="U404" s="99">
        <f t="shared" si="127"/>
        <v>5033</v>
      </c>
      <c r="V404" s="89"/>
    </row>
    <row r="405" spans="1:22" s="92" customFormat="1" x14ac:dyDescent="0.25">
      <c r="A405" s="71">
        <v>45</v>
      </c>
      <c r="B405" s="301"/>
      <c r="C405" s="301"/>
      <c r="D405" s="301"/>
      <c r="E405" s="301"/>
      <c r="F405" s="71" t="s">
        <v>2520</v>
      </c>
      <c r="G405" s="99">
        <v>11132.84</v>
      </c>
      <c r="H405" s="99">
        <v>2152.16</v>
      </c>
      <c r="I405" s="71">
        <f t="shared" si="119"/>
        <v>13285</v>
      </c>
      <c r="J405" s="99"/>
      <c r="K405" s="99"/>
      <c r="L405" s="99">
        <f t="shared" si="123"/>
        <v>0</v>
      </c>
      <c r="M405" s="99">
        <f t="shared" si="120"/>
        <v>11132.84</v>
      </c>
      <c r="N405" s="99">
        <f t="shared" si="121"/>
        <v>2152.16</v>
      </c>
      <c r="O405" s="99">
        <f t="shared" si="122"/>
        <v>13285</v>
      </c>
      <c r="P405" s="99"/>
      <c r="Q405" s="99"/>
      <c r="R405" s="99">
        <f t="shared" si="124"/>
        <v>0</v>
      </c>
      <c r="S405" s="99">
        <f t="shared" si="125"/>
        <v>11132.84</v>
      </c>
      <c r="T405" s="99">
        <f t="shared" si="126"/>
        <v>2152.16</v>
      </c>
      <c r="U405" s="99">
        <f t="shared" si="127"/>
        <v>13285</v>
      </c>
      <c r="V405" s="89"/>
    </row>
    <row r="406" spans="1:22" s="92" customFormat="1" x14ac:dyDescent="0.25">
      <c r="A406" s="71">
        <v>46</v>
      </c>
      <c r="B406" s="301"/>
      <c r="C406" s="301"/>
      <c r="D406" s="301"/>
      <c r="E406" s="301"/>
      <c r="F406" s="71" t="s">
        <v>2521</v>
      </c>
      <c r="G406" s="99">
        <v>6029.0199999999995</v>
      </c>
      <c r="H406" s="99">
        <v>828.98</v>
      </c>
      <c r="I406" s="71">
        <f t="shared" si="119"/>
        <v>6858</v>
      </c>
      <c r="J406" s="99"/>
      <c r="K406" s="99"/>
      <c r="L406" s="99">
        <f t="shared" si="123"/>
        <v>0</v>
      </c>
      <c r="M406" s="99">
        <f t="shared" si="120"/>
        <v>6029.0199999999995</v>
      </c>
      <c r="N406" s="99">
        <f t="shared" si="121"/>
        <v>828.98</v>
      </c>
      <c r="O406" s="99">
        <f t="shared" si="122"/>
        <v>6858</v>
      </c>
      <c r="P406" s="99"/>
      <c r="Q406" s="99"/>
      <c r="R406" s="99">
        <f t="shared" si="124"/>
        <v>0</v>
      </c>
      <c r="S406" s="99">
        <f t="shared" si="125"/>
        <v>6029.0199999999995</v>
      </c>
      <c r="T406" s="99">
        <f t="shared" si="126"/>
        <v>828.98</v>
      </c>
      <c r="U406" s="99">
        <f t="shared" si="127"/>
        <v>6858</v>
      </c>
      <c r="V406" s="89"/>
    </row>
    <row r="407" spans="1:22" s="92" customFormat="1" x14ac:dyDescent="0.25">
      <c r="A407" s="71">
        <v>47</v>
      </c>
      <c r="B407" s="301"/>
      <c r="C407" s="301"/>
      <c r="D407" s="301"/>
      <c r="E407" s="301"/>
      <c r="F407" s="71" t="s">
        <v>2522</v>
      </c>
      <c r="G407" s="99">
        <v>89716.839999999982</v>
      </c>
      <c r="H407" s="99">
        <v>16111.16</v>
      </c>
      <c r="I407" s="71">
        <f t="shared" si="119"/>
        <v>105827.99999999999</v>
      </c>
      <c r="J407" s="99"/>
      <c r="K407" s="99"/>
      <c r="L407" s="99">
        <f t="shared" si="123"/>
        <v>0</v>
      </c>
      <c r="M407" s="99">
        <f t="shared" si="120"/>
        <v>89716.839999999982</v>
      </c>
      <c r="N407" s="99">
        <f t="shared" si="121"/>
        <v>16111.16</v>
      </c>
      <c r="O407" s="99">
        <f t="shared" si="122"/>
        <v>105827.99999999999</v>
      </c>
      <c r="P407" s="99"/>
      <c r="Q407" s="99"/>
      <c r="R407" s="99">
        <f t="shared" si="124"/>
        <v>0</v>
      </c>
      <c r="S407" s="99">
        <f t="shared" si="125"/>
        <v>89716.839999999982</v>
      </c>
      <c r="T407" s="99">
        <f t="shared" si="126"/>
        <v>16111.16</v>
      </c>
      <c r="U407" s="99">
        <f t="shared" si="127"/>
        <v>105827.99999999999</v>
      </c>
      <c r="V407" s="89"/>
    </row>
    <row r="408" spans="1:22" s="92" customFormat="1" x14ac:dyDescent="0.25">
      <c r="A408" s="71">
        <v>48</v>
      </c>
      <c r="B408" s="301"/>
      <c r="C408" s="301"/>
      <c r="D408" s="301"/>
      <c r="E408" s="301"/>
      <c r="F408" s="71" t="s">
        <v>2523</v>
      </c>
      <c r="G408" s="99">
        <v>38359.410000000003</v>
      </c>
      <c r="H408" s="99">
        <v>-2109.4100000000003</v>
      </c>
      <c r="I408" s="71">
        <f t="shared" si="119"/>
        <v>36250</v>
      </c>
      <c r="J408" s="99"/>
      <c r="K408" s="99"/>
      <c r="L408" s="99">
        <f t="shared" si="123"/>
        <v>0</v>
      </c>
      <c r="M408" s="99">
        <f t="shared" si="120"/>
        <v>38359.410000000003</v>
      </c>
      <c r="N408" s="99">
        <f t="shared" si="121"/>
        <v>-2109.4100000000003</v>
      </c>
      <c r="O408" s="99">
        <f t="shared" si="122"/>
        <v>36250</v>
      </c>
      <c r="P408" s="99"/>
      <c r="Q408" s="99"/>
      <c r="R408" s="99">
        <f t="shared" si="124"/>
        <v>0</v>
      </c>
      <c r="S408" s="99">
        <f t="shared" si="125"/>
        <v>38359.410000000003</v>
      </c>
      <c r="T408" s="99">
        <f t="shared" si="126"/>
        <v>-2109.4100000000003</v>
      </c>
      <c r="U408" s="99">
        <f t="shared" si="127"/>
        <v>36250</v>
      </c>
      <c r="V408" s="89"/>
    </row>
    <row r="409" spans="1:22" s="92" customFormat="1" x14ac:dyDescent="0.25">
      <c r="A409" s="71">
        <v>49</v>
      </c>
      <c r="B409" s="301"/>
      <c r="C409" s="301"/>
      <c r="D409" s="301"/>
      <c r="E409" s="301"/>
      <c r="F409" s="71" t="s">
        <v>2524</v>
      </c>
      <c r="G409" s="99">
        <v>106246.06</v>
      </c>
      <c r="H409" s="99">
        <v>12381.94</v>
      </c>
      <c r="I409" s="71">
        <f t="shared" si="119"/>
        <v>118628</v>
      </c>
      <c r="J409" s="99"/>
      <c r="K409" s="99"/>
      <c r="L409" s="99">
        <f t="shared" si="123"/>
        <v>0</v>
      </c>
      <c r="M409" s="99">
        <f t="shared" si="120"/>
        <v>106246.06</v>
      </c>
      <c r="N409" s="99">
        <f t="shared" si="121"/>
        <v>12381.94</v>
      </c>
      <c r="O409" s="99">
        <f t="shared" si="122"/>
        <v>118628</v>
      </c>
      <c r="P409" s="99"/>
      <c r="Q409" s="99"/>
      <c r="R409" s="99">
        <f t="shared" si="124"/>
        <v>0</v>
      </c>
      <c r="S409" s="99">
        <f t="shared" si="125"/>
        <v>106246.06</v>
      </c>
      <c r="T409" s="99">
        <f t="shared" si="126"/>
        <v>12381.94</v>
      </c>
      <c r="U409" s="99">
        <f t="shared" si="127"/>
        <v>118628</v>
      </c>
      <c r="V409" s="89"/>
    </row>
    <row r="410" spans="1:22" s="92" customFormat="1" x14ac:dyDescent="0.25">
      <c r="A410" s="71">
        <v>50</v>
      </c>
      <c r="B410" s="301"/>
      <c r="C410" s="301"/>
      <c r="D410" s="301"/>
      <c r="E410" s="301"/>
      <c r="F410" s="71" t="s">
        <v>2525</v>
      </c>
      <c r="G410" s="99">
        <v>19717.18</v>
      </c>
      <c r="H410" s="99">
        <v>4307.82</v>
      </c>
      <c r="I410" s="71">
        <f t="shared" si="119"/>
        <v>24025</v>
      </c>
      <c r="J410" s="99"/>
      <c r="K410" s="99"/>
      <c r="L410" s="99">
        <f t="shared" si="123"/>
        <v>0</v>
      </c>
      <c r="M410" s="99">
        <f t="shared" si="120"/>
        <v>19717.18</v>
      </c>
      <c r="N410" s="99">
        <f t="shared" si="121"/>
        <v>4307.82</v>
      </c>
      <c r="O410" s="99">
        <f t="shared" si="122"/>
        <v>24025</v>
      </c>
      <c r="P410" s="99"/>
      <c r="Q410" s="99"/>
      <c r="R410" s="99">
        <f t="shared" si="124"/>
        <v>0</v>
      </c>
      <c r="S410" s="99">
        <f t="shared" si="125"/>
        <v>19717.18</v>
      </c>
      <c r="T410" s="99">
        <f t="shared" si="126"/>
        <v>4307.82</v>
      </c>
      <c r="U410" s="99">
        <f t="shared" si="127"/>
        <v>24025</v>
      </c>
      <c r="V410" s="89"/>
    </row>
    <row r="411" spans="1:22" s="92" customFormat="1" x14ac:dyDescent="0.25">
      <c r="A411" s="71">
        <v>51</v>
      </c>
      <c r="B411" s="301"/>
      <c r="C411" s="301"/>
      <c r="D411" s="301"/>
      <c r="E411" s="301"/>
      <c r="F411" s="71" t="s">
        <v>2526</v>
      </c>
      <c r="G411" s="99">
        <v>281111.38999999996</v>
      </c>
      <c r="H411" s="99">
        <v>57746.61</v>
      </c>
      <c r="I411" s="71">
        <f t="shared" si="119"/>
        <v>338857.99999999994</v>
      </c>
      <c r="J411" s="99"/>
      <c r="K411" s="99"/>
      <c r="L411" s="99">
        <f t="shared" si="123"/>
        <v>0</v>
      </c>
      <c r="M411" s="99">
        <f t="shared" si="120"/>
        <v>281111.38999999996</v>
      </c>
      <c r="N411" s="99">
        <f t="shared" si="121"/>
        <v>57746.61</v>
      </c>
      <c r="O411" s="99">
        <f t="shared" si="122"/>
        <v>338857.99999999994</v>
      </c>
      <c r="P411" s="99"/>
      <c r="Q411" s="99"/>
      <c r="R411" s="99">
        <f t="shared" si="124"/>
        <v>0</v>
      </c>
      <c r="S411" s="99">
        <f t="shared" si="125"/>
        <v>281111.38999999996</v>
      </c>
      <c r="T411" s="99">
        <f t="shared" si="126"/>
        <v>57746.61</v>
      </c>
      <c r="U411" s="99">
        <f t="shared" si="127"/>
        <v>338857.99999999994</v>
      </c>
      <c r="V411" s="89"/>
    </row>
    <row r="412" spans="1:22" s="92" customFormat="1" x14ac:dyDescent="0.25">
      <c r="A412" s="71">
        <v>52</v>
      </c>
      <c r="B412" s="301"/>
      <c r="C412" s="301"/>
      <c r="D412" s="301"/>
      <c r="E412" s="301"/>
      <c r="F412" s="71" t="s">
        <v>2527</v>
      </c>
      <c r="G412" s="99">
        <v>266609.11</v>
      </c>
      <c r="H412" s="99">
        <v>45708.89</v>
      </c>
      <c r="I412" s="71">
        <f t="shared" si="119"/>
        <v>312318</v>
      </c>
      <c r="J412" s="99"/>
      <c r="K412" s="99"/>
      <c r="L412" s="99">
        <f t="shared" si="123"/>
        <v>0</v>
      </c>
      <c r="M412" s="99">
        <f t="shared" si="120"/>
        <v>266609.11</v>
      </c>
      <c r="N412" s="99">
        <f t="shared" si="121"/>
        <v>45708.89</v>
      </c>
      <c r="O412" s="99">
        <f t="shared" si="122"/>
        <v>312318</v>
      </c>
      <c r="P412" s="99"/>
      <c r="Q412" s="99"/>
      <c r="R412" s="99">
        <f t="shared" si="124"/>
        <v>0</v>
      </c>
      <c r="S412" s="99">
        <f t="shared" si="125"/>
        <v>266609.11</v>
      </c>
      <c r="T412" s="99">
        <f t="shared" si="126"/>
        <v>45708.89</v>
      </c>
      <c r="U412" s="99">
        <f t="shared" si="127"/>
        <v>312318</v>
      </c>
      <c r="V412" s="89"/>
    </row>
    <row r="413" spans="1:22" s="92" customFormat="1" x14ac:dyDescent="0.25">
      <c r="A413" s="71">
        <v>53</v>
      </c>
      <c r="B413" s="301"/>
      <c r="C413" s="301"/>
      <c r="D413" s="301"/>
      <c r="E413" s="301"/>
      <c r="F413" s="71" t="s">
        <v>118</v>
      </c>
      <c r="G413" s="99">
        <v>10170.969999999999</v>
      </c>
      <c r="H413" s="99">
        <v>1646.03</v>
      </c>
      <c r="I413" s="71">
        <f t="shared" si="119"/>
        <v>11817</v>
      </c>
      <c r="J413" s="99"/>
      <c r="K413" s="99"/>
      <c r="L413" s="99">
        <f t="shared" si="123"/>
        <v>0</v>
      </c>
      <c r="M413" s="99">
        <f t="shared" si="120"/>
        <v>10170.969999999999</v>
      </c>
      <c r="N413" s="99">
        <f t="shared" si="121"/>
        <v>1646.03</v>
      </c>
      <c r="O413" s="99">
        <f t="shared" si="122"/>
        <v>11817</v>
      </c>
      <c r="P413" s="99"/>
      <c r="Q413" s="99"/>
      <c r="R413" s="99">
        <f t="shared" si="124"/>
        <v>0</v>
      </c>
      <c r="S413" s="99">
        <f t="shared" si="125"/>
        <v>10170.969999999999</v>
      </c>
      <c r="T413" s="99">
        <f t="shared" si="126"/>
        <v>1646.03</v>
      </c>
      <c r="U413" s="99">
        <f t="shared" si="127"/>
        <v>11817</v>
      </c>
      <c r="V413" s="89"/>
    </row>
    <row r="414" spans="1:22" s="92" customFormat="1" x14ac:dyDescent="0.25">
      <c r="A414" s="71">
        <v>54</v>
      </c>
      <c r="B414" s="301"/>
      <c r="C414" s="301"/>
      <c r="D414" s="301"/>
      <c r="E414" s="301"/>
      <c r="F414" s="71" t="s">
        <v>119</v>
      </c>
      <c r="G414" s="99">
        <v>11998.52</v>
      </c>
      <c r="H414" s="99">
        <v>2134.48</v>
      </c>
      <c r="I414" s="71">
        <f t="shared" si="119"/>
        <v>14133</v>
      </c>
      <c r="J414" s="99"/>
      <c r="K414" s="99"/>
      <c r="L414" s="99">
        <f t="shared" si="123"/>
        <v>0</v>
      </c>
      <c r="M414" s="99">
        <f t="shared" si="120"/>
        <v>11998.52</v>
      </c>
      <c r="N414" s="99">
        <f t="shared" si="121"/>
        <v>2134.48</v>
      </c>
      <c r="O414" s="99">
        <f t="shared" si="122"/>
        <v>14133</v>
      </c>
      <c r="P414" s="99"/>
      <c r="Q414" s="99"/>
      <c r="R414" s="99">
        <f t="shared" si="124"/>
        <v>0</v>
      </c>
      <c r="S414" s="99">
        <f t="shared" si="125"/>
        <v>11998.52</v>
      </c>
      <c r="T414" s="99">
        <f t="shared" si="126"/>
        <v>2134.48</v>
      </c>
      <c r="U414" s="99">
        <f t="shared" si="127"/>
        <v>14133</v>
      </c>
      <c r="V414" s="89"/>
    </row>
    <row r="415" spans="1:22" s="92" customFormat="1" x14ac:dyDescent="0.25">
      <c r="A415" s="71">
        <v>55</v>
      </c>
      <c r="B415" s="301"/>
      <c r="C415" s="301"/>
      <c r="D415" s="301"/>
      <c r="E415" s="301"/>
      <c r="F415" s="189" t="s">
        <v>2528</v>
      </c>
      <c r="G415" s="99">
        <v>25284.95</v>
      </c>
      <c r="H415" s="99">
        <v>3181.05</v>
      </c>
      <c r="I415" s="71">
        <f t="shared" si="119"/>
        <v>28466</v>
      </c>
      <c r="J415" s="99"/>
      <c r="K415" s="99"/>
      <c r="L415" s="99">
        <f t="shared" si="123"/>
        <v>0</v>
      </c>
      <c r="M415" s="99">
        <f t="shared" si="120"/>
        <v>25284.95</v>
      </c>
      <c r="N415" s="99">
        <f t="shared" si="121"/>
        <v>3181.05</v>
      </c>
      <c r="O415" s="99">
        <f t="shared" si="122"/>
        <v>28466</v>
      </c>
      <c r="P415" s="99"/>
      <c r="Q415" s="99"/>
      <c r="R415" s="99">
        <f t="shared" si="124"/>
        <v>0</v>
      </c>
      <c r="S415" s="99">
        <f t="shared" si="125"/>
        <v>25284.95</v>
      </c>
      <c r="T415" s="99">
        <f t="shared" si="126"/>
        <v>3181.05</v>
      </c>
      <c r="U415" s="99">
        <f t="shared" si="127"/>
        <v>28466</v>
      </c>
      <c r="V415" s="89"/>
    </row>
    <row r="416" spans="1:22" s="92" customFormat="1" x14ac:dyDescent="0.25">
      <c r="A416" s="71">
        <v>56</v>
      </c>
      <c r="B416" s="301"/>
      <c r="C416" s="301"/>
      <c r="D416" s="301"/>
      <c r="E416" s="301"/>
      <c r="F416" s="189" t="s">
        <v>2529</v>
      </c>
      <c r="G416" s="99">
        <v>10277.040000000001</v>
      </c>
      <c r="H416" s="99">
        <v>1747.96</v>
      </c>
      <c r="I416" s="71">
        <f t="shared" si="119"/>
        <v>12025</v>
      </c>
      <c r="J416" s="99"/>
      <c r="K416" s="99"/>
      <c r="L416" s="99">
        <f t="shared" si="123"/>
        <v>0</v>
      </c>
      <c r="M416" s="99">
        <f t="shared" si="120"/>
        <v>10277.040000000001</v>
      </c>
      <c r="N416" s="99">
        <f t="shared" si="121"/>
        <v>1747.96</v>
      </c>
      <c r="O416" s="99">
        <f t="shared" si="122"/>
        <v>12025</v>
      </c>
      <c r="P416" s="99"/>
      <c r="Q416" s="99"/>
      <c r="R416" s="99">
        <f t="shared" si="124"/>
        <v>0</v>
      </c>
      <c r="S416" s="99">
        <f t="shared" si="125"/>
        <v>10277.040000000001</v>
      </c>
      <c r="T416" s="99">
        <f t="shared" si="126"/>
        <v>1747.96</v>
      </c>
      <c r="U416" s="99">
        <f t="shared" si="127"/>
        <v>12025</v>
      </c>
      <c r="V416" s="89"/>
    </row>
    <row r="417" spans="1:68" s="92" customFormat="1" x14ac:dyDescent="0.25">
      <c r="A417" s="71">
        <v>57</v>
      </c>
      <c r="B417" s="301"/>
      <c r="C417" s="301"/>
      <c r="D417" s="301"/>
      <c r="E417" s="301"/>
      <c r="F417" s="189" t="s">
        <v>2530</v>
      </c>
      <c r="G417" s="99">
        <v>291760.90999999997</v>
      </c>
      <c r="H417" s="99">
        <v>34178.089999999997</v>
      </c>
      <c r="I417" s="71">
        <f t="shared" si="119"/>
        <v>325939</v>
      </c>
      <c r="J417" s="99"/>
      <c r="K417" s="99"/>
      <c r="L417" s="99">
        <f t="shared" si="123"/>
        <v>0</v>
      </c>
      <c r="M417" s="99">
        <f t="shared" si="120"/>
        <v>291760.90999999997</v>
      </c>
      <c r="N417" s="99">
        <f t="shared" si="121"/>
        <v>34178.089999999997</v>
      </c>
      <c r="O417" s="99">
        <f t="shared" si="122"/>
        <v>325939</v>
      </c>
      <c r="P417" s="99"/>
      <c r="Q417" s="99"/>
      <c r="R417" s="99">
        <f t="shared" si="124"/>
        <v>0</v>
      </c>
      <c r="S417" s="99">
        <f t="shared" si="125"/>
        <v>291760.90999999997</v>
      </c>
      <c r="T417" s="99">
        <f t="shared" si="126"/>
        <v>34178.089999999997</v>
      </c>
      <c r="U417" s="99">
        <f t="shared" si="127"/>
        <v>325939</v>
      </c>
      <c r="V417" s="89"/>
    </row>
    <row r="418" spans="1:68" s="92" customFormat="1" x14ac:dyDescent="0.25">
      <c r="A418" s="71">
        <v>58</v>
      </c>
      <c r="B418" s="301"/>
      <c r="C418" s="301"/>
      <c r="D418" s="301"/>
      <c r="E418" s="301"/>
      <c r="F418" s="189" t="s">
        <v>2532</v>
      </c>
      <c r="G418" s="99">
        <v>0</v>
      </c>
      <c r="H418" s="99">
        <v>0</v>
      </c>
      <c r="I418" s="71">
        <f t="shared" si="119"/>
        <v>0</v>
      </c>
      <c r="J418" s="99"/>
      <c r="K418" s="99"/>
      <c r="L418" s="99">
        <f t="shared" si="123"/>
        <v>0</v>
      </c>
      <c r="M418" s="99">
        <f t="shared" si="120"/>
        <v>0</v>
      </c>
      <c r="N418" s="99">
        <f t="shared" si="121"/>
        <v>0</v>
      </c>
      <c r="O418" s="99">
        <f t="shared" si="122"/>
        <v>0</v>
      </c>
      <c r="P418" s="99"/>
      <c r="Q418" s="99"/>
      <c r="R418" s="99">
        <f t="shared" si="124"/>
        <v>0</v>
      </c>
      <c r="S418" s="99">
        <f t="shared" si="125"/>
        <v>0</v>
      </c>
      <c r="T418" s="99">
        <f t="shared" si="126"/>
        <v>0</v>
      </c>
      <c r="U418" s="99">
        <f t="shared" si="127"/>
        <v>0</v>
      </c>
      <c r="V418" s="89"/>
    </row>
    <row r="419" spans="1:68" s="92" customFormat="1" x14ac:dyDescent="0.25">
      <c r="A419" s="71">
        <v>59</v>
      </c>
      <c r="B419" s="301"/>
      <c r="C419" s="301"/>
      <c r="D419" s="301"/>
      <c r="E419" s="301"/>
      <c r="F419" s="189" t="s">
        <v>2533</v>
      </c>
      <c r="G419" s="99">
        <v>0</v>
      </c>
      <c r="H419" s="99">
        <v>0</v>
      </c>
      <c r="I419" s="71">
        <f t="shared" si="119"/>
        <v>0</v>
      </c>
      <c r="J419" s="100"/>
      <c r="K419" s="100"/>
      <c r="L419" s="100">
        <f t="shared" si="123"/>
        <v>0</v>
      </c>
      <c r="M419" s="100">
        <f t="shared" si="120"/>
        <v>0</v>
      </c>
      <c r="N419" s="100">
        <f t="shared" si="121"/>
        <v>0</v>
      </c>
      <c r="O419" s="100">
        <f t="shared" si="122"/>
        <v>0</v>
      </c>
      <c r="P419" s="100"/>
      <c r="Q419" s="100"/>
      <c r="R419" s="100">
        <f t="shared" si="124"/>
        <v>0</v>
      </c>
      <c r="S419" s="100">
        <f t="shared" si="125"/>
        <v>0</v>
      </c>
      <c r="T419" s="100">
        <f t="shared" si="126"/>
        <v>0</v>
      </c>
      <c r="U419" s="100">
        <f t="shared" si="127"/>
        <v>0</v>
      </c>
      <c r="V419" s="89"/>
    </row>
    <row r="420" spans="1:68" s="92" customFormat="1" x14ac:dyDescent="0.25">
      <c r="A420" s="71">
        <v>60</v>
      </c>
      <c r="B420" s="301"/>
      <c r="C420" s="301"/>
      <c r="D420" s="301"/>
      <c r="E420" s="301"/>
      <c r="F420" s="189" t="s">
        <v>2534</v>
      </c>
      <c r="G420" s="99">
        <v>0</v>
      </c>
      <c r="H420" s="99">
        <v>0</v>
      </c>
      <c r="I420" s="71">
        <f t="shared" si="119"/>
        <v>0</v>
      </c>
      <c r="J420" s="99"/>
      <c r="K420" s="99"/>
      <c r="L420" s="99">
        <f t="shared" si="123"/>
        <v>0</v>
      </c>
      <c r="M420" s="99">
        <f t="shared" si="120"/>
        <v>0</v>
      </c>
      <c r="N420" s="99">
        <f t="shared" si="121"/>
        <v>0</v>
      </c>
      <c r="O420" s="99">
        <f t="shared" si="122"/>
        <v>0</v>
      </c>
      <c r="P420" s="99"/>
      <c r="Q420" s="99"/>
      <c r="R420" s="99">
        <f t="shared" si="124"/>
        <v>0</v>
      </c>
      <c r="S420" s="99">
        <f t="shared" si="125"/>
        <v>0</v>
      </c>
      <c r="T420" s="99">
        <f t="shared" si="126"/>
        <v>0</v>
      </c>
      <c r="U420" s="99">
        <f t="shared" si="127"/>
        <v>0</v>
      </c>
      <c r="V420" s="89"/>
    </row>
    <row r="421" spans="1:68" s="92" customFormat="1" x14ac:dyDescent="0.25">
      <c r="A421" s="71">
        <v>61</v>
      </c>
      <c r="B421" s="301"/>
      <c r="C421" s="301"/>
      <c r="D421" s="301"/>
      <c r="E421" s="301"/>
      <c r="F421" s="189" t="s">
        <v>2535</v>
      </c>
      <c r="G421" s="99">
        <v>0</v>
      </c>
      <c r="H421" s="99">
        <v>0</v>
      </c>
      <c r="I421" s="71">
        <f t="shared" si="119"/>
        <v>0</v>
      </c>
      <c r="J421" s="99"/>
      <c r="K421" s="99"/>
      <c r="L421" s="99">
        <f t="shared" si="123"/>
        <v>0</v>
      </c>
      <c r="M421" s="99">
        <f t="shared" si="120"/>
        <v>0</v>
      </c>
      <c r="N421" s="99">
        <f t="shared" si="121"/>
        <v>0</v>
      </c>
      <c r="O421" s="99">
        <f t="shared" si="122"/>
        <v>0</v>
      </c>
      <c r="P421" s="99"/>
      <c r="Q421" s="99"/>
      <c r="R421" s="99">
        <f t="shared" si="124"/>
        <v>0</v>
      </c>
      <c r="S421" s="99">
        <f t="shared" si="125"/>
        <v>0</v>
      </c>
      <c r="T421" s="99">
        <f t="shared" si="126"/>
        <v>0</v>
      </c>
      <c r="U421" s="99">
        <f t="shared" si="127"/>
        <v>0</v>
      </c>
      <c r="V421" s="89"/>
    </row>
    <row r="422" spans="1:68" s="92" customFormat="1" x14ac:dyDescent="0.25">
      <c r="A422" s="71">
        <v>62</v>
      </c>
      <c r="B422" s="302"/>
      <c r="C422" s="302"/>
      <c r="D422" s="302"/>
      <c r="E422" s="302"/>
      <c r="F422" s="189" t="s">
        <v>2536</v>
      </c>
      <c r="G422" s="99">
        <v>0</v>
      </c>
      <c r="H422" s="99">
        <v>0</v>
      </c>
      <c r="I422" s="71">
        <f t="shared" si="119"/>
        <v>0</v>
      </c>
      <c r="J422" s="99"/>
      <c r="K422" s="99"/>
      <c r="L422" s="99">
        <f t="shared" si="123"/>
        <v>0</v>
      </c>
      <c r="M422" s="99">
        <f t="shared" si="120"/>
        <v>0</v>
      </c>
      <c r="N422" s="99">
        <f t="shared" si="121"/>
        <v>0</v>
      </c>
      <c r="O422" s="99">
        <f t="shared" si="122"/>
        <v>0</v>
      </c>
      <c r="P422" s="99"/>
      <c r="Q422" s="99"/>
      <c r="R422" s="99">
        <f t="shared" si="124"/>
        <v>0</v>
      </c>
      <c r="S422" s="99">
        <f t="shared" si="125"/>
        <v>0</v>
      </c>
      <c r="T422" s="99">
        <f t="shared" si="126"/>
        <v>0</v>
      </c>
      <c r="U422" s="99">
        <f t="shared" si="127"/>
        <v>0</v>
      </c>
      <c r="V422" s="89"/>
    </row>
    <row r="423" spans="1:68" s="188" customFormat="1" x14ac:dyDescent="0.25">
      <c r="A423" s="255" t="s">
        <v>43</v>
      </c>
      <c r="B423" s="256"/>
      <c r="C423" s="256"/>
      <c r="D423" s="256"/>
      <c r="E423" s="256"/>
      <c r="F423" s="187">
        <f>A422</f>
        <v>62</v>
      </c>
      <c r="G423" s="97">
        <f>SUM(G361:G422)</f>
        <v>5199047.3</v>
      </c>
      <c r="H423" s="97">
        <f t="shared" ref="H423:U423" si="128">SUM(H361:H422)</f>
        <v>1277983.7</v>
      </c>
      <c r="I423" s="97">
        <f t="shared" si="128"/>
        <v>6477031</v>
      </c>
      <c r="J423" s="97">
        <f t="shared" si="128"/>
        <v>0</v>
      </c>
      <c r="K423" s="97">
        <f t="shared" si="128"/>
        <v>0</v>
      </c>
      <c r="L423" s="97">
        <f t="shared" si="128"/>
        <v>0</v>
      </c>
      <c r="M423" s="97">
        <f t="shared" si="128"/>
        <v>5199047.3</v>
      </c>
      <c r="N423" s="97">
        <f t="shared" si="128"/>
        <v>1277983.7</v>
      </c>
      <c r="O423" s="97">
        <f t="shared" si="128"/>
        <v>6477031</v>
      </c>
      <c r="P423" s="97">
        <f t="shared" si="128"/>
        <v>0</v>
      </c>
      <c r="Q423" s="97">
        <f t="shared" si="128"/>
        <v>0</v>
      </c>
      <c r="R423" s="97">
        <f t="shared" si="128"/>
        <v>0</v>
      </c>
      <c r="S423" s="97">
        <f t="shared" si="128"/>
        <v>5199047.3</v>
      </c>
      <c r="T423" s="97">
        <f t="shared" si="128"/>
        <v>1277983.7</v>
      </c>
      <c r="U423" s="97">
        <f t="shared" si="128"/>
        <v>6477031</v>
      </c>
      <c r="V423" s="93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50"/>
      <c r="AP423" s="50"/>
      <c r="AQ423" s="50"/>
      <c r="AR423" s="50"/>
      <c r="AS423" s="50"/>
      <c r="AT423" s="50"/>
      <c r="AU423" s="50"/>
      <c r="AV423" s="50"/>
      <c r="AW423" s="50"/>
      <c r="AX423" s="50"/>
      <c r="AY423" s="50"/>
      <c r="AZ423" s="50"/>
      <c r="BA423" s="50"/>
      <c r="BB423" s="50"/>
      <c r="BC423" s="50"/>
      <c r="BD423" s="50"/>
      <c r="BE423" s="50"/>
      <c r="BF423" s="50"/>
      <c r="BG423" s="50"/>
      <c r="BH423" s="50"/>
      <c r="BI423" s="50"/>
      <c r="BJ423" s="50"/>
      <c r="BK423" s="50"/>
      <c r="BL423" s="50"/>
      <c r="BM423" s="50"/>
      <c r="BN423" s="50"/>
      <c r="BO423" s="50"/>
      <c r="BP423" s="50"/>
    </row>
    <row r="424" spans="1:68" s="92" customFormat="1" ht="15" customHeight="1" x14ac:dyDescent="0.25">
      <c r="A424" s="71">
        <v>1</v>
      </c>
      <c r="B424" s="300" t="s">
        <v>1216</v>
      </c>
      <c r="C424" s="300" t="s">
        <v>5535</v>
      </c>
      <c r="D424" s="300" t="s">
        <v>5535</v>
      </c>
      <c r="E424" s="300" t="s">
        <v>846</v>
      </c>
      <c r="F424" s="71" t="s">
        <v>2856</v>
      </c>
      <c r="G424" s="99">
        <v>54955.51999999999</v>
      </c>
      <c r="H424" s="99">
        <v>15985.48</v>
      </c>
      <c r="I424" s="71">
        <f>SUM(G424:H424)</f>
        <v>70940.999999999985</v>
      </c>
      <c r="J424" s="99"/>
      <c r="K424" s="99"/>
      <c r="L424" s="99">
        <f t="shared" ref="L424:L469" si="129">J424+K424</f>
        <v>0</v>
      </c>
      <c r="M424" s="99">
        <f t="shared" ref="M424:M450" si="130">G424+J424</f>
        <v>54955.51999999999</v>
      </c>
      <c r="N424" s="99">
        <f t="shared" ref="N424:N469" si="131">H424+K424</f>
        <v>15985.48</v>
      </c>
      <c r="O424" s="99">
        <f t="shared" ref="O424:O469" si="132">I424+L424</f>
        <v>70940.999999999985</v>
      </c>
      <c r="P424" s="99"/>
      <c r="Q424" s="99"/>
      <c r="R424" s="99">
        <f t="shared" ref="R424:R469" si="133">P424+Q424</f>
        <v>0</v>
      </c>
      <c r="S424" s="99">
        <f t="shared" ref="S424:S469" si="134">M424-P424</f>
        <v>54955.51999999999</v>
      </c>
      <c r="T424" s="99">
        <f t="shared" ref="T424:T469" si="135">N424-Q424</f>
        <v>15985.48</v>
      </c>
      <c r="U424" s="99">
        <f t="shared" ref="U424:U469" si="136">O424-R424</f>
        <v>70940.999999999985</v>
      </c>
      <c r="V424" s="89"/>
    </row>
    <row r="425" spans="1:68" s="92" customFormat="1" x14ac:dyDescent="0.25">
      <c r="A425" s="71">
        <v>2</v>
      </c>
      <c r="B425" s="301"/>
      <c r="C425" s="301"/>
      <c r="D425" s="301"/>
      <c r="E425" s="301"/>
      <c r="F425" s="71" t="s">
        <v>2857</v>
      </c>
      <c r="G425" s="99">
        <v>110367.93999999999</v>
      </c>
      <c r="H425" s="99">
        <v>5144.0599999999995</v>
      </c>
      <c r="I425" s="71">
        <f t="shared" ref="I425:I456" si="137">SUM(G425:H425)</f>
        <v>115511.99999999999</v>
      </c>
      <c r="J425" s="99"/>
      <c r="K425" s="99"/>
      <c r="L425" s="99">
        <f t="shared" si="129"/>
        <v>0</v>
      </c>
      <c r="M425" s="99">
        <f t="shared" si="130"/>
        <v>110367.93999999999</v>
      </c>
      <c r="N425" s="99">
        <f t="shared" si="131"/>
        <v>5144.0599999999995</v>
      </c>
      <c r="O425" s="99">
        <f t="shared" si="132"/>
        <v>115511.99999999999</v>
      </c>
      <c r="P425" s="99"/>
      <c r="Q425" s="99"/>
      <c r="R425" s="99">
        <f t="shared" si="133"/>
        <v>0</v>
      </c>
      <c r="S425" s="99">
        <f t="shared" si="134"/>
        <v>110367.93999999999</v>
      </c>
      <c r="T425" s="99">
        <f t="shared" si="135"/>
        <v>5144.0599999999995</v>
      </c>
      <c r="U425" s="99">
        <f t="shared" si="136"/>
        <v>115511.99999999999</v>
      </c>
      <c r="V425" s="89"/>
    </row>
    <row r="426" spans="1:68" s="92" customFormat="1" x14ac:dyDescent="0.25">
      <c r="A426" s="71">
        <v>3</v>
      </c>
      <c r="B426" s="301"/>
      <c r="C426" s="301"/>
      <c r="D426" s="301"/>
      <c r="E426" s="301"/>
      <c r="F426" s="71" t="s">
        <v>2858</v>
      </c>
      <c r="G426" s="99">
        <v>46579.09</v>
      </c>
      <c r="H426" s="99">
        <v>12038.91</v>
      </c>
      <c r="I426" s="71">
        <f t="shared" si="137"/>
        <v>58618</v>
      </c>
      <c r="J426" s="99"/>
      <c r="K426" s="99"/>
      <c r="L426" s="99">
        <f t="shared" si="129"/>
        <v>0</v>
      </c>
      <c r="M426" s="99">
        <f t="shared" si="130"/>
        <v>46579.09</v>
      </c>
      <c r="N426" s="99">
        <f t="shared" si="131"/>
        <v>12038.91</v>
      </c>
      <c r="O426" s="99">
        <f t="shared" si="132"/>
        <v>58618</v>
      </c>
      <c r="P426" s="99"/>
      <c r="Q426" s="99"/>
      <c r="R426" s="99">
        <f t="shared" si="133"/>
        <v>0</v>
      </c>
      <c r="S426" s="99">
        <f t="shared" si="134"/>
        <v>46579.09</v>
      </c>
      <c r="T426" s="99">
        <f t="shared" si="135"/>
        <v>12038.91</v>
      </c>
      <c r="U426" s="99">
        <f t="shared" si="136"/>
        <v>58618</v>
      </c>
      <c r="V426" s="89"/>
    </row>
    <row r="427" spans="1:68" s="92" customFormat="1" x14ac:dyDescent="0.25">
      <c r="A427" s="71">
        <v>4</v>
      </c>
      <c r="B427" s="301"/>
      <c r="C427" s="301"/>
      <c r="D427" s="301"/>
      <c r="E427" s="301"/>
      <c r="F427" s="71" t="s">
        <v>2859</v>
      </c>
      <c r="G427" s="99">
        <v>90436.33</v>
      </c>
      <c r="H427" s="99">
        <v>45727.67</v>
      </c>
      <c r="I427" s="71">
        <f t="shared" si="137"/>
        <v>136164</v>
      </c>
      <c r="J427" s="99"/>
      <c r="K427" s="99"/>
      <c r="L427" s="99">
        <f t="shared" si="129"/>
        <v>0</v>
      </c>
      <c r="M427" s="99">
        <f t="shared" si="130"/>
        <v>90436.33</v>
      </c>
      <c r="N427" s="99">
        <f t="shared" si="131"/>
        <v>45727.67</v>
      </c>
      <c r="O427" s="99">
        <f t="shared" si="132"/>
        <v>136164</v>
      </c>
      <c r="P427" s="99"/>
      <c r="Q427" s="99"/>
      <c r="R427" s="99">
        <f t="shared" si="133"/>
        <v>0</v>
      </c>
      <c r="S427" s="99">
        <f t="shared" si="134"/>
        <v>90436.33</v>
      </c>
      <c r="T427" s="99">
        <f t="shared" si="135"/>
        <v>45727.67</v>
      </c>
      <c r="U427" s="99">
        <f t="shared" si="136"/>
        <v>136164</v>
      </c>
      <c r="V427" s="89"/>
    </row>
    <row r="428" spans="1:68" s="92" customFormat="1" x14ac:dyDescent="0.25">
      <c r="A428" s="71">
        <v>5</v>
      </c>
      <c r="B428" s="301"/>
      <c r="C428" s="301"/>
      <c r="D428" s="301"/>
      <c r="E428" s="301"/>
      <c r="F428" s="71" t="s">
        <v>2860</v>
      </c>
      <c r="G428" s="99">
        <v>93221.010000000009</v>
      </c>
      <c r="H428" s="99">
        <v>6524.989999999998</v>
      </c>
      <c r="I428" s="71">
        <f t="shared" si="137"/>
        <v>99746</v>
      </c>
      <c r="J428" s="99"/>
      <c r="K428" s="99"/>
      <c r="L428" s="99">
        <f t="shared" si="129"/>
        <v>0</v>
      </c>
      <c r="M428" s="99">
        <f t="shared" si="130"/>
        <v>93221.010000000009</v>
      </c>
      <c r="N428" s="99">
        <f t="shared" si="131"/>
        <v>6524.989999999998</v>
      </c>
      <c r="O428" s="99">
        <f t="shared" si="132"/>
        <v>99746</v>
      </c>
      <c r="P428" s="99"/>
      <c r="Q428" s="99"/>
      <c r="R428" s="99">
        <f t="shared" si="133"/>
        <v>0</v>
      </c>
      <c r="S428" s="99">
        <f t="shared" si="134"/>
        <v>93221.010000000009</v>
      </c>
      <c r="T428" s="99">
        <f t="shared" si="135"/>
        <v>6524.989999999998</v>
      </c>
      <c r="U428" s="99">
        <f t="shared" si="136"/>
        <v>99746</v>
      </c>
      <c r="V428" s="89"/>
    </row>
    <row r="429" spans="1:68" s="92" customFormat="1" x14ac:dyDescent="0.25">
      <c r="A429" s="71">
        <v>6</v>
      </c>
      <c r="B429" s="301"/>
      <c r="C429" s="301"/>
      <c r="D429" s="301"/>
      <c r="E429" s="301"/>
      <c r="F429" s="71" t="s">
        <v>2861</v>
      </c>
      <c r="G429" s="99">
        <v>108025.23000000001</v>
      </c>
      <c r="H429" s="99">
        <v>42349.770000000004</v>
      </c>
      <c r="I429" s="71">
        <f t="shared" si="137"/>
        <v>150375</v>
      </c>
      <c r="J429" s="99"/>
      <c r="K429" s="99"/>
      <c r="L429" s="99">
        <f t="shared" si="129"/>
        <v>0</v>
      </c>
      <c r="M429" s="99">
        <f t="shared" si="130"/>
        <v>108025.23000000001</v>
      </c>
      <c r="N429" s="99">
        <f t="shared" si="131"/>
        <v>42349.770000000004</v>
      </c>
      <c r="O429" s="99">
        <f t="shared" si="132"/>
        <v>150375</v>
      </c>
      <c r="P429" s="99"/>
      <c r="Q429" s="99"/>
      <c r="R429" s="99">
        <f t="shared" si="133"/>
        <v>0</v>
      </c>
      <c r="S429" s="99">
        <f t="shared" si="134"/>
        <v>108025.23000000001</v>
      </c>
      <c r="T429" s="99">
        <f t="shared" si="135"/>
        <v>42349.770000000004</v>
      </c>
      <c r="U429" s="99">
        <f t="shared" si="136"/>
        <v>150375</v>
      </c>
      <c r="V429" s="89"/>
    </row>
    <row r="430" spans="1:68" s="92" customFormat="1" x14ac:dyDescent="0.25">
      <c r="A430" s="71">
        <v>7</v>
      </c>
      <c r="B430" s="301"/>
      <c r="C430" s="301"/>
      <c r="D430" s="301"/>
      <c r="E430" s="301"/>
      <c r="F430" s="71" t="s">
        <v>2862</v>
      </c>
      <c r="G430" s="99">
        <v>137594.65</v>
      </c>
      <c r="H430" s="99">
        <v>7908.3499999999985</v>
      </c>
      <c r="I430" s="71">
        <f t="shared" si="137"/>
        <v>145503</v>
      </c>
      <c r="J430" s="99"/>
      <c r="K430" s="99"/>
      <c r="L430" s="99">
        <f t="shared" si="129"/>
        <v>0</v>
      </c>
      <c r="M430" s="99">
        <f t="shared" si="130"/>
        <v>137594.65</v>
      </c>
      <c r="N430" s="99">
        <f t="shared" si="131"/>
        <v>7908.3499999999985</v>
      </c>
      <c r="O430" s="99">
        <f t="shared" si="132"/>
        <v>145503</v>
      </c>
      <c r="P430" s="99"/>
      <c r="Q430" s="99"/>
      <c r="R430" s="99">
        <f t="shared" si="133"/>
        <v>0</v>
      </c>
      <c r="S430" s="99">
        <f t="shared" si="134"/>
        <v>137594.65</v>
      </c>
      <c r="T430" s="99">
        <f t="shared" si="135"/>
        <v>7908.3499999999985</v>
      </c>
      <c r="U430" s="99">
        <f t="shared" si="136"/>
        <v>145503</v>
      </c>
      <c r="V430" s="89"/>
    </row>
    <row r="431" spans="1:68" s="92" customFormat="1" x14ac:dyDescent="0.25">
      <c r="A431" s="71">
        <v>8</v>
      </c>
      <c r="B431" s="301"/>
      <c r="C431" s="301"/>
      <c r="D431" s="301"/>
      <c r="E431" s="301"/>
      <c r="F431" s="71" t="s">
        <v>2863</v>
      </c>
      <c r="G431" s="99">
        <v>90977.94</v>
      </c>
      <c r="H431" s="99">
        <v>31741.059999999998</v>
      </c>
      <c r="I431" s="71">
        <f t="shared" si="137"/>
        <v>122719</v>
      </c>
      <c r="J431" s="99"/>
      <c r="K431" s="99"/>
      <c r="L431" s="99">
        <f t="shared" si="129"/>
        <v>0</v>
      </c>
      <c r="M431" s="99">
        <f t="shared" si="130"/>
        <v>90977.94</v>
      </c>
      <c r="N431" s="99">
        <f t="shared" si="131"/>
        <v>31741.059999999998</v>
      </c>
      <c r="O431" s="99">
        <f t="shared" si="132"/>
        <v>122719</v>
      </c>
      <c r="P431" s="99"/>
      <c r="Q431" s="99"/>
      <c r="R431" s="99">
        <f t="shared" si="133"/>
        <v>0</v>
      </c>
      <c r="S431" s="99">
        <f t="shared" si="134"/>
        <v>90977.94</v>
      </c>
      <c r="T431" s="99">
        <f t="shared" si="135"/>
        <v>31741.059999999998</v>
      </c>
      <c r="U431" s="99">
        <f t="shared" si="136"/>
        <v>122719</v>
      </c>
      <c r="V431" s="89"/>
    </row>
    <row r="432" spans="1:68" s="92" customFormat="1" x14ac:dyDescent="0.25">
      <c r="A432" s="71">
        <v>9</v>
      </c>
      <c r="B432" s="301"/>
      <c r="C432" s="301"/>
      <c r="D432" s="301"/>
      <c r="E432" s="301"/>
      <c r="F432" s="71" t="s">
        <v>2864</v>
      </c>
      <c r="G432" s="99">
        <v>146577.99</v>
      </c>
      <c r="H432" s="99">
        <v>40100.01</v>
      </c>
      <c r="I432" s="71">
        <f t="shared" si="137"/>
        <v>186678</v>
      </c>
      <c r="J432" s="99"/>
      <c r="K432" s="99"/>
      <c r="L432" s="99">
        <f t="shared" si="129"/>
        <v>0</v>
      </c>
      <c r="M432" s="99">
        <f t="shared" si="130"/>
        <v>146577.99</v>
      </c>
      <c r="N432" s="99">
        <f t="shared" si="131"/>
        <v>40100.01</v>
      </c>
      <c r="O432" s="99">
        <f t="shared" si="132"/>
        <v>186678</v>
      </c>
      <c r="P432" s="99"/>
      <c r="Q432" s="99"/>
      <c r="R432" s="99">
        <f t="shared" si="133"/>
        <v>0</v>
      </c>
      <c r="S432" s="99">
        <f t="shared" si="134"/>
        <v>146577.99</v>
      </c>
      <c r="T432" s="99">
        <f t="shared" si="135"/>
        <v>40100.01</v>
      </c>
      <c r="U432" s="99">
        <f t="shared" si="136"/>
        <v>186678</v>
      </c>
      <c r="V432" s="89"/>
    </row>
    <row r="433" spans="1:22" s="92" customFormat="1" x14ac:dyDescent="0.25">
      <c r="A433" s="71">
        <v>10</v>
      </c>
      <c r="B433" s="301"/>
      <c r="C433" s="301"/>
      <c r="D433" s="301"/>
      <c r="E433" s="301"/>
      <c r="F433" s="71" t="s">
        <v>2865</v>
      </c>
      <c r="G433" s="99">
        <v>10276.18</v>
      </c>
      <c r="H433" s="99">
        <v>30277.819999999996</v>
      </c>
      <c r="I433" s="71">
        <f t="shared" si="137"/>
        <v>40554</v>
      </c>
      <c r="J433" s="99"/>
      <c r="K433" s="99"/>
      <c r="L433" s="99">
        <f t="shared" si="129"/>
        <v>0</v>
      </c>
      <c r="M433" s="99">
        <f t="shared" si="130"/>
        <v>10276.18</v>
      </c>
      <c r="N433" s="99">
        <f t="shared" si="131"/>
        <v>30277.819999999996</v>
      </c>
      <c r="O433" s="99">
        <f t="shared" si="132"/>
        <v>40554</v>
      </c>
      <c r="P433" s="99"/>
      <c r="Q433" s="99"/>
      <c r="R433" s="99">
        <f t="shared" si="133"/>
        <v>0</v>
      </c>
      <c r="S433" s="99">
        <f t="shared" si="134"/>
        <v>10276.18</v>
      </c>
      <c r="T433" s="99">
        <f t="shared" si="135"/>
        <v>30277.819999999996</v>
      </c>
      <c r="U433" s="99">
        <f t="shared" si="136"/>
        <v>40554</v>
      </c>
      <c r="V433" s="89"/>
    </row>
    <row r="434" spans="1:22" s="92" customFormat="1" x14ac:dyDescent="0.25">
      <c r="A434" s="71">
        <v>11</v>
      </c>
      <c r="B434" s="301"/>
      <c r="C434" s="301"/>
      <c r="D434" s="301"/>
      <c r="E434" s="301"/>
      <c r="F434" s="71" t="s">
        <v>2866</v>
      </c>
      <c r="G434" s="99">
        <v>61500.950000000004</v>
      </c>
      <c r="H434" s="99">
        <v>28519.050000000003</v>
      </c>
      <c r="I434" s="71">
        <f t="shared" si="137"/>
        <v>90020</v>
      </c>
      <c r="J434" s="99"/>
      <c r="K434" s="99"/>
      <c r="L434" s="99">
        <f t="shared" si="129"/>
        <v>0</v>
      </c>
      <c r="M434" s="99">
        <f t="shared" si="130"/>
        <v>61500.950000000004</v>
      </c>
      <c r="N434" s="99">
        <f t="shared" si="131"/>
        <v>28519.050000000003</v>
      </c>
      <c r="O434" s="99">
        <f t="shared" si="132"/>
        <v>90020</v>
      </c>
      <c r="P434" s="99"/>
      <c r="Q434" s="99"/>
      <c r="R434" s="99">
        <f t="shared" si="133"/>
        <v>0</v>
      </c>
      <c r="S434" s="99">
        <f t="shared" si="134"/>
        <v>61500.950000000004</v>
      </c>
      <c r="T434" s="99">
        <f t="shared" si="135"/>
        <v>28519.050000000003</v>
      </c>
      <c r="U434" s="99">
        <f t="shared" si="136"/>
        <v>90020</v>
      </c>
      <c r="V434" s="89"/>
    </row>
    <row r="435" spans="1:22" s="92" customFormat="1" x14ac:dyDescent="0.25">
      <c r="A435" s="71">
        <v>12</v>
      </c>
      <c r="B435" s="301"/>
      <c r="C435" s="301"/>
      <c r="D435" s="301"/>
      <c r="E435" s="301"/>
      <c r="F435" s="71" t="s">
        <v>2867</v>
      </c>
      <c r="G435" s="99">
        <v>115274.09</v>
      </c>
      <c r="H435" s="99">
        <v>36954.910000000003</v>
      </c>
      <c r="I435" s="71">
        <f t="shared" si="137"/>
        <v>152229</v>
      </c>
      <c r="J435" s="99"/>
      <c r="K435" s="99"/>
      <c r="L435" s="99">
        <f t="shared" si="129"/>
        <v>0</v>
      </c>
      <c r="M435" s="99">
        <f t="shared" si="130"/>
        <v>115274.09</v>
      </c>
      <c r="N435" s="99">
        <f t="shared" si="131"/>
        <v>36954.910000000003</v>
      </c>
      <c r="O435" s="99">
        <f t="shared" si="132"/>
        <v>152229</v>
      </c>
      <c r="P435" s="99"/>
      <c r="Q435" s="99"/>
      <c r="R435" s="99">
        <f t="shared" si="133"/>
        <v>0</v>
      </c>
      <c r="S435" s="99">
        <f t="shared" si="134"/>
        <v>115274.09</v>
      </c>
      <c r="T435" s="99">
        <f t="shared" si="135"/>
        <v>36954.910000000003</v>
      </c>
      <c r="U435" s="99">
        <f t="shared" si="136"/>
        <v>152229</v>
      </c>
      <c r="V435" s="89"/>
    </row>
    <row r="436" spans="1:22" s="92" customFormat="1" x14ac:dyDescent="0.25">
      <c r="A436" s="71">
        <v>13</v>
      </c>
      <c r="B436" s="301"/>
      <c r="C436" s="301"/>
      <c r="D436" s="301"/>
      <c r="E436" s="301"/>
      <c r="F436" s="71" t="s">
        <v>2868</v>
      </c>
      <c r="G436" s="99">
        <v>180909.87</v>
      </c>
      <c r="H436" s="99">
        <v>44381.13</v>
      </c>
      <c r="I436" s="71">
        <f t="shared" si="137"/>
        <v>225291</v>
      </c>
      <c r="J436" s="99"/>
      <c r="K436" s="99"/>
      <c r="L436" s="99">
        <f t="shared" si="129"/>
        <v>0</v>
      </c>
      <c r="M436" s="99">
        <f t="shared" si="130"/>
        <v>180909.87</v>
      </c>
      <c r="N436" s="99">
        <f t="shared" si="131"/>
        <v>44381.13</v>
      </c>
      <c r="O436" s="99">
        <f t="shared" si="132"/>
        <v>225291</v>
      </c>
      <c r="P436" s="99"/>
      <c r="Q436" s="99"/>
      <c r="R436" s="99">
        <f t="shared" si="133"/>
        <v>0</v>
      </c>
      <c r="S436" s="99">
        <f t="shared" si="134"/>
        <v>180909.87</v>
      </c>
      <c r="T436" s="99">
        <f t="shared" si="135"/>
        <v>44381.13</v>
      </c>
      <c r="U436" s="99">
        <f t="shared" si="136"/>
        <v>225291</v>
      </c>
      <c r="V436" s="89"/>
    </row>
    <row r="437" spans="1:22" s="92" customFormat="1" x14ac:dyDescent="0.25">
      <c r="A437" s="71">
        <v>14</v>
      </c>
      <c r="B437" s="301"/>
      <c r="C437" s="301"/>
      <c r="D437" s="301"/>
      <c r="E437" s="301"/>
      <c r="F437" s="71" t="s">
        <v>2869</v>
      </c>
      <c r="G437" s="99">
        <v>120335.01</v>
      </c>
      <c r="H437" s="99">
        <v>45396.99</v>
      </c>
      <c r="I437" s="71">
        <f t="shared" si="137"/>
        <v>165732</v>
      </c>
      <c r="J437" s="99"/>
      <c r="K437" s="99"/>
      <c r="L437" s="99">
        <f t="shared" si="129"/>
        <v>0</v>
      </c>
      <c r="M437" s="99">
        <f t="shared" si="130"/>
        <v>120335.01</v>
      </c>
      <c r="N437" s="99">
        <f t="shared" si="131"/>
        <v>45396.99</v>
      </c>
      <c r="O437" s="99">
        <f t="shared" si="132"/>
        <v>165732</v>
      </c>
      <c r="P437" s="99"/>
      <c r="Q437" s="99"/>
      <c r="R437" s="99">
        <f t="shared" si="133"/>
        <v>0</v>
      </c>
      <c r="S437" s="99">
        <f t="shared" si="134"/>
        <v>120335.01</v>
      </c>
      <c r="T437" s="99">
        <f t="shared" si="135"/>
        <v>45396.99</v>
      </c>
      <c r="U437" s="99">
        <f t="shared" si="136"/>
        <v>165732</v>
      </c>
      <c r="V437" s="89"/>
    </row>
    <row r="438" spans="1:22" s="92" customFormat="1" x14ac:dyDescent="0.25">
      <c r="A438" s="71">
        <v>15</v>
      </c>
      <c r="B438" s="301"/>
      <c r="C438" s="301"/>
      <c r="D438" s="301"/>
      <c r="E438" s="301"/>
      <c r="F438" s="71" t="s">
        <v>2870</v>
      </c>
      <c r="G438" s="99">
        <v>143465.18000000002</v>
      </c>
      <c r="H438" s="99">
        <v>47381.82</v>
      </c>
      <c r="I438" s="71">
        <f t="shared" si="137"/>
        <v>190847.00000000003</v>
      </c>
      <c r="J438" s="99"/>
      <c r="K438" s="99"/>
      <c r="L438" s="99">
        <f t="shared" si="129"/>
        <v>0</v>
      </c>
      <c r="M438" s="99">
        <f t="shared" si="130"/>
        <v>143465.18000000002</v>
      </c>
      <c r="N438" s="99">
        <f t="shared" si="131"/>
        <v>47381.82</v>
      </c>
      <c r="O438" s="99">
        <f t="shared" si="132"/>
        <v>190847.00000000003</v>
      </c>
      <c r="P438" s="99"/>
      <c r="Q438" s="99"/>
      <c r="R438" s="99">
        <f t="shared" si="133"/>
        <v>0</v>
      </c>
      <c r="S438" s="99">
        <f t="shared" si="134"/>
        <v>143465.18000000002</v>
      </c>
      <c r="T438" s="99">
        <f t="shared" si="135"/>
        <v>47381.82</v>
      </c>
      <c r="U438" s="99">
        <f t="shared" si="136"/>
        <v>190847.00000000003</v>
      </c>
      <c r="V438" s="89"/>
    </row>
    <row r="439" spans="1:22" s="92" customFormat="1" x14ac:dyDescent="0.25">
      <c r="A439" s="71">
        <v>16</v>
      </c>
      <c r="B439" s="301"/>
      <c r="C439" s="301"/>
      <c r="D439" s="301"/>
      <c r="E439" s="301"/>
      <c r="F439" s="71" t="s">
        <v>2871</v>
      </c>
      <c r="G439" s="99">
        <v>84577.62</v>
      </c>
      <c r="H439" s="99">
        <v>32418.379999999997</v>
      </c>
      <c r="I439" s="71">
        <f t="shared" si="137"/>
        <v>116996</v>
      </c>
      <c r="J439" s="99"/>
      <c r="K439" s="99"/>
      <c r="L439" s="99">
        <f t="shared" si="129"/>
        <v>0</v>
      </c>
      <c r="M439" s="99">
        <f t="shared" si="130"/>
        <v>84577.62</v>
      </c>
      <c r="N439" s="99">
        <f t="shared" si="131"/>
        <v>32418.379999999997</v>
      </c>
      <c r="O439" s="99">
        <f t="shared" si="132"/>
        <v>116996</v>
      </c>
      <c r="P439" s="99"/>
      <c r="Q439" s="99"/>
      <c r="R439" s="99">
        <f t="shared" si="133"/>
        <v>0</v>
      </c>
      <c r="S439" s="99">
        <f t="shared" si="134"/>
        <v>84577.62</v>
      </c>
      <c r="T439" s="99">
        <f t="shared" si="135"/>
        <v>32418.379999999997</v>
      </c>
      <c r="U439" s="99">
        <f t="shared" si="136"/>
        <v>116996</v>
      </c>
      <c r="V439" s="89"/>
    </row>
    <row r="440" spans="1:22" s="92" customFormat="1" x14ac:dyDescent="0.25">
      <c r="A440" s="71">
        <v>17</v>
      </c>
      <c r="B440" s="301"/>
      <c r="C440" s="301"/>
      <c r="D440" s="301"/>
      <c r="E440" s="301"/>
      <c r="F440" s="71" t="s">
        <v>2872</v>
      </c>
      <c r="G440" s="99">
        <v>75680.25</v>
      </c>
      <c r="H440" s="99">
        <v>33608.75</v>
      </c>
      <c r="I440" s="71">
        <f t="shared" si="137"/>
        <v>109289</v>
      </c>
      <c r="J440" s="99"/>
      <c r="K440" s="99"/>
      <c r="L440" s="99">
        <f t="shared" si="129"/>
        <v>0</v>
      </c>
      <c r="M440" s="99">
        <f t="shared" si="130"/>
        <v>75680.25</v>
      </c>
      <c r="N440" s="99">
        <f t="shared" si="131"/>
        <v>33608.75</v>
      </c>
      <c r="O440" s="99">
        <f t="shared" si="132"/>
        <v>109289</v>
      </c>
      <c r="P440" s="99"/>
      <c r="Q440" s="99"/>
      <c r="R440" s="99">
        <f t="shared" si="133"/>
        <v>0</v>
      </c>
      <c r="S440" s="99">
        <f t="shared" si="134"/>
        <v>75680.25</v>
      </c>
      <c r="T440" s="99">
        <f t="shared" si="135"/>
        <v>33608.75</v>
      </c>
      <c r="U440" s="99">
        <f t="shared" si="136"/>
        <v>109289</v>
      </c>
      <c r="V440" s="89"/>
    </row>
    <row r="441" spans="1:22" s="92" customFormat="1" x14ac:dyDescent="0.25">
      <c r="A441" s="71">
        <v>18</v>
      </c>
      <c r="B441" s="301"/>
      <c r="C441" s="301"/>
      <c r="D441" s="301"/>
      <c r="E441" s="301"/>
      <c r="F441" s="71" t="s">
        <v>2873</v>
      </c>
      <c r="G441" s="99">
        <v>55628.759999999995</v>
      </c>
      <c r="H441" s="99">
        <v>17591.240000000002</v>
      </c>
      <c r="I441" s="71">
        <f t="shared" si="137"/>
        <v>73220</v>
      </c>
      <c r="J441" s="99"/>
      <c r="K441" s="99"/>
      <c r="L441" s="99">
        <f t="shared" si="129"/>
        <v>0</v>
      </c>
      <c r="M441" s="99">
        <f t="shared" si="130"/>
        <v>55628.759999999995</v>
      </c>
      <c r="N441" s="99">
        <f t="shared" si="131"/>
        <v>17591.240000000002</v>
      </c>
      <c r="O441" s="99">
        <f t="shared" si="132"/>
        <v>73220</v>
      </c>
      <c r="P441" s="99"/>
      <c r="Q441" s="99"/>
      <c r="R441" s="99">
        <f t="shared" si="133"/>
        <v>0</v>
      </c>
      <c r="S441" s="99">
        <f t="shared" si="134"/>
        <v>55628.759999999995</v>
      </c>
      <c r="T441" s="99">
        <f t="shared" si="135"/>
        <v>17591.240000000002</v>
      </c>
      <c r="U441" s="99">
        <f t="shared" si="136"/>
        <v>73220</v>
      </c>
      <c r="V441" s="89"/>
    </row>
    <row r="442" spans="1:22" s="92" customFormat="1" x14ac:dyDescent="0.25">
      <c r="A442" s="71">
        <v>19</v>
      </c>
      <c r="B442" s="301"/>
      <c r="C442" s="301"/>
      <c r="D442" s="301"/>
      <c r="E442" s="301"/>
      <c r="F442" s="71" t="s">
        <v>2874</v>
      </c>
      <c r="G442" s="99">
        <v>118047.54999999999</v>
      </c>
      <c r="H442" s="99">
        <v>47892.450000000004</v>
      </c>
      <c r="I442" s="71">
        <f t="shared" si="137"/>
        <v>165940</v>
      </c>
      <c r="J442" s="99"/>
      <c r="K442" s="99"/>
      <c r="L442" s="99">
        <f t="shared" si="129"/>
        <v>0</v>
      </c>
      <c r="M442" s="99">
        <f t="shared" si="130"/>
        <v>118047.54999999999</v>
      </c>
      <c r="N442" s="99">
        <f t="shared" si="131"/>
        <v>47892.450000000004</v>
      </c>
      <c r="O442" s="99">
        <f t="shared" si="132"/>
        <v>165940</v>
      </c>
      <c r="P442" s="99"/>
      <c r="Q442" s="99"/>
      <c r="R442" s="99">
        <f t="shared" si="133"/>
        <v>0</v>
      </c>
      <c r="S442" s="99">
        <f t="shared" si="134"/>
        <v>118047.54999999999</v>
      </c>
      <c r="T442" s="99">
        <f t="shared" si="135"/>
        <v>47892.450000000004</v>
      </c>
      <c r="U442" s="99">
        <f t="shared" si="136"/>
        <v>165940</v>
      </c>
      <c r="V442" s="89"/>
    </row>
    <row r="443" spans="1:22" s="92" customFormat="1" x14ac:dyDescent="0.25">
      <c r="A443" s="71">
        <v>20</v>
      </c>
      <c r="B443" s="301"/>
      <c r="C443" s="301"/>
      <c r="D443" s="301"/>
      <c r="E443" s="301"/>
      <c r="F443" s="71" t="s">
        <v>2875</v>
      </c>
      <c r="G443" s="99">
        <v>91888.17</v>
      </c>
      <c r="H443" s="99">
        <v>28509.83</v>
      </c>
      <c r="I443" s="71">
        <f t="shared" si="137"/>
        <v>120398</v>
      </c>
      <c r="J443" s="99"/>
      <c r="K443" s="99"/>
      <c r="L443" s="99">
        <f t="shared" si="129"/>
        <v>0</v>
      </c>
      <c r="M443" s="99">
        <f t="shared" si="130"/>
        <v>91888.17</v>
      </c>
      <c r="N443" s="99">
        <f t="shared" si="131"/>
        <v>28509.83</v>
      </c>
      <c r="O443" s="99">
        <f t="shared" si="132"/>
        <v>120398</v>
      </c>
      <c r="P443" s="99"/>
      <c r="Q443" s="99"/>
      <c r="R443" s="99">
        <f t="shared" si="133"/>
        <v>0</v>
      </c>
      <c r="S443" s="99">
        <f t="shared" si="134"/>
        <v>91888.17</v>
      </c>
      <c r="T443" s="99">
        <f t="shared" si="135"/>
        <v>28509.83</v>
      </c>
      <c r="U443" s="99">
        <f t="shared" si="136"/>
        <v>120398</v>
      </c>
      <c r="V443" s="89"/>
    </row>
    <row r="444" spans="1:22" s="92" customFormat="1" x14ac:dyDescent="0.25">
      <c r="A444" s="71">
        <v>21</v>
      </c>
      <c r="B444" s="301"/>
      <c r="C444" s="301"/>
      <c r="D444" s="301"/>
      <c r="E444" s="301"/>
      <c r="F444" s="71" t="s">
        <v>2876</v>
      </c>
      <c r="G444" s="99">
        <v>9998.58</v>
      </c>
      <c r="H444" s="99">
        <v>1786.42</v>
      </c>
      <c r="I444" s="71">
        <f t="shared" si="137"/>
        <v>11785</v>
      </c>
      <c r="J444" s="99"/>
      <c r="K444" s="99"/>
      <c r="L444" s="99">
        <f t="shared" si="129"/>
        <v>0</v>
      </c>
      <c r="M444" s="99">
        <f t="shared" si="130"/>
        <v>9998.58</v>
      </c>
      <c r="N444" s="99">
        <f t="shared" si="131"/>
        <v>1786.42</v>
      </c>
      <c r="O444" s="99">
        <f t="shared" si="132"/>
        <v>11785</v>
      </c>
      <c r="P444" s="99"/>
      <c r="Q444" s="99"/>
      <c r="R444" s="99">
        <f t="shared" si="133"/>
        <v>0</v>
      </c>
      <c r="S444" s="99">
        <f t="shared" si="134"/>
        <v>9998.58</v>
      </c>
      <c r="T444" s="99">
        <f t="shared" si="135"/>
        <v>1786.42</v>
      </c>
      <c r="U444" s="99">
        <f t="shared" si="136"/>
        <v>11785</v>
      </c>
      <c r="V444" s="89"/>
    </row>
    <row r="445" spans="1:22" s="92" customFormat="1" x14ac:dyDescent="0.25">
      <c r="A445" s="71">
        <v>22</v>
      </c>
      <c r="B445" s="301"/>
      <c r="C445" s="301"/>
      <c r="D445" s="301"/>
      <c r="E445" s="301"/>
      <c r="F445" s="71" t="s">
        <v>2877</v>
      </c>
      <c r="G445" s="99">
        <v>76020.719999999987</v>
      </c>
      <c r="H445" s="99">
        <v>45954.28</v>
      </c>
      <c r="I445" s="71">
        <f t="shared" si="137"/>
        <v>121974.99999999999</v>
      </c>
      <c r="J445" s="99"/>
      <c r="K445" s="99"/>
      <c r="L445" s="99">
        <f t="shared" si="129"/>
        <v>0</v>
      </c>
      <c r="M445" s="99">
        <f t="shared" si="130"/>
        <v>76020.719999999987</v>
      </c>
      <c r="N445" s="99">
        <f t="shared" si="131"/>
        <v>45954.28</v>
      </c>
      <c r="O445" s="99">
        <f t="shared" si="132"/>
        <v>121974.99999999999</v>
      </c>
      <c r="P445" s="99"/>
      <c r="Q445" s="99"/>
      <c r="R445" s="99">
        <f t="shared" si="133"/>
        <v>0</v>
      </c>
      <c r="S445" s="99">
        <f t="shared" si="134"/>
        <v>76020.719999999987</v>
      </c>
      <c r="T445" s="99">
        <f t="shared" si="135"/>
        <v>45954.28</v>
      </c>
      <c r="U445" s="99">
        <f t="shared" si="136"/>
        <v>121974.99999999999</v>
      </c>
      <c r="V445" s="89"/>
    </row>
    <row r="446" spans="1:22" s="92" customFormat="1" x14ac:dyDescent="0.25">
      <c r="A446" s="71">
        <v>23</v>
      </c>
      <c r="B446" s="301"/>
      <c r="C446" s="301"/>
      <c r="D446" s="301"/>
      <c r="E446" s="301"/>
      <c r="F446" s="71" t="s">
        <v>2878</v>
      </c>
      <c r="G446" s="99">
        <v>89943.4</v>
      </c>
      <c r="H446" s="99">
        <v>28199.599999999999</v>
      </c>
      <c r="I446" s="71">
        <f t="shared" si="137"/>
        <v>118143</v>
      </c>
      <c r="J446" s="99"/>
      <c r="K446" s="99"/>
      <c r="L446" s="99">
        <f t="shared" si="129"/>
        <v>0</v>
      </c>
      <c r="M446" s="99">
        <f t="shared" si="130"/>
        <v>89943.4</v>
      </c>
      <c r="N446" s="99">
        <f t="shared" si="131"/>
        <v>28199.599999999999</v>
      </c>
      <c r="O446" s="99">
        <f t="shared" si="132"/>
        <v>118143</v>
      </c>
      <c r="P446" s="99"/>
      <c r="Q446" s="99"/>
      <c r="R446" s="99">
        <f t="shared" si="133"/>
        <v>0</v>
      </c>
      <c r="S446" s="99">
        <f t="shared" si="134"/>
        <v>89943.4</v>
      </c>
      <c r="T446" s="99">
        <f t="shared" si="135"/>
        <v>28199.599999999999</v>
      </c>
      <c r="U446" s="99">
        <f t="shared" si="136"/>
        <v>118143</v>
      </c>
      <c r="V446" s="89"/>
    </row>
    <row r="447" spans="1:22" s="92" customFormat="1" x14ac:dyDescent="0.25">
      <c r="A447" s="71">
        <v>24</v>
      </c>
      <c r="B447" s="301"/>
      <c r="C447" s="301"/>
      <c r="D447" s="301"/>
      <c r="E447" s="301"/>
      <c r="F447" s="71" t="s">
        <v>2879</v>
      </c>
      <c r="G447" s="99">
        <v>109396.39</v>
      </c>
      <c r="H447" s="99">
        <v>40385.61</v>
      </c>
      <c r="I447" s="71">
        <f t="shared" si="137"/>
        <v>149782</v>
      </c>
      <c r="J447" s="99"/>
      <c r="K447" s="99"/>
      <c r="L447" s="99">
        <f t="shared" si="129"/>
        <v>0</v>
      </c>
      <c r="M447" s="99">
        <f t="shared" si="130"/>
        <v>109396.39</v>
      </c>
      <c r="N447" s="99">
        <f t="shared" si="131"/>
        <v>40385.61</v>
      </c>
      <c r="O447" s="99">
        <f t="shared" si="132"/>
        <v>149782</v>
      </c>
      <c r="P447" s="99"/>
      <c r="Q447" s="99"/>
      <c r="R447" s="99">
        <f t="shared" si="133"/>
        <v>0</v>
      </c>
      <c r="S447" s="99">
        <f t="shared" si="134"/>
        <v>109396.39</v>
      </c>
      <c r="T447" s="99">
        <f t="shared" si="135"/>
        <v>40385.61</v>
      </c>
      <c r="U447" s="99">
        <f t="shared" si="136"/>
        <v>149782</v>
      </c>
      <c r="V447" s="89"/>
    </row>
    <row r="448" spans="1:22" s="92" customFormat="1" x14ac:dyDescent="0.25">
      <c r="A448" s="71">
        <v>25</v>
      </c>
      <c r="B448" s="301"/>
      <c r="C448" s="301"/>
      <c r="D448" s="301"/>
      <c r="E448" s="301"/>
      <c r="F448" s="71" t="s">
        <v>2880</v>
      </c>
      <c r="G448" s="99">
        <v>69242.739999999991</v>
      </c>
      <c r="H448" s="99">
        <v>15078.26</v>
      </c>
      <c r="I448" s="71">
        <f t="shared" si="137"/>
        <v>84320.999999999985</v>
      </c>
      <c r="J448" s="99"/>
      <c r="K448" s="99"/>
      <c r="L448" s="99">
        <f t="shared" si="129"/>
        <v>0</v>
      </c>
      <c r="M448" s="99">
        <f t="shared" si="130"/>
        <v>69242.739999999991</v>
      </c>
      <c r="N448" s="99">
        <f t="shared" si="131"/>
        <v>15078.26</v>
      </c>
      <c r="O448" s="99">
        <f t="shared" si="132"/>
        <v>84320.999999999985</v>
      </c>
      <c r="P448" s="99"/>
      <c r="Q448" s="99"/>
      <c r="R448" s="99">
        <f t="shared" si="133"/>
        <v>0</v>
      </c>
      <c r="S448" s="99">
        <f t="shared" si="134"/>
        <v>69242.739999999991</v>
      </c>
      <c r="T448" s="99">
        <f t="shared" si="135"/>
        <v>15078.26</v>
      </c>
      <c r="U448" s="99">
        <f t="shared" si="136"/>
        <v>84320.999999999985</v>
      </c>
      <c r="V448" s="89"/>
    </row>
    <row r="449" spans="1:68" s="92" customFormat="1" x14ac:dyDescent="0.25">
      <c r="A449" s="71">
        <v>26</v>
      </c>
      <c r="B449" s="301"/>
      <c r="C449" s="301"/>
      <c r="D449" s="301"/>
      <c r="E449" s="301"/>
      <c r="F449" s="71" t="s">
        <v>2881</v>
      </c>
      <c r="G449" s="99">
        <v>38212.519999999997</v>
      </c>
      <c r="H449" s="99">
        <v>3224.48</v>
      </c>
      <c r="I449" s="71">
        <f t="shared" si="137"/>
        <v>41437</v>
      </c>
      <c r="J449" s="99"/>
      <c r="K449" s="99"/>
      <c r="L449" s="99">
        <f t="shared" si="129"/>
        <v>0</v>
      </c>
      <c r="M449" s="99">
        <f t="shared" si="130"/>
        <v>38212.519999999997</v>
      </c>
      <c r="N449" s="99">
        <f t="shared" si="131"/>
        <v>3224.48</v>
      </c>
      <c r="O449" s="99">
        <f t="shared" si="132"/>
        <v>41437</v>
      </c>
      <c r="P449" s="99"/>
      <c r="Q449" s="99"/>
      <c r="R449" s="99">
        <f t="shared" si="133"/>
        <v>0</v>
      </c>
      <c r="S449" s="99">
        <f t="shared" si="134"/>
        <v>38212.519999999997</v>
      </c>
      <c r="T449" s="99">
        <f t="shared" si="135"/>
        <v>3224.48</v>
      </c>
      <c r="U449" s="99">
        <f t="shared" si="136"/>
        <v>41437</v>
      </c>
      <c r="V449" s="89"/>
    </row>
    <row r="450" spans="1:68" s="92" customFormat="1" x14ac:dyDescent="0.25">
      <c r="A450" s="71">
        <v>27</v>
      </c>
      <c r="B450" s="301"/>
      <c r="C450" s="301"/>
      <c r="D450" s="301"/>
      <c r="E450" s="301"/>
      <c r="F450" s="71" t="s">
        <v>2882</v>
      </c>
      <c r="G450" s="99">
        <v>112178.34</v>
      </c>
      <c r="H450" s="99">
        <v>37716.659999999996</v>
      </c>
      <c r="I450" s="71">
        <f t="shared" si="137"/>
        <v>149895</v>
      </c>
      <c r="J450" s="99"/>
      <c r="K450" s="99"/>
      <c r="L450" s="99">
        <f t="shared" si="129"/>
        <v>0</v>
      </c>
      <c r="M450" s="99">
        <f t="shared" si="130"/>
        <v>112178.34</v>
      </c>
      <c r="N450" s="99">
        <f t="shared" si="131"/>
        <v>37716.659999999996</v>
      </c>
      <c r="O450" s="99">
        <f t="shared" si="132"/>
        <v>149895</v>
      </c>
      <c r="P450" s="99"/>
      <c r="Q450" s="99"/>
      <c r="R450" s="99">
        <f t="shared" si="133"/>
        <v>0</v>
      </c>
      <c r="S450" s="99">
        <f t="shared" si="134"/>
        <v>112178.34</v>
      </c>
      <c r="T450" s="99">
        <f t="shared" si="135"/>
        <v>37716.659999999996</v>
      </c>
      <c r="U450" s="99">
        <f t="shared" si="136"/>
        <v>149895</v>
      </c>
      <c r="V450" s="89"/>
    </row>
    <row r="451" spans="1:68" s="92" customFormat="1" x14ac:dyDescent="0.25">
      <c r="A451" s="71">
        <v>28</v>
      </c>
      <c r="B451" s="301"/>
      <c r="C451" s="301"/>
      <c r="D451" s="301"/>
      <c r="E451" s="301"/>
      <c r="F451" s="71" t="s">
        <v>2883</v>
      </c>
      <c r="G451" s="99">
        <v>53300.479999999996</v>
      </c>
      <c r="H451" s="99">
        <v>-821.47999999999956</v>
      </c>
      <c r="I451" s="71">
        <f t="shared" si="137"/>
        <v>52479</v>
      </c>
      <c r="J451" s="99"/>
      <c r="K451" s="99"/>
      <c r="L451" s="99">
        <f t="shared" si="129"/>
        <v>0</v>
      </c>
      <c r="M451" s="99">
        <f t="shared" ref="M451:M456" si="138">G451+J451</f>
        <v>53300.479999999996</v>
      </c>
      <c r="N451" s="99">
        <f t="shared" si="131"/>
        <v>-821.47999999999956</v>
      </c>
      <c r="O451" s="99">
        <f t="shared" si="132"/>
        <v>52479</v>
      </c>
      <c r="P451" s="99"/>
      <c r="Q451" s="99"/>
      <c r="R451" s="99">
        <f t="shared" si="133"/>
        <v>0</v>
      </c>
      <c r="S451" s="99">
        <f t="shared" si="134"/>
        <v>53300.479999999996</v>
      </c>
      <c r="T451" s="99">
        <f t="shared" si="135"/>
        <v>-821.47999999999956</v>
      </c>
      <c r="U451" s="99">
        <f t="shared" si="136"/>
        <v>52479</v>
      </c>
      <c r="V451" s="89"/>
    </row>
    <row r="452" spans="1:68" s="92" customFormat="1" x14ac:dyDescent="0.25">
      <c r="A452" s="71">
        <v>29</v>
      </c>
      <c r="B452" s="301"/>
      <c r="C452" s="301"/>
      <c r="D452" s="301"/>
      <c r="E452" s="301"/>
      <c r="F452" s="71" t="s">
        <v>2884</v>
      </c>
      <c r="G452" s="99">
        <v>5100.33</v>
      </c>
      <c r="H452" s="99">
        <v>18405.669999999998</v>
      </c>
      <c r="I452" s="71">
        <f t="shared" si="137"/>
        <v>23506</v>
      </c>
      <c r="J452" s="99"/>
      <c r="K452" s="99"/>
      <c r="L452" s="99">
        <f t="shared" si="129"/>
        <v>0</v>
      </c>
      <c r="M452" s="99">
        <f t="shared" si="138"/>
        <v>5100.33</v>
      </c>
      <c r="N452" s="99">
        <f t="shared" si="131"/>
        <v>18405.669999999998</v>
      </c>
      <c r="O452" s="99">
        <f t="shared" si="132"/>
        <v>23506</v>
      </c>
      <c r="P452" s="99"/>
      <c r="Q452" s="99"/>
      <c r="R452" s="99">
        <f t="shared" si="133"/>
        <v>0</v>
      </c>
      <c r="S452" s="99">
        <f t="shared" si="134"/>
        <v>5100.33</v>
      </c>
      <c r="T452" s="99">
        <f t="shared" si="135"/>
        <v>18405.669999999998</v>
      </c>
      <c r="U452" s="99">
        <f t="shared" si="136"/>
        <v>23506</v>
      </c>
      <c r="V452" s="89"/>
    </row>
    <row r="453" spans="1:68" s="92" customFormat="1" x14ac:dyDescent="0.25">
      <c r="A453" s="71">
        <v>30</v>
      </c>
      <c r="B453" s="301"/>
      <c r="C453" s="301"/>
      <c r="D453" s="301"/>
      <c r="E453" s="301"/>
      <c r="F453" s="71" t="s">
        <v>2885</v>
      </c>
      <c r="G453" s="99">
        <v>143224.44</v>
      </c>
      <c r="H453" s="99">
        <v>63928.56</v>
      </c>
      <c r="I453" s="71">
        <f t="shared" si="137"/>
        <v>207153</v>
      </c>
      <c r="J453" s="99"/>
      <c r="K453" s="99"/>
      <c r="L453" s="99">
        <f t="shared" si="129"/>
        <v>0</v>
      </c>
      <c r="M453" s="99">
        <f t="shared" si="138"/>
        <v>143224.44</v>
      </c>
      <c r="N453" s="99">
        <f t="shared" si="131"/>
        <v>63928.56</v>
      </c>
      <c r="O453" s="99">
        <f t="shared" si="132"/>
        <v>207153</v>
      </c>
      <c r="P453" s="99"/>
      <c r="Q453" s="99"/>
      <c r="R453" s="99">
        <f t="shared" si="133"/>
        <v>0</v>
      </c>
      <c r="S453" s="99">
        <f t="shared" si="134"/>
        <v>143224.44</v>
      </c>
      <c r="T453" s="99">
        <f t="shared" si="135"/>
        <v>63928.56</v>
      </c>
      <c r="U453" s="99">
        <f t="shared" si="136"/>
        <v>207153</v>
      </c>
      <c r="V453" s="89"/>
    </row>
    <row r="454" spans="1:68" s="92" customFormat="1" x14ac:dyDescent="0.25">
      <c r="A454" s="71">
        <v>31</v>
      </c>
      <c r="B454" s="301"/>
      <c r="C454" s="301"/>
      <c r="D454" s="301"/>
      <c r="E454" s="301"/>
      <c r="F454" s="71" t="s">
        <v>2886</v>
      </c>
      <c r="G454" s="99">
        <v>64793.100000000006</v>
      </c>
      <c r="H454" s="99">
        <v>14258.900000000001</v>
      </c>
      <c r="I454" s="71">
        <f t="shared" si="137"/>
        <v>79052</v>
      </c>
      <c r="J454" s="99"/>
      <c r="K454" s="99"/>
      <c r="L454" s="99">
        <f t="shared" si="129"/>
        <v>0</v>
      </c>
      <c r="M454" s="99">
        <f t="shared" si="138"/>
        <v>64793.100000000006</v>
      </c>
      <c r="N454" s="99">
        <f t="shared" si="131"/>
        <v>14258.900000000001</v>
      </c>
      <c r="O454" s="99">
        <f t="shared" si="132"/>
        <v>79052</v>
      </c>
      <c r="P454" s="99"/>
      <c r="Q454" s="99"/>
      <c r="R454" s="99">
        <f t="shared" si="133"/>
        <v>0</v>
      </c>
      <c r="S454" s="99">
        <f t="shared" si="134"/>
        <v>64793.100000000006</v>
      </c>
      <c r="T454" s="99">
        <f t="shared" si="135"/>
        <v>14258.900000000001</v>
      </c>
      <c r="U454" s="99">
        <f t="shared" si="136"/>
        <v>79052</v>
      </c>
      <c r="V454" s="89"/>
    </row>
    <row r="455" spans="1:68" s="92" customFormat="1" x14ac:dyDescent="0.25">
      <c r="A455" s="71">
        <v>32</v>
      </c>
      <c r="B455" s="301"/>
      <c r="C455" s="301"/>
      <c r="D455" s="301"/>
      <c r="E455" s="301"/>
      <c r="F455" s="71" t="s">
        <v>2887</v>
      </c>
      <c r="G455" s="99">
        <v>9942.0899999999983</v>
      </c>
      <c r="H455" s="99">
        <v>1880.91</v>
      </c>
      <c r="I455" s="71">
        <f t="shared" si="137"/>
        <v>11822.999999999998</v>
      </c>
      <c r="J455" s="99"/>
      <c r="K455" s="99"/>
      <c r="L455" s="99">
        <f t="shared" si="129"/>
        <v>0</v>
      </c>
      <c r="M455" s="99">
        <f t="shared" si="138"/>
        <v>9942.0899999999983</v>
      </c>
      <c r="N455" s="99">
        <f t="shared" si="131"/>
        <v>1880.91</v>
      </c>
      <c r="O455" s="99">
        <f t="shared" si="132"/>
        <v>11822.999999999998</v>
      </c>
      <c r="P455" s="99"/>
      <c r="Q455" s="99"/>
      <c r="R455" s="99">
        <f t="shared" si="133"/>
        <v>0</v>
      </c>
      <c r="S455" s="99">
        <f t="shared" si="134"/>
        <v>9942.0899999999983</v>
      </c>
      <c r="T455" s="99">
        <f t="shared" si="135"/>
        <v>1880.91</v>
      </c>
      <c r="U455" s="99">
        <f t="shared" si="136"/>
        <v>11822.999999999998</v>
      </c>
      <c r="V455" s="89"/>
    </row>
    <row r="456" spans="1:68" s="92" customFormat="1" x14ac:dyDescent="0.25">
      <c r="A456" s="71">
        <v>33</v>
      </c>
      <c r="B456" s="302"/>
      <c r="C456" s="302"/>
      <c r="D456" s="302"/>
      <c r="E456" s="302"/>
      <c r="F456" s="71" t="s">
        <v>2888</v>
      </c>
      <c r="G456" s="99">
        <v>29875.510000000002</v>
      </c>
      <c r="H456" s="99">
        <v>5507.49</v>
      </c>
      <c r="I456" s="71">
        <f t="shared" si="137"/>
        <v>35383</v>
      </c>
      <c r="J456" s="99"/>
      <c r="K456" s="99"/>
      <c r="L456" s="99">
        <f t="shared" si="129"/>
        <v>0</v>
      </c>
      <c r="M456" s="99">
        <f t="shared" si="138"/>
        <v>29875.510000000002</v>
      </c>
      <c r="N456" s="99">
        <f t="shared" si="131"/>
        <v>5507.49</v>
      </c>
      <c r="O456" s="99">
        <f t="shared" si="132"/>
        <v>35383</v>
      </c>
      <c r="P456" s="99"/>
      <c r="Q456" s="99"/>
      <c r="R456" s="99">
        <f t="shared" si="133"/>
        <v>0</v>
      </c>
      <c r="S456" s="99">
        <f t="shared" si="134"/>
        <v>29875.510000000002</v>
      </c>
      <c r="T456" s="99">
        <f t="shared" si="135"/>
        <v>5507.49</v>
      </c>
      <c r="U456" s="99">
        <f t="shared" si="136"/>
        <v>35383</v>
      </c>
      <c r="V456" s="89"/>
    </row>
    <row r="457" spans="1:68" s="188" customFormat="1" x14ac:dyDescent="0.25">
      <c r="A457" s="255" t="s">
        <v>43</v>
      </c>
      <c r="B457" s="256"/>
      <c r="C457" s="256"/>
      <c r="D457" s="256"/>
      <c r="E457" s="256"/>
      <c r="F457" s="187">
        <f>A456</f>
        <v>33</v>
      </c>
      <c r="G457" s="97">
        <f>SUM(G424:G456)</f>
        <v>2747547.9699999997</v>
      </c>
      <c r="H457" s="97">
        <f t="shared" ref="H457:U457" si="139">SUM(H424:H456)</f>
        <v>875958.03</v>
      </c>
      <c r="I457" s="97">
        <f t="shared" si="139"/>
        <v>3623506</v>
      </c>
      <c r="J457" s="97">
        <f t="shared" si="139"/>
        <v>0</v>
      </c>
      <c r="K457" s="97">
        <f t="shared" si="139"/>
        <v>0</v>
      </c>
      <c r="L457" s="97">
        <f t="shared" si="139"/>
        <v>0</v>
      </c>
      <c r="M457" s="97">
        <f t="shared" si="139"/>
        <v>2747547.9699999997</v>
      </c>
      <c r="N457" s="97">
        <f t="shared" si="139"/>
        <v>875958.03</v>
      </c>
      <c r="O457" s="97">
        <f t="shared" si="139"/>
        <v>3623506</v>
      </c>
      <c r="P457" s="97">
        <f t="shared" si="139"/>
        <v>0</v>
      </c>
      <c r="Q457" s="97">
        <f t="shared" si="139"/>
        <v>0</v>
      </c>
      <c r="R457" s="97">
        <f t="shared" si="139"/>
        <v>0</v>
      </c>
      <c r="S457" s="97">
        <f t="shared" si="139"/>
        <v>2747547.9699999997</v>
      </c>
      <c r="T457" s="97">
        <f t="shared" si="139"/>
        <v>875958.03</v>
      </c>
      <c r="U457" s="97">
        <f t="shared" si="139"/>
        <v>3623506</v>
      </c>
      <c r="V457" s="93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  <c r="AJ457" s="50"/>
      <c r="AK457" s="50"/>
      <c r="AL457" s="50"/>
      <c r="AM457" s="50"/>
      <c r="AN457" s="50"/>
      <c r="AO457" s="50"/>
      <c r="AP457" s="50"/>
      <c r="AQ457" s="50"/>
      <c r="AR457" s="50"/>
      <c r="AS457" s="50"/>
      <c r="AT457" s="50"/>
      <c r="AU457" s="50"/>
      <c r="AV457" s="50"/>
      <c r="AW457" s="50"/>
      <c r="AX457" s="50"/>
      <c r="AY457" s="50"/>
      <c r="AZ457" s="50"/>
      <c r="BA457" s="50"/>
      <c r="BB457" s="50"/>
      <c r="BC457" s="50"/>
      <c r="BD457" s="50"/>
      <c r="BE457" s="50"/>
      <c r="BF457" s="50"/>
      <c r="BG457" s="50"/>
      <c r="BH457" s="50"/>
      <c r="BI457" s="50"/>
      <c r="BJ457" s="50"/>
      <c r="BK457" s="50"/>
      <c r="BL457" s="50"/>
      <c r="BM457" s="50"/>
      <c r="BN457" s="50"/>
      <c r="BO457" s="50"/>
      <c r="BP457" s="50"/>
    </row>
    <row r="458" spans="1:68" s="92" customFormat="1" x14ac:dyDescent="0.25">
      <c r="A458" s="71">
        <v>1</v>
      </c>
      <c r="B458" s="300" t="s">
        <v>1216</v>
      </c>
      <c r="C458" s="300" t="s">
        <v>5535</v>
      </c>
      <c r="D458" s="300" t="s">
        <v>5535</v>
      </c>
      <c r="E458" s="300" t="s">
        <v>858</v>
      </c>
      <c r="F458" s="71" t="s">
        <v>2889</v>
      </c>
      <c r="G458" s="99">
        <v>34108.22</v>
      </c>
      <c r="H458" s="99">
        <v>20147.78</v>
      </c>
      <c r="I458" s="71">
        <f>SUM(G458:H458)</f>
        <v>54256</v>
      </c>
      <c r="J458" s="99"/>
      <c r="K458" s="99"/>
      <c r="L458" s="99">
        <f t="shared" si="129"/>
        <v>0</v>
      </c>
      <c r="M458" s="99">
        <f t="shared" ref="M458:M487" si="140">G458+J458</f>
        <v>34108.22</v>
      </c>
      <c r="N458" s="99">
        <f t="shared" si="131"/>
        <v>20147.78</v>
      </c>
      <c r="O458" s="99">
        <f t="shared" si="132"/>
        <v>54256</v>
      </c>
      <c r="P458" s="99"/>
      <c r="Q458" s="99"/>
      <c r="R458" s="99">
        <f t="shared" si="133"/>
        <v>0</v>
      </c>
      <c r="S458" s="99">
        <f t="shared" si="134"/>
        <v>34108.22</v>
      </c>
      <c r="T458" s="99">
        <f t="shared" si="135"/>
        <v>20147.78</v>
      </c>
      <c r="U458" s="99">
        <f t="shared" si="136"/>
        <v>54256</v>
      </c>
      <c r="V458" s="89"/>
    </row>
    <row r="459" spans="1:68" s="92" customFormat="1" x14ac:dyDescent="0.25">
      <c r="A459" s="71">
        <v>2</v>
      </c>
      <c r="B459" s="301"/>
      <c r="C459" s="301"/>
      <c r="D459" s="301"/>
      <c r="E459" s="301" t="s">
        <v>858</v>
      </c>
      <c r="F459" s="71" t="s">
        <v>2890</v>
      </c>
      <c r="G459" s="99">
        <v>40633.479999999996</v>
      </c>
      <c r="H459" s="99">
        <v>8139.52</v>
      </c>
      <c r="I459" s="71">
        <f t="shared" ref="I459:I487" si="141">SUM(G459:H459)</f>
        <v>48773</v>
      </c>
      <c r="J459" s="99"/>
      <c r="K459" s="99"/>
      <c r="L459" s="99">
        <f t="shared" si="129"/>
        <v>0</v>
      </c>
      <c r="M459" s="99">
        <f t="shared" si="140"/>
        <v>40633.479999999996</v>
      </c>
      <c r="N459" s="99">
        <f t="shared" si="131"/>
        <v>8139.52</v>
      </c>
      <c r="O459" s="99">
        <f t="shared" si="132"/>
        <v>48773</v>
      </c>
      <c r="P459" s="99"/>
      <c r="Q459" s="99"/>
      <c r="R459" s="99">
        <f t="shared" si="133"/>
        <v>0</v>
      </c>
      <c r="S459" s="99">
        <f t="shared" si="134"/>
        <v>40633.479999999996</v>
      </c>
      <c r="T459" s="99">
        <f t="shared" si="135"/>
        <v>8139.52</v>
      </c>
      <c r="U459" s="99">
        <f t="shared" si="136"/>
        <v>48773</v>
      </c>
      <c r="V459" s="89"/>
    </row>
    <row r="460" spans="1:68" s="92" customFormat="1" x14ac:dyDescent="0.25">
      <c r="A460" s="71">
        <v>3</v>
      </c>
      <c r="B460" s="301"/>
      <c r="C460" s="301"/>
      <c r="D460" s="301"/>
      <c r="E460" s="301" t="s">
        <v>858</v>
      </c>
      <c r="F460" s="71" t="s">
        <v>2891</v>
      </c>
      <c r="G460" s="99">
        <v>22949.71</v>
      </c>
      <c r="H460" s="99">
        <v>9187.2900000000009</v>
      </c>
      <c r="I460" s="71">
        <f t="shared" si="141"/>
        <v>32137</v>
      </c>
      <c r="J460" s="99"/>
      <c r="K460" s="99"/>
      <c r="L460" s="99">
        <f t="shared" si="129"/>
        <v>0</v>
      </c>
      <c r="M460" s="99">
        <f t="shared" si="140"/>
        <v>22949.71</v>
      </c>
      <c r="N460" s="99">
        <f t="shared" si="131"/>
        <v>9187.2900000000009</v>
      </c>
      <c r="O460" s="99">
        <f t="shared" si="132"/>
        <v>32137</v>
      </c>
      <c r="P460" s="99"/>
      <c r="Q460" s="99"/>
      <c r="R460" s="99">
        <f t="shared" si="133"/>
        <v>0</v>
      </c>
      <c r="S460" s="99">
        <f t="shared" si="134"/>
        <v>22949.71</v>
      </c>
      <c r="T460" s="99">
        <f t="shared" si="135"/>
        <v>9187.2900000000009</v>
      </c>
      <c r="U460" s="99">
        <f t="shared" si="136"/>
        <v>32137</v>
      </c>
      <c r="V460" s="89"/>
    </row>
    <row r="461" spans="1:68" s="92" customFormat="1" x14ac:dyDescent="0.25">
      <c r="A461" s="71">
        <v>4</v>
      </c>
      <c r="B461" s="301"/>
      <c r="C461" s="301"/>
      <c r="D461" s="301"/>
      <c r="E461" s="301" t="s">
        <v>858</v>
      </c>
      <c r="F461" s="71" t="s">
        <v>2892</v>
      </c>
      <c r="G461" s="99">
        <v>234089.58</v>
      </c>
      <c r="H461" s="99">
        <v>104334.42</v>
      </c>
      <c r="I461" s="71">
        <f t="shared" si="141"/>
        <v>338424</v>
      </c>
      <c r="J461" s="99"/>
      <c r="K461" s="99"/>
      <c r="L461" s="99">
        <f t="shared" si="129"/>
        <v>0</v>
      </c>
      <c r="M461" s="99">
        <f t="shared" si="140"/>
        <v>234089.58</v>
      </c>
      <c r="N461" s="99">
        <f t="shared" si="131"/>
        <v>104334.42</v>
      </c>
      <c r="O461" s="99">
        <f t="shared" si="132"/>
        <v>338424</v>
      </c>
      <c r="P461" s="99"/>
      <c r="Q461" s="99"/>
      <c r="R461" s="99">
        <f t="shared" si="133"/>
        <v>0</v>
      </c>
      <c r="S461" s="99">
        <f t="shared" si="134"/>
        <v>234089.58</v>
      </c>
      <c r="T461" s="99">
        <f t="shared" si="135"/>
        <v>104334.42</v>
      </c>
      <c r="U461" s="99">
        <f t="shared" si="136"/>
        <v>338424</v>
      </c>
      <c r="V461" s="89"/>
    </row>
    <row r="462" spans="1:68" s="92" customFormat="1" x14ac:dyDescent="0.25">
      <c r="A462" s="71">
        <v>5</v>
      </c>
      <c r="B462" s="301"/>
      <c r="C462" s="301"/>
      <c r="D462" s="301"/>
      <c r="E462" s="301" t="s">
        <v>858</v>
      </c>
      <c r="F462" s="71" t="s">
        <v>2893</v>
      </c>
      <c r="G462" s="99">
        <v>39142.679999999993</v>
      </c>
      <c r="H462" s="99">
        <v>179.32</v>
      </c>
      <c r="I462" s="71">
        <f t="shared" si="141"/>
        <v>39321.999999999993</v>
      </c>
      <c r="J462" s="99"/>
      <c r="K462" s="99"/>
      <c r="L462" s="99">
        <f t="shared" si="129"/>
        <v>0</v>
      </c>
      <c r="M462" s="99">
        <f t="shared" si="140"/>
        <v>39142.679999999993</v>
      </c>
      <c r="N462" s="99">
        <f t="shared" si="131"/>
        <v>179.32</v>
      </c>
      <c r="O462" s="99">
        <f t="shared" si="132"/>
        <v>39321.999999999993</v>
      </c>
      <c r="P462" s="99"/>
      <c r="Q462" s="99"/>
      <c r="R462" s="99">
        <f t="shared" si="133"/>
        <v>0</v>
      </c>
      <c r="S462" s="99">
        <f t="shared" si="134"/>
        <v>39142.679999999993</v>
      </c>
      <c r="T462" s="99">
        <f t="shared" si="135"/>
        <v>179.32</v>
      </c>
      <c r="U462" s="99">
        <f t="shared" si="136"/>
        <v>39321.999999999993</v>
      </c>
      <c r="V462" s="89"/>
    </row>
    <row r="463" spans="1:68" s="92" customFormat="1" x14ac:dyDescent="0.25">
      <c r="A463" s="71">
        <v>6</v>
      </c>
      <c r="B463" s="301"/>
      <c r="C463" s="301"/>
      <c r="D463" s="301"/>
      <c r="E463" s="301" t="s">
        <v>858</v>
      </c>
      <c r="F463" s="71" t="s">
        <v>2894</v>
      </c>
      <c r="G463" s="99">
        <v>86173.700000000012</v>
      </c>
      <c r="H463" s="99">
        <v>24632.3</v>
      </c>
      <c r="I463" s="71">
        <f t="shared" si="141"/>
        <v>110806.00000000001</v>
      </c>
      <c r="J463" s="99"/>
      <c r="K463" s="99"/>
      <c r="L463" s="99">
        <f t="shared" si="129"/>
        <v>0</v>
      </c>
      <c r="M463" s="99">
        <f t="shared" si="140"/>
        <v>86173.700000000012</v>
      </c>
      <c r="N463" s="99">
        <f t="shared" si="131"/>
        <v>24632.3</v>
      </c>
      <c r="O463" s="99">
        <f t="shared" si="132"/>
        <v>110806.00000000001</v>
      </c>
      <c r="P463" s="99"/>
      <c r="Q463" s="99"/>
      <c r="R463" s="99">
        <f t="shared" si="133"/>
        <v>0</v>
      </c>
      <c r="S463" s="99">
        <f t="shared" si="134"/>
        <v>86173.700000000012</v>
      </c>
      <c r="T463" s="99">
        <f t="shared" si="135"/>
        <v>24632.3</v>
      </c>
      <c r="U463" s="99">
        <f t="shared" si="136"/>
        <v>110806.00000000001</v>
      </c>
      <c r="V463" s="89"/>
    </row>
    <row r="464" spans="1:68" s="92" customFormat="1" x14ac:dyDescent="0.25">
      <c r="A464" s="71">
        <v>7</v>
      </c>
      <c r="B464" s="301"/>
      <c r="C464" s="301"/>
      <c r="D464" s="301"/>
      <c r="E464" s="301" t="s">
        <v>858</v>
      </c>
      <c r="F464" s="71" t="s">
        <v>2895</v>
      </c>
      <c r="G464" s="99">
        <v>120809.04999999999</v>
      </c>
      <c r="H464" s="99">
        <v>2085.9499999999971</v>
      </c>
      <c r="I464" s="71">
        <f t="shared" si="141"/>
        <v>122894.99999999999</v>
      </c>
      <c r="J464" s="99"/>
      <c r="K464" s="99"/>
      <c r="L464" s="99">
        <f t="shared" si="129"/>
        <v>0</v>
      </c>
      <c r="M464" s="99">
        <f t="shared" si="140"/>
        <v>120809.04999999999</v>
      </c>
      <c r="N464" s="99">
        <f t="shared" si="131"/>
        <v>2085.9499999999971</v>
      </c>
      <c r="O464" s="99">
        <f t="shared" si="132"/>
        <v>122894.99999999999</v>
      </c>
      <c r="P464" s="99"/>
      <c r="Q464" s="99"/>
      <c r="R464" s="99">
        <f t="shared" si="133"/>
        <v>0</v>
      </c>
      <c r="S464" s="99">
        <f t="shared" si="134"/>
        <v>120809.04999999999</v>
      </c>
      <c r="T464" s="99">
        <f t="shared" si="135"/>
        <v>2085.9499999999971</v>
      </c>
      <c r="U464" s="99">
        <f t="shared" si="136"/>
        <v>122894.99999999999</v>
      </c>
      <c r="V464" s="89"/>
    </row>
    <row r="465" spans="1:22" s="92" customFormat="1" x14ac:dyDescent="0.25">
      <c r="A465" s="71">
        <v>8</v>
      </c>
      <c r="B465" s="301"/>
      <c r="C465" s="301"/>
      <c r="D465" s="301"/>
      <c r="E465" s="301" t="s">
        <v>858</v>
      </c>
      <c r="F465" s="71" t="s">
        <v>2896</v>
      </c>
      <c r="G465" s="99">
        <v>105010.71</v>
      </c>
      <c r="H465" s="99">
        <v>32221.29</v>
      </c>
      <c r="I465" s="71">
        <f t="shared" si="141"/>
        <v>137232</v>
      </c>
      <c r="J465" s="99"/>
      <c r="K465" s="99"/>
      <c r="L465" s="99">
        <f t="shared" si="129"/>
        <v>0</v>
      </c>
      <c r="M465" s="99">
        <f t="shared" si="140"/>
        <v>105010.71</v>
      </c>
      <c r="N465" s="99">
        <f t="shared" si="131"/>
        <v>32221.29</v>
      </c>
      <c r="O465" s="99">
        <f t="shared" si="132"/>
        <v>137232</v>
      </c>
      <c r="P465" s="99"/>
      <c r="Q465" s="99"/>
      <c r="R465" s="99">
        <f t="shared" si="133"/>
        <v>0</v>
      </c>
      <c r="S465" s="99">
        <f t="shared" si="134"/>
        <v>105010.71</v>
      </c>
      <c r="T465" s="99">
        <f t="shared" si="135"/>
        <v>32221.29</v>
      </c>
      <c r="U465" s="99">
        <f t="shared" si="136"/>
        <v>137232</v>
      </c>
      <c r="V465" s="89"/>
    </row>
    <row r="466" spans="1:22" s="92" customFormat="1" x14ac:dyDescent="0.25">
      <c r="A466" s="71">
        <v>9</v>
      </c>
      <c r="B466" s="301"/>
      <c r="C466" s="301"/>
      <c r="D466" s="301"/>
      <c r="E466" s="301" t="s">
        <v>858</v>
      </c>
      <c r="F466" s="71" t="s">
        <v>2897</v>
      </c>
      <c r="G466" s="99">
        <v>373878.45</v>
      </c>
      <c r="H466" s="99">
        <v>89954.549999999988</v>
      </c>
      <c r="I466" s="71">
        <f t="shared" si="141"/>
        <v>463833</v>
      </c>
      <c r="J466" s="99"/>
      <c r="K466" s="99"/>
      <c r="L466" s="99">
        <f t="shared" si="129"/>
        <v>0</v>
      </c>
      <c r="M466" s="99">
        <f t="shared" si="140"/>
        <v>373878.45</v>
      </c>
      <c r="N466" s="99">
        <f t="shared" si="131"/>
        <v>89954.549999999988</v>
      </c>
      <c r="O466" s="99">
        <f t="shared" si="132"/>
        <v>463833</v>
      </c>
      <c r="P466" s="99"/>
      <c r="Q466" s="99"/>
      <c r="R466" s="99">
        <f t="shared" si="133"/>
        <v>0</v>
      </c>
      <c r="S466" s="99">
        <f t="shared" si="134"/>
        <v>373878.45</v>
      </c>
      <c r="T466" s="99">
        <f t="shared" si="135"/>
        <v>89954.549999999988</v>
      </c>
      <c r="U466" s="99">
        <f t="shared" si="136"/>
        <v>463833</v>
      </c>
      <c r="V466" s="89"/>
    </row>
    <row r="467" spans="1:22" s="92" customFormat="1" x14ac:dyDescent="0.25">
      <c r="A467" s="71">
        <v>10</v>
      </c>
      <c r="B467" s="301"/>
      <c r="C467" s="301"/>
      <c r="D467" s="301"/>
      <c r="E467" s="301" t="s">
        <v>858</v>
      </c>
      <c r="F467" s="71" t="s">
        <v>2898</v>
      </c>
      <c r="G467" s="99">
        <v>43144.06</v>
      </c>
      <c r="H467" s="99">
        <v>11778.94</v>
      </c>
      <c r="I467" s="71">
        <f t="shared" si="141"/>
        <v>54923</v>
      </c>
      <c r="J467" s="99"/>
      <c r="K467" s="99"/>
      <c r="L467" s="99">
        <f t="shared" si="129"/>
        <v>0</v>
      </c>
      <c r="M467" s="99">
        <f t="shared" si="140"/>
        <v>43144.06</v>
      </c>
      <c r="N467" s="99">
        <f t="shared" si="131"/>
        <v>11778.94</v>
      </c>
      <c r="O467" s="99">
        <f t="shared" si="132"/>
        <v>54923</v>
      </c>
      <c r="P467" s="99"/>
      <c r="Q467" s="99"/>
      <c r="R467" s="99">
        <f t="shared" si="133"/>
        <v>0</v>
      </c>
      <c r="S467" s="99">
        <f t="shared" si="134"/>
        <v>43144.06</v>
      </c>
      <c r="T467" s="99">
        <f t="shared" si="135"/>
        <v>11778.94</v>
      </c>
      <c r="U467" s="99">
        <f t="shared" si="136"/>
        <v>54923</v>
      </c>
      <c r="V467" s="89"/>
    </row>
    <row r="468" spans="1:22" s="92" customFormat="1" x14ac:dyDescent="0.25">
      <c r="A468" s="71">
        <v>11</v>
      </c>
      <c r="B468" s="301"/>
      <c r="C468" s="301"/>
      <c r="D468" s="301"/>
      <c r="E468" s="301" t="s">
        <v>858</v>
      </c>
      <c r="F468" s="71" t="s">
        <v>2899</v>
      </c>
      <c r="G468" s="99">
        <v>12727.97</v>
      </c>
      <c r="H468" s="99">
        <v>3169.03</v>
      </c>
      <c r="I468" s="71">
        <f t="shared" si="141"/>
        <v>15897</v>
      </c>
      <c r="J468" s="99"/>
      <c r="K468" s="99"/>
      <c r="L468" s="99">
        <f t="shared" si="129"/>
        <v>0</v>
      </c>
      <c r="M468" s="99">
        <f t="shared" si="140"/>
        <v>12727.97</v>
      </c>
      <c r="N468" s="99">
        <f t="shared" si="131"/>
        <v>3169.03</v>
      </c>
      <c r="O468" s="99">
        <f t="shared" si="132"/>
        <v>15897</v>
      </c>
      <c r="P468" s="99"/>
      <c r="Q468" s="99"/>
      <c r="R468" s="99">
        <f t="shared" si="133"/>
        <v>0</v>
      </c>
      <c r="S468" s="99">
        <f t="shared" si="134"/>
        <v>12727.97</v>
      </c>
      <c r="T468" s="99">
        <f t="shared" si="135"/>
        <v>3169.03</v>
      </c>
      <c r="U468" s="99">
        <f t="shared" si="136"/>
        <v>15897</v>
      </c>
      <c r="V468" s="89"/>
    </row>
    <row r="469" spans="1:22" s="92" customFormat="1" x14ac:dyDescent="0.25">
      <c r="A469" s="71">
        <v>12</v>
      </c>
      <c r="B469" s="301"/>
      <c r="C469" s="301"/>
      <c r="D469" s="301"/>
      <c r="E469" s="301" t="s">
        <v>858</v>
      </c>
      <c r="F469" s="71" t="s">
        <v>2900</v>
      </c>
      <c r="G469" s="99">
        <v>10734.23</v>
      </c>
      <c r="H469" s="99">
        <v>8958.77</v>
      </c>
      <c r="I469" s="71">
        <f t="shared" si="141"/>
        <v>19693</v>
      </c>
      <c r="J469" s="99"/>
      <c r="K469" s="99"/>
      <c r="L469" s="99">
        <f t="shared" si="129"/>
        <v>0</v>
      </c>
      <c r="M469" s="99">
        <f t="shared" si="140"/>
        <v>10734.23</v>
      </c>
      <c r="N469" s="99">
        <f t="shared" si="131"/>
        <v>8958.77</v>
      </c>
      <c r="O469" s="99">
        <f t="shared" si="132"/>
        <v>19693</v>
      </c>
      <c r="P469" s="99"/>
      <c r="Q469" s="99"/>
      <c r="R469" s="99">
        <f t="shared" si="133"/>
        <v>0</v>
      </c>
      <c r="S469" s="99">
        <f t="shared" si="134"/>
        <v>10734.23</v>
      </c>
      <c r="T469" s="99">
        <f t="shared" si="135"/>
        <v>8958.77</v>
      </c>
      <c r="U469" s="99">
        <f t="shared" si="136"/>
        <v>19693</v>
      </c>
      <c r="V469" s="89"/>
    </row>
    <row r="470" spans="1:22" s="92" customFormat="1" x14ac:dyDescent="0.25">
      <c r="A470" s="71">
        <v>13</v>
      </c>
      <c r="B470" s="301"/>
      <c r="C470" s="301"/>
      <c r="D470" s="301"/>
      <c r="E470" s="301" t="s">
        <v>858</v>
      </c>
      <c r="F470" s="71" t="s">
        <v>2901</v>
      </c>
      <c r="G470" s="99">
        <v>101910.08</v>
      </c>
      <c r="H470" s="99">
        <v>31638.920000000002</v>
      </c>
      <c r="I470" s="71">
        <f t="shared" si="141"/>
        <v>133549</v>
      </c>
      <c r="J470" s="99"/>
      <c r="K470" s="99"/>
      <c r="L470" s="99">
        <f t="shared" ref="L470:L487" si="142">J470+K470</f>
        <v>0</v>
      </c>
      <c r="M470" s="99">
        <f t="shared" si="140"/>
        <v>101910.08</v>
      </c>
      <c r="N470" s="99">
        <f t="shared" ref="N470:N487" si="143">H470+K470</f>
        <v>31638.920000000002</v>
      </c>
      <c r="O470" s="99">
        <f t="shared" ref="O470:O487" si="144">I470+L470</f>
        <v>133549</v>
      </c>
      <c r="P470" s="99"/>
      <c r="Q470" s="99"/>
      <c r="R470" s="99">
        <f t="shared" ref="R470:R487" si="145">P470+Q470</f>
        <v>0</v>
      </c>
      <c r="S470" s="99">
        <f t="shared" ref="S470:S487" si="146">M470-P470</f>
        <v>101910.08</v>
      </c>
      <c r="T470" s="99">
        <f t="shared" ref="T470:T487" si="147">N470-Q470</f>
        <v>31638.920000000002</v>
      </c>
      <c r="U470" s="99">
        <f t="shared" ref="U470:U487" si="148">O470-R470</f>
        <v>133549</v>
      </c>
      <c r="V470" s="89"/>
    </row>
    <row r="471" spans="1:22" s="92" customFormat="1" x14ac:dyDescent="0.25">
      <c r="A471" s="71">
        <v>14</v>
      </c>
      <c r="B471" s="301"/>
      <c r="C471" s="301"/>
      <c r="D471" s="301"/>
      <c r="E471" s="301" t="s">
        <v>858</v>
      </c>
      <c r="F471" s="71" t="s">
        <v>2902</v>
      </c>
      <c r="G471" s="99">
        <v>0</v>
      </c>
      <c r="H471" s="99">
        <v>0</v>
      </c>
      <c r="I471" s="71">
        <f t="shared" si="141"/>
        <v>0</v>
      </c>
      <c r="J471" s="99"/>
      <c r="K471" s="99"/>
      <c r="L471" s="99">
        <f t="shared" si="142"/>
        <v>0</v>
      </c>
      <c r="M471" s="99">
        <f t="shared" si="140"/>
        <v>0</v>
      </c>
      <c r="N471" s="99">
        <f t="shared" si="143"/>
        <v>0</v>
      </c>
      <c r="O471" s="99">
        <f t="shared" si="144"/>
        <v>0</v>
      </c>
      <c r="P471" s="99"/>
      <c r="Q471" s="99"/>
      <c r="R471" s="99">
        <f t="shared" si="145"/>
        <v>0</v>
      </c>
      <c r="S471" s="99">
        <f t="shared" si="146"/>
        <v>0</v>
      </c>
      <c r="T471" s="99">
        <f t="shared" si="147"/>
        <v>0</v>
      </c>
      <c r="U471" s="99">
        <f t="shared" si="148"/>
        <v>0</v>
      </c>
      <c r="V471" s="89"/>
    </row>
    <row r="472" spans="1:22" s="92" customFormat="1" x14ac:dyDescent="0.25">
      <c r="A472" s="71">
        <v>15</v>
      </c>
      <c r="B472" s="301"/>
      <c r="C472" s="301"/>
      <c r="D472" s="301"/>
      <c r="E472" s="301" t="s">
        <v>858</v>
      </c>
      <c r="F472" s="71" t="s">
        <v>2903</v>
      </c>
      <c r="G472" s="99">
        <v>10194.85</v>
      </c>
      <c r="H472" s="99">
        <v>2260.15</v>
      </c>
      <c r="I472" s="71">
        <f t="shared" si="141"/>
        <v>12455</v>
      </c>
      <c r="J472" s="99"/>
      <c r="K472" s="99"/>
      <c r="L472" s="99">
        <f t="shared" si="142"/>
        <v>0</v>
      </c>
      <c r="M472" s="99">
        <f t="shared" si="140"/>
        <v>10194.85</v>
      </c>
      <c r="N472" s="99">
        <f t="shared" si="143"/>
        <v>2260.15</v>
      </c>
      <c r="O472" s="99">
        <f t="shared" si="144"/>
        <v>12455</v>
      </c>
      <c r="P472" s="99"/>
      <c r="Q472" s="99"/>
      <c r="R472" s="99">
        <f t="shared" si="145"/>
        <v>0</v>
      </c>
      <c r="S472" s="99">
        <f t="shared" si="146"/>
        <v>10194.85</v>
      </c>
      <c r="T472" s="99">
        <f t="shared" si="147"/>
        <v>2260.15</v>
      </c>
      <c r="U472" s="99">
        <f t="shared" si="148"/>
        <v>12455</v>
      </c>
      <c r="V472" s="89"/>
    </row>
    <row r="473" spans="1:22" s="92" customFormat="1" x14ac:dyDescent="0.25">
      <c r="A473" s="71">
        <v>16</v>
      </c>
      <c r="B473" s="301"/>
      <c r="C473" s="301"/>
      <c r="D473" s="301"/>
      <c r="E473" s="301" t="s">
        <v>858</v>
      </c>
      <c r="F473" s="71" t="s">
        <v>2904</v>
      </c>
      <c r="G473" s="99">
        <v>0</v>
      </c>
      <c r="H473" s="99">
        <v>0</v>
      </c>
      <c r="I473" s="71">
        <f t="shared" si="141"/>
        <v>0</v>
      </c>
      <c r="J473" s="99"/>
      <c r="K473" s="99"/>
      <c r="L473" s="99">
        <f t="shared" si="142"/>
        <v>0</v>
      </c>
      <c r="M473" s="99">
        <f t="shared" si="140"/>
        <v>0</v>
      </c>
      <c r="N473" s="99">
        <f t="shared" si="143"/>
        <v>0</v>
      </c>
      <c r="O473" s="99">
        <f t="shared" si="144"/>
        <v>0</v>
      </c>
      <c r="P473" s="99"/>
      <c r="Q473" s="99"/>
      <c r="R473" s="99">
        <f t="shared" si="145"/>
        <v>0</v>
      </c>
      <c r="S473" s="99">
        <f t="shared" si="146"/>
        <v>0</v>
      </c>
      <c r="T473" s="99">
        <f t="shared" si="147"/>
        <v>0</v>
      </c>
      <c r="U473" s="99">
        <f t="shared" si="148"/>
        <v>0</v>
      </c>
      <c r="V473" s="89"/>
    </row>
    <row r="474" spans="1:22" s="92" customFormat="1" x14ac:dyDescent="0.25">
      <c r="A474" s="71">
        <v>17</v>
      </c>
      <c r="B474" s="301"/>
      <c r="C474" s="301"/>
      <c r="D474" s="301"/>
      <c r="E474" s="301" t="s">
        <v>858</v>
      </c>
      <c r="F474" s="71" t="s">
        <v>2905</v>
      </c>
      <c r="G474" s="99">
        <v>283495.90999999997</v>
      </c>
      <c r="H474" s="99">
        <v>32101.089999999997</v>
      </c>
      <c r="I474" s="71">
        <f t="shared" si="141"/>
        <v>315597</v>
      </c>
      <c r="J474" s="99"/>
      <c r="K474" s="99"/>
      <c r="L474" s="99">
        <f t="shared" si="142"/>
        <v>0</v>
      </c>
      <c r="M474" s="99">
        <f t="shared" si="140"/>
        <v>283495.90999999997</v>
      </c>
      <c r="N474" s="99">
        <f t="shared" si="143"/>
        <v>32101.089999999997</v>
      </c>
      <c r="O474" s="99">
        <f t="shared" si="144"/>
        <v>315597</v>
      </c>
      <c r="P474" s="99"/>
      <c r="Q474" s="99"/>
      <c r="R474" s="99">
        <f t="shared" si="145"/>
        <v>0</v>
      </c>
      <c r="S474" s="99">
        <f t="shared" si="146"/>
        <v>283495.90999999997</v>
      </c>
      <c r="T474" s="99">
        <f t="shared" si="147"/>
        <v>32101.089999999997</v>
      </c>
      <c r="U474" s="99">
        <f t="shared" si="148"/>
        <v>315597</v>
      </c>
      <c r="V474" s="89"/>
    </row>
    <row r="475" spans="1:22" s="92" customFormat="1" x14ac:dyDescent="0.25">
      <c r="A475" s="71">
        <v>18</v>
      </c>
      <c r="B475" s="301"/>
      <c r="C475" s="301"/>
      <c r="D475" s="301"/>
      <c r="E475" s="301" t="s">
        <v>858</v>
      </c>
      <c r="F475" s="71" t="s">
        <v>2906</v>
      </c>
      <c r="G475" s="99">
        <v>47678.9</v>
      </c>
      <c r="H475" s="99">
        <v>23764.1</v>
      </c>
      <c r="I475" s="71">
        <f t="shared" si="141"/>
        <v>71443</v>
      </c>
      <c r="J475" s="99"/>
      <c r="K475" s="99"/>
      <c r="L475" s="99">
        <f t="shared" si="142"/>
        <v>0</v>
      </c>
      <c r="M475" s="99">
        <f t="shared" si="140"/>
        <v>47678.9</v>
      </c>
      <c r="N475" s="99">
        <f t="shared" si="143"/>
        <v>23764.1</v>
      </c>
      <c r="O475" s="99">
        <f t="shared" si="144"/>
        <v>71443</v>
      </c>
      <c r="P475" s="99"/>
      <c r="Q475" s="99"/>
      <c r="R475" s="99">
        <f t="shared" si="145"/>
        <v>0</v>
      </c>
      <c r="S475" s="99">
        <f t="shared" si="146"/>
        <v>47678.9</v>
      </c>
      <c r="T475" s="99">
        <f t="shared" si="147"/>
        <v>23764.1</v>
      </c>
      <c r="U475" s="99">
        <f t="shared" si="148"/>
        <v>71443</v>
      </c>
      <c r="V475" s="89"/>
    </row>
    <row r="476" spans="1:22" s="92" customFormat="1" x14ac:dyDescent="0.25">
      <c r="A476" s="71">
        <v>19</v>
      </c>
      <c r="B476" s="301"/>
      <c r="C476" s="301"/>
      <c r="D476" s="301"/>
      <c r="E476" s="301" t="s">
        <v>858</v>
      </c>
      <c r="F476" s="71" t="s">
        <v>2907</v>
      </c>
      <c r="G476" s="99">
        <v>0</v>
      </c>
      <c r="H476" s="99">
        <v>0</v>
      </c>
      <c r="I476" s="71">
        <f t="shared" si="141"/>
        <v>0</v>
      </c>
      <c r="J476" s="99"/>
      <c r="K476" s="99"/>
      <c r="L476" s="99">
        <f t="shared" si="142"/>
        <v>0</v>
      </c>
      <c r="M476" s="99">
        <f t="shared" si="140"/>
        <v>0</v>
      </c>
      <c r="N476" s="99">
        <f t="shared" si="143"/>
        <v>0</v>
      </c>
      <c r="O476" s="99">
        <f t="shared" si="144"/>
        <v>0</v>
      </c>
      <c r="P476" s="99"/>
      <c r="Q476" s="99"/>
      <c r="R476" s="99">
        <f t="shared" si="145"/>
        <v>0</v>
      </c>
      <c r="S476" s="99">
        <f t="shared" si="146"/>
        <v>0</v>
      </c>
      <c r="T476" s="99">
        <f t="shared" si="147"/>
        <v>0</v>
      </c>
      <c r="U476" s="99">
        <f t="shared" si="148"/>
        <v>0</v>
      </c>
      <c r="V476" s="89"/>
    </row>
    <row r="477" spans="1:22" s="92" customFormat="1" x14ac:dyDescent="0.25">
      <c r="A477" s="71">
        <v>20</v>
      </c>
      <c r="B477" s="301"/>
      <c r="C477" s="301"/>
      <c r="D477" s="301"/>
      <c r="E477" s="301" t="s">
        <v>858</v>
      </c>
      <c r="F477" s="71" t="s">
        <v>2908</v>
      </c>
      <c r="G477" s="99">
        <v>0</v>
      </c>
      <c r="H477" s="99">
        <v>0</v>
      </c>
      <c r="I477" s="71">
        <f t="shared" si="141"/>
        <v>0</v>
      </c>
      <c r="J477" s="99"/>
      <c r="K477" s="99"/>
      <c r="L477" s="99">
        <f t="shared" si="142"/>
        <v>0</v>
      </c>
      <c r="M477" s="99">
        <f t="shared" si="140"/>
        <v>0</v>
      </c>
      <c r="N477" s="99">
        <f t="shared" si="143"/>
        <v>0</v>
      </c>
      <c r="O477" s="99">
        <f t="shared" si="144"/>
        <v>0</v>
      </c>
      <c r="P477" s="99"/>
      <c r="Q477" s="99"/>
      <c r="R477" s="99">
        <f t="shared" si="145"/>
        <v>0</v>
      </c>
      <c r="S477" s="99">
        <f t="shared" si="146"/>
        <v>0</v>
      </c>
      <c r="T477" s="99">
        <f t="shared" si="147"/>
        <v>0</v>
      </c>
      <c r="U477" s="99">
        <f t="shared" si="148"/>
        <v>0</v>
      </c>
      <c r="V477" s="89"/>
    </row>
    <row r="478" spans="1:22" s="92" customFormat="1" x14ac:dyDescent="0.25">
      <c r="A478" s="71">
        <v>21</v>
      </c>
      <c r="B478" s="301"/>
      <c r="C478" s="301"/>
      <c r="D478" s="301"/>
      <c r="E478" s="301" t="s">
        <v>858</v>
      </c>
      <c r="F478" s="71" t="s">
        <v>2909</v>
      </c>
      <c r="G478" s="99">
        <v>124162.84</v>
      </c>
      <c r="H478" s="99">
        <v>69812.160000000003</v>
      </c>
      <c r="I478" s="71">
        <f t="shared" si="141"/>
        <v>193975</v>
      </c>
      <c r="J478" s="99"/>
      <c r="K478" s="99"/>
      <c r="L478" s="99">
        <f t="shared" si="142"/>
        <v>0</v>
      </c>
      <c r="M478" s="99">
        <f t="shared" si="140"/>
        <v>124162.84</v>
      </c>
      <c r="N478" s="99">
        <f t="shared" si="143"/>
        <v>69812.160000000003</v>
      </c>
      <c r="O478" s="99">
        <f t="shared" si="144"/>
        <v>193975</v>
      </c>
      <c r="P478" s="99"/>
      <c r="Q478" s="99"/>
      <c r="R478" s="99">
        <f t="shared" si="145"/>
        <v>0</v>
      </c>
      <c r="S478" s="99">
        <f t="shared" si="146"/>
        <v>124162.84</v>
      </c>
      <c r="T478" s="99">
        <f t="shared" si="147"/>
        <v>69812.160000000003</v>
      </c>
      <c r="U478" s="99">
        <f t="shared" si="148"/>
        <v>193975</v>
      </c>
      <c r="V478" s="89"/>
    </row>
    <row r="479" spans="1:22" s="92" customFormat="1" x14ac:dyDescent="0.25">
      <c r="A479" s="71">
        <v>22</v>
      </c>
      <c r="B479" s="301"/>
      <c r="C479" s="301"/>
      <c r="D479" s="301"/>
      <c r="E479" s="301" t="s">
        <v>858</v>
      </c>
      <c r="F479" s="71" t="s">
        <v>2910</v>
      </c>
      <c r="G479" s="99">
        <v>295044.95999999996</v>
      </c>
      <c r="H479" s="99">
        <v>150244.04</v>
      </c>
      <c r="I479" s="71">
        <f t="shared" si="141"/>
        <v>445289</v>
      </c>
      <c r="J479" s="99"/>
      <c r="K479" s="99"/>
      <c r="L479" s="99">
        <f t="shared" si="142"/>
        <v>0</v>
      </c>
      <c r="M479" s="99">
        <f t="shared" si="140"/>
        <v>295044.95999999996</v>
      </c>
      <c r="N479" s="99">
        <f t="shared" si="143"/>
        <v>150244.04</v>
      </c>
      <c r="O479" s="99">
        <f t="shared" si="144"/>
        <v>445289</v>
      </c>
      <c r="P479" s="99"/>
      <c r="Q479" s="99"/>
      <c r="R479" s="99">
        <f t="shared" si="145"/>
        <v>0</v>
      </c>
      <c r="S479" s="99">
        <f t="shared" si="146"/>
        <v>295044.95999999996</v>
      </c>
      <c r="T479" s="99">
        <f t="shared" si="147"/>
        <v>150244.04</v>
      </c>
      <c r="U479" s="99">
        <f t="shared" si="148"/>
        <v>445289</v>
      </c>
      <c r="V479" s="89"/>
    </row>
    <row r="480" spans="1:22" s="92" customFormat="1" x14ac:dyDescent="0.25">
      <c r="A480" s="71">
        <v>23</v>
      </c>
      <c r="B480" s="301"/>
      <c r="C480" s="301"/>
      <c r="D480" s="301"/>
      <c r="E480" s="301" t="s">
        <v>858</v>
      </c>
      <c r="F480" s="71" t="s">
        <v>2911</v>
      </c>
      <c r="G480" s="99">
        <v>274888.5</v>
      </c>
      <c r="H480" s="99">
        <v>163562.5</v>
      </c>
      <c r="I480" s="71">
        <f t="shared" si="141"/>
        <v>438451</v>
      </c>
      <c r="J480" s="99"/>
      <c r="K480" s="99"/>
      <c r="L480" s="99">
        <f t="shared" si="142"/>
        <v>0</v>
      </c>
      <c r="M480" s="99">
        <f t="shared" si="140"/>
        <v>274888.5</v>
      </c>
      <c r="N480" s="99">
        <f t="shared" si="143"/>
        <v>163562.5</v>
      </c>
      <c r="O480" s="99">
        <f t="shared" si="144"/>
        <v>438451</v>
      </c>
      <c r="P480" s="99"/>
      <c r="Q480" s="99"/>
      <c r="R480" s="99">
        <f t="shared" si="145"/>
        <v>0</v>
      </c>
      <c r="S480" s="99">
        <f t="shared" si="146"/>
        <v>274888.5</v>
      </c>
      <c r="T480" s="99">
        <f t="shared" si="147"/>
        <v>163562.5</v>
      </c>
      <c r="U480" s="99">
        <f t="shared" si="148"/>
        <v>438451</v>
      </c>
      <c r="V480" s="89"/>
    </row>
    <row r="481" spans="1:68" s="92" customFormat="1" x14ac:dyDescent="0.25">
      <c r="A481" s="71">
        <v>24</v>
      </c>
      <c r="B481" s="301"/>
      <c r="C481" s="301"/>
      <c r="D481" s="301"/>
      <c r="E481" s="301" t="s">
        <v>858</v>
      </c>
      <c r="F481" s="71" t="s">
        <v>2912</v>
      </c>
      <c r="G481" s="99">
        <v>10263.550000000001</v>
      </c>
      <c r="H481" s="99">
        <v>4613.45</v>
      </c>
      <c r="I481" s="71">
        <f t="shared" si="141"/>
        <v>14877</v>
      </c>
      <c r="J481" s="99"/>
      <c r="K481" s="99"/>
      <c r="L481" s="99">
        <f t="shared" si="142"/>
        <v>0</v>
      </c>
      <c r="M481" s="99">
        <f t="shared" si="140"/>
        <v>10263.550000000001</v>
      </c>
      <c r="N481" s="99">
        <f t="shared" si="143"/>
        <v>4613.45</v>
      </c>
      <c r="O481" s="99">
        <f t="shared" si="144"/>
        <v>14877</v>
      </c>
      <c r="P481" s="99"/>
      <c r="Q481" s="99"/>
      <c r="R481" s="99">
        <f t="shared" si="145"/>
        <v>0</v>
      </c>
      <c r="S481" s="99">
        <f t="shared" si="146"/>
        <v>10263.550000000001</v>
      </c>
      <c r="T481" s="99">
        <f t="shared" si="147"/>
        <v>4613.45</v>
      </c>
      <c r="U481" s="99">
        <f t="shared" si="148"/>
        <v>14877</v>
      </c>
      <c r="V481" s="89"/>
    </row>
    <row r="482" spans="1:68" s="92" customFormat="1" x14ac:dyDescent="0.25">
      <c r="A482" s="71">
        <v>25</v>
      </c>
      <c r="B482" s="301"/>
      <c r="C482" s="301"/>
      <c r="D482" s="301"/>
      <c r="E482" s="301" t="s">
        <v>858</v>
      </c>
      <c r="F482" s="71" t="s">
        <v>2913</v>
      </c>
      <c r="G482" s="99">
        <v>135405.19</v>
      </c>
      <c r="H482" s="99">
        <v>47130.81</v>
      </c>
      <c r="I482" s="71">
        <f t="shared" si="141"/>
        <v>182536</v>
      </c>
      <c r="J482" s="99"/>
      <c r="K482" s="99"/>
      <c r="L482" s="99">
        <f t="shared" si="142"/>
        <v>0</v>
      </c>
      <c r="M482" s="99">
        <f t="shared" si="140"/>
        <v>135405.19</v>
      </c>
      <c r="N482" s="99">
        <f t="shared" si="143"/>
        <v>47130.81</v>
      </c>
      <c r="O482" s="99">
        <f t="shared" si="144"/>
        <v>182536</v>
      </c>
      <c r="P482" s="99"/>
      <c r="Q482" s="99"/>
      <c r="R482" s="99">
        <f t="shared" si="145"/>
        <v>0</v>
      </c>
      <c r="S482" s="99">
        <f t="shared" si="146"/>
        <v>135405.19</v>
      </c>
      <c r="T482" s="99">
        <f t="shared" si="147"/>
        <v>47130.81</v>
      </c>
      <c r="U482" s="99">
        <f t="shared" si="148"/>
        <v>182536</v>
      </c>
      <c r="V482" s="89"/>
    </row>
    <row r="483" spans="1:68" s="92" customFormat="1" x14ac:dyDescent="0.25">
      <c r="A483" s="71">
        <v>26</v>
      </c>
      <c r="B483" s="301"/>
      <c r="C483" s="301"/>
      <c r="D483" s="301"/>
      <c r="E483" s="301" t="s">
        <v>858</v>
      </c>
      <c r="F483" s="71" t="s">
        <v>2914</v>
      </c>
      <c r="G483" s="99">
        <v>144038.99999999997</v>
      </c>
      <c r="H483" s="99">
        <v>96108</v>
      </c>
      <c r="I483" s="71">
        <f t="shared" si="141"/>
        <v>240146.99999999997</v>
      </c>
      <c r="J483" s="99"/>
      <c r="K483" s="99"/>
      <c r="L483" s="99">
        <f t="shared" si="142"/>
        <v>0</v>
      </c>
      <c r="M483" s="99">
        <f t="shared" si="140"/>
        <v>144038.99999999997</v>
      </c>
      <c r="N483" s="99">
        <f t="shared" si="143"/>
        <v>96108</v>
      </c>
      <c r="O483" s="99">
        <f t="shared" si="144"/>
        <v>240146.99999999997</v>
      </c>
      <c r="P483" s="99"/>
      <c r="Q483" s="99"/>
      <c r="R483" s="99">
        <f t="shared" si="145"/>
        <v>0</v>
      </c>
      <c r="S483" s="99">
        <f t="shared" si="146"/>
        <v>144038.99999999997</v>
      </c>
      <c r="T483" s="99">
        <f t="shared" si="147"/>
        <v>96108</v>
      </c>
      <c r="U483" s="99">
        <f t="shared" si="148"/>
        <v>240146.99999999997</v>
      </c>
      <c r="V483" s="89"/>
    </row>
    <row r="484" spans="1:68" s="92" customFormat="1" x14ac:dyDescent="0.25">
      <c r="A484" s="71">
        <v>27</v>
      </c>
      <c r="B484" s="301"/>
      <c r="C484" s="301"/>
      <c r="D484" s="301"/>
      <c r="E484" s="301" t="s">
        <v>858</v>
      </c>
      <c r="F484" s="71" t="s">
        <v>2915</v>
      </c>
      <c r="G484" s="99">
        <v>17026.93</v>
      </c>
      <c r="H484" s="99">
        <v>36564.07</v>
      </c>
      <c r="I484" s="71">
        <f t="shared" si="141"/>
        <v>53591</v>
      </c>
      <c r="J484" s="99"/>
      <c r="K484" s="99"/>
      <c r="L484" s="99">
        <f t="shared" si="142"/>
        <v>0</v>
      </c>
      <c r="M484" s="99">
        <f t="shared" si="140"/>
        <v>17026.93</v>
      </c>
      <c r="N484" s="99">
        <f t="shared" si="143"/>
        <v>36564.07</v>
      </c>
      <c r="O484" s="99">
        <f t="shared" si="144"/>
        <v>53591</v>
      </c>
      <c r="P484" s="99"/>
      <c r="Q484" s="99"/>
      <c r="R484" s="99">
        <f t="shared" si="145"/>
        <v>0</v>
      </c>
      <c r="S484" s="99">
        <f t="shared" si="146"/>
        <v>17026.93</v>
      </c>
      <c r="T484" s="99">
        <f t="shared" si="147"/>
        <v>36564.07</v>
      </c>
      <c r="U484" s="99">
        <f t="shared" si="148"/>
        <v>53591</v>
      </c>
      <c r="V484" s="89"/>
    </row>
    <row r="485" spans="1:68" s="92" customFormat="1" x14ac:dyDescent="0.25">
      <c r="A485" s="71">
        <v>28</v>
      </c>
      <c r="B485" s="301"/>
      <c r="C485" s="301"/>
      <c r="D485" s="301"/>
      <c r="E485" s="301" t="s">
        <v>858</v>
      </c>
      <c r="F485" s="71" t="s">
        <v>2916</v>
      </c>
      <c r="G485" s="99">
        <v>0</v>
      </c>
      <c r="H485" s="99">
        <v>0</v>
      </c>
      <c r="I485" s="71">
        <f t="shared" si="141"/>
        <v>0</v>
      </c>
      <c r="J485" s="99"/>
      <c r="K485" s="99"/>
      <c r="L485" s="99">
        <f t="shared" si="142"/>
        <v>0</v>
      </c>
      <c r="M485" s="99">
        <f t="shared" si="140"/>
        <v>0</v>
      </c>
      <c r="N485" s="99">
        <f t="shared" si="143"/>
        <v>0</v>
      </c>
      <c r="O485" s="99">
        <f t="shared" si="144"/>
        <v>0</v>
      </c>
      <c r="P485" s="99"/>
      <c r="Q485" s="99"/>
      <c r="R485" s="99">
        <f t="shared" si="145"/>
        <v>0</v>
      </c>
      <c r="S485" s="99">
        <f t="shared" si="146"/>
        <v>0</v>
      </c>
      <c r="T485" s="99">
        <f t="shared" si="147"/>
        <v>0</v>
      </c>
      <c r="U485" s="99">
        <f t="shared" si="148"/>
        <v>0</v>
      </c>
      <c r="V485" s="89"/>
    </row>
    <row r="486" spans="1:68" s="92" customFormat="1" x14ac:dyDescent="0.25">
      <c r="A486" s="71">
        <v>29</v>
      </c>
      <c r="B486" s="301"/>
      <c r="C486" s="301"/>
      <c r="D486" s="301"/>
      <c r="E486" s="301" t="s">
        <v>858</v>
      </c>
      <c r="F486" s="71" t="s">
        <v>2917</v>
      </c>
      <c r="G486" s="99">
        <v>25510.2</v>
      </c>
      <c r="H486" s="99">
        <v>5772.8</v>
      </c>
      <c r="I486" s="71">
        <f t="shared" si="141"/>
        <v>31283</v>
      </c>
      <c r="J486" s="99"/>
      <c r="K486" s="99"/>
      <c r="L486" s="99">
        <f t="shared" si="142"/>
        <v>0</v>
      </c>
      <c r="M486" s="99">
        <f t="shared" si="140"/>
        <v>25510.2</v>
      </c>
      <c r="N486" s="99">
        <f t="shared" si="143"/>
        <v>5772.8</v>
      </c>
      <c r="O486" s="99">
        <f t="shared" si="144"/>
        <v>31283</v>
      </c>
      <c r="P486" s="99"/>
      <c r="Q486" s="99"/>
      <c r="R486" s="99">
        <f t="shared" si="145"/>
        <v>0</v>
      </c>
      <c r="S486" s="99">
        <f t="shared" si="146"/>
        <v>25510.2</v>
      </c>
      <c r="T486" s="99">
        <f t="shared" si="147"/>
        <v>5772.8</v>
      </c>
      <c r="U486" s="99">
        <f t="shared" si="148"/>
        <v>31283</v>
      </c>
      <c r="V486" s="89"/>
    </row>
    <row r="487" spans="1:68" s="92" customFormat="1" x14ac:dyDescent="0.25">
      <c r="A487" s="71">
        <v>30</v>
      </c>
      <c r="B487" s="301"/>
      <c r="C487" s="301"/>
      <c r="D487" s="301"/>
      <c r="E487" s="301" t="s">
        <v>858</v>
      </c>
      <c r="F487" s="71" t="s">
        <v>2918</v>
      </c>
      <c r="G487" s="99">
        <v>10277.58</v>
      </c>
      <c r="H487" s="99">
        <v>2886.42</v>
      </c>
      <c r="I487" s="71">
        <f t="shared" si="141"/>
        <v>13164</v>
      </c>
      <c r="J487" s="99"/>
      <c r="K487" s="99"/>
      <c r="L487" s="99">
        <f t="shared" si="142"/>
        <v>0</v>
      </c>
      <c r="M487" s="99">
        <f t="shared" si="140"/>
        <v>10277.58</v>
      </c>
      <c r="N487" s="99">
        <f t="shared" si="143"/>
        <v>2886.42</v>
      </c>
      <c r="O487" s="99">
        <f t="shared" si="144"/>
        <v>13164</v>
      </c>
      <c r="P487" s="99"/>
      <c r="Q487" s="99"/>
      <c r="R487" s="99">
        <f t="shared" si="145"/>
        <v>0</v>
      </c>
      <c r="S487" s="99">
        <f t="shared" si="146"/>
        <v>10277.58</v>
      </c>
      <c r="T487" s="99">
        <f t="shared" si="147"/>
        <v>2886.42</v>
      </c>
      <c r="U487" s="99">
        <f t="shared" si="148"/>
        <v>13164</v>
      </c>
      <c r="V487" s="89"/>
    </row>
    <row r="488" spans="1:68" s="188" customFormat="1" x14ac:dyDescent="0.25">
      <c r="A488" s="255" t="s">
        <v>43</v>
      </c>
      <c r="B488" s="256"/>
      <c r="C488" s="256"/>
      <c r="D488" s="256"/>
      <c r="E488" s="256"/>
      <c r="F488" s="187">
        <f>A487</f>
        <v>30</v>
      </c>
      <c r="G488" s="97">
        <f>SUM(G458:G487)</f>
        <v>2603300.33</v>
      </c>
      <c r="H488" s="97">
        <f t="shared" ref="H488:U488" si="149">SUM(H458:H487)</f>
        <v>981247.67000000016</v>
      </c>
      <c r="I488" s="97">
        <f t="shared" si="149"/>
        <v>3584548</v>
      </c>
      <c r="J488" s="97">
        <f t="shared" si="149"/>
        <v>0</v>
      </c>
      <c r="K488" s="97">
        <f t="shared" si="149"/>
        <v>0</v>
      </c>
      <c r="L488" s="97">
        <f t="shared" si="149"/>
        <v>0</v>
      </c>
      <c r="M488" s="97">
        <f t="shared" si="149"/>
        <v>2603300.33</v>
      </c>
      <c r="N488" s="97">
        <f t="shared" si="149"/>
        <v>981247.67000000016</v>
      </c>
      <c r="O488" s="97">
        <f t="shared" si="149"/>
        <v>3584548</v>
      </c>
      <c r="P488" s="97">
        <f t="shared" si="149"/>
        <v>0</v>
      </c>
      <c r="Q488" s="97">
        <f t="shared" si="149"/>
        <v>0</v>
      </c>
      <c r="R488" s="97">
        <f t="shared" si="149"/>
        <v>0</v>
      </c>
      <c r="S488" s="97">
        <f t="shared" si="149"/>
        <v>2603300.33</v>
      </c>
      <c r="T488" s="97">
        <f t="shared" si="149"/>
        <v>981247.67000000016</v>
      </c>
      <c r="U488" s="97">
        <f t="shared" si="149"/>
        <v>3584548</v>
      </c>
      <c r="V488" s="93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50"/>
      <c r="AR488" s="50"/>
      <c r="AS488" s="50"/>
      <c r="AT488" s="50"/>
      <c r="AU488" s="50"/>
      <c r="AV488" s="50"/>
      <c r="AW488" s="50"/>
      <c r="AX488" s="50"/>
      <c r="AY488" s="50"/>
      <c r="AZ488" s="50"/>
      <c r="BA488" s="50"/>
      <c r="BB488" s="50"/>
      <c r="BC488" s="50"/>
      <c r="BD488" s="50"/>
      <c r="BE488" s="50"/>
      <c r="BF488" s="50"/>
      <c r="BG488" s="50"/>
      <c r="BH488" s="50"/>
      <c r="BI488" s="50"/>
      <c r="BJ488" s="50"/>
      <c r="BK488" s="50"/>
      <c r="BL488" s="50"/>
      <c r="BM488" s="50"/>
      <c r="BN488" s="50"/>
      <c r="BO488" s="50"/>
      <c r="BP488" s="50"/>
    </row>
    <row r="489" spans="1:68" s="92" customFormat="1" x14ac:dyDescent="0.25">
      <c r="A489" s="71">
        <v>1</v>
      </c>
      <c r="B489" s="300" t="s">
        <v>1216</v>
      </c>
      <c r="C489" s="300" t="s">
        <v>5535</v>
      </c>
      <c r="D489" s="300" t="s">
        <v>5535</v>
      </c>
      <c r="E489" s="300" t="s">
        <v>639</v>
      </c>
      <c r="F489" s="71" t="s">
        <v>2537</v>
      </c>
      <c r="G489" s="99">
        <v>4290.71</v>
      </c>
      <c r="H489" s="99">
        <v>3788.29</v>
      </c>
      <c r="I489" s="71">
        <f>SUM(G489:H489)</f>
        <v>8079</v>
      </c>
      <c r="J489" s="99"/>
      <c r="K489" s="99"/>
      <c r="L489" s="99">
        <f t="shared" ref="L489:L506" si="150">J489+K489</f>
        <v>0</v>
      </c>
      <c r="M489" s="99">
        <f t="shared" ref="M489:M551" si="151">G489+J489</f>
        <v>4290.71</v>
      </c>
      <c r="N489" s="99">
        <f t="shared" ref="N489:N506" si="152">H489+K489</f>
        <v>3788.29</v>
      </c>
      <c r="O489" s="99">
        <f t="shared" ref="O489:O506" si="153">I489+L489</f>
        <v>8079</v>
      </c>
      <c r="P489" s="99"/>
      <c r="Q489" s="99"/>
      <c r="R489" s="99">
        <f t="shared" ref="R489:R506" si="154">P489+Q489</f>
        <v>0</v>
      </c>
      <c r="S489" s="99">
        <f t="shared" ref="S489:S506" si="155">M489-P489</f>
        <v>4290.71</v>
      </c>
      <c r="T489" s="99">
        <f t="shared" ref="T489:T506" si="156">N489-Q489</f>
        <v>3788.29</v>
      </c>
      <c r="U489" s="99">
        <f t="shared" ref="U489:U506" si="157">O489-R489</f>
        <v>8079</v>
      </c>
      <c r="V489" s="89"/>
    </row>
    <row r="490" spans="1:68" s="92" customFormat="1" x14ac:dyDescent="0.25">
      <c r="A490" s="71">
        <v>2</v>
      </c>
      <c r="B490" s="301"/>
      <c r="C490" s="301"/>
      <c r="D490" s="301"/>
      <c r="E490" s="301"/>
      <c r="F490" s="71" t="s">
        <v>2538</v>
      </c>
      <c r="G490" s="99">
        <v>21776.739999999998</v>
      </c>
      <c r="H490" s="99">
        <v>147.26</v>
      </c>
      <c r="I490" s="71">
        <f t="shared" ref="I490:I520" si="158">SUM(G490:H490)</f>
        <v>21923.999999999996</v>
      </c>
      <c r="J490" s="99"/>
      <c r="K490" s="99"/>
      <c r="L490" s="99">
        <f t="shared" si="150"/>
        <v>0</v>
      </c>
      <c r="M490" s="99">
        <f t="shared" si="151"/>
        <v>21776.739999999998</v>
      </c>
      <c r="N490" s="99">
        <f t="shared" si="152"/>
        <v>147.26</v>
      </c>
      <c r="O490" s="99">
        <f t="shared" si="153"/>
        <v>21923.999999999996</v>
      </c>
      <c r="P490" s="99"/>
      <c r="Q490" s="99"/>
      <c r="R490" s="99">
        <f t="shared" si="154"/>
        <v>0</v>
      </c>
      <c r="S490" s="99">
        <f t="shared" si="155"/>
        <v>21776.739999999998</v>
      </c>
      <c r="T490" s="99">
        <f t="shared" si="156"/>
        <v>147.26</v>
      </c>
      <c r="U490" s="99">
        <f t="shared" si="157"/>
        <v>21923.999999999996</v>
      </c>
      <c r="V490" s="89"/>
    </row>
    <row r="491" spans="1:68" s="92" customFormat="1" x14ac:dyDescent="0.25">
      <c r="A491" s="71">
        <v>3</v>
      </c>
      <c r="B491" s="301"/>
      <c r="C491" s="301"/>
      <c r="D491" s="301"/>
      <c r="E491" s="301"/>
      <c r="F491" s="71" t="s">
        <v>142</v>
      </c>
      <c r="G491" s="99">
        <v>73038.720000000001</v>
      </c>
      <c r="H491" s="99">
        <v>19703.28</v>
      </c>
      <c r="I491" s="71">
        <f t="shared" si="158"/>
        <v>92742</v>
      </c>
      <c r="J491" s="99"/>
      <c r="K491" s="99"/>
      <c r="L491" s="99">
        <f t="shared" si="150"/>
        <v>0</v>
      </c>
      <c r="M491" s="99">
        <f t="shared" si="151"/>
        <v>73038.720000000001</v>
      </c>
      <c r="N491" s="99">
        <f t="shared" si="152"/>
        <v>19703.28</v>
      </c>
      <c r="O491" s="99">
        <f t="shared" si="153"/>
        <v>92742</v>
      </c>
      <c r="P491" s="99"/>
      <c r="Q491" s="99"/>
      <c r="R491" s="99">
        <f t="shared" si="154"/>
        <v>0</v>
      </c>
      <c r="S491" s="99">
        <f t="shared" si="155"/>
        <v>73038.720000000001</v>
      </c>
      <c r="T491" s="99">
        <f t="shared" si="156"/>
        <v>19703.28</v>
      </c>
      <c r="U491" s="99">
        <f t="shared" si="157"/>
        <v>92742</v>
      </c>
      <c r="V491" s="89"/>
    </row>
    <row r="492" spans="1:68" s="92" customFormat="1" x14ac:dyDescent="0.25">
      <c r="A492" s="71">
        <v>4</v>
      </c>
      <c r="B492" s="301"/>
      <c r="C492" s="301"/>
      <c r="D492" s="301"/>
      <c r="E492" s="301"/>
      <c r="F492" s="71" t="s">
        <v>143</v>
      </c>
      <c r="G492" s="99">
        <v>89440.04</v>
      </c>
      <c r="H492" s="99">
        <v>25571.96</v>
      </c>
      <c r="I492" s="71">
        <f t="shared" si="158"/>
        <v>115012</v>
      </c>
      <c r="J492" s="99"/>
      <c r="K492" s="99"/>
      <c r="L492" s="99">
        <f t="shared" si="150"/>
        <v>0</v>
      </c>
      <c r="M492" s="99">
        <f t="shared" si="151"/>
        <v>89440.04</v>
      </c>
      <c r="N492" s="99">
        <f t="shared" si="152"/>
        <v>25571.96</v>
      </c>
      <c r="O492" s="99">
        <f t="shared" si="153"/>
        <v>115012</v>
      </c>
      <c r="P492" s="99"/>
      <c r="Q492" s="99"/>
      <c r="R492" s="99">
        <f t="shared" si="154"/>
        <v>0</v>
      </c>
      <c r="S492" s="99">
        <f t="shared" si="155"/>
        <v>89440.04</v>
      </c>
      <c r="T492" s="99">
        <f t="shared" si="156"/>
        <v>25571.96</v>
      </c>
      <c r="U492" s="99">
        <f t="shared" si="157"/>
        <v>115012</v>
      </c>
      <c r="V492" s="89"/>
    </row>
    <row r="493" spans="1:68" s="92" customFormat="1" x14ac:dyDescent="0.25">
      <c r="A493" s="71">
        <v>5</v>
      </c>
      <c r="B493" s="301"/>
      <c r="C493" s="301"/>
      <c r="D493" s="301"/>
      <c r="E493" s="301"/>
      <c r="F493" s="71" t="s">
        <v>2539</v>
      </c>
      <c r="G493" s="99">
        <v>109248.26000000001</v>
      </c>
      <c r="H493" s="99">
        <v>9888.74</v>
      </c>
      <c r="I493" s="71">
        <f t="shared" si="158"/>
        <v>119137.00000000001</v>
      </c>
      <c r="J493" s="99"/>
      <c r="K493" s="99"/>
      <c r="L493" s="99">
        <f t="shared" si="150"/>
        <v>0</v>
      </c>
      <c r="M493" s="99">
        <f t="shared" si="151"/>
        <v>109248.26000000001</v>
      </c>
      <c r="N493" s="99">
        <f t="shared" si="152"/>
        <v>9888.74</v>
      </c>
      <c r="O493" s="99">
        <f t="shared" si="153"/>
        <v>119137.00000000001</v>
      </c>
      <c r="P493" s="99"/>
      <c r="Q493" s="99"/>
      <c r="R493" s="99">
        <f t="shared" si="154"/>
        <v>0</v>
      </c>
      <c r="S493" s="99">
        <f t="shared" si="155"/>
        <v>109248.26000000001</v>
      </c>
      <c r="T493" s="99">
        <f t="shared" si="156"/>
        <v>9888.74</v>
      </c>
      <c r="U493" s="99">
        <f t="shared" si="157"/>
        <v>119137.00000000001</v>
      </c>
      <c r="V493" s="89"/>
    </row>
    <row r="494" spans="1:68" s="92" customFormat="1" x14ac:dyDescent="0.25">
      <c r="A494" s="71">
        <v>6</v>
      </c>
      <c r="B494" s="301"/>
      <c r="C494" s="301"/>
      <c r="D494" s="301"/>
      <c r="E494" s="301"/>
      <c r="F494" s="71" t="s">
        <v>2540</v>
      </c>
      <c r="G494" s="99">
        <v>10274.370000000001</v>
      </c>
      <c r="H494" s="99">
        <v>325.63</v>
      </c>
      <c r="I494" s="71">
        <f t="shared" si="158"/>
        <v>10600</v>
      </c>
      <c r="J494" s="99"/>
      <c r="K494" s="99"/>
      <c r="L494" s="99">
        <f t="shared" si="150"/>
        <v>0</v>
      </c>
      <c r="M494" s="99">
        <f t="shared" si="151"/>
        <v>10274.370000000001</v>
      </c>
      <c r="N494" s="99">
        <f t="shared" si="152"/>
        <v>325.63</v>
      </c>
      <c r="O494" s="99">
        <f t="shared" si="153"/>
        <v>10600</v>
      </c>
      <c r="P494" s="99"/>
      <c r="Q494" s="99"/>
      <c r="R494" s="99">
        <f t="shared" si="154"/>
        <v>0</v>
      </c>
      <c r="S494" s="99">
        <f t="shared" si="155"/>
        <v>10274.370000000001</v>
      </c>
      <c r="T494" s="99">
        <f t="shared" si="156"/>
        <v>325.63</v>
      </c>
      <c r="U494" s="99">
        <f t="shared" si="157"/>
        <v>10600</v>
      </c>
      <c r="V494" s="89"/>
    </row>
    <row r="495" spans="1:68" s="92" customFormat="1" x14ac:dyDescent="0.25">
      <c r="A495" s="71">
        <v>7</v>
      </c>
      <c r="B495" s="301"/>
      <c r="C495" s="301"/>
      <c r="D495" s="301"/>
      <c r="E495" s="301"/>
      <c r="F495" s="71" t="s">
        <v>2541</v>
      </c>
      <c r="G495" s="99">
        <v>10276.17</v>
      </c>
      <c r="H495" s="99">
        <v>261.83</v>
      </c>
      <c r="I495" s="71">
        <f t="shared" si="158"/>
        <v>10538</v>
      </c>
      <c r="J495" s="99"/>
      <c r="K495" s="99"/>
      <c r="L495" s="99">
        <f t="shared" si="150"/>
        <v>0</v>
      </c>
      <c r="M495" s="99">
        <f t="shared" si="151"/>
        <v>10276.17</v>
      </c>
      <c r="N495" s="99">
        <f t="shared" si="152"/>
        <v>261.83</v>
      </c>
      <c r="O495" s="99">
        <f t="shared" si="153"/>
        <v>10538</v>
      </c>
      <c r="P495" s="99"/>
      <c r="Q495" s="99"/>
      <c r="R495" s="99">
        <f t="shared" si="154"/>
        <v>0</v>
      </c>
      <c r="S495" s="99">
        <f t="shared" si="155"/>
        <v>10276.17</v>
      </c>
      <c r="T495" s="99">
        <f t="shared" si="156"/>
        <v>261.83</v>
      </c>
      <c r="U495" s="99">
        <f t="shared" si="157"/>
        <v>10538</v>
      </c>
      <c r="V495" s="89"/>
    </row>
    <row r="496" spans="1:68" s="92" customFormat="1" x14ac:dyDescent="0.25">
      <c r="A496" s="71">
        <v>8</v>
      </c>
      <c r="B496" s="301"/>
      <c r="C496" s="301"/>
      <c r="D496" s="301"/>
      <c r="E496" s="301"/>
      <c r="F496" s="71" t="s">
        <v>2542</v>
      </c>
      <c r="G496" s="99">
        <v>245282.75</v>
      </c>
      <c r="H496" s="99">
        <v>45159.25</v>
      </c>
      <c r="I496" s="71">
        <f t="shared" si="158"/>
        <v>290442</v>
      </c>
      <c r="J496" s="99"/>
      <c r="K496" s="99"/>
      <c r="L496" s="99">
        <f t="shared" si="150"/>
        <v>0</v>
      </c>
      <c r="M496" s="99">
        <f t="shared" si="151"/>
        <v>245282.75</v>
      </c>
      <c r="N496" s="99">
        <f t="shared" si="152"/>
        <v>45159.25</v>
      </c>
      <c r="O496" s="99">
        <f t="shared" si="153"/>
        <v>290442</v>
      </c>
      <c r="P496" s="99"/>
      <c r="Q496" s="99"/>
      <c r="R496" s="99">
        <f t="shared" si="154"/>
        <v>0</v>
      </c>
      <c r="S496" s="99">
        <f t="shared" si="155"/>
        <v>245282.75</v>
      </c>
      <c r="T496" s="99">
        <f t="shared" si="156"/>
        <v>45159.25</v>
      </c>
      <c r="U496" s="99">
        <f t="shared" si="157"/>
        <v>290442</v>
      </c>
      <c r="V496" s="89"/>
    </row>
    <row r="497" spans="1:22" s="92" customFormat="1" x14ac:dyDescent="0.25">
      <c r="A497" s="71">
        <v>9</v>
      </c>
      <c r="B497" s="301"/>
      <c r="C497" s="301"/>
      <c r="D497" s="301"/>
      <c r="E497" s="301"/>
      <c r="F497" s="71" t="s">
        <v>2543</v>
      </c>
      <c r="G497" s="99">
        <v>96939.36</v>
      </c>
      <c r="H497" s="99">
        <v>16541.64</v>
      </c>
      <c r="I497" s="71">
        <f t="shared" si="158"/>
        <v>113481</v>
      </c>
      <c r="J497" s="99"/>
      <c r="K497" s="99"/>
      <c r="L497" s="99">
        <f t="shared" si="150"/>
        <v>0</v>
      </c>
      <c r="M497" s="99">
        <f t="shared" si="151"/>
        <v>96939.36</v>
      </c>
      <c r="N497" s="99">
        <f t="shared" si="152"/>
        <v>16541.64</v>
      </c>
      <c r="O497" s="99">
        <f t="shared" si="153"/>
        <v>113481</v>
      </c>
      <c r="P497" s="99"/>
      <c r="Q497" s="99"/>
      <c r="R497" s="99">
        <f t="shared" si="154"/>
        <v>0</v>
      </c>
      <c r="S497" s="99">
        <f t="shared" si="155"/>
        <v>96939.36</v>
      </c>
      <c r="T497" s="99">
        <f t="shared" si="156"/>
        <v>16541.64</v>
      </c>
      <c r="U497" s="99">
        <f t="shared" si="157"/>
        <v>113481</v>
      </c>
      <c r="V497" s="89"/>
    </row>
    <row r="498" spans="1:22" s="92" customFormat="1" x14ac:dyDescent="0.25">
      <c r="A498" s="71">
        <v>10</v>
      </c>
      <c r="B498" s="301"/>
      <c r="C498" s="301"/>
      <c r="D498" s="301"/>
      <c r="E498" s="301"/>
      <c r="F498" s="71" t="s">
        <v>2544</v>
      </c>
      <c r="G498" s="99">
        <v>90626.42</v>
      </c>
      <c r="H498" s="99">
        <v>6984.58</v>
      </c>
      <c r="I498" s="71">
        <f t="shared" si="158"/>
        <v>97611</v>
      </c>
      <c r="J498" s="99"/>
      <c r="K498" s="99"/>
      <c r="L498" s="99">
        <f t="shared" si="150"/>
        <v>0</v>
      </c>
      <c r="M498" s="99">
        <f t="shared" si="151"/>
        <v>90626.42</v>
      </c>
      <c r="N498" s="99">
        <f t="shared" si="152"/>
        <v>6984.58</v>
      </c>
      <c r="O498" s="99">
        <f t="shared" si="153"/>
        <v>97611</v>
      </c>
      <c r="P498" s="99"/>
      <c r="Q498" s="99"/>
      <c r="R498" s="99">
        <f t="shared" si="154"/>
        <v>0</v>
      </c>
      <c r="S498" s="99">
        <f t="shared" si="155"/>
        <v>90626.42</v>
      </c>
      <c r="T498" s="99">
        <f t="shared" si="156"/>
        <v>6984.58</v>
      </c>
      <c r="U498" s="99">
        <f t="shared" si="157"/>
        <v>97611</v>
      </c>
      <c r="V498" s="89"/>
    </row>
    <row r="499" spans="1:22" s="92" customFormat="1" x14ac:dyDescent="0.25">
      <c r="A499" s="71">
        <v>11</v>
      </c>
      <c r="B499" s="301"/>
      <c r="C499" s="301"/>
      <c r="D499" s="301"/>
      <c r="E499" s="301"/>
      <c r="F499" s="71" t="s">
        <v>2545</v>
      </c>
      <c r="G499" s="99">
        <v>1998.3500000000001</v>
      </c>
      <c r="H499" s="99">
        <v>51.65</v>
      </c>
      <c r="I499" s="71">
        <f t="shared" si="158"/>
        <v>2050</v>
      </c>
      <c r="J499" s="99"/>
      <c r="K499" s="99"/>
      <c r="L499" s="99">
        <f t="shared" si="150"/>
        <v>0</v>
      </c>
      <c r="M499" s="99">
        <f t="shared" si="151"/>
        <v>1998.3500000000001</v>
      </c>
      <c r="N499" s="99">
        <f t="shared" si="152"/>
        <v>51.65</v>
      </c>
      <c r="O499" s="99">
        <f t="shared" si="153"/>
        <v>2050</v>
      </c>
      <c r="P499" s="99"/>
      <c r="Q499" s="99"/>
      <c r="R499" s="99">
        <f t="shared" si="154"/>
        <v>0</v>
      </c>
      <c r="S499" s="99">
        <f t="shared" si="155"/>
        <v>1998.3500000000001</v>
      </c>
      <c r="T499" s="99">
        <f t="shared" si="156"/>
        <v>51.65</v>
      </c>
      <c r="U499" s="99">
        <f t="shared" si="157"/>
        <v>2050</v>
      </c>
      <c r="V499" s="89"/>
    </row>
    <row r="500" spans="1:22" s="92" customFormat="1" x14ac:dyDescent="0.25">
      <c r="A500" s="71">
        <v>12</v>
      </c>
      <c r="B500" s="301"/>
      <c r="C500" s="301"/>
      <c r="D500" s="301"/>
      <c r="E500" s="301"/>
      <c r="F500" s="71" t="s">
        <v>2546</v>
      </c>
      <c r="G500" s="99">
        <v>127414.11</v>
      </c>
      <c r="H500" s="99">
        <v>23781.89</v>
      </c>
      <c r="I500" s="71">
        <f t="shared" si="158"/>
        <v>151196</v>
      </c>
      <c r="J500" s="99"/>
      <c r="K500" s="99"/>
      <c r="L500" s="99">
        <f t="shared" si="150"/>
        <v>0</v>
      </c>
      <c r="M500" s="99">
        <f t="shared" si="151"/>
        <v>127414.11</v>
      </c>
      <c r="N500" s="99">
        <f t="shared" si="152"/>
        <v>23781.89</v>
      </c>
      <c r="O500" s="99">
        <f t="shared" si="153"/>
        <v>151196</v>
      </c>
      <c r="P500" s="99"/>
      <c r="Q500" s="99"/>
      <c r="R500" s="99">
        <f t="shared" si="154"/>
        <v>0</v>
      </c>
      <c r="S500" s="99">
        <f t="shared" si="155"/>
        <v>127414.11</v>
      </c>
      <c r="T500" s="99">
        <f t="shared" si="156"/>
        <v>23781.89</v>
      </c>
      <c r="U500" s="99">
        <f t="shared" si="157"/>
        <v>151196</v>
      </c>
      <c r="V500" s="89"/>
    </row>
    <row r="501" spans="1:22" s="92" customFormat="1" x14ac:dyDescent="0.25">
      <c r="A501" s="71">
        <v>13</v>
      </c>
      <c r="B501" s="301"/>
      <c r="C501" s="301"/>
      <c r="D501" s="301"/>
      <c r="E501" s="301"/>
      <c r="F501" s="71" t="s">
        <v>2547</v>
      </c>
      <c r="G501" s="99">
        <v>11998.12</v>
      </c>
      <c r="H501" s="99">
        <v>5698.88</v>
      </c>
      <c r="I501" s="71">
        <f t="shared" si="158"/>
        <v>17697</v>
      </c>
      <c r="J501" s="99"/>
      <c r="K501" s="99"/>
      <c r="L501" s="99">
        <f t="shared" si="150"/>
        <v>0</v>
      </c>
      <c r="M501" s="99">
        <f t="shared" si="151"/>
        <v>11998.12</v>
      </c>
      <c r="N501" s="99">
        <f t="shared" si="152"/>
        <v>5698.88</v>
      </c>
      <c r="O501" s="99">
        <f t="shared" si="153"/>
        <v>17697</v>
      </c>
      <c r="P501" s="99"/>
      <c r="Q501" s="99"/>
      <c r="R501" s="99">
        <f t="shared" si="154"/>
        <v>0</v>
      </c>
      <c r="S501" s="99">
        <f t="shared" si="155"/>
        <v>11998.12</v>
      </c>
      <c r="T501" s="99">
        <f t="shared" si="156"/>
        <v>5698.88</v>
      </c>
      <c r="U501" s="99">
        <f t="shared" si="157"/>
        <v>17697</v>
      </c>
      <c r="V501" s="89"/>
    </row>
    <row r="502" spans="1:22" s="92" customFormat="1" x14ac:dyDescent="0.25">
      <c r="A502" s="71">
        <v>14</v>
      </c>
      <c r="B502" s="301"/>
      <c r="C502" s="301"/>
      <c r="D502" s="301"/>
      <c r="E502" s="301"/>
      <c r="F502" s="71" t="s">
        <v>2548</v>
      </c>
      <c r="G502" s="99">
        <v>59286.080000000002</v>
      </c>
      <c r="H502" s="99">
        <v>1527.92</v>
      </c>
      <c r="I502" s="71">
        <f t="shared" si="158"/>
        <v>60814</v>
      </c>
      <c r="J502" s="99"/>
      <c r="K502" s="99"/>
      <c r="L502" s="99">
        <f t="shared" si="150"/>
        <v>0</v>
      </c>
      <c r="M502" s="99">
        <f t="shared" si="151"/>
        <v>59286.080000000002</v>
      </c>
      <c r="N502" s="99">
        <f t="shared" si="152"/>
        <v>1527.92</v>
      </c>
      <c r="O502" s="99">
        <f t="shared" si="153"/>
        <v>60814</v>
      </c>
      <c r="P502" s="99"/>
      <c r="Q502" s="99"/>
      <c r="R502" s="99">
        <f t="shared" si="154"/>
        <v>0</v>
      </c>
      <c r="S502" s="99">
        <f t="shared" si="155"/>
        <v>59286.080000000002</v>
      </c>
      <c r="T502" s="99">
        <f t="shared" si="156"/>
        <v>1527.92</v>
      </c>
      <c r="U502" s="99">
        <f t="shared" si="157"/>
        <v>60814</v>
      </c>
      <c r="V502" s="89"/>
    </row>
    <row r="503" spans="1:22" s="92" customFormat="1" x14ac:dyDescent="0.25">
      <c r="A503" s="71">
        <v>15</v>
      </c>
      <c r="B503" s="301"/>
      <c r="C503" s="301"/>
      <c r="D503" s="301"/>
      <c r="E503" s="301"/>
      <c r="F503" s="71" t="s">
        <v>2549</v>
      </c>
      <c r="G503" s="99">
        <v>155339.45000000001</v>
      </c>
      <c r="H503" s="99">
        <v>32878.550000000003</v>
      </c>
      <c r="I503" s="71">
        <f t="shared" si="158"/>
        <v>188218</v>
      </c>
      <c r="J503" s="99"/>
      <c r="K503" s="99"/>
      <c r="L503" s="99">
        <f t="shared" si="150"/>
        <v>0</v>
      </c>
      <c r="M503" s="99">
        <f t="shared" si="151"/>
        <v>155339.45000000001</v>
      </c>
      <c r="N503" s="99">
        <f t="shared" si="152"/>
        <v>32878.550000000003</v>
      </c>
      <c r="O503" s="99">
        <f t="shared" si="153"/>
        <v>188218</v>
      </c>
      <c r="P503" s="99"/>
      <c r="Q503" s="99"/>
      <c r="R503" s="99">
        <f t="shared" si="154"/>
        <v>0</v>
      </c>
      <c r="S503" s="99">
        <f t="shared" si="155"/>
        <v>155339.45000000001</v>
      </c>
      <c r="T503" s="99">
        <f t="shared" si="156"/>
        <v>32878.550000000003</v>
      </c>
      <c r="U503" s="99">
        <f t="shared" si="157"/>
        <v>188218</v>
      </c>
      <c r="V503" s="89"/>
    </row>
    <row r="504" spans="1:22" s="92" customFormat="1" x14ac:dyDescent="0.25">
      <c r="A504" s="71">
        <v>16</v>
      </c>
      <c r="B504" s="301"/>
      <c r="C504" s="301"/>
      <c r="D504" s="301"/>
      <c r="E504" s="301"/>
      <c r="F504" s="71" t="s">
        <v>2550</v>
      </c>
      <c r="G504" s="99">
        <v>143510.56</v>
      </c>
      <c r="H504" s="99">
        <v>23822.44</v>
      </c>
      <c r="I504" s="71">
        <f t="shared" si="158"/>
        <v>167333</v>
      </c>
      <c r="J504" s="99"/>
      <c r="K504" s="99"/>
      <c r="L504" s="99">
        <f t="shared" si="150"/>
        <v>0</v>
      </c>
      <c r="M504" s="99">
        <f t="shared" si="151"/>
        <v>143510.56</v>
      </c>
      <c r="N504" s="99">
        <f t="shared" si="152"/>
        <v>23822.44</v>
      </c>
      <c r="O504" s="99">
        <f t="shared" si="153"/>
        <v>167333</v>
      </c>
      <c r="P504" s="99"/>
      <c r="Q504" s="99"/>
      <c r="R504" s="99">
        <f t="shared" si="154"/>
        <v>0</v>
      </c>
      <c r="S504" s="99">
        <f t="shared" si="155"/>
        <v>143510.56</v>
      </c>
      <c r="T504" s="99">
        <f t="shared" si="156"/>
        <v>23822.44</v>
      </c>
      <c r="U504" s="99">
        <f t="shared" si="157"/>
        <v>167333</v>
      </c>
      <c r="V504" s="89"/>
    </row>
    <row r="505" spans="1:22" s="92" customFormat="1" x14ac:dyDescent="0.25">
      <c r="A505" s="71">
        <v>17</v>
      </c>
      <c r="B505" s="301"/>
      <c r="C505" s="301"/>
      <c r="D505" s="301"/>
      <c r="E505" s="301"/>
      <c r="F505" s="71" t="s">
        <v>2551</v>
      </c>
      <c r="G505" s="99">
        <v>-65907.48000000001</v>
      </c>
      <c r="H505" s="99">
        <v>-7177.52</v>
      </c>
      <c r="I505" s="71">
        <f t="shared" si="158"/>
        <v>-73085.000000000015</v>
      </c>
      <c r="J505" s="99"/>
      <c r="K505" s="99"/>
      <c r="L505" s="99">
        <f t="shared" si="150"/>
        <v>0</v>
      </c>
      <c r="M505" s="99">
        <f t="shared" si="151"/>
        <v>-65907.48000000001</v>
      </c>
      <c r="N505" s="99">
        <f t="shared" si="152"/>
        <v>-7177.52</v>
      </c>
      <c r="O505" s="99">
        <f t="shared" si="153"/>
        <v>-73085.000000000015</v>
      </c>
      <c r="P505" s="99"/>
      <c r="Q505" s="99"/>
      <c r="R505" s="99">
        <f t="shared" si="154"/>
        <v>0</v>
      </c>
      <c r="S505" s="99">
        <f t="shared" si="155"/>
        <v>-65907.48000000001</v>
      </c>
      <c r="T505" s="99">
        <f t="shared" si="156"/>
        <v>-7177.52</v>
      </c>
      <c r="U505" s="99">
        <f t="shared" si="157"/>
        <v>-73085.000000000015</v>
      </c>
      <c r="V505" s="89"/>
    </row>
    <row r="506" spans="1:22" s="92" customFormat="1" x14ac:dyDescent="0.25">
      <c r="A506" s="71">
        <v>18</v>
      </c>
      <c r="B506" s="301"/>
      <c r="C506" s="301"/>
      <c r="D506" s="301"/>
      <c r="E506" s="301"/>
      <c r="F506" s="71" t="s">
        <v>2552</v>
      </c>
      <c r="G506" s="99">
        <v>9963.0800000000017</v>
      </c>
      <c r="H506" s="99">
        <v>645.91999999999996</v>
      </c>
      <c r="I506" s="71">
        <f t="shared" si="158"/>
        <v>10609.000000000002</v>
      </c>
      <c r="J506" s="99"/>
      <c r="K506" s="99"/>
      <c r="L506" s="99">
        <f t="shared" si="150"/>
        <v>0</v>
      </c>
      <c r="M506" s="99">
        <f t="shared" si="151"/>
        <v>9963.0800000000017</v>
      </c>
      <c r="N506" s="99">
        <f t="shared" si="152"/>
        <v>645.91999999999996</v>
      </c>
      <c r="O506" s="99">
        <f t="shared" si="153"/>
        <v>10609.000000000002</v>
      </c>
      <c r="P506" s="99"/>
      <c r="Q506" s="99"/>
      <c r="R506" s="99">
        <f t="shared" si="154"/>
        <v>0</v>
      </c>
      <c r="S506" s="99">
        <f t="shared" si="155"/>
        <v>9963.0800000000017</v>
      </c>
      <c r="T506" s="99">
        <f t="shared" si="156"/>
        <v>645.91999999999996</v>
      </c>
      <c r="U506" s="99">
        <f t="shared" si="157"/>
        <v>10609.000000000002</v>
      </c>
      <c r="V506" s="89"/>
    </row>
    <row r="507" spans="1:22" s="92" customFormat="1" x14ac:dyDescent="0.25">
      <c r="A507" s="71">
        <v>19</v>
      </c>
      <c r="B507" s="301"/>
      <c r="C507" s="301"/>
      <c r="D507" s="301"/>
      <c r="E507" s="301"/>
      <c r="F507" s="71" t="s">
        <v>2553</v>
      </c>
      <c r="G507" s="99">
        <v>9839.9599999999991</v>
      </c>
      <c r="H507" s="99">
        <v>903.04</v>
      </c>
      <c r="I507" s="71">
        <f t="shared" si="158"/>
        <v>10743</v>
      </c>
      <c r="J507" s="99"/>
      <c r="K507" s="99"/>
      <c r="L507" s="99">
        <f t="shared" ref="L507:L570" si="159">J507+K507</f>
        <v>0</v>
      </c>
      <c r="M507" s="99">
        <f t="shared" si="151"/>
        <v>9839.9599999999991</v>
      </c>
      <c r="N507" s="99">
        <f t="shared" ref="N507:N570" si="160">H507+K507</f>
        <v>903.04</v>
      </c>
      <c r="O507" s="99">
        <f t="shared" ref="O507:O570" si="161">I507+L507</f>
        <v>10743</v>
      </c>
      <c r="P507" s="99"/>
      <c r="Q507" s="99"/>
      <c r="R507" s="99">
        <f t="shared" ref="R507:R570" si="162">P507+Q507</f>
        <v>0</v>
      </c>
      <c r="S507" s="99">
        <f t="shared" ref="S507:S570" si="163">M507-P507</f>
        <v>9839.9599999999991</v>
      </c>
      <c r="T507" s="99">
        <f t="shared" ref="T507:T570" si="164">N507-Q507</f>
        <v>903.04</v>
      </c>
      <c r="U507" s="99">
        <f t="shared" ref="U507:U570" si="165">O507-R507</f>
        <v>10743</v>
      </c>
      <c r="V507" s="89"/>
    </row>
    <row r="508" spans="1:22" s="92" customFormat="1" x14ac:dyDescent="0.25">
      <c r="A508" s="71">
        <v>20</v>
      </c>
      <c r="B508" s="301"/>
      <c r="C508" s="301"/>
      <c r="D508" s="301"/>
      <c r="E508" s="301"/>
      <c r="F508" s="71" t="s">
        <v>2554</v>
      </c>
      <c r="G508" s="99">
        <v>77956.31</v>
      </c>
      <c r="H508" s="99">
        <v>3061.6899999999996</v>
      </c>
      <c r="I508" s="71">
        <f t="shared" si="158"/>
        <v>81018</v>
      </c>
      <c r="J508" s="99"/>
      <c r="K508" s="99"/>
      <c r="L508" s="99">
        <f t="shared" si="159"/>
        <v>0</v>
      </c>
      <c r="M508" s="99">
        <f t="shared" si="151"/>
        <v>77956.31</v>
      </c>
      <c r="N508" s="99">
        <f t="shared" si="160"/>
        <v>3061.6899999999996</v>
      </c>
      <c r="O508" s="99">
        <f t="shared" si="161"/>
        <v>81018</v>
      </c>
      <c r="P508" s="99"/>
      <c r="Q508" s="99"/>
      <c r="R508" s="99">
        <f t="shared" si="162"/>
        <v>0</v>
      </c>
      <c r="S508" s="99">
        <f t="shared" si="163"/>
        <v>77956.31</v>
      </c>
      <c r="T508" s="99">
        <f t="shared" si="164"/>
        <v>3061.6899999999996</v>
      </c>
      <c r="U508" s="99">
        <f t="shared" si="165"/>
        <v>81018</v>
      </c>
      <c r="V508" s="89"/>
    </row>
    <row r="509" spans="1:22" s="92" customFormat="1" x14ac:dyDescent="0.25">
      <c r="A509" s="71">
        <v>21</v>
      </c>
      <c r="B509" s="301"/>
      <c r="C509" s="301"/>
      <c r="D509" s="301"/>
      <c r="E509" s="301"/>
      <c r="F509" s="71" t="s">
        <v>2555</v>
      </c>
      <c r="G509" s="99">
        <v>-56341.5</v>
      </c>
      <c r="H509" s="99">
        <v>-102.5</v>
      </c>
      <c r="I509" s="71">
        <f t="shared" si="158"/>
        <v>-56444</v>
      </c>
      <c r="J509" s="99"/>
      <c r="K509" s="99"/>
      <c r="L509" s="99">
        <f t="shared" si="159"/>
        <v>0</v>
      </c>
      <c r="M509" s="99">
        <f t="shared" si="151"/>
        <v>-56341.5</v>
      </c>
      <c r="N509" s="99">
        <f t="shared" si="160"/>
        <v>-102.5</v>
      </c>
      <c r="O509" s="99">
        <f t="shared" si="161"/>
        <v>-56444</v>
      </c>
      <c r="P509" s="99"/>
      <c r="Q509" s="99"/>
      <c r="R509" s="99">
        <f t="shared" si="162"/>
        <v>0</v>
      </c>
      <c r="S509" s="99">
        <f t="shared" si="163"/>
        <v>-56341.5</v>
      </c>
      <c r="T509" s="99">
        <f t="shared" si="164"/>
        <v>-102.5</v>
      </c>
      <c r="U509" s="99">
        <f t="shared" si="165"/>
        <v>-56444</v>
      </c>
      <c r="V509" s="89"/>
    </row>
    <row r="510" spans="1:22" s="92" customFormat="1" x14ac:dyDescent="0.25">
      <c r="A510" s="71">
        <v>22</v>
      </c>
      <c r="B510" s="301"/>
      <c r="C510" s="301"/>
      <c r="D510" s="301"/>
      <c r="E510" s="301"/>
      <c r="F510" s="71" t="s">
        <v>2556</v>
      </c>
      <c r="G510" s="99">
        <v>10049.43</v>
      </c>
      <c r="H510" s="99">
        <v>956.57</v>
      </c>
      <c r="I510" s="71">
        <f t="shared" si="158"/>
        <v>11006</v>
      </c>
      <c r="J510" s="99"/>
      <c r="K510" s="99"/>
      <c r="L510" s="99">
        <f t="shared" si="159"/>
        <v>0</v>
      </c>
      <c r="M510" s="99">
        <f t="shared" si="151"/>
        <v>10049.43</v>
      </c>
      <c r="N510" s="99">
        <f t="shared" si="160"/>
        <v>956.57</v>
      </c>
      <c r="O510" s="99">
        <f t="shared" si="161"/>
        <v>11006</v>
      </c>
      <c r="P510" s="99"/>
      <c r="Q510" s="99"/>
      <c r="R510" s="99">
        <f t="shared" si="162"/>
        <v>0</v>
      </c>
      <c r="S510" s="99">
        <f t="shared" si="163"/>
        <v>10049.43</v>
      </c>
      <c r="T510" s="99">
        <f t="shared" si="164"/>
        <v>956.57</v>
      </c>
      <c r="U510" s="99">
        <f t="shared" si="165"/>
        <v>11006</v>
      </c>
      <c r="V510" s="89"/>
    </row>
    <row r="511" spans="1:22" s="92" customFormat="1" x14ac:dyDescent="0.25">
      <c r="A511" s="71">
        <v>23</v>
      </c>
      <c r="B511" s="301"/>
      <c r="C511" s="301"/>
      <c r="D511" s="301"/>
      <c r="E511" s="301"/>
      <c r="F511" s="71" t="s">
        <v>2557</v>
      </c>
      <c r="G511" s="99">
        <v>43188.5</v>
      </c>
      <c r="H511" s="99">
        <v>12319.5</v>
      </c>
      <c r="I511" s="71">
        <f t="shared" si="158"/>
        <v>55508</v>
      </c>
      <c r="J511" s="99"/>
      <c r="K511" s="99"/>
      <c r="L511" s="99">
        <f t="shared" si="159"/>
        <v>0</v>
      </c>
      <c r="M511" s="99">
        <f t="shared" si="151"/>
        <v>43188.5</v>
      </c>
      <c r="N511" s="99">
        <f t="shared" si="160"/>
        <v>12319.5</v>
      </c>
      <c r="O511" s="99">
        <f t="shared" si="161"/>
        <v>55508</v>
      </c>
      <c r="P511" s="99"/>
      <c r="Q511" s="99"/>
      <c r="R511" s="99">
        <f t="shared" si="162"/>
        <v>0</v>
      </c>
      <c r="S511" s="99">
        <f t="shared" si="163"/>
        <v>43188.5</v>
      </c>
      <c r="T511" s="99">
        <f t="shared" si="164"/>
        <v>12319.5</v>
      </c>
      <c r="U511" s="99">
        <f t="shared" si="165"/>
        <v>55508</v>
      </c>
      <c r="V511" s="89"/>
    </row>
    <row r="512" spans="1:22" s="92" customFormat="1" x14ac:dyDescent="0.25">
      <c r="A512" s="71">
        <v>24</v>
      </c>
      <c r="B512" s="301"/>
      <c r="C512" s="301"/>
      <c r="D512" s="301"/>
      <c r="E512" s="301"/>
      <c r="F512" s="71" t="s">
        <v>2558</v>
      </c>
      <c r="G512" s="99">
        <v>10293.92</v>
      </c>
      <c r="H512" s="99">
        <v>809.08</v>
      </c>
      <c r="I512" s="71">
        <f t="shared" si="158"/>
        <v>11103</v>
      </c>
      <c r="J512" s="99"/>
      <c r="K512" s="99"/>
      <c r="L512" s="99">
        <f t="shared" si="159"/>
        <v>0</v>
      </c>
      <c r="M512" s="99">
        <f t="shared" si="151"/>
        <v>10293.92</v>
      </c>
      <c r="N512" s="99">
        <f t="shared" si="160"/>
        <v>809.08</v>
      </c>
      <c r="O512" s="99">
        <f t="shared" si="161"/>
        <v>11103</v>
      </c>
      <c r="P512" s="99"/>
      <c r="Q512" s="99"/>
      <c r="R512" s="99">
        <f t="shared" si="162"/>
        <v>0</v>
      </c>
      <c r="S512" s="99">
        <f t="shared" si="163"/>
        <v>10293.92</v>
      </c>
      <c r="T512" s="99">
        <f t="shared" si="164"/>
        <v>809.08</v>
      </c>
      <c r="U512" s="99">
        <f t="shared" si="165"/>
        <v>11103</v>
      </c>
      <c r="V512" s="89"/>
    </row>
    <row r="513" spans="1:68" s="92" customFormat="1" x14ac:dyDescent="0.25">
      <c r="A513" s="71">
        <v>25</v>
      </c>
      <c r="B513" s="301"/>
      <c r="C513" s="301"/>
      <c r="D513" s="301"/>
      <c r="E513" s="301"/>
      <c r="F513" s="71" t="s">
        <v>2559</v>
      </c>
      <c r="G513" s="99">
        <v>12262.74</v>
      </c>
      <c r="H513" s="99">
        <v>1846.26</v>
      </c>
      <c r="I513" s="71">
        <f t="shared" si="158"/>
        <v>14109</v>
      </c>
      <c r="J513" s="99"/>
      <c r="K513" s="99"/>
      <c r="L513" s="99">
        <f t="shared" si="159"/>
        <v>0</v>
      </c>
      <c r="M513" s="99">
        <f t="shared" si="151"/>
        <v>12262.74</v>
      </c>
      <c r="N513" s="99">
        <f t="shared" si="160"/>
        <v>1846.26</v>
      </c>
      <c r="O513" s="99">
        <f t="shared" si="161"/>
        <v>14109</v>
      </c>
      <c r="P513" s="99"/>
      <c r="Q513" s="99"/>
      <c r="R513" s="99">
        <f t="shared" si="162"/>
        <v>0</v>
      </c>
      <c r="S513" s="99">
        <f t="shared" si="163"/>
        <v>12262.74</v>
      </c>
      <c r="T513" s="99">
        <f t="shared" si="164"/>
        <v>1846.26</v>
      </c>
      <c r="U513" s="99">
        <f t="shared" si="165"/>
        <v>14109</v>
      </c>
      <c r="V513" s="89"/>
    </row>
    <row r="514" spans="1:68" s="92" customFormat="1" x14ac:dyDescent="0.25">
      <c r="A514" s="71">
        <v>26</v>
      </c>
      <c r="B514" s="301"/>
      <c r="C514" s="301"/>
      <c r="D514" s="301"/>
      <c r="E514" s="301"/>
      <c r="F514" s="71" t="s">
        <v>2560</v>
      </c>
      <c r="G514" s="99">
        <v>128597.6</v>
      </c>
      <c r="H514" s="99">
        <v>26921.4</v>
      </c>
      <c r="I514" s="71">
        <f t="shared" si="158"/>
        <v>155519</v>
      </c>
      <c r="J514" s="99"/>
      <c r="K514" s="99"/>
      <c r="L514" s="99">
        <f t="shared" si="159"/>
        <v>0</v>
      </c>
      <c r="M514" s="99">
        <f t="shared" si="151"/>
        <v>128597.6</v>
      </c>
      <c r="N514" s="99">
        <f t="shared" si="160"/>
        <v>26921.4</v>
      </c>
      <c r="O514" s="99">
        <f t="shared" si="161"/>
        <v>155519</v>
      </c>
      <c r="P514" s="99"/>
      <c r="Q514" s="99"/>
      <c r="R514" s="99">
        <f t="shared" si="162"/>
        <v>0</v>
      </c>
      <c r="S514" s="99">
        <f t="shared" si="163"/>
        <v>128597.6</v>
      </c>
      <c r="T514" s="99">
        <f t="shared" si="164"/>
        <v>26921.4</v>
      </c>
      <c r="U514" s="99">
        <f t="shared" si="165"/>
        <v>155519</v>
      </c>
      <c r="V514" s="89"/>
    </row>
    <row r="515" spans="1:68" s="92" customFormat="1" x14ac:dyDescent="0.25">
      <c r="A515" s="71">
        <v>27</v>
      </c>
      <c r="B515" s="301"/>
      <c r="C515" s="301"/>
      <c r="D515" s="301"/>
      <c r="E515" s="301"/>
      <c r="F515" s="71" t="s">
        <v>2561</v>
      </c>
      <c r="G515" s="99">
        <v>223981.58000000002</v>
      </c>
      <c r="H515" s="99">
        <v>-19669.579999999994</v>
      </c>
      <c r="I515" s="71">
        <f t="shared" si="158"/>
        <v>204312.00000000003</v>
      </c>
      <c r="J515" s="99"/>
      <c r="K515" s="99"/>
      <c r="L515" s="99">
        <f t="shared" si="159"/>
        <v>0</v>
      </c>
      <c r="M515" s="99">
        <f t="shared" si="151"/>
        <v>223981.58000000002</v>
      </c>
      <c r="N515" s="99">
        <f t="shared" si="160"/>
        <v>-19669.579999999994</v>
      </c>
      <c r="O515" s="99">
        <f t="shared" si="161"/>
        <v>204312.00000000003</v>
      </c>
      <c r="P515" s="99"/>
      <c r="Q515" s="99"/>
      <c r="R515" s="99">
        <f t="shared" si="162"/>
        <v>0</v>
      </c>
      <c r="S515" s="99">
        <f t="shared" si="163"/>
        <v>223981.58000000002</v>
      </c>
      <c r="T515" s="99">
        <f t="shared" si="164"/>
        <v>-19669.579999999994</v>
      </c>
      <c r="U515" s="99">
        <f t="shared" si="165"/>
        <v>204312.00000000003</v>
      </c>
      <c r="V515" s="89"/>
    </row>
    <row r="516" spans="1:68" s="92" customFormat="1" x14ac:dyDescent="0.25">
      <c r="A516" s="71">
        <v>28</v>
      </c>
      <c r="B516" s="301"/>
      <c r="C516" s="301"/>
      <c r="D516" s="301"/>
      <c r="E516" s="301"/>
      <c r="F516" s="71" t="s">
        <v>2562</v>
      </c>
      <c r="G516" s="99">
        <v>0</v>
      </c>
      <c r="H516" s="99">
        <v>0</v>
      </c>
      <c r="I516" s="71">
        <f t="shared" si="158"/>
        <v>0</v>
      </c>
      <c r="J516" s="99"/>
      <c r="K516" s="99"/>
      <c r="L516" s="99">
        <f t="shared" si="159"/>
        <v>0</v>
      </c>
      <c r="M516" s="99">
        <f t="shared" si="151"/>
        <v>0</v>
      </c>
      <c r="N516" s="99">
        <f t="shared" si="160"/>
        <v>0</v>
      </c>
      <c r="O516" s="99">
        <f t="shared" si="161"/>
        <v>0</v>
      </c>
      <c r="P516" s="99"/>
      <c r="Q516" s="99"/>
      <c r="R516" s="99">
        <f t="shared" si="162"/>
        <v>0</v>
      </c>
      <c r="S516" s="99">
        <f t="shared" si="163"/>
        <v>0</v>
      </c>
      <c r="T516" s="99">
        <f t="shared" si="164"/>
        <v>0</v>
      </c>
      <c r="U516" s="99">
        <f t="shared" si="165"/>
        <v>0</v>
      </c>
      <c r="V516" s="89"/>
    </row>
    <row r="517" spans="1:68" s="92" customFormat="1" x14ac:dyDescent="0.25">
      <c r="A517" s="71">
        <v>29</v>
      </c>
      <c r="B517" s="301"/>
      <c r="C517" s="301"/>
      <c r="D517" s="301"/>
      <c r="E517" s="301"/>
      <c r="F517" s="71" t="s">
        <v>2563</v>
      </c>
      <c r="G517" s="99">
        <v>0</v>
      </c>
      <c r="H517" s="99">
        <v>0</v>
      </c>
      <c r="I517" s="71">
        <f t="shared" si="158"/>
        <v>0</v>
      </c>
      <c r="J517" s="99"/>
      <c r="K517" s="99"/>
      <c r="L517" s="99">
        <f t="shared" si="159"/>
        <v>0</v>
      </c>
      <c r="M517" s="99">
        <f t="shared" si="151"/>
        <v>0</v>
      </c>
      <c r="N517" s="99">
        <f t="shared" si="160"/>
        <v>0</v>
      </c>
      <c r="O517" s="99">
        <f t="shared" si="161"/>
        <v>0</v>
      </c>
      <c r="P517" s="99"/>
      <c r="Q517" s="99"/>
      <c r="R517" s="99">
        <f t="shared" si="162"/>
        <v>0</v>
      </c>
      <c r="S517" s="99">
        <f t="shared" si="163"/>
        <v>0</v>
      </c>
      <c r="T517" s="99">
        <f t="shared" si="164"/>
        <v>0</v>
      </c>
      <c r="U517" s="99">
        <f t="shared" si="165"/>
        <v>0</v>
      </c>
      <c r="V517" s="89"/>
    </row>
    <row r="518" spans="1:68" s="92" customFormat="1" x14ac:dyDescent="0.25">
      <c r="A518" s="71">
        <v>30</v>
      </c>
      <c r="B518" s="301"/>
      <c r="C518" s="301"/>
      <c r="D518" s="301"/>
      <c r="E518" s="301"/>
      <c r="F518" s="71" t="s">
        <v>133</v>
      </c>
      <c r="G518" s="99">
        <v>0</v>
      </c>
      <c r="H518" s="99">
        <v>0</v>
      </c>
      <c r="I518" s="71">
        <f t="shared" si="158"/>
        <v>0</v>
      </c>
      <c r="J518" s="99"/>
      <c r="K518" s="99"/>
      <c r="L518" s="99">
        <f t="shared" si="159"/>
        <v>0</v>
      </c>
      <c r="M518" s="99">
        <f t="shared" si="151"/>
        <v>0</v>
      </c>
      <c r="N518" s="99">
        <f t="shared" si="160"/>
        <v>0</v>
      </c>
      <c r="O518" s="99">
        <f t="shared" si="161"/>
        <v>0</v>
      </c>
      <c r="P518" s="99"/>
      <c r="Q518" s="99"/>
      <c r="R518" s="99">
        <f t="shared" si="162"/>
        <v>0</v>
      </c>
      <c r="S518" s="99">
        <f t="shared" si="163"/>
        <v>0</v>
      </c>
      <c r="T518" s="99">
        <f t="shared" si="164"/>
        <v>0</v>
      </c>
      <c r="U518" s="99">
        <f t="shared" si="165"/>
        <v>0</v>
      </c>
      <c r="V518" s="89"/>
    </row>
    <row r="519" spans="1:68" s="92" customFormat="1" x14ac:dyDescent="0.25">
      <c r="A519" s="71">
        <v>31</v>
      </c>
      <c r="B519" s="301"/>
      <c r="C519" s="301"/>
      <c r="D519" s="301"/>
      <c r="E519" s="301"/>
      <c r="F519" s="71" t="s">
        <v>2564</v>
      </c>
      <c r="G519" s="99">
        <v>9698.15</v>
      </c>
      <c r="H519" s="99">
        <v>686.85</v>
      </c>
      <c r="I519" s="71">
        <f t="shared" si="158"/>
        <v>10385</v>
      </c>
      <c r="J519" s="99"/>
      <c r="K519" s="99"/>
      <c r="L519" s="99">
        <f t="shared" si="159"/>
        <v>0</v>
      </c>
      <c r="M519" s="99">
        <f t="shared" si="151"/>
        <v>9698.15</v>
      </c>
      <c r="N519" s="99">
        <f t="shared" si="160"/>
        <v>686.85</v>
      </c>
      <c r="O519" s="99">
        <f t="shared" si="161"/>
        <v>10385</v>
      </c>
      <c r="P519" s="99"/>
      <c r="Q519" s="99"/>
      <c r="R519" s="99">
        <f t="shared" si="162"/>
        <v>0</v>
      </c>
      <c r="S519" s="99">
        <f t="shared" si="163"/>
        <v>9698.15</v>
      </c>
      <c r="T519" s="99">
        <f t="shared" si="164"/>
        <v>686.85</v>
      </c>
      <c r="U519" s="99">
        <f t="shared" si="165"/>
        <v>10385</v>
      </c>
      <c r="V519" s="89"/>
    </row>
    <row r="520" spans="1:68" s="92" customFormat="1" x14ac:dyDescent="0.25">
      <c r="A520" s="71">
        <v>32</v>
      </c>
      <c r="B520" s="301"/>
      <c r="C520" s="301"/>
      <c r="D520" s="301"/>
      <c r="E520" s="301"/>
      <c r="F520" s="71" t="s">
        <v>2565</v>
      </c>
      <c r="G520" s="99">
        <v>9908.3499999999985</v>
      </c>
      <c r="H520" s="99">
        <v>791.65</v>
      </c>
      <c r="I520" s="71">
        <f t="shared" si="158"/>
        <v>10699.999999999998</v>
      </c>
      <c r="J520" s="99"/>
      <c r="K520" s="99"/>
      <c r="L520" s="99">
        <f t="shared" si="159"/>
        <v>0</v>
      </c>
      <c r="M520" s="99">
        <f t="shared" si="151"/>
        <v>9908.3499999999985</v>
      </c>
      <c r="N520" s="99">
        <f t="shared" si="160"/>
        <v>791.65</v>
      </c>
      <c r="O520" s="99">
        <f t="shared" si="161"/>
        <v>10699.999999999998</v>
      </c>
      <c r="P520" s="99"/>
      <c r="Q520" s="99"/>
      <c r="R520" s="99">
        <f t="shared" si="162"/>
        <v>0</v>
      </c>
      <c r="S520" s="99">
        <f t="shared" si="163"/>
        <v>9908.3499999999985</v>
      </c>
      <c r="T520" s="99">
        <f t="shared" si="164"/>
        <v>791.65</v>
      </c>
      <c r="U520" s="99">
        <f t="shared" si="165"/>
        <v>10699.999999999998</v>
      </c>
      <c r="V520" s="89"/>
    </row>
    <row r="521" spans="1:68" s="188" customFormat="1" x14ac:dyDescent="0.25">
      <c r="A521" s="255" t="s">
        <v>43</v>
      </c>
      <c r="B521" s="256"/>
      <c r="C521" s="256"/>
      <c r="D521" s="256"/>
      <c r="E521" s="256"/>
      <c r="F521" s="187">
        <v>32</v>
      </c>
      <c r="G521" s="97">
        <f>SUM(G489:G520)</f>
        <v>1674230.85</v>
      </c>
      <c r="H521" s="97">
        <f t="shared" ref="H521:U521" si="166">SUM(H489:H520)</f>
        <v>238126.15000000008</v>
      </c>
      <c r="I521" s="97">
        <f t="shared" si="166"/>
        <v>1912357</v>
      </c>
      <c r="J521" s="97">
        <f t="shared" si="166"/>
        <v>0</v>
      </c>
      <c r="K521" s="97">
        <f t="shared" si="166"/>
        <v>0</v>
      </c>
      <c r="L521" s="97">
        <f t="shared" si="166"/>
        <v>0</v>
      </c>
      <c r="M521" s="97">
        <f t="shared" si="166"/>
        <v>1674230.85</v>
      </c>
      <c r="N521" s="97">
        <f t="shared" si="166"/>
        <v>238126.15000000008</v>
      </c>
      <c r="O521" s="97">
        <f t="shared" si="166"/>
        <v>1912357</v>
      </c>
      <c r="P521" s="97">
        <f t="shared" si="166"/>
        <v>0</v>
      </c>
      <c r="Q521" s="97">
        <f t="shared" si="166"/>
        <v>0</v>
      </c>
      <c r="R521" s="97">
        <f t="shared" si="166"/>
        <v>0</v>
      </c>
      <c r="S521" s="97">
        <f t="shared" si="166"/>
        <v>1674230.85</v>
      </c>
      <c r="T521" s="97">
        <f t="shared" si="166"/>
        <v>238126.15000000008</v>
      </c>
      <c r="U521" s="97">
        <f t="shared" si="166"/>
        <v>1912357</v>
      </c>
      <c r="V521" s="93"/>
      <c r="W521" s="50"/>
      <c r="X521" s="50"/>
      <c r="Y521" s="50"/>
      <c r="Z521" s="50"/>
      <c r="AA521" s="50"/>
      <c r="AB521" s="50"/>
      <c r="AC521" s="50"/>
      <c r="AD521" s="50"/>
      <c r="AE521" s="50"/>
      <c r="AF521" s="50"/>
      <c r="AG521" s="50"/>
      <c r="AH521" s="50"/>
      <c r="AI521" s="50"/>
      <c r="AJ521" s="50"/>
      <c r="AK521" s="50"/>
      <c r="AL521" s="50"/>
      <c r="AM521" s="50"/>
      <c r="AN521" s="50"/>
      <c r="AO521" s="50"/>
      <c r="AP521" s="50"/>
      <c r="AQ521" s="50"/>
      <c r="AR521" s="50"/>
      <c r="AS521" s="50"/>
      <c r="AT521" s="50"/>
      <c r="AU521" s="50"/>
      <c r="AV521" s="50"/>
      <c r="AW521" s="50"/>
      <c r="AX521" s="50"/>
      <c r="AY521" s="50"/>
      <c r="AZ521" s="50"/>
      <c r="BA521" s="50"/>
      <c r="BB521" s="50"/>
      <c r="BC521" s="50"/>
      <c r="BD521" s="50"/>
      <c r="BE521" s="50"/>
      <c r="BF521" s="50"/>
      <c r="BG521" s="50"/>
      <c r="BH521" s="50"/>
      <c r="BI521" s="50"/>
      <c r="BJ521" s="50"/>
      <c r="BK521" s="50"/>
      <c r="BL521" s="50"/>
      <c r="BM521" s="50"/>
      <c r="BN521" s="50"/>
      <c r="BO521" s="50"/>
      <c r="BP521" s="50"/>
    </row>
    <row r="522" spans="1:68" s="92" customFormat="1" ht="15" customHeight="1" x14ac:dyDescent="0.25">
      <c r="A522" s="94">
        <v>1</v>
      </c>
      <c r="B522" s="300" t="s">
        <v>1216</v>
      </c>
      <c r="C522" s="300" t="s">
        <v>5535</v>
      </c>
      <c r="D522" s="300" t="s">
        <v>5536</v>
      </c>
      <c r="E522" s="300" t="s">
        <v>653</v>
      </c>
      <c r="F522" s="71" t="s">
        <v>2566</v>
      </c>
      <c r="G522" s="99">
        <v>82878.53</v>
      </c>
      <c r="H522" s="99">
        <v>10347.469999999999</v>
      </c>
      <c r="I522" s="71">
        <f>SUM(G522:H522)</f>
        <v>93226</v>
      </c>
      <c r="J522" s="99"/>
      <c r="K522" s="99"/>
      <c r="L522" s="99">
        <f t="shared" si="159"/>
        <v>0</v>
      </c>
      <c r="M522" s="99">
        <f t="shared" si="151"/>
        <v>82878.53</v>
      </c>
      <c r="N522" s="99">
        <f t="shared" si="160"/>
        <v>10347.469999999999</v>
      </c>
      <c r="O522" s="99">
        <f t="shared" si="161"/>
        <v>93226</v>
      </c>
      <c r="P522" s="99"/>
      <c r="Q522" s="99"/>
      <c r="R522" s="99">
        <f t="shared" si="162"/>
        <v>0</v>
      </c>
      <c r="S522" s="99">
        <f t="shared" si="163"/>
        <v>82878.53</v>
      </c>
      <c r="T522" s="99">
        <f t="shared" si="164"/>
        <v>10347.469999999999</v>
      </c>
      <c r="U522" s="99">
        <f t="shared" si="165"/>
        <v>93226</v>
      </c>
      <c r="V522" s="89"/>
    </row>
    <row r="523" spans="1:68" s="92" customFormat="1" x14ac:dyDescent="0.25">
      <c r="A523" s="94">
        <v>2</v>
      </c>
      <c r="B523" s="301"/>
      <c r="C523" s="301"/>
      <c r="D523" s="301"/>
      <c r="E523" s="301"/>
      <c r="F523" s="71" t="s">
        <v>2567</v>
      </c>
      <c r="G523" s="99">
        <v>69929.48000000001</v>
      </c>
      <c r="H523" s="99">
        <v>25055.52</v>
      </c>
      <c r="I523" s="71">
        <f t="shared" ref="I523:I556" si="167">SUM(G523:H523)</f>
        <v>94985.000000000015</v>
      </c>
      <c r="J523" s="99"/>
      <c r="K523" s="99"/>
      <c r="L523" s="99">
        <f t="shared" si="159"/>
        <v>0</v>
      </c>
      <c r="M523" s="99">
        <f t="shared" si="151"/>
        <v>69929.48000000001</v>
      </c>
      <c r="N523" s="99">
        <f t="shared" si="160"/>
        <v>25055.52</v>
      </c>
      <c r="O523" s="99">
        <f t="shared" si="161"/>
        <v>94985.000000000015</v>
      </c>
      <c r="P523" s="99"/>
      <c r="Q523" s="99"/>
      <c r="R523" s="99">
        <f t="shared" si="162"/>
        <v>0</v>
      </c>
      <c r="S523" s="99">
        <f t="shared" si="163"/>
        <v>69929.48000000001</v>
      </c>
      <c r="T523" s="99">
        <f t="shared" si="164"/>
        <v>25055.52</v>
      </c>
      <c r="U523" s="99">
        <f t="shared" si="165"/>
        <v>94985.000000000015</v>
      </c>
      <c r="V523" s="89"/>
    </row>
    <row r="524" spans="1:68" s="92" customFormat="1" x14ac:dyDescent="0.25">
      <c r="A524" s="94">
        <v>3</v>
      </c>
      <c r="B524" s="301"/>
      <c r="C524" s="301"/>
      <c r="D524" s="301"/>
      <c r="E524" s="301"/>
      <c r="F524" s="71" t="s">
        <v>2568</v>
      </c>
      <c r="G524" s="99">
        <v>89144.540000000008</v>
      </c>
      <c r="H524" s="99">
        <v>38473.46</v>
      </c>
      <c r="I524" s="71">
        <f t="shared" si="167"/>
        <v>127618</v>
      </c>
      <c r="J524" s="99"/>
      <c r="K524" s="99"/>
      <c r="L524" s="99">
        <f t="shared" si="159"/>
        <v>0</v>
      </c>
      <c r="M524" s="99">
        <f t="shared" si="151"/>
        <v>89144.540000000008</v>
      </c>
      <c r="N524" s="99">
        <f t="shared" si="160"/>
        <v>38473.46</v>
      </c>
      <c r="O524" s="99">
        <f t="shared" si="161"/>
        <v>127618</v>
      </c>
      <c r="P524" s="99"/>
      <c r="Q524" s="99"/>
      <c r="R524" s="99">
        <f t="shared" si="162"/>
        <v>0</v>
      </c>
      <c r="S524" s="99">
        <f t="shared" si="163"/>
        <v>89144.540000000008</v>
      </c>
      <c r="T524" s="99">
        <f t="shared" si="164"/>
        <v>38473.46</v>
      </c>
      <c r="U524" s="99">
        <f t="shared" si="165"/>
        <v>127618</v>
      </c>
      <c r="V524" s="89"/>
    </row>
    <row r="525" spans="1:68" s="92" customFormat="1" x14ac:dyDescent="0.25">
      <c r="A525" s="94">
        <v>4</v>
      </c>
      <c r="B525" s="301"/>
      <c r="C525" s="301"/>
      <c r="D525" s="301"/>
      <c r="E525" s="301"/>
      <c r="F525" s="71" t="s">
        <v>2569</v>
      </c>
      <c r="G525" s="99">
        <v>95806.76</v>
      </c>
      <c r="H525" s="99">
        <v>46956.24</v>
      </c>
      <c r="I525" s="71">
        <f t="shared" si="167"/>
        <v>142763</v>
      </c>
      <c r="J525" s="99"/>
      <c r="K525" s="99"/>
      <c r="L525" s="99">
        <f t="shared" si="159"/>
        <v>0</v>
      </c>
      <c r="M525" s="99">
        <f t="shared" si="151"/>
        <v>95806.76</v>
      </c>
      <c r="N525" s="99">
        <f t="shared" si="160"/>
        <v>46956.24</v>
      </c>
      <c r="O525" s="99">
        <f t="shared" si="161"/>
        <v>142763</v>
      </c>
      <c r="P525" s="99"/>
      <c r="Q525" s="99"/>
      <c r="R525" s="99">
        <f t="shared" si="162"/>
        <v>0</v>
      </c>
      <c r="S525" s="99">
        <f t="shared" si="163"/>
        <v>95806.76</v>
      </c>
      <c r="T525" s="99">
        <f t="shared" si="164"/>
        <v>46956.24</v>
      </c>
      <c r="U525" s="99">
        <f t="shared" si="165"/>
        <v>142763</v>
      </c>
      <c r="V525" s="89"/>
    </row>
    <row r="526" spans="1:68" s="92" customFormat="1" x14ac:dyDescent="0.25">
      <c r="A526" s="94">
        <v>5</v>
      </c>
      <c r="B526" s="301"/>
      <c r="C526" s="301"/>
      <c r="D526" s="301"/>
      <c r="E526" s="301"/>
      <c r="F526" s="71" t="s">
        <v>107</v>
      </c>
      <c r="G526" s="99">
        <v>10152.25</v>
      </c>
      <c r="H526" s="99">
        <v>26348.75</v>
      </c>
      <c r="I526" s="71">
        <f t="shared" si="167"/>
        <v>36501</v>
      </c>
      <c r="J526" s="99"/>
      <c r="K526" s="99"/>
      <c r="L526" s="99">
        <f t="shared" si="159"/>
        <v>0</v>
      </c>
      <c r="M526" s="99">
        <f t="shared" si="151"/>
        <v>10152.25</v>
      </c>
      <c r="N526" s="99">
        <f t="shared" si="160"/>
        <v>26348.75</v>
      </c>
      <c r="O526" s="99">
        <f t="shared" si="161"/>
        <v>36501</v>
      </c>
      <c r="P526" s="99"/>
      <c r="Q526" s="99"/>
      <c r="R526" s="99">
        <f t="shared" si="162"/>
        <v>0</v>
      </c>
      <c r="S526" s="99">
        <f t="shared" si="163"/>
        <v>10152.25</v>
      </c>
      <c r="T526" s="99">
        <f t="shared" si="164"/>
        <v>26348.75</v>
      </c>
      <c r="U526" s="99">
        <f t="shared" si="165"/>
        <v>36501</v>
      </c>
      <c r="V526" s="89"/>
    </row>
    <row r="527" spans="1:68" s="92" customFormat="1" x14ac:dyDescent="0.25">
      <c r="A527" s="94">
        <v>6</v>
      </c>
      <c r="B527" s="301"/>
      <c r="C527" s="301"/>
      <c r="D527" s="301"/>
      <c r="E527" s="301"/>
      <c r="F527" s="71" t="s">
        <v>329</v>
      </c>
      <c r="G527" s="99">
        <v>9626.35</v>
      </c>
      <c r="H527" s="99">
        <v>5689.65</v>
      </c>
      <c r="I527" s="71">
        <f t="shared" si="167"/>
        <v>15316</v>
      </c>
      <c r="J527" s="99"/>
      <c r="K527" s="99"/>
      <c r="L527" s="99">
        <f t="shared" si="159"/>
        <v>0</v>
      </c>
      <c r="M527" s="99">
        <f t="shared" si="151"/>
        <v>9626.35</v>
      </c>
      <c r="N527" s="99">
        <f t="shared" si="160"/>
        <v>5689.65</v>
      </c>
      <c r="O527" s="99">
        <f t="shared" si="161"/>
        <v>15316</v>
      </c>
      <c r="P527" s="99"/>
      <c r="Q527" s="99"/>
      <c r="R527" s="99">
        <f t="shared" si="162"/>
        <v>0</v>
      </c>
      <c r="S527" s="99">
        <f t="shared" si="163"/>
        <v>9626.35</v>
      </c>
      <c r="T527" s="99">
        <f t="shared" si="164"/>
        <v>5689.65</v>
      </c>
      <c r="U527" s="99">
        <f t="shared" si="165"/>
        <v>15316</v>
      </c>
      <c r="V527" s="89"/>
    </row>
    <row r="528" spans="1:68" s="92" customFormat="1" x14ac:dyDescent="0.25">
      <c r="A528" s="94">
        <v>7</v>
      </c>
      <c r="B528" s="301"/>
      <c r="C528" s="301"/>
      <c r="D528" s="301"/>
      <c r="E528" s="301"/>
      <c r="F528" s="71" t="s">
        <v>2570</v>
      </c>
      <c r="G528" s="99">
        <v>164073.13999999998</v>
      </c>
      <c r="H528" s="99">
        <v>45095.86</v>
      </c>
      <c r="I528" s="71">
        <f t="shared" si="167"/>
        <v>209169</v>
      </c>
      <c r="J528" s="99"/>
      <c r="K528" s="99"/>
      <c r="L528" s="99">
        <f t="shared" si="159"/>
        <v>0</v>
      </c>
      <c r="M528" s="99">
        <f t="shared" si="151"/>
        <v>164073.13999999998</v>
      </c>
      <c r="N528" s="99">
        <f t="shared" si="160"/>
        <v>45095.86</v>
      </c>
      <c r="O528" s="99">
        <f t="shared" si="161"/>
        <v>209169</v>
      </c>
      <c r="P528" s="99"/>
      <c r="Q528" s="99"/>
      <c r="R528" s="99">
        <f t="shared" si="162"/>
        <v>0</v>
      </c>
      <c r="S528" s="99">
        <f t="shared" si="163"/>
        <v>164073.13999999998</v>
      </c>
      <c r="T528" s="99">
        <f t="shared" si="164"/>
        <v>45095.86</v>
      </c>
      <c r="U528" s="99">
        <f t="shared" si="165"/>
        <v>209169</v>
      </c>
      <c r="V528" s="89"/>
    </row>
    <row r="529" spans="1:22" s="92" customFormat="1" x14ac:dyDescent="0.25">
      <c r="A529" s="94">
        <v>8</v>
      </c>
      <c r="B529" s="301"/>
      <c r="C529" s="301"/>
      <c r="D529" s="301"/>
      <c r="E529" s="301"/>
      <c r="F529" s="71" t="s">
        <v>2571</v>
      </c>
      <c r="G529" s="99">
        <v>178054.86999999997</v>
      </c>
      <c r="H529" s="99">
        <v>30219.13</v>
      </c>
      <c r="I529" s="71">
        <f t="shared" si="167"/>
        <v>208273.99999999997</v>
      </c>
      <c r="J529" s="99"/>
      <c r="K529" s="99"/>
      <c r="L529" s="99">
        <f t="shared" si="159"/>
        <v>0</v>
      </c>
      <c r="M529" s="99">
        <f t="shared" si="151"/>
        <v>178054.86999999997</v>
      </c>
      <c r="N529" s="99">
        <f t="shared" si="160"/>
        <v>30219.13</v>
      </c>
      <c r="O529" s="99">
        <f t="shared" si="161"/>
        <v>208273.99999999997</v>
      </c>
      <c r="P529" s="99"/>
      <c r="Q529" s="99"/>
      <c r="R529" s="99">
        <f t="shared" si="162"/>
        <v>0</v>
      </c>
      <c r="S529" s="99">
        <f t="shared" si="163"/>
        <v>178054.86999999997</v>
      </c>
      <c r="T529" s="99">
        <f t="shared" si="164"/>
        <v>30219.13</v>
      </c>
      <c r="U529" s="99">
        <f t="shared" si="165"/>
        <v>208273.99999999997</v>
      </c>
      <c r="V529" s="89"/>
    </row>
    <row r="530" spans="1:22" s="92" customFormat="1" x14ac:dyDescent="0.25">
      <c r="A530" s="94">
        <v>9</v>
      </c>
      <c r="B530" s="301"/>
      <c r="C530" s="301"/>
      <c r="D530" s="301"/>
      <c r="E530" s="301"/>
      <c r="F530" s="71" t="s">
        <v>2572</v>
      </c>
      <c r="G530" s="99">
        <v>9835.3799999999992</v>
      </c>
      <c r="H530" s="99">
        <v>3305.62</v>
      </c>
      <c r="I530" s="71">
        <f t="shared" si="167"/>
        <v>13141</v>
      </c>
      <c r="J530" s="99"/>
      <c r="K530" s="99"/>
      <c r="L530" s="99">
        <f t="shared" si="159"/>
        <v>0</v>
      </c>
      <c r="M530" s="99">
        <f t="shared" si="151"/>
        <v>9835.3799999999992</v>
      </c>
      <c r="N530" s="99">
        <f t="shared" si="160"/>
        <v>3305.62</v>
      </c>
      <c r="O530" s="99">
        <f t="shared" si="161"/>
        <v>13141</v>
      </c>
      <c r="P530" s="99"/>
      <c r="Q530" s="99"/>
      <c r="R530" s="99">
        <f t="shared" si="162"/>
        <v>0</v>
      </c>
      <c r="S530" s="99">
        <f t="shared" si="163"/>
        <v>9835.3799999999992</v>
      </c>
      <c r="T530" s="99">
        <f t="shared" si="164"/>
        <v>3305.62</v>
      </c>
      <c r="U530" s="99">
        <f t="shared" si="165"/>
        <v>13141</v>
      </c>
      <c r="V530" s="89"/>
    </row>
    <row r="531" spans="1:22" s="92" customFormat="1" x14ac:dyDescent="0.25">
      <c r="A531" s="94">
        <v>10</v>
      </c>
      <c r="B531" s="301"/>
      <c r="C531" s="301"/>
      <c r="D531" s="301"/>
      <c r="E531" s="301"/>
      <c r="F531" s="71" t="s">
        <v>2573</v>
      </c>
      <c r="G531" s="99">
        <v>15863.48</v>
      </c>
      <c r="H531" s="99">
        <v>3371.52</v>
      </c>
      <c r="I531" s="71">
        <f t="shared" si="167"/>
        <v>19235</v>
      </c>
      <c r="J531" s="99"/>
      <c r="K531" s="99"/>
      <c r="L531" s="99">
        <f t="shared" si="159"/>
        <v>0</v>
      </c>
      <c r="M531" s="99">
        <f t="shared" si="151"/>
        <v>15863.48</v>
      </c>
      <c r="N531" s="99">
        <f t="shared" si="160"/>
        <v>3371.52</v>
      </c>
      <c r="O531" s="99">
        <f t="shared" si="161"/>
        <v>19235</v>
      </c>
      <c r="P531" s="99"/>
      <c r="Q531" s="99"/>
      <c r="R531" s="99">
        <f t="shared" si="162"/>
        <v>0</v>
      </c>
      <c r="S531" s="99">
        <f t="shared" si="163"/>
        <v>15863.48</v>
      </c>
      <c r="T531" s="99">
        <f t="shared" si="164"/>
        <v>3371.52</v>
      </c>
      <c r="U531" s="99">
        <f t="shared" si="165"/>
        <v>19235</v>
      </c>
      <c r="V531" s="89"/>
    </row>
    <row r="532" spans="1:22" s="92" customFormat="1" x14ac:dyDescent="0.25">
      <c r="A532" s="94">
        <v>11</v>
      </c>
      <c r="B532" s="301"/>
      <c r="C532" s="301"/>
      <c r="D532" s="301"/>
      <c r="E532" s="301"/>
      <c r="F532" s="71" t="s">
        <v>2574</v>
      </c>
      <c r="G532" s="99">
        <v>264376.69999999995</v>
      </c>
      <c r="H532" s="99">
        <v>88566.3</v>
      </c>
      <c r="I532" s="71">
        <f t="shared" si="167"/>
        <v>352942.99999999994</v>
      </c>
      <c r="J532" s="99"/>
      <c r="K532" s="99"/>
      <c r="L532" s="99">
        <f t="shared" si="159"/>
        <v>0</v>
      </c>
      <c r="M532" s="99">
        <f t="shared" si="151"/>
        <v>264376.69999999995</v>
      </c>
      <c r="N532" s="99">
        <f t="shared" si="160"/>
        <v>88566.3</v>
      </c>
      <c r="O532" s="99">
        <f t="shared" si="161"/>
        <v>352942.99999999994</v>
      </c>
      <c r="P532" s="99"/>
      <c r="Q532" s="99"/>
      <c r="R532" s="99">
        <f t="shared" si="162"/>
        <v>0</v>
      </c>
      <c r="S532" s="99">
        <f t="shared" si="163"/>
        <v>264376.69999999995</v>
      </c>
      <c r="T532" s="99">
        <f t="shared" si="164"/>
        <v>88566.3</v>
      </c>
      <c r="U532" s="99">
        <f t="shared" si="165"/>
        <v>352942.99999999994</v>
      </c>
      <c r="V532" s="89"/>
    </row>
    <row r="533" spans="1:22" s="92" customFormat="1" x14ac:dyDescent="0.25">
      <c r="A533" s="94">
        <v>12</v>
      </c>
      <c r="B533" s="301"/>
      <c r="C533" s="301"/>
      <c r="D533" s="301"/>
      <c r="E533" s="301"/>
      <c r="F533" s="71" t="s">
        <v>2575</v>
      </c>
      <c r="G533" s="99">
        <v>312820.37</v>
      </c>
      <c r="H533" s="99">
        <v>87801.63</v>
      </c>
      <c r="I533" s="71">
        <f t="shared" si="167"/>
        <v>400622</v>
      </c>
      <c r="J533" s="99"/>
      <c r="K533" s="99"/>
      <c r="L533" s="99">
        <f t="shared" si="159"/>
        <v>0</v>
      </c>
      <c r="M533" s="99">
        <f t="shared" si="151"/>
        <v>312820.37</v>
      </c>
      <c r="N533" s="99">
        <f t="shared" si="160"/>
        <v>87801.63</v>
      </c>
      <c r="O533" s="99">
        <f t="shared" si="161"/>
        <v>400622</v>
      </c>
      <c r="P533" s="99"/>
      <c r="Q533" s="99"/>
      <c r="R533" s="99">
        <f t="shared" si="162"/>
        <v>0</v>
      </c>
      <c r="S533" s="99">
        <f t="shared" si="163"/>
        <v>312820.37</v>
      </c>
      <c r="T533" s="99">
        <f t="shared" si="164"/>
        <v>87801.63</v>
      </c>
      <c r="U533" s="99">
        <f t="shared" si="165"/>
        <v>400622</v>
      </c>
      <c r="V533" s="89"/>
    </row>
    <row r="534" spans="1:22" s="92" customFormat="1" x14ac:dyDescent="0.25">
      <c r="A534" s="94">
        <v>13</v>
      </c>
      <c r="B534" s="301"/>
      <c r="C534" s="301"/>
      <c r="D534" s="301"/>
      <c r="E534" s="301"/>
      <c r="F534" s="71" t="s">
        <v>2576</v>
      </c>
      <c r="G534" s="99">
        <v>41191.290000000008</v>
      </c>
      <c r="H534" s="99">
        <v>90423.71</v>
      </c>
      <c r="I534" s="71">
        <f t="shared" si="167"/>
        <v>131615</v>
      </c>
      <c r="J534" s="99"/>
      <c r="K534" s="99"/>
      <c r="L534" s="99">
        <f t="shared" si="159"/>
        <v>0</v>
      </c>
      <c r="M534" s="99">
        <f t="shared" si="151"/>
        <v>41191.290000000008</v>
      </c>
      <c r="N534" s="99">
        <f t="shared" si="160"/>
        <v>90423.71</v>
      </c>
      <c r="O534" s="99">
        <f t="shared" si="161"/>
        <v>131615</v>
      </c>
      <c r="P534" s="99"/>
      <c r="Q534" s="99"/>
      <c r="R534" s="99">
        <f t="shared" si="162"/>
        <v>0</v>
      </c>
      <c r="S534" s="99">
        <f t="shared" si="163"/>
        <v>41191.290000000008</v>
      </c>
      <c r="T534" s="99">
        <f t="shared" si="164"/>
        <v>90423.71</v>
      </c>
      <c r="U534" s="99">
        <f t="shared" si="165"/>
        <v>131615</v>
      </c>
      <c r="V534" s="89"/>
    </row>
    <row r="535" spans="1:22" s="92" customFormat="1" x14ac:dyDescent="0.25">
      <c r="A535" s="94">
        <v>14</v>
      </c>
      <c r="B535" s="301"/>
      <c r="C535" s="301"/>
      <c r="D535" s="301"/>
      <c r="E535" s="301"/>
      <c r="F535" s="71" t="s">
        <v>2577</v>
      </c>
      <c r="G535" s="99">
        <v>25997.100000000002</v>
      </c>
      <c r="H535" s="99">
        <v>17015.900000000001</v>
      </c>
      <c r="I535" s="71">
        <f t="shared" si="167"/>
        <v>43013</v>
      </c>
      <c r="J535" s="99"/>
      <c r="K535" s="99"/>
      <c r="L535" s="99">
        <f t="shared" si="159"/>
        <v>0</v>
      </c>
      <c r="M535" s="99">
        <f t="shared" si="151"/>
        <v>25997.100000000002</v>
      </c>
      <c r="N535" s="99">
        <f t="shared" si="160"/>
        <v>17015.900000000001</v>
      </c>
      <c r="O535" s="99">
        <f t="shared" si="161"/>
        <v>43013</v>
      </c>
      <c r="P535" s="99"/>
      <c r="Q535" s="99"/>
      <c r="R535" s="99">
        <f t="shared" si="162"/>
        <v>0</v>
      </c>
      <c r="S535" s="99">
        <f t="shared" si="163"/>
        <v>25997.100000000002</v>
      </c>
      <c r="T535" s="99">
        <f t="shared" si="164"/>
        <v>17015.900000000001</v>
      </c>
      <c r="U535" s="99">
        <f t="shared" si="165"/>
        <v>43013</v>
      </c>
      <c r="V535" s="89"/>
    </row>
    <row r="536" spans="1:22" s="92" customFormat="1" x14ac:dyDescent="0.25">
      <c r="A536" s="94">
        <v>15</v>
      </c>
      <c r="B536" s="301"/>
      <c r="C536" s="301"/>
      <c r="D536" s="301"/>
      <c r="E536" s="301"/>
      <c r="F536" s="71" t="s">
        <v>2578</v>
      </c>
      <c r="G536" s="99">
        <v>303193.12</v>
      </c>
      <c r="H536" s="99">
        <v>147125.88</v>
      </c>
      <c r="I536" s="71">
        <f t="shared" si="167"/>
        <v>450319</v>
      </c>
      <c r="J536" s="99"/>
      <c r="K536" s="99"/>
      <c r="L536" s="99">
        <f t="shared" si="159"/>
        <v>0</v>
      </c>
      <c r="M536" s="99">
        <f t="shared" si="151"/>
        <v>303193.12</v>
      </c>
      <c r="N536" s="99">
        <f t="shared" si="160"/>
        <v>147125.88</v>
      </c>
      <c r="O536" s="99">
        <f t="shared" si="161"/>
        <v>450319</v>
      </c>
      <c r="P536" s="99"/>
      <c r="Q536" s="99"/>
      <c r="R536" s="99">
        <f t="shared" si="162"/>
        <v>0</v>
      </c>
      <c r="S536" s="99">
        <f t="shared" si="163"/>
        <v>303193.12</v>
      </c>
      <c r="T536" s="99">
        <f t="shared" si="164"/>
        <v>147125.88</v>
      </c>
      <c r="U536" s="99">
        <f t="shared" si="165"/>
        <v>450319</v>
      </c>
      <c r="V536" s="89"/>
    </row>
    <row r="537" spans="1:22" s="92" customFormat="1" x14ac:dyDescent="0.25">
      <c r="A537" s="94">
        <v>16</v>
      </c>
      <c r="B537" s="301"/>
      <c r="C537" s="301"/>
      <c r="D537" s="301"/>
      <c r="E537" s="301"/>
      <c r="F537" s="71" t="s">
        <v>2579</v>
      </c>
      <c r="G537" s="99">
        <v>76148.13</v>
      </c>
      <c r="H537" s="99">
        <v>37177.870000000003</v>
      </c>
      <c r="I537" s="71">
        <f t="shared" si="167"/>
        <v>113326</v>
      </c>
      <c r="J537" s="99"/>
      <c r="K537" s="99"/>
      <c r="L537" s="99">
        <f t="shared" si="159"/>
        <v>0</v>
      </c>
      <c r="M537" s="99">
        <f t="shared" si="151"/>
        <v>76148.13</v>
      </c>
      <c r="N537" s="99">
        <f t="shared" si="160"/>
        <v>37177.870000000003</v>
      </c>
      <c r="O537" s="99">
        <f t="shared" si="161"/>
        <v>113326</v>
      </c>
      <c r="P537" s="99"/>
      <c r="Q537" s="99"/>
      <c r="R537" s="99">
        <f t="shared" si="162"/>
        <v>0</v>
      </c>
      <c r="S537" s="99">
        <f t="shared" si="163"/>
        <v>76148.13</v>
      </c>
      <c r="T537" s="99">
        <f t="shared" si="164"/>
        <v>37177.870000000003</v>
      </c>
      <c r="U537" s="99">
        <f t="shared" si="165"/>
        <v>113326</v>
      </c>
      <c r="V537" s="89"/>
    </row>
    <row r="538" spans="1:22" s="92" customFormat="1" x14ac:dyDescent="0.25">
      <c r="A538" s="94">
        <v>17</v>
      </c>
      <c r="B538" s="301"/>
      <c r="C538" s="301"/>
      <c r="D538" s="301"/>
      <c r="E538" s="301"/>
      <c r="F538" s="71" t="s">
        <v>2580</v>
      </c>
      <c r="G538" s="99">
        <v>261448.08999999997</v>
      </c>
      <c r="H538" s="99">
        <v>-7337.0899999999965</v>
      </c>
      <c r="I538" s="71">
        <f t="shared" si="167"/>
        <v>254110.99999999997</v>
      </c>
      <c r="J538" s="99"/>
      <c r="K538" s="99"/>
      <c r="L538" s="99">
        <f t="shared" si="159"/>
        <v>0</v>
      </c>
      <c r="M538" s="99">
        <f t="shared" si="151"/>
        <v>261448.08999999997</v>
      </c>
      <c r="N538" s="99">
        <f t="shared" si="160"/>
        <v>-7337.0899999999965</v>
      </c>
      <c r="O538" s="99">
        <f t="shared" si="161"/>
        <v>254110.99999999997</v>
      </c>
      <c r="P538" s="99"/>
      <c r="Q538" s="99"/>
      <c r="R538" s="99">
        <f t="shared" si="162"/>
        <v>0</v>
      </c>
      <c r="S538" s="99">
        <f t="shared" si="163"/>
        <v>261448.08999999997</v>
      </c>
      <c r="T538" s="99">
        <f t="shared" si="164"/>
        <v>-7337.0899999999965</v>
      </c>
      <c r="U538" s="99">
        <f t="shared" si="165"/>
        <v>254110.99999999997</v>
      </c>
      <c r="V538" s="89"/>
    </row>
    <row r="539" spans="1:22" s="92" customFormat="1" x14ac:dyDescent="0.25">
      <c r="A539" s="94">
        <v>18</v>
      </c>
      <c r="B539" s="301"/>
      <c r="C539" s="301"/>
      <c r="D539" s="301"/>
      <c r="E539" s="301"/>
      <c r="F539" s="71" t="s">
        <v>2581</v>
      </c>
      <c r="G539" s="99">
        <v>-166711.12</v>
      </c>
      <c r="H539" s="99">
        <v>-20464.879999999997</v>
      </c>
      <c r="I539" s="71">
        <f t="shared" si="167"/>
        <v>-187176</v>
      </c>
      <c r="J539" s="99"/>
      <c r="K539" s="99"/>
      <c r="L539" s="99">
        <f t="shared" si="159"/>
        <v>0</v>
      </c>
      <c r="M539" s="99">
        <f t="shared" si="151"/>
        <v>-166711.12</v>
      </c>
      <c r="N539" s="99">
        <f t="shared" si="160"/>
        <v>-20464.879999999997</v>
      </c>
      <c r="O539" s="99">
        <f t="shared" si="161"/>
        <v>-187176</v>
      </c>
      <c r="P539" s="99"/>
      <c r="Q539" s="99"/>
      <c r="R539" s="99">
        <f t="shared" si="162"/>
        <v>0</v>
      </c>
      <c r="S539" s="99">
        <f t="shared" si="163"/>
        <v>-166711.12</v>
      </c>
      <c r="T539" s="99">
        <f t="shared" si="164"/>
        <v>-20464.879999999997</v>
      </c>
      <c r="U539" s="99">
        <f t="shared" si="165"/>
        <v>-187176</v>
      </c>
      <c r="V539" s="89"/>
    </row>
    <row r="540" spans="1:22" s="92" customFormat="1" x14ac:dyDescent="0.25">
      <c r="A540" s="94">
        <v>19</v>
      </c>
      <c r="B540" s="301"/>
      <c r="C540" s="301"/>
      <c r="D540" s="301"/>
      <c r="E540" s="301"/>
      <c r="F540" s="71" t="s">
        <v>2582</v>
      </c>
      <c r="G540" s="99">
        <v>6141.95</v>
      </c>
      <c r="H540" s="99">
        <v>23217.05</v>
      </c>
      <c r="I540" s="71">
        <f t="shared" si="167"/>
        <v>29359</v>
      </c>
      <c r="J540" s="99"/>
      <c r="K540" s="99"/>
      <c r="L540" s="99">
        <f t="shared" si="159"/>
        <v>0</v>
      </c>
      <c r="M540" s="99">
        <f t="shared" si="151"/>
        <v>6141.95</v>
      </c>
      <c r="N540" s="99">
        <f t="shared" si="160"/>
        <v>23217.05</v>
      </c>
      <c r="O540" s="99">
        <f t="shared" si="161"/>
        <v>29359</v>
      </c>
      <c r="P540" s="99"/>
      <c r="Q540" s="99"/>
      <c r="R540" s="99">
        <f t="shared" si="162"/>
        <v>0</v>
      </c>
      <c r="S540" s="99">
        <f t="shared" si="163"/>
        <v>6141.95</v>
      </c>
      <c r="T540" s="99">
        <f t="shared" si="164"/>
        <v>23217.05</v>
      </c>
      <c r="U540" s="99">
        <f t="shared" si="165"/>
        <v>29359</v>
      </c>
      <c r="V540" s="89"/>
    </row>
    <row r="541" spans="1:22" s="92" customFormat="1" x14ac:dyDescent="0.25">
      <c r="A541" s="94">
        <v>20</v>
      </c>
      <c r="B541" s="301"/>
      <c r="C541" s="301"/>
      <c r="D541" s="301"/>
      <c r="E541" s="301"/>
      <c r="F541" s="71" t="s">
        <v>2583</v>
      </c>
      <c r="G541" s="99">
        <v>-13334.48000000001</v>
      </c>
      <c r="H541" s="99">
        <v>-78464.51999999999</v>
      </c>
      <c r="I541" s="71">
        <f t="shared" si="167"/>
        <v>-91799</v>
      </c>
      <c r="J541" s="99"/>
      <c r="K541" s="99"/>
      <c r="L541" s="99">
        <f t="shared" si="159"/>
        <v>0</v>
      </c>
      <c r="M541" s="99">
        <f t="shared" si="151"/>
        <v>-13334.48000000001</v>
      </c>
      <c r="N541" s="99">
        <f t="shared" si="160"/>
        <v>-78464.51999999999</v>
      </c>
      <c r="O541" s="99">
        <f t="shared" si="161"/>
        <v>-91799</v>
      </c>
      <c r="P541" s="99"/>
      <c r="Q541" s="99"/>
      <c r="R541" s="99">
        <f t="shared" si="162"/>
        <v>0</v>
      </c>
      <c r="S541" s="99">
        <f t="shared" si="163"/>
        <v>-13334.48000000001</v>
      </c>
      <c r="T541" s="99">
        <f t="shared" si="164"/>
        <v>-78464.51999999999</v>
      </c>
      <c r="U541" s="99">
        <f t="shared" si="165"/>
        <v>-91799</v>
      </c>
      <c r="V541" s="89"/>
    </row>
    <row r="542" spans="1:22" s="92" customFormat="1" x14ac:dyDescent="0.25">
      <c r="A542" s="94">
        <v>21</v>
      </c>
      <c r="B542" s="301"/>
      <c r="C542" s="301"/>
      <c r="D542" s="301"/>
      <c r="E542" s="301"/>
      <c r="F542" s="71" t="s">
        <v>122</v>
      </c>
      <c r="G542" s="99">
        <v>68350.12999999999</v>
      </c>
      <c r="H542" s="99">
        <v>45663.87</v>
      </c>
      <c r="I542" s="71">
        <f t="shared" si="167"/>
        <v>114014</v>
      </c>
      <c r="J542" s="99"/>
      <c r="K542" s="99"/>
      <c r="L542" s="99">
        <f t="shared" si="159"/>
        <v>0</v>
      </c>
      <c r="M542" s="99">
        <f t="shared" si="151"/>
        <v>68350.12999999999</v>
      </c>
      <c r="N542" s="99">
        <f t="shared" si="160"/>
        <v>45663.87</v>
      </c>
      <c r="O542" s="99">
        <f t="shared" si="161"/>
        <v>114014</v>
      </c>
      <c r="P542" s="99"/>
      <c r="Q542" s="99"/>
      <c r="R542" s="99">
        <f t="shared" si="162"/>
        <v>0</v>
      </c>
      <c r="S542" s="99">
        <f t="shared" si="163"/>
        <v>68350.12999999999</v>
      </c>
      <c r="T542" s="99">
        <f t="shared" si="164"/>
        <v>45663.87</v>
      </c>
      <c r="U542" s="99">
        <f t="shared" si="165"/>
        <v>114014</v>
      </c>
      <c r="V542" s="89"/>
    </row>
    <row r="543" spans="1:22" s="92" customFormat="1" x14ac:dyDescent="0.25">
      <c r="A543" s="94">
        <v>22</v>
      </c>
      <c r="B543" s="301"/>
      <c r="C543" s="301"/>
      <c r="D543" s="301"/>
      <c r="E543" s="301"/>
      <c r="F543" s="71" t="s">
        <v>2584</v>
      </c>
      <c r="G543" s="99">
        <v>139241.47</v>
      </c>
      <c r="H543" s="99">
        <v>47156.53</v>
      </c>
      <c r="I543" s="71">
        <f t="shared" si="167"/>
        <v>186398</v>
      </c>
      <c r="J543" s="99"/>
      <c r="K543" s="99"/>
      <c r="L543" s="99">
        <f t="shared" si="159"/>
        <v>0</v>
      </c>
      <c r="M543" s="99">
        <f t="shared" si="151"/>
        <v>139241.47</v>
      </c>
      <c r="N543" s="99">
        <f t="shared" si="160"/>
        <v>47156.53</v>
      </c>
      <c r="O543" s="99">
        <f t="shared" si="161"/>
        <v>186398</v>
      </c>
      <c r="P543" s="99"/>
      <c r="Q543" s="99"/>
      <c r="R543" s="99">
        <f t="shared" si="162"/>
        <v>0</v>
      </c>
      <c r="S543" s="99">
        <f t="shared" si="163"/>
        <v>139241.47</v>
      </c>
      <c r="T543" s="99">
        <f t="shared" si="164"/>
        <v>47156.53</v>
      </c>
      <c r="U543" s="99">
        <f t="shared" si="165"/>
        <v>186398</v>
      </c>
      <c r="V543" s="89"/>
    </row>
    <row r="544" spans="1:22" s="92" customFormat="1" x14ac:dyDescent="0.25">
      <c r="A544" s="94">
        <v>23</v>
      </c>
      <c r="B544" s="301"/>
      <c r="C544" s="301"/>
      <c r="D544" s="301"/>
      <c r="E544" s="301"/>
      <c r="F544" s="71" t="s">
        <v>2585</v>
      </c>
      <c r="G544" s="99">
        <v>9829.83</v>
      </c>
      <c r="H544" s="99">
        <v>6033.17</v>
      </c>
      <c r="I544" s="71">
        <f t="shared" si="167"/>
        <v>15863</v>
      </c>
      <c r="J544" s="99"/>
      <c r="K544" s="99"/>
      <c r="L544" s="99">
        <f t="shared" si="159"/>
        <v>0</v>
      </c>
      <c r="M544" s="99">
        <f t="shared" si="151"/>
        <v>9829.83</v>
      </c>
      <c r="N544" s="99">
        <f t="shared" si="160"/>
        <v>6033.17</v>
      </c>
      <c r="O544" s="99">
        <f t="shared" si="161"/>
        <v>15863</v>
      </c>
      <c r="P544" s="99"/>
      <c r="Q544" s="99"/>
      <c r="R544" s="99">
        <f t="shared" si="162"/>
        <v>0</v>
      </c>
      <c r="S544" s="99">
        <f t="shared" si="163"/>
        <v>9829.83</v>
      </c>
      <c r="T544" s="99">
        <f t="shared" si="164"/>
        <v>6033.17</v>
      </c>
      <c r="U544" s="99">
        <f t="shared" si="165"/>
        <v>15863</v>
      </c>
      <c r="V544" s="89"/>
    </row>
    <row r="545" spans="1:68" s="92" customFormat="1" x14ac:dyDescent="0.25">
      <c r="A545" s="94">
        <v>24</v>
      </c>
      <c r="B545" s="301"/>
      <c r="C545" s="301"/>
      <c r="D545" s="301"/>
      <c r="E545" s="301"/>
      <c r="F545" s="71" t="s">
        <v>2586</v>
      </c>
      <c r="G545" s="99">
        <v>9829.91</v>
      </c>
      <c r="H545" s="99">
        <v>577.09</v>
      </c>
      <c r="I545" s="71">
        <f t="shared" si="167"/>
        <v>10407</v>
      </c>
      <c r="J545" s="99"/>
      <c r="K545" s="99"/>
      <c r="L545" s="99">
        <f t="shared" si="159"/>
        <v>0</v>
      </c>
      <c r="M545" s="99">
        <f t="shared" si="151"/>
        <v>9829.91</v>
      </c>
      <c r="N545" s="99">
        <f t="shared" si="160"/>
        <v>577.09</v>
      </c>
      <c r="O545" s="99">
        <f t="shared" si="161"/>
        <v>10407</v>
      </c>
      <c r="P545" s="99"/>
      <c r="Q545" s="99"/>
      <c r="R545" s="99">
        <f t="shared" si="162"/>
        <v>0</v>
      </c>
      <c r="S545" s="99">
        <f t="shared" si="163"/>
        <v>9829.91</v>
      </c>
      <c r="T545" s="99">
        <f t="shared" si="164"/>
        <v>577.09</v>
      </c>
      <c r="U545" s="99">
        <f t="shared" si="165"/>
        <v>10407</v>
      </c>
      <c r="V545" s="89"/>
    </row>
    <row r="546" spans="1:68" s="92" customFormat="1" x14ac:dyDescent="0.25">
      <c r="A546" s="94">
        <v>25</v>
      </c>
      <c r="B546" s="301"/>
      <c r="C546" s="301"/>
      <c r="D546" s="301"/>
      <c r="E546" s="301"/>
      <c r="F546" s="71" t="s">
        <v>2587</v>
      </c>
      <c r="G546" s="99">
        <v>9830.2999999999993</v>
      </c>
      <c r="H546" s="99">
        <v>3239.7</v>
      </c>
      <c r="I546" s="71">
        <f t="shared" si="167"/>
        <v>13070</v>
      </c>
      <c r="J546" s="99"/>
      <c r="K546" s="99"/>
      <c r="L546" s="99">
        <f t="shared" si="159"/>
        <v>0</v>
      </c>
      <c r="M546" s="99">
        <f t="shared" si="151"/>
        <v>9830.2999999999993</v>
      </c>
      <c r="N546" s="99">
        <f t="shared" si="160"/>
        <v>3239.7</v>
      </c>
      <c r="O546" s="99">
        <f t="shared" si="161"/>
        <v>13070</v>
      </c>
      <c r="P546" s="99"/>
      <c r="Q546" s="99"/>
      <c r="R546" s="99">
        <f t="shared" si="162"/>
        <v>0</v>
      </c>
      <c r="S546" s="99">
        <f t="shared" si="163"/>
        <v>9830.2999999999993</v>
      </c>
      <c r="T546" s="99">
        <f t="shared" si="164"/>
        <v>3239.7</v>
      </c>
      <c r="U546" s="99">
        <f t="shared" si="165"/>
        <v>13070</v>
      </c>
      <c r="V546" s="89"/>
    </row>
    <row r="547" spans="1:68" s="92" customFormat="1" x14ac:dyDescent="0.25">
      <c r="A547" s="94">
        <v>26</v>
      </c>
      <c r="B547" s="301"/>
      <c r="C547" s="301"/>
      <c r="D547" s="301"/>
      <c r="E547" s="301"/>
      <c r="F547" s="71" t="s">
        <v>2588</v>
      </c>
      <c r="G547" s="99">
        <v>101626.34</v>
      </c>
      <c r="H547" s="99">
        <v>48912.66</v>
      </c>
      <c r="I547" s="71">
        <f t="shared" si="167"/>
        <v>150539</v>
      </c>
      <c r="J547" s="99"/>
      <c r="K547" s="99"/>
      <c r="L547" s="99">
        <f t="shared" si="159"/>
        <v>0</v>
      </c>
      <c r="M547" s="99">
        <f t="shared" si="151"/>
        <v>101626.34</v>
      </c>
      <c r="N547" s="99">
        <f t="shared" si="160"/>
        <v>48912.66</v>
      </c>
      <c r="O547" s="99">
        <f t="shared" si="161"/>
        <v>150539</v>
      </c>
      <c r="P547" s="99"/>
      <c r="Q547" s="99"/>
      <c r="R547" s="99">
        <f t="shared" si="162"/>
        <v>0</v>
      </c>
      <c r="S547" s="99">
        <f t="shared" si="163"/>
        <v>101626.34</v>
      </c>
      <c r="T547" s="99">
        <f t="shared" si="164"/>
        <v>48912.66</v>
      </c>
      <c r="U547" s="99">
        <f t="shared" si="165"/>
        <v>150539</v>
      </c>
      <c r="V547" s="89"/>
    </row>
    <row r="548" spans="1:68" s="92" customFormat="1" x14ac:dyDescent="0.25">
      <c r="A548" s="94">
        <v>27</v>
      </c>
      <c r="B548" s="301"/>
      <c r="C548" s="301"/>
      <c r="D548" s="301"/>
      <c r="E548" s="301"/>
      <c r="F548" s="71" t="s">
        <v>2589</v>
      </c>
      <c r="G548" s="99">
        <v>-40208.910000000003</v>
      </c>
      <c r="H548" s="99">
        <v>-11853.089999999998</v>
      </c>
      <c r="I548" s="71">
        <f t="shared" si="167"/>
        <v>-52062</v>
      </c>
      <c r="J548" s="99"/>
      <c r="K548" s="99"/>
      <c r="L548" s="99">
        <f t="shared" si="159"/>
        <v>0</v>
      </c>
      <c r="M548" s="99">
        <f t="shared" si="151"/>
        <v>-40208.910000000003</v>
      </c>
      <c r="N548" s="99">
        <f t="shared" si="160"/>
        <v>-11853.089999999998</v>
      </c>
      <c r="O548" s="99">
        <f t="shared" si="161"/>
        <v>-52062</v>
      </c>
      <c r="P548" s="99"/>
      <c r="Q548" s="99"/>
      <c r="R548" s="99">
        <f t="shared" si="162"/>
        <v>0</v>
      </c>
      <c r="S548" s="99">
        <f t="shared" si="163"/>
        <v>-40208.910000000003</v>
      </c>
      <c r="T548" s="99">
        <f t="shared" si="164"/>
        <v>-11853.089999999998</v>
      </c>
      <c r="U548" s="99">
        <f t="shared" si="165"/>
        <v>-52062</v>
      </c>
      <c r="V548" s="89"/>
    </row>
    <row r="549" spans="1:68" s="92" customFormat="1" x14ac:dyDescent="0.25">
      <c r="A549" s="94">
        <v>28</v>
      </c>
      <c r="B549" s="301"/>
      <c r="C549" s="301"/>
      <c r="D549" s="301"/>
      <c r="E549" s="301"/>
      <c r="F549" s="71" t="s">
        <v>2590</v>
      </c>
      <c r="G549" s="99">
        <v>151839.19999999998</v>
      </c>
      <c r="H549" s="99">
        <v>44448.800000000003</v>
      </c>
      <c r="I549" s="71">
        <f t="shared" si="167"/>
        <v>196288</v>
      </c>
      <c r="J549" s="99"/>
      <c r="K549" s="99"/>
      <c r="L549" s="99">
        <f t="shared" si="159"/>
        <v>0</v>
      </c>
      <c r="M549" s="99">
        <f t="shared" si="151"/>
        <v>151839.19999999998</v>
      </c>
      <c r="N549" s="99">
        <f t="shared" si="160"/>
        <v>44448.800000000003</v>
      </c>
      <c r="O549" s="99">
        <f t="shared" si="161"/>
        <v>196288</v>
      </c>
      <c r="P549" s="99"/>
      <c r="Q549" s="99"/>
      <c r="R549" s="99">
        <f t="shared" si="162"/>
        <v>0</v>
      </c>
      <c r="S549" s="99">
        <f t="shared" si="163"/>
        <v>151839.19999999998</v>
      </c>
      <c r="T549" s="99">
        <f t="shared" si="164"/>
        <v>44448.800000000003</v>
      </c>
      <c r="U549" s="99">
        <f t="shared" si="165"/>
        <v>196288</v>
      </c>
      <c r="V549" s="89"/>
    </row>
    <row r="550" spans="1:68" s="92" customFormat="1" x14ac:dyDescent="0.25">
      <c r="A550" s="94">
        <v>29</v>
      </c>
      <c r="B550" s="301"/>
      <c r="C550" s="301"/>
      <c r="D550" s="301"/>
      <c r="E550" s="301"/>
      <c r="F550" s="71" t="s">
        <v>2591</v>
      </c>
      <c r="G550" s="99">
        <v>346382.5</v>
      </c>
      <c r="H550" s="99">
        <v>104738.5</v>
      </c>
      <c r="I550" s="71">
        <f t="shared" si="167"/>
        <v>451121</v>
      </c>
      <c r="J550" s="99"/>
      <c r="K550" s="99"/>
      <c r="L550" s="99">
        <f t="shared" si="159"/>
        <v>0</v>
      </c>
      <c r="M550" s="99">
        <f t="shared" si="151"/>
        <v>346382.5</v>
      </c>
      <c r="N550" s="99">
        <f t="shared" si="160"/>
        <v>104738.5</v>
      </c>
      <c r="O550" s="99">
        <f t="shared" si="161"/>
        <v>451121</v>
      </c>
      <c r="P550" s="99"/>
      <c r="Q550" s="99"/>
      <c r="R550" s="99">
        <f t="shared" si="162"/>
        <v>0</v>
      </c>
      <c r="S550" s="99">
        <f t="shared" si="163"/>
        <v>346382.5</v>
      </c>
      <c r="T550" s="99">
        <f t="shared" si="164"/>
        <v>104738.5</v>
      </c>
      <c r="U550" s="99">
        <f t="shared" si="165"/>
        <v>451121</v>
      </c>
      <c r="V550" s="89"/>
    </row>
    <row r="551" spans="1:68" s="92" customFormat="1" x14ac:dyDescent="0.25">
      <c r="A551" s="94">
        <v>30</v>
      </c>
      <c r="B551" s="301"/>
      <c r="C551" s="301"/>
      <c r="D551" s="301"/>
      <c r="E551" s="301"/>
      <c r="F551" s="71" t="s">
        <v>2592</v>
      </c>
      <c r="G551" s="99">
        <v>18538.890000000014</v>
      </c>
      <c r="H551" s="99">
        <v>15694.11</v>
      </c>
      <c r="I551" s="71">
        <f t="shared" si="167"/>
        <v>34233.000000000015</v>
      </c>
      <c r="J551" s="99"/>
      <c r="K551" s="99"/>
      <c r="L551" s="99">
        <f t="shared" si="159"/>
        <v>0</v>
      </c>
      <c r="M551" s="99">
        <f t="shared" si="151"/>
        <v>18538.890000000014</v>
      </c>
      <c r="N551" s="99">
        <f t="shared" si="160"/>
        <v>15694.11</v>
      </c>
      <c r="O551" s="99">
        <f t="shared" si="161"/>
        <v>34233.000000000015</v>
      </c>
      <c r="P551" s="99"/>
      <c r="Q551" s="99"/>
      <c r="R551" s="99">
        <f t="shared" si="162"/>
        <v>0</v>
      </c>
      <c r="S551" s="99">
        <f t="shared" si="163"/>
        <v>18538.890000000014</v>
      </c>
      <c r="T551" s="99">
        <f t="shared" si="164"/>
        <v>15694.11</v>
      </c>
      <c r="U551" s="99">
        <f t="shared" si="165"/>
        <v>34233.000000000015</v>
      </c>
      <c r="V551" s="89"/>
    </row>
    <row r="552" spans="1:68" s="92" customFormat="1" x14ac:dyDescent="0.25">
      <c r="A552" s="94">
        <v>31</v>
      </c>
      <c r="B552" s="301"/>
      <c r="C552" s="301"/>
      <c r="D552" s="301"/>
      <c r="E552" s="301"/>
      <c r="F552" s="71" t="s">
        <v>2593</v>
      </c>
      <c r="G552" s="99">
        <v>184013.46000000002</v>
      </c>
      <c r="H552" s="99">
        <v>133153.54</v>
      </c>
      <c r="I552" s="71">
        <f t="shared" si="167"/>
        <v>317167</v>
      </c>
      <c r="J552" s="99"/>
      <c r="K552" s="99"/>
      <c r="L552" s="99">
        <f t="shared" si="159"/>
        <v>0</v>
      </c>
      <c r="M552" s="99">
        <f t="shared" ref="M552:M615" si="168">G552+J552</f>
        <v>184013.46000000002</v>
      </c>
      <c r="N552" s="99">
        <f t="shared" si="160"/>
        <v>133153.54</v>
      </c>
      <c r="O552" s="99">
        <f t="shared" si="161"/>
        <v>317167</v>
      </c>
      <c r="P552" s="99"/>
      <c r="Q552" s="99"/>
      <c r="R552" s="99">
        <f t="shared" si="162"/>
        <v>0</v>
      </c>
      <c r="S552" s="99">
        <f t="shared" si="163"/>
        <v>184013.46000000002</v>
      </c>
      <c r="T552" s="99">
        <f t="shared" si="164"/>
        <v>133153.54</v>
      </c>
      <c r="U552" s="99">
        <f t="shared" si="165"/>
        <v>317167</v>
      </c>
      <c r="V552" s="89"/>
    </row>
    <row r="553" spans="1:68" s="92" customFormat="1" x14ac:dyDescent="0.25">
      <c r="A553" s="94">
        <v>32</v>
      </c>
      <c r="B553" s="301"/>
      <c r="C553" s="301"/>
      <c r="D553" s="301"/>
      <c r="E553" s="301"/>
      <c r="F553" s="71" t="s">
        <v>2594</v>
      </c>
      <c r="G553" s="99">
        <v>84764</v>
      </c>
      <c r="H553" s="99">
        <v>0</v>
      </c>
      <c r="I553" s="71">
        <f t="shared" si="167"/>
        <v>84764</v>
      </c>
      <c r="J553" s="99"/>
      <c r="K553" s="99"/>
      <c r="L553" s="99">
        <f t="shared" si="159"/>
        <v>0</v>
      </c>
      <c r="M553" s="99">
        <f t="shared" si="168"/>
        <v>84764</v>
      </c>
      <c r="N553" s="99">
        <f t="shared" si="160"/>
        <v>0</v>
      </c>
      <c r="O553" s="99">
        <f t="shared" si="161"/>
        <v>84764</v>
      </c>
      <c r="P553" s="99"/>
      <c r="Q553" s="99"/>
      <c r="R553" s="99">
        <f t="shared" si="162"/>
        <v>0</v>
      </c>
      <c r="S553" s="99">
        <f t="shared" si="163"/>
        <v>84764</v>
      </c>
      <c r="T553" s="99">
        <f t="shared" si="164"/>
        <v>0</v>
      </c>
      <c r="U553" s="99">
        <f t="shared" si="165"/>
        <v>84764</v>
      </c>
      <c r="V553" s="89"/>
    </row>
    <row r="554" spans="1:68" s="92" customFormat="1" x14ac:dyDescent="0.25">
      <c r="A554" s="94">
        <v>33</v>
      </c>
      <c r="B554" s="301"/>
      <c r="C554" s="301"/>
      <c r="D554" s="301"/>
      <c r="E554" s="301"/>
      <c r="F554" s="71" t="s">
        <v>108</v>
      </c>
      <c r="G554" s="99">
        <v>0</v>
      </c>
      <c r="H554" s="99">
        <v>0</v>
      </c>
      <c r="I554" s="71">
        <f t="shared" si="167"/>
        <v>0</v>
      </c>
      <c r="J554" s="99"/>
      <c r="K554" s="99"/>
      <c r="L554" s="99">
        <f t="shared" si="159"/>
        <v>0</v>
      </c>
      <c r="M554" s="99">
        <f t="shared" si="168"/>
        <v>0</v>
      </c>
      <c r="N554" s="99">
        <f t="shared" si="160"/>
        <v>0</v>
      </c>
      <c r="O554" s="99">
        <f t="shared" si="161"/>
        <v>0</v>
      </c>
      <c r="P554" s="99"/>
      <c r="Q554" s="99"/>
      <c r="R554" s="99">
        <f t="shared" si="162"/>
        <v>0</v>
      </c>
      <c r="S554" s="99">
        <f t="shared" si="163"/>
        <v>0</v>
      </c>
      <c r="T554" s="99">
        <f t="shared" si="164"/>
        <v>0</v>
      </c>
      <c r="U554" s="99">
        <f t="shared" si="165"/>
        <v>0</v>
      </c>
      <c r="V554" s="89"/>
    </row>
    <row r="555" spans="1:68" s="92" customFormat="1" x14ac:dyDescent="0.25">
      <c r="A555" s="94">
        <v>34</v>
      </c>
      <c r="B555" s="301"/>
      <c r="C555" s="301"/>
      <c r="D555" s="301"/>
      <c r="E555" s="301"/>
      <c r="F555" s="189" t="s">
        <v>2595</v>
      </c>
      <c r="G555" s="99">
        <v>252</v>
      </c>
      <c r="H555" s="99">
        <v>0</v>
      </c>
      <c r="I555" s="71">
        <f t="shared" si="167"/>
        <v>252</v>
      </c>
      <c r="J555" s="99"/>
      <c r="K555" s="99"/>
      <c r="L555" s="99">
        <f t="shared" si="159"/>
        <v>0</v>
      </c>
      <c r="M555" s="99">
        <f t="shared" si="168"/>
        <v>252</v>
      </c>
      <c r="N555" s="99">
        <f t="shared" si="160"/>
        <v>0</v>
      </c>
      <c r="O555" s="99">
        <f t="shared" si="161"/>
        <v>252</v>
      </c>
      <c r="P555" s="99"/>
      <c r="Q555" s="99"/>
      <c r="R555" s="99">
        <f t="shared" si="162"/>
        <v>0</v>
      </c>
      <c r="S555" s="99">
        <f t="shared" si="163"/>
        <v>252</v>
      </c>
      <c r="T555" s="99">
        <f t="shared" si="164"/>
        <v>0</v>
      </c>
      <c r="U555" s="99">
        <f t="shared" si="165"/>
        <v>252</v>
      </c>
      <c r="V555" s="89"/>
    </row>
    <row r="556" spans="1:68" s="92" customFormat="1" x14ac:dyDescent="0.25">
      <c r="A556" s="94">
        <v>35</v>
      </c>
      <c r="B556" s="302"/>
      <c r="C556" s="302"/>
      <c r="D556" s="302"/>
      <c r="E556" s="302"/>
      <c r="F556" s="189" t="s">
        <v>2596</v>
      </c>
      <c r="G556" s="99">
        <v>0</v>
      </c>
      <c r="H556" s="99">
        <v>0</v>
      </c>
      <c r="I556" s="71">
        <f t="shared" si="167"/>
        <v>0</v>
      </c>
      <c r="J556" s="99"/>
      <c r="K556" s="99"/>
      <c r="L556" s="99">
        <f t="shared" si="159"/>
        <v>0</v>
      </c>
      <c r="M556" s="99">
        <f t="shared" si="168"/>
        <v>0</v>
      </c>
      <c r="N556" s="99">
        <f t="shared" si="160"/>
        <v>0</v>
      </c>
      <c r="O556" s="99">
        <f t="shared" si="161"/>
        <v>0</v>
      </c>
      <c r="P556" s="99"/>
      <c r="Q556" s="99"/>
      <c r="R556" s="99">
        <f t="shared" si="162"/>
        <v>0</v>
      </c>
      <c r="S556" s="99">
        <f t="shared" si="163"/>
        <v>0</v>
      </c>
      <c r="T556" s="99">
        <f t="shared" si="164"/>
        <v>0</v>
      </c>
      <c r="U556" s="99">
        <f t="shared" si="165"/>
        <v>0</v>
      </c>
      <c r="V556" s="89"/>
    </row>
    <row r="557" spans="1:68" s="188" customFormat="1" x14ac:dyDescent="0.25">
      <c r="A557" s="255" t="s">
        <v>43</v>
      </c>
      <c r="B557" s="256"/>
      <c r="C557" s="256"/>
      <c r="D557" s="256"/>
      <c r="E557" s="256"/>
      <c r="F557" s="187">
        <f>A556</f>
        <v>35</v>
      </c>
      <c r="G557" s="97">
        <f>SUM(G522:G556)</f>
        <v>2920925.0499999993</v>
      </c>
      <c r="H557" s="97">
        <f t="shared" ref="H557:U557" si="169">SUM(H522:H556)</f>
        <v>1057689.9500000002</v>
      </c>
      <c r="I557" s="97">
        <f t="shared" si="169"/>
        <v>3978615</v>
      </c>
      <c r="J557" s="97">
        <f t="shared" si="169"/>
        <v>0</v>
      </c>
      <c r="K557" s="97">
        <f t="shared" si="169"/>
        <v>0</v>
      </c>
      <c r="L557" s="97">
        <f t="shared" si="169"/>
        <v>0</v>
      </c>
      <c r="M557" s="97">
        <f t="shared" si="169"/>
        <v>2920925.0499999993</v>
      </c>
      <c r="N557" s="97">
        <f t="shared" si="169"/>
        <v>1057689.9500000002</v>
      </c>
      <c r="O557" s="97">
        <f t="shared" si="169"/>
        <v>3978615</v>
      </c>
      <c r="P557" s="97">
        <f t="shared" si="169"/>
        <v>0</v>
      </c>
      <c r="Q557" s="97">
        <f t="shared" si="169"/>
        <v>0</v>
      </c>
      <c r="R557" s="97">
        <f t="shared" si="169"/>
        <v>0</v>
      </c>
      <c r="S557" s="97">
        <f t="shared" si="169"/>
        <v>2920925.0499999993</v>
      </c>
      <c r="T557" s="97">
        <f t="shared" si="169"/>
        <v>1057689.9500000002</v>
      </c>
      <c r="U557" s="97">
        <f t="shared" si="169"/>
        <v>3978615</v>
      </c>
      <c r="V557" s="93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  <c r="AJ557" s="50"/>
      <c r="AK557" s="50"/>
      <c r="AL557" s="50"/>
      <c r="AM557" s="50"/>
      <c r="AN557" s="50"/>
      <c r="AO557" s="50"/>
      <c r="AP557" s="50"/>
      <c r="AQ557" s="50"/>
      <c r="AR557" s="50"/>
      <c r="AS557" s="50"/>
      <c r="AT557" s="50"/>
      <c r="AU557" s="50"/>
      <c r="AV557" s="50"/>
      <c r="AW557" s="50"/>
      <c r="AX557" s="50"/>
      <c r="AY557" s="50"/>
      <c r="AZ557" s="50"/>
      <c r="BA557" s="50"/>
      <c r="BB557" s="50"/>
      <c r="BC557" s="50"/>
      <c r="BD557" s="50"/>
      <c r="BE557" s="50"/>
      <c r="BF557" s="50"/>
      <c r="BG557" s="50"/>
      <c r="BH557" s="50"/>
      <c r="BI557" s="50"/>
      <c r="BJ557" s="50"/>
      <c r="BK557" s="50"/>
      <c r="BL557" s="50"/>
      <c r="BM557" s="50"/>
      <c r="BN557" s="50"/>
      <c r="BO557" s="50"/>
      <c r="BP557" s="50"/>
    </row>
    <row r="558" spans="1:68" s="92" customFormat="1" x14ac:dyDescent="0.25">
      <c r="A558" s="71">
        <v>1</v>
      </c>
      <c r="B558" s="300" t="s">
        <v>1216</v>
      </c>
      <c r="C558" s="300" t="s">
        <v>5535</v>
      </c>
      <c r="D558" s="300" t="s">
        <v>5535</v>
      </c>
      <c r="E558" s="300" t="s">
        <v>675</v>
      </c>
      <c r="F558" s="71" t="s">
        <v>2597</v>
      </c>
      <c r="G558" s="99">
        <v>36192.18</v>
      </c>
      <c r="H558" s="99">
        <v>3148.82</v>
      </c>
      <c r="I558" s="71">
        <f>SUM(G558:H558)</f>
        <v>39341</v>
      </c>
      <c r="J558" s="99"/>
      <c r="K558" s="99"/>
      <c r="L558" s="99">
        <f t="shared" si="159"/>
        <v>0</v>
      </c>
      <c r="M558" s="99">
        <f t="shared" si="168"/>
        <v>36192.18</v>
      </c>
      <c r="N558" s="99">
        <f t="shared" si="160"/>
        <v>3148.82</v>
      </c>
      <c r="O558" s="99">
        <f t="shared" si="161"/>
        <v>39341</v>
      </c>
      <c r="P558" s="99"/>
      <c r="Q558" s="99"/>
      <c r="R558" s="99">
        <f t="shared" si="162"/>
        <v>0</v>
      </c>
      <c r="S558" s="99">
        <f t="shared" si="163"/>
        <v>36192.18</v>
      </c>
      <c r="T558" s="99">
        <f t="shared" si="164"/>
        <v>3148.82</v>
      </c>
      <c r="U558" s="99">
        <f t="shared" si="165"/>
        <v>39341</v>
      </c>
      <c r="V558" s="89"/>
    </row>
    <row r="559" spans="1:68" s="92" customFormat="1" x14ac:dyDescent="0.25">
      <c r="A559" s="71">
        <v>2</v>
      </c>
      <c r="B559" s="301"/>
      <c r="C559" s="301"/>
      <c r="D559" s="301"/>
      <c r="E559" s="301"/>
      <c r="F559" s="71" t="s">
        <v>2598</v>
      </c>
      <c r="G559" s="99">
        <v>88094.71</v>
      </c>
      <c r="H559" s="99">
        <v>33061.29</v>
      </c>
      <c r="I559" s="71">
        <f t="shared" ref="I559:I576" si="170">SUM(G559:H559)</f>
        <v>121156</v>
      </c>
      <c r="J559" s="99"/>
      <c r="K559" s="99"/>
      <c r="L559" s="99">
        <f t="shared" si="159"/>
        <v>0</v>
      </c>
      <c r="M559" s="99">
        <f t="shared" si="168"/>
        <v>88094.71</v>
      </c>
      <c r="N559" s="99">
        <f t="shared" si="160"/>
        <v>33061.29</v>
      </c>
      <c r="O559" s="99">
        <f t="shared" si="161"/>
        <v>121156</v>
      </c>
      <c r="P559" s="99"/>
      <c r="Q559" s="99"/>
      <c r="R559" s="99">
        <f t="shared" si="162"/>
        <v>0</v>
      </c>
      <c r="S559" s="99">
        <f t="shared" si="163"/>
        <v>88094.71</v>
      </c>
      <c r="T559" s="99">
        <f t="shared" si="164"/>
        <v>33061.29</v>
      </c>
      <c r="U559" s="99">
        <f t="shared" si="165"/>
        <v>121156</v>
      </c>
      <c r="V559" s="89"/>
    </row>
    <row r="560" spans="1:68" s="92" customFormat="1" x14ac:dyDescent="0.25">
      <c r="A560" s="71">
        <v>3</v>
      </c>
      <c r="B560" s="301"/>
      <c r="C560" s="301"/>
      <c r="D560" s="301"/>
      <c r="E560" s="301"/>
      <c r="F560" s="71" t="s">
        <v>2599</v>
      </c>
      <c r="G560" s="99">
        <v>229988.65999999997</v>
      </c>
      <c r="H560" s="99">
        <v>16688.34</v>
      </c>
      <c r="I560" s="71">
        <f t="shared" si="170"/>
        <v>246676.99999999997</v>
      </c>
      <c r="J560" s="99"/>
      <c r="K560" s="99"/>
      <c r="L560" s="99">
        <f t="shared" si="159"/>
        <v>0</v>
      </c>
      <c r="M560" s="99">
        <f t="shared" si="168"/>
        <v>229988.65999999997</v>
      </c>
      <c r="N560" s="99">
        <f t="shared" si="160"/>
        <v>16688.34</v>
      </c>
      <c r="O560" s="99">
        <f t="shared" si="161"/>
        <v>246676.99999999997</v>
      </c>
      <c r="P560" s="99"/>
      <c r="Q560" s="99"/>
      <c r="R560" s="99">
        <f t="shared" si="162"/>
        <v>0</v>
      </c>
      <c r="S560" s="99">
        <f t="shared" si="163"/>
        <v>229988.65999999997</v>
      </c>
      <c r="T560" s="99">
        <f t="shared" si="164"/>
        <v>16688.34</v>
      </c>
      <c r="U560" s="99">
        <f t="shared" si="165"/>
        <v>246676.99999999997</v>
      </c>
      <c r="V560" s="89"/>
    </row>
    <row r="561" spans="1:22" s="92" customFormat="1" x14ac:dyDescent="0.25">
      <c r="A561" s="71">
        <v>4</v>
      </c>
      <c r="B561" s="301"/>
      <c r="C561" s="301"/>
      <c r="D561" s="301"/>
      <c r="E561" s="301"/>
      <c r="F561" s="71" t="s">
        <v>2600</v>
      </c>
      <c r="G561" s="99">
        <v>7838.99</v>
      </c>
      <c r="H561" s="99">
        <v>35880.01</v>
      </c>
      <c r="I561" s="71">
        <f t="shared" si="170"/>
        <v>43719</v>
      </c>
      <c r="J561" s="99"/>
      <c r="K561" s="99"/>
      <c r="L561" s="99">
        <f t="shared" si="159"/>
        <v>0</v>
      </c>
      <c r="M561" s="99">
        <f t="shared" si="168"/>
        <v>7838.99</v>
      </c>
      <c r="N561" s="99">
        <f t="shared" si="160"/>
        <v>35880.01</v>
      </c>
      <c r="O561" s="99">
        <f t="shared" si="161"/>
        <v>43719</v>
      </c>
      <c r="P561" s="99"/>
      <c r="Q561" s="99"/>
      <c r="R561" s="99">
        <f t="shared" si="162"/>
        <v>0</v>
      </c>
      <c r="S561" s="99">
        <f t="shared" si="163"/>
        <v>7838.99</v>
      </c>
      <c r="T561" s="99">
        <f t="shared" si="164"/>
        <v>35880.01</v>
      </c>
      <c r="U561" s="99">
        <f t="shared" si="165"/>
        <v>43719</v>
      </c>
      <c r="V561" s="89"/>
    </row>
    <row r="562" spans="1:22" s="92" customFormat="1" x14ac:dyDescent="0.25">
      <c r="A562" s="71">
        <v>5</v>
      </c>
      <c r="B562" s="301"/>
      <c r="C562" s="301"/>
      <c r="D562" s="301"/>
      <c r="E562" s="301"/>
      <c r="F562" s="71" t="s">
        <v>2601</v>
      </c>
      <c r="G562" s="99">
        <v>387601.75</v>
      </c>
      <c r="H562" s="99">
        <v>56991.25</v>
      </c>
      <c r="I562" s="71">
        <f t="shared" si="170"/>
        <v>444593</v>
      </c>
      <c r="J562" s="99"/>
      <c r="K562" s="99"/>
      <c r="L562" s="99">
        <f t="shared" si="159"/>
        <v>0</v>
      </c>
      <c r="M562" s="99">
        <f t="shared" si="168"/>
        <v>387601.75</v>
      </c>
      <c r="N562" s="99">
        <f t="shared" si="160"/>
        <v>56991.25</v>
      </c>
      <c r="O562" s="99">
        <f t="shared" si="161"/>
        <v>444593</v>
      </c>
      <c r="P562" s="99"/>
      <c r="Q562" s="99"/>
      <c r="R562" s="99">
        <f t="shared" si="162"/>
        <v>0</v>
      </c>
      <c r="S562" s="99">
        <f t="shared" si="163"/>
        <v>387601.75</v>
      </c>
      <c r="T562" s="99">
        <f t="shared" si="164"/>
        <v>56991.25</v>
      </c>
      <c r="U562" s="99">
        <f t="shared" si="165"/>
        <v>444593</v>
      </c>
      <c r="V562" s="89"/>
    </row>
    <row r="563" spans="1:22" s="92" customFormat="1" x14ac:dyDescent="0.25">
      <c r="A563" s="71">
        <v>6</v>
      </c>
      <c r="B563" s="301"/>
      <c r="C563" s="301"/>
      <c r="D563" s="301"/>
      <c r="E563" s="301"/>
      <c r="F563" s="71" t="s">
        <v>2602</v>
      </c>
      <c r="G563" s="99">
        <v>13485.580000000016</v>
      </c>
      <c r="H563" s="99">
        <v>7436.42</v>
      </c>
      <c r="I563" s="71">
        <f t="shared" si="170"/>
        <v>20922.000000000015</v>
      </c>
      <c r="J563" s="99"/>
      <c r="K563" s="99"/>
      <c r="L563" s="99">
        <f t="shared" si="159"/>
        <v>0</v>
      </c>
      <c r="M563" s="99">
        <f t="shared" si="168"/>
        <v>13485.580000000016</v>
      </c>
      <c r="N563" s="99">
        <f t="shared" si="160"/>
        <v>7436.42</v>
      </c>
      <c r="O563" s="99">
        <f t="shared" si="161"/>
        <v>20922.000000000015</v>
      </c>
      <c r="P563" s="99"/>
      <c r="Q563" s="99"/>
      <c r="R563" s="99">
        <f t="shared" si="162"/>
        <v>0</v>
      </c>
      <c r="S563" s="99">
        <f t="shared" si="163"/>
        <v>13485.580000000016</v>
      </c>
      <c r="T563" s="99">
        <f t="shared" si="164"/>
        <v>7436.42</v>
      </c>
      <c r="U563" s="99">
        <f t="shared" si="165"/>
        <v>20922.000000000015</v>
      </c>
      <c r="V563" s="89"/>
    </row>
    <row r="564" spans="1:22" s="92" customFormat="1" x14ac:dyDescent="0.25">
      <c r="A564" s="71">
        <v>7</v>
      </c>
      <c r="B564" s="301"/>
      <c r="C564" s="301"/>
      <c r="D564" s="301"/>
      <c r="E564" s="301"/>
      <c r="F564" s="71" t="s">
        <v>2603</v>
      </c>
      <c r="G564" s="99">
        <v>-119952.38</v>
      </c>
      <c r="H564" s="99">
        <v>-17198.620000000003</v>
      </c>
      <c r="I564" s="71">
        <f t="shared" si="170"/>
        <v>-137151</v>
      </c>
      <c r="J564" s="99"/>
      <c r="K564" s="99"/>
      <c r="L564" s="99">
        <f t="shared" si="159"/>
        <v>0</v>
      </c>
      <c r="M564" s="99">
        <f t="shared" si="168"/>
        <v>-119952.38</v>
      </c>
      <c r="N564" s="99">
        <f t="shared" si="160"/>
        <v>-17198.620000000003</v>
      </c>
      <c r="O564" s="99">
        <f t="shared" si="161"/>
        <v>-137151</v>
      </c>
      <c r="P564" s="99"/>
      <c r="Q564" s="99"/>
      <c r="R564" s="99">
        <f t="shared" si="162"/>
        <v>0</v>
      </c>
      <c r="S564" s="99">
        <f t="shared" si="163"/>
        <v>-119952.38</v>
      </c>
      <c r="T564" s="99">
        <f t="shared" si="164"/>
        <v>-17198.620000000003</v>
      </c>
      <c r="U564" s="99">
        <f t="shared" si="165"/>
        <v>-137151</v>
      </c>
      <c r="V564" s="89"/>
    </row>
    <row r="565" spans="1:22" s="92" customFormat="1" x14ac:dyDescent="0.25">
      <c r="A565" s="71">
        <v>8</v>
      </c>
      <c r="B565" s="301"/>
      <c r="C565" s="301"/>
      <c r="D565" s="301"/>
      <c r="E565" s="301"/>
      <c r="F565" s="71" t="s">
        <v>2604</v>
      </c>
      <c r="G565" s="99">
        <v>13028.289999999999</v>
      </c>
      <c r="H565" s="99">
        <v>695.71</v>
      </c>
      <c r="I565" s="71">
        <f t="shared" si="170"/>
        <v>13724</v>
      </c>
      <c r="J565" s="99"/>
      <c r="K565" s="99"/>
      <c r="L565" s="99">
        <f t="shared" si="159"/>
        <v>0</v>
      </c>
      <c r="M565" s="99">
        <f t="shared" si="168"/>
        <v>13028.289999999999</v>
      </c>
      <c r="N565" s="99">
        <f t="shared" si="160"/>
        <v>695.71</v>
      </c>
      <c r="O565" s="99">
        <f t="shared" si="161"/>
        <v>13724</v>
      </c>
      <c r="P565" s="99"/>
      <c r="Q565" s="99"/>
      <c r="R565" s="99">
        <f t="shared" si="162"/>
        <v>0</v>
      </c>
      <c r="S565" s="99">
        <f t="shared" si="163"/>
        <v>13028.289999999999</v>
      </c>
      <c r="T565" s="99">
        <f t="shared" si="164"/>
        <v>695.71</v>
      </c>
      <c r="U565" s="99">
        <f t="shared" si="165"/>
        <v>13724</v>
      </c>
      <c r="V565" s="89"/>
    </row>
    <row r="566" spans="1:22" s="92" customFormat="1" x14ac:dyDescent="0.25">
      <c r="A566" s="71">
        <v>9</v>
      </c>
      <c r="B566" s="301"/>
      <c r="C566" s="301"/>
      <c r="D566" s="301"/>
      <c r="E566" s="301"/>
      <c r="F566" s="71" t="s">
        <v>2605</v>
      </c>
      <c r="G566" s="99">
        <v>21687.41</v>
      </c>
      <c r="H566" s="99">
        <v>39038.589999999997</v>
      </c>
      <c r="I566" s="71">
        <f t="shared" si="170"/>
        <v>60726</v>
      </c>
      <c r="J566" s="99"/>
      <c r="K566" s="99"/>
      <c r="L566" s="99">
        <f t="shared" si="159"/>
        <v>0</v>
      </c>
      <c r="M566" s="99">
        <f t="shared" si="168"/>
        <v>21687.41</v>
      </c>
      <c r="N566" s="99">
        <f t="shared" si="160"/>
        <v>39038.589999999997</v>
      </c>
      <c r="O566" s="99">
        <f t="shared" si="161"/>
        <v>60726</v>
      </c>
      <c r="P566" s="99"/>
      <c r="Q566" s="99"/>
      <c r="R566" s="99">
        <f t="shared" si="162"/>
        <v>0</v>
      </c>
      <c r="S566" s="99">
        <f t="shared" si="163"/>
        <v>21687.41</v>
      </c>
      <c r="T566" s="99">
        <f t="shared" si="164"/>
        <v>39038.589999999997</v>
      </c>
      <c r="U566" s="99">
        <f t="shared" si="165"/>
        <v>60726</v>
      </c>
      <c r="V566" s="89"/>
    </row>
    <row r="567" spans="1:22" s="92" customFormat="1" x14ac:dyDescent="0.25">
      <c r="A567" s="71">
        <v>10</v>
      </c>
      <c r="B567" s="301"/>
      <c r="C567" s="301"/>
      <c r="D567" s="301"/>
      <c r="E567" s="301"/>
      <c r="F567" s="71" t="s">
        <v>2606</v>
      </c>
      <c r="G567" s="99">
        <v>11920</v>
      </c>
      <c r="H567" s="99">
        <v>0</v>
      </c>
      <c r="I567" s="71">
        <f t="shared" si="170"/>
        <v>11920</v>
      </c>
      <c r="J567" s="99"/>
      <c r="K567" s="99"/>
      <c r="L567" s="99">
        <f t="shared" si="159"/>
        <v>0</v>
      </c>
      <c r="M567" s="99">
        <f t="shared" si="168"/>
        <v>11920</v>
      </c>
      <c r="N567" s="99">
        <f t="shared" si="160"/>
        <v>0</v>
      </c>
      <c r="O567" s="99">
        <f t="shared" si="161"/>
        <v>11920</v>
      </c>
      <c r="P567" s="99"/>
      <c r="Q567" s="99"/>
      <c r="R567" s="99">
        <f t="shared" si="162"/>
        <v>0</v>
      </c>
      <c r="S567" s="99">
        <f t="shared" si="163"/>
        <v>11920</v>
      </c>
      <c r="T567" s="99">
        <f t="shared" si="164"/>
        <v>0</v>
      </c>
      <c r="U567" s="99">
        <f t="shared" si="165"/>
        <v>11920</v>
      </c>
      <c r="V567" s="89"/>
    </row>
    <row r="568" spans="1:22" s="92" customFormat="1" x14ac:dyDescent="0.25">
      <c r="A568" s="71">
        <v>11</v>
      </c>
      <c r="B568" s="301"/>
      <c r="C568" s="301"/>
      <c r="D568" s="301"/>
      <c r="E568" s="301"/>
      <c r="F568" s="71" t="s">
        <v>2607</v>
      </c>
      <c r="G568" s="99">
        <v>13578.12</v>
      </c>
      <c r="H568" s="99">
        <v>1086.8800000000001</v>
      </c>
      <c r="I568" s="71">
        <f t="shared" si="170"/>
        <v>14665</v>
      </c>
      <c r="J568" s="99"/>
      <c r="K568" s="99"/>
      <c r="L568" s="99">
        <f t="shared" si="159"/>
        <v>0</v>
      </c>
      <c r="M568" s="99">
        <f t="shared" si="168"/>
        <v>13578.12</v>
      </c>
      <c r="N568" s="99">
        <f t="shared" si="160"/>
        <v>1086.8800000000001</v>
      </c>
      <c r="O568" s="99">
        <f t="shared" si="161"/>
        <v>14665</v>
      </c>
      <c r="P568" s="99"/>
      <c r="Q568" s="99"/>
      <c r="R568" s="99">
        <f t="shared" si="162"/>
        <v>0</v>
      </c>
      <c r="S568" s="99">
        <f t="shared" si="163"/>
        <v>13578.12</v>
      </c>
      <c r="T568" s="99">
        <f t="shared" si="164"/>
        <v>1086.8800000000001</v>
      </c>
      <c r="U568" s="99">
        <f t="shared" si="165"/>
        <v>14665</v>
      </c>
      <c r="V568" s="89"/>
    </row>
    <row r="569" spans="1:22" s="92" customFormat="1" x14ac:dyDescent="0.25">
      <c r="A569" s="71">
        <v>12</v>
      </c>
      <c r="B569" s="301"/>
      <c r="C569" s="301"/>
      <c r="D569" s="301"/>
      <c r="E569" s="301"/>
      <c r="F569" s="71" t="s">
        <v>2608</v>
      </c>
      <c r="G569" s="99">
        <v>58113</v>
      </c>
      <c r="H569" s="99">
        <v>-302</v>
      </c>
      <c r="I569" s="71">
        <f t="shared" si="170"/>
        <v>57811</v>
      </c>
      <c r="J569" s="99"/>
      <c r="K569" s="99"/>
      <c r="L569" s="99">
        <f t="shared" si="159"/>
        <v>0</v>
      </c>
      <c r="M569" s="99">
        <f t="shared" si="168"/>
        <v>58113</v>
      </c>
      <c r="N569" s="99">
        <f t="shared" si="160"/>
        <v>-302</v>
      </c>
      <c r="O569" s="99">
        <f t="shared" si="161"/>
        <v>57811</v>
      </c>
      <c r="P569" s="99"/>
      <c r="Q569" s="99"/>
      <c r="R569" s="99">
        <f t="shared" si="162"/>
        <v>0</v>
      </c>
      <c r="S569" s="99">
        <f t="shared" si="163"/>
        <v>58113</v>
      </c>
      <c r="T569" s="99">
        <f t="shared" si="164"/>
        <v>-302</v>
      </c>
      <c r="U569" s="99">
        <f t="shared" si="165"/>
        <v>57811</v>
      </c>
      <c r="V569" s="89"/>
    </row>
    <row r="570" spans="1:22" s="92" customFormat="1" x14ac:dyDescent="0.25">
      <c r="A570" s="71">
        <v>13</v>
      </c>
      <c r="B570" s="301"/>
      <c r="C570" s="301"/>
      <c r="D570" s="301"/>
      <c r="E570" s="301"/>
      <c r="F570" s="71" t="s">
        <v>2609</v>
      </c>
      <c r="G570" s="99">
        <v>65349.33</v>
      </c>
      <c r="H570" s="99">
        <v>21930.67</v>
      </c>
      <c r="I570" s="71">
        <f t="shared" si="170"/>
        <v>87280</v>
      </c>
      <c r="J570" s="99"/>
      <c r="K570" s="99"/>
      <c r="L570" s="99">
        <f t="shared" si="159"/>
        <v>0</v>
      </c>
      <c r="M570" s="99">
        <f t="shared" si="168"/>
        <v>65349.33</v>
      </c>
      <c r="N570" s="99">
        <f t="shared" si="160"/>
        <v>21930.67</v>
      </c>
      <c r="O570" s="99">
        <f t="shared" si="161"/>
        <v>87280</v>
      </c>
      <c r="P570" s="99"/>
      <c r="Q570" s="99"/>
      <c r="R570" s="99">
        <f t="shared" si="162"/>
        <v>0</v>
      </c>
      <c r="S570" s="99">
        <f t="shared" si="163"/>
        <v>65349.33</v>
      </c>
      <c r="T570" s="99">
        <f t="shared" si="164"/>
        <v>21930.67</v>
      </c>
      <c r="U570" s="99">
        <f t="shared" si="165"/>
        <v>87280</v>
      </c>
      <c r="V570" s="89"/>
    </row>
    <row r="571" spans="1:22" s="92" customFormat="1" x14ac:dyDescent="0.25">
      <c r="A571" s="71">
        <v>14</v>
      </c>
      <c r="B571" s="301"/>
      <c r="C571" s="301"/>
      <c r="D571" s="301"/>
      <c r="E571" s="301"/>
      <c r="F571" s="71" t="s">
        <v>2610</v>
      </c>
      <c r="G571" s="99">
        <v>77693.659999999989</v>
      </c>
      <c r="H571" s="99">
        <v>15887.34</v>
      </c>
      <c r="I571" s="71">
        <f t="shared" si="170"/>
        <v>93580.999999999985</v>
      </c>
      <c r="J571" s="99"/>
      <c r="K571" s="99"/>
      <c r="L571" s="99">
        <f t="shared" ref="L571:L687" si="171">J571+K571</f>
        <v>0</v>
      </c>
      <c r="M571" s="99">
        <f t="shared" si="168"/>
        <v>77693.659999999989</v>
      </c>
      <c r="N571" s="99">
        <f t="shared" ref="N571:N687" si="172">H571+K571</f>
        <v>15887.34</v>
      </c>
      <c r="O571" s="99">
        <f t="shared" ref="O571:O687" si="173">I571+L571</f>
        <v>93580.999999999985</v>
      </c>
      <c r="P571" s="99"/>
      <c r="Q571" s="99"/>
      <c r="R571" s="99">
        <f t="shared" ref="R571:R687" si="174">P571+Q571</f>
        <v>0</v>
      </c>
      <c r="S571" s="99">
        <f t="shared" ref="S571:S687" si="175">M571-P571</f>
        <v>77693.659999999989</v>
      </c>
      <c r="T571" s="99">
        <f t="shared" ref="T571:T687" si="176">N571-Q571</f>
        <v>15887.34</v>
      </c>
      <c r="U571" s="99">
        <f t="shared" ref="U571:U687" si="177">O571-R571</f>
        <v>93580.999999999985</v>
      </c>
      <c r="V571" s="89"/>
    </row>
    <row r="572" spans="1:22" s="92" customFormat="1" x14ac:dyDescent="0.25">
      <c r="A572" s="71">
        <v>15</v>
      </c>
      <c r="B572" s="301"/>
      <c r="C572" s="301"/>
      <c r="D572" s="301"/>
      <c r="E572" s="301"/>
      <c r="F572" s="71" t="s">
        <v>2611</v>
      </c>
      <c r="G572" s="99">
        <v>100017.12</v>
      </c>
      <c r="H572" s="99">
        <v>5751.88</v>
      </c>
      <c r="I572" s="71">
        <f t="shared" si="170"/>
        <v>105769</v>
      </c>
      <c r="J572" s="99"/>
      <c r="K572" s="99"/>
      <c r="L572" s="99">
        <f t="shared" si="171"/>
        <v>0</v>
      </c>
      <c r="M572" s="99">
        <f t="shared" si="168"/>
        <v>100017.12</v>
      </c>
      <c r="N572" s="99">
        <f t="shared" si="172"/>
        <v>5751.88</v>
      </c>
      <c r="O572" s="99">
        <f t="shared" si="173"/>
        <v>105769</v>
      </c>
      <c r="P572" s="99"/>
      <c r="Q572" s="99"/>
      <c r="R572" s="99">
        <f t="shared" si="174"/>
        <v>0</v>
      </c>
      <c r="S572" s="99">
        <f t="shared" si="175"/>
        <v>100017.12</v>
      </c>
      <c r="T572" s="99">
        <f t="shared" si="176"/>
        <v>5751.88</v>
      </c>
      <c r="U572" s="99">
        <f t="shared" si="177"/>
        <v>105769</v>
      </c>
      <c r="V572" s="89"/>
    </row>
    <row r="573" spans="1:22" s="92" customFormat="1" x14ac:dyDescent="0.25">
      <c r="A573" s="71">
        <v>16</v>
      </c>
      <c r="B573" s="301"/>
      <c r="C573" s="301"/>
      <c r="D573" s="301"/>
      <c r="E573" s="301"/>
      <c r="F573" s="71" t="s">
        <v>2612</v>
      </c>
      <c r="G573" s="99">
        <v>78648.25</v>
      </c>
      <c r="H573" s="99">
        <v>17562.75</v>
      </c>
      <c r="I573" s="71">
        <f t="shared" si="170"/>
        <v>96211</v>
      </c>
      <c r="J573" s="99"/>
      <c r="K573" s="99"/>
      <c r="L573" s="99">
        <f t="shared" si="171"/>
        <v>0</v>
      </c>
      <c r="M573" s="99">
        <f t="shared" si="168"/>
        <v>78648.25</v>
      </c>
      <c r="N573" s="99">
        <f t="shared" si="172"/>
        <v>17562.75</v>
      </c>
      <c r="O573" s="99">
        <f t="shared" si="173"/>
        <v>96211</v>
      </c>
      <c r="P573" s="99"/>
      <c r="Q573" s="99"/>
      <c r="R573" s="99">
        <f t="shared" si="174"/>
        <v>0</v>
      </c>
      <c r="S573" s="99">
        <f t="shared" si="175"/>
        <v>78648.25</v>
      </c>
      <c r="T573" s="99">
        <f t="shared" si="176"/>
        <v>17562.75</v>
      </c>
      <c r="U573" s="99">
        <f t="shared" si="177"/>
        <v>96211</v>
      </c>
      <c r="V573" s="89"/>
    </row>
    <row r="574" spans="1:22" s="92" customFormat="1" x14ac:dyDescent="0.25">
      <c r="A574" s="71">
        <v>17</v>
      </c>
      <c r="B574" s="301"/>
      <c r="C574" s="301"/>
      <c r="D574" s="301"/>
      <c r="E574" s="301"/>
      <c r="F574" s="71" t="s">
        <v>2613</v>
      </c>
      <c r="G574" s="99">
        <v>0</v>
      </c>
      <c r="H574" s="99">
        <v>0</v>
      </c>
      <c r="I574" s="71">
        <f t="shared" si="170"/>
        <v>0</v>
      </c>
      <c r="J574" s="99"/>
      <c r="K574" s="99"/>
      <c r="L574" s="99">
        <f t="shared" si="171"/>
        <v>0</v>
      </c>
      <c r="M574" s="99">
        <f t="shared" si="168"/>
        <v>0</v>
      </c>
      <c r="N574" s="99">
        <f t="shared" si="172"/>
        <v>0</v>
      </c>
      <c r="O574" s="99">
        <f t="shared" si="173"/>
        <v>0</v>
      </c>
      <c r="P574" s="99"/>
      <c r="Q574" s="99"/>
      <c r="R574" s="99">
        <f t="shared" si="174"/>
        <v>0</v>
      </c>
      <c r="S574" s="99">
        <f t="shared" si="175"/>
        <v>0</v>
      </c>
      <c r="T574" s="99">
        <f t="shared" si="176"/>
        <v>0</v>
      </c>
      <c r="U574" s="99">
        <f t="shared" si="177"/>
        <v>0</v>
      </c>
      <c r="V574" s="89"/>
    </row>
    <row r="575" spans="1:22" s="92" customFormat="1" x14ac:dyDescent="0.25">
      <c r="A575" s="71">
        <v>18</v>
      </c>
      <c r="B575" s="301"/>
      <c r="C575" s="301"/>
      <c r="D575" s="301"/>
      <c r="E575" s="301"/>
      <c r="F575" s="71" t="s">
        <v>139</v>
      </c>
      <c r="G575" s="99">
        <v>0</v>
      </c>
      <c r="H575" s="99">
        <v>0</v>
      </c>
      <c r="I575" s="71">
        <f t="shared" si="170"/>
        <v>0</v>
      </c>
      <c r="J575" s="99"/>
      <c r="K575" s="99"/>
      <c r="L575" s="99">
        <f t="shared" si="171"/>
        <v>0</v>
      </c>
      <c r="M575" s="99">
        <f t="shared" si="168"/>
        <v>0</v>
      </c>
      <c r="N575" s="99">
        <f t="shared" si="172"/>
        <v>0</v>
      </c>
      <c r="O575" s="99">
        <f t="shared" si="173"/>
        <v>0</v>
      </c>
      <c r="P575" s="99"/>
      <c r="Q575" s="99"/>
      <c r="R575" s="99">
        <f t="shared" si="174"/>
        <v>0</v>
      </c>
      <c r="S575" s="99">
        <f t="shared" si="175"/>
        <v>0</v>
      </c>
      <c r="T575" s="99">
        <f t="shared" si="176"/>
        <v>0</v>
      </c>
      <c r="U575" s="99">
        <f t="shared" si="177"/>
        <v>0</v>
      </c>
      <c r="V575" s="89"/>
    </row>
    <row r="576" spans="1:22" s="92" customFormat="1" x14ac:dyDescent="0.25">
      <c r="A576" s="71">
        <v>19</v>
      </c>
      <c r="B576" s="301"/>
      <c r="C576" s="301"/>
      <c r="D576" s="301"/>
      <c r="E576" s="301"/>
      <c r="F576" s="71" t="s">
        <v>2614</v>
      </c>
      <c r="G576" s="99">
        <v>94299.62999999999</v>
      </c>
      <c r="H576" s="99">
        <v>22056.37</v>
      </c>
      <c r="I576" s="71">
        <f t="shared" si="170"/>
        <v>116355.99999999999</v>
      </c>
      <c r="J576" s="99"/>
      <c r="K576" s="99"/>
      <c r="L576" s="99">
        <f t="shared" si="171"/>
        <v>0</v>
      </c>
      <c r="M576" s="99">
        <f t="shared" si="168"/>
        <v>94299.62999999999</v>
      </c>
      <c r="N576" s="99">
        <f t="shared" si="172"/>
        <v>22056.37</v>
      </c>
      <c r="O576" s="99">
        <f t="shared" si="173"/>
        <v>116355.99999999999</v>
      </c>
      <c r="P576" s="99"/>
      <c r="Q576" s="99"/>
      <c r="R576" s="99">
        <f t="shared" si="174"/>
        <v>0</v>
      </c>
      <c r="S576" s="99">
        <f t="shared" si="175"/>
        <v>94299.62999999999</v>
      </c>
      <c r="T576" s="99">
        <f t="shared" si="176"/>
        <v>22056.37</v>
      </c>
      <c r="U576" s="99">
        <f t="shared" si="177"/>
        <v>116355.99999999999</v>
      </c>
      <c r="V576" s="89"/>
    </row>
    <row r="577" spans="1:68" s="188" customFormat="1" x14ac:dyDescent="0.25">
      <c r="A577" s="255" t="s">
        <v>43</v>
      </c>
      <c r="B577" s="256"/>
      <c r="C577" s="256"/>
      <c r="D577" s="256"/>
      <c r="E577" s="256"/>
      <c r="F577" s="187">
        <f>A576</f>
        <v>19</v>
      </c>
      <c r="G577" s="97">
        <f>SUM(G558:G576)</f>
        <v>1177584.3</v>
      </c>
      <c r="H577" s="97">
        <f t="shared" ref="H577:U577" si="178">SUM(H558:H576)</f>
        <v>259715.69999999998</v>
      </c>
      <c r="I577" s="97">
        <f t="shared" si="178"/>
        <v>1437300</v>
      </c>
      <c r="J577" s="97">
        <f t="shared" si="178"/>
        <v>0</v>
      </c>
      <c r="K577" s="97">
        <f t="shared" si="178"/>
        <v>0</v>
      </c>
      <c r="L577" s="97">
        <f t="shared" si="178"/>
        <v>0</v>
      </c>
      <c r="M577" s="97">
        <f t="shared" si="178"/>
        <v>1177584.3</v>
      </c>
      <c r="N577" s="97">
        <f t="shared" si="178"/>
        <v>259715.69999999998</v>
      </c>
      <c r="O577" s="97">
        <f t="shared" si="178"/>
        <v>1437300</v>
      </c>
      <c r="P577" s="97">
        <f t="shared" si="178"/>
        <v>0</v>
      </c>
      <c r="Q577" s="97">
        <f t="shared" si="178"/>
        <v>0</v>
      </c>
      <c r="R577" s="97">
        <f t="shared" si="178"/>
        <v>0</v>
      </c>
      <c r="S577" s="97">
        <f t="shared" si="178"/>
        <v>1177584.3</v>
      </c>
      <c r="T577" s="97">
        <f t="shared" si="178"/>
        <v>259715.69999999998</v>
      </c>
      <c r="U577" s="97">
        <f t="shared" si="178"/>
        <v>1437300</v>
      </c>
      <c r="V577" s="93"/>
      <c r="W577" s="50"/>
      <c r="X577" s="50"/>
      <c r="Y577" s="50"/>
      <c r="Z577" s="50"/>
      <c r="AA577" s="50"/>
      <c r="AB577" s="50"/>
      <c r="AC577" s="50"/>
      <c r="AD577" s="50"/>
      <c r="AE577" s="50"/>
      <c r="AF577" s="50"/>
      <c r="AG577" s="50"/>
      <c r="AH577" s="50"/>
      <c r="AI577" s="50"/>
      <c r="AJ577" s="50"/>
      <c r="AK577" s="50"/>
      <c r="AL577" s="50"/>
      <c r="AM577" s="50"/>
      <c r="AN577" s="50"/>
      <c r="AO577" s="50"/>
      <c r="AP577" s="50"/>
      <c r="AQ577" s="50"/>
      <c r="AR577" s="50"/>
      <c r="AS577" s="50"/>
      <c r="AT577" s="50"/>
      <c r="AU577" s="50"/>
      <c r="AV577" s="50"/>
      <c r="AW577" s="50"/>
      <c r="AX577" s="50"/>
      <c r="AY577" s="50"/>
      <c r="AZ577" s="50"/>
      <c r="BA577" s="50"/>
      <c r="BB577" s="50"/>
      <c r="BC577" s="50"/>
      <c r="BD577" s="50"/>
      <c r="BE577" s="50"/>
      <c r="BF577" s="50"/>
      <c r="BG577" s="50"/>
      <c r="BH577" s="50"/>
      <c r="BI577" s="50"/>
      <c r="BJ577" s="50"/>
      <c r="BK577" s="50"/>
      <c r="BL577" s="50"/>
      <c r="BM577" s="50"/>
      <c r="BN577" s="50"/>
      <c r="BO577" s="50"/>
      <c r="BP577" s="50"/>
    </row>
    <row r="578" spans="1:68" s="92" customFormat="1" ht="15" customHeight="1" x14ac:dyDescent="0.25">
      <c r="A578" s="71">
        <v>1</v>
      </c>
      <c r="B578" s="300" t="s">
        <v>1216</v>
      </c>
      <c r="C578" s="300" t="s">
        <v>5535</v>
      </c>
      <c r="D578" s="300" t="s">
        <v>5535</v>
      </c>
      <c r="E578" s="300" t="s">
        <v>689</v>
      </c>
      <c r="F578" s="71" t="s">
        <v>2615</v>
      </c>
      <c r="G578" s="99">
        <v>19351.439999999999</v>
      </c>
      <c r="H578" s="99">
        <v>1362.56</v>
      </c>
      <c r="I578" s="71">
        <f>SUM(G578:H578)</f>
        <v>20714</v>
      </c>
      <c r="J578" s="99"/>
      <c r="K578" s="99"/>
      <c r="L578" s="99">
        <f t="shared" si="171"/>
        <v>0</v>
      </c>
      <c r="M578" s="99">
        <f t="shared" si="168"/>
        <v>19351.439999999999</v>
      </c>
      <c r="N578" s="99">
        <f t="shared" si="172"/>
        <v>1362.56</v>
      </c>
      <c r="O578" s="99">
        <f t="shared" si="173"/>
        <v>20714</v>
      </c>
      <c r="P578" s="99"/>
      <c r="Q578" s="99"/>
      <c r="R578" s="99">
        <f t="shared" si="174"/>
        <v>0</v>
      </c>
      <c r="S578" s="99">
        <f t="shared" si="175"/>
        <v>19351.439999999999</v>
      </c>
      <c r="T578" s="99">
        <f t="shared" si="176"/>
        <v>1362.56</v>
      </c>
      <c r="U578" s="99">
        <f t="shared" si="177"/>
        <v>20714</v>
      </c>
      <c r="V578" s="89"/>
    </row>
    <row r="579" spans="1:68" s="92" customFormat="1" x14ac:dyDescent="0.25">
      <c r="A579" s="71">
        <v>2</v>
      </c>
      <c r="B579" s="301"/>
      <c r="C579" s="301"/>
      <c r="D579" s="301"/>
      <c r="E579" s="301"/>
      <c r="F579" s="71" t="s">
        <v>2616</v>
      </c>
      <c r="G579" s="99">
        <v>202204.58000000002</v>
      </c>
      <c r="H579" s="99">
        <v>9199.4199999999983</v>
      </c>
      <c r="I579" s="71">
        <f t="shared" ref="I579:I630" si="179">SUM(G579:H579)</f>
        <v>211404</v>
      </c>
      <c r="J579" s="99"/>
      <c r="K579" s="99"/>
      <c r="L579" s="99">
        <f t="shared" si="171"/>
        <v>0</v>
      </c>
      <c r="M579" s="99">
        <f t="shared" si="168"/>
        <v>202204.58000000002</v>
      </c>
      <c r="N579" s="99">
        <f t="shared" si="172"/>
        <v>9199.4199999999983</v>
      </c>
      <c r="O579" s="99">
        <f t="shared" si="173"/>
        <v>211404</v>
      </c>
      <c r="P579" s="99"/>
      <c r="Q579" s="99"/>
      <c r="R579" s="99">
        <f t="shared" si="174"/>
        <v>0</v>
      </c>
      <c r="S579" s="99">
        <f t="shared" si="175"/>
        <v>202204.58000000002</v>
      </c>
      <c r="T579" s="99">
        <f t="shared" si="176"/>
        <v>9199.4199999999983</v>
      </c>
      <c r="U579" s="99">
        <f t="shared" si="177"/>
        <v>211404</v>
      </c>
      <c r="V579" s="89"/>
    </row>
    <row r="580" spans="1:68" s="92" customFormat="1" x14ac:dyDescent="0.25">
      <c r="A580" s="71">
        <v>3</v>
      </c>
      <c r="B580" s="301"/>
      <c r="C580" s="301"/>
      <c r="D580" s="301"/>
      <c r="E580" s="301"/>
      <c r="F580" s="71" t="s">
        <v>2617</v>
      </c>
      <c r="G580" s="99">
        <v>138004.76999999999</v>
      </c>
      <c r="H580" s="99">
        <v>2375.23</v>
      </c>
      <c r="I580" s="71">
        <f t="shared" si="179"/>
        <v>140380</v>
      </c>
      <c r="J580" s="99"/>
      <c r="K580" s="99"/>
      <c r="L580" s="99">
        <f t="shared" si="171"/>
        <v>0</v>
      </c>
      <c r="M580" s="99">
        <f t="shared" si="168"/>
        <v>138004.76999999999</v>
      </c>
      <c r="N580" s="99">
        <f t="shared" si="172"/>
        <v>2375.23</v>
      </c>
      <c r="O580" s="99">
        <f t="shared" si="173"/>
        <v>140380</v>
      </c>
      <c r="P580" s="99"/>
      <c r="Q580" s="99"/>
      <c r="R580" s="99">
        <f t="shared" si="174"/>
        <v>0</v>
      </c>
      <c r="S580" s="99">
        <f t="shared" si="175"/>
        <v>138004.76999999999</v>
      </c>
      <c r="T580" s="99">
        <f t="shared" si="176"/>
        <v>2375.23</v>
      </c>
      <c r="U580" s="99">
        <f t="shared" si="177"/>
        <v>140380</v>
      </c>
      <c r="V580" s="89"/>
    </row>
    <row r="581" spans="1:68" s="92" customFormat="1" x14ac:dyDescent="0.25">
      <c r="A581" s="71">
        <v>4</v>
      </c>
      <c r="B581" s="301"/>
      <c r="C581" s="301"/>
      <c r="D581" s="301"/>
      <c r="E581" s="301"/>
      <c r="F581" s="71" t="s">
        <v>2618</v>
      </c>
      <c r="G581" s="99">
        <v>266736.01</v>
      </c>
      <c r="H581" s="99">
        <v>16358.99</v>
      </c>
      <c r="I581" s="71">
        <f t="shared" si="179"/>
        <v>283095</v>
      </c>
      <c r="J581" s="99"/>
      <c r="K581" s="99"/>
      <c r="L581" s="99">
        <f t="shared" si="171"/>
        <v>0</v>
      </c>
      <c r="M581" s="99">
        <f t="shared" si="168"/>
        <v>266736.01</v>
      </c>
      <c r="N581" s="99">
        <f t="shared" si="172"/>
        <v>16358.99</v>
      </c>
      <c r="O581" s="99">
        <f t="shared" si="173"/>
        <v>283095</v>
      </c>
      <c r="P581" s="99"/>
      <c r="Q581" s="99"/>
      <c r="R581" s="99">
        <f t="shared" si="174"/>
        <v>0</v>
      </c>
      <c r="S581" s="99">
        <f t="shared" si="175"/>
        <v>266736.01</v>
      </c>
      <c r="T581" s="99">
        <f t="shared" si="176"/>
        <v>16358.99</v>
      </c>
      <c r="U581" s="99">
        <f t="shared" si="177"/>
        <v>283095</v>
      </c>
      <c r="V581" s="89"/>
    </row>
    <row r="582" spans="1:68" s="92" customFormat="1" x14ac:dyDescent="0.25">
      <c r="A582" s="71">
        <v>5</v>
      </c>
      <c r="B582" s="301"/>
      <c r="C582" s="301"/>
      <c r="D582" s="301"/>
      <c r="E582" s="301"/>
      <c r="F582" s="71" t="s">
        <v>2619</v>
      </c>
      <c r="G582" s="99">
        <v>-4859.3600000000006</v>
      </c>
      <c r="H582" s="99">
        <v>18069.36</v>
      </c>
      <c r="I582" s="71">
        <f t="shared" si="179"/>
        <v>13210</v>
      </c>
      <c r="J582" s="99"/>
      <c r="K582" s="99"/>
      <c r="L582" s="99">
        <f t="shared" si="171"/>
        <v>0</v>
      </c>
      <c r="M582" s="99">
        <f t="shared" si="168"/>
        <v>-4859.3600000000006</v>
      </c>
      <c r="N582" s="99">
        <f t="shared" si="172"/>
        <v>18069.36</v>
      </c>
      <c r="O582" s="99">
        <f t="shared" si="173"/>
        <v>13210</v>
      </c>
      <c r="P582" s="99"/>
      <c r="Q582" s="99"/>
      <c r="R582" s="99">
        <f t="shared" si="174"/>
        <v>0</v>
      </c>
      <c r="S582" s="99">
        <f t="shared" si="175"/>
        <v>-4859.3600000000006</v>
      </c>
      <c r="T582" s="99">
        <f t="shared" si="176"/>
        <v>18069.36</v>
      </c>
      <c r="U582" s="99">
        <f t="shared" si="177"/>
        <v>13210</v>
      </c>
      <c r="V582" s="89"/>
    </row>
    <row r="583" spans="1:68" s="92" customFormat="1" x14ac:dyDescent="0.25">
      <c r="A583" s="71">
        <v>6</v>
      </c>
      <c r="B583" s="301"/>
      <c r="C583" s="301"/>
      <c r="D583" s="301"/>
      <c r="E583" s="301"/>
      <c r="F583" s="71" t="s">
        <v>2620</v>
      </c>
      <c r="G583" s="99">
        <v>263235.01999999996</v>
      </c>
      <c r="H583" s="99">
        <v>27041.98</v>
      </c>
      <c r="I583" s="71">
        <f t="shared" si="179"/>
        <v>290276.99999999994</v>
      </c>
      <c r="J583" s="99"/>
      <c r="K583" s="99"/>
      <c r="L583" s="99">
        <f t="shared" si="171"/>
        <v>0</v>
      </c>
      <c r="M583" s="99">
        <f t="shared" si="168"/>
        <v>263235.01999999996</v>
      </c>
      <c r="N583" s="99">
        <f t="shared" si="172"/>
        <v>27041.98</v>
      </c>
      <c r="O583" s="99">
        <f t="shared" si="173"/>
        <v>290276.99999999994</v>
      </c>
      <c r="P583" s="99"/>
      <c r="Q583" s="99"/>
      <c r="R583" s="99">
        <f t="shared" si="174"/>
        <v>0</v>
      </c>
      <c r="S583" s="99">
        <f t="shared" si="175"/>
        <v>263235.01999999996</v>
      </c>
      <c r="T583" s="99">
        <f t="shared" si="176"/>
        <v>27041.98</v>
      </c>
      <c r="U583" s="99">
        <f t="shared" si="177"/>
        <v>290276.99999999994</v>
      </c>
      <c r="V583" s="89"/>
    </row>
    <row r="584" spans="1:68" s="92" customFormat="1" x14ac:dyDescent="0.25">
      <c r="A584" s="71">
        <v>7</v>
      </c>
      <c r="B584" s="301"/>
      <c r="C584" s="301"/>
      <c r="D584" s="301"/>
      <c r="E584" s="301"/>
      <c r="F584" s="71" t="s">
        <v>2621</v>
      </c>
      <c r="G584" s="99">
        <v>26206.03</v>
      </c>
      <c r="H584" s="99">
        <v>27507.97</v>
      </c>
      <c r="I584" s="71">
        <f t="shared" si="179"/>
        <v>53714</v>
      </c>
      <c r="J584" s="99"/>
      <c r="K584" s="99"/>
      <c r="L584" s="99">
        <f t="shared" si="171"/>
        <v>0</v>
      </c>
      <c r="M584" s="99">
        <f t="shared" si="168"/>
        <v>26206.03</v>
      </c>
      <c r="N584" s="99">
        <f t="shared" si="172"/>
        <v>27507.97</v>
      </c>
      <c r="O584" s="99">
        <f t="shared" si="173"/>
        <v>53714</v>
      </c>
      <c r="P584" s="99"/>
      <c r="Q584" s="99"/>
      <c r="R584" s="99">
        <f t="shared" si="174"/>
        <v>0</v>
      </c>
      <c r="S584" s="99">
        <f t="shared" si="175"/>
        <v>26206.03</v>
      </c>
      <c r="T584" s="99">
        <f t="shared" si="176"/>
        <v>27507.97</v>
      </c>
      <c r="U584" s="99">
        <f t="shared" si="177"/>
        <v>53714</v>
      </c>
      <c r="V584" s="89"/>
    </row>
    <row r="585" spans="1:68" s="92" customFormat="1" x14ac:dyDescent="0.25">
      <c r="A585" s="71">
        <v>8</v>
      </c>
      <c r="B585" s="301"/>
      <c r="C585" s="301"/>
      <c r="D585" s="301"/>
      <c r="E585" s="301"/>
      <c r="F585" s="71" t="s">
        <v>2622</v>
      </c>
      <c r="G585" s="99">
        <v>9696.34</v>
      </c>
      <c r="H585" s="99">
        <v>9427.66</v>
      </c>
      <c r="I585" s="71">
        <f t="shared" si="179"/>
        <v>19124</v>
      </c>
      <c r="J585" s="99"/>
      <c r="K585" s="99"/>
      <c r="L585" s="99">
        <f t="shared" si="171"/>
        <v>0</v>
      </c>
      <c r="M585" s="99">
        <f t="shared" si="168"/>
        <v>9696.34</v>
      </c>
      <c r="N585" s="99">
        <f t="shared" si="172"/>
        <v>9427.66</v>
      </c>
      <c r="O585" s="99">
        <f t="shared" si="173"/>
        <v>19124</v>
      </c>
      <c r="P585" s="99"/>
      <c r="Q585" s="99"/>
      <c r="R585" s="99">
        <f t="shared" si="174"/>
        <v>0</v>
      </c>
      <c r="S585" s="99">
        <f t="shared" si="175"/>
        <v>9696.34</v>
      </c>
      <c r="T585" s="99">
        <f t="shared" si="176"/>
        <v>9427.66</v>
      </c>
      <c r="U585" s="99">
        <f t="shared" si="177"/>
        <v>19124</v>
      </c>
      <c r="V585" s="89"/>
    </row>
    <row r="586" spans="1:68" s="92" customFormat="1" x14ac:dyDescent="0.25">
      <c r="A586" s="71">
        <v>9</v>
      </c>
      <c r="B586" s="301"/>
      <c r="C586" s="301"/>
      <c r="D586" s="301"/>
      <c r="E586" s="301"/>
      <c r="F586" s="71" t="s">
        <v>2623</v>
      </c>
      <c r="G586" s="99">
        <v>76717.659999999989</v>
      </c>
      <c r="H586" s="99">
        <v>12647.34</v>
      </c>
      <c r="I586" s="71">
        <f t="shared" si="179"/>
        <v>89364.999999999985</v>
      </c>
      <c r="J586" s="99"/>
      <c r="K586" s="99"/>
      <c r="L586" s="99">
        <f t="shared" si="171"/>
        <v>0</v>
      </c>
      <c r="M586" s="99">
        <f t="shared" si="168"/>
        <v>76717.659999999989</v>
      </c>
      <c r="N586" s="99">
        <f t="shared" si="172"/>
        <v>12647.34</v>
      </c>
      <c r="O586" s="99">
        <f t="shared" si="173"/>
        <v>89364.999999999985</v>
      </c>
      <c r="P586" s="99"/>
      <c r="Q586" s="99"/>
      <c r="R586" s="99">
        <f t="shared" si="174"/>
        <v>0</v>
      </c>
      <c r="S586" s="99">
        <f t="shared" si="175"/>
        <v>76717.659999999989</v>
      </c>
      <c r="T586" s="99">
        <f t="shared" si="176"/>
        <v>12647.34</v>
      </c>
      <c r="U586" s="99">
        <f t="shared" si="177"/>
        <v>89364.999999999985</v>
      </c>
      <c r="V586" s="89"/>
    </row>
    <row r="587" spans="1:68" s="92" customFormat="1" x14ac:dyDescent="0.25">
      <c r="A587" s="71">
        <v>10</v>
      </c>
      <c r="B587" s="301"/>
      <c r="C587" s="301"/>
      <c r="D587" s="301"/>
      <c r="E587" s="301"/>
      <c r="F587" s="71" t="s">
        <v>2624</v>
      </c>
      <c r="G587" s="99">
        <v>31259.45</v>
      </c>
      <c r="H587" s="99">
        <v>7293.55</v>
      </c>
      <c r="I587" s="71">
        <f t="shared" si="179"/>
        <v>38553</v>
      </c>
      <c r="J587" s="99"/>
      <c r="K587" s="99"/>
      <c r="L587" s="99">
        <f t="shared" si="171"/>
        <v>0</v>
      </c>
      <c r="M587" s="99">
        <f t="shared" si="168"/>
        <v>31259.45</v>
      </c>
      <c r="N587" s="99">
        <f t="shared" si="172"/>
        <v>7293.55</v>
      </c>
      <c r="O587" s="99">
        <f t="shared" si="173"/>
        <v>38553</v>
      </c>
      <c r="P587" s="99"/>
      <c r="Q587" s="99"/>
      <c r="R587" s="99">
        <f t="shared" si="174"/>
        <v>0</v>
      </c>
      <c r="S587" s="99">
        <f t="shared" si="175"/>
        <v>31259.45</v>
      </c>
      <c r="T587" s="99">
        <f t="shared" si="176"/>
        <v>7293.55</v>
      </c>
      <c r="U587" s="99">
        <f t="shared" si="177"/>
        <v>38553</v>
      </c>
      <c r="V587" s="89"/>
    </row>
    <row r="588" spans="1:68" s="92" customFormat="1" x14ac:dyDescent="0.25">
      <c r="A588" s="71">
        <v>11</v>
      </c>
      <c r="B588" s="301"/>
      <c r="C588" s="301"/>
      <c r="D588" s="301"/>
      <c r="E588" s="301"/>
      <c r="F588" s="71" t="s">
        <v>2625</v>
      </c>
      <c r="G588" s="99">
        <v>4609.93</v>
      </c>
      <c r="H588" s="99">
        <v>16377.07</v>
      </c>
      <c r="I588" s="71">
        <f t="shared" si="179"/>
        <v>20987</v>
      </c>
      <c r="J588" s="99"/>
      <c r="K588" s="99"/>
      <c r="L588" s="99">
        <f t="shared" si="171"/>
        <v>0</v>
      </c>
      <c r="M588" s="99">
        <f t="shared" si="168"/>
        <v>4609.93</v>
      </c>
      <c r="N588" s="99">
        <f t="shared" si="172"/>
        <v>16377.07</v>
      </c>
      <c r="O588" s="99">
        <f t="shared" si="173"/>
        <v>20987</v>
      </c>
      <c r="P588" s="99"/>
      <c r="Q588" s="99"/>
      <c r="R588" s="99">
        <f t="shared" si="174"/>
        <v>0</v>
      </c>
      <c r="S588" s="99">
        <f t="shared" si="175"/>
        <v>4609.93</v>
      </c>
      <c r="T588" s="99">
        <f t="shared" si="176"/>
        <v>16377.07</v>
      </c>
      <c r="U588" s="99">
        <f t="shared" si="177"/>
        <v>20987</v>
      </c>
      <c r="V588" s="89"/>
    </row>
    <row r="589" spans="1:68" s="92" customFormat="1" x14ac:dyDescent="0.25">
      <c r="A589" s="71">
        <v>12</v>
      </c>
      <c r="B589" s="301"/>
      <c r="C589" s="301"/>
      <c r="D589" s="301"/>
      <c r="E589" s="301"/>
      <c r="F589" s="71" t="s">
        <v>2626</v>
      </c>
      <c r="G589" s="99">
        <v>158038.66000000003</v>
      </c>
      <c r="H589" s="99">
        <v>28115.34</v>
      </c>
      <c r="I589" s="71">
        <f t="shared" si="179"/>
        <v>186154.00000000003</v>
      </c>
      <c r="J589" s="99"/>
      <c r="K589" s="99"/>
      <c r="L589" s="99">
        <f t="shared" si="171"/>
        <v>0</v>
      </c>
      <c r="M589" s="99">
        <f t="shared" si="168"/>
        <v>158038.66000000003</v>
      </c>
      <c r="N589" s="99">
        <f t="shared" si="172"/>
        <v>28115.34</v>
      </c>
      <c r="O589" s="99">
        <f t="shared" si="173"/>
        <v>186154.00000000003</v>
      </c>
      <c r="P589" s="99"/>
      <c r="Q589" s="99"/>
      <c r="R589" s="99">
        <f t="shared" si="174"/>
        <v>0</v>
      </c>
      <c r="S589" s="99">
        <f t="shared" si="175"/>
        <v>158038.66000000003</v>
      </c>
      <c r="T589" s="99">
        <f t="shared" si="176"/>
        <v>28115.34</v>
      </c>
      <c r="U589" s="99">
        <f t="shared" si="177"/>
        <v>186154.00000000003</v>
      </c>
      <c r="V589" s="89"/>
    </row>
    <row r="590" spans="1:68" s="92" customFormat="1" x14ac:dyDescent="0.25">
      <c r="A590" s="71">
        <v>13</v>
      </c>
      <c r="B590" s="301"/>
      <c r="C590" s="301"/>
      <c r="D590" s="301"/>
      <c r="E590" s="301"/>
      <c r="F590" s="71" t="s">
        <v>2627</v>
      </c>
      <c r="G590" s="99">
        <v>47906.04</v>
      </c>
      <c r="H590" s="99">
        <v>12371.96</v>
      </c>
      <c r="I590" s="71">
        <f t="shared" si="179"/>
        <v>60278</v>
      </c>
      <c r="J590" s="99"/>
      <c r="K590" s="99"/>
      <c r="L590" s="99">
        <f t="shared" si="171"/>
        <v>0</v>
      </c>
      <c r="M590" s="99">
        <f t="shared" si="168"/>
        <v>47906.04</v>
      </c>
      <c r="N590" s="99">
        <f t="shared" si="172"/>
        <v>12371.96</v>
      </c>
      <c r="O590" s="99">
        <f t="shared" si="173"/>
        <v>60278</v>
      </c>
      <c r="P590" s="99"/>
      <c r="Q590" s="99"/>
      <c r="R590" s="99">
        <f t="shared" si="174"/>
        <v>0</v>
      </c>
      <c r="S590" s="99">
        <f t="shared" si="175"/>
        <v>47906.04</v>
      </c>
      <c r="T590" s="99">
        <f t="shared" si="176"/>
        <v>12371.96</v>
      </c>
      <c r="U590" s="99">
        <f t="shared" si="177"/>
        <v>60278</v>
      </c>
      <c r="V590" s="89"/>
    </row>
    <row r="591" spans="1:68" s="92" customFormat="1" x14ac:dyDescent="0.25">
      <c r="A591" s="71">
        <v>14</v>
      </c>
      <c r="B591" s="301"/>
      <c r="C591" s="301"/>
      <c r="D591" s="301"/>
      <c r="E591" s="301"/>
      <c r="F591" s="71" t="s">
        <v>2628</v>
      </c>
      <c r="G591" s="99">
        <v>58186.17</v>
      </c>
      <c r="H591" s="99">
        <v>13701.83</v>
      </c>
      <c r="I591" s="71">
        <f t="shared" si="179"/>
        <v>71888</v>
      </c>
      <c r="J591" s="99"/>
      <c r="K591" s="99"/>
      <c r="L591" s="99">
        <f t="shared" si="171"/>
        <v>0</v>
      </c>
      <c r="M591" s="99">
        <f t="shared" si="168"/>
        <v>58186.17</v>
      </c>
      <c r="N591" s="99">
        <f t="shared" si="172"/>
        <v>13701.83</v>
      </c>
      <c r="O591" s="99">
        <f t="shared" si="173"/>
        <v>71888</v>
      </c>
      <c r="P591" s="99"/>
      <c r="Q591" s="99"/>
      <c r="R591" s="99">
        <f t="shared" si="174"/>
        <v>0</v>
      </c>
      <c r="S591" s="99">
        <f t="shared" si="175"/>
        <v>58186.17</v>
      </c>
      <c r="T591" s="99">
        <f t="shared" si="176"/>
        <v>13701.83</v>
      </c>
      <c r="U591" s="99">
        <f t="shared" si="177"/>
        <v>71888</v>
      </c>
      <c r="V591" s="89"/>
    </row>
    <row r="592" spans="1:68" s="92" customFormat="1" x14ac:dyDescent="0.25">
      <c r="A592" s="71">
        <v>15</v>
      </c>
      <c r="B592" s="301"/>
      <c r="C592" s="301"/>
      <c r="D592" s="301"/>
      <c r="E592" s="301"/>
      <c r="F592" s="71" t="s">
        <v>2629</v>
      </c>
      <c r="G592" s="99">
        <v>51703.68</v>
      </c>
      <c r="H592" s="99">
        <v>-297.68000000000029</v>
      </c>
      <c r="I592" s="71">
        <f t="shared" si="179"/>
        <v>51406</v>
      </c>
      <c r="J592" s="99"/>
      <c r="K592" s="99"/>
      <c r="L592" s="99">
        <f t="shared" si="171"/>
        <v>0</v>
      </c>
      <c r="M592" s="99">
        <f t="shared" si="168"/>
        <v>51703.68</v>
      </c>
      <c r="N592" s="99">
        <f t="shared" si="172"/>
        <v>-297.68000000000029</v>
      </c>
      <c r="O592" s="99">
        <f t="shared" si="173"/>
        <v>51406</v>
      </c>
      <c r="P592" s="99"/>
      <c r="Q592" s="99"/>
      <c r="R592" s="99">
        <f t="shared" si="174"/>
        <v>0</v>
      </c>
      <c r="S592" s="99">
        <f t="shared" si="175"/>
        <v>51703.68</v>
      </c>
      <c r="T592" s="99">
        <f t="shared" si="176"/>
        <v>-297.68000000000029</v>
      </c>
      <c r="U592" s="99">
        <f t="shared" si="177"/>
        <v>51406</v>
      </c>
      <c r="V592" s="89"/>
    </row>
    <row r="593" spans="1:22" s="92" customFormat="1" x14ac:dyDescent="0.25">
      <c r="A593" s="71">
        <v>16</v>
      </c>
      <c r="B593" s="301"/>
      <c r="C593" s="301"/>
      <c r="D593" s="301"/>
      <c r="E593" s="301"/>
      <c r="F593" s="71" t="s">
        <v>2630</v>
      </c>
      <c r="G593" s="99">
        <v>47967.14</v>
      </c>
      <c r="H593" s="99">
        <v>-9663.1400000000031</v>
      </c>
      <c r="I593" s="71">
        <f t="shared" si="179"/>
        <v>38304</v>
      </c>
      <c r="J593" s="99"/>
      <c r="K593" s="99"/>
      <c r="L593" s="99">
        <f t="shared" si="171"/>
        <v>0</v>
      </c>
      <c r="M593" s="99">
        <f t="shared" si="168"/>
        <v>47967.14</v>
      </c>
      <c r="N593" s="99">
        <f t="shared" si="172"/>
        <v>-9663.1400000000031</v>
      </c>
      <c r="O593" s="99">
        <f t="shared" si="173"/>
        <v>38304</v>
      </c>
      <c r="P593" s="99"/>
      <c r="Q593" s="99"/>
      <c r="R593" s="99">
        <f t="shared" si="174"/>
        <v>0</v>
      </c>
      <c r="S593" s="99">
        <f t="shared" si="175"/>
        <v>47967.14</v>
      </c>
      <c r="T593" s="99">
        <f t="shared" si="176"/>
        <v>-9663.1400000000031</v>
      </c>
      <c r="U593" s="99">
        <f t="shared" si="177"/>
        <v>38304</v>
      </c>
      <c r="V593" s="89"/>
    </row>
    <row r="594" spans="1:22" s="92" customFormat="1" x14ac:dyDescent="0.25">
      <c r="A594" s="71">
        <v>17</v>
      </c>
      <c r="B594" s="301"/>
      <c r="C594" s="301"/>
      <c r="D594" s="301"/>
      <c r="E594" s="301"/>
      <c r="F594" s="71" t="s">
        <v>2631</v>
      </c>
      <c r="G594" s="99">
        <v>33022.229999999996</v>
      </c>
      <c r="H594" s="99">
        <v>18268.77</v>
      </c>
      <c r="I594" s="71">
        <f t="shared" si="179"/>
        <v>51291</v>
      </c>
      <c r="J594" s="99"/>
      <c r="K594" s="99"/>
      <c r="L594" s="99">
        <f t="shared" si="171"/>
        <v>0</v>
      </c>
      <c r="M594" s="99">
        <f t="shared" si="168"/>
        <v>33022.229999999996</v>
      </c>
      <c r="N594" s="99">
        <f t="shared" si="172"/>
        <v>18268.77</v>
      </c>
      <c r="O594" s="99">
        <f t="shared" si="173"/>
        <v>51291</v>
      </c>
      <c r="P594" s="99"/>
      <c r="Q594" s="99"/>
      <c r="R594" s="99">
        <f t="shared" si="174"/>
        <v>0</v>
      </c>
      <c r="S594" s="99">
        <f t="shared" si="175"/>
        <v>33022.229999999996</v>
      </c>
      <c r="T594" s="99">
        <f t="shared" si="176"/>
        <v>18268.77</v>
      </c>
      <c r="U594" s="99">
        <f t="shared" si="177"/>
        <v>51291</v>
      </c>
      <c r="V594" s="89"/>
    </row>
    <row r="595" spans="1:22" s="92" customFormat="1" x14ac:dyDescent="0.25">
      <c r="A595" s="71">
        <v>18</v>
      </c>
      <c r="B595" s="301"/>
      <c r="C595" s="301"/>
      <c r="D595" s="301"/>
      <c r="E595" s="301"/>
      <c r="F595" s="71" t="s">
        <v>2632</v>
      </c>
      <c r="G595" s="99">
        <v>-4265.2000000000044</v>
      </c>
      <c r="H595" s="99">
        <v>28408.199999999997</v>
      </c>
      <c r="I595" s="71">
        <f t="shared" si="179"/>
        <v>24142.999999999993</v>
      </c>
      <c r="J595" s="99"/>
      <c r="K595" s="99"/>
      <c r="L595" s="99">
        <f t="shared" si="171"/>
        <v>0</v>
      </c>
      <c r="M595" s="99">
        <f t="shared" si="168"/>
        <v>-4265.2000000000044</v>
      </c>
      <c r="N595" s="99">
        <f t="shared" si="172"/>
        <v>28408.199999999997</v>
      </c>
      <c r="O595" s="99">
        <f t="shared" si="173"/>
        <v>24142.999999999993</v>
      </c>
      <c r="P595" s="99"/>
      <c r="Q595" s="99"/>
      <c r="R595" s="99">
        <f t="shared" si="174"/>
        <v>0</v>
      </c>
      <c r="S595" s="99">
        <f t="shared" si="175"/>
        <v>-4265.2000000000044</v>
      </c>
      <c r="T595" s="99">
        <f t="shared" si="176"/>
        <v>28408.199999999997</v>
      </c>
      <c r="U595" s="99">
        <f t="shared" si="177"/>
        <v>24142.999999999993</v>
      </c>
      <c r="V595" s="89"/>
    </row>
    <row r="596" spans="1:22" s="92" customFormat="1" x14ac:dyDescent="0.25">
      <c r="A596" s="71">
        <v>19</v>
      </c>
      <c r="B596" s="301"/>
      <c r="C596" s="301"/>
      <c r="D596" s="301"/>
      <c r="E596" s="301"/>
      <c r="F596" s="71" t="s">
        <v>2633</v>
      </c>
      <c r="G596" s="99">
        <v>2646.8799999999992</v>
      </c>
      <c r="H596" s="99">
        <v>18520.120000000003</v>
      </c>
      <c r="I596" s="71">
        <f t="shared" si="179"/>
        <v>21167</v>
      </c>
      <c r="J596" s="99"/>
      <c r="K596" s="99"/>
      <c r="L596" s="99">
        <f t="shared" si="171"/>
        <v>0</v>
      </c>
      <c r="M596" s="99">
        <f t="shared" si="168"/>
        <v>2646.8799999999992</v>
      </c>
      <c r="N596" s="99">
        <f t="shared" si="172"/>
        <v>18520.120000000003</v>
      </c>
      <c r="O596" s="99">
        <f t="shared" si="173"/>
        <v>21167</v>
      </c>
      <c r="P596" s="99"/>
      <c r="Q596" s="99"/>
      <c r="R596" s="99">
        <f t="shared" si="174"/>
        <v>0</v>
      </c>
      <c r="S596" s="99">
        <f t="shared" si="175"/>
        <v>2646.8799999999992</v>
      </c>
      <c r="T596" s="99">
        <f t="shared" si="176"/>
        <v>18520.120000000003</v>
      </c>
      <c r="U596" s="99">
        <f t="shared" si="177"/>
        <v>21167</v>
      </c>
      <c r="V596" s="89"/>
    </row>
    <row r="597" spans="1:22" s="92" customFormat="1" x14ac:dyDescent="0.25">
      <c r="A597" s="71">
        <v>20</v>
      </c>
      <c r="B597" s="301"/>
      <c r="C597" s="301"/>
      <c r="D597" s="301"/>
      <c r="E597" s="301"/>
      <c r="F597" s="71" t="s">
        <v>2634</v>
      </c>
      <c r="G597" s="99">
        <v>10275.36</v>
      </c>
      <c r="H597" s="99">
        <v>118.64</v>
      </c>
      <c r="I597" s="71">
        <f t="shared" si="179"/>
        <v>10394</v>
      </c>
      <c r="J597" s="99"/>
      <c r="K597" s="99"/>
      <c r="L597" s="99">
        <f t="shared" si="171"/>
        <v>0</v>
      </c>
      <c r="M597" s="99">
        <f t="shared" si="168"/>
        <v>10275.36</v>
      </c>
      <c r="N597" s="99">
        <f t="shared" si="172"/>
        <v>118.64</v>
      </c>
      <c r="O597" s="99">
        <f t="shared" si="173"/>
        <v>10394</v>
      </c>
      <c r="P597" s="99"/>
      <c r="Q597" s="99"/>
      <c r="R597" s="99">
        <f t="shared" si="174"/>
        <v>0</v>
      </c>
      <c r="S597" s="99">
        <f t="shared" si="175"/>
        <v>10275.36</v>
      </c>
      <c r="T597" s="99">
        <f t="shared" si="176"/>
        <v>118.64</v>
      </c>
      <c r="U597" s="99">
        <f t="shared" si="177"/>
        <v>10394</v>
      </c>
      <c r="V597" s="89"/>
    </row>
    <row r="598" spans="1:22" s="92" customFormat="1" x14ac:dyDescent="0.25">
      <c r="A598" s="71">
        <v>21</v>
      </c>
      <c r="B598" s="301"/>
      <c r="C598" s="301"/>
      <c r="D598" s="301"/>
      <c r="E598" s="301"/>
      <c r="F598" s="71" t="s">
        <v>2635</v>
      </c>
      <c r="G598" s="99">
        <v>65878.039999999994</v>
      </c>
      <c r="H598" s="99">
        <v>11080.96</v>
      </c>
      <c r="I598" s="71">
        <f t="shared" si="179"/>
        <v>76959</v>
      </c>
      <c r="J598" s="99"/>
      <c r="K598" s="99"/>
      <c r="L598" s="99">
        <f t="shared" si="171"/>
        <v>0</v>
      </c>
      <c r="M598" s="99">
        <f t="shared" si="168"/>
        <v>65878.039999999994</v>
      </c>
      <c r="N598" s="99">
        <f t="shared" si="172"/>
        <v>11080.96</v>
      </c>
      <c r="O598" s="99">
        <f t="shared" si="173"/>
        <v>76959</v>
      </c>
      <c r="P598" s="99"/>
      <c r="Q598" s="99"/>
      <c r="R598" s="99">
        <f t="shared" si="174"/>
        <v>0</v>
      </c>
      <c r="S598" s="99">
        <f t="shared" si="175"/>
        <v>65878.039999999994</v>
      </c>
      <c r="T598" s="99">
        <f t="shared" si="176"/>
        <v>11080.96</v>
      </c>
      <c r="U598" s="99">
        <f t="shared" si="177"/>
        <v>76959</v>
      </c>
      <c r="V598" s="89"/>
    </row>
    <row r="599" spans="1:22" s="92" customFormat="1" x14ac:dyDescent="0.25">
      <c r="A599" s="71">
        <v>22</v>
      </c>
      <c r="B599" s="301"/>
      <c r="C599" s="301"/>
      <c r="D599" s="301"/>
      <c r="E599" s="301"/>
      <c r="F599" s="71" t="s">
        <v>2636</v>
      </c>
      <c r="G599" s="99">
        <v>159970.93</v>
      </c>
      <c r="H599" s="99">
        <v>9383.07</v>
      </c>
      <c r="I599" s="71">
        <f t="shared" si="179"/>
        <v>169354</v>
      </c>
      <c r="J599" s="99"/>
      <c r="K599" s="99"/>
      <c r="L599" s="99">
        <f t="shared" si="171"/>
        <v>0</v>
      </c>
      <c r="M599" s="99">
        <f t="shared" si="168"/>
        <v>159970.93</v>
      </c>
      <c r="N599" s="99">
        <f t="shared" si="172"/>
        <v>9383.07</v>
      </c>
      <c r="O599" s="99">
        <f t="shared" si="173"/>
        <v>169354</v>
      </c>
      <c r="P599" s="99"/>
      <c r="Q599" s="99"/>
      <c r="R599" s="99">
        <f t="shared" si="174"/>
        <v>0</v>
      </c>
      <c r="S599" s="99">
        <f t="shared" si="175"/>
        <v>159970.93</v>
      </c>
      <c r="T599" s="99">
        <f t="shared" si="176"/>
        <v>9383.07</v>
      </c>
      <c r="U599" s="99">
        <f t="shared" si="177"/>
        <v>169354</v>
      </c>
      <c r="V599" s="89"/>
    </row>
    <row r="600" spans="1:22" s="92" customFormat="1" x14ac:dyDescent="0.25">
      <c r="A600" s="71">
        <v>23</v>
      </c>
      <c r="B600" s="301"/>
      <c r="C600" s="301"/>
      <c r="D600" s="301"/>
      <c r="E600" s="301"/>
      <c r="F600" s="71" t="s">
        <v>2637</v>
      </c>
      <c r="G600" s="99">
        <v>72338.680000000008</v>
      </c>
      <c r="H600" s="99">
        <v>35883.32</v>
      </c>
      <c r="I600" s="71">
        <f t="shared" si="179"/>
        <v>108222</v>
      </c>
      <c r="J600" s="99"/>
      <c r="K600" s="99"/>
      <c r="L600" s="99">
        <f t="shared" si="171"/>
        <v>0</v>
      </c>
      <c r="M600" s="99">
        <f t="shared" si="168"/>
        <v>72338.680000000008</v>
      </c>
      <c r="N600" s="99">
        <f t="shared" si="172"/>
        <v>35883.32</v>
      </c>
      <c r="O600" s="99">
        <f t="shared" si="173"/>
        <v>108222</v>
      </c>
      <c r="P600" s="99"/>
      <c r="Q600" s="99"/>
      <c r="R600" s="99">
        <f t="shared" si="174"/>
        <v>0</v>
      </c>
      <c r="S600" s="99">
        <f t="shared" si="175"/>
        <v>72338.680000000008</v>
      </c>
      <c r="T600" s="99">
        <f t="shared" si="176"/>
        <v>35883.32</v>
      </c>
      <c r="U600" s="99">
        <f t="shared" si="177"/>
        <v>108222</v>
      </c>
      <c r="V600" s="89"/>
    </row>
    <row r="601" spans="1:22" s="92" customFormat="1" x14ac:dyDescent="0.25">
      <c r="A601" s="71">
        <v>24</v>
      </c>
      <c r="B601" s="301"/>
      <c r="C601" s="301"/>
      <c r="D601" s="301"/>
      <c r="E601" s="301"/>
      <c r="F601" s="71" t="s">
        <v>2638</v>
      </c>
      <c r="G601" s="99">
        <v>121696.03</v>
      </c>
      <c r="H601" s="99">
        <v>32329.97</v>
      </c>
      <c r="I601" s="71">
        <f t="shared" si="179"/>
        <v>154026</v>
      </c>
      <c r="J601" s="99"/>
      <c r="K601" s="99"/>
      <c r="L601" s="99">
        <f t="shared" si="171"/>
        <v>0</v>
      </c>
      <c r="M601" s="99">
        <f t="shared" si="168"/>
        <v>121696.03</v>
      </c>
      <c r="N601" s="99">
        <f t="shared" si="172"/>
        <v>32329.97</v>
      </c>
      <c r="O601" s="99">
        <f t="shared" si="173"/>
        <v>154026</v>
      </c>
      <c r="P601" s="99"/>
      <c r="Q601" s="99"/>
      <c r="R601" s="99">
        <f t="shared" si="174"/>
        <v>0</v>
      </c>
      <c r="S601" s="99">
        <f t="shared" si="175"/>
        <v>121696.03</v>
      </c>
      <c r="T601" s="99">
        <f t="shared" si="176"/>
        <v>32329.97</v>
      </c>
      <c r="U601" s="99">
        <f t="shared" si="177"/>
        <v>154026</v>
      </c>
      <c r="V601" s="89"/>
    </row>
    <row r="602" spans="1:22" s="92" customFormat="1" x14ac:dyDescent="0.25">
      <c r="A602" s="71">
        <v>25</v>
      </c>
      <c r="B602" s="301"/>
      <c r="C602" s="301"/>
      <c r="D602" s="301"/>
      <c r="E602" s="301"/>
      <c r="F602" s="71" t="s">
        <v>104</v>
      </c>
      <c r="G602" s="99">
        <v>174991.32</v>
      </c>
      <c r="H602" s="99">
        <v>24599.68</v>
      </c>
      <c r="I602" s="71">
        <f t="shared" si="179"/>
        <v>199591</v>
      </c>
      <c r="J602" s="99"/>
      <c r="K602" s="99"/>
      <c r="L602" s="99">
        <f t="shared" si="171"/>
        <v>0</v>
      </c>
      <c r="M602" s="99">
        <f t="shared" si="168"/>
        <v>174991.32</v>
      </c>
      <c r="N602" s="99">
        <f t="shared" si="172"/>
        <v>24599.68</v>
      </c>
      <c r="O602" s="99">
        <f t="shared" si="173"/>
        <v>199591</v>
      </c>
      <c r="P602" s="99"/>
      <c r="Q602" s="99"/>
      <c r="R602" s="99">
        <f t="shared" si="174"/>
        <v>0</v>
      </c>
      <c r="S602" s="99">
        <f t="shared" si="175"/>
        <v>174991.32</v>
      </c>
      <c r="T602" s="99">
        <f t="shared" si="176"/>
        <v>24599.68</v>
      </c>
      <c r="U602" s="99">
        <f t="shared" si="177"/>
        <v>199591</v>
      </c>
      <c r="V602" s="89"/>
    </row>
    <row r="603" spans="1:22" s="92" customFormat="1" x14ac:dyDescent="0.25">
      <c r="A603" s="71">
        <v>26</v>
      </c>
      <c r="B603" s="301"/>
      <c r="C603" s="301"/>
      <c r="D603" s="301"/>
      <c r="E603" s="301"/>
      <c r="F603" s="71" t="s">
        <v>105</v>
      </c>
      <c r="G603" s="99">
        <v>9818.25</v>
      </c>
      <c r="H603" s="99">
        <v>19428.75</v>
      </c>
      <c r="I603" s="71">
        <f t="shared" si="179"/>
        <v>29247</v>
      </c>
      <c r="J603" s="99"/>
      <c r="K603" s="99"/>
      <c r="L603" s="99">
        <f t="shared" si="171"/>
        <v>0</v>
      </c>
      <c r="M603" s="99">
        <f t="shared" si="168"/>
        <v>9818.25</v>
      </c>
      <c r="N603" s="99">
        <f t="shared" si="172"/>
        <v>19428.75</v>
      </c>
      <c r="O603" s="99">
        <f t="shared" si="173"/>
        <v>29247</v>
      </c>
      <c r="P603" s="99"/>
      <c r="Q603" s="99"/>
      <c r="R603" s="99">
        <f t="shared" si="174"/>
        <v>0</v>
      </c>
      <c r="S603" s="99">
        <f t="shared" si="175"/>
        <v>9818.25</v>
      </c>
      <c r="T603" s="99">
        <f t="shared" si="176"/>
        <v>19428.75</v>
      </c>
      <c r="U603" s="99">
        <f t="shared" si="177"/>
        <v>29247</v>
      </c>
      <c r="V603" s="89"/>
    </row>
    <row r="604" spans="1:22" s="92" customFormat="1" x14ac:dyDescent="0.25">
      <c r="A604" s="71">
        <v>27</v>
      </c>
      <c r="B604" s="301"/>
      <c r="C604" s="301"/>
      <c r="D604" s="301"/>
      <c r="E604" s="301"/>
      <c r="F604" s="71" t="s">
        <v>2639</v>
      </c>
      <c r="G604" s="99">
        <v>58153.009999999995</v>
      </c>
      <c r="H604" s="99">
        <v>16145.99</v>
      </c>
      <c r="I604" s="71">
        <f t="shared" si="179"/>
        <v>74299</v>
      </c>
      <c r="J604" s="99"/>
      <c r="K604" s="99"/>
      <c r="L604" s="99">
        <f t="shared" si="171"/>
        <v>0</v>
      </c>
      <c r="M604" s="99">
        <f t="shared" si="168"/>
        <v>58153.009999999995</v>
      </c>
      <c r="N604" s="99">
        <f t="shared" si="172"/>
        <v>16145.99</v>
      </c>
      <c r="O604" s="99">
        <f t="shared" si="173"/>
        <v>74299</v>
      </c>
      <c r="P604" s="99"/>
      <c r="Q604" s="99"/>
      <c r="R604" s="99">
        <f t="shared" si="174"/>
        <v>0</v>
      </c>
      <c r="S604" s="99">
        <f t="shared" si="175"/>
        <v>58153.009999999995</v>
      </c>
      <c r="T604" s="99">
        <f t="shared" si="176"/>
        <v>16145.99</v>
      </c>
      <c r="U604" s="99">
        <f t="shared" si="177"/>
        <v>74299</v>
      </c>
      <c r="V604" s="89"/>
    </row>
    <row r="605" spans="1:22" s="92" customFormat="1" x14ac:dyDescent="0.25">
      <c r="A605" s="71">
        <v>28</v>
      </c>
      <c r="B605" s="301"/>
      <c r="C605" s="301"/>
      <c r="D605" s="301"/>
      <c r="E605" s="301"/>
      <c r="F605" s="71" t="s">
        <v>2640</v>
      </c>
      <c r="G605" s="99">
        <v>97227.12</v>
      </c>
      <c r="H605" s="99">
        <v>-5440.1200000000026</v>
      </c>
      <c r="I605" s="71">
        <f t="shared" si="179"/>
        <v>91787</v>
      </c>
      <c r="J605" s="99"/>
      <c r="K605" s="99"/>
      <c r="L605" s="99">
        <f t="shared" si="171"/>
        <v>0</v>
      </c>
      <c r="M605" s="99">
        <f t="shared" si="168"/>
        <v>97227.12</v>
      </c>
      <c r="N605" s="99">
        <f t="shared" si="172"/>
        <v>-5440.1200000000026</v>
      </c>
      <c r="O605" s="99">
        <f t="shared" si="173"/>
        <v>91787</v>
      </c>
      <c r="P605" s="99"/>
      <c r="Q605" s="99"/>
      <c r="R605" s="99">
        <f t="shared" si="174"/>
        <v>0</v>
      </c>
      <c r="S605" s="99">
        <f t="shared" si="175"/>
        <v>97227.12</v>
      </c>
      <c r="T605" s="99">
        <f t="shared" si="176"/>
        <v>-5440.1200000000026</v>
      </c>
      <c r="U605" s="99">
        <f t="shared" si="177"/>
        <v>91787</v>
      </c>
      <c r="V605" s="89"/>
    </row>
    <row r="606" spans="1:22" s="92" customFormat="1" x14ac:dyDescent="0.25">
      <c r="A606" s="71">
        <v>29</v>
      </c>
      <c r="B606" s="301"/>
      <c r="C606" s="301"/>
      <c r="D606" s="301"/>
      <c r="E606" s="301"/>
      <c r="F606" s="71" t="s">
        <v>2641</v>
      </c>
      <c r="G606" s="99">
        <v>157057.95000000001</v>
      </c>
      <c r="H606" s="99">
        <v>73816.05</v>
      </c>
      <c r="I606" s="71">
        <f t="shared" si="179"/>
        <v>230874</v>
      </c>
      <c r="J606" s="99"/>
      <c r="K606" s="99"/>
      <c r="L606" s="99">
        <f t="shared" si="171"/>
        <v>0</v>
      </c>
      <c r="M606" s="99">
        <f t="shared" si="168"/>
        <v>157057.95000000001</v>
      </c>
      <c r="N606" s="99">
        <f t="shared" si="172"/>
        <v>73816.05</v>
      </c>
      <c r="O606" s="99">
        <f t="shared" si="173"/>
        <v>230874</v>
      </c>
      <c r="P606" s="99"/>
      <c r="Q606" s="99"/>
      <c r="R606" s="99">
        <f t="shared" si="174"/>
        <v>0</v>
      </c>
      <c r="S606" s="99">
        <f t="shared" si="175"/>
        <v>157057.95000000001</v>
      </c>
      <c r="T606" s="99">
        <f t="shared" si="176"/>
        <v>73816.05</v>
      </c>
      <c r="U606" s="99">
        <f t="shared" si="177"/>
        <v>230874</v>
      </c>
      <c r="V606" s="89"/>
    </row>
    <row r="607" spans="1:22" s="92" customFormat="1" x14ac:dyDescent="0.25">
      <c r="A607" s="71">
        <v>30</v>
      </c>
      <c r="B607" s="301"/>
      <c r="C607" s="301"/>
      <c r="D607" s="301"/>
      <c r="E607" s="301"/>
      <c r="F607" s="71" t="s">
        <v>2642</v>
      </c>
      <c r="G607" s="99">
        <v>-1.28</v>
      </c>
      <c r="H607" s="99">
        <v>2222.2800000000002</v>
      </c>
      <c r="I607" s="71">
        <f t="shared" si="179"/>
        <v>2221</v>
      </c>
      <c r="J607" s="99"/>
      <c r="K607" s="99"/>
      <c r="L607" s="99">
        <f t="shared" si="171"/>
        <v>0</v>
      </c>
      <c r="M607" s="99">
        <f t="shared" si="168"/>
        <v>-1.28</v>
      </c>
      <c r="N607" s="99">
        <f t="shared" si="172"/>
        <v>2222.2800000000002</v>
      </c>
      <c r="O607" s="99">
        <f t="shared" si="173"/>
        <v>2221</v>
      </c>
      <c r="P607" s="99"/>
      <c r="Q607" s="99"/>
      <c r="R607" s="99">
        <f t="shared" si="174"/>
        <v>0</v>
      </c>
      <c r="S607" s="99">
        <f t="shared" si="175"/>
        <v>-1.28</v>
      </c>
      <c r="T607" s="99">
        <f t="shared" si="176"/>
        <v>2222.2800000000002</v>
      </c>
      <c r="U607" s="99">
        <f t="shared" si="177"/>
        <v>2221</v>
      </c>
      <c r="V607" s="89"/>
    </row>
    <row r="608" spans="1:22" s="92" customFormat="1" x14ac:dyDescent="0.25">
      <c r="A608" s="71">
        <v>31</v>
      </c>
      <c r="B608" s="301"/>
      <c r="C608" s="301"/>
      <c r="D608" s="301"/>
      <c r="E608" s="301"/>
      <c r="F608" s="71" t="s">
        <v>2643</v>
      </c>
      <c r="G608" s="99">
        <v>207403.78</v>
      </c>
      <c r="H608" s="99">
        <v>64196.22</v>
      </c>
      <c r="I608" s="71">
        <f t="shared" si="179"/>
        <v>271600</v>
      </c>
      <c r="J608" s="99"/>
      <c r="K608" s="99"/>
      <c r="L608" s="99">
        <f t="shared" si="171"/>
        <v>0</v>
      </c>
      <c r="M608" s="99">
        <f t="shared" si="168"/>
        <v>207403.78</v>
      </c>
      <c r="N608" s="99">
        <f t="shared" si="172"/>
        <v>64196.22</v>
      </c>
      <c r="O608" s="99">
        <f t="shared" si="173"/>
        <v>271600</v>
      </c>
      <c r="P608" s="99"/>
      <c r="Q608" s="99"/>
      <c r="R608" s="99">
        <f t="shared" si="174"/>
        <v>0</v>
      </c>
      <c r="S608" s="99">
        <f t="shared" si="175"/>
        <v>207403.78</v>
      </c>
      <c r="T608" s="99">
        <f t="shared" si="176"/>
        <v>64196.22</v>
      </c>
      <c r="U608" s="99">
        <f t="shared" si="177"/>
        <v>271600</v>
      </c>
      <c r="V608" s="89"/>
    </row>
    <row r="609" spans="1:22" s="92" customFormat="1" x14ac:dyDescent="0.25">
      <c r="A609" s="71">
        <v>32</v>
      </c>
      <c r="B609" s="301"/>
      <c r="C609" s="301"/>
      <c r="D609" s="301"/>
      <c r="E609" s="301"/>
      <c r="F609" s="71" t="s">
        <v>2644</v>
      </c>
      <c r="G609" s="99">
        <v>57121.83</v>
      </c>
      <c r="H609" s="99">
        <v>314.17</v>
      </c>
      <c r="I609" s="71">
        <f t="shared" si="179"/>
        <v>57436</v>
      </c>
      <c r="J609" s="99"/>
      <c r="K609" s="99"/>
      <c r="L609" s="99">
        <f t="shared" si="171"/>
        <v>0</v>
      </c>
      <c r="M609" s="99">
        <f t="shared" si="168"/>
        <v>57121.83</v>
      </c>
      <c r="N609" s="99">
        <f t="shared" si="172"/>
        <v>314.17</v>
      </c>
      <c r="O609" s="99">
        <f t="shared" si="173"/>
        <v>57436</v>
      </c>
      <c r="P609" s="99"/>
      <c r="Q609" s="99"/>
      <c r="R609" s="99">
        <f t="shared" si="174"/>
        <v>0</v>
      </c>
      <c r="S609" s="99">
        <f t="shared" si="175"/>
        <v>57121.83</v>
      </c>
      <c r="T609" s="99">
        <f t="shared" si="176"/>
        <v>314.17</v>
      </c>
      <c r="U609" s="99">
        <f t="shared" si="177"/>
        <v>57436</v>
      </c>
      <c r="V609" s="89"/>
    </row>
    <row r="610" spans="1:22" s="92" customFormat="1" x14ac:dyDescent="0.25">
      <c r="A610" s="71">
        <v>33</v>
      </c>
      <c r="B610" s="301"/>
      <c r="C610" s="301"/>
      <c r="D610" s="301"/>
      <c r="E610" s="301"/>
      <c r="F610" s="71" t="s">
        <v>2645</v>
      </c>
      <c r="G610" s="99">
        <v>10273.59</v>
      </c>
      <c r="H610" s="99">
        <v>-13520.59</v>
      </c>
      <c r="I610" s="71">
        <f t="shared" si="179"/>
        <v>-3247</v>
      </c>
      <c r="J610" s="99"/>
      <c r="K610" s="99"/>
      <c r="L610" s="99">
        <f t="shared" si="171"/>
        <v>0</v>
      </c>
      <c r="M610" s="99">
        <f t="shared" si="168"/>
        <v>10273.59</v>
      </c>
      <c r="N610" s="99">
        <f t="shared" si="172"/>
        <v>-13520.59</v>
      </c>
      <c r="O610" s="99">
        <f t="shared" si="173"/>
        <v>-3247</v>
      </c>
      <c r="P610" s="99"/>
      <c r="Q610" s="99"/>
      <c r="R610" s="99">
        <f t="shared" si="174"/>
        <v>0</v>
      </c>
      <c r="S610" s="99">
        <f t="shared" si="175"/>
        <v>10273.59</v>
      </c>
      <c r="T610" s="99">
        <f t="shared" si="176"/>
        <v>-13520.59</v>
      </c>
      <c r="U610" s="99">
        <f t="shared" si="177"/>
        <v>-3247</v>
      </c>
      <c r="V610" s="89"/>
    </row>
    <row r="611" spans="1:22" s="92" customFormat="1" x14ac:dyDescent="0.25">
      <c r="A611" s="71">
        <v>34</v>
      </c>
      <c r="B611" s="301"/>
      <c r="C611" s="301"/>
      <c r="D611" s="301"/>
      <c r="E611" s="301"/>
      <c r="F611" s="71" t="s">
        <v>2646</v>
      </c>
      <c r="G611" s="99">
        <v>3503.1999999999989</v>
      </c>
      <c r="H611" s="99">
        <v>-24142.199999999997</v>
      </c>
      <c r="I611" s="71">
        <f t="shared" si="179"/>
        <v>-20639</v>
      </c>
      <c r="J611" s="99"/>
      <c r="K611" s="99"/>
      <c r="L611" s="99">
        <f t="shared" si="171"/>
        <v>0</v>
      </c>
      <c r="M611" s="99">
        <f t="shared" si="168"/>
        <v>3503.1999999999989</v>
      </c>
      <c r="N611" s="99">
        <f t="shared" si="172"/>
        <v>-24142.199999999997</v>
      </c>
      <c r="O611" s="99">
        <f t="shared" si="173"/>
        <v>-20639</v>
      </c>
      <c r="P611" s="99"/>
      <c r="Q611" s="99"/>
      <c r="R611" s="99">
        <f t="shared" si="174"/>
        <v>0</v>
      </c>
      <c r="S611" s="99">
        <f t="shared" si="175"/>
        <v>3503.1999999999989</v>
      </c>
      <c r="T611" s="99">
        <f t="shared" si="176"/>
        <v>-24142.199999999997</v>
      </c>
      <c r="U611" s="99">
        <f t="shared" si="177"/>
        <v>-20639</v>
      </c>
      <c r="V611" s="89"/>
    </row>
    <row r="612" spans="1:22" s="92" customFormat="1" x14ac:dyDescent="0.25">
      <c r="A612" s="71">
        <v>35</v>
      </c>
      <c r="B612" s="301"/>
      <c r="C612" s="301"/>
      <c r="D612" s="301"/>
      <c r="E612" s="301"/>
      <c r="F612" s="71" t="s">
        <v>2647</v>
      </c>
      <c r="G612" s="99">
        <v>-405.6200000000008</v>
      </c>
      <c r="H612" s="99">
        <v>7938.6200000000026</v>
      </c>
      <c r="I612" s="71">
        <f t="shared" si="179"/>
        <v>7533.0000000000018</v>
      </c>
      <c r="J612" s="99"/>
      <c r="K612" s="99"/>
      <c r="L612" s="99">
        <f t="shared" si="171"/>
        <v>0</v>
      </c>
      <c r="M612" s="99">
        <f t="shared" si="168"/>
        <v>-405.6200000000008</v>
      </c>
      <c r="N612" s="99">
        <f t="shared" si="172"/>
        <v>7938.6200000000026</v>
      </c>
      <c r="O612" s="99">
        <f t="shared" si="173"/>
        <v>7533.0000000000018</v>
      </c>
      <c r="P612" s="99"/>
      <c r="Q612" s="99"/>
      <c r="R612" s="99">
        <f t="shared" si="174"/>
        <v>0</v>
      </c>
      <c r="S612" s="99">
        <f t="shared" si="175"/>
        <v>-405.6200000000008</v>
      </c>
      <c r="T612" s="99">
        <f t="shared" si="176"/>
        <v>7938.6200000000026</v>
      </c>
      <c r="U612" s="99">
        <f t="shared" si="177"/>
        <v>7533.0000000000018</v>
      </c>
      <c r="V612" s="89"/>
    </row>
    <row r="613" spans="1:22" s="92" customFormat="1" x14ac:dyDescent="0.25">
      <c r="A613" s="71">
        <v>36</v>
      </c>
      <c r="B613" s="301"/>
      <c r="C613" s="301"/>
      <c r="D613" s="301"/>
      <c r="E613" s="301"/>
      <c r="F613" s="71" t="s">
        <v>2648</v>
      </c>
      <c r="G613" s="99">
        <v>271490.05</v>
      </c>
      <c r="H613" s="99">
        <v>72866.95</v>
      </c>
      <c r="I613" s="71">
        <f t="shared" si="179"/>
        <v>344357</v>
      </c>
      <c r="J613" s="99"/>
      <c r="K613" s="99"/>
      <c r="L613" s="99">
        <f t="shared" si="171"/>
        <v>0</v>
      </c>
      <c r="M613" s="99">
        <f t="shared" si="168"/>
        <v>271490.05</v>
      </c>
      <c r="N613" s="99">
        <f t="shared" si="172"/>
        <v>72866.95</v>
      </c>
      <c r="O613" s="99">
        <f t="shared" si="173"/>
        <v>344357</v>
      </c>
      <c r="P613" s="99"/>
      <c r="Q613" s="99"/>
      <c r="R613" s="99">
        <f t="shared" si="174"/>
        <v>0</v>
      </c>
      <c r="S613" s="99">
        <f t="shared" si="175"/>
        <v>271490.05</v>
      </c>
      <c r="T613" s="99">
        <f t="shared" si="176"/>
        <v>72866.95</v>
      </c>
      <c r="U613" s="99">
        <f t="shared" si="177"/>
        <v>344357</v>
      </c>
      <c r="V613" s="89"/>
    </row>
    <row r="614" spans="1:22" s="92" customFormat="1" x14ac:dyDescent="0.25">
      <c r="A614" s="71">
        <v>37</v>
      </c>
      <c r="B614" s="301"/>
      <c r="C614" s="301"/>
      <c r="D614" s="301"/>
      <c r="E614" s="301"/>
      <c r="F614" s="71" t="s">
        <v>2649</v>
      </c>
      <c r="G614" s="99">
        <v>91867.239999999991</v>
      </c>
      <c r="H614" s="99">
        <v>30206.76</v>
      </c>
      <c r="I614" s="71">
        <f t="shared" si="179"/>
        <v>122073.99999999999</v>
      </c>
      <c r="J614" s="99"/>
      <c r="K614" s="99"/>
      <c r="L614" s="99">
        <f t="shared" si="171"/>
        <v>0</v>
      </c>
      <c r="M614" s="99">
        <f t="shared" si="168"/>
        <v>91867.239999999991</v>
      </c>
      <c r="N614" s="99">
        <f t="shared" si="172"/>
        <v>30206.76</v>
      </c>
      <c r="O614" s="99">
        <f t="shared" si="173"/>
        <v>122073.99999999999</v>
      </c>
      <c r="P614" s="99"/>
      <c r="Q614" s="99"/>
      <c r="R614" s="99">
        <f t="shared" si="174"/>
        <v>0</v>
      </c>
      <c r="S614" s="99">
        <f t="shared" si="175"/>
        <v>91867.239999999991</v>
      </c>
      <c r="T614" s="99">
        <f t="shared" si="176"/>
        <v>30206.76</v>
      </c>
      <c r="U614" s="99">
        <f t="shared" si="177"/>
        <v>122073.99999999999</v>
      </c>
      <c r="V614" s="89"/>
    </row>
    <row r="615" spans="1:22" s="92" customFormat="1" x14ac:dyDescent="0.25">
      <c r="A615" s="71">
        <v>38</v>
      </c>
      <c r="B615" s="301"/>
      <c r="C615" s="301"/>
      <c r="D615" s="301"/>
      <c r="E615" s="301"/>
      <c r="F615" s="71" t="s">
        <v>2650</v>
      </c>
      <c r="G615" s="99">
        <v>9907.2199999999993</v>
      </c>
      <c r="H615" s="99">
        <v>2313.7800000000002</v>
      </c>
      <c r="I615" s="71">
        <f t="shared" si="179"/>
        <v>12221</v>
      </c>
      <c r="J615" s="99"/>
      <c r="K615" s="99"/>
      <c r="L615" s="99">
        <f t="shared" si="171"/>
        <v>0</v>
      </c>
      <c r="M615" s="99">
        <f t="shared" si="168"/>
        <v>9907.2199999999993</v>
      </c>
      <c r="N615" s="99">
        <f t="shared" si="172"/>
        <v>2313.7800000000002</v>
      </c>
      <c r="O615" s="99">
        <f t="shared" si="173"/>
        <v>12221</v>
      </c>
      <c r="P615" s="99"/>
      <c r="Q615" s="99"/>
      <c r="R615" s="99">
        <f t="shared" si="174"/>
        <v>0</v>
      </c>
      <c r="S615" s="99">
        <f t="shared" si="175"/>
        <v>9907.2199999999993</v>
      </c>
      <c r="T615" s="99">
        <f t="shared" si="176"/>
        <v>2313.7800000000002</v>
      </c>
      <c r="U615" s="99">
        <f t="shared" si="177"/>
        <v>12221</v>
      </c>
      <c r="V615" s="89"/>
    </row>
    <row r="616" spans="1:22" s="92" customFormat="1" x14ac:dyDescent="0.25">
      <c r="A616" s="71">
        <v>39</v>
      </c>
      <c r="B616" s="301"/>
      <c r="C616" s="301"/>
      <c r="D616" s="301"/>
      <c r="E616" s="301"/>
      <c r="F616" s="71" t="s">
        <v>2651</v>
      </c>
      <c r="G616" s="99">
        <v>0</v>
      </c>
      <c r="H616" s="99">
        <v>0</v>
      </c>
      <c r="I616" s="71">
        <f t="shared" si="179"/>
        <v>0</v>
      </c>
      <c r="J616" s="99"/>
      <c r="K616" s="99"/>
      <c r="L616" s="99">
        <f t="shared" si="171"/>
        <v>0</v>
      </c>
      <c r="M616" s="99">
        <f t="shared" ref="M616:M630" si="180">G616+J616</f>
        <v>0</v>
      </c>
      <c r="N616" s="99">
        <f t="shared" si="172"/>
        <v>0</v>
      </c>
      <c r="O616" s="99">
        <f t="shared" si="173"/>
        <v>0</v>
      </c>
      <c r="P616" s="99"/>
      <c r="Q616" s="99"/>
      <c r="R616" s="99">
        <f t="shared" si="174"/>
        <v>0</v>
      </c>
      <c r="S616" s="99">
        <f t="shared" si="175"/>
        <v>0</v>
      </c>
      <c r="T616" s="99">
        <f t="shared" si="176"/>
        <v>0</v>
      </c>
      <c r="U616" s="99">
        <f t="shared" si="177"/>
        <v>0</v>
      </c>
      <c r="V616" s="89"/>
    </row>
    <row r="617" spans="1:22" s="92" customFormat="1" x14ac:dyDescent="0.25">
      <c r="A617" s="71">
        <v>40</v>
      </c>
      <c r="B617" s="301"/>
      <c r="C617" s="301"/>
      <c r="D617" s="301"/>
      <c r="E617" s="301"/>
      <c r="F617" s="71" t="s">
        <v>2652</v>
      </c>
      <c r="G617" s="99">
        <v>0</v>
      </c>
      <c r="H617" s="99">
        <v>0</v>
      </c>
      <c r="I617" s="71">
        <f t="shared" si="179"/>
        <v>0</v>
      </c>
      <c r="J617" s="99"/>
      <c r="K617" s="99"/>
      <c r="L617" s="99">
        <f t="shared" si="171"/>
        <v>0</v>
      </c>
      <c r="M617" s="99">
        <f t="shared" si="180"/>
        <v>0</v>
      </c>
      <c r="N617" s="99">
        <f t="shared" si="172"/>
        <v>0</v>
      </c>
      <c r="O617" s="99">
        <f t="shared" si="173"/>
        <v>0</v>
      </c>
      <c r="P617" s="99"/>
      <c r="Q617" s="99"/>
      <c r="R617" s="99">
        <f t="shared" si="174"/>
        <v>0</v>
      </c>
      <c r="S617" s="99">
        <f t="shared" si="175"/>
        <v>0</v>
      </c>
      <c r="T617" s="99">
        <f t="shared" si="176"/>
        <v>0</v>
      </c>
      <c r="U617" s="99">
        <f t="shared" si="177"/>
        <v>0</v>
      </c>
      <c r="V617" s="89"/>
    </row>
    <row r="618" spans="1:22" s="92" customFormat="1" x14ac:dyDescent="0.25">
      <c r="A618" s="94">
        <v>41</v>
      </c>
      <c r="B618" s="301"/>
      <c r="C618" s="301"/>
      <c r="D618" s="301"/>
      <c r="E618" s="301"/>
      <c r="F618" s="189" t="s">
        <v>2653</v>
      </c>
      <c r="G618" s="99">
        <v>35771.629999999997</v>
      </c>
      <c r="H618" s="99">
        <v>2479.37</v>
      </c>
      <c r="I618" s="71">
        <f t="shared" si="179"/>
        <v>38251</v>
      </c>
      <c r="J618" s="99"/>
      <c r="K618" s="99"/>
      <c r="L618" s="99">
        <f t="shared" si="171"/>
        <v>0</v>
      </c>
      <c r="M618" s="99">
        <f t="shared" si="180"/>
        <v>35771.629999999997</v>
      </c>
      <c r="N618" s="99">
        <f t="shared" si="172"/>
        <v>2479.37</v>
      </c>
      <c r="O618" s="99">
        <f t="shared" si="173"/>
        <v>38251</v>
      </c>
      <c r="P618" s="99"/>
      <c r="Q618" s="99"/>
      <c r="R618" s="99">
        <f t="shared" si="174"/>
        <v>0</v>
      </c>
      <c r="S618" s="99">
        <f t="shared" si="175"/>
        <v>35771.629999999997</v>
      </c>
      <c r="T618" s="99">
        <f t="shared" si="176"/>
        <v>2479.37</v>
      </c>
      <c r="U618" s="99">
        <f t="shared" si="177"/>
        <v>38251</v>
      </c>
      <c r="V618" s="89"/>
    </row>
    <row r="619" spans="1:22" s="92" customFormat="1" x14ac:dyDescent="0.25">
      <c r="A619" s="94">
        <v>42</v>
      </c>
      <c r="B619" s="301"/>
      <c r="C619" s="301"/>
      <c r="D619" s="301"/>
      <c r="E619" s="301"/>
      <c r="F619" s="189" t="s">
        <v>2654</v>
      </c>
      <c r="G619" s="99">
        <v>77674.28</v>
      </c>
      <c r="H619" s="99">
        <v>13663.72</v>
      </c>
      <c r="I619" s="71">
        <f t="shared" si="179"/>
        <v>91338</v>
      </c>
      <c r="J619" s="99"/>
      <c r="K619" s="99"/>
      <c r="L619" s="99">
        <f t="shared" si="171"/>
        <v>0</v>
      </c>
      <c r="M619" s="99">
        <f t="shared" si="180"/>
        <v>77674.28</v>
      </c>
      <c r="N619" s="99">
        <f t="shared" si="172"/>
        <v>13663.72</v>
      </c>
      <c r="O619" s="99">
        <f t="shared" si="173"/>
        <v>91338</v>
      </c>
      <c r="P619" s="99"/>
      <c r="Q619" s="99"/>
      <c r="R619" s="99">
        <f t="shared" si="174"/>
        <v>0</v>
      </c>
      <c r="S619" s="99">
        <f t="shared" si="175"/>
        <v>77674.28</v>
      </c>
      <c r="T619" s="99">
        <f t="shared" si="176"/>
        <v>13663.72</v>
      </c>
      <c r="U619" s="99">
        <f t="shared" si="177"/>
        <v>91338</v>
      </c>
      <c r="V619" s="89"/>
    </row>
    <row r="620" spans="1:22" s="92" customFormat="1" x14ac:dyDescent="0.25">
      <c r="A620" s="94">
        <v>43</v>
      </c>
      <c r="B620" s="301"/>
      <c r="C620" s="301"/>
      <c r="D620" s="301"/>
      <c r="E620" s="301"/>
      <c r="F620" s="189" t="s">
        <v>2655</v>
      </c>
      <c r="G620" s="99">
        <v>65438.44</v>
      </c>
      <c r="H620" s="99">
        <v>11335.56</v>
      </c>
      <c r="I620" s="71">
        <f t="shared" si="179"/>
        <v>76774</v>
      </c>
      <c r="J620" s="99"/>
      <c r="K620" s="99"/>
      <c r="L620" s="99">
        <f t="shared" si="171"/>
        <v>0</v>
      </c>
      <c r="M620" s="99">
        <f t="shared" si="180"/>
        <v>65438.44</v>
      </c>
      <c r="N620" s="99">
        <f t="shared" si="172"/>
        <v>11335.56</v>
      </c>
      <c r="O620" s="99">
        <f t="shared" si="173"/>
        <v>76774</v>
      </c>
      <c r="P620" s="99"/>
      <c r="Q620" s="99"/>
      <c r="R620" s="99">
        <f t="shared" si="174"/>
        <v>0</v>
      </c>
      <c r="S620" s="99">
        <f t="shared" si="175"/>
        <v>65438.44</v>
      </c>
      <c r="T620" s="99">
        <f t="shared" si="176"/>
        <v>11335.56</v>
      </c>
      <c r="U620" s="99">
        <f t="shared" si="177"/>
        <v>76774</v>
      </c>
      <c r="V620" s="89"/>
    </row>
    <row r="621" spans="1:22" s="92" customFormat="1" x14ac:dyDescent="0.25">
      <c r="A621" s="94">
        <v>44</v>
      </c>
      <c r="B621" s="301"/>
      <c r="C621" s="301"/>
      <c r="D621" s="301"/>
      <c r="E621" s="301"/>
      <c r="F621" s="189" t="s">
        <v>2656</v>
      </c>
      <c r="G621" s="99">
        <v>36966.1</v>
      </c>
      <c r="H621" s="99">
        <v>6213.9</v>
      </c>
      <c r="I621" s="71">
        <f t="shared" si="179"/>
        <v>43180</v>
      </c>
      <c r="J621" s="99"/>
      <c r="K621" s="99"/>
      <c r="L621" s="99">
        <f t="shared" si="171"/>
        <v>0</v>
      </c>
      <c r="M621" s="99">
        <f t="shared" si="180"/>
        <v>36966.1</v>
      </c>
      <c r="N621" s="99">
        <f t="shared" si="172"/>
        <v>6213.9</v>
      </c>
      <c r="O621" s="99">
        <f t="shared" si="173"/>
        <v>43180</v>
      </c>
      <c r="P621" s="99"/>
      <c r="Q621" s="99"/>
      <c r="R621" s="99">
        <f t="shared" si="174"/>
        <v>0</v>
      </c>
      <c r="S621" s="99">
        <f t="shared" si="175"/>
        <v>36966.1</v>
      </c>
      <c r="T621" s="99">
        <f t="shared" si="176"/>
        <v>6213.9</v>
      </c>
      <c r="U621" s="99">
        <f t="shared" si="177"/>
        <v>43180</v>
      </c>
      <c r="V621" s="89"/>
    </row>
    <row r="622" spans="1:22" s="92" customFormat="1" x14ac:dyDescent="0.25">
      <c r="A622" s="94">
        <v>45</v>
      </c>
      <c r="B622" s="301"/>
      <c r="C622" s="301"/>
      <c r="D622" s="301"/>
      <c r="E622" s="301"/>
      <c r="F622" s="189" t="s">
        <v>333</v>
      </c>
      <c r="G622" s="99">
        <v>140393.65999999997</v>
      </c>
      <c r="H622" s="99">
        <v>8658.34</v>
      </c>
      <c r="I622" s="71">
        <f t="shared" si="179"/>
        <v>149051.99999999997</v>
      </c>
      <c r="J622" s="99"/>
      <c r="K622" s="99"/>
      <c r="L622" s="99">
        <f t="shared" si="171"/>
        <v>0</v>
      </c>
      <c r="M622" s="99">
        <f t="shared" si="180"/>
        <v>140393.65999999997</v>
      </c>
      <c r="N622" s="99">
        <f t="shared" si="172"/>
        <v>8658.34</v>
      </c>
      <c r="O622" s="99">
        <f t="shared" si="173"/>
        <v>149051.99999999997</v>
      </c>
      <c r="P622" s="99"/>
      <c r="Q622" s="99"/>
      <c r="R622" s="99">
        <f t="shared" si="174"/>
        <v>0</v>
      </c>
      <c r="S622" s="99">
        <f t="shared" si="175"/>
        <v>140393.65999999997</v>
      </c>
      <c r="T622" s="99">
        <f t="shared" si="176"/>
        <v>8658.34</v>
      </c>
      <c r="U622" s="99">
        <f t="shared" si="177"/>
        <v>149051.99999999997</v>
      </c>
      <c r="V622" s="89"/>
    </row>
    <row r="623" spans="1:22" s="92" customFormat="1" x14ac:dyDescent="0.25">
      <c r="A623" s="94">
        <v>46</v>
      </c>
      <c r="B623" s="301"/>
      <c r="C623" s="301"/>
      <c r="D623" s="301"/>
      <c r="E623" s="301"/>
      <c r="F623" s="189" t="s">
        <v>334</v>
      </c>
      <c r="G623" s="99">
        <v>101113.69</v>
      </c>
      <c r="H623" s="99">
        <v>16829.310000000001</v>
      </c>
      <c r="I623" s="71">
        <f t="shared" si="179"/>
        <v>117943</v>
      </c>
      <c r="J623" s="99"/>
      <c r="K623" s="99"/>
      <c r="L623" s="99">
        <f t="shared" si="171"/>
        <v>0</v>
      </c>
      <c r="M623" s="99">
        <f t="shared" si="180"/>
        <v>101113.69</v>
      </c>
      <c r="N623" s="99">
        <f t="shared" si="172"/>
        <v>16829.310000000001</v>
      </c>
      <c r="O623" s="99">
        <f t="shared" si="173"/>
        <v>117943</v>
      </c>
      <c r="P623" s="99"/>
      <c r="Q623" s="99"/>
      <c r="R623" s="99">
        <f t="shared" si="174"/>
        <v>0</v>
      </c>
      <c r="S623" s="99">
        <f t="shared" si="175"/>
        <v>101113.69</v>
      </c>
      <c r="T623" s="99">
        <f t="shared" si="176"/>
        <v>16829.310000000001</v>
      </c>
      <c r="U623" s="99">
        <f t="shared" si="177"/>
        <v>117943</v>
      </c>
      <c r="V623" s="89"/>
    </row>
    <row r="624" spans="1:22" s="92" customFormat="1" x14ac:dyDescent="0.25">
      <c r="A624" s="94">
        <v>47</v>
      </c>
      <c r="B624" s="301"/>
      <c r="C624" s="301"/>
      <c r="D624" s="301"/>
      <c r="E624" s="301"/>
      <c r="F624" s="189" t="s">
        <v>2657</v>
      </c>
      <c r="G624" s="99">
        <v>95470.250000000015</v>
      </c>
      <c r="H624" s="99">
        <v>7876.75</v>
      </c>
      <c r="I624" s="71">
        <f t="shared" si="179"/>
        <v>103347.00000000001</v>
      </c>
      <c r="J624" s="99"/>
      <c r="K624" s="99"/>
      <c r="L624" s="99">
        <f t="shared" si="171"/>
        <v>0</v>
      </c>
      <c r="M624" s="99">
        <f t="shared" si="180"/>
        <v>95470.250000000015</v>
      </c>
      <c r="N624" s="99">
        <f t="shared" si="172"/>
        <v>7876.75</v>
      </c>
      <c r="O624" s="99">
        <f t="shared" si="173"/>
        <v>103347.00000000001</v>
      </c>
      <c r="P624" s="99"/>
      <c r="Q624" s="99"/>
      <c r="R624" s="99">
        <f t="shared" si="174"/>
        <v>0</v>
      </c>
      <c r="S624" s="99">
        <f t="shared" si="175"/>
        <v>95470.250000000015</v>
      </c>
      <c r="T624" s="99">
        <f t="shared" si="176"/>
        <v>7876.75</v>
      </c>
      <c r="U624" s="99">
        <f t="shared" si="177"/>
        <v>103347.00000000001</v>
      </c>
      <c r="V624" s="89"/>
    </row>
    <row r="625" spans="1:68" s="92" customFormat="1" x14ac:dyDescent="0.25">
      <c r="A625" s="94">
        <v>48</v>
      </c>
      <c r="B625" s="301"/>
      <c r="C625" s="301"/>
      <c r="D625" s="301"/>
      <c r="E625" s="301"/>
      <c r="F625" s="189" t="s">
        <v>2658</v>
      </c>
      <c r="G625" s="99">
        <v>9603.6799999999985</v>
      </c>
      <c r="H625" s="99">
        <v>1573.32</v>
      </c>
      <c r="I625" s="71">
        <f t="shared" si="179"/>
        <v>11176.999999999998</v>
      </c>
      <c r="J625" s="99"/>
      <c r="K625" s="99"/>
      <c r="L625" s="99">
        <f t="shared" si="171"/>
        <v>0</v>
      </c>
      <c r="M625" s="99">
        <f t="shared" si="180"/>
        <v>9603.6799999999985</v>
      </c>
      <c r="N625" s="99">
        <f t="shared" si="172"/>
        <v>1573.32</v>
      </c>
      <c r="O625" s="99">
        <f t="shared" si="173"/>
        <v>11176.999999999998</v>
      </c>
      <c r="P625" s="99"/>
      <c r="Q625" s="99"/>
      <c r="R625" s="99">
        <f t="shared" si="174"/>
        <v>0</v>
      </c>
      <c r="S625" s="99">
        <f t="shared" si="175"/>
        <v>9603.6799999999985</v>
      </c>
      <c r="T625" s="99">
        <f t="shared" si="176"/>
        <v>1573.32</v>
      </c>
      <c r="U625" s="99">
        <f t="shared" si="177"/>
        <v>11176.999999999998</v>
      </c>
      <c r="V625" s="89"/>
    </row>
    <row r="626" spans="1:68" s="92" customFormat="1" x14ac:dyDescent="0.25">
      <c r="A626" s="94">
        <v>49</v>
      </c>
      <c r="B626" s="301"/>
      <c r="C626" s="301"/>
      <c r="D626" s="301"/>
      <c r="E626" s="301"/>
      <c r="F626" s="189" t="s">
        <v>2659</v>
      </c>
      <c r="G626" s="99">
        <v>82569.23000000001</v>
      </c>
      <c r="H626" s="99">
        <v>15125.77</v>
      </c>
      <c r="I626" s="71">
        <f t="shared" si="179"/>
        <v>97695.000000000015</v>
      </c>
      <c r="J626" s="99"/>
      <c r="K626" s="99"/>
      <c r="L626" s="99">
        <f t="shared" si="171"/>
        <v>0</v>
      </c>
      <c r="M626" s="99">
        <f t="shared" si="180"/>
        <v>82569.23000000001</v>
      </c>
      <c r="N626" s="99">
        <f t="shared" si="172"/>
        <v>15125.77</v>
      </c>
      <c r="O626" s="99">
        <f t="shared" si="173"/>
        <v>97695.000000000015</v>
      </c>
      <c r="P626" s="99"/>
      <c r="Q626" s="99"/>
      <c r="R626" s="99">
        <f t="shared" si="174"/>
        <v>0</v>
      </c>
      <c r="S626" s="99">
        <f t="shared" si="175"/>
        <v>82569.23000000001</v>
      </c>
      <c r="T626" s="99">
        <f t="shared" si="176"/>
        <v>15125.77</v>
      </c>
      <c r="U626" s="99">
        <f t="shared" si="177"/>
        <v>97695.000000000015</v>
      </c>
      <c r="V626" s="89"/>
    </row>
    <row r="627" spans="1:68" s="92" customFormat="1" x14ac:dyDescent="0.25">
      <c r="A627" s="94">
        <v>50</v>
      </c>
      <c r="B627" s="301"/>
      <c r="C627" s="301"/>
      <c r="D627" s="301"/>
      <c r="E627" s="301"/>
      <c r="F627" s="189" t="s">
        <v>2660</v>
      </c>
      <c r="G627" s="99">
        <v>69019.98</v>
      </c>
      <c r="H627" s="99">
        <v>11970.02</v>
      </c>
      <c r="I627" s="71">
        <f t="shared" si="179"/>
        <v>80990</v>
      </c>
      <c r="J627" s="99"/>
      <c r="K627" s="99"/>
      <c r="L627" s="99">
        <f t="shared" si="171"/>
        <v>0</v>
      </c>
      <c r="M627" s="99">
        <f t="shared" si="180"/>
        <v>69019.98</v>
      </c>
      <c r="N627" s="99">
        <f t="shared" si="172"/>
        <v>11970.02</v>
      </c>
      <c r="O627" s="99">
        <f t="shared" si="173"/>
        <v>80990</v>
      </c>
      <c r="P627" s="99"/>
      <c r="Q627" s="99"/>
      <c r="R627" s="99">
        <f t="shared" si="174"/>
        <v>0</v>
      </c>
      <c r="S627" s="99">
        <f t="shared" si="175"/>
        <v>69019.98</v>
      </c>
      <c r="T627" s="99">
        <f t="shared" si="176"/>
        <v>11970.02</v>
      </c>
      <c r="U627" s="99">
        <f t="shared" si="177"/>
        <v>80990</v>
      </c>
      <c r="V627" s="89"/>
    </row>
    <row r="628" spans="1:68" s="92" customFormat="1" x14ac:dyDescent="0.25">
      <c r="A628" s="94">
        <v>51</v>
      </c>
      <c r="B628" s="301"/>
      <c r="C628" s="301"/>
      <c r="D628" s="301"/>
      <c r="E628" s="301"/>
      <c r="F628" s="189" t="s">
        <v>2661</v>
      </c>
      <c r="G628" s="99">
        <v>27809.030000000002</v>
      </c>
      <c r="H628" s="99">
        <v>6531.97</v>
      </c>
      <c r="I628" s="71">
        <f t="shared" si="179"/>
        <v>34341</v>
      </c>
      <c r="J628" s="100"/>
      <c r="K628" s="100"/>
      <c r="L628" s="100">
        <f t="shared" si="171"/>
        <v>0</v>
      </c>
      <c r="M628" s="100">
        <f t="shared" si="180"/>
        <v>27809.030000000002</v>
      </c>
      <c r="N628" s="100">
        <f t="shared" si="172"/>
        <v>6531.97</v>
      </c>
      <c r="O628" s="100">
        <f t="shared" si="173"/>
        <v>34341</v>
      </c>
      <c r="P628" s="100"/>
      <c r="Q628" s="100"/>
      <c r="R628" s="100">
        <f t="shared" si="174"/>
        <v>0</v>
      </c>
      <c r="S628" s="100">
        <f t="shared" si="175"/>
        <v>27809.030000000002</v>
      </c>
      <c r="T628" s="100">
        <f t="shared" si="176"/>
        <v>6531.97</v>
      </c>
      <c r="U628" s="100">
        <f t="shared" si="177"/>
        <v>34341</v>
      </c>
      <c r="V628" s="89"/>
    </row>
    <row r="629" spans="1:68" s="92" customFormat="1" x14ac:dyDescent="0.25">
      <c r="A629" s="94">
        <v>52</v>
      </c>
      <c r="B629" s="301"/>
      <c r="C629" s="301"/>
      <c r="D629" s="301"/>
      <c r="E629" s="301"/>
      <c r="F629" s="189" t="s">
        <v>2662</v>
      </c>
      <c r="G629" s="99">
        <v>70820.210000000006</v>
      </c>
      <c r="H629" s="99">
        <v>12666.79</v>
      </c>
      <c r="I629" s="71">
        <f t="shared" si="179"/>
        <v>83487</v>
      </c>
      <c r="J629" s="99"/>
      <c r="K629" s="99"/>
      <c r="L629" s="99">
        <f t="shared" si="171"/>
        <v>0</v>
      </c>
      <c r="M629" s="99">
        <f t="shared" si="180"/>
        <v>70820.210000000006</v>
      </c>
      <c r="N629" s="99">
        <f t="shared" si="172"/>
        <v>12666.79</v>
      </c>
      <c r="O629" s="99">
        <f t="shared" si="173"/>
        <v>83487</v>
      </c>
      <c r="P629" s="99"/>
      <c r="Q629" s="99"/>
      <c r="R629" s="99">
        <f t="shared" si="174"/>
        <v>0</v>
      </c>
      <c r="S629" s="99">
        <f t="shared" si="175"/>
        <v>70820.210000000006</v>
      </c>
      <c r="T629" s="99">
        <f t="shared" si="176"/>
        <v>12666.79</v>
      </c>
      <c r="U629" s="99">
        <f t="shared" si="177"/>
        <v>83487</v>
      </c>
      <c r="V629" s="89"/>
    </row>
    <row r="630" spans="1:68" s="92" customFormat="1" x14ac:dyDescent="0.25">
      <c r="A630" s="94">
        <v>53</v>
      </c>
      <c r="B630" s="302"/>
      <c r="C630" s="302"/>
      <c r="D630" s="302"/>
      <c r="E630" s="302"/>
      <c r="F630" s="189" t="s">
        <v>2531</v>
      </c>
      <c r="G630" s="99">
        <v>12889.59</v>
      </c>
      <c r="H630" s="99">
        <v>4305.41</v>
      </c>
      <c r="I630" s="71">
        <f t="shared" si="179"/>
        <v>17195</v>
      </c>
      <c r="J630" s="99"/>
      <c r="K630" s="99"/>
      <c r="L630" s="99">
        <f t="shared" si="171"/>
        <v>0</v>
      </c>
      <c r="M630" s="99">
        <f t="shared" si="180"/>
        <v>12889.59</v>
      </c>
      <c r="N630" s="99">
        <f>H630+K630</f>
        <v>4305.41</v>
      </c>
      <c r="O630" s="99">
        <f>I630+L630</f>
        <v>17195</v>
      </c>
      <c r="P630" s="99"/>
      <c r="Q630" s="99"/>
      <c r="R630" s="99">
        <f t="shared" si="174"/>
        <v>0</v>
      </c>
      <c r="S630" s="99">
        <f>M630-P630</f>
        <v>12889.59</v>
      </c>
      <c r="T630" s="99">
        <f>N630-Q630</f>
        <v>4305.41</v>
      </c>
      <c r="U630" s="99">
        <f>O630-R630</f>
        <v>17195</v>
      </c>
      <c r="V630" s="89"/>
    </row>
    <row r="631" spans="1:68" s="188" customFormat="1" x14ac:dyDescent="0.25">
      <c r="A631" s="255" t="s">
        <v>43</v>
      </c>
      <c r="B631" s="256"/>
      <c r="C631" s="256"/>
      <c r="D631" s="256"/>
      <c r="E631" s="256"/>
      <c r="F631" s="187">
        <f>A630</f>
        <v>53</v>
      </c>
      <c r="G631" s="97">
        <f>SUM(G578:G630)</f>
        <v>3832473.94</v>
      </c>
      <c r="H631" s="97">
        <f t="shared" ref="H631:U631" si="181">SUM(H578:H630)</f>
        <v>736059.06000000017</v>
      </c>
      <c r="I631" s="97">
        <f t="shared" si="181"/>
        <v>4568533</v>
      </c>
      <c r="J631" s="97">
        <f t="shared" si="181"/>
        <v>0</v>
      </c>
      <c r="K631" s="97">
        <f t="shared" si="181"/>
        <v>0</v>
      </c>
      <c r="L631" s="97">
        <f t="shared" si="181"/>
        <v>0</v>
      </c>
      <c r="M631" s="97">
        <f t="shared" si="181"/>
        <v>3832473.94</v>
      </c>
      <c r="N631" s="97">
        <f t="shared" si="181"/>
        <v>736059.06000000017</v>
      </c>
      <c r="O631" s="97">
        <f t="shared" si="181"/>
        <v>4568533</v>
      </c>
      <c r="P631" s="97">
        <f t="shared" si="181"/>
        <v>0</v>
      </c>
      <c r="Q631" s="97">
        <f t="shared" si="181"/>
        <v>0</v>
      </c>
      <c r="R631" s="97">
        <f t="shared" si="181"/>
        <v>0</v>
      </c>
      <c r="S631" s="97">
        <f t="shared" si="181"/>
        <v>3832473.94</v>
      </c>
      <c r="T631" s="97">
        <f t="shared" si="181"/>
        <v>736059.06000000017</v>
      </c>
      <c r="U631" s="97">
        <f t="shared" si="181"/>
        <v>4568533</v>
      </c>
      <c r="V631" s="97"/>
      <c r="W631" s="50"/>
      <c r="X631" s="50"/>
      <c r="Y631" s="50"/>
      <c r="Z631" s="50"/>
      <c r="AA631" s="50"/>
      <c r="AB631" s="50"/>
      <c r="AC631" s="50"/>
      <c r="AD631" s="50"/>
      <c r="AE631" s="50"/>
      <c r="AF631" s="50"/>
      <c r="AG631" s="50"/>
      <c r="AH631" s="50"/>
      <c r="AI631" s="50"/>
      <c r="AJ631" s="50"/>
      <c r="AK631" s="50"/>
      <c r="AL631" s="50"/>
      <c r="AM631" s="50"/>
      <c r="AN631" s="50"/>
      <c r="AO631" s="50"/>
      <c r="AP631" s="50"/>
      <c r="AQ631" s="50"/>
      <c r="AR631" s="50"/>
      <c r="AS631" s="50"/>
      <c r="AT631" s="50"/>
      <c r="AU631" s="50"/>
      <c r="AV631" s="50"/>
      <c r="AW631" s="50"/>
      <c r="AX631" s="50"/>
      <c r="AY631" s="50"/>
      <c r="AZ631" s="50"/>
      <c r="BA631" s="50"/>
      <c r="BB631" s="50"/>
      <c r="BC631" s="50"/>
      <c r="BD631" s="50"/>
      <c r="BE631" s="50"/>
      <c r="BF631" s="50"/>
      <c r="BG631" s="50"/>
      <c r="BH631" s="50"/>
      <c r="BI631" s="50"/>
      <c r="BJ631" s="50"/>
      <c r="BK631" s="50"/>
      <c r="BL631" s="50"/>
      <c r="BM631" s="50"/>
      <c r="BN631" s="50"/>
      <c r="BO631" s="50"/>
      <c r="BP631" s="50"/>
    </row>
    <row r="632" spans="1:68" s="92" customFormat="1" ht="15" customHeight="1" x14ac:dyDescent="0.25">
      <c r="A632" s="71">
        <v>1</v>
      </c>
      <c r="B632" s="300" t="s">
        <v>1216</v>
      </c>
      <c r="C632" s="300" t="s">
        <v>5535</v>
      </c>
      <c r="D632" s="300" t="s">
        <v>5535</v>
      </c>
      <c r="E632" s="300" t="s">
        <v>739</v>
      </c>
      <c r="F632" s="71" t="s">
        <v>2697</v>
      </c>
      <c r="G632" s="99">
        <v>-266556.51</v>
      </c>
      <c r="H632" s="99">
        <v>1856.5100000000002</v>
      </c>
      <c r="I632" s="71">
        <f>SUM(G632:H632)</f>
        <v>-264700</v>
      </c>
      <c r="J632" s="99"/>
      <c r="K632" s="99"/>
      <c r="L632" s="99">
        <f t="shared" ref="L632:L656" si="182">J632+K632</f>
        <v>0</v>
      </c>
      <c r="M632" s="99">
        <f t="shared" ref="M632:M656" si="183">G632+J632</f>
        <v>-266556.51</v>
      </c>
      <c r="N632" s="99">
        <f t="shared" ref="N632:N656" si="184">H632+K632</f>
        <v>1856.5100000000002</v>
      </c>
      <c r="O632" s="99">
        <f t="shared" ref="O632:O656" si="185">I632+L632</f>
        <v>-264700</v>
      </c>
      <c r="P632" s="99"/>
      <c r="Q632" s="99"/>
      <c r="R632" s="99">
        <f t="shared" ref="R632:R656" si="186">P632+Q632</f>
        <v>0</v>
      </c>
      <c r="S632" s="99">
        <f t="shared" ref="S632:S656" si="187">M632-P632</f>
        <v>-266556.51</v>
      </c>
      <c r="T632" s="99">
        <f t="shared" ref="T632:T656" si="188">N632-Q632</f>
        <v>1856.5100000000002</v>
      </c>
      <c r="U632" s="99">
        <f t="shared" ref="U632:U656" si="189">O632-R632</f>
        <v>-264700</v>
      </c>
      <c r="V632" s="89"/>
    </row>
    <row r="633" spans="1:68" s="92" customFormat="1" x14ac:dyDescent="0.25">
      <c r="A633" s="71">
        <v>2</v>
      </c>
      <c r="B633" s="301"/>
      <c r="C633" s="301"/>
      <c r="D633" s="301"/>
      <c r="E633" s="301"/>
      <c r="F633" s="71" t="s">
        <v>2698</v>
      </c>
      <c r="G633" s="99">
        <v>27787.25</v>
      </c>
      <c r="H633" s="99">
        <v>1976.75</v>
      </c>
      <c r="I633" s="71">
        <f t="shared" ref="I633:I656" si="190">SUM(G633:H633)</f>
        <v>29764</v>
      </c>
      <c r="J633" s="99"/>
      <c r="K633" s="99"/>
      <c r="L633" s="99">
        <f t="shared" si="182"/>
        <v>0</v>
      </c>
      <c r="M633" s="99">
        <f t="shared" si="183"/>
        <v>27787.25</v>
      </c>
      <c r="N633" s="99">
        <f t="shared" si="184"/>
        <v>1976.75</v>
      </c>
      <c r="O633" s="99">
        <f t="shared" si="185"/>
        <v>29764</v>
      </c>
      <c r="P633" s="99"/>
      <c r="Q633" s="99"/>
      <c r="R633" s="99">
        <f t="shared" si="186"/>
        <v>0</v>
      </c>
      <c r="S633" s="99">
        <f t="shared" si="187"/>
        <v>27787.25</v>
      </c>
      <c r="T633" s="99">
        <f t="shared" si="188"/>
        <v>1976.75</v>
      </c>
      <c r="U633" s="99">
        <f t="shared" si="189"/>
        <v>29764</v>
      </c>
      <c r="V633" s="89"/>
    </row>
    <row r="634" spans="1:68" s="92" customFormat="1" x14ac:dyDescent="0.25">
      <c r="A634" s="71">
        <v>3</v>
      </c>
      <c r="B634" s="301"/>
      <c r="C634" s="301"/>
      <c r="D634" s="301"/>
      <c r="E634" s="301"/>
      <c r="F634" s="71" t="s">
        <v>2699</v>
      </c>
      <c r="G634" s="99">
        <v>9819.18</v>
      </c>
      <c r="H634" s="99">
        <v>14639.82</v>
      </c>
      <c r="I634" s="71">
        <f t="shared" si="190"/>
        <v>24459</v>
      </c>
      <c r="J634" s="99"/>
      <c r="K634" s="99"/>
      <c r="L634" s="99">
        <f t="shared" si="182"/>
        <v>0</v>
      </c>
      <c r="M634" s="99">
        <f t="shared" si="183"/>
        <v>9819.18</v>
      </c>
      <c r="N634" s="99">
        <f t="shared" si="184"/>
        <v>14639.82</v>
      </c>
      <c r="O634" s="99">
        <f t="shared" si="185"/>
        <v>24459</v>
      </c>
      <c r="P634" s="99"/>
      <c r="Q634" s="99"/>
      <c r="R634" s="99">
        <f t="shared" si="186"/>
        <v>0</v>
      </c>
      <c r="S634" s="99">
        <f t="shared" si="187"/>
        <v>9819.18</v>
      </c>
      <c r="T634" s="99">
        <f t="shared" si="188"/>
        <v>14639.82</v>
      </c>
      <c r="U634" s="99">
        <f t="shared" si="189"/>
        <v>24459</v>
      </c>
      <c r="V634" s="89"/>
    </row>
    <row r="635" spans="1:68" s="92" customFormat="1" x14ac:dyDescent="0.25">
      <c r="A635" s="71">
        <v>4</v>
      </c>
      <c r="B635" s="301"/>
      <c r="C635" s="301"/>
      <c r="D635" s="301"/>
      <c r="E635" s="301"/>
      <c r="F635" s="71" t="s">
        <v>2700</v>
      </c>
      <c r="G635" s="99">
        <v>51713.490000000005</v>
      </c>
      <c r="H635" s="99">
        <v>3982.51</v>
      </c>
      <c r="I635" s="71">
        <f t="shared" si="190"/>
        <v>55696.000000000007</v>
      </c>
      <c r="J635" s="99"/>
      <c r="K635" s="99"/>
      <c r="L635" s="99">
        <f t="shared" si="182"/>
        <v>0</v>
      </c>
      <c r="M635" s="99">
        <f t="shared" si="183"/>
        <v>51713.490000000005</v>
      </c>
      <c r="N635" s="99">
        <f t="shared" si="184"/>
        <v>3982.51</v>
      </c>
      <c r="O635" s="99">
        <f t="shared" si="185"/>
        <v>55696.000000000007</v>
      </c>
      <c r="P635" s="99"/>
      <c r="Q635" s="99"/>
      <c r="R635" s="99">
        <f t="shared" si="186"/>
        <v>0</v>
      </c>
      <c r="S635" s="99">
        <f t="shared" si="187"/>
        <v>51713.490000000005</v>
      </c>
      <c r="T635" s="99">
        <f t="shared" si="188"/>
        <v>3982.51</v>
      </c>
      <c r="U635" s="99">
        <f t="shared" si="189"/>
        <v>55696.000000000007</v>
      </c>
      <c r="V635" s="89"/>
    </row>
    <row r="636" spans="1:68" s="92" customFormat="1" x14ac:dyDescent="0.25">
      <c r="A636" s="71">
        <v>5</v>
      </c>
      <c r="B636" s="301"/>
      <c r="C636" s="301"/>
      <c r="D636" s="301"/>
      <c r="E636" s="301"/>
      <c r="F636" s="71" t="s">
        <v>2701</v>
      </c>
      <c r="G636" s="99">
        <v>114245.73</v>
      </c>
      <c r="H636" s="99">
        <v>33582.269999999997</v>
      </c>
      <c r="I636" s="71">
        <f t="shared" si="190"/>
        <v>147828</v>
      </c>
      <c r="J636" s="99"/>
      <c r="K636" s="99"/>
      <c r="L636" s="99">
        <f t="shared" si="182"/>
        <v>0</v>
      </c>
      <c r="M636" s="99">
        <f t="shared" si="183"/>
        <v>114245.73</v>
      </c>
      <c r="N636" s="99">
        <f t="shared" si="184"/>
        <v>33582.269999999997</v>
      </c>
      <c r="O636" s="99">
        <f t="shared" si="185"/>
        <v>147828</v>
      </c>
      <c r="P636" s="99"/>
      <c r="Q636" s="99"/>
      <c r="R636" s="99">
        <f t="shared" si="186"/>
        <v>0</v>
      </c>
      <c r="S636" s="99">
        <f t="shared" si="187"/>
        <v>114245.73</v>
      </c>
      <c r="T636" s="99">
        <f t="shared" si="188"/>
        <v>33582.269999999997</v>
      </c>
      <c r="U636" s="99">
        <f t="shared" si="189"/>
        <v>147828</v>
      </c>
      <c r="V636" s="89"/>
    </row>
    <row r="637" spans="1:68" s="92" customFormat="1" x14ac:dyDescent="0.25">
      <c r="A637" s="71">
        <v>6</v>
      </c>
      <c r="B637" s="301"/>
      <c r="C637" s="301"/>
      <c r="D637" s="301"/>
      <c r="E637" s="301"/>
      <c r="F637" s="71" t="s">
        <v>2702</v>
      </c>
      <c r="G637" s="99">
        <v>37001.31</v>
      </c>
      <c r="H637" s="99">
        <v>86956.69</v>
      </c>
      <c r="I637" s="71">
        <f t="shared" si="190"/>
        <v>123958</v>
      </c>
      <c r="J637" s="99"/>
      <c r="K637" s="99"/>
      <c r="L637" s="99">
        <f t="shared" si="182"/>
        <v>0</v>
      </c>
      <c r="M637" s="99">
        <f t="shared" si="183"/>
        <v>37001.31</v>
      </c>
      <c r="N637" s="99">
        <f t="shared" si="184"/>
        <v>86956.69</v>
      </c>
      <c r="O637" s="99">
        <f t="shared" si="185"/>
        <v>123958</v>
      </c>
      <c r="P637" s="99"/>
      <c r="Q637" s="99"/>
      <c r="R637" s="99">
        <f t="shared" si="186"/>
        <v>0</v>
      </c>
      <c r="S637" s="99">
        <f t="shared" si="187"/>
        <v>37001.31</v>
      </c>
      <c r="T637" s="99">
        <f t="shared" si="188"/>
        <v>86956.69</v>
      </c>
      <c r="U637" s="99">
        <f t="shared" si="189"/>
        <v>123958</v>
      </c>
      <c r="V637" s="89"/>
    </row>
    <row r="638" spans="1:68" s="92" customFormat="1" x14ac:dyDescent="0.25">
      <c r="A638" s="71">
        <v>7</v>
      </c>
      <c r="B638" s="301"/>
      <c r="C638" s="301"/>
      <c r="D638" s="301"/>
      <c r="E638" s="301"/>
      <c r="F638" s="71" t="s">
        <v>2703</v>
      </c>
      <c r="G638" s="99">
        <v>-12908.740000000002</v>
      </c>
      <c r="H638" s="99">
        <v>-3942.26</v>
      </c>
      <c r="I638" s="71">
        <f t="shared" si="190"/>
        <v>-16851</v>
      </c>
      <c r="J638" s="99"/>
      <c r="K638" s="99"/>
      <c r="L638" s="99">
        <f t="shared" si="182"/>
        <v>0</v>
      </c>
      <c r="M638" s="99">
        <f t="shared" si="183"/>
        <v>-12908.740000000002</v>
      </c>
      <c r="N638" s="99">
        <f t="shared" si="184"/>
        <v>-3942.26</v>
      </c>
      <c r="O638" s="99">
        <f t="shared" si="185"/>
        <v>-16851</v>
      </c>
      <c r="P638" s="99"/>
      <c r="Q638" s="99"/>
      <c r="R638" s="99">
        <f t="shared" si="186"/>
        <v>0</v>
      </c>
      <c r="S638" s="99">
        <f t="shared" si="187"/>
        <v>-12908.740000000002</v>
      </c>
      <c r="T638" s="99">
        <f t="shared" si="188"/>
        <v>-3942.26</v>
      </c>
      <c r="U638" s="99">
        <f t="shared" si="189"/>
        <v>-16851</v>
      </c>
      <c r="V638" s="89"/>
    </row>
    <row r="639" spans="1:68" s="92" customFormat="1" x14ac:dyDescent="0.25">
      <c r="A639" s="71">
        <v>8</v>
      </c>
      <c r="B639" s="301"/>
      <c r="C639" s="301"/>
      <c r="D639" s="301"/>
      <c r="E639" s="301"/>
      <c r="F639" s="71" t="s">
        <v>2704</v>
      </c>
      <c r="G639" s="99">
        <v>4876.3799999999992</v>
      </c>
      <c r="H639" s="99">
        <v>1144.6199999999999</v>
      </c>
      <c r="I639" s="71">
        <f t="shared" si="190"/>
        <v>6020.9999999999991</v>
      </c>
      <c r="J639" s="99"/>
      <c r="K639" s="99"/>
      <c r="L639" s="99">
        <f t="shared" si="182"/>
        <v>0</v>
      </c>
      <c r="M639" s="99">
        <f t="shared" si="183"/>
        <v>4876.3799999999992</v>
      </c>
      <c r="N639" s="99">
        <f t="shared" si="184"/>
        <v>1144.6199999999999</v>
      </c>
      <c r="O639" s="99">
        <f t="shared" si="185"/>
        <v>6020.9999999999991</v>
      </c>
      <c r="P639" s="99"/>
      <c r="Q639" s="99"/>
      <c r="R639" s="99">
        <f t="shared" si="186"/>
        <v>0</v>
      </c>
      <c r="S639" s="99">
        <f t="shared" si="187"/>
        <v>4876.3799999999992</v>
      </c>
      <c r="T639" s="99">
        <f t="shared" si="188"/>
        <v>1144.6199999999999</v>
      </c>
      <c r="U639" s="99">
        <f t="shared" si="189"/>
        <v>6020.9999999999991</v>
      </c>
      <c r="V639" s="89"/>
    </row>
    <row r="640" spans="1:68" s="92" customFormat="1" x14ac:dyDescent="0.25">
      <c r="A640" s="71">
        <v>9</v>
      </c>
      <c r="B640" s="301"/>
      <c r="C640" s="301"/>
      <c r="D640" s="301"/>
      <c r="E640" s="301"/>
      <c r="F640" s="71" t="s">
        <v>2705</v>
      </c>
      <c r="G640" s="99">
        <v>0</v>
      </c>
      <c r="H640" s="99">
        <v>0</v>
      </c>
      <c r="I640" s="71">
        <f t="shared" si="190"/>
        <v>0</v>
      </c>
      <c r="J640" s="99"/>
      <c r="K640" s="99"/>
      <c r="L640" s="99">
        <f t="shared" si="182"/>
        <v>0</v>
      </c>
      <c r="M640" s="99">
        <f t="shared" si="183"/>
        <v>0</v>
      </c>
      <c r="N640" s="99">
        <f t="shared" si="184"/>
        <v>0</v>
      </c>
      <c r="O640" s="99">
        <f t="shared" si="185"/>
        <v>0</v>
      </c>
      <c r="P640" s="99"/>
      <c r="Q640" s="99"/>
      <c r="R640" s="99">
        <f t="shared" si="186"/>
        <v>0</v>
      </c>
      <c r="S640" s="99">
        <f t="shared" si="187"/>
        <v>0</v>
      </c>
      <c r="T640" s="99">
        <f t="shared" si="188"/>
        <v>0</v>
      </c>
      <c r="U640" s="99">
        <f t="shared" si="189"/>
        <v>0</v>
      </c>
      <c r="V640" s="89"/>
    </row>
    <row r="641" spans="1:22" s="92" customFormat="1" x14ac:dyDescent="0.25">
      <c r="A641" s="71">
        <v>10</v>
      </c>
      <c r="B641" s="301"/>
      <c r="C641" s="301"/>
      <c r="D641" s="301"/>
      <c r="E641" s="301"/>
      <c r="F641" s="71" t="s">
        <v>2706</v>
      </c>
      <c r="G641" s="99">
        <v>8434.7299999999959</v>
      </c>
      <c r="H641" s="99">
        <v>830.27000000000044</v>
      </c>
      <c r="I641" s="71">
        <f t="shared" si="190"/>
        <v>9264.9999999999964</v>
      </c>
      <c r="J641" s="99"/>
      <c r="K641" s="99"/>
      <c r="L641" s="99">
        <f t="shared" si="182"/>
        <v>0</v>
      </c>
      <c r="M641" s="99">
        <f t="shared" si="183"/>
        <v>8434.7299999999959</v>
      </c>
      <c r="N641" s="99">
        <f t="shared" si="184"/>
        <v>830.27000000000044</v>
      </c>
      <c r="O641" s="99">
        <f t="shared" si="185"/>
        <v>9264.9999999999964</v>
      </c>
      <c r="P641" s="99"/>
      <c r="Q641" s="99"/>
      <c r="R641" s="99">
        <f t="shared" si="186"/>
        <v>0</v>
      </c>
      <c r="S641" s="99">
        <f t="shared" si="187"/>
        <v>8434.7299999999959</v>
      </c>
      <c r="T641" s="99">
        <f t="shared" si="188"/>
        <v>830.27000000000044</v>
      </c>
      <c r="U641" s="99">
        <f t="shared" si="189"/>
        <v>9264.9999999999964</v>
      </c>
      <c r="V641" s="89"/>
    </row>
    <row r="642" spans="1:22" s="92" customFormat="1" x14ac:dyDescent="0.25">
      <c r="A642" s="71">
        <v>11</v>
      </c>
      <c r="B642" s="301"/>
      <c r="C642" s="301"/>
      <c r="D642" s="301"/>
      <c r="E642" s="301"/>
      <c r="F642" s="71" t="s">
        <v>2707</v>
      </c>
      <c r="G642" s="99">
        <v>102553.9</v>
      </c>
      <c r="H642" s="99">
        <v>26432.1</v>
      </c>
      <c r="I642" s="71">
        <f t="shared" si="190"/>
        <v>128986</v>
      </c>
      <c r="J642" s="99"/>
      <c r="K642" s="99"/>
      <c r="L642" s="99">
        <f t="shared" si="182"/>
        <v>0</v>
      </c>
      <c r="M642" s="99">
        <f t="shared" si="183"/>
        <v>102553.9</v>
      </c>
      <c r="N642" s="99">
        <f t="shared" si="184"/>
        <v>26432.1</v>
      </c>
      <c r="O642" s="99">
        <f t="shared" si="185"/>
        <v>128986</v>
      </c>
      <c r="P642" s="99"/>
      <c r="Q642" s="99"/>
      <c r="R642" s="99">
        <f t="shared" si="186"/>
        <v>0</v>
      </c>
      <c r="S642" s="99">
        <f t="shared" si="187"/>
        <v>102553.9</v>
      </c>
      <c r="T642" s="99">
        <f t="shared" si="188"/>
        <v>26432.1</v>
      </c>
      <c r="U642" s="99">
        <f t="shared" si="189"/>
        <v>128986</v>
      </c>
      <c r="V642" s="89"/>
    </row>
    <row r="643" spans="1:22" s="92" customFormat="1" x14ac:dyDescent="0.25">
      <c r="A643" s="71">
        <v>12</v>
      </c>
      <c r="B643" s="301"/>
      <c r="C643" s="301"/>
      <c r="D643" s="301"/>
      <c r="E643" s="301"/>
      <c r="F643" s="71" t="s">
        <v>2708</v>
      </c>
      <c r="G643" s="99">
        <v>108593.8</v>
      </c>
      <c r="H643" s="99">
        <v>43758.2</v>
      </c>
      <c r="I643" s="71">
        <f t="shared" si="190"/>
        <v>152352</v>
      </c>
      <c r="J643" s="99"/>
      <c r="K643" s="99"/>
      <c r="L643" s="99">
        <f t="shared" si="182"/>
        <v>0</v>
      </c>
      <c r="M643" s="99">
        <f t="shared" si="183"/>
        <v>108593.8</v>
      </c>
      <c r="N643" s="99">
        <f t="shared" si="184"/>
        <v>43758.2</v>
      </c>
      <c r="O643" s="99">
        <f t="shared" si="185"/>
        <v>152352</v>
      </c>
      <c r="P643" s="99"/>
      <c r="Q643" s="99"/>
      <c r="R643" s="99">
        <f t="shared" si="186"/>
        <v>0</v>
      </c>
      <c r="S643" s="99">
        <f t="shared" si="187"/>
        <v>108593.8</v>
      </c>
      <c r="T643" s="99">
        <f t="shared" si="188"/>
        <v>43758.2</v>
      </c>
      <c r="U643" s="99">
        <f t="shared" si="189"/>
        <v>152352</v>
      </c>
      <c r="V643" s="89"/>
    </row>
    <row r="644" spans="1:22" s="92" customFormat="1" x14ac:dyDescent="0.25">
      <c r="A644" s="71">
        <v>13</v>
      </c>
      <c r="B644" s="301"/>
      <c r="C644" s="301"/>
      <c r="D644" s="301"/>
      <c r="E644" s="301"/>
      <c r="F644" s="71" t="s">
        <v>2709</v>
      </c>
      <c r="G644" s="99">
        <v>107781.28</v>
      </c>
      <c r="H644" s="99">
        <v>38180.720000000001</v>
      </c>
      <c r="I644" s="71">
        <f t="shared" si="190"/>
        <v>145962</v>
      </c>
      <c r="J644" s="99"/>
      <c r="K644" s="99"/>
      <c r="L644" s="99">
        <f t="shared" si="182"/>
        <v>0</v>
      </c>
      <c r="M644" s="99">
        <f t="shared" si="183"/>
        <v>107781.28</v>
      </c>
      <c r="N644" s="99">
        <f t="shared" si="184"/>
        <v>38180.720000000001</v>
      </c>
      <c r="O644" s="99">
        <f t="shared" si="185"/>
        <v>145962</v>
      </c>
      <c r="P644" s="99"/>
      <c r="Q644" s="99"/>
      <c r="R644" s="99">
        <f t="shared" si="186"/>
        <v>0</v>
      </c>
      <c r="S644" s="99">
        <f t="shared" si="187"/>
        <v>107781.28</v>
      </c>
      <c r="T644" s="99">
        <f t="shared" si="188"/>
        <v>38180.720000000001</v>
      </c>
      <c r="U644" s="99">
        <f t="shared" si="189"/>
        <v>145962</v>
      </c>
      <c r="V644" s="89"/>
    </row>
    <row r="645" spans="1:22" s="92" customFormat="1" x14ac:dyDescent="0.25">
      <c r="A645" s="71">
        <v>14</v>
      </c>
      <c r="B645" s="301"/>
      <c r="C645" s="301"/>
      <c r="D645" s="301"/>
      <c r="E645" s="301"/>
      <c r="F645" s="71" t="s">
        <v>2710</v>
      </c>
      <c r="G645" s="99">
        <v>125441.3</v>
      </c>
      <c r="H645" s="99">
        <v>63069.7</v>
      </c>
      <c r="I645" s="71">
        <f t="shared" si="190"/>
        <v>188511</v>
      </c>
      <c r="J645" s="99"/>
      <c r="K645" s="99"/>
      <c r="L645" s="99">
        <f t="shared" si="182"/>
        <v>0</v>
      </c>
      <c r="M645" s="99">
        <f t="shared" si="183"/>
        <v>125441.3</v>
      </c>
      <c r="N645" s="99">
        <f t="shared" si="184"/>
        <v>63069.7</v>
      </c>
      <c r="O645" s="99">
        <f t="shared" si="185"/>
        <v>188511</v>
      </c>
      <c r="P645" s="99"/>
      <c r="Q645" s="99"/>
      <c r="R645" s="99">
        <f t="shared" si="186"/>
        <v>0</v>
      </c>
      <c r="S645" s="99">
        <f t="shared" si="187"/>
        <v>125441.3</v>
      </c>
      <c r="T645" s="99">
        <f t="shared" si="188"/>
        <v>63069.7</v>
      </c>
      <c r="U645" s="99">
        <f t="shared" si="189"/>
        <v>188511</v>
      </c>
      <c r="V645" s="89"/>
    </row>
    <row r="646" spans="1:22" s="92" customFormat="1" x14ac:dyDescent="0.25">
      <c r="A646" s="71">
        <v>15</v>
      </c>
      <c r="B646" s="301"/>
      <c r="C646" s="301"/>
      <c r="D646" s="301"/>
      <c r="E646" s="301"/>
      <c r="F646" s="71" t="s">
        <v>2711</v>
      </c>
      <c r="G646" s="99">
        <v>101642.06</v>
      </c>
      <c r="H646" s="99">
        <v>28366.94</v>
      </c>
      <c r="I646" s="71">
        <f t="shared" si="190"/>
        <v>130009</v>
      </c>
      <c r="J646" s="99"/>
      <c r="K646" s="99"/>
      <c r="L646" s="99">
        <f t="shared" si="182"/>
        <v>0</v>
      </c>
      <c r="M646" s="99">
        <f t="shared" si="183"/>
        <v>101642.06</v>
      </c>
      <c r="N646" s="99">
        <f t="shared" si="184"/>
        <v>28366.94</v>
      </c>
      <c r="O646" s="99">
        <f t="shared" si="185"/>
        <v>130009</v>
      </c>
      <c r="P646" s="99"/>
      <c r="Q646" s="99"/>
      <c r="R646" s="99">
        <f t="shared" si="186"/>
        <v>0</v>
      </c>
      <c r="S646" s="99">
        <f t="shared" si="187"/>
        <v>101642.06</v>
      </c>
      <c r="T646" s="99">
        <f t="shared" si="188"/>
        <v>28366.94</v>
      </c>
      <c r="U646" s="99">
        <f t="shared" si="189"/>
        <v>130009</v>
      </c>
      <c r="V646" s="89"/>
    </row>
    <row r="647" spans="1:22" s="92" customFormat="1" x14ac:dyDescent="0.25">
      <c r="A647" s="71">
        <v>16</v>
      </c>
      <c r="B647" s="301"/>
      <c r="C647" s="301"/>
      <c r="D647" s="301"/>
      <c r="E647" s="301"/>
      <c r="F647" s="71" t="s">
        <v>2712</v>
      </c>
      <c r="G647" s="99">
        <v>10275.18</v>
      </c>
      <c r="H647" s="99">
        <v>8724.82</v>
      </c>
      <c r="I647" s="71">
        <f t="shared" si="190"/>
        <v>19000</v>
      </c>
      <c r="J647" s="99"/>
      <c r="K647" s="99"/>
      <c r="L647" s="99">
        <f t="shared" si="182"/>
        <v>0</v>
      </c>
      <c r="M647" s="99">
        <f t="shared" si="183"/>
        <v>10275.18</v>
      </c>
      <c r="N647" s="99">
        <f t="shared" si="184"/>
        <v>8724.82</v>
      </c>
      <c r="O647" s="99">
        <f t="shared" si="185"/>
        <v>19000</v>
      </c>
      <c r="P647" s="99"/>
      <c r="Q647" s="99"/>
      <c r="R647" s="99">
        <f t="shared" si="186"/>
        <v>0</v>
      </c>
      <c r="S647" s="99">
        <f t="shared" si="187"/>
        <v>10275.18</v>
      </c>
      <c r="T647" s="99">
        <f t="shared" si="188"/>
        <v>8724.82</v>
      </c>
      <c r="U647" s="99">
        <f t="shared" si="189"/>
        <v>19000</v>
      </c>
      <c r="V647" s="89"/>
    </row>
    <row r="648" spans="1:22" s="92" customFormat="1" x14ac:dyDescent="0.25">
      <c r="A648" s="71">
        <v>17</v>
      </c>
      <c r="B648" s="301"/>
      <c r="C648" s="301"/>
      <c r="D648" s="301"/>
      <c r="E648" s="301"/>
      <c r="F648" s="71" t="s">
        <v>2713</v>
      </c>
      <c r="G648" s="99">
        <v>85751.44</v>
      </c>
      <c r="H648" s="99">
        <v>20089.560000000001</v>
      </c>
      <c r="I648" s="71">
        <f t="shared" si="190"/>
        <v>105841</v>
      </c>
      <c r="J648" s="99"/>
      <c r="K648" s="99"/>
      <c r="L648" s="99">
        <f t="shared" si="182"/>
        <v>0</v>
      </c>
      <c r="M648" s="99">
        <f t="shared" si="183"/>
        <v>85751.44</v>
      </c>
      <c r="N648" s="99">
        <f t="shared" si="184"/>
        <v>20089.560000000001</v>
      </c>
      <c r="O648" s="99">
        <f t="shared" si="185"/>
        <v>105841</v>
      </c>
      <c r="P648" s="99"/>
      <c r="Q648" s="99"/>
      <c r="R648" s="99">
        <f t="shared" si="186"/>
        <v>0</v>
      </c>
      <c r="S648" s="99">
        <f t="shared" si="187"/>
        <v>85751.44</v>
      </c>
      <c r="T648" s="99">
        <f t="shared" si="188"/>
        <v>20089.560000000001</v>
      </c>
      <c r="U648" s="99">
        <f t="shared" si="189"/>
        <v>105841</v>
      </c>
      <c r="V648" s="89"/>
    </row>
    <row r="649" spans="1:22" s="92" customFormat="1" x14ac:dyDescent="0.25">
      <c r="A649" s="71">
        <v>18</v>
      </c>
      <c r="B649" s="301"/>
      <c r="C649" s="301"/>
      <c r="D649" s="301"/>
      <c r="E649" s="301"/>
      <c r="F649" s="71" t="s">
        <v>2714</v>
      </c>
      <c r="G649" s="99">
        <v>104348</v>
      </c>
      <c r="H649" s="99">
        <v>20375</v>
      </c>
      <c r="I649" s="71">
        <f t="shared" si="190"/>
        <v>124723</v>
      </c>
      <c r="J649" s="99"/>
      <c r="K649" s="99"/>
      <c r="L649" s="99">
        <f t="shared" si="182"/>
        <v>0</v>
      </c>
      <c r="M649" s="99">
        <f t="shared" si="183"/>
        <v>104348</v>
      </c>
      <c r="N649" s="99">
        <f t="shared" si="184"/>
        <v>20375</v>
      </c>
      <c r="O649" s="99">
        <f t="shared" si="185"/>
        <v>124723</v>
      </c>
      <c r="P649" s="99"/>
      <c r="Q649" s="99"/>
      <c r="R649" s="99">
        <f t="shared" si="186"/>
        <v>0</v>
      </c>
      <c r="S649" s="99">
        <f t="shared" si="187"/>
        <v>104348</v>
      </c>
      <c r="T649" s="99">
        <f t="shared" si="188"/>
        <v>20375</v>
      </c>
      <c r="U649" s="99">
        <f t="shared" si="189"/>
        <v>124723</v>
      </c>
      <c r="V649" s="89"/>
    </row>
    <row r="650" spans="1:22" s="92" customFormat="1" x14ac:dyDescent="0.25">
      <c r="A650" s="71">
        <v>19</v>
      </c>
      <c r="B650" s="301"/>
      <c r="C650" s="301"/>
      <c r="D650" s="301"/>
      <c r="E650" s="301"/>
      <c r="F650" s="71" t="s">
        <v>2715</v>
      </c>
      <c r="G650" s="99">
        <v>101615.97</v>
      </c>
      <c r="H650" s="99">
        <v>27726.03</v>
      </c>
      <c r="I650" s="71">
        <f t="shared" si="190"/>
        <v>129342</v>
      </c>
      <c r="J650" s="99"/>
      <c r="K650" s="99"/>
      <c r="L650" s="99">
        <f t="shared" si="182"/>
        <v>0</v>
      </c>
      <c r="M650" s="99">
        <f t="shared" si="183"/>
        <v>101615.97</v>
      </c>
      <c r="N650" s="99">
        <f t="shared" si="184"/>
        <v>27726.03</v>
      </c>
      <c r="O650" s="99">
        <f t="shared" si="185"/>
        <v>129342</v>
      </c>
      <c r="P650" s="99"/>
      <c r="Q650" s="99"/>
      <c r="R650" s="99">
        <f t="shared" si="186"/>
        <v>0</v>
      </c>
      <c r="S650" s="99">
        <f t="shared" si="187"/>
        <v>101615.97</v>
      </c>
      <c r="T650" s="99">
        <f t="shared" si="188"/>
        <v>27726.03</v>
      </c>
      <c r="U650" s="99">
        <f t="shared" si="189"/>
        <v>129342</v>
      </c>
      <c r="V650" s="89"/>
    </row>
    <row r="651" spans="1:22" s="92" customFormat="1" x14ac:dyDescent="0.25">
      <c r="A651" s="71">
        <v>20</v>
      </c>
      <c r="B651" s="301"/>
      <c r="C651" s="301"/>
      <c r="D651" s="301"/>
      <c r="E651" s="301"/>
      <c r="F651" s="71" t="s">
        <v>2716</v>
      </c>
      <c r="G651" s="99">
        <v>0</v>
      </c>
      <c r="H651" s="99">
        <v>0</v>
      </c>
      <c r="I651" s="71">
        <f t="shared" si="190"/>
        <v>0</v>
      </c>
      <c r="J651" s="99"/>
      <c r="K651" s="99"/>
      <c r="L651" s="99">
        <f t="shared" si="182"/>
        <v>0</v>
      </c>
      <c r="M651" s="99">
        <f t="shared" si="183"/>
        <v>0</v>
      </c>
      <c r="N651" s="99">
        <f t="shared" si="184"/>
        <v>0</v>
      </c>
      <c r="O651" s="99">
        <f t="shared" si="185"/>
        <v>0</v>
      </c>
      <c r="P651" s="99"/>
      <c r="Q651" s="99"/>
      <c r="R651" s="99">
        <f t="shared" si="186"/>
        <v>0</v>
      </c>
      <c r="S651" s="99">
        <f t="shared" si="187"/>
        <v>0</v>
      </c>
      <c r="T651" s="99">
        <f t="shared" si="188"/>
        <v>0</v>
      </c>
      <c r="U651" s="99">
        <f t="shared" si="189"/>
        <v>0</v>
      </c>
      <c r="V651" s="89"/>
    </row>
    <row r="652" spans="1:22" s="92" customFormat="1" x14ac:dyDescent="0.25">
      <c r="A652" s="71">
        <v>21</v>
      </c>
      <c r="B652" s="301"/>
      <c r="C652" s="301"/>
      <c r="D652" s="301"/>
      <c r="E652" s="301"/>
      <c r="F652" s="71" t="s">
        <v>2717</v>
      </c>
      <c r="G652" s="99">
        <v>175656.49000000002</v>
      </c>
      <c r="H652" s="99">
        <v>36878.51</v>
      </c>
      <c r="I652" s="71">
        <f t="shared" si="190"/>
        <v>212535.00000000003</v>
      </c>
      <c r="J652" s="99"/>
      <c r="K652" s="99"/>
      <c r="L652" s="99">
        <f t="shared" si="182"/>
        <v>0</v>
      </c>
      <c r="M652" s="99">
        <f t="shared" si="183"/>
        <v>175656.49000000002</v>
      </c>
      <c r="N652" s="99">
        <f t="shared" si="184"/>
        <v>36878.51</v>
      </c>
      <c r="O652" s="99">
        <f t="shared" si="185"/>
        <v>212535.00000000003</v>
      </c>
      <c r="P652" s="99"/>
      <c r="Q652" s="99"/>
      <c r="R652" s="99">
        <f t="shared" si="186"/>
        <v>0</v>
      </c>
      <c r="S652" s="99">
        <f t="shared" si="187"/>
        <v>175656.49000000002</v>
      </c>
      <c r="T652" s="99">
        <f t="shared" si="188"/>
        <v>36878.51</v>
      </c>
      <c r="U652" s="99">
        <f t="shared" si="189"/>
        <v>212535.00000000003</v>
      </c>
      <c r="V652" s="89"/>
    </row>
    <row r="653" spans="1:22" s="92" customFormat="1" x14ac:dyDescent="0.25">
      <c r="A653" s="71">
        <v>22</v>
      </c>
      <c r="B653" s="301"/>
      <c r="C653" s="301"/>
      <c r="D653" s="301"/>
      <c r="E653" s="301"/>
      <c r="F653" s="71" t="s">
        <v>2718</v>
      </c>
      <c r="G653" s="99">
        <v>17103.899999999998</v>
      </c>
      <c r="H653" s="99">
        <v>1619.1</v>
      </c>
      <c r="I653" s="71">
        <f t="shared" si="190"/>
        <v>18722.999999999996</v>
      </c>
      <c r="J653" s="99"/>
      <c r="K653" s="99"/>
      <c r="L653" s="99">
        <f t="shared" si="182"/>
        <v>0</v>
      </c>
      <c r="M653" s="99">
        <f t="shared" si="183"/>
        <v>17103.899999999998</v>
      </c>
      <c r="N653" s="99">
        <f t="shared" si="184"/>
        <v>1619.1</v>
      </c>
      <c r="O653" s="99">
        <f t="shared" si="185"/>
        <v>18722.999999999996</v>
      </c>
      <c r="P653" s="99"/>
      <c r="Q653" s="99"/>
      <c r="R653" s="99">
        <f t="shared" si="186"/>
        <v>0</v>
      </c>
      <c r="S653" s="99">
        <f t="shared" si="187"/>
        <v>17103.899999999998</v>
      </c>
      <c r="T653" s="99">
        <f t="shared" si="188"/>
        <v>1619.1</v>
      </c>
      <c r="U653" s="99">
        <f t="shared" si="189"/>
        <v>18722.999999999996</v>
      </c>
      <c r="V653" s="89"/>
    </row>
    <row r="654" spans="1:22" s="92" customFormat="1" x14ac:dyDescent="0.25">
      <c r="A654" s="71">
        <v>23</v>
      </c>
      <c r="B654" s="301"/>
      <c r="C654" s="301"/>
      <c r="D654" s="301"/>
      <c r="E654" s="301"/>
      <c r="F654" s="71" t="s">
        <v>2719</v>
      </c>
      <c r="G654" s="99">
        <v>10043.43</v>
      </c>
      <c r="H654" s="99">
        <v>10929.57</v>
      </c>
      <c r="I654" s="71">
        <f t="shared" si="190"/>
        <v>20973</v>
      </c>
      <c r="J654" s="99"/>
      <c r="K654" s="99"/>
      <c r="L654" s="99">
        <f t="shared" si="182"/>
        <v>0</v>
      </c>
      <c r="M654" s="99">
        <f t="shared" si="183"/>
        <v>10043.43</v>
      </c>
      <c r="N654" s="99">
        <f t="shared" si="184"/>
        <v>10929.57</v>
      </c>
      <c r="O654" s="99">
        <f t="shared" si="185"/>
        <v>20973</v>
      </c>
      <c r="P654" s="99"/>
      <c r="Q654" s="99"/>
      <c r="R654" s="99">
        <f t="shared" si="186"/>
        <v>0</v>
      </c>
      <c r="S654" s="99">
        <f t="shared" si="187"/>
        <v>10043.43</v>
      </c>
      <c r="T654" s="99">
        <f t="shared" si="188"/>
        <v>10929.57</v>
      </c>
      <c r="U654" s="99">
        <f t="shared" si="189"/>
        <v>20973</v>
      </c>
      <c r="V654" s="89"/>
    </row>
    <row r="655" spans="1:22" s="92" customFormat="1" x14ac:dyDescent="0.25">
      <c r="A655" s="71">
        <v>24</v>
      </c>
      <c r="B655" s="301"/>
      <c r="C655" s="301"/>
      <c r="D655" s="301"/>
      <c r="E655" s="301"/>
      <c r="F655" s="71" t="s">
        <v>2720</v>
      </c>
      <c r="G655" s="99">
        <v>157742.22</v>
      </c>
      <c r="H655" s="99">
        <v>48143.78</v>
      </c>
      <c r="I655" s="71">
        <f t="shared" si="190"/>
        <v>205886</v>
      </c>
      <c r="J655" s="99"/>
      <c r="K655" s="99"/>
      <c r="L655" s="99">
        <f t="shared" si="182"/>
        <v>0</v>
      </c>
      <c r="M655" s="99">
        <f t="shared" si="183"/>
        <v>157742.22</v>
      </c>
      <c r="N655" s="99">
        <f t="shared" si="184"/>
        <v>48143.78</v>
      </c>
      <c r="O655" s="99">
        <f t="shared" si="185"/>
        <v>205886</v>
      </c>
      <c r="P655" s="99"/>
      <c r="Q655" s="99"/>
      <c r="R655" s="99">
        <f t="shared" si="186"/>
        <v>0</v>
      </c>
      <c r="S655" s="99">
        <f t="shared" si="187"/>
        <v>157742.22</v>
      </c>
      <c r="T655" s="99">
        <f t="shared" si="188"/>
        <v>48143.78</v>
      </c>
      <c r="U655" s="99">
        <f t="shared" si="189"/>
        <v>205886</v>
      </c>
      <c r="V655" s="89"/>
    </row>
    <row r="656" spans="1:22" s="92" customFormat="1" x14ac:dyDescent="0.25">
      <c r="A656" s="71">
        <v>25</v>
      </c>
      <c r="B656" s="302"/>
      <c r="C656" s="302"/>
      <c r="D656" s="302"/>
      <c r="E656" s="302"/>
      <c r="F656" s="71" t="s">
        <v>2721</v>
      </c>
      <c r="G656" s="99">
        <v>0</v>
      </c>
      <c r="H656" s="99">
        <v>0</v>
      </c>
      <c r="I656" s="71">
        <f t="shared" si="190"/>
        <v>0</v>
      </c>
      <c r="J656" s="99"/>
      <c r="K656" s="99"/>
      <c r="L656" s="99">
        <f t="shared" si="182"/>
        <v>0</v>
      </c>
      <c r="M656" s="99">
        <f t="shared" si="183"/>
        <v>0</v>
      </c>
      <c r="N656" s="99">
        <f t="shared" si="184"/>
        <v>0</v>
      </c>
      <c r="O656" s="99">
        <f t="shared" si="185"/>
        <v>0</v>
      </c>
      <c r="P656" s="99"/>
      <c r="Q656" s="99"/>
      <c r="R656" s="99">
        <f t="shared" si="186"/>
        <v>0</v>
      </c>
      <c r="S656" s="99">
        <f t="shared" si="187"/>
        <v>0</v>
      </c>
      <c r="T656" s="99">
        <f t="shared" si="188"/>
        <v>0</v>
      </c>
      <c r="U656" s="99">
        <f t="shared" si="189"/>
        <v>0</v>
      </c>
      <c r="V656" s="89"/>
    </row>
    <row r="657" spans="1:68" s="188" customFormat="1" x14ac:dyDescent="0.25">
      <c r="A657" s="255" t="s">
        <v>43</v>
      </c>
      <c r="B657" s="256"/>
      <c r="C657" s="256"/>
      <c r="D657" s="256"/>
      <c r="E657" s="256"/>
      <c r="F657" s="187">
        <f>A656</f>
        <v>25</v>
      </c>
      <c r="G657" s="97">
        <f>SUM(G632:G656)</f>
        <v>1182961.79</v>
      </c>
      <c r="H657" s="97">
        <f t="shared" ref="H657:V657" si="191">SUM(H632:H656)</f>
        <v>515321.20999999996</v>
      </c>
      <c r="I657" s="97">
        <f t="shared" si="191"/>
        <v>1698283</v>
      </c>
      <c r="J657" s="97">
        <f t="shared" si="191"/>
        <v>0</v>
      </c>
      <c r="K657" s="97">
        <f t="shared" si="191"/>
        <v>0</v>
      </c>
      <c r="L657" s="97">
        <f t="shared" si="191"/>
        <v>0</v>
      </c>
      <c r="M657" s="97">
        <f t="shared" si="191"/>
        <v>1182961.79</v>
      </c>
      <c r="N657" s="97">
        <f t="shared" si="191"/>
        <v>515321.20999999996</v>
      </c>
      <c r="O657" s="97">
        <f t="shared" si="191"/>
        <v>1698283</v>
      </c>
      <c r="P657" s="97">
        <f t="shared" si="191"/>
        <v>0</v>
      </c>
      <c r="Q657" s="97">
        <f t="shared" si="191"/>
        <v>0</v>
      </c>
      <c r="R657" s="97">
        <f t="shared" si="191"/>
        <v>0</v>
      </c>
      <c r="S657" s="97">
        <f t="shared" si="191"/>
        <v>1182961.79</v>
      </c>
      <c r="T657" s="97">
        <f t="shared" si="191"/>
        <v>515321.20999999996</v>
      </c>
      <c r="U657" s="97">
        <f t="shared" si="191"/>
        <v>1698283</v>
      </c>
      <c r="V657" s="97">
        <f t="shared" si="191"/>
        <v>0</v>
      </c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50"/>
      <c r="AI657" s="50"/>
      <c r="AJ657" s="50"/>
      <c r="AK657" s="50"/>
      <c r="AL657" s="50"/>
      <c r="AM657" s="50"/>
      <c r="AN657" s="50"/>
      <c r="AO657" s="50"/>
      <c r="AP657" s="50"/>
      <c r="AQ657" s="50"/>
      <c r="AR657" s="50"/>
      <c r="AS657" s="50"/>
      <c r="AT657" s="50"/>
      <c r="AU657" s="50"/>
      <c r="AV657" s="50"/>
      <c r="AW657" s="50"/>
      <c r="AX657" s="50"/>
      <c r="AY657" s="50"/>
      <c r="AZ657" s="50"/>
      <c r="BA657" s="50"/>
      <c r="BB657" s="50"/>
      <c r="BC657" s="50"/>
      <c r="BD657" s="50"/>
      <c r="BE657" s="50"/>
      <c r="BF657" s="50"/>
      <c r="BG657" s="50"/>
      <c r="BH657" s="50"/>
      <c r="BI657" s="50"/>
      <c r="BJ657" s="50"/>
      <c r="BK657" s="50"/>
      <c r="BL657" s="50"/>
      <c r="BM657" s="50"/>
      <c r="BN657" s="50"/>
      <c r="BO657" s="50"/>
      <c r="BP657" s="50"/>
    </row>
    <row r="658" spans="1:68" s="92" customFormat="1" ht="15" customHeight="1" x14ac:dyDescent="0.25">
      <c r="A658" s="71">
        <v>1</v>
      </c>
      <c r="B658" s="300" t="s">
        <v>1216</v>
      </c>
      <c r="C658" s="300" t="s">
        <v>5535</v>
      </c>
      <c r="D658" s="300" t="s">
        <v>5535</v>
      </c>
      <c r="E658" s="300" t="s">
        <v>885</v>
      </c>
      <c r="F658" s="71" t="s">
        <v>2919</v>
      </c>
      <c r="G658" s="99">
        <v>275111.75</v>
      </c>
      <c r="H658" s="99">
        <v>41355.25</v>
      </c>
      <c r="I658" s="71">
        <f>SUM(G658:H658)</f>
        <v>316467</v>
      </c>
      <c r="J658" s="99"/>
      <c r="K658" s="99"/>
      <c r="L658" s="99">
        <f t="shared" ref="L658:L682" si="192">J658+K658</f>
        <v>0</v>
      </c>
      <c r="M658" s="99">
        <f t="shared" ref="M658:M682" si="193">G658+J658</f>
        <v>275111.75</v>
      </c>
      <c r="N658" s="99">
        <f t="shared" ref="N658:N682" si="194">H658+K658</f>
        <v>41355.25</v>
      </c>
      <c r="O658" s="99">
        <f t="shared" ref="O658:O682" si="195">I658+L658</f>
        <v>316467</v>
      </c>
      <c r="P658" s="99"/>
      <c r="Q658" s="99"/>
      <c r="R658" s="99">
        <f t="shared" ref="R658:R682" si="196">P658+Q658</f>
        <v>0</v>
      </c>
      <c r="S658" s="99">
        <f t="shared" ref="S658:S682" si="197">M658-P658</f>
        <v>275111.75</v>
      </c>
      <c r="T658" s="99">
        <f t="shared" ref="T658:T682" si="198">N658-Q658</f>
        <v>41355.25</v>
      </c>
      <c r="U658" s="99">
        <f t="shared" ref="U658:U682" si="199">O658-R658</f>
        <v>316467</v>
      </c>
      <c r="V658" s="89"/>
    </row>
    <row r="659" spans="1:68" s="92" customFormat="1" x14ac:dyDescent="0.25">
      <c r="A659" s="71">
        <v>2</v>
      </c>
      <c r="B659" s="301"/>
      <c r="C659" s="301"/>
      <c r="D659" s="301"/>
      <c r="E659" s="301"/>
      <c r="F659" s="71" t="s">
        <v>2920</v>
      </c>
      <c r="G659" s="99">
        <v>51484.53</v>
      </c>
      <c r="H659" s="99">
        <v>20384.47</v>
      </c>
      <c r="I659" s="71">
        <f t="shared" ref="I659:I682" si="200">SUM(G659:H659)</f>
        <v>71869</v>
      </c>
      <c r="J659" s="99"/>
      <c r="K659" s="99"/>
      <c r="L659" s="99">
        <f t="shared" si="192"/>
        <v>0</v>
      </c>
      <c r="M659" s="99">
        <f t="shared" si="193"/>
        <v>51484.53</v>
      </c>
      <c r="N659" s="99">
        <f t="shared" si="194"/>
        <v>20384.47</v>
      </c>
      <c r="O659" s="99">
        <f t="shared" si="195"/>
        <v>71869</v>
      </c>
      <c r="P659" s="99"/>
      <c r="Q659" s="99"/>
      <c r="R659" s="99">
        <f t="shared" si="196"/>
        <v>0</v>
      </c>
      <c r="S659" s="99">
        <f t="shared" si="197"/>
        <v>51484.53</v>
      </c>
      <c r="T659" s="99">
        <f t="shared" si="198"/>
        <v>20384.47</v>
      </c>
      <c r="U659" s="99">
        <f t="shared" si="199"/>
        <v>71869</v>
      </c>
      <c r="V659" s="89"/>
    </row>
    <row r="660" spans="1:68" s="92" customFormat="1" x14ac:dyDescent="0.25">
      <c r="A660" s="71">
        <v>3</v>
      </c>
      <c r="B660" s="301"/>
      <c r="C660" s="301"/>
      <c r="D660" s="301"/>
      <c r="E660" s="301"/>
      <c r="F660" s="71" t="s">
        <v>2921</v>
      </c>
      <c r="G660" s="99">
        <v>107934.58</v>
      </c>
      <c r="H660" s="99">
        <v>32811.42</v>
      </c>
      <c r="I660" s="71">
        <f t="shared" si="200"/>
        <v>140746</v>
      </c>
      <c r="J660" s="99"/>
      <c r="K660" s="99"/>
      <c r="L660" s="99">
        <f t="shared" si="192"/>
        <v>0</v>
      </c>
      <c r="M660" s="99">
        <f t="shared" si="193"/>
        <v>107934.58</v>
      </c>
      <c r="N660" s="99">
        <f t="shared" si="194"/>
        <v>32811.42</v>
      </c>
      <c r="O660" s="99">
        <f t="shared" si="195"/>
        <v>140746</v>
      </c>
      <c r="P660" s="99"/>
      <c r="Q660" s="99"/>
      <c r="R660" s="99">
        <f t="shared" si="196"/>
        <v>0</v>
      </c>
      <c r="S660" s="99">
        <f t="shared" si="197"/>
        <v>107934.58</v>
      </c>
      <c r="T660" s="99">
        <f t="shared" si="198"/>
        <v>32811.42</v>
      </c>
      <c r="U660" s="99">
        <f t="shared" si="199"/>
        <v>140746</v>
      </c>
      <c r="V660" s="89"/>
    </row>
    <row r="661" spans="1:68" s="92" customFormat="1" x14ac:dyDescent="0.25">
      <c r="A661" s="71">
        <v>4</v>
      </c>
      <c r="B661" s="301"/>
      <c r="C661" s="301"/>
      <c r="D661" s="301"/>
      <c r="E661" s="301"/>
      <c r="F661" s="71" t="s">
        <v>2922</v>
      </c>
      <c r="G661" s="99">
        <v>9741.73</v>
      </c>
      <c r="H661" s="99">
        <v>9474.27</v>
      </c>
      <c r="I661" s="71">
        <f t="shared" si="200"/>
        <v>19216</v>
      </c>
      <c r="J661" s="99"/>
      <c r="K661" s="99"/>
      <c r="L661" s="99">
        <f t="shared" si="192"/>
        <v>0</v>
      </c>
      <c r="M661" s="99">
        <f t="shared" si="193"/>
        <v>9741.73</v>
      </c>
      <c r="N661" s="99">
        <f t="shared" si="194"/>
        <v>9474.27</v>
      </c>
      <c r="O661" s="99">
        <f t="shared" si="195"/>
        <v>19216</v>
      </c>
      <c r="P661" s="99"/>
      <c r="Q661" s="99"/>
      <c r="R661" s="99">
        <f t="shared" si="196"/>
        <v>0</v>
      </c>
      <c r="S661" s="99">
        <f t="shared" si="197"/>
        <v>9741.73</v>
      </c>
      <c r="T661" s="99">
        <f t="shared" si="198"/>
        <v>9474.27</v>
      </c>
      <c r="U661" s="99">
        <f t="shared" si="199"/>
        <v>19216</v>
      </c>
      <c r="V661" s="89"/>
    </row>
    <row r="662" spans="1:68" s="92" customFormat="1" x14ac:dyDescent="0.25">
      <c r="A662" s="71">
        <v>5</v>
      </c>
      <c r="B662" s="301"/>
      <c r="C662" s="301"/>
      <c r="D662" s="301"/>
      <c r="E662" s="301"/>
      <c r="F662" s="71" t="s">
        <v>2923</v>
      </c>
      <c r="G662" s="99">
        <v>143878.17000000001</v>
      </c>
      <c r="H662" s="99">
        <v>44100.83</v>
      </c>
      <c r="I662" s="71">
        <f t="shared" si="200"/>
        <v>187979</v>
      </c>
      <c r="J662" s="99"/>
      <c r="K662" s="99"/>
      <c r="L662" s="99">
        <f t="shared" si="192"/>
        <v>0</v>
      </c>
      <c r="M662" s="99">
        <f t="shared" si="193"/>
        <v>143878.17000000001</v>
      </c>
      <c r="N662" s="99">
        <f t="shared" si="194"/>
        <v>44100.83</v>
      </c>
      <c r="O662" s="99">
        <f t="shared" si="195"/>
        <v>187979</v>
      </c>
      <c r="P662" s="99"/>
      <c r="Q662" s="99"/>
      <c r="R662" s="99">
        <f t="shared" si="196"/>
        <v>0</v>
      </c>
      <c r="S662" s="99">
        <f t="shared" si="197"/>
        <v>143878.17000000001</v>
      </c>
      <c r="T662" s="99">
        <f t="shared" si="198"/>
        <v>44100.83</v>
      </c>
      <c r="U662" s="99">
        <f t="shared" si="199"/>
        <v>187979</v>
      </c>
      <c r="V662" s="89"/>
    </row>
    <row r="663" spans="1:68" s="92" customFormat="1" x14ac:dyDescent="0.25">
      <c r="A663" s="71">
        <v>6</v>
      </c>
      <c r="B663" s="301"/>
      <c r="C663" s="301"/>
      <c r="D663" s="301"/>
      <c r="E663" s="301"/>
      <c r="F663" s="71" t="s">
        <v>2924</v>
      </c>
      <c r="G663" s="99">
        <v>118759.39000000001</v>
      </c>
      <c r="H663" s="99">
        <v>17511.61</v>
      </c>
      <c r="I663" s="71">
        <f t="shared" si="200"/>
        <v>136271</v>
      </c>
      <c r="J663" s="99"/>
      <c r="K663" s="99"/>
      <c r="L663" s="99">
        <f t="shared" si="192"/>
        <v>0</v>
      </c>
      <c r="M663" s="99">
        <f t="shared" si="193"/>
        <v>118759.39000000001</v>
      </c>
      <c r="N663" s="99">
        <f t="shared" si="194"/>
        <v>17511.61</v>
      </c>
      <c r="O663" s="99">
        <f t="shared" si="195"/>
        <v>136271</v>
      </c>
      <c r="P663" s="99"/>
      <c r="Q663" s="99"/>
      <c r="R663" s="99">
        <f t="shared" si="196"/>
        <v>0</v>
      </c>
      <c r="S663" s="99">
        <f t="shared" si="197"/>
        <v>118759.39000000001</v>
      </c>
      <c r="T663" s="99">
        <f t="shared" si="198"/>
        <v>17511.61</v>
      </c>
      <c r="U663" s="99">
        <f t="shared" si="199"/>
        <v>136271</v>
      </c>
      <c r="V663" s="89"/>
    </row>
    <row r="664" spans="1:68" s="92" customFormat="1" x14ac:dyDescent="0.25">
      <c r="A664" s="71">
        <v>7</v>
      </c>
      <c r="B664" s="301"/>
      <c r="C664" s="301"/>
      <c r="D664" s="301"/>
      <c r="E664" s="301"/>
      <c r="F664" s="71" t="s">
        <v>2925</v>
      </c>
      <c r="G664" s="99">
        <v>23975.84</v>
      </c>
      <c r="H664" s="99">
        <v>6760.16</v>
      </c>
      <c r="I664" s="71">
        <f t="shared" si="200"/>
        <v>30736</v>
      </c>
      <c r="J664" s="99"/>
      <c r="K664" s="99"/>
      <c r="L664" s="99">
        <f t="shared" si="192"/>
        <v>0</v>
      </c>
      <c r="M664" s="99">
        <f t="shared" si="193"/>
        <v>23975.84</v>
      </c>
      <c r="N664" s="99">
        <f t="shared" si="194"/>
        <v>6760.16</v>
      </c>
      <c r="O664" s="99">
        <f t="shared" si="195"/>
        <v>30736</v>
      </c>
      <c r="P664" s="99"/>
      <c r="Q664" s="99"/>
      <c r="R664" s="99">
        <f t="shared" si="196"/>
        <v>0</v>
      </c>
      <c r="S664" s="99">
        <f t="shared" si="197"/>
        <v>23975.84</v>
      </c>
      <c r="T664" s="99">
        <f t="shared" si="198"/>
        <v>6760.16</v>
      </c>
      <c r="U664" s="99">
        <f t="shared" si="199"/>
        <v>30736</v>
      </c>
      <c r="V664" s="89"/>
    </row>
    <row r="665" spans="1:68" s="92" customFormat="1" x14ac:dyDescent="0.25">
      <c r="A665" s="71">
        <v>8</v>
      </c>
      <c r="B665" s="301"/>
      <c r="C665" s="301"/>
      <c r="D665" s="301"/>
      <c r="E665" s="301"/>
      <c r="F665" s="71" t="s">
        <v>2926</v>
      </c>
      <c r="G665" s="99">
        <v>84236.97</v>
      </c>
      <c r="H665" s="99">
        <v>29367.03</v>
      </c>
      <c r="I665" s="71">
        <f t="shared" si="200"/>
        <v>113604</v>
      </c>
      <c r="J665" s="99"/>
      <c r="K665" s="99"/>
      <c r="L665" s="99">
        <f t="shared" si="192"/>
        <v>0</v>
      </c>
      <c r="M665" s="99">
        <f t="shared" si="193"/>
        <v>84236.97</v>
      </c>
      <c r="N665" s="99">
        <f t="shared" si="194"/>
        <v>29367.03</v>
      </c>
      <c r="O665" s="99">
        <f t="shared" si="195"/>
        <v>113604</v>
      </c>
      <c r="P665" s="99"/>
      <c r="Q665" s="99"/>
      <c r="R665" s="99">
        <f t="shared" si="196"/>
        <v>0</v>
      </c>
      <c r="S665" s="99">
        <f t="shared" si="197"/>
        <v>84236.97</v>
      </c>
      <c r="T665" s="99">
        <f t="shared" si="198"/>
        <v>29367.03</v>
      </c>
      <c r="U665" s="99">
        <f t="shared" si="199"/>
        <v>113604</v>
      </c>
      <c r="V665" s="89"/>
    </row>
    <row r="666" spans="1:68" s="92" customFormat="1" x14ac:dyDescent="0.25">
      <c r="A666" s="71">
        <v>9</v>
      </c>
      <c r="B666" s="301"/>
      <c r="C666" s="301"/>
      <c r="D666" s="301"/>
      <c r="E666" s="301"/>
      <c r="F666" s="71" t="s">
        <v>2927</v>
      </c>
      <c r="G666" s="99">
        <v>5748.96</v>
      </c>
      <c r="H666" s="99">
        <v>6023.04</v>
      </c>
      <c r="I666" s="71">
        <f t="shared" si="200"/>
        <v>11772</v>
      </c>
      <c r="J666" s="99"/>
      <c r="K666" s="99"/>
      <c r="L666" s="99">
        <f t="shared" si="192"/>
        <v>0</v>
      </c>
      <c r="M666" s="99">
        <f t="shared" si="193"/>
        <v>5748.96</v>
      </c>
      <c r="N666" s="99">
        <f t="shared" si="194"/>
        <v>6023.04</v>
      </c>
      <c r="O666" s="99">
        <f t="shared" si="195"/>
        <v>11772</v>
      </c>
      <c r="P666" s="99"/>
      <c r="Q666" s="99"/>
      <c r="R666" s="99">
        <f t="shared" si="196"/>
        <v>0</v>
      </c>
      <c r="S666" s="99">
        <f t="shared" si="197"/>
        <v>5748.96</v>
      </c>
      <c r="T666" s="99">
        <f t="shared" si="198"/>
        <v>6023.04</v>
      </c>
      <c r="U666" s="99">
        <f t="shared" si="199"/>
        <v>11772</v>
      </c>
      <c r="V666" s="89"/>
    </row>
    <row r="667" spans="1:68" s="92" customFormat="1" x14ac:dyDescent="0.25">
      <c r="A667" s="71">
        <v>10</v>
      </c>
      <c r="B667" s="301"/>
      <c r="C667" s="301"/>
      <c r="D667" s="301"/>
      <c r="E667" s="301"/>
      <c r="F667" s="71" t="s">
        <v>2928</v>
      </c>
      <c r="G667" s="99">
        <v>256401.50999999998</v>
      </c>
      <c r="H667" s="99">
        <v>60855.490000000005</v>
      </c>
      <c r="I667" s="71">
        <f t="shared" si="200"/>
        <v>317257</v>
      </c>
      <c r="J667" s="99"/>
      <c r="K667" s="99"/>
      <c r="L667" s="99">
        <f t="shared" si="192"/>
        <v>0</v>
      </c>
      <c r="M667" s="99">
        <f t="shared" si="193"/>
        <v>256401.50999999998</v>
      </c>
      <c r="N667" s="99">
        <f t="shared" si="194"/>
        <v>60855.490000000005</v>
      </c>
      <c r="O667" s="99">
        <f t="shared" si="195"/>
        <v>317257</v>
      </c>
      <c r="P667" s="99"/>
      <c r="Q667" s="99"/>
      <c r="R667" s="99">
        <f t="shared" si="196"/>
        <v>0</v>
      </c>
      <c r="S667" s="99">
        <f t="shared" si="197"/>
        <v>256401.50999999998</v>
      </c>
      <c r="T667" s="99">
        <f t="shared" si="198"/>
        <v>60855.490000000005</v>
      </c>
      <c r="U667" s="99">
        <f t="shared" si="199"/>
        <v>317257</v>
      </c>
      <c r="V667" s="89"/>
    </row>
    <row r="668" spans="1:68" s="92" customFormat="1" x14ac:dyDescent="0.25">
      <c r="A668" s="71">
        <v>11</v>
      </c>
      <c r="B668" s="301"/>
      <c r="C668" s="301"/>
      <c r="D668" s="301"/>
      <c r="E668" s="301"/>
      <c r="F668" s="71" t="s">
        <v>2929</v>
      </c>
      <c r="G668" s="99">
        <v>27784.880000000001</v>
      </c>
      <c r="H668" s="99">
        <v>8046.12</v>
      </c>
      <c r="I668" s="71">
        <f t="shared" si="200"/>
        <v>35831</v>
      </c>
      <c r="J668" s="99"/>
      <c r="K668" s="99"/>
      <c r="L668" s="99">
        <f t="shared" si="192"/>
        <v>0</v>
      </c>
      <c r="M668" s="99">
        <f t="shared" si="193"/>
        <v>27784.880000000001</v>
      </c>
      <c r="N668" s="99">
        <f t="shared" si="194"/>
        <v>8046.12</v>
      </c>
      <c r="O668" s="99">
        <f t="shared" si="195"/>
        <v>35831</v>
      </c>
      <c r="P668" s="99"/>
      <c r="Q668" s="99"/>
      <c r="R668" s="99">
        <f t="shared" si="196"/>
        <v>0</v>
      </c>
      <c r="S668" s="99">
        <f t="shared" si="197"/>
        <v>27784.880000000001</v>
      </c>
      <c r="T668" s="99">
        <f t="shared" si="198"/>
        <v>8046.12</v>
      </c>
      <c r="U668" s="99">
        <f t="shared" si="199"/>
        <v>35831</v>
      </c>
      <c r="V668" s="89"/>
    </row>
    <row r="669" spans="1:68" s="92" customFormat="1" x14ac:dyDescent="0.25">
      <c r="A669" s="71">
        <v>12</v>
      </c>
      <c r="B669" s="301"/>
      <c r="C669" s="301"/>
      <c r="D669" s="301"/>
      <c r="E669" s="301"/>
      <c r="F669" s="71" t="s">
        <v>2930</v>
      </c>
      <c r="G669" s="99">
        <v>0</v>
      </c>
      <c r="H669" s="99">
        <v>0</v>
      </c>
      <c r="I669" s="71">
        <f t="shared" si="200"/>
        <v>0</v>
      </c>
      <c r="J669" s="99"/>
      <c r="K669" s="99"/>
      <c r="L669" s="99">
        <f t="shared" si="192"/>
        <v>0</v>
      </c>
      <c r="M669" s="99">
        <f t="shared" si="193"/>
        <v>0</v>
      </c>
      <c r="N669" s="99">
        <f t="shared" si="194"/>
        <v>0</v>
      </c>
      <c r="O669" s="99">
        <f t="shared" si="195"/>
        <v>0</v>
      </c>
      <c r="P669" s="99"/>
      <c r="Q669" s="99"/>
      <c r="R669" s="99">
        <f t="shared" si="196"/>
        <v>0</v>
      </c>
      <c r="S669" s="99">
        <f t="shared" si="197"/>
        <v>0</v>
      </c>
      <c r="T669" s="99">
        <f t="shared" si="198"/>
        <v>0</v>
      </c>
      <c r="U669" s="99">
        <f t="shared" si="199"/>
        <v>0</v>
      </c>
      <c r="V669" s="89"/>
    </row>
    <row r="670" spans="1:68" s="92" customFormat="1" x14ac:dyDescent="0.25">
      <c r="A670" s="71">
        <v>13</v>
      </c>
      <c r="B670" s="301"/>
      <c r="C670" s="301"/>
      <c r="D670" s="301"/>
      <c r="E670" s="301"/>
      <c r="F670" s="71" t="s">
        <v>2931</v>
      </c>
      <c r="G670" s="99">
        <v>0</v>
      </c>
      <c r="H670" s="99">
        <v>0</v>
      </c>
      <c r="I670" s="71">
        <f t="shared" si="200"/>
        <v>0</v>
      </c>
      <c r="J670" s="99"/>
      <c r="K670" s="99"/>
      <c r="L670" s="99">
        <f t="shared" si="192"/>
        <v>0</v>
      </c>
      <c r="M670" s="99">
        <f t="shared" si="193"/>
        <v>0</v>
      </c>
      <c r="N670" s="99">
        <f t="shared" si="194"/>
        <v>0</v>
      </c>
      <c r="O670" s="99">
        <f t="shared" si="195"/>
        <v>0</v>
      </c>
      <c r="P670" s="99"/>
      <c r="Q670" s="99"/>
      <c r="R670" s="99">
        <f t="shared" si="196"/>
        <v>0</v>
      </c>
      <c r="S670" s="99">
        <f t="shared" si="197"/>
        <v>0</v>
      </c>
      <c r="T670" s="99">
        <f t="shared" si="198"/>
        <v>0</v>
      </c>
      <c r="U670" s="99">
        <f t="shared" si="199"/>
        <v>0</v>
      </c>
      <c r="V670" s="89"/>
    </row>
    <row r="671" spans="1:68" s="92" customFormat="1" x14ac:dyDescent="0.25">
      <c r="A671" s="71">
        <v>14</v>
      </c>
      <c r="B671" s="301"/>
      <c r="C671" s="301"/>
      <c r="D671" s="301"/>
      <c r="E671" s="301"/>
      <c r="F671" s="71" t="s">
        <v>2932</v>
      </c>
      <c r="G671" s="99">
        <v>0</v>
      </c>
      <c r="H671" s="99">
        <v>0</v>
      </c>
      <c r="I671" s="71">
        <f t="shared" si="200"/>
        <v>0</v>
      </c>
      <c r="J671" s="99"/>
      <c r="K671" s="99"/>
      <c r="L671" s="99">
        <f t="shared" si="192"/>
        <v>0</v>
      </c>
      <c r="M671" s="99">
        <f t="shared" si="193"/>
        <v>0</v>
      </c>
      <c r="N671" s="99">
        <f t="shared" si="194"/>
        <v>0</v>
      </c>
      <c r="O671" s="99">
        <f t="shared" si="195"/>
        <v>0</v>
      </c>
      <c r="P671" s="99"/>
      <c r="Q671" s="99"/>
      <c r="R671" s="99">
        <f t="shared" si="196"/>
        <v>0</v>
      </c>
      <c r="S671" s="99">
        <f t="shared" si="197"/>
        <v>0</v>
      </c>
      <c r="T671" s="99">
        <f t="shared" si="198"/>
        <v>0</v>
      </c>
      <c r="U671" s="99">
        <f t="shared" si="199"/>
        <v>0</v>
      </c>
      <c r="V671" s="89"/>
    </row>
    <row r="672" spans="1:68" s="92" customFormat="1" x14ac:dyDescent="0.25">
      <c r="A672" s="71">
        <v>15</v>
      </c>
      <c r="B672" s="301"/>
      <c r="C672" s="301"/>
      <c r="D672" s="301"/>
      <c r="E672" s="301"/>
      <c r="F672" s="71" t="s">
        <v>2933</v>
      </c>
      <c r="G672" s="99">
        <v>366760.72000000003</v>
      </c>
      <c r="H672" s="99">
        <v>77307.28</v>
      </c>
      <c r="I672" s="71">
        <f t="shared" si="200"/>
        <v>444068</v>
      </c>
      <c r="J672" s="99"/>
      <c r="K672" s="99"/>
      <c r="L672" s="99">
        <f t="shared" si="192"/>
        <v>0</v>
      </c>
      <c r="M672" s="99">
        <f t="shared" si="193"/>
        <v>366760.72000000003</v>
      </c>
      <c r="N672" s="99">
        <f t="shared" si="194"/>
        <v>77307.28</v>
      </c>
      <c r="O672" s="99">
        <f t="shared" si="195"/>
        <v>444068</v>
      </c>
      <c r="P672" s="99"/>
      <c r="Q672" s="99"/>
      <c r="R672" s="99">
        <f t="shared" si="196"/>
        <v>0</v>
      </c>
      <c r="S672" s="99">
        <f t="shared" si="197"/>
        <v>366760.72000000003</v>
      </c>
      <c r="T672" s="99">
        <f t="shared" si="198"/>
        <v>77307.28</v>
      </c>
      <c r="U672" s="99">
        <f t="shared" si="199"/>
        <v>444068</v>
      </c>
      <c r="V672" s="89"/>
    </row>
    <row r="673" spans="1:68" s="92" customFormat="1" x14ac:dyDescent="0.25">
      <c r="A673" s="71">
        <v>16</v>
      </c>
      <c r="B673" s="301"/>
      <c r="C673" s="301"/>
      <c r="D673" s="301"/>
      <c r="E673" s="301"/>
      <c r="F673" s="71" t="s">
        <v>2934</v>
      </c>
      <c r="G673" s="99">
        <v>88032.78</v>
      </c>
      <c r="H673" s="99">
        <v>5933.22</v>
      </c>
      <c r="I673" s="71">
        <f t="shared" si="200"/>
        <v>93966</v>
      </c>
      <c r="J673" s="99"/>
      <c r="K673" s="99"/>
      <c r="L673" s="99">
        <f t="shared" si="192"/>
        <v>0</v>
      </c>
      <c r="M673" s="99">
        <f t="shared" si="193"/>
        <v>88032.78</v>
      </c>
      <c r="N673" s="99">
        <f t="shared" si="194"/>
        <v>5933.22</v>
      </c>
      <c r="O673" s="99">
        <f t="shared" si="195"/>
        <v>93966</v>
      </c>
      <c r="P673" s="99"/>
      <c r="Q673" s="99"/>
      <c r="R673" s="99">
        <f t="shared" si="196"/>
        <v>0</v>
      </c>
      <c r="S673" s="99">
        <f t="shared" si="197"/>
        <v>88032.78</v>
      </c>
      <c r="T673" s="99">
        <f t="shared" si="198"/>
        <v>5933.22</v>
      </c>
      <c r="U673" s="99">
        <f t="shared" si="199"/>
        <v>93966</v>
      </c>
      <c r="V673" s="89"/>
    </row>
    <row r="674" spans="1:68" s="92" customFormat="1" x14ac:dyDescent="0.25">
      <c r="A674" s="71">
        <v>17</v>
      </c>
      <c r="B674" s="301"/>
      <c r="C674" s="301"/>
      <c r="D674" s="301"/>
      <c r="E674" s="301"/>
      <c r="F674" s="71" t="s">
        <v>2935</v>
      </c>
      <c r="G674" s="99">
        <v>10195</v>
      </c>
      <c r="H674" s="99">
        <v>0</v>
      </c>
      <c r="I674" s="71">
        <f t="shared" si="200"/>
        <v>10195</v>
      </c>
      <c r="J674" s="99"/>
      <c r="K674" s="99"/>
      <c r="L674" s="99">
        <f t="shared" si="192"/>
        <v>0</v>
      </c>
      <c r="M674" s="99">
        <f t="shared" si="193"/>
        <v>10195</v>
      </c>
      <c r="N674" s="99">
        <f t="shared" si="194"/>
        <v>0</v>
      </c>
      <c r="O674" s="99">
        <f t="shared" si="195"/>
        <v>10195</v>
      </c>
      <c r="P674" s="99"/>
      <c r="Q674" s="99"/>
      <c r="R674" s="99">
        <f t="shared" si="196"/>
        <v>0</v>
      </c>
      <c r="S674" s="99">
        <f t="shared" si="197"/>
        <v>10195</v>
      </c>
      <c r="T674" s="99">
        <f t="shared" si="198"/>
        <v>0</v>
      </c>
      <c r="U674" s="99">
        <f t="shared" si="199"/>
        <v>10195</v>
      </c>
      <c r="V674" s="89"/>
    </row>
    <row r="675" spans="1:68" s="92" customFormat="1" x14ac:dyDescent="0.25">
      <c r="A675" s="71">
        <v>18</v>
      </c>
      <c r="B675" s="301"/>
      <c r="C675" s="301"/>
      <c r="D675" s="301"/>
      <c r="E675" s="301"/>
      <c r="F675" s="71" t="s">
        <v>2936</v>
      </c>
      <c r="G675" s="99">
        <v>0</v>
      </c>
      <c r="H675" s="99">
        <v>0</v>
      </c>
      <c r="I675" s="71">
        <f t="shared" si="200"/>
        <v>0</v>
      </c>
      <c r="J675" s="99"/>
      <c r="K675" s="99"/>
      <c r="L675" s="99">
        <f t="shared" si="192"/>
        <v>0</v>
      </c>
      <c r="M675" s="99">
        <f t="shared" si="193"/>
        <v>0</v>
      </c>
      <c r="N675" s="99">
        <f t="shared" si="194"/>
        <v>0</v>
      </c>
      <c r="O675" s="99">
        <f t="shared" si="195"/>
        <v>0</v>
      </c>
      <c r="P675" s="99"/>
      <c r="Q675" s="99"/>
      <c r="R675" s="99">
        <f t="shared" si="196"/>
        <v>0</v>
      </c>
      <c r="S675" s="99">
        <f t="shared" si="197"/>
        <v>0</v>
      </c>
      <c r="T675" s="99">
        <f t="shared" si="198"/>
        <v>0</v>
      </c>
      <c r="U675" s="99">
        <f t="shared" si="199"/>
        <v>0</v>
      </c>
      <c r="V675" s="89"/>
    </row>
    <row r="676" spans="1:68" s="92" customFormat="1" x14ac:dyDescent="0.25">
      <c r="A676" s="71">
        <v>19</v>
      </c>
      <c r="B676" s="301"/>
      <c r="C676" s="301"/>
      <c r="D676" s="301"/>
      <c r="E676" s="301"/>
      <c r="F676" s="71" t="s">
        <v>2937</v>
      </c>
      <c r="G676" s="99">
        <v>135981.06</v>
      </c>
      <c r="H676" s="99">
        <v>51138.94</v>
      </c>
      <c r="I676" s="71">
        <f t="shared" si="200"/>
        <v>187120</v>
      </c>
      <c r="J676" s="99"/>
      <c r="K676" s="99"/>
      <c r="L676" s="99">
        <f t="shared" si="192"/>
        <v>0</v>
      </c>
      <c r="M676" s="99">
        <f t="shared" si="193"/>
        <v>135981.06</v>
      </c>
      <c r="N676" s="99">
        <f t="shared" si="194"/>
        <v>51138.94</v>
      </c>
      <c r="O676" s="99">
        <f t="shared" si="195"/>
        <v>187120</v>
      </c>
      <c r="P676" s="99"/>
      <c r="Q676" s="99"/>
      <c r="R676" s="99">
        <f t="shared" si="196"/>
        <v>0</v>
      </c>
      <c r="S676" s="99">
        <f t="shared" si="197"/>
        <v>135981.06</v>
      </c>
      <c r="T676" s="99">
        <f t="shared" si="198"/>
        <v>51138.94</v>
      </c>
      <c r="U676" s="99">
        <f t="shared" si="199"/>
        <v>187120</v>
      </c>
      <c r="V676" s="89"/>
    </row>
    <row r="677" spans="1:68" s="92" customFormat="1" x14ac:dyDescent="0.25">
      <c r="A677" s="71">
        <v>20</v>
      </c>
      <c r="B677" s="301"/>
      <c r="C677" s="301"/>
      <c r="D677" s="301"/>
      <c r="E677" s="301"/>
      <c r="F677" s="71" t="s">
        <v>2938</v>
      </c>
      <c r="G677" s="99">
        <v>61170.46</v>
      </c>
      <c r="H677" s="99">
        <v>27462.54</v>
      </c>
      <c r="I677" s="71">
        <f t="shared" si="200"/>
        <v>88633</v>
      </c>
      <c r="J677" s="99"/>
      <c r="K677" s="99"/>
      <c r="L677" s="99">
        <f t="shared" si="192"/>
        <v>0</v>
      </c>
      <c r="M677" s="99">
        <f t="shared" si="193"/>
        <v>61170.46</v>
      </c>
      <c r="N677" s="99">
        <f t="shared" si="194"/>
        <v>27462.54</v>
      </c>
      <c r="O677" s="99">
        <f t="shared" si="195"/>
        <v>88633</v>
      </c>
      <c r="P677" s="99"/>
      <c r="Q677" s="99"/>
      <c r="R677" s="99">
        <f t="shared" si="196"/>
        <v>0</v>
      </c>
      <c r="S677" s="99">
        <f t="shared" si="197"/>
        <v>61170.46</v>
      </c>
      <c r="T677" s="99">
        <f t="shared" si="198"/>
        <v>27462.54</v>
      </c>
      <c r="U677" s="99">
        <f t="shared" si="199"/>
        <v>88633</v>
      </c>
      <c r="V677" s="89"/>
    </row>
    <row r="678" spans="1:68" s="92" customFormat="1" x14ac:dyDescent="0.25">
      <c r="A678" s="71">
        <v>21</v>
      </c>
      <c r="B678" s="301"/>
      <c r="C678" s="301"/>
      <c r="D678" s="301"/>
      <c r="E678" s="301"/>
      <c r="F678" s="71" t="s">
        <v>2939</v>
      </c>
      <c r="G678" s="99">
        <v>184539.28000000003</v>
      </c>
      <c r="H678" s="99">
        <v>-31159.279999999999</v>
      </c>
      <c r="I678" s="71">
        <f t="shared" si="200"/>
        <v>153380.00000000003</v>
      </c>
      <c r="J678" s="99"/>
      <c r="K678" s="99"/>
      <c r="L678" s="99">
        <f t="shared" si="192"/>
        <v>0</v>
      </c>
      <c r="M678" s="99">
        <f t="shared" si="193"/>
        <v>184539.28000000003</v>
      </c>
      <c r="N678" s="99">
        <f t="shared" si="194"/>
        <v>-31159.279999999999</v>
      </c>
      <c r="O678" s="99">
        <f t="shared" si="195"/>
        <v>153380.00000000003</v>
      </c>
      <c r="P678" s="99"/>
      <c r="Q678" s="99"/>
      <c r="R678" s="99">
        <f t="shared" si="196"/>
        <v>0</v>
      </c>
      <c r="S678" s="99">
        <f t="shared" si="197"/>
        <v>184539.28000000003</v>
      </c>
      <c r="T678" s="99">
        <f t="shared" si="198"/>
        <v>-31159.279999999999</v>
      </c>
      <c r="U678" s="99">
        <f t="shared" si="199"/>
        <v>153380.00000000003</v>
      </c>
      <c r="V678" s="89"/>
    </row>
    <row r="679" spans="1:68" s="92" customFormat="1" x14ac:dyDescent="0.25">
      <c r="A679" s="71">
        <v>22</v>
      </c>
      <c r="B679" s="301"/>
      <c r="C679" s="301"/>
      <c r="D679" s="301"/>
      <c r="E679" s="301"/>
      <c r="F679" s="71" t="s">
        <v>2940</v>
      </c>
      <c r="G679" s="99">
        <v>244290.05</v>
      </c>
      <c r="H679" s="99">
        <v>71119.95</v>
      </c>
      <c r="I679" s="71">
        <f t="shared" si="200"/>
        <v>315410</v>
      </c>
      <c r="J679" s="99"/>
      <c r="K679" s="99"/>
      <c r="L679" s="99">
        <f t="shared" si="192"/>
        <v>0</v>
      </c>
      <c r="M679" s="99">
        <f t="shared" si="193"/>
        <v>244290.05</v>
      </c>
      <c r="N679" s="99">
        <f t="shared" si="194"/>
        <v>71119.95</v>
      </c>
      <c r="O679" s="99">
        <f t="shared" si="195"/>
        <v>315410</v>
      </c>
      <c r="P679" s="99"/>
      <c r="Q679" s="99"/>
      <c r="R679" s="99">
        <f t="shared" si="196"/>
        <v>0</v>
      </c>
      <c r="S679" s="99">
        <f t="shared" si="197"/>
        <v>244290.05</v>
      </c>
      <c r="T679" s="99">
        <f t="shared" si="198"/>
        <v>71119.95</v>
      </c>
      <c r="U679" s="99">
        <f t="shared" si="199"/>
        <v>315410</v>
      </c>
      <c r="V679" s="89"/>
    </row>
    <row r="680" spans="1:68" s="92" customFormat="1" x14ac:dyDescent="0.25">
      <c r="A680" s="71">
        <v>23</v>
      </c>
      <c r="B680" s="301"/>
      <c r="C680" s="301"/>
      <c r="D680" s="301"/>
      <c r="E680" s="301"/>
      <c r="F680" s="71" t="s">
        <v>109</v>
      </c>
      <c r="G680" s="99">
        <v>6025.17</v>
      </c>
      <c r="H680" s="99">
        <v>8123.83</v>
      </c>
      <c r="I680" s="71">
        <f t="shared" si="200"/>
        <v>14149</v>
      </c>
      <c r="J680" s="99"/>
      <c r="K680" s="99"/>
      <c r="L680" s="99">
        <f t="shared" si="192"/>
        <v>0</v>
      </c>
      <c r="M680" s="99">
        <f t="shared" si="193"/>
        <v>6025.17</v>
      </c>
      <c r="N680" s="99">
        <f t="shared" si="194"/>
        <v>8123.83</v>
      </c>
      <c r="O680" s="99">
        <f t="shared" si="195"/>
        <v>14149</v>
      </c>
      <c r="P680" s="99"/>
      <c r="Q680" s="99"/>
      <c r="R680" s="99">
        <f t="shared" si="196"/>
        <v>0</v>
      </c>
      <c r="S680" s="99">
        <f t="shared" si="197"/>
        <v>6025.17</v>
      </c>
      <c r="T680" s="99">
        <f t="shared" si="198"/>
        <v>8123.83</v>
      </c>
      <c r="U680" s="99">
        <f t="shared" si="199"/>
        <v>14149</v>
      </c>
      <c r="V680" s="89"/>
    </row>
    <row r="681" spans="1:68" s="92" customFormat="1" x14ac:dyDescent="0.25">
      <c r="A681" s="71">
        <v>24</v>
      </c>
      <c r="B681" s="301"/>
      <c r="C681" s="301"/>
      <c r="D681" s="301"/>
      <c r="E681" s="301"/>
      <c r="F681" s="71" t="s">
        <v>2941</v>
      </c>
      <c r="G681" s="99">
        <v>50040.329999999994</v>
      </c>
      <c r="H681" s="99">
        <v>1452.67</v>
      </c>
      <c r="I681" s="71">
        <f t="shared" si="200"/>
        <v>51492.999999999993</v>
      </c>
      <c r="J681" s="99"/>
      <c r="K681" s="99"/>
      <c r="L681" s="99">
        <f t="shared" si="192"/>
        <v>0</v>
      </c>
      <c r="M681" s="99">
        <f t="shared" si="193"/>
        <v>50040.329999999994</v>
      </c>
      <c r="N681" s="99">
        <f t="shared" si="194"/>
        <v>1452.67</v>
      </c>
      <c r="O681" s="99">
        <f t="shared" si="195"/>
        <v>51492.999999999993</v>
      </c>
      <c r="P681" s="99"/>
      <c r="Q681" s="99"/>
      <c r="R681" s="99">
        <f t="shared" si="196"/>
        <v>0</v>
      </c>
      <c r="S681" s="99">
        <f t="shared" si="197"/>
        <v>50040.329999999994</v>
      </c>
      <c r="T681" s="99">
        <f t="shared" si="198"/>
        <v>1452.67</v>
      </c>
      <c r="U681" s="99">
        <f t="shared" si="199"/>
        <v>51492.999999999993</v>
      </c>
      <c r="V681" s="89"/>
    </row>
    <row r="682" spans="1:68" s="92" customFormat="1" x14ac:dyDescent="0.25">
      <c r="A682" s="71">
        <v>25</v>
      </c>
      <c r="B682" s="302"/>
      <c r="C682" s="302"/>
      <c r="D682" s="302"/>
      <c r="E682" s="302"/>
      <c r="F682" s="71" t="s">
        <v>2722</v>
      </c>
      <c r="G682" s="99">
        <v>327518.44999999995</v>
      </c>
      <c r="H682" s="99">
        <v>37182.549999999996</v>
      </c>
      <c r="I682" s="71">
        <f t="shared" si="200"/>
        <v>364700.99999999994</v>
      </c>
      <c r="J682" s="99"/>
      <c r="K682" s="99"/>
      <c r="L682" s="99">
        <f t="shared" si="192"/>
        <v>0</v>
      </c>
      <c r="M682" s="99">
        <f t="shared" si="193"/>
        <v>327518.44999999995</v>
      </c>
      <c r="N682" s="99">
        <f t="shared" si="194"/>
        <v>37182.549999999996</v>
      </c>
      <c r="O682" s="99">
        <f t="shared" si="195"/>
        <v>364700.99999999994</v>
      </c>
      <c r="P682" s="99"/>
      <c r="Q682" s="99"/>
      <c r="R682" s="99">
        <f t="shared" si="196"/>
        <v>0</v>
      </c>
      <c r="S682" s="99">
        <f t="shared" si="197"/>
        <v>327518.44999999995</v>
      </c>
      <c r="T682" s="99">
        <f t="shared" si="198"/>
        <v>37182.549999999996</v>
      </c>
      <c r="U682" s="99">
        <f t="shared" si="199"/>
        <v>364700.99999999994</v>
      </c>
      <c r="V682" s="89"/>
    </row>
    <row r="683" spans="1:68" s="188" customFormat="1" x14ac:dyDescent="0.25">
      <c r="A683" s="255" t="s">
        <v>43</v>
      </c>
      <c r="B683" s="256"/>
      <c r="C683" s="256"/>
      <c r="D683" s="256"/>
      <c r="E683" s="256"/>
      <c r="F683" s="187">
        <f>A682</f>
        <v>25</v>
      </c>
      <c r="G683" s="97">
        <f>SUM(G658:G682)</f>
        <v>2579611.6099999994</v>
      </c>
      <c r="H683" s="97">
        <f t="shared" ref="H683:U683" si="201">SUM(H658:H682)</f>
        <v>525251.3899999999</v>
      </c>
      <c r="I683" s="97">
        <f t="shared" si="201"/>
        <v>3104863</v>
      </c>
      <c r="J683" s="97">
        <f t="shared" si="201"/>
        <v>0</v>
      </c>
      <c r="K683" s="97">
        <f t="shared" si="201"/>
        <v>0</v>
      </c>
      <c r="L683" s="97">
        <f t="shared" si="201"/>
        <v>0</v>
      </c>
      <c r="M683" s="97">
        <f t="shared" si="201"/>
        <v>2579611.6099999994</v>
      </c>
      <c r="N683" s="97">
        <f t="shared" si="201"/>
        <v>525251.3899999999</v>
      </c>
      <c r="O683" s="97">
        <f t="shared" si="201"/>
        <v>3104863</v>
      </c>
      <c r="P683" s="97">
        <f t="shared" si="201"/>
        <v>0</v>
      </c>
      <c r="Q683" s="97">
        <f t="shared" si="201"/>
        <v>0</v>
      </c>
      <c r="R683" s="97">
        <f t="shared" si="201"/>
        <v>0</v>
      </c>
      <c r="S683" s="97">
        <f t="shared" si="201"/>
        <v>2579611.6099999994</v>
      </c>
      <c r="T683" s="97">
        <f t="shared" si="201"/>
        <v>525251.3899999999</v>
      </c>
      <c r="U683" s="97">
        <f t="shared" si="201"/>
        <v>3104863</v>
      </c>
      <c r="V683" s="93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50"/>
      <c r="AI683" s="50"/>
      <c r="AJ683" s="50"/>
      <c r="AK683" s="50"/>
      <c r="AL683" s="50"/>
      <c r="AM683" s="50"/>
      <c r="AN683" s="50"/>
      <c r="AO683" s="50"/>
      <c r="AP683" s="50"/>
      <c r="AQ683" s="50"/>
      <c r="AR683" s="50"/>
      <c r="AS683" s="50"/>
      <c r="AT683" s="50"/>
      <c r="AU683" s="50"/>
      <c r="AV683" s="50"/>
      <c r="AW683" s="50"/>
      <c r="AX683" s="50"/>
      <c r="AY683" s="50"/>
      <c r="AZ683" s="50"/>
      <c r="BA683" s="50"/>
      <c r="BB683" s="50"/>
      <c r="BC683" s="50"/>
      <c r="BD683" s="50"/>
      <c r="BE683" s="50"/>
      <c r="BF683" s="50"/>
      <c r="BG683" s="50"/>
      <c r="BH683" s="50"/>
      <c r="BI683" s="50"/>
      <c r="BJ683" s="50"/>
      <c r="BK683" s="50"/>
      <c r="BL683" s="50"/>
      <c r="BM683" s="50"/>
      <c r="BN683" s="50"/>
      <c r="BO683" s="50"/>
      <c r="BP683" s="50"/>
    </row>
    <row r="684" spans="1:68" s="92" customFormat="1" x14ac:dyDescent="0.25">
      <c r="A684" s="71">
        <v>1</v>
      </c>
      <c r="B684" s="300" t="s">
        <v>1216</v>
      </c>
      <c r="C684" s="300" t="s">
        <v>5535</v>
      </c>
      <c r="D684" s="300" t="s">
        <v>5535</v>
      </c>
      <c r="E684" s="300" t="s">
        <v>711</v>
      </c>
      <c r="F684" s="71" t="s">
        <v>2663</v>
      </c>
      <c r="G684" s="99">
        <v>346134.5</v>
      </c>
      <c r="H684" s="99">
        <v>9388.5</v>
      </c>
      <c r="I684" s="71">
        <f>SUM(G684:H684)</f>
        <v>355523</v>
      </c>
      <c r="J684" s="99"/>
      <c r="K684" s="99"/>
      <c r="L684" s="99">
        <f t="shared" si="171"/>
        <v>0</v>
      </c>
      <c r="M684" s="99">
        <f t="shared" ref="M684:M705" si="202">G684+J684</f>
        <v>346134.5</v>
      </c>
      <c r="N684" s="99">
        <f t="shared" si="172"/>
        <v>9388.5</v>
      </c>
      <c r="O684" s="99">
        <f t="shared" si="173"/>
        <v>355523</v>
      </c>
      <c r="P684" s="99"/>
      <c r="Q684" s="99"/>
      <c r="R684" s="99">
        <f t="shared" si="174"/>
        <v>0</v>
      </c>
      <c r="S684" s="99">
        <f t="shared" si="175"/>
        <v>346134.5</v>
      </c>
      <c r="T684" s="99">
        <f t="shared" si="176"/>
        <v>9388.5</v>
      </c>
      <c r="U684" s="99">
        <f t="shared" si="177"/>
        <v>355523</v>
      </c>
      <c r="V684" s="89"/>
    </row>
    <row r="685" spans="1:68" s="92" customFormat="1" x14ac:dyDescent="0.25">
      <c r="A685" s="71">
        <v>2</v>
      </c>
      <c r="B685" s="301"/>
      <c r="C685" s="301"/>
      <c r="D685" s="301"/>
      <c r="E685" s="301"/>
      <c r="F685" s="71" t="s">
        <v>2664</v>
      </c>
      <c r="G685" s="99">
        <v>342583.36000000004</v>
      </c>
      <c r="H685" s="99">
        <v>93415.64</v>
      </c>
      <c r="I685" s="71">
        <f t="shared" ref="I685:I705" si="203">SUM(G685:H685)</f>
        <v>435999.00000000006</v>
      </c>
      <c r="J685" s="99"/>
      <c r="K685" s="99"/>
      <c r="L685" s="99">
        <f t="shared" si="171"/>
        <v>0</v>
      </c>
      <c r="M685" s="99">
        <f t="shared" si="202"/>
        <v>342583.36000000004</v>
      </c>
      <c r="N685" s="99">
        <f t="shared" si="172"/>
        <v>93415.64</v>
      </c>
      <c r="O685" s="99">
        <f t="shared" si="173"/>
        <v>435999.00000000006</v>
      </c>
      <c r="P685" s="99"/>
      <c r="Q685" s="99"/>
      <c r="R685" s="99">
        <f t="shared" si="174"/>
        <v>0</v>
      </c>
      <c r="S685" s="99">
        <f t="shared" si="175"/>
        <v>342583.36000000004</v>
      </c>
      <c r="T685" s="99">
        <f t="shared" si="176"/>
        <v>93415.64</v>
      </c>
      <c r="U685" s="99">
        <f t="shared" si="177"/>
        <v>435999.00000000006</v>
      </c>
      <c r="V685" s="89"/>
    </row>
    <row r="686" spans="1:68" s="92" customFormat="1" x14ac:dyDescent="0.25">
      <c r="A686" s="71">
        <v>3</v>
      </c>
      <c r="B686" s="301"/>
      <c r="C686" s="301"/>
      <c r="D686" s="301"/>
      <c r="E686" s="301"/>
      <c r="F686" s="71" t="s">
        <v>2665</v>
      </c>
      <c r="G686" s="99">
        <v>67903.380000000019</v>
      </c>
      <c r="H686" s="99">
        <v>16412.619999999995</v>
      </c>
      <c r="I686" s="71">
        <f t="shared" si="203"/>
        <v>84316.000000000015</v>
      </c>
      <c r="J686" s="99"/>
      <c r="K686" s="99"/>
      <c r="L686" s="99">
        <f t="shared" si="171"/>
        <v>0</v>
      </c>
      <c r="M686" s="99">
        <f t="shared" si="202"/>
        <v>67903.380000000019</v>
      </c>
      <c r="N686" s="99">
        <f t="shared" si="172"/>
        <v>16412.619999999995</v>
      </c>
      <c r="O686" s="99">
        <f t="shared" si="173"/>
        <v>84316.000000000015</v>
      </c>
      <c r="P686" s="99"/>
      <c r="Q686" s="99"/>
      <c r="R686" s="99">
        <f t="shared" si="174"/>
        <v>0</v>
      </c>
      <c r="S686" s="99">
        <f t="shared" si="175"/>
        <v>67903.380000000019</v>
      </c>
      <c r="T686" s="99">
        <f t="shared" si="176"/>
        <v>16412.619999999995</v>
      </c>
      <c r="U686" s="99">
        <f t="shared" si="177"/>
        <v>84316.000000000015</v>
      </c>
      <c r="V686" s="89"/>
    </row>
    <row r="687" spans="1:68" s="92" customFormat="1" x14ac:dyDescent="0.25">
      <c r="A687" s="71">
        <v>4</v>
      </c>
      <c r="B687" s="301"/>
      <c r="C687" s="301"/>
      <c r="D687" s="301"/>
      <c r="E687" s="301"/>
      <c r="F687" s="71" t="s">
        <v>2666</v>
      </c>
      <c r="G687" s="99">
        <v>686.84</v>
      </c>
      <c r="H687" s="99">
        <v>27.16</v>
      </c>
      <c r="I687" s="71">
        <f t="shared" si="203"/>
        <v>714</v>
      </c>
      <c r="J687" s="99"/>
      <c r="K687" s="99"/>
      <c r="L687" s="99">
        <f t="shared" si="171"/>
        <v>0</v>
      </c>
      <c r="M687" s="99">
        <f t="shared" si="202"/>
        <v>686.84</v>
      </c>
      <c r="N687" s="99">
        <f t="shared" si="172"/>
        <v>27.16</v>
      </c>
      <c r="O687" s="99">
        <f t="shared" si="173"/>
        <v>714</v>
      </c>
      <c r="P687" s="99"/>
      <c r="Q687" s="99"/>
      <c r="R687" s="99">
        <f t="shared" si="174"/>
        <v>0</v>
      </c>
      <c r="S687" s="99">
        <f t="shared" si="175"/>
        <v>686.84</v>
      </c>
      <c r="T687" s="99">
        <f t="shared" si="176"/>
        <v>27.16</v>
      </c>
      <c r="U687" s="99">
        <f t="shared" si="177"/>
        <v>714</v>
      </c>
      <c r="V687" s="89"/>
    </row>
    <row r="688" spans="1:68" s="92" customFormat="1" x14ac:dyDescent="0.25">
      <c r="A688" s="71">
        <v>5</v>
      </c>
      <c r="B688" s="301"/>
      <c r="C688" s="301"/>
      <c r="D688" s="301"/>
      <c r="E688" s="301"/>
      <c r="F688" s="71" t="s">
        <v>2667</v>
      </c>
      <c r="G688" s="99">
        <v>320235.26</v>
      </c>
      <c r="H688" s="99">
        <v>83605.740000000005</v>
      </c>
      <c r="I688" s="71">
        <f t="shared" si="203"/>
        <v>403841</v>
      </c>
      <c r="J688" s="99"/>
      <c r="K688" s="99"/>
      <c r="L688" s="99">
        <f t="shared" ref="L688:L722" si="204">J688+K688</f>
        <v>0</v>
      </c>
      <c r="M688" s="99">
        <f t="shared" si="202"/>
        <v>320235.26</v>
      </c>
      <c r="N688" s="99">
        <f t="shared" ref="N688:N722" si="205">H688+K688</f>
        <v>83605.740000000005</v>
      </c>
      <c r="O688" s="99">
        <f t="shared" ref="O688:O722" si="206">I688+L688</f>
        <v>403841</v>
      </c>
      <c r="P688" s="99"/>
      <c r="Q688" s="99"/>
      <c r="R688" s="99">
        <f t="shared" ref="R688:R722" si="207">P688+Q688</f>
        <v>0</v>
      </c>
      <c r="S688" s="99">
        <f t="shared" ref="S688:S722" si="208">M688-P688</f>
        <v>320235.26</v>
      </c>
      <c r="T688" s="99">
        <f t="shared" ref="T688:T722" si="209">N688-Q688</f>
        <v>83605.740000000005</v>
      </c>
      <c r="U688" s="99">
        <f t="shared" ref="U688:U722" si="210">O688-R688</f>
        <v>403841</v>
      </c>
      <c r="V688" s="89"/>
    </row>
    <row r="689" spans="1:22" s="92" customFormat="1" x14ac:dyDescent="0.25">
      <c r="A689" s="71">
        <v>6</v>
      </c>
      <c r="B689" s="301"/>
      <c r="C689" s="301"/>
      <c r="D689" s="301"/>
      <c r="E689" s="301"/>
      <c r="F689" s="71" t="s">
        <v>347</v>
      </c>
      <c r="G689" s="99">
        <v>132845.96</v>
      </c>
      <c r="H689" s="99">
        <v>30276.04</v>
      </c>
      <c r="I689" s="71">
        <f t="shared" si="203"/>
        <v>163122</v>
      </c>
      <c r="J689" s="99"/>
      <c r="K689" s="99"/>
      <c r="L689" s="99">
        <f t="shared" si="204"/>
        <v>0</v>
      </c>
      <c r="M689" s="99">
        <f t="shared" si="202"/>
        <v>132845.96</v>
      </c>
      <c r="N689" s="99">
        <f t="shared" si="205"/>
        <v>30276.04</v>
      </c>
      <c r="O689" s="99">
        <f t="shared" si="206"/>
        <v>163122</v>
      </c>
      <c r="P689" s="99"/>
      <c r="Q689" s="99"/>
      <c r="R689" s="99">
        <f t="shared" si="207"/>
        <v>0</v>
      </c>
      <c r="S689" s="99">
        <f t="shared" si="208"/>
        <v>132845.96</v>
      </c>
      <c r="T689" s="99">
        <f t="shared" si="209"/>
        <v>30276.04</v>
      </c>
      <c r="U689" s="99">
        <f t="shared" si="210"/>
        <v>163122</v>
      </c>
      <c r="V689" s="89"/>
    </row>
    <row r="690" spans="1:22" s="92" customFormat="1" x14ac:dyDescent="0.25">
      <c r="A690" s="71">
        <v>7</v>
      </c>
      <c r="B690" s="301"/>
      <c r="C690" s="301"/>
      <c r="D690" s="301"/>
      <c r="E690" s="301"/>
      <c r="F690" s="71" t="s">
        <v>2668</v>
      </c>
      <c r="G690" s="99">
        <v>9759.99</v>
      </c>
      <c r="H690" s="99">
        <v>1369.01</v>
      </c>
      <c r="I690" s="71">
        <f t="shared" si="203"/>
        <v>11129</v>
      </c>
      <c r="J690" s="99"/>
      <c r="K690" s="99"/>
      <c r="L690" s="99">
        <f t="shared" si="204"/>
        <v>0</v>
      </c>
      <c r="M690" s="99">
        <f t="shared" si="202"/>
        <v>9759.99</v>
      </c>
      <c r="N690" s="99">
        <f t="shared" si="205"/>
        <v>1369.01</v>
      </c>
      <c r="O690" s="99">
        <f t="shared" si="206"/>
        <v>11129</v>
      </c>
      <c r="P690" s="99"/>
      <c r="Q690" s="99"/>
      <c r="R690" s="99">
        <f t="shared" si="207"/>
        <v>0</v>
      </c>
      <c r="S690" s="99">
        <f t="shared" si="208"/>
        <v>9759.99</v>
      </c>
      <c r="T690" s="99">
        <f t="shared" si="209"/>
        <v>1369.01</v>
      </c>
      <c r="U690" s="99">
        <f t="shared" si="210"/>
        <v>11129</v>
      </c>
      <c r="V690" s="89"/>
    </row>
    <row r="691" spans="1:22" s="92" customFormat="1" x14ac:dyDescent="0.25">
      <c r="A691" s="71">
        <v>8</v>
      </c>
      <c r="B691" s="301"/>
      <c r="C691" s="301"/>
      <c r="D691" s="301"/>
      <c r="E691" s="301"/>
      <c r="F691" s="71" t="s">
        <v>2669</v>
      </c>
      <c r="G691" s="99">
        <v>24141.439999999999</v>
      </c>
      <c r="H691" s="99">
        <v>15008.56</v>
      </c>
      <c r="I691" s="71">
        <f t="shared" si="203"/>
        <v>39150</v>
      </c>
      <c r="J691" s="99"/>
      <c r="K691" s="99"/>
      <c r="L691" s="99">
        <f t="shared" si="204"/>
        <v>0</v>
      </c>
      <c r="M691" s="99">
        <f t="shared" si="202"/>
        <v>24141.439999999999</v>
      </c>
      <c r="N691" s="99">
        <f t="shared" si="205"/>
        <v>15008.56</v>
      </c>
      <c r="O691" s="99">
        <f t="shared" si="206"/>
        <v>39150</v>
      </c>
      <c r="P691" s="99"/>
      <c r="Q691" s="99"/>
      <c r="R691" s="99">
        <f t="shared" si="207"/>
        <v>0</v>
      </c>
      <c r="S691" s="99">
        <f t="shared" si="208"/>
        <v>24141.439999999999</v>
      </c>
      <c r="T691" s="99">
        <f t="shared" si="209"/>
        <v>15008.56</v>
      </c>
      <c r="U691" s="99">
        <f t="shared" si="210"/>
        <v>39150</v>
      </c>
      <c r="V691" s="89"/>
    </row>
    <row r="692" spans="1:22" s="92" customFormat="1" x14ac:dyDescent="0.25">
      <c r="A692" s="71">
        <v>9</v>
      </c>
      <c r="B692" s="301"/>
      <c r="C692" s="301"/>
      <c r="D692" s="301"/>
      <c r="E692" s="301"/>
      <c r="F692" s="71" t="s">
        <v>2670</v>
      </c>
      <c r="G692" s="99">
        <v>0</v>
      </c>
      <c r="H692" s="99">
        <v>0</v>
      </c>
      <c r="I692" s="71">
        <f t="shared" si="203"/>
        <v>0</v>
      </c>
      <c r="J692" s="99"/>
      <c r="K692" s="99"/>
      <c r="L692" s="99">
        <f t="shared" si="204"/>
        <v>0</v>
      </c>
      <c r="M692" s="99">
        <f t="shared" si="202"/>
        <v>0</v>
      </c>
      <c r="N692" s="99">
        <f t="shared" si="205"/>
        <v>0</v>
      </c>
      <c r="O692" s="99">
        <f t="shared" si="206"/>
        <v>0</v>
      </c>
      <c r="P692" s="99"/>
      <c r="Q692" s="99"/>
      <c r="R692" s="99">
        <f t="shared" si="207"/>
        <v>0</v>
      </c>
      <c r="S692" s="99">
        <f t="shared" si="208"/>
        <v>0</v>
      </c>
      <c r="T692" s="99">
        <f t="shared" si="209"/>
        <v>0</v>
      </c>
      <c r="U692" s="99">
        <f t="shared" si="210"/>
        <v>0</v>
      </c>
      <c r="V692" s="89"/>
    </row>
    <row r="693" spans="1:22" s="92" customFormat="1" x14ac:dyDescent="0.25">
      <c r="A693" s="71">
        <v>10</v>
      </c>
      <c r="B693" s="301"/>
      <c r="C693" s="301"/>
      <c r="D693" s="301"/>
      <c r="E693" s="301"/>
      <c r="F693" s="71" t="s">
        <v>2671</v>
      </c>
      <c r="G693" s="99">
        <v>0</v>
      </c>
      <c r="H693" s="99">
        <v>0</v>
      </c>
      <c r="I693" s="71">
        <f t="shared" si="203"/>
        <v>0</v>
      </c>
      <c r="J693" s="99"/>
      <c r="K693" s="99"/>
      <c r="L693" s="99">
        <f t="shared" si="204"/>
        <v>0</v>
      </c>
      <c r="M693" s="99">
        <f t="shared" si="202"/>
        <v>0</v>
      </c>
      <c r="N693" s="99">
        <f t="shared" si="205"/>
        <v>0</v>
      </c>
      <c r="O693" s="99">
        <f t="shared" si="206"/>
        <v>0</v>
      </c>
      <c r="P693" s="99"/>
      <c r="Q693" s="99"/>
      <c r="R693" s="99">
        <f t="shared" si="207"/>
        <v>0</v>
      </c>
      <c r="S693" s="99">
        <f t="shared" si="208"/>
        <v>0</v>
      </c>
      <c r="T693" s="99">
        <f t="shared" si="209"/>
        <v>0</v>
      </c>
      <c r="U693" s="99">
        <f t="shared" si="210"/>
        <v>0</v>
      </c>
      <c r="V693" s="89"/>
    </row>
    <row r="694" spans="1:22" s="92" customFormat="1" x14ac:dyDescent="0.25">
      <c r="A694" s="71">
        <v>11</v>
      </c>
      <c r="B694" s="301"/>
      <c r="C694" s="301"/>
      <c r="D694" s="301"/>
      <c r="E694" s="301"/>
      <c r="F694" s="71" t="s">
        <v>2672</v>
      </c>
      <c r="G694" s="99">
        <v>-63604.55</v>
      </c>
      <c r="H694" s="99">
        <v>-4286.45</v>
      </c>
      <c r="I694" s="71">
        <f t="shared" si="203"/>
        <v>-67891</v>
      </c>
      <c r="J694" s="99"/>
      <c r="K694" s="99"/>
      <c r="L694" s="99">
        <f t="shared" si="204"/>
        <v>0</v>
      </c>
      <c r="M694" s="99">
        <f t="shared" si="202"/>
        <v>-63604.55</v>
      </c>
      <c r="N694" s="99">
        <f t="shared" si="205"/>
        <v>-4286.45</v>
      </c>
      <c r="O694" s="99">
        <f t="shared" si="206"/>
        <v>-67891</v>
      </c>
      <c r="P694" s="99"/>
      <c r="Q694" s="99"/>
      <c r="R694" s="99">
        <f t="shared" si="207"/>
        <v>0</v>
      </c>
      <c r="S694" s="99">
        <f t="shared" si="208"/>
        <v>-63604.55</v>
      </c>
      <c r="T694" s="99">
        <f t="shared" si="209"/>
        <v>-4286.45</v>
      </c>
      <c r="U694" s="99">
        <f t="shared" si="210"/>
        <v>-67891</v>
      </c>
      <c r="V694" s="89"/>
    </row>
    <row r="695" spans="1:22" s="92" customFormat="1" x14ac:dyDescent="0.25">
      <c r="A695" s="71">
        <v>12</v>
      </c>
      <c r="B695" s="301"/>
      <c r="C695" s="301"/>
      <c r="D695" s="301"/>
      <c r="E695" s="301"/>
      <c r="F695" s="71" t="s">
        <v>2673</v>
      </c>
      <c r="G695" s="99">
        <v>8281.7700000000041</v>
      </c>
      <c r="H695" s="99">
        <v>1070.2299999999996</v>
      </c>
      <c r="I695" s="71">
        <f t="shared" si="203"/>
        <v>9352.0000000000036</v>
      </c>
      <c r="J695" s="99"/>
      <c r="K695" s="99"/>
      <c r="L695" s="99">
        <f t="shared" si="204"/>
        <v>0</v>
      </c>
      <c r="M695" s="99">
        <f t="shared" si="202"/>
        <v>8281.7700000000041</v>
      </c>
      <c r="N695" s="99">
        <f t="shared" si="205"/>
        <v>1070.2299999999996</v>
      </c>
      <c r="O695" s="99">
        <f t="shared" si="206"/>
        <v>9352.0000000000036</v>
      </c>
      <c r="P695" s="99"/>
      <c r="Q695" s="99"/>
      <c r="R695" s="99">
        <f t="shared" si="207"/>
        <v>0</v>
      </c>
      <c r="S695" s="99">
        <f t="shared" si="208"/>
        <v>8281.7700000000041</v>
      </c>
      <c r="T695" s="99">
        <f t="shared" si="209"/>
        <v>1070.2299999999996</v>
      </c>
      <c r="U695" s="99">
        <f t="shared" si="210"/>
        <v>9352.0000000000036</v>
      </c>
      <c r="V695" s="89"/>
    </row>
    <row r="696" spans="1:22" s="92" customFormat="1" x14ac:dyDescent="0.25">
      <c r="A696" s="71">
        <v>13</v>
      </c>
      <c r="B696" s="301"/>
      <c r="C696" s="301"/>
      <c r="D696" s="301"/>
      <c r="E696" s="301"/>
      <c r="F696" s="71" t="s">
        <v>2674</v>
      </c>
      <c r="G696" s="99">
        <v>215441.27000000002</v>
      </c>
      <c r="H696" s="99">
        <v>13583.729999999996</v>
      </c>
      <c r="I696" s="71">
        <f t="shared" si="203"/>
        <v>229025</v>
      </c>
      <c r="J696" s="99"/>
      <c r="K696" s="99"/>
      <c r="L696" s="99">
        <f t="shared" si="204"/>
        <v>0</v>
      </c>
      <c r="M696" s="99">
        <f t="shared" si="202"/>
        <v>215441.27000000002</v>
      </c>
      <c r="N696" s="99">
        <f t="shared" si="205"/>
        <v>13583.729999999996</v>
      </c>
      <c r="O696" s="99">
        <f t="shared" si="206"/>
        <v>229025</v>
      </c>
      <c r="P696" s="99"/>
      <c r="Q696" s="99"/>
      <c r="R696" s="99">
        <f t="shared" si="207"/>
        <v>0</v>
      </c>
      <c r="S696" s="99">
        <f t="shared" si="208"/>
        <v>215441.27000000002</v>
      </c>
      <c r="T696" s="99">
        <f t="shared" si="209"/>
        <v>13583.729999999996</v>
      </c>
      <c r="U696" s="99">
        <f t="shared" si="210"/>
        <v>229025</v>
      </c>
      <c r="V696" s="89"/>
    </row>
    <row r="697" spans="1:22" s="92" customFormat="1" x14ac:dyDescent="0.25">
      <c r="A697" s="71">
        <v>14</v>
      </c>
      <c r="B697" s="301"/>
      <c r="C697" s="301"/>
      <c r="D697" s="301"/>
      <c r="E697" s="301"/>
      <c r="F697" s="71" t="s">
        <v>2675</v>
      </c>
      <c r="G697" s="99">
        <v>279302.29000000004</v>
      </c>
      <c r="H697" s="99">
        <v>17247.71</v>
      </c>
      <c r="I697" s="71">
        <f t="shared" si="203"/>
        <v>296550.00000000006</v>
      </c>
      <c r="J697" s="99"/>
      <c r="K697" s="99"/>
      <c r="L697" s="99">
        <f t="shared" si="204"/>
        <v>0</v>
      </c>
      <c r="M697" s="99">
        <f t="shared" si="202"/>
        <v>279302.29000000004</v>
      </c>
      <c r="N697" s="99">
        <f t="shared" si="205"/>
        <v>17247.71</v>
      </c>
      <c r="O697" s="99">
        <f t="shared" si="206"/>
        <v>296550.00000000006</v>
      </c>
      <c r="P697" s="99"/>
      <c r="Q697" s="99"/>
      <c r="R697" s="99">
        <f t="shared" si="207"/>
        <v>0</v>
      </c>
      <c r="S697" s="99">
        <f t="shared" si="208"/>
        <v>279302.29000000004</v>
      </c>
      <c r="T697" s="99">
        <f t="shared" si="209"/>
        <v>17247.71</v>
      </c>
      <c r="U697" s="99">
        <f t="shared" si="210"/>
        <v>296550.00000000006</v>
      </c>
      <c r="V697" s="89"/>
    </row>
    <row r="698" spans="1:22" s="92" customFormat="1" x14ac:dyDescent="0.25">
      <c r="A698" s="71">
        <v>15</v>
      </c>
      <c r="B698" s="301"/>
      <c r="C698" s="301"/>
      <c r="D698" s="301"/>
      <c r="E698" s="301"/>
      <c r="F698" s="71" t="s">
        <v>2676</v>
      </c>
      <c r="G698" s="99">
        <v>-3072.8999999999996</v>
      </c>
      <c r="H698" s="99">
        <v>-214.10000000000002</v>
      </c>
      <c r="I698" s="71">
        <f t="shared" si="203"/>
        <v>-3286.9999999999995</v>
      </c>
      <c r="J698" s="99"/>
      <c r="K698" s="99"/>
      <c r="L698" s="99">
        <f t="shared" si="204"/>
        <v>0</v>
      </c>
      <c r="M698" s="99">
        <f t="shared" si="202"/>
        <v>-3072.8999999999996</v>
      </c>
      <c r="N698" s="99">
        <f t="shared" si="205"/>
        <v>-214.10000000000002</v>
      </c>
      <c r="O698" s="99">
        <f t="shared" si="206"/>
        <v>-3286.9999999999995</v>
      </c>
      <c r="P698" s="99"/>
      <c r="Q698" s="99"/>
      <c r="R698" s="99">
        <f t="shared" si="207"/>
        <v>0</v>
      </c>
      <c r="S698" s="99">
        <f t="shared" si="208"/>
        <v>-3072.8999999999996</v>
      </c>
      <c r="T698" s="99">
        <f t="shared" si="209"/>
        <v>-214.10000000000002</v>
      </c>
      <c r="U698" s="99">
        <f t="shared" si="210"/>
        <v>-3286.9999999999995</v>
      </c>
      <c r="V698" s="89"/>
    </row>
    <row r="699" spans="1:22" s="92" customFormat="1" x14ac:dyDescent="0.25">
      <c r="A699" s="71">
        <v>16</v>
      </c>
      <c r="B699" s="301"/>
      <c r="C699" s="301"/>
      <c r="D699" s="301"/>
      <c r="E699" s="301"/>
      <c r="F699" s="71" t="s">
        <v>2677</v>
      </c>
      <c r="G699" s="99">
        <v>-55371.880000000019</v>
      </c>
      <c r="H699" s="99">
        <v>-25.119999999999891</v>
      </c>
      <c r="I699" s="71">
        <f t="shared" si="203"/>
        <v>-55397.000000000022</v>
      </c>
      <c r="J699" s="99"/>
      <c r="K699" s="99"/>
      <c r="L699" s="99">
        <f t="shared" si="204"/>
        <v>0</v>
      </c>
      <c r="M699" s="99">
        <f t="shared" si="202"/>
        <v>-55371.880000000019</v>
      </c>
      <c r="N699" s="99">
        <f t="shared" si="205"/>
        <v>-25.119999999999891</v>
      </c>
      <c r="O699" s="99">
        <f t="shared" si="206"/>
        <v>-55397.000000000022</v>
      </c>
      <c r="P699" s="99"/>
      <c r="Q699" s="99"/>
      <c r="R699" s="99">
        <f t="shared" si="207"/>
        <v>0</v>
      </c>
      <c r="S699" s="99">
        <f t="shared" si="208"/>
        <v>-55371.880000000019</v>
      </c>
      <c r="T699" s="99">
        <f t="shared" si="209"/>
        <v>-25.119999999999891</v>
      </c>
      <c r="U699" s="99">
        <f t="shared" si="210"/>
        <v>-55397.000000000022</v>
      </c>
      <c r="V699" s="89"/>
    </row>
    <row r="700" spans="1:22" s="92" customFormat="1" x14ac:dyDescent="0.25">
      <c r="A700" s="71">
        <v>17</v>
      </c>
      <c r="B700" s="301"/>
      <c r="C700" s="301"/>
      <c r="D700" s="301"/>
      <c r="E700" s="301"/>
      <c r="F700" s="71" t="s">
        <v>2678</v>
      </c>
      <c r="G700" s="99">
        <v>30960.170000000002</v>
      </c>
      <c r="H700" s="99">
        <v>7071.83</v>
      </c>
      <c r="I700" s="71">
        <f t="shared" si="203"/>
        <v>38032</v>
      </c>
      <c r="J700" s="99"/>
      <c r="K700" s="99"/>
      <c r="L700" s="99">
        <f t="shared" si="204"/>
        <v>0</v>
      </c>
      <c r="M700" s="99">
        <f t="shared" si="202"/>
        <v>30960.170000000002</v>
      </c>
      <c r="N700" s="99">
        <f t="shared" si="205"/>
        <v>7071.83</v>
      </c>
      <c r="O700" s="99">
        <f t="shared" si="206"/>
        <v>38032</v>
      </c>
      <c r="P700" s="99"/>
      <c r="Q700" s="99"/>
      <c r="R700" s="99">
        <f t="shared" si="207"/>
        <v>0</v>
      </c>
      <c r="S700" s="99">
        <f t="shared" si="208"/>
        <v>30960.170000000002</v>
      </c>
      <c r="T700" s="99">
        <f t="shared" si="209"/>
        <v>7071.83</v>
      </c>
      <c r="U700" s="99">
        <f t="shared" si="210"/>
        <v>38032</v>
      </c>
      <c r="V700" s="89"/>
    </row>
    <row r="701" spans="1:22" s="92" customFormat="1" x14ac:dyDescent="0.25">
      <c r="A701" s="71">
        <v>18</v>
      </c>
      <c r="B701" s="301"/>
      <c r="C701" s="301"/>
      <c r="D701" s="301"/>
      <c r="E701" s="301"/>
      <c r="F701" s="71" t="s">
        <v>2679</v>
      </c>
      <c r="G701" s="99">
        <v>1993.06</v>
      </c>
      <c r="H701" s="99">
        <v>289.94</v>
      </c>
      <c r="I701" s="71">
        <f t="shared" si="203"/>
        <v>2283</v>
      </c>
      <c r="J701" s="99"/>
      <c r="K701" s="99"/>
      <c r="L701" s="99">
        <f t="shared" si="204"/>
        <v>0</v>
      </c>
      <c r="M701" s="99">
        <f t="shared" si="202"/>
        <v>1993.06</v>
      </c>
      <c r="N701" s="99">
        <f t="shared" si="205"/>
        <v>289.94</v>
      </c>
      <c r="O701" s="99">
        <f t="shared" si="206"/>
        <v>2283</v>
      </c>
      <c r="P701" s="99"/>
      <c r="Q701" s="99"/>
      <c r="R701" s="99">
        <f t="shared" si="207"/>
        <v>0</v>
      </c>
      <c r="S701" s="99">
        <f t="shared" si="208"/>
        <v>1993.06</v>
      </c>
      <c r="T701" s="99">
        <f t="shared" si="209"/>
        <v>289.94</v>
      </c>
      <c r="U701" s="99">
        <f t="shared" si="210"/>
        <v>2283</v>
      </c>
      <c r="V701" s="89"/>
    </row>
    <row r="702" spans="1:22" s="92" customFormat="1" x14ac:dyDescent="0.25">
      <c r="A702" s="71">
        <v>19</v>
      </c>
      <c r="B702" s="301"/>
      <c r="C702" s="301"/>
      <c r="D702" s="301"/>
      <c r="E702" s="301"/>
      <c r="F702" s="71" t="s">
        <v>2680</v>
      </c>
      <c r="G702" s="99">
        <v>18199.810000000001</v>
      </c>
      <c r="H702" s="99">
        <v>313.19</v>
      </c>
      <c r="I702" s="71">
        <f t="shared" si="203"/>
        <v>18513</v>
      </c>
      <c r="J702" s="99"/>
      <c r="K702" s="99"/>
      <c r="L702" s="99">
        <f t="shared" si="204"/>
        <v>0</v>
      </c>
      <c r="M702" s="99">
        <f t="shared" si="202"/>
        <v>18199.810000000001</v>
      </c>
      <c r="N702" s="99">
        <f t="shared" si="205"/>
        <v>313.19</v>
      </c>
      <c r="O702" s="99">
        <f t="shared" si="206"/>
        <v>18513</v>
      </c>
      <c r="P702" s="99"/>
      <c r="Q702" s="99"/>
      <c r="R702" s="99">
        <f t="shared" si="207"/>
        <v>0</v>
      </c>
      <c r="S702" s="99">
        <f t="shared" si="208"/>
        <v>18199.810000000001</v>
      </c>
      <c r="T702" s="99">
        <f t="shared" si="209"/>
        <v>313.19</v>
      </c>
      <c r="U702" s="99">
        <f t="shared" si="210"/>
        <v>18513</v>
      </c>
      <c r="V702" s="89"/>
    </row>
    <row r="703" spans="1:22" s="92" customFormat="1" x14ac:dyDescent="0.25">
      <c r="A703" s="71">
        <v>20</v>
      </c>
      <c r="B703" s="301"/>
      <c r="C703" s="301"/>
      <c r="D703" s="301"/>
      <c r="E703" s="301"/>
      <c r="F703" s="71" t="s">
        <v>2681</v>
      </c>
      <c r="G703" s="99">
        <v>242984.06999999998</v>
      </c>
      <c r="H703" s="99">
        <v>14955.93</v>
      </c>
      <c r="I703" s="71">
        <f t="shared" si="203"/>
        <v>257939.99999999997</v>
      </c>
      <c r="J703" s="99"/>
      <c r="K703" s="99"/>
      <c r="L703" s="99">
        <f t="shared" si="204"/>
        <v>0</v>
      </c>
      <c r="M703" s="99">
        <f t="shared" si="202"/>
        <v>242984.06999999998</v>
      </c>
      <c r="N703" s="99">
        <f t="shared" si="205"/>
        <v>14955.93</v>
      </c>
      <c r="O703" s="99">
        <f t="shared" si="206"/>
        <v>257939.99999999997</v>
      </c>
      <c r="P703" s="99"/>
      <c r="Q703" s="99"/>
      <c r="R703" s="99">
        <f t="shared" si="207"/>
        <v>0</v>
      </c>
      <c r="S703" s="99">
        <f t="shared" si="208"/>
        <v>242984.06999999998</v>
      </c>
      <c r="T703" s="99">
        <f t="shared" si="209"/>
        <v>14955.93</v>
      </c>
      <c r="U703" s="99">
        <f t="shared" si="210"/>
        <v>257939.99999999997</v>
      </c>
      <c r="V703" s="89"/>
    </row>
    <row r="704" spans="1:22" s="92" customFormat="1" x14ac:dyDescent="0.25">
      <c r="A704" s="94">
        <v>21</v>
      </c>
      <c r="B704" s="301"/>
      <c r="C704" s="301"/>
      <c r="D704" s="301"/>
      <c r="E704" s="301"/>
      <c r="F704" s="189" t="s">
        <v>2682</v>
      </c>
      <c r="G704" s="99">
        <v>111017.81000000003</v>
      </c>
      <c r="H704" s="99">
        <v>6885.1899999999987</v>
      </c>
      <c r="I704" s="71">
        <f t="shared" si="203"/>
        <v>117903.00000000003</v>
      </c>
      <c r="J704" s="99"/>
      <c r="K704" s="99"/>
      <c r="L704" s="99">
        <f t="shared" si="204"/>
        <v>0</v>
      </c>
      <c r="M704" s="99">
        <f t="shared" si="202"/>
        <v>111017.81000000003</v>
      </c>
      <c r="N704" s="99">
        <f t="shared" si="205"/>
        <v>6885.1899999999987</v>
      </c>
      <c r="O704" s="99">
        <f t="shared" si="206"/>
        <v>117903.00000000003</v>
      </c>
      <c r="P704" s="99"/>
      <c r="Q704" s="99"/>
      <c r="R704" s="99">
        <f t="shared" si="207"/>
        <v>0</v>
      </c>
      <c r="S704" s="99">
        <f t="shared" si="208"/>
        <v>111017.81000000003</v>
      </c>
      <c r="T704" s="99">
        <f t="shared" si="209"/>
        <v>6885.1899999999987</v>
      </c>
      <c r="U704" s="99">
        <f t="shared" si="210"/>
        <v>117903.00000000003</v>
      </c>
      <c r="V704" s="89"/>
    </row>
    <row r="705" spans="1:68" s="92" customFormat="1" x14ac:dyDescent="0.25">
      <c r="A705" s="71">
        <v>22</v>
      </c>
      <c r="B705" s="301"/>
      <c r="C705" s="301"/>
      <c r="D705" s="301"/>
      <c r="E705" s="301"/>
      <c r="F705" s="189" t="s">
        <v>5475</v>
      </c>
      <c r="G705" s="99">
        <v>42224.31</v>
      </c>
      <c r="H705" s="99">
        <v>3046.6900000000005</v>
      </c>
      <c r="I705" s="71">
        <f t="shared" si="203"/>
        <v>45271</v>
      </c>
      <c r="J705" s="99"/>
      <c r="K705" s="99"/>
      <c r="L705" s="99">
        <f t="shared" si="204"/>
        <v>0</v>
      </c>
      <c r="M705" s="99">
        <f t="shared" si="202"/>
        <v>42224.31</v>
      </c>
      <c r="N705" s="99">
        <f>H705+K705</f>
        <v>3046.6900000000005</v>
      </c>
      <c r="O705" s="99">
        <f t="shared" si="206"/>
        <v>45271</v>
      </c>
      <c r="P705" s="99"/>
      <c r="Q705" s="99"/>
      <c r="R705" s="99">
        <f t="shared" si="207"/>
        <v>0</v>
      </c>
      <c r="S705" s="99">
        <f>M705-P705</f>
        <v>42224.31</v>
      </c>
      <c r="T705" s="99">
        <f>N705-Q705</f>
        <v>3046.6900000000005</v>
      </c>
      <c r="U705" s="99">
        <f>O705-R705</f>
        <v>45271</v>
      </c>
      <c r="V705" s="89"/>
    </row>
    <row r="706" spans="1:68" s="188" customFormat="1" x14ac:dyDescent="0.25">
      <c r="A706" s="255" t="s">
        <v>43</v>
      </c>
      <c r="B706" s="256"/>
      <c r="C706" s="256"/>
      <c r="D706" s="256"/>
      <c r="E706" s="256"/>
      <c r="F706" s="187">
        <f>A705</f>
        <v>22</v>
      </c>
      <c r="G706" s="97">
        <f>SUM(G684:G705)</f>
        <v>2072645.9600000002</v>
      </c>
      <c r="H706" s="97">
        <f t="shared" ref="H706:U706" si="211">SUM(H684:H705)</f>
        <v>309442.0400000001</v>
      </c>
      <c r="I706" s="97">
        <f t="shared" si="211"/>
        <v>2382088</v>
      </c>
      <c r="J706" s="97">
        <f t="shared" si="211"/>
        <v>0</v>
      </c>
      <c r="K706" s="97">
        <f t="shared" si="211"/>
        <v>0</v>
      </c>
      <c r="L706" s="97">
        <f t="shared" si="211"/>
        <v>0</v>
      </c>
      <c r="M706" s="97">
        <f t="shared" si="211"/>
        <v>2072645.9600000002</v>
      </c>
      <c r="N706" s="97">
        <f t="shared" si="211"/>
        <v>309442.0400000001</v>
      </c>
      <c r="O706" s="97">
        <f t="shared" si="211"/>
        <v>2382088</v>
      </c>
      <c r="P706" s="97">
        <f t="shared" si="211"/>
        <v>0</v>
      </c>
      <c r="Q706" s="97">
        <f t="shared" si="211"/>
        <v>0</v>
      </c>
      <c r="R706" s="97">
        <f t="shared" si="211"/>
        <v>0</v>
      </c>
      <c r="S706" s="97">
        <f t="shared" si="211"/>
        <v>2072645.9600000002</v>
      </c>
      <c r="T706" s="97">
        <f t="shared" si="211"/>
        <v>309442.0400000001</v>
      </c>
      <c r="U706" s="97">
        <f t="shared" si="211"/>
        <v>2382088</v>
      </c>
      <c r="V706" s="93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50"/>
      <c r="AI706" s="50"/>
      <c r="AJ706" s="50"/>
      <c r="AK706" s="50"/>
      <c r="AL706" s="50"/>
      <c r="AM706" s="50"/>
      <c r="AN706" s="50"/>
      <c r="AO706" s="50"/>
      <c r="AP706" s="50"/>
      <c r="AQ706" s="50"/>
      <c r="AR706" s="50"/>
      <c r="AS706" s="50"/>
      <c r="AT706" s="50"/>
      <c r="AU706" s="50"/>
      <c r="AV706" s="50"/>
      <c r="AW706" s="50"/>
      <c r="AX706" s="50"/>
      <c r="AY706" s="50"/>
      <c r="AZ706" s="50"/>
      <c r="BA706" s="50"/>
      <c r="BB706" s="50"/>
      <c r="BC706" s="50"/>
      <c r="BD706" s="50"/>
      <c r="BE706" s="50"/>
      <c r="BF706" s="50"/>
      <c r="BG706" s="50"/>
      <c r="BH706" s="50"/>
      <c r="BI706" s="50"/>
      <c r="BJ706" s="50"/>
      <c r="BK706" s="50"/>
      <c r="BL706" s="50"/>
      <c r="BM706" s="50"/>
      <c r="BN706" s="50"/>
      <c r="BO706" s="50"/>
      <c r="BP706" s="50"/>
    </row>
    <row r="707" spans="1:68" s="92" customFormat="1" ht="15" customHeight="1" x14ac:dyDescent="0.25">
      <c r="A707" s="71">
        <v>1</v>
      </c>
      <c r="B707" s="300" t="s">
        <v>1216</v>
      </c>
      <c r="C707" s="300" t="s">
        <v>5535</v>
      </c>
      <c r="D707" s="300" t="s">
        <v>5535</v>
      </c>
      <c r="E707" s="300" t="s">
        <v>732</v>
      </c>
      <c r="F707" s="71" t="s">
        <v>2683</v>
      </c>
      <c r="G707" s="99">
        <v>-45364.809999999969</v>
      </c>
      <c r="H707" s="99">
        <v>57.809999999999945</v>
      </c>
      <c r="I707" s="71">
        <f>SUM(G707:H707)</f>
        <v>-45306.999999999971</v>
      </c>
      <c r="J707" s="99"/>
      <c r="K707" s="99"/>
      <c r="L707" s="99">
        <f t="shared" si="204"/>
        <v>0</v>
      </c>
      <c r="M707" s="99">
        <f t="shared" ref="M707:M722" si="212">G707+J707</f>
        <v>-45364.809999999969</v>
      </c>
      <c r="N707" s="99">
        <f t="shared" si="205"/>
        <v>57.809999999999945</v>
      </c>
      <c r="O707" s="99">
        <f t="shared" si="206"/>
        <v>-45306.999999999971</v>
      </c>
      <c r="P707" s="99"/>
      <c r="Q707" s="99"/>
      <c r="R707" s="99">
        <f t="shared" si="207"/>
        <v>0</v>
      </c>
      <c r="S707" s="99">
        <f t="shared" si="208"/>
        <v>-45364.809999999969</v>
      </c>
      <c r="T707" s="99">
        <f t="shared" si="209"/>
        <v>57.809999999999945</v>
      </c>
      <c r="U707" s="99">
        <f t="shared" si="210"/>
        <v>-45306.999999999971</v>
      </c>
      <c r="V707" s="89"/>
    </row>
    <row r="708" spans="1:68" s="92" customFormat="1" x14ac:dyDescent="0.25">
      <c r="A708" s="71">
        <v>2</v>
      </c>
      <c r="B708" s="301"/>
      <c r="C708" s="301"/>
      <c r="D708" s="301"/>
      <c r="E708" s="301"/>
      <c r="F708" s="71" t="s">
        <v>2684</v>
      </c>
      <c r="G708" s="99">
        <v>-28718.459999999992</v>
      </c>
      <c r="H708" s="99">
        <v>494.46000000000004</v>
      </c>
      <c r="I708" s="71">
        <f t="shared" ref="I708:I722" si="213">SUM(G708:H708)</f>
        <v>-28223.999999999993</v>
      </c>
      <c r="J708" s="99"/>
      <c r="K708" s="99"/>
      <c r="L708" s="99">
        <f t="shared" si="204"/>
        <v>0</v>
      </c>
      <c r="M708" s="99">
        <f t="shared" si="212"/>
        <v>-28718.459999999992</v>
      </c>
      <c r="N708" s="99">
        <f t="shared" si="205"/>
        <v>494.46000000000004</v>
      </c>
      <c r="O708" s="99">
        <f t="shared" si="206"/>
        <v>-28223.999999999993</v>
      </c>
      <c r="P708" s="99"/>
      <c r="Q708" s="99"/>
      <c r="R708" s="99">
        <f t="shared" si="207"/>
        <v>0</v>
      </c>
      <c r="S708" s="99">
        <f t="shared" si="208"/>
        <v>-28718.459999999992</v>
      </c>
      <c r="T708" s="99">
        <f t="shared" si="209"/>
        <v>494.46000000000004</v>
      </c>
      <c r="U708" s="99">
        <f t="shared" si="210"/>
        <v>-28223.999999999993</v>
      </c>
      <c r="V708" s="89"/>
    </row>
    <row r="709" spans="1:68" s="92" customFormat="1" x14ac:dyDescent="0.25">
      <c r="A709" s="71">
        <v>3</v>
      </c>
      <c r="B709" s="301"/>
      <c r="C709" s="301"/>
      <c r="D709" s="301"/>
      <c r="E709" s="301"/>
      <c r="F709" s="71" t="s">
        <v>2685</v>
      </c>
      <c r="G709" s="99">
        <v>-28198.979999999996</v>
      </c>
      <c r="H709" s="99">
        <v>-1393.0199999999998</v>
      </c>
      <c r="I709" s="71">
        <f t="shared" si="213"/>
        <v>-29591.999999999996</v>
      </c>
      <c r="J709" s="99"/>
      <c r="K709" s="99"/>
      <c r="L709" s="99">
        <f t="shared" si="204"/>
        <v>0</v>
      </c>
      <c r="M709" s="99">
        <f t="shared" si="212"/>
        <v>-28198.979999999996</v>
      </c>
      <c r="N709" s="99">
        <f t="shared" si="205"/>
        <v>-1393.0199999999998</v>
      </c>
      <c r="O709" s="99">
        <f t="shared" si="206"/>
        <v>-29591.999999999996</v>
      </c>
      <c r="P709" s="99"/>
      <c r="Q709" s="99"/>
      <c r="R709" s="99">
        <f t="shared" si="207"/>
        <v>0</v>
      </c>
      <c r="S709" s="99">
        <f t="shared" si="208"/>
        <v>-28198.979999999996</v>
      </c>
      <c r="T709" s="99">
        <f t="shared" si="209"/>
        <v>-1393.0199999999998</v>
      </c>
      <c r="U709" s="99">
        <f t="shared" si="210"/>
        <v>-29591.999999999996</v>
      </c>
      <c r="V709" s="89"/>
    </row>
    <row r="710" spans="1:68" s="92" customFormat="1" x14ac:dyDescent="0.25">
      <c r="A710" s="71">
        <v>4</v>
      </c>
      <c r="B710" s="301"/>
      <c r="C710" s="301"/>
      <c r="D710" s="301"/>
      <c r="E710" s="301"/>
      <c r="F710" s="71" t="s">
        <v>2686</v>
      </c>
      <c r="G710" s="99">
        <v>11311</v>
      </c>
      <c r="H710" s="99">
        <v>0</v>
      </c>
      <c r="I710" s="71">
        <f t="shared" si="213"/>
        <v>11311</v>
      </c>
      <c r="J710" s="99"/>
      <c r="K710" s="99"/>
      <c r="L710" s="99">
        <f t="shared" si="204"/>
        <v>0</v>
      </c>
      <c r="M710" s="99">
        <f t="shared" si="212"/>
        <v>11311</v>
      </c>
      <c r="N710" s="99">
        <f t="shared" si="205"/>
        <v>0</v>
      </c>
      <c r="O710" s="99">
        <f t="shared" si="206"/>
        <v>11311</v>
      </c>
      <c r="P710" s="99"/>
      <c r="Q710" s="99"/>
      <c r="R710" s="99">
        <f t="shared" si="207"/>
        <v>0</v>
      </c>
      <c r="S710" s="99">
        <f t="shared" si="208"/>
        <v>11311</v>
      </c>
      <c r="T710" s="99">
        <f t="shared" si="209"/>
        <v>0</v>
      </c>
      <c r="U710" s="99">
        <f t="shared" si="210"/>
        <v>11311</v>
      </c>
      <c r="V710" s="89"/>
    </row>
    <row r="711" spans="1:68" s="92" customFormat="1" x14ac:dyDescent="0.25">
      <c r="A711" s="71">
        <v>5</v>
      </c>
      <c r="B711" s="301"/>
      <c r="C711" s="301"/>
      <c r="D711" s="301"/>
      <c r="E711" s="301"/>
      <c r="F711" s="71" t="s">
        <v>131</v>
      </c>
      <c r="G711" s="99">
        <v>-59230.139999999985</v>
      </c>
      <c r="H711" s="99">
        <v>-2676.8599999999997</v>
      </c>
      <c r="I711" s="71">
        <f t="shared" si="213"/>
        <v>-61906.999999999985</v>
      </c>
      <c r="J711" s="99"/>
      <c r="K711" s="99"/>
      <c r="L711" s="99">
        <f t="shared" si="204"/>
        <v>0</v>
      </c>
      <c r="M711" s="99">
        <f t="shared" si="212"/>
        <v>-59230.139999999985</v>
      </c>
      <c r="N711" s="99">
        <f t="shared" si="205"/>
        <v>-2676.8599999999997</v>
      </c>
      <c r="O711" s="99">
        <f t="shared" si="206"/>
        <v>-61906.999999999985</v>
      </c>
      <c r="P711" s="99"/>
      <c r="Q711" s="99"/>
      <c r="R711" s="99">
        <f t="shared" si="207"/>
        <v>0</v>
      </c>
      <c r="S711" s="99">
        <f t="shared" si="208"/>
        <v>-59230.139999999985</v>
      </c>
      <c r="T711" s="99">
        <f t="shared" si="209"/>
        <v>-2676.8599999999997</v>
      </c>
      <c r="U711" s="99">
        <f t="shared" si="210"/>
        <v>-61906.999999999985</v>
      </c>
      <c r="V711" s="89"/>
    </row>
    <row r="712" spans="1:68" s="92" customFormat="1" x14ac:dyDescent="0.25">
      <c r="A712" s="71">
        <v>6</v>
      </c>
      <c r="B712" s="301"/>
      <c r="C712" s="301"/>
      <c r="D712" s="301"/>
      <c r="E712" s="301"/>
      <c r="F712" s="71" t="s">
        <v>130</v>
      </c>
      <c r="G712" s="99">
        <v>-47877.869999999995</v>
      </c>
      <c r="H712" s="99">
        <v>-2060.13</v>
      </c>
      <c r="I712" s="71">
        <f t="shared" si="213"/>
        <v>-49937.999999999993</v>
      </c>
      <c r="J712" s="99"/>
      <c r="K712" s="99"/>
      <c r="L712" s="99">
        <f t="shared" si="204"/>
        <v>0</v>
      </c>
      <c r="M712" s="99">
        <f t="shared" si="212"/>
        <v>-47877.869999999995</v>
      </c>
      <c r="N712" s="99">
        <f t="shared" si="205"/>
        <v>-2060.13</v>
      </c>
      <c r="O712" s="99">
        <f t="shared" si="206"/>
        <v>-49937.999999999993</v>
      </c>
      <c r="P712" s="99"/>
      <c r="Q712" s="99"/>
      <c r="R712" s="99">
        <f t="shared" si="207"/>
        <v>0</v>
      </c>
      <c r="S712" s="99">
        <f t="shared" si="208"/>
        <v>-47877.869999999995</v>
      </c>
      <c r="T712" s="99">
        <f t="shared" si="209"/>
        <v>-2060.13</v>
      </c>
      <c r="U712" s="99">
        <f t="shared" si="210"/>
        <v>-49937.999999999993</v>
      </c>
      <c r="V712" s="89"/>
    </row>
    <row r="713" spans="1:68" s="92" customFormat="1" x14ac:dyDescent="0.25">
      <c r="A713" s="71">
        <v>7</v>
      </c>
      <c r="B713" s="301"/>
      <c r="C713" s="301"/>
      <c r="D713" s="301"/>
      <c r="E713" s="301"/>
      <c r="F713" s="71" t="s">
        <v>2687</v>
      </c>
      <c r="G713" s="99">
        <v>-2276.2700000000004</v>
      </c>
      <c r="H713" s="99">
        <v>39.269999999999982</v>
      </c>
      <c r="I713" s="71">
        <f t="shared" si="213"/>
        <v>-2237.0000000000005</v>
      </c>
      <c r="J713" s="99"/>
      <c r="K713" s="99"/>
      <c r="L713" s="99">
        <f t="shared" si="204"/>
        <v>0</v>
      </c>
      <c r="M713" s="99">
        <f t="shared" si="212"/>
        <v>-2276.2700000000004</v>
      </c>
      <c r="N713" s="99">
        <f t="shared" si="205"/>
        <v>39.269999999999982</v>
      </c>
      <c r="O713" s="99">
        <f t="shared" si="206"/>
        <v>-2237.0000000000005</v>
      </c>
      <c r="P713" s="99"/>
      <c r="Q713" s="99"/>
      <c r="R713" s="99">
        <f t="shared" si="207"/>
        <v>0</v>
      </c>
      <c r="S713" s="99">
        <f t="shared" si="208"/>
        <v>-2276.2700000000004</v>
      </c>
      <c r="T713" s="99">
        <f t="shared" si="209"/>
        <v>39.269999999999982</v>
      </c>
      <c r="U713" s="99">
        <f t="shared" si="210"/>
        <v>-2237.0000000000005</v>
      </c>
      <c r="V713" s="89"/>
    </row>
    <row r="714" spans="1:68" s="92" customFormat="1" x14ac:dyDescent="0.25">
      <c r="A714" s="71">
        <v>8</v>
      </c>
      <c r="B714" s="301"/>
      <c r="C714" s="301"/>
      <c r="D714" s="301"/>
      <c r="E714" s="301"/>
      <c r="F714" s="71" t="s">
        <v>2688</v>
      </c>
      <c r="G714" s="99">
        <v>-2656.2000000000007</v>
      </c>
      <c r="H714" s="99">
        <v>-138.79999999999995</v>
      </c>
      <c r="I714" s="71">
        <f t="shared" si="213"/>
        <v>-2795.0000000000009</v>
      </c>
      <c r="J714" s="99"/>
      <c r="K714" s="99"/>
      <c r="L714" s="99">
        <f t="shared" si="204"/>
        <v>0</v>
      </c>
      <c r="M714" s="99">
        <f t="shared" si="212"/>
        <v>-2656.2000000000007</v>
      </c>
      <c r="N714" s="99">
        <f t="shared" si="205"/>
        <v>-138.79999999999995</v>
      </c>
      <c r="O714" s="99">
        <f t="shared" si="206"/>
        <v>-2795.0000000000009</v>
      </c>
      <c r="P714" s="99"/>
      <c r="Q714" s="99"/>
      <c r="R714" s="99">
        <f t="shared" si="207"/>
        <v>0</v>
      </c>
      <c r="S714" s="99">
        <f t="shared" si="208"/>
        <v>-2656.2000000000007</v>
      </c>
      <c r="T714" s="99">
        <f t="shared" si="209"/>
        <v>-138.79999999999995</v>
      </c>
      <c r="U714" s="99">
        <f t="shared" si="210"/>
        <v>-2795.0000000000009</v>
      </c>
      <c r="V714" s="89"/>
    </row>
    <row r="715" spans="1:68" s="92" customFormat="1" x14ac:dyDescent="0.25">
      <c r="A715" s="71">
        <v>9</v>
      </c>
      <c r="B715" s="301"/>
      <c r="C715" s="301"/>
      <c r="D715" s="301"/>
      <c r="E715" s="301"/>
      <c r="F715" s="71" t="s">
        <v>2689</v>
      </c>
      <c r="G715" s="99">
        <v>-8359.0699999999779</v>
      </c>
      <c r="H715" s="99">
        <v>-1222.9299999999998</v>
      </c>
      <c r="I715" s="71">
        <f t="shared" si="213"/>
        <v>-9581.9999999999782</v>
      </c>
      <c r="J715" s="99"/>
      <c r="K715" s="99"/>
      <c r="L715" s="99">
        <f t="shared" si="204"/>
        <v>0</v>
      </c>
      <c r="M715" s="99">
        <f t="shared" si="212"/>
        <v>-8359.0699999999779</v>
      </c>
      <c r="N715" s="99">
        <f t="shared" si="205"/>
        <v>-1222.9299999999998</v>
      </c>
      <c r="O715" s="99">
        <f t="shared" si="206"/>
        <v>-9581.9999999999782</v>
      </c>
      <c r="P715" s="99"/>
      <c r="Q715" s="99"/>
      <c r="R715" s="99">
        <f t="shared" si="207"/>
        <v>0</v>
      </c>
      <c r="S715" s="99">
        <f t="shared" si="208"/>
        <v>-8359.0699999999779</v>
      </c>
      <c r="T715" s="99">
        <f t="shared" si="209"/>
        <v>-1222.9299999999998</v>
      </c>
      <c r="U715" s="99">
        <f t="shared" si="210"/>
        <v>-9581.9999999999782</v>
      </c>
      <c r="V715" s="89"/>
    </row>
    <row r="716" spans="1:68" s="92" customFormat="1" x14ac:dyDescent="0.25">
      <c r="A716" s="71">
        <v>10</v>
      </c>
      <c r="B716" s="301"/>
      <c r="C716" s="301"/>
      <c r="D716" s="301"/>
      <c r="E716" s="301"/>
      <c r="F716" s="71" t="s">
        <v>2690</v>
      </c>
      <c r="G716" s="99">
        <v>-409.78000000000065</v>
      </c>
      <c r="H716" s="99">
        <v>-10.21999999999997</v>
      </c>
      <c r="I716" s="71">
        <f t="shared" si="213"/>
        <v>-420.00000000000063</v>
      </c>
      <c r="J716" s="99"/>
      <c r="K716" s="99"/>
      <c r="L716" s="99">
        <f t="shared" si="204"/>
        <v>0</v>
      </c>
      <c r="M716" s="99">
        <f t="shared" si="212"/>
        <v>-409.78000000000065</v>
      </c>
      <c r="N716" s="99">
        <f t="shared" si="205"/>
        <v>-10.21999999999997</v>
      </c>
      <c r="O716" s="99">
        <f t="shared" si="206"/>
        <v>-420.00000000000063</v>
      </c>
      <c r="P716" s="99"/>
      <c r="Q716" s="99"/>
      <c r="R716" s="99">
        <f t="shared" si="207"/>
        <v>0</v>
      </c>
      <c r="S716" s="99">
        <f t="shared" si="208"/>
        <v>-409.78000000000065</v>
      </c>
      <c r="T716" s="99">
        <f t="shared" si="209"/>
        <v>-10.21999999999997</v>
      </c>
      <c r="U716" s="99">
        <f t="shared" si="210"/>
        <v>-420.00000000000063</v>
      </c>
      <c r="V716" s="89"/>
    </row>
    <row r="717" spans="1:68" s="92" customFormat="1" x14ac:dyDescent="0.25">
      <c r="A717" s="71">
        <v>11</v>
      </c>
      <c r="B717" s="301"/>
      <c r="C717" s="301"/>
      <c r="D717" s="301"/>
      <c r="E717" s="301"/>
      <c r="F717" s="71" t="s">
        <v>2691</v>
      </c>
      <c r="G717" s="99">
        <v>-244.88000000000011</v>
      </c>
      <c r="H717" s="99">
        <v>-6.1200000000000045</v>
      </c>
      <c r="I717" s="71">
        <f t="shared" si="213"/>
        <v>-251.00000000000011</v>
      </c>
      <c r="J717" s="99"/>
      <c r="K717" s="99"/>
      <c r="L717" s="99">
        <f t="shared" si="204"/>
        <v>0</v>
      </c>
      <c r="M717" s="99">
        <f t="shared" si="212"/>
        <v>-244.88000000000011</v>
      </c>
      <c r="N717" s="99">
        <f t="shared" si="205"/>
        <v>-6.1200000000000045</v>
      </c>
      <c r="O717" s="99">
        <f t="shared" si="206"/>
        <v>-251.00000000000011</v>
      </c>
      <c r="P717" s="99"/>
      <c r="Q717" s="99"/>
      <c r="R717" s="99">
        <f t="shared" si="207"/>
        <v>0</v>
      </c>
      <c r="S717" s="99">
        <f t="shared" si="208"/>
        <v>-244.88000000000011</v>
      </c>
      <c r="T717" s="99">
        <f t="shared" si="209"/>
        <v>-6.1200000000000045</v>
      </c>
      <c r="U717" s="99">
        <f t="shared" si="210"/>
        <v>-251.00000000000011</v>
      </c>
      <c r="V717" s="89"/>
    </row>
    <row r="718" spans="1:68" s="92" customFormat="1" x14ac:dyDescent="0.25">
      <c r="A718" s="71">
        <v>12</v>
      </c>
      <c r="B718" s="301"/>
      <c r="C718" s="301"/>
      <c r="D718" s="301"/>
      <c r="E718" s="301"/>
      <c r="F718" s="71" t="s">
        <v>2692</v>
      </c>
      <c r="G718" s="99">
        <v>-58457.010000000009</v>
      </c>
      <c r="H718" s="99">
        <v>-3691.99</v>
      </c>
      <c r="I718" s="71">
        <f t="shared" si="213"/>
        <v>-62149.000000000007</v>
      </c>
      <c r="J718" s="99"/>
      <c r="K718" s="99"/>
      <c r="L718" s="99">
        <f t="shared" si="204"/>
        <v>0</v>
      </c>
      <c r="M718" s="99">
        <f t="shared" si="212"/>
        <v>-58457.010000000009</v>
      </c>
      <c r="N718" s="99">
        <f t="shared" si="205"/>
        <v>-3691.99</v>
      </c>
      <c r="O718" s="99">
        <f t="shared" si="206"/>
        <v>-62149.000000000007</v>
      </c>
      <c r="P718" s="99"/>
      <c r="Q718" s="99"/>
      <c r="R718" s="99">
        <f t="shared" si="207"/>
        <v>0</v>
      </c>
      <c r="S718" s="99">
        <f t="shared" si="208"/>
        <v>-58457.010000000009</v>
      </c>
      <c r="T718" s="99">
        <f t="shared" si="209"/>
        <v>-3691.99</v>
      </c>
      <c r="U718" s="99">
        <f t="shared" si="210"/>
        <v>-62149.000000000007</v>
      </c>
      <c r="V718" s="89"/>
    </row>
    <row r="719" spans="1:68" s="92" customFormat="1" x14ac:dyDescent="0.25">
      <c r="A719" s="71">
        <v>13</v>
      </c>
      <c r="B719" s="301"/>
      <c r="C719" s="301"/>
      <c r="D719" s="301"/>
      <c r="E719" s="301"/>
      <c r="F719" s="71" t="s">
        <v>2693</v>
      </c>
      <c r="G719" s="99">
        <v>-2278.13</v>
      </c>
      <c r="H719" s="99">
        <v>40.129999999999995</v>
      </c>
      <c r="I719" s="71">
        <f t="shared" si="213"/>
        <v>-2238</v>
      </c>
      <c r="J719" s="99"/>
      <c r="K719" s="99"/>
      <c r="L719" s="99">
        <f t="shared" si="204"/>
        <v>0</v>
      </c>
      <c r="M719" s="99">
        <f t="shared" si="212"/>
        <v>-2278.13</v>
      </c>
      <c r="N719" s="99">
        <f t="shared" si="205"/>
        <v>40.129999999999995</v>
      </c>
      <c r="O719" s="99">
        <f t="shared" si="206"/>
        <v>-2238</v>
      </c>
      <c r="P719" s="99"/>
      <c r="Q719" s="99"/>
      <c r="R719" s="99">
        <f t="shared" si="207"/>
        <v>0</v>
      </c>
      <c r="S719" s="99">
        <f t="shared" si="208"/>
        <v>-2278.13</v>
      </c>
      <c r="T719" s="99">
        <f t="shared" si="209"/>
        <v>40.129999999999995</v>
      </c>
      <c r="U719" s="99">
        <f t="shared" si="210"/>
        <v>-2238</v>
      </c>
      <c r="V719" s="89"/>
    </row>
    <row r="720" spans="1:68" s="92" customFormat="1" x14ac:dyDescent="0.25">
      <c r="A720" s="71">
        <v>14</v>
      </c>
      <c r="B720" s="301"/>
      <c r="C720" s="301"/>
      <c r="D720" s="301"/>
      <c r="E720" s="301"/>
      <c r="F720" s="71" t="s">
        <v>2694</v>
      </c>
      <c r="G720" s="99">
        <v>141384</v>
      </c>
      <c r="H720" s="99">
        <v>0</v>
      </c>
      <c r="I720" s="71">
        <f t="shared" si="213"/>
        <v>141384</v>
      </c>
      <c r="J720" s="99"/>
      <c r="K720" s="99"/>
      <c r="L720" s="99">
        <f t="shared" si="204"/>
        <v>0</v>
      </c>
      <c r="M720" s="99">
        <f t="shared" si="212"/>
        <v>141384</v>
      </c>
      <c r="N720" s="99">
        <f t="shared" si="205"/>
        <v>0</v>
      </c>
      <c r="O720" s="99">
        <f t="shared" si="206"/>
        <v>141384</v>
      </c>
      <c r="P720" s="99"/>
      <c r="Q720" s="99"/>
      <c r="R720" s="99">
        <f t="shared" si="207"/>
        <v>0</v>
      </c>
      <c r="S720" s="99">
        <f t="shared" si="208"/>
        <v>141384</v>
      </c>
      <c r="T720" s="99">
        <f t="shared" si="209"/>
        <v>0</v>
      </c>
      <c r="U720" s="99">
        <f t="shared" si="210"/>
        <v>141384</v>
      </c>
      <c r="V720" s="89"/>
    </row>
    <row r="721" spans="1:68" s="92" customFormat="1" x14ac:dyDescent="0.25">
      <c r="A721" s="71">
        <v>15</v>
      </c>
      <c r="B721" s="301"/>
      <c r="C721" s="301"/>
      <c r="D721" s="301"/>
      <c r="E721" s="301"/>
      <c r="F721" s="71" t="s">
        <v>2695</v>
      </c>
      <c r="G721" s="99">
        <v>0</v>
      </c>
      <c r="H721" s="99">
        <v>0</v>
      </c>
      <c r="I721" s="71">
        <f t="shared" si="213"/>
        <v>0</v>
      </c>
      <c r="J721" s="99"/>
      <c r="K721" s="99"/>
      <c r="L721" s="99">
        <f t="shared" si="204"/>
        <v>0</v>
      </c>
      <c r="M721" s="99">
        <f t="shared" si="212"/>
        <v>0</v>
      </c>
      <c r="N721" s="99">
        <f t="shared" si="205"/>
        <v>0</v>
      </c>
      <c r="O721" s="99">
        <f t="shared" si="206"/>
        <v>0</v>
      </c>
      <c r="P721" s="99"/>
      <c r="Q721" s="99"/>
      <c r="R721" s="99">
        <f t="shared" si="207"/>
        <v>0</v>
      </c>
      <c r="S721" s="99">
        <f t="shared" si="208"/>
        <v>0</v>
      </c>
      <c r="T721" s="99">
        <f t="shared" si="209"/>
        <v>0</v>
      </c>
      <c r="U721" s="99">
        <f t="shared" si="210"/>
        <v>0</v>
      </c>
      <c r="V721" s="89"/>
    </row>
    <row r="722" spans="1:68" s="92" customFormat="1" x14ac:dyDescent="0.25">
      <c r="A722" s="71">
        <v>16</v>
      </c>
      <c r="B722" s="301"/>
      <c r="C722" s="301"/>
      <c r="D722" s="301"/>
      <c r="E722" s="301"/>
      <c r="F722" s="71" t="s">
        <v>2696</v>
      </c>
      <c r="G722" s="99">
        <v>-2289.6200000000008</v>
      </c>
      <c r="H722" s="99">
        <v>47.620000000000033</v>
      </c>
      <c r="I722" s="71">
        <f t="shared" si="213"/>
        <v>-2242.0000000000009</v>
      </c>
      <c r="J722" s="99"/>
      <c r="K722" s="99"/>
      <c r="L722" s="99">
        <f t="shared" si="204"/>
        <v>0</v>
      </c>
      <c r="M722" s="99">
        <f t="shared" si="212"/>
        <v>-2289.6200000000008</v>
      </c>
      <c r="N722" s="99">
        <f t="shared" si="205"/>
        <v>47.620000000000033</v>
      </c>
      <c r="O722" s="99">
        <f t="shared" si="206"/>
        <v>-2242.0000000000009</v>
      </c>
      <c r="P722" s="99"/>
      <c r="Q722" s="99"/>
      <c r="R722" s="99">
        <f t="shared" si="207"/>
        <v>0</v>
      </c>
      <c r="S722" s="99">
        <f t="shared" si="208"/>
        <v>-2289.6200000000008</v>
      </c>
      <c r="T722" s="99">
        <f t="shared" si="209"/>
        <v>47.620000000000033</v>
      </c>
      <c r="U722" s="99">
        <f t="shared" si="210"/>
        <v>-2242.0000000000009</v>
      </c>
      <c r="V722" s="89"/>
    </row>
    <row r="723" spans="1:68" s="188" customFormat="1" x14ac:dyDescent="0.25">
      <c r="A723" s="255" t="s">
        <v>43</v>
      </c>
      <c r="B723" s="256"/>
      <c r="C723" s="256"/>
      <c r="D723" s="256"/>
      <c r="E723" s="256"/>
      <c r="F723" s="187">
        <f>A722</f>
        <v>16</v>
      </c>
      <c r="G723" s="97">
        <f>SUM(G707:G722)</f>
        <v>-133666.21999999997</v>
      </c>
      <c r="H723" s="97">
        <f t="shared" ref="H723:U723" si="214">SUM(H707:H722)</f>
        <v>-10520.779999999999</v>
      </c>
      <c r="I723" s="97">
        <f t="shared" si="214"/>
        <v>-144186.99999999994</v>
      </c>
      <c r="J723" s="97">
        <f t="shared" si="214"/>
        <v>0</v>
      </c>
      <c r="K723" s="97">
        <f t="shared" si="214"/>
        <v>0</v>
      </c>
      <c r="L723" s="97">
        <f t="shared" si="214"/>
        <v>0</v>
      </c>
      <c r="M723" s="97">
        <f t="shared" si="214"/>
        <v>-133666.21999999997</v>
      </c>
      <c r="N723" s="97">
        <f t="shared" si="214"/>
        <v>-10520.779999999999</v>
      </c>
      <c r="O723" s="97">
        <f t="shared" si="214"/>
        <v>-144186.99999999994</v>
      </c>
      <c r="P723" s="97">
        <f t="shared" si="214"/>
        <v>0</v>
      </c>
      <c r="Q723" s="97">
        <f t="shared" si="214"/>
        <v>0</v>
      </c>
      <c r="R723" s="97">
        <f t="shared" si="214"/>
        <v>0</v>
      </c>
      <c r="S723" s="97">
        <f t="shared" si="214"/>
        <v>-133666.21999999997</v>
      </c>
      <c r="T723" s="97">
        <f t="shared" si="214"/>
        <v>-10520.779999999999</v>
      </c>
      <c r="U723" s="97">
        <f t="shared" si="214"/>
        <v>-144186.99999999994</v>
      </c>
      <c r="V723" s="93"/>
      <c r="W723" s="50"/>
      <c r="X723" s="50"/>
      <c r="Y723" s="50"/>
      <c r="Z723" s="50"/>
      <c r="AA723" s="50"/>
      <c r="AB723" s="50"/>
      <c r="AC723" s="50"/>
      <c r="AD723" s="50"/>
      <c r="AE723" s="50"/>
      <c r="AF723" s="50"/>
      <c r="AG723" s="50"/>
      <c r="AH723" s="50"/>
      <c r="AI723" s="50"/>
      <c r="AJ723" s="50"/>
      <c r="AK723" s="50"/>
      <c r="AL723" s="50"/>
      <c r="AM723" s="50"/>
      <c r="AN723" s="50"/>
      <c r="AO723" s="50"/>
      <c r="AP723" s="50"/>
      <c r="AQ723" s="50"/>
      <c r="AR723" s="50"/>
      <c r="AS723" s="50"/>
      <c r="AT723" s="50"/>
      <c r="AU723" s="50"/>
      <c r="AV723" s="50"/>
      <c r="AW723" s="50"/>
      <c r="AX723" s="50"/>
      <c r="AY723" s="50"/>
      <c r="AZ723" s="50"/>
      <c r="BA723" s="50"/>
      <c r="BB723" s="50"/>
      <c r="BC723" s="50"/>
      <c r="BD723" s="50"/>
      <c r="BE723" s="50"/>
      <c r="BF723" s="50"/>
      <c r="BG723" s="50"/>
      <c r="BH723" s="50"/>
      <c r="BI723" s="50"/>
      <c r="BJ723" s="50"/>
      <c r="BK723" s="50"/>
      <c r="BL723" s="50"/>
      <c r="BM723" s="50"/>
      <c r="BN723" s="50"/>
      <c r="BO723" s="50"/>
      <c r="BP723" s="50"/>
    </row>
    <row r="724" spans="1:68" s="188" customFormat="1" x14ac:dyDescent="0.25">
      <c r="A724" s="255" t="s">
        <v>484</v>
      </c>
      <c r="B724" s="256"/>
      <c r="C724" s="256"/>
      <c r="D724" s="256"/>
      <c r="E724" s="256"/>
      <c r="F724" s="187">
        <f>F683+F488+F457+F360+F324+F268+F214+F163+F657+F723+F706+F631+F577+F557+F521+F423+F294+F234+F191+F140+F114+F85+F47</f>
        <v>688</v>
      </c>
      <c r="G724" s="187">
        <f>G683+G488+G457+G360+G324+G268+G214+G163+G657+G723+G706+G631+G577+G557+G521+G423+G294+G234+G191+G140+G114+G85+G47</f>
        <v>53531645.890000001</v>
      </c>
      <c r="H724" s="187">
        <f t="shared" ref="H724:U724" si="215">H683+H488+H457+H360+H324+H268+H214+H163+H657+H723+H706+H631+H577+H557+H521+H423+H294+H234+H191+H140+H114+H85+H47</f>
        <v>14967563.109999996</v>
      </c>
      <c r="I724" s="187">
        <f t="shared" si="215"/>
        <v>68499209</v>
      </c>
      <c r="J724" s="187">
        <f t="shared" si="215"/>
        <v>0</v>
      </c>
      <c r="K724" s="187">
        <f t="shared" si="215"/>
        <v>0</v>
      </c>
      <c r="L724" s="187">
        <f t="shared" si="215"/>
        <v>0</v>
      </c>
      <c r="M724" s="187">
        <f t="shared" si="215"/>
        <v>53531645.890000001</v>
      </c>
      <c r="N724" s="187">
        <f t="shared" si="215"/>
        <v>14967563.109999996</v>
      </c>
      <c r="O724" s="187">
        <f t="shared" si="215"/>
        <v>68499209</v>
      </c>
      <c r="P724" s="187">
        <f t="shared" si="215"/>
        <v>0</v>
      </c>
      <c r="Q724" s="187">
        <f t="shared" si="215"/>
        <v>0</v>
      </c>
      <c r="R724" s="187">
        <f t="shared" si="215"/>
        <v>0</v>
      </c>
      <c r="S724" s="187">
        <f t="shared" si="215"/>
        <v>53531645.890000001</v>
      </c>
      <c r="T724" s="187">
        <f t="shared" si="215"/>
        <v>14967563.109999996</v>
      </c>
      <c r="U724" s="187">
        <f t="shared" si="215"/>
        <v>68499209</v>
      </c>
      <c r="V724" s="93"/>
      <c r="W724" s="50"/>
      <c r="X724" s="50"/>
      <c r="Y724" s="50"/>
      <c r="Z724" s="50"/>
      <c r="AA724" s="50"/>
      <c r="AB724" s="50"/>
      <c r="AC724" s="50"/>
      <c r="AD724" s="50"/>
      <c r="AE724" s="50"/>
      <c r="AF724" s="50"/>
      <c r="AG724" s="50"/>
      <c r="AH724" s="50"/>
      <c r="AI724" s="50"/>
      <c r="AJ724" s="50"/>
      <c r="AK724" s="50"/>
      <c r="AL724" s="50"/>
      <c r="AM724" s="50"/>
      <c r="AN724" s="50"/>
      <c r="AO724" s="50"/>
      <c r="AP724" s="50"/>
      <c r="AQ724" s="50"/>
      <c r="AR724" s="50"/>
      <c r="AS724" s="50"/>
      <c r="AT724" s="50"/>
      <c r="AU724" s="50"/>
      <c r="AV724" s="50"/>
      <c r="AW724" s="50"/>
      <c r="AX724" s="50"/>
      <c r="AY724" s="50"/>
      <c r="AZ724" s="50"/>
      <c r="BA724" s="50"/>
      <c r="BB724" s="50"/>
      <c r="BC724" s="50"/>
      <c r="BD724" s="50"/>
      <c r="BE724" s="50"/>
      <c r="BF724" s="50"/>
      <c r="BG724" s="50"/>
      <c r="BH724" s="50"/>
      <c r="BI724" s="50"/>
      <c r="BJ724" s="50"/>
      <c r="BK724" s="50"/>
      <c r="BL724" s="50"/>
      <c r="BM724" s="50"/>
      <c r="BN724" s="50"/>
      <c r="BO724" s="50"/>
      <c r="BP724" s="50"/>
    </row>
    <row r="725" spans="1:68" s="86" customFormat="1" x14ac:dyDescent="0.25">
      <c r="A725" s="88"/>
      <c r="B725" s="78"/>
      <c r="C725" s="78"/>
      <c r="D725" s="78"/>
      <c r="E725" s="78"/>
      <c r="F725" s="88"/>
      <c r="G725" s="71"/>
      <c r="H725" s="71"/>
      <c r="I725" s="71">
        <v>0</v>
      </c>
      <c r="J725" s="99"/>
      <c r="K725" s="99"/>
      <c r="L725" s="99">
        <f t="shared" ref="L725:L742" si="216">J725+K725</f>
        <v>0</v>
      </c>
      <c r="M725" s="99">
        <f t="shared" ref="M725:M788" si="217">G725+J725</f>
        <v>0</v>
      </c>
      <c r="N725" s="99">
        <f t="shared" ref="N725:N742" si="218">H725+K725</f>
        <v>0</v>
      </c>
      <c r="O725" s="99">
        <f t="shared" ref="O725:O742" si="219">I725+L725</f>
        <v>0</v>
      </c>
      <c r="P725" s="99"/>
      <c r="Q725" s="99"/>
      <c r="R725" s="99">
        <f t="shared" ref="R725:R742" si="220">P725+Q725</f>
        <v>0</v>
      </c>
      <c r="S725" s="99">
        <f t="shared" ref="S725:S742" si="221">M725-P725</f>
        <v>0</v>
      </c>
      <c r="T725" s="99">
        <f t="shared" ref="T725:T742" si="222">N725-Q725</f>
        <v>0</v>
      </c>
      <c r="U725" s="99">
        <f t="shared" ref="U725:U742" si="223">O725-R725</f>
        <v>0</v>
      </c>
      <c r="V725" s="190"/>
    </row>
    <row r="726" spans="1:68" s="81" customFormat="1" x14ac:dyDescent="0.25">
      <c r="A726" s="243" t="s">
        <v>485</v>
      </c>
      <c r="B726" s="243"/>
      <c r="C726" s="243"/>
      <c r="D726" s="243"/>
      <c r="E726" s="243"/>
      <c r="F726" s="80"/>
      <c r="G726" s="80"/>
      <c r="H726" s="80"/>
      <c r="I726" s="80">
        <v>0</v>
      </c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181"/>
      <c r="W726" s="86"/>
      <c r="X726" s="86"/>
      <c r="Y726" s="86"/>
      <c r="Z726" s="86"/>
      <c r="AA726" s="86"/>
      <c r="AB726" s="86"/>
      <c r="AC726" s="86"/>
      <c r="AD726" s="86"/>
      <c r="AE726" s="86"/>
      <c r="AF726" s="86"/>
      <c r="AG726" s="86"/>
      <c r="AH726" s="86"/>
      <c r="AI726" s="86"/>
      <c r="AJ726" s="86"/>
      <c r="AK726" s="86"/>
      <c r="AL726" s="86"/>
      <c r="AM726" s="86"/>
      <c r="AN726" s="86"/>
      <c r="AO726" s="86"/>
      <c r="AP726" s="86"/>
      <c r="AQ726" s="86"/>
      <c r="AR726" s="86"/>
      <c r="AS726" s="86"/>
      <c r="AT726" s="86"/>
      <c r="AU726" s="86"/>
      <c r="AV726" s="86"/>
      <c r="AW726" s="86"/>
      <c r="AX726" s="86"/>
      <c r="AY726" s="86"/>
      <c r="AZ726" s="86"/>
      <c r="BA726" s="86"/>
      <c r="BB726" s="86"/>
      <c r="BC726" s="86"/>
      <c r="BD726" s="86"/>
      <c r="BE726" s="86"/>
      <c r="BF726" s="86"/>
      <c r="BG726" s="86"/>
      <c r="BH726" s="86"/>
      <c r="BI726" s="86"/>
      <c r="BJ726" s="86"/>
      <c r="BK726" s="86"/>
      <c r="BL726" s="86"/>
      <c r="BM726" s="86"/>
      <c r="BN726" s="86"/>
      <c r="BO726" s="86"/>
      <c r="BP726" s="86"/>
    </row>
    <row r="727" spans="1:68" s="191" customFormat="1" ht="15" customHeight="1" x14ac:dyDescent="0.25">
      <c r="A727" s="104">
        <v>1</v>
      </c>
      <c r="B727" s="257" t="s">
        <v>1216</v>
      </c>
      <c r="C727" s="257" t="s">
        <v>5537</v>
      </c>
      <c r="D727" s="257" t="s">
        <v>5537</v>
      </c>
      <c r="E727" s="257" t="s">
        <v>5538</v>
      </c>
      <c r="F727" s="104" t="s">
        <v>2942</v>
      </c>
      <c r="G727" s="99">
        <v>5876.25</v>
      </c>
      <c r="H727" s="99">
        <v>68.75</v>
      </c>
      <c r="I727" s="71">
        <f>SUM(G727:H727)</f>
        <v>5945</v>
      </c>
      <c r="J727" s="99"/>
      <c r="K727" s="99"/>
      <c r="L727" s="99">
        <f t="shared" si="216"/>
        <v>0</v>
      </c>
      <c r="M727" s="99">
        <f t="shared" si="217"/>
        <v>5876.25</v>
      </c>
      <c r="N727" s="99">
        <f t="shared" si="218"/>
        <v>68.75</v>
      </c>
      <c r="O727" s="99">
        <f t="shared" si="219"/>
        <v>5945</v>
      </c>
      <c r="P727" s="99"/>
      <c r="Q727" s="99"/>
      <c r="R727" s="99">
        <f t="shared" si="220"/>
        <v>0</v>
      </c>
      <c r="S727" s="99">
        <f t="shared" si="221"/>
        <v>5876.25</v>
      </c>
      <c r="T727" s="99">
        <f t="shared" si="222"/>
        <v>68.75</v>
      </c>
      <c r="U727" s="99">
        <f t="shared" si="223"/>
        <v>5945</v>
      </c>
      <c r="V727" s="68">
        <v>0</v>
      </c>
    </row>
    <row r="728" spans="1:68" s="191" customFormat="1" x14ac:dyDescent="0.25">
      <c r="A728" s="104">
        <v>2</v>
      </c>
      <c r="B728" s="257"/>
      <c r="C728" s="257"/>
      <c r="D728" s="257"/>
      <c r="E728" s="257"/>
      <c r="F728" s="104" t="s">
        <v>2943</v>
      </c>
      <c r="G728" s="99">
        <v>8301</v>
      </c>
      <c r="H728" s="99">
        <v>921</v>
      </c>
      <c r="I728" s="71">
        <f t="shared" ref="I728:I791" si="224">SUM(G728:H728)</f>
        <v>9222</v>
      </c>
      <c r="J728" s="99"/>
      <c r="K728" s="99"/>
      <c r="L728" s="99">
        <f t="shared" si="216"/>
        <v>0</v>
      </c>
      <c r="M728" s="99">
        <f t="shared" si="217"/>
        <v>8301</v>
      </c>
      <c r="N728" s="99">
        <f t="shared" si="218"/>
        <v>921</v>
      </c>
      <c r="O728" s="99">
        <f t="shared" si="219"/>
        <v>9222</v>
      </c>
      <c r="P728" s="99"/>
      <c r="Q728" s="99"/>
      <c r="R728" s="99">
        <f t="shared" si="220"/>
        <v>0</v>
      </c>
      <c r="S728" s="99">
        <f t="shared" si="221"/>
        <v>8301</v>
      </c>
      <c r="T728" s="99">
        <f t="shared" si="222"/>
        <v>921</v>
      </c>
      <c r="U728" s="99">
        <f t="shared" si="223"/>
        <v>9222</v>
      </c>
      <c r="V728" s="68"/>
    </row>
    <row r="729" spans="1:68" s="191" customFormat="1" x14ac:dyDescent="0.25">
      <c r="A729" s="104">
        <v>3</v>
      </c>
      <c r="B729" s="257"/>
      <c r="C729" s="257"/>
      <c r="D729" s="257"/>
      <c r="E729" s="257"/>
      <c r="F729" s="104" t="s">
        <v>2944</v>
      </c>
      <c r="G729" s="99">
        <v>0</v>
      </c>
      <c r="H729" s="99">
        <v>0</v>
      </c>
      <c r="I729" s="71">
        <f t="shared" si="224"/>
        <v>0</v>
      </c>
      <c r="J729" s="99"/>
      <c r="K729" s="99"/>
      <c r="L729" s="99">
        <f t="shared" si="216"/>
        <v>0</v>
      </c>
      <c r="M729" s="99">
        <f t="shared" si="217"/>
        <v>0</v>
      </c>
      <c r="N729" s="99">
        <f t="shared" si="218"/>
        <v>0</v>
      </c>
      <c r="O729" s="99">
        <f t="shared" si="219"/>
        <v>0</v>
      </c>
      <c r="P729" s="99"/>
      <c r="Q729" s="99"/>
      <c r="R729" s="99">
        <f t="shared" si="220"/>
        <v>0</v>
      </c>
      <c r="S729" s="99">
        <f t="shared" si="221"/>
        <v>0</v>
      </c>
      <c r="T729" s="99">
        <f t="shared" si="222"/>
        <v>0</v>
      </c>
      <c r="U729" s="99">
        <f t="shared" si="223"/>
        <v>0</v>
      </c>
      <c r="V729" s="68"/>
    </row>
    <row r="730" spans="1:68" s="191" customFormat="1" x14ac:dyDescent="0.25">
      <c r="A730" s="104">
        <v>4</v>
      </c>
      <c r="B730" s="257"/>
      <c r="C730" s="257"/>
      <c r="D730" s="257"/>
      <c r="E730" s="257"/>
      <c r="F730" s="104" t="s">
        <v>2945</v>
      </c>
      <c r="G730" s="99">
        <v>66551.37</v>
      </c>
      <c r="H730" s="99">
        <v>14394.630000000003</v>
      </c>
      <c r="I730" s="71">
        <f t="shared" si="224"/>
        <v>80946</v>
      </c>
      <c r="J730" s="99"/>
      <c r="K730" s="99"/>
      <c r="L730" s="99">
        <f t="shared" si="216"/>
        <v>0</v>
      </c>
      <c r="M730" s="99">
        <f t="shared" si="217"/>
        <v>66551.37</v>
      </c>
      <c r="N730" s="99">
        <f t="shared" si="218"/>
        <v>14394.630000000003</v>
      </c>
      <c r="O730" s="99">
        <f t="shared" si="219"/>
        <v>80946</v>
      </c>
      <c r="P730" s="99"/>
      <c r="Q730" s="99"/>
      <c r="R730" s="99">
        <f t="shared" si="220"/>
        <v>0</v>
      </c>
      <c r="S730" s="99">
        <f t="shared" si="221"/>
        <v>66551.37</v>
      </c>
      <c r="T730" s="99">
        <f t="shared" si="222"/>
        <v>14394.630000000003</v>
      </c>
      <c r="U730" s="99">
        <f t="shared" si="223"/>
        <v>80946</v>
      </c>
      <c r="V730" s="68"/>
    </row>
    <row r="731" spans="1:68" s="191" customFormat="1" x14ac:dyDescent="0.25">
      <c r="A731" s="104">
        <v>5</v>
      </c>
      <c r="B731" s="257"/>
      <c r="C731" s="257"/>
      <c r="D731" s="257"/>
      <c r="E731" s="257"/>
      <c r="F731" s="104" t="s">
        <v>2946</v>
      </c>
      <c r="G731" s="99">
        <v>13834.739999999998</v>
      </c>
      <c r="H731" s="99">
        <v>1002.2599999999998</v>
      </c>
      <c r="I731" s="71">
        <f t="shared" si="224"/>
        <v>14836.999999999998</v>
      </c>
      <c r="J731" s="99"/>
      <c r="K731" s="99"/>
      <c r="L731" s="99">
        <f t="shared" si="216"/>
        <v>0</v>
      </c>
      <c r="M731" s="99">
        <f t="shared" si="217"/>
        <v>13834.739999999998</v>
      </c>
      <c r="N731" s="99">
        <f t="shared" si="218"/>
        <v>1002.2599999999998</v>
      </c>
      <c r="O731" s="99">
        <f t="shared" si="219"/>
        <v>14836.999999999998</v>
      </c>
      <c r="P731" s="99"/>
      <c r="Q731" s="99"/>
      <c r="R731" s="99">
        <f t="shared" si="220"/>
        <v>0</v>
      </c>
      <c r="S731" s="99">
        <f t="shared" si="221"/>
        <v>13834.739999999998</v>
      </c>
      <c r="T731" s="99">
        <f t="shared" si="222"/>
        <v>1002.2599999999998</v>
      </c>
      <c r="U731" s="99">
        <f t="shared" si="223"/>
        <v>14836.999999999998</v>
      </c>
      <c r="V731" s="68"/>
    </row>
    <row r="732" spans="1:68" s="191" customFormat="1" x14ac:dyDescent="0.25">
      <c r="A732" s="104">
        <v>6</v>
      </c>
      <c r="B732" s="257"/>
      <c r="C732" s="257"/>
      <c r="D732" s="257"/>
      <c r="E732" s="257"/>
      <c r="F732" s="104" t="s">
        <v>2947</v>
      </c>
      <c r="G732" s="99">
        <v>796635.52999999991</v>
      </c>
      <c r="H732" s="99">
        <v>74653.469999999972</v>
      </c>
      <c r="I732" s="71">
        <f t="shared" si="224"/>
        <v>871288.99999999988</v>
      </c>
      <c r="J732" s="99"/>
      <c r="K732" s="99"/>
      <c r="L732" s="99">
        <f t="shared" si="216"/>
        <v>0</v>
      </c>
      <c r="M732" s="99">
        <f t="shared" si="217"/>
        <v>796635.52999999991</v>
      </c>
      <c r="N732" s="99">
        <f t="shared" si="218"/>
        <v>74653.469999999972</v>
      </c>
      <c r="O732" s="99">
        <f t="shared" si="219"/>
        <v>871288.99999999988</v>
      </c>
      <c r="P732" s="99"/>
      <c r="Q732" s="99"/>
      <c r="R732" s="99">
        <f t="shared" si="220"/>
        <v>0</v>
      </c>
      <c r="S732" s="99">
        <f t="shared" si="221"/>
        <v>796635.52999999991</v>
      </c>
      <c r="T732" s="99">
        <f t="shared" si="222"/>
        <v>74653.469999999972</v>
      </c>
      <c r="U732" s="99">
        <f t="shared" si="223"/>
        <v>871288.99999999988</v>
      </c>
      <c r="V732" s="68"/>
    </row>
    <row r="733" spans="1:68" s="191" customFormat="1" x14ac:dyDescent="0.25">
      <c r="A733" s="104">
        <v>7</v>
      </c>
      <c r="B733" s="257"/>
      <c r="C733" s="257"/>
      <c r="D733" s="257"/>
      <c r="E733" s="257"/>
      <c r="F733" s="104" t="s">
        <v>2948</v>
      </c>
      <c r="G733" s="99">
        <v>57026.76</v>
      </c>
      <c r="H733" s="99">
        <v>45499.240000000005</v>
      </c>
      <c r="I733" s="71">
        <f t="shared" si="224"/>
        <v>102526</v>
      </c>
      <c r="J733" s="99"/>
      <c r="K733" s="99"/>
      <c r="L733" s="99">
        <f t="shared" si="216"/>
        <v>0</v>
      </c>
      <c r="M733" s="99">
        <f t="shared" si="217"/>
        <v>57026.76</v>
      </c>
      <c r="N733" s="99">
        <f t="shared" si="218"/>
        <v>45499.240000000005</v>
      </c>
      <c r="O733" s="99">
        <f t="shared" si="219"/>
        <v>102526</v>
      </c>
      <c r="P733" s="99"/>
      <c r="Q733" s="99"/>
      <c r="R733" s="99">
        <f t="shared" si="220"/>
        <v>0</v>
      </c>
      <c r="S733" s="99">
        <f t="shared" si="221"/>
        <v>57026.76</v>
      </c>
      <c r="T733" s="99">
        <f t="shared" si="222"/>
        <v>45499.240000000005</v>
      </c>
      <c r="U733" s="99">
        <f t="shared" si="223"/>
        <v>102526</v>
      </c>
      <c r="V733" s="68"/>
    </row>
    <row r="734" spans="1:68" s="191" customFormat="1" x14ac:dyDescent="0.25">
      <c r="A734" s="104">
        <v>8</v>
      </c>
      <c r="B734" s="257"/>
      <c r="C734" s="257"/>
      <c r="D734" s="257"/>
      <c r="E734" s="257"/>
      <c r="F734" s="104" t="s">
        <v>2949</v>
      </c>
      <c r="G734" s="99">
        <v>297387.93000000005</v>
      </c>
      <c r="H734" s="99">
        <v>-18004.929999999993</v>
      </c>
      <c r="I734" s="71">
        <f t="shared" si="224"/>
        <v>279383.00000000006</v>
      </c>
      <c r="J734" s="99"/>
      <c r="K734" s="99"/>
      <c r="L734" s="99">
        <f t="shared" si="216"/>
        <v>0</v>
      </c>
      <c r="M734" s="99">
        <f t="shared" si="217"/>
        <v>297387.93000000005</v>
      </c>
      <c r="N734" s="99">
        <f t="shared" si="218"/>
        <v>-18004.929999999993</v>
      </c>
      <c r="O734" s="99">
        <f t="shared" si="219"/>
        <v>279383.00000000006</v>
      </c>
      <c r="P734" s="99"/>
      <c r="Q734" s="99"/>
      <c r="R734" s="99">
        <f t="shared" si="220"/>
        <v>0</v>
      </c>
      <c r="S734" s="99">
        <f t="shared" si="221"/>
        <v>297387.93000000005</v>
      </c>
      <c r="T734" s="99">
        <f t="shared" si="222"/>
        <v>-18004.929999999993</v>
      </c>
      <c r="U734" s="99">
        <f t="shared" si="223"/>
        <v>279383.00000000006</v>
      </c>
      <c r="V734" s="68"/>
    </row>
    <row r="735" spans="1:68" s="191" customFormat="1" x14ac:dyDescent="0.25">
      <c r="A735" s="104">
        <v>9</v>
      </c>
      <c r="B735" s="257"/>
      <c r="C735" s="257"/>
      <c r="D735" s="257"/>
      <c r="E735" s="257"/>
      <c r="F735" s="104" t="s">
        <v>2950</v>
      </c>
      <c r="G735" s="99">
        <v>-20104.709999999985</v>
      </c>
      <c r="H735" s="99">
        <v>-470.28999999999996</v>
      </c>
      <c r="I735" s="71">
        <f t="shared" si="224"/>
        <v>-20574.999999999985</v>
      </c>
      <c r="J735" s="99"/>
      <c r="K735" s="99"/>
      <c r="L735" s="99">
        <f t="shared" si="216"/>
        <v>0</v>
      </c>
      <c r="M735" s="99">
        <f t="shared" si="217"/>
        <v>-20104.709999999985</v>
      </c>
      <c r="N735" s="99">
        <f t="shared" si="218"/>
        <v>-470.28999999999996</v>
      </c>
      <c r="O735" s="99">
        <f t="shared" si="219"/>
        <v>-20574.999999999985</v>
      </c>
      <c r="P735" s="99"/>
      <c r="Q735" s="99"/>
      <c r="R735" s="99">
        <f t="shared" si="220"/>
        <v>0</v>
      </c>
      <c r="S735" s="99">
        <f t="shared" si="221"/>
        <v>-20104.709999999985</v>
      </c>
      <c r="T735" s="99">
        <f t="shared" si="222"/>
        <v>-470.28999999999996</v>
      </c>
      <c r="U735" s="99">
        <f t="shared" si="223"/>
        <v>-20574.999999999985</v>
      </c>
      <c r="V735" s="68"/>
    </row>
    <row r="736" spans="1:68" s="191" customFormat="1" x14ac:dyDescent="0.25">
      <c r="A736" s="104">
        <v>10</v>
      </c>
      <c r="B736" s="257"/>
      <c r="C736" s="257"/>
      <c r="D736" s="257"/>
      <c r="E736" s="257"/>
      <c r="F736" s="104" t="s">
        <v>2951</v>
      </c>
      <c r="G736" s="99">
        <v>0</v>
      </c>
      <c r="H736" s="99">
        <v>0</v>
      </c>
      <c r="I736" s="71">
        <f t="shared" si="224"/>
        <v>0</v>
      </c>
      <c r="J736" s="99"/>
      <c r="K736" s="99"/>
      <c r="L736" s="99">
        <f t="shared" si="216"/>
        <v>0</v>
      </c>
      <c r="M736" s="99">
        <f t="shared" si="217"/>
        <v>0</v>
      </c>
      <c r="N736" s="99">
        <f t="shared" si="218"/>
        <v>0</v>
      </c>
      <c r="O736" s="99">
        <f t="shared" si="219"/>
        <v>0</v>
      </c>
      <c r="P736" s="99"/>
      <c r="Q736" s="99"/>
      <c r="R736" s="99">
        <f t="shared" si="220"/>
        <v>0</v>
      </c>
      <c r="S736" s="99">
        <f t="shared" si="221"/>
        <v>0</v>
      </c>
      <c r="T736" s="99">
        <f t="shared" si="222"/>
        <v>0</v>
      </c>
      <c r="U736" s="99">
        <f t="shared" si="223"/>
        <v>0</v>
      </c>
      <c r="V736" s="68"/>
    </row>
    <row r="737" spans="1:68" s="191" customFormat="1" x14ac:dyDescent="0.25">
      <c r="A737" s="104">
        <v>11</v>
      </c>
      <c r="B737" s="257"/>
      <c r="C737" s="257"/>
      <c r="D737" s="257"/>
      <c r="E737" s="257"/>
      <c r="F737" s="104" t="s">
        <v>2952</v>
      </c>
      <c r="G737" s="99">
        <v>493696.34999999992</v>
      </c>
      <c r="H737" s="99">
        <v>31143.650000000052</v>
      </c>
      <c r="I737" s="71">
        <f t="shared" si="224"/>
        <v>524840</v>
      </c>
      <c r="J737" s="99"/>
      <c r="K737" s="99"/>
      <c r="L737" s="99">
        <f t="shared" si="216"/>
        <v>0</v>
      </c>
      <c r="M737" s="99">
        <f t="shared" si="217"/>
        <v>493696.34999999992</v>
      </c>
      <c r="N737" s="99">
        <f t="shared" si="218"/>
        <v>31143.650000000052</v>
      </c>
      <c r="O737" s="99">
        <f t="shared" si="219"/>
        <v>524840</v>
      </c>
      <c r="P737" s="99"/>
      <c r="Q737" s="99"/>
      <c r="R737" s="99">
        <f t="shared" si="220"/>
        <v>0</v>
      </c>
      <c r="S737" s="99">
        <f t="shared" si="221"/>
        <v>493696.34999999992</v>
      </c>
      <c r="T737" s="99">
        <f t="shared" si="222"/>
        <v>31143.650000000052</v>
      </c>
      <c r="U737" s="99">
        <f t="shared" si="223"/>
        <v>524840</v>
      </c>
      <c r="V737" s="68"/>
    </row>
    <row r="738" spans="1:68" s="191" customFormat="1" x14ac:dyDescent="0.25">
      <c r="A738" s="104">
        <v>12</v>
      </c>
      <c r="B738" s="257"/>
      <c r="C738" s="257"/>
      <c r="D738" s="257"/>
      <c r="E738" s="257"/>
      <c r="F738" s="104" t="s">
        <v>2953</v>
      </c>
      <c r="G738" s="99">
        <v>84482.36</v>
      </c>
      <c r="H738" s="99">
        <v>27417.64</v>
      </c>
      <c r="I738" s="71">
        <f t="shared" si="224"/>
        <v>111900</v>
      </c>
      <c r="J738" s="99"/>
      <c r="K738" s="99"/>
      <c r="L738" s="99">
        <f t="shared" si="216"/>
        <v>0</v>
      </c>
      <c r="M738" s="99">
        <f t="shared" si="217"/>
        <v>84482.36</v>
      </c>
      <c r="N738" s="99">
        <f t="shared" si="218"/>
        <v>27417.64</v>
      </c>
      <c r="O738" s="99">
        <f t="shared" si="219"/>
        <v>111900</v>
      </c>
      <c r="P738" s="99"/>
      <c r="Q738" s="99"/>
      <c r="R738" s="99">
        <f t="shared" si="220"/>
        <v>0</v>
      </c>
      <c r="S738" s="99">
        <f t="shared" si="221"/>
        <v>84482.36</v>
      </c>
      <c r="T738" s="99">
        <f t="shared" si="222"/>
        <v>27417.64</v>
      </c>
      <c r="U738" s="99">
        <f t="shared" si="223"/>
        <v>111900</v>
      </c>
      <c r="V738" s="68"/>
    </row>
    <row r="739" spans="1:68" s="193" customFormat="1" x14ac:dyDescent="0.25">
      <c r="A739" s="255" t="s">
        <v>43</v>
      </c>
      <c r="B739" s="256"/>
      <c r="C739" s="256"/>
      <c r="D739" s="256"/>
      <c r="E739" s="256"/>
      <c r="F739" s="103">
        <f t="shared" ref="F739" si="225">SUM(F727:F738)</f>
        <v>0</v>
      </c>
      <c r="G739" s="103">
        <f>SUM(G727:G738)</f>
        <v>1803687.58</v>
      </c>
      <c r="H739" s="103">
        <f t="shared" ref="H739:U739" si="226">SUM(H727:H738)</f>
        <v>176625.42000000004</v>
      </c>
      <c r="I739" s="103">
        <f t="shared" si="226"/>
        <v>1980313</v>
      </c>
      <c r="J739" s="103">
        <f t="shared" si="226"/>
        <v>0</v>
      </c>
      <c r="K739" s="103">
        <f t="shared" si="226"/>
        <v>0</v>
      </c>
      <c r="L739" s="103">
        <f t="shared" si="226"/>
        <v>0</v>
      </c>
      <c r="M739" s="103">
        <f t="shared" si="226"/>
        <v>1803687.58</v>
      </c>
      <c r="N739" s="103">
        <f t="shared" si="226"/>
        <v>176625.42000000004</v>
      </c>
      <c r="O739" s="103">
        <f t="shared" si="226"/>
        <v>1980313</v>
      </c>
      <c r="P739" s="103">
        <f t="shared" si="226"/>
        <v>0</v>
      </c>
      <c r="Q739" s="103">
        <f t="shared" si="226"/>
        <v>0</v>
      </c>
      <c r="R739" s="103">
        <f t="shared" si="226"/>
        <v>0</v>
      </c>
      <c r="S739" s="103">
        <f t="shared" si="226"/>
        <v>1803687.58</v>
      </c>
      <c r="T739" s="103">
        <f t="shared" si="226"/>
        <v>176625.42000000004</v>
      </c>
      <c r="U739" s="103">
        <f t="shared" si="226"/>
        <v>1980313</v>
      </c>
      <c r="V739" s="103"/>
      <c r="W739" s="192"/>
      <c r="X739" s="192"/>
      <c r="Y739" s="192"/>
      <c r="Z739" s="192"/>
      <c r="AA739" s="192"/>
      <c r="AB739" s="192"/>
      <c r="AC739" s="192"/>
      <c r="AD739" s="192"/>
      <c r="AE739" s="192"/>
      <c r="AF739" s="192"/>
      <c r="AG739" s="192"/>
      <c r="AH739" s="192"/>
      <c r="AI739" s="192"/>
      <c r="AJ739" s="192"/>
      <c r="AK739" s="192"/>
      <c r="AL739" s="192"/>
      <c r="AM739" s="192"/>
      <c r="AN739" s="192"/>
      <c r="AO739" s="192"/>
      <c r="AP739" s="192"/>
      <c r="AQ739" s="192"/>
      <c r="AR739" s="192"/>
      <c r="AS739" s="192"/>
      <c r="AT739" s="192"/>
      <c r="AU739" s="192"/>
      <c r="AV739" s="192"/>
      <c r="AW739" s="192"/>
      <c r="AX739" s="192"/>
      <c r="AY739" s="192"/>
      <c r="AZ739" s="192"/>
      <c r="BA739" s="192"/>
      <c r="BB739" s="192"/>
      <c r="BC739" s="192"/>
      <c r="BD739" s="192"/>
      <c r="BE739" s="192"/>
      <c r="BF739" s="192"/>
      <c r="BG739" s="192"/>
      <c r="BH739" s="192"/>
      <c r="BI739" s="192"/>
      <c r="BJ739" s="192"/>
      <c r="BK739" s="192"/>
      <c r="BL739" s="192"/>
      <c r="BM739" s="192"/>
      <c r="BN739" s="192"/>
      <c r="BO739" s="192"/>
      <c r="BP739" s="192"/>
    </row>
    <row r="740" spans="1:68" s="191" customFormat="1" ht="15" customHeight="1" x14ac:dyDescent="0.25">
      <c r="A740" s="104">
        <v>1</v>
      </c>
      <c r="B740" s="258" t="s">
        <v>1216</v>
      </c>
      <c r="C740" s="258" t="s">
        <v>5537</v>
      </c>
      <c r="D740" s="258" t="s">
        <v>5537</v>
      </c>
      <c r="E740" s="258" t="s">
        <v>5539</v>
      </c>
      <c r="F740" s="104" t="s">
        <v>2954</v>
      </c>
      <c r="G740" s="99">
        <v>6432.58</v>
      </c>
      <c r="H740" s="99">
        <v>144.42000000000002</v>
      </c>
      <c r="I740" s="71">
        <f t="shared" si="224"/>
        <v>6577</v>
      </c>
      <c r="J740" s="99"/>
      <c r="K740" s="99"/>
      <c r="L740" s="99">
        <f t="shared" si="216"/>
        <v>0</v>
      </c>
      <c r="M740" s="99">
        <f t="shared" si="217"/>
        <v>6432.58</v>
      </c>
      <c r="N740" s="99">
        <f t="shared" si="218"/>
        <v>144.42000000000002</v>
      </c>
      <c r="O740" s="99">
        <f t="shared" si="219"/>
        <v>6577</v>
      </c>
      <c r="P740" s="99"/>
      <c r="Q740" s="99"/>
      <c r="R740" s="99">
        <f t="shared" si="220"/>
        <v>0</v>
      </c>
      <c r="S740" s="99">
        <f t="shared" si="221"/>
        <v>6432.58</v>
      </c>
      <c r="T740" s="99">
        <f t="shared" si="222"/>
        <v>144.42000000000002</v>
      </c>
      <c r="U740" s="99">
        <f t="shared" si="223"/>
        <v>6577</v>
      </c>
      <c r="V740" s="68"/>
    </row>
    <row r="741" spans="1:68" s="191" customFormat="1" x14ac:dyDescent="0.25">
      <c r="A741" s="104">
        <v>2</v>
      </c>
      <c r="B741" s="259"/>
      <c r="C741" s="259"/>
      <c r="D741" s="259"/>
      <c r="E741" s="259"/>
      <c r="F741" s="104" t="s">
        <v>2955</v>
      </c>
      <c r="G741" s="99">
        <v>1050</v>
      </c>
      <c r="H741" s="99">
        <v>0</v>
      </c>
      <c r="I741" s="71">
        <f t="shared" si="224"/>
        <v>1050</v>
      </c>
      <c r="J741" s="99"/>
      <c r="K741" s="99"/>
      <c r="L741" s="99">
        <f t="shared" si="216"/>
        <v>0</v>
      </c>
      <c r="M741" s="99">
        <f t="shared" si="217"/>
        <v>1050</v>
      </c>
      <c r="N741" s="99">
        <f t="shared" si="218"/>
        <v>0</v>
      </c>
      <c r="O741" s="99">
        <f t="shared" si="219"/>
        <v>1050</v>
      </c>
      <c r="P741" s="99"/>
      <c r="Q741" s="99"/>
      <c r="R741" s="99">
        <f t="shared" si="220"/>
        <v>0</v>
      </c>
      <c r="S741" s="99">
        <f t="shared" si="221"/>
        <v>1050</v>
      </c>
      <c r="T741" s="99">
        <f t="shared" si="222"/>
        <v>0</v>
      </c>
      <c r="U741" s="99">
        <f t="shared" si="223"/>
        <v>1050</v>
      </c>
      <c r="V741" s="68"/>
    </row>
    <row r="742" spans="1:68" s="191" customFormat="1" x14ac:dyDescent="0.25">
      <c r="A742" s="104">
        <v>3</v>
      </c>
      <c r="B742" s="259"/>
      <c r="C742" s="259"/>
      <c r="D742" s="259"/>
      <c r="E742" s="259"/>
      <c r="F742" s="104" t="s">
        <v>2956</v>
      </c>
      <c r="G742" s="99">
        <v>16932.39</v>
      </c>
      <c r="H742" s="99">
        <v>441.61</v>
      </c>
      <c r="I742" s="71">
        <f t="shared" si="224"/>
        <v>17374</v>
      </c>
      <c r="J742" s="99"/>
      <c r="K742" s="99"/>
      <c r="L742" s="99">
        <f t="shared" si="216"/>
        <v>0</v>
      </c>
      <c r="M742" s="99">
        <f t="shared" si="217"/>
        <v>16932.39</v>
      </c>
      <c r="N742" s="99">
        <f t="shared" si="218"/>
        <v>441.61</v>
      </c>
      <c r="O742" s="99">
        <f t="shared" si="219"/>
        <v>17374</v>
      </c>
      <c r="P742" s="99"/>
      <c r="Q742" s="99"/>
      <c r="R742" s="99">
        <f t="shared" si="220"/>
        <v>0</v>
      </c>
      <c r="S742" s="99">
        <f t="shared" si="221"/>
        <v>16932.39</v>
      </c>
      <c r="T742" s="99">
        <f t="shared" si="222"/>
        <v>441.61</v>
      </c>
      <c r="U742" s="99">
        <f t="shared" si="223"/>
        <v>17374</v>
      </c>
      <c r="V742" s="68"/>
    </row>
    <row r="743" spans="1:68" s="191" customFormat="1" x14ac:dyDescent="0.25">
      <c r="A743" s="104">
        <v>4</v>
      </c>
      <c r="B743" s="259"/>
      <c r="C743" s="259"/>
      <c r="D743" s="259"/>
      <c r="E743" s="259"/>
      <c r="F743" s="104" t="s">
        <v>2957</v>
      </c>
      <c r="G743" s="99">
        <v>3780</v>
      </c>
      <c r="H743" s="99">
        <v>0</v>
      </c>
      <c r="I743" s="71">
        <f t="shared" si="224"/>
        <v>3780</v>
      </c>
      <c r="J743" s="99"/>
      <c r="K743" s="99"/>
      <c r="L743" s="99">
        <f t="shared" ref="L743:L807" si="227">J743+K743</f>
        <v>0</v>
      </c>
      <c r="M743" s="99">
        <f t="shared" si="217"/>
        <v>3780</v>
      </c>
      <c r="N743" s="99">
        <f t="shared" ref="N743:N807" si="228">H743+K743</f>
        <v>0</v>
      </c>
      <c r="O743" s="99">
        <f t="shared" ref="O743:O807" si="229">I743+L743</f>
        <v>3780</v>
      </c>
      <c r="P743" s="99"/>
      <c r="Q743" s="99"/>
      <c r="R743" s="99">
        <f t="shared" ref="R743:R807" si="230">P743+Q743</f>
        <v>0</v>
      </c>
      <c r="S743" s="99">
        <f t="shared" ref="S743:S807" si="231">M743-P743</f>
        <v>3780</v>
      </c>
      <c r="T743" s="99">
        <f t="shared" ref="T743:T807" si="232">N743-Q743</f>
        <v>0</v>
      </c>
      <c r="U743" s="99">
        <f t="shared" ref="U743:U807" si="233">O743-R743</f>
        <v>3780</v>
      </c>
      <c r="V743" s="68"/>
    </row>
    <row r="744" spans="1:68" s="191" customFormat="1" x14ac:dyDescent="0.25">
      <c r="A744" s="104">
        <v>5</v>
      </c>
      <c r="B744" s="259"/>
      <c r="C744" s="259"/>
      <c r="D744" s="259"/>
      <c r="E744" s="259"/>
      <c r="F744" s="104" t="s">
        <v>2958</v>
      </c>
      <c r="G744" s="99">
        <v>1966</v>
      </c>
      <c r="H744" s="99">
        <v>0</v>
      </c>
      <c r="I744" s="71">
        <f t="shared" si="224"/>
        <v>1966</v>
      </c>
      <c r="J744" s="99"/>
      <c r="K744" s="99"/>
      <c r="L744" s="99">
        <f t="shared" si="227"/>
        <v>0</v>
      </c>
      <c r="M744" s="99">
        <f t="shared" si="217"/>
        <v>1966</v>
      </c>
      <c r="N744" s="99">
        <f t="shared" si="228"/>
        <v>0</v>
      </c>
      <c r="O744" s="99">
        <f t="shared" si="229"/>
        <v>1966</v>
      </c>
      <c r="P744" s="99"/>
      <c r="Q744" s="99"/>
      <c r="R744" s="99">
        <f t="shared" si="230"/>
        <v>0</v>
      </c>
      <c r="S744" s="99">
        <f t="shared" si="231"/>
        <v>1966</v>
      </c>
      <c r="T744" s="99">
        <f t="shared" si="232"/>
        <v>0</v>
      </c>
      <c r="U744" s="99">
        <f t="shared" si="233"/>
        <v>1966</v>
      </c>
      <c r="V744" s="68"/>
    </row>
    <row r="745" spans="1:68" s="191" customFormat="1" x14ac:dyDescent="0.25">
      <c r="A745" s="104">
        <v>6</v>
      </c>
      <c r="B745" s="259"/>
      <c r="C745" s="259"/>
      <c r="D745" s="259"/>
      <c r="E745" s="259"/>
      <c r="F745" s="104" t="s">
        <v>2959</v>
      </c>
      <c r="G745" s="99">
        <v>0</v>
      </c>
      <c r="H745" s="99">
        <v>0</v>
      </c>
      <c r="I745" s="71">
        <f t="shared" si="224"/>
        <v>0</v>
      </c>
      <c r="J745" s="99"/>
      <c r="K745" s="99"/>
      <c r="L745" s="99">
        <f t="shared" si="227"/>
        <v>0</v>
      </c>
      <c r="M745" s="99">
        <f t="shared" si="217"/>
        <v>0</v>
      </c>
      <c r="N745" s="99">
        <f t="shared" si="228"/>
        <v>0</v>
      </c>
      <c r="O745" s="99">
        <f t="shared" si="229"/>
        <v>0</v>
      </c>
      <c r="P745" s="99"/>
      <c r="Q745" s="99"/>
      <c r="R745" s="99">
        <f t="shared" si="230"/>
        <v>0</v>
      </c>
      <c r="S745" s="99">
        <f t="shared" si="231"/>
        <v>0</v>
      </c>
      <c r="T745" s="99">
        <f t="shared" si="232"/>
        <v>0</v>
      </c>
      <c r="U745" s="99">
        <f t="shared" si="233"/>
        <v>0</v>
      </c>
      <c r="V745" s="68"/>
    </row>
    <row r="746" spans="1:68" s="191" customFormat="1" x14ac:dyDescent="0.25">
      <c r="A746" s="104">
        <v>7</v>
      </c>
      <c r="B746" s="259"/>
      <c r="C746" s="259"/>
      <c r="D746" s="259"/>
      <c r="E746" s="259"/>
      <c r="F746" s="104" t="s">
        <v>2960</v>
      </c>
      <c r="G746" s="99">
        <v>-14846.639999999985</v>
      </c>
      <c r="H746" s="99">
        <v>-549.35999999999967</v>
      </c>
      <c r="I746" s="71">
        <f t="shared" si="224"/>
        <v>-15395.999999999985</v>
      </c>
      <c r="J746" s="99"/>
      <c r="K746" s="99"/>
      <c r="L746" s="99">
        <f t="shared" si="227"/>
        <v>0</v>
      </c>
      <c r="M746" s="99">
        <f t="shared" si="217"/>
        <v>-14846.639999999985</v>
      </c>
      <c r="N746" s="99">
        <f t="shared" si="228"/>
        <v>-549.35999999999967</v>
      </c>
      <c r="O746" s="99">
        <f t="shared" si="229"/>
        <v>-15395.999999999985</v>
      </c>
      <c r="P746" s="99"/>
      <c r="Q746" s="99"/>
      <c r="R746" s="99">
        <f t="shared" si="230"/>
        <v>0</v>
      </c>
      <c r="S746" s="99">
        <f t="shared" si="231"/>
        <v>-14846.639999999985</v>
      </c>
      <c r="T746" s="99">
        <f t="shared" si="232"/>
        <v>-549.35999999999967</v>
      </c>
      <c r="U746" s="99">
        <f t="shared" si="233"/>
        <v>-15395.999999999985</v>
      </c>
      <c r="V746" s="68"/>
    </row>
    <row r="747" spans="1:68" s="191" customFormat="1" x14ac:dyDescent="0.25">
      <c r="A747" s="104">
        <v>8</v>
      </c>
      <c r="B747" s="259"/>
      <c r="C747" s="259"/>
      <c r="D747" s="259"/>
      <c r="E747" s="259"/>
      <c r="F747" s="104" t="s">
        <v>2961</v>
      </c>
      <c r="G747" s="99">
        <v>16114.41</v>
      </c>
      <c r="H747" s="99">
        <v>1664.59</v>
      </c>
      <c r="I747" s="71">
        <f t="shared" si="224"/>
        <v>17779</v>
      </c>
      <c r="J747" s="99"/>
      <c r="K747" s="99"/>
      <c r="L747" s="99">
        <f t="shared" si="227"/>
        <v>0</v>
      </c>
      <c r="M747" s="99">
        <f t="shared" si="217"/>
        <v>16114.41</v>
      </c>
      <c r="N747" s="99">
        <f t="shared" si="228"/>
        <v>1664.59</v>
      </c>
      <c r="O747" s="99">
        <f t="shared" si="229"/>
        <v>17779</v>
      </c>
      <c r="P747" s="99"/>
      <c r="Q747" s="99"/>
      <c r="R747" s="99">
        <f t="shared" si="230"/>
        <v>0</v>
      </c>
      <c r="S747" s="99">
        <f t="shared" si="231"/>
        <v>16114.41</v>
      </c>
      <c r="T747" s="99">
        <f t="shared" si="232"/>
        <v>1664.59</v>
      </c>
      <c r="U747" s="99">
        <f t="shared" si="233"/>
        <v>17779</v>
      </c>
      <c r="V747" s="68"/>
    </row>
    <row r="748" spans="1:68" s="191" customFormat="1" x14ac:dyDescent="0.25">
      <c r="A748" s="104">
        <v>9</v>
      </c>
      <c r="B748" s="259"/>
      <c r="C748" s="259"/>
      <c r="D748" s="259"/>
      <c r="E748" s="259"/>
      <c r="F748" s="104" t="s">
        <v>2962</v>
      </c>
      <c r="G748" s="99">
        <v>12802.25</v>
      </c>
      <c r="H748" s="99">
        <v>616.75000000000045</v>
      </c>
      <c r="I748" s="71">
        <f t="shared" si="224"/>
        <v>13419</v>
      </c>
      <c r="J748" s="99"/>
      <c r="K748" s="99"/>
      <c r="L748" s="99">
        <f t="shared" si="227"/>
        <v>0</v>
      </c>
      <c r="M748" s="99">
        <f t="shared" si="217"/>
        <v>12802.25</v>
      </c>
      <c r="N748" s="99">
        <f t="shared" si="228"/>
        <v>616.75000000000045</v>
      </c>
      <c r="O748" s="99">
        <f t="shared" si="229"/>
        <v>13419</v>
      </c>
      <c r="P748" s="99"/>
      <c r="Q748" s="99"/>
      <c r="R748" s="99">
        <f t="shared" si="230"/>
        <v>0</v>
      </c>
      <c r="S748" s="99">
        <f t="shared" si="231"/>
        <v>12802.25</v>
      </c>
      <c r="T748" s="99">
        <f t="shared" si="232"/>
        <v>616.75000000000045</v>
      </c>
      <c r="U748" s="99">
        <f t="shared" si="233"/>
        <v>13419</v>
      </c>
      <c r="V748" s="68"/>
    </row>
    <row r="749" spans="1:68" s="191" customFormat="1" x14ac:dyDescent="0.25">
      <c r="A749" s="104">
        <v>10</v>
      </c>
      <c r="B749" s="259"/>
      <c r="C749" s="259"/>
      <c r="D749" s="259"/>
      <c r="E749" s="259"/>
      <c r="F749" s="104" t="s">
        <v>2963</v>
      </c>
      <c r="G749" s="99">
        <v>36128.219999999994</v>
      </c>
      <c r="H749" s="99">
        <v>1194.78</v>
      </c>
      <c r="I749" s="71">
        <f t="shared" si="224"/>
        <v>37322.999999999993</v>
      </c>
      <c r="J749" s="99"/>
      <c r="K749" s="99"/>
      <c r="L749" s="99">
        <f t="shared" si="227"/>
        <v>0</v>
      </c>
      <c r="M749" s="99">
        <f t="shared" si="217"/>
        <v>36128.219999999994</v>
      </c>
      <c r="N749" s="99">
        <f t="shared" si="228"/>
        <v>1194.78</v>
      </c>
      <c r="O749" s="99">
        <f t="shared" si="229"/>
        <v>37322.999999999993</v>
      </c>
      <c r="P749" s="99"/>
      <c r="Q749" s="99"/>
      <c r="R749" s="99">
        <f t="shared" si="230"/>
        <v>0</v>
      </c>
      <c r="S749" s="99">
        <f t="shared" si="231"/>
        <v>36128.219999999994</v>
      </c>
      <c r="T749" s="99">
        <f t="shared" si="232"/>
        <v>1194.78</v>
      </c>
      <c r="U749" s="99">
        <f t="shared" si="233"/>
        <v>37322.999999999993</v>
      </c>
      <c r="V749" s="68"/>
    </row>
    <row r="750" spans="1:68" s="191" customFormat="1" x14ac:dyDescent="0.25">
      <c r="A750" s="104">
        <v>11</v>
      </c>
      <c r="B750" s="259"/>
      <c r="C750" s="259"/>
      <c r="D750" s="259"/>
      <c r="E750" s="259"/>
      <c r="F750" s="104" t="s">
        <v>2964</v>
      </c>
      <c r="G750" s="99">
        <v>6564.1900000000014</v>
      </c>
      <c r="H750" s="99">
        <v>6363.81</v>
      </c>
      <c r="I750" s="71">
        <f t="shared" si="224"/>
        <v>12928.000000000002</v>
      </c>
      <c r="J750" s="99"/>
      <c r="K750" s="99"/>
      <c r="L750" s="99">
        <f t="shared" si="227"/>
        <v>0</v>
      </c>
      <c r="M750" s="99">
        <f t="shared" si="217"/>
        <v>6564.1900000000014</v>
      </c>
      <c r="N750" s="99">
        <f t="shared" si="228"/>
        <v>6363.81</v>
      </c>
      <c r="O750" s="99">
        <f t="shared" si="229"/>
        <v>12928.000000000002</v>
      </c>
      <c r="P750" s="99"/>
      <c r="Q750" s="99"/>
      <c r="R750" s="99">
        <f t="shared" si="230"/>
        <v>0</v>
      </c>
      <c r="S750" s="99">
        <f t="shared" si="231"/>
        <v>6564.1900000000014</v>
      </c>
      <c r="T750" s="99">
        <f t="shared" si="232"/>
        <v>6363.81</v>
      </c>
      <c r="U750" s="99">
        <f t="shared" si="233"/>
        <v>12928.000000000002</v>
      </c>
      <c r="V750" s="68"/>
    </row>
    <row r="751" spans="1:68" s="191" customFormat="1" x14ac:dyDescent="0.25">
      <c r="A751" s="104">
        <v>12</v>
      </c>
      <c r="B751" s="259"/>
      <c r="C751" s="259"/>
      <c r="D751" s="259"/>
      <c r="E751" s="259"/>
      <c r="F751" s="104" t="s">
        <v>2965</v>
      </c>
      <c r="G751" s="99">
        <v>46032.43</v>
      </c>
      <c r="H751" s="99">
        <v>1303.5700000000002</v>
      </c>
      <c r="I751" s="71">
        <f t="shared" si="224"/>
        <v>47336</v>
      </c>
      <c r="J751" s="99"/>
      <c r="K751" s="99"/>
      <c r="L751" s="99">
        <f t="shared" si="227"/>
        <v>0</v>
      </c>
      <c r="M751" s="99">
        <f t="shared" si="217"/>
        <v>46032.43</v>
      </c>
      <c r="N751" s="99">
        <f t="shared" si="228"/>
        <v>1303.5700000000002</v>
      </c>
      <c r="O751" s="99">
        <f t="shared" si="229"/>
        <v>47336</v>
      </c>
      <c r="P751" s="99"/>
      <c r="Q751" s="99"/>
      <c r="R751" s="99">
        <f t="shared" si="230"/>
        <v>0</v>
      </c>
      <c r="S751" s="99">
        <f t="shared" si="231"/>
        <v>46032.43</v>
      </c>
      <c r="T751" s="99">
        <f t="shared" si="232"/>
        <v>1303.5700000000002</v>
      </c>
      <c r="U751" s="99">
        <f t="shared" si="233"/>
        <v>47336</v>
      </c>
      <c r="V751" s="68"/>
    </row>
    <row r="752" spans="1:68" s="191" customFormat="1" x14ac:dyDescent="0.25">
      <c r="A752" s="104">
        <v>13</v>
      </c>
      <c r="B752" s="259"/>
      <c r="C752" s="259"/>
      <c r="D752" s="259"/>
      <c r="E752" s="259"/>
      <c r="F752" s="104" t="s">
        <v>2966</v>
      </c>
      <c r="G752" s="99">
        <v>-2738</v>
      </c>
      <c r="H752" s="99">
        <v>0</v>
      </c>
      <c r="I752" s="71">
        <f t="shared" si="224"/>
        <v>-2738</v>
      </c>
      <c r="J752" s="99"/>
      <c r="K752" s="99"/>
      <c r="L752" s="99">
        <f t="shared" si="227"/>
        <v>0</v>
      </c>
      <c r="M752" s="99">
        <f t="shared" si="217"/>
        <v>-2738</v>
      </c>
      <c r="N752" s="99">
        <f t="shared" si="228"/>
        <v>0</v>
      </c>
      <c r="O752" s="99">
        <f t="shared" si="229"/>
        <v>-2738</v>
      </c>
      <c r="P752" s="99"/>
      <c r="Q752" s="99"/>
      <c r="R752" s="99">
        <f t="shared" si="230"/>
        <v>0</v>
      </c>
      <c r="S752" s="99">
        <f t="shared" si="231"/>
        <v>-2738</v>
      </c>
      <c r="T752" s="99">
        <f t="shared" si="232"/>
        <v>0</v>
      </c>
      <c r="U752" s="99">
        <f t="shared" si="233"/>
        <v>-2738</v>
      </c>
      <c r="V752" s="68"/>
    </row>
    <row r="753" spans="1:68" s="191" customFormat="1" x14ac:dyDescent="0.25">
      <c r="A753" s="104">
        <v>14</v>
      </c>
      <c r="B753" s="259"/>
      <c r="C753" s="259"/>
      <c r="D753" s="259"/>
      <c r="E753" s="259"/>
      <c r="F753" s="104" t="s">
        <v>2967</v>
      </c>
      <c r="G753" s="99">
        <v>0</v>
      </c>
      <c r="H753" s="99">
        <v>0</v>
      </c>
      <c r="I753" s="71">
        <f t="shared" si="224"/>
        <v>0</v>
      </c>
      <c r="J753" s="99"/>
      <c r="K753" s="99"/>
      <c r="L753" s="99">
        <f t="shared" si="227"/>
        <v>0</v>
      </c>
      <c r="M753" s="99">
        <f t="shared" si="217"/>
        <v>0</v>
      </c>
      <c r="N753" s="99">
        <f t="shared" si="228"/>
        <v>0</v>
      </c>
      <c r="O753" s="99">
        <f t="shared" si="229"/>
        <v>0</v>
      </c>
      <c r="P753" s="99"/>
      <c r="Q753" s="99"/>
      <c r="R753" s="99">
        <f t="shared" si="230"/>
        <v>0</v>
      </c>
      <c r="S753" s="99">
        <f t="shared" si="231"/>
        <v>0</v>
      </c>
      <c r="T753" s="99">
        <f t="shared" si="232"/>
        <v>0</v>
      </c>
      <c r="U753" s="99">
        <f t="shared" si="233"/>
        <v>0</v>
      </c>
      <c r="V753" s="68"/>
    </row>
    <row r="754" spans="1:68" s="191" customFormat="1" x14ac:dyDescent="0.25">
      <c r="A754" s="104">
        <v>15</v>
      </c>
      <c r="B754" s="259"/>
      <c r="C754" s="259"/>
      <c r="D754" s="259"/>
      <c r="E754" s="259"/>
      <c r="F754" s="104" t="s">
        <v>2968</v>
      </c>
      <c r="G754" s="99">
        <v>0</v>
      </c>
      <c r="H754" s="99">
        <v>0</v>
      </c>
      <c r="I754" s="71">
        <f t="shared" si="224"/>
        <v>0</v>
      </c>
      <c r="J754" s="99"/>
      <c r="K754" s="99"/>
      <c r="L754" s="99">
        <f t="shared" si="227"/>
        <v>0</v>
      </c>
      <c r="M754" s="99">
        <f t="shared" si="217"/>
        <v>0</v>
      </c>
      <c r="N754" s="99">
        <f t="shared" si="228"/>
        <v>0</v>
      </c>
      <c r="O754" s="99">
        <f t="shared" si="229"/>
        <v>0</v>
      </c>
      <c r="P754" s="99"/>
      <c r="Q754" s="99"/>
      <c r="R754" s="99">
        <f t="shared" si="230"/>
        <v>0</v>
      </c>
      <c r="S754" s="99">
        <f t="shared" si="231"/>
        <v>0</v>
      </c>
      <c r="T754" s="99">
        <f t="shared" si="232"/>
        <v>0</v>
      </c>
      <c r="U754" s="99">
        <f t="shared" si="233"/>
        <v>0</v>
      </c>
      <c r="V754" s="68"/>
    </row>
    <row r="755" spans="1:68" s="191" customFormat="1" x14ac:dyDescent="0.25">
      <c r="A755" s="104">
        <v>16</v>
      </c>
      <c r="B755" s="259"/>
      <c r="C755" s="259"/>
      <c r="D755" s="259"/>
      <c r="E755" s="259"/>
      <c r="F755" s="104" t="s">
        <v>2969</v>
      </c>
      <c r="G755" s="99">
        <v>0</v>
      </c>
      <c r="H755" s="99">
        <v>0</v>
      </c>
      <c r="I755" s="71">
        <f t="shared" si="224"/>
        <v>0</v>
      </c>
      <c r="J755" s="99"/>
      <c r="K755" s="99"/>
      <c r="L755" s="99">
        <f t="shared" si="227"/>
        <v>0</v>
      </c>
      <c r="M755" s="99">
        <f t="shared" si="217"/>
        <v>0</v>
      </c>
      <c r="N755" s="99">
        <f t="shared" si="228"/>
        <v>0</v>
      </c>
      <c r="O755" s="99">
        <f t="shared" si="229"/>
        <v>0</v>
      </c>
      <c r="P755" s="99"/>
      <c r="Q755" s="99"/>
      <c r="R755" s="99">
        <f t="shared" si="230"/>
        <v>0</v>
      </c>
      <c r="S755" s="99">
        <f t="shared" si="231"/>
        <v>0</v>
      </c>
      <c r="T755" s="99">
        <f t="shared" si="232"/>
        <v>0</v>
      </c>
      <c r="U755" s="99">
        <f t="shared" si="233"/>
        <v>0</v>
      </c>
      <c r="V755" s="68"/>
    </row>
    <row r="756" spans="1:68" s="191" customFormat="1" x14ac:dyDescent="0.25">
      <c r="A756" s="104">
        <v>17</v>
      </c>
      <c r="B756" s="259"/>
      <c r="C756" s="259"/>
      <c r="D756" s="259"/>
      <c r="E756" s="259"/>
      <c r="F756" s="104" t="s">
        <v>2970</v>
      </c>
      <c r="G756" s="99">
        <v>200445.90000000002</v>
      </c>
      <c r="H756" s="99">
        <v>1281.0999999999985</v>
      </c>
      <c r="I756" s="71">
        <f t="shared" si="224"/>
        <v>201727.00000000003</v>
      </c>
      <c r="J756" s="99"/>
      <c r="K756" s="99"/>
      <c r="L756" s="99">
        <f t="shared" si="227"/>
        <v>0</v>
      </c>
      <c r="M756" s="99">
        <f t="shared" si="217"/>
        <v>200445.90000000002</v>
      </c>
      <c r="N756" s="99">
        <f t="shared" si="228"/>
        <v>1281.0999999999985</v>
      </c>
      <c r="O756" s="99">
        <f t="shared" si="229"/>
        <v>201727.00000000003</v>
      </c>
      <c r="P756" s="99"/>
      <c r="Q756" s="99"/>
      <c r="R756" s="99">
        <f t="shared" si="230"/>
        <v>0</v>
      </c>
      <c r="S756" s="99">
        <f t="shared" si="231"/>
        <v>200445.90000000002</v>
      </c>
      <c r="T756" s="99">
        <f t="shared" si="232"/>
        <v>1281.0999999999985</v>
      </c>
      <c r="U756" s="99">
        <f t="shared" si="233"/>
        <v>201727.00000000003</v>
      </c>
      <c r="V756" s="68"/>
    </row>
    <row r="757" spans="1:68" s="191" customFormat="1" x14ac:dyDescent="0.25">
      <c r="A757" s="104">
        <v>18</v>
      </c>
      <c r="B757" s="259"/>
      <c r="C757" s="259"/>
      <c r="D757" s="259"/>
      <c r="E757" s="259"/>
      <c r="F757" s="104" t="s">
        <v>2971</v>
      </c>
      <c r="G757" s="99">
        <v>106655.85999999999</v>
      </c>
      <c r="H757" s="99">
        <v>1381.14</v>
      </c>
      <c r="I757" s="71">
        <f t="shared" si="224"/>
        <v>108036.99999999999</v>
      </c>
      <c r="J757" s="99"/>
      <c r="K757" s="99"/>
      <c r="L757" s="99">
        <f t="shared" si="227"/>
        <v>0</v>
      </c>
      <c r="M757" s="99">
        <f t="shared" si="217"/>
        <v>106655.85999999999</v>
      </c>
      <c r="N757" s="99">
        <f t="shared" si="228"/>
        <v>1381.14</v>
      </c>
      <c r="O757" s="99">
        <f t="shared" si="229"/>
        <v>108036.99999999999</v>
      </c>
      <c r="P757" s="99"/>
      <c r="Q757" s="99"/>
      <c r="R757" s="99">
        <f t="shared" si="230"/>
        <v>0</v>
      </c>
      <c r="S757" s="99">
        <f t="shared" si="231"/>
        <v>106655.85999999999</v>
      </c>
      <c r="T757" s="99">
        <f t="shared" si="232"/>
        <v>1381.14</v>
      </c>
      <c r="U757" s="99">
        <f t="shared" si="233"/>
        <v>108036.99999999999</v>
      </c>
      <c r="V757" s="68"/>
    </row>
    <row r="758" spans="1:68" s="191" customFormat="1" x14ac:dyDescent="0.25">
      <c r="A758" s="104">
        <v>19</v>
      </c>
      <c r="B758" s="259"/>
      <c r="C758" s="259"/>
      <c r="D758" s="259"/>
      <c r="E758" s="259"/>
      <c r="F758" s="104" t="s">
        <v>2972</v>
      </c>
      <c r="G758" s="99">
        <v>0</v>
      </c>
      <c r="H758" s="99">
        <v>0</v>
      </c>
      <c r="I758" s="71">
        <f t="shared" si="224"/>
        <v>0</v>
      </c>
      <c r="J758" s="99"/>
      <c r="K758" s="99"/>
      <c r="L758" s="99">
        <f t="shared" si="227"/>
        <v>0</v>
      </c>
      <c r="M758" s="99">
        <f t="shared" si="217"/>
        <v>0</v>
      </c>
      <c r="N758" s="99">
        <f t="shared" si="228"/>
        <v>0</v>
      </c>
      <c r="O758" s="99">
        <f t="shared" si="229"/>
        <v>0</v>
      </c>
      <c r="P758" s="99"/>
      <c r="Q758" s="99"/>
      <c r="R758" s="99">
        <f t="shared" si="230"/>
        <v>0</v>
      </c>
      <c r="S758" s="99">
        <f t="shared" si="231"/>
        <v>0</v>
      </c>
      <c r="T758" s="99">
        <f t="shared" si="232"/>
        <v>0</v>
      </c>
      <c r="U758" s="99">
        <f t="shared" si="233"/>
        <v>0</v>
      </c>
      <c r="V758" s="68"/>
    </row>
    <row r="759" spans="1:68" s="191" customFormat="1" x14ac:dyDescent="0.25">
      <c r="A759" s="104">
        <v>20</v>
      </c>
      <c r="B759" s="259"/>
      <c r="C759" s="259"/>
      <c r="D759" s="259"/>
      <c r="E759" s="259"/>
      <c r="F759" s="104" t="s">
        <v>2973</v>
      </c>
      <c r="G759" s="99">
        <v>250425.88</v>
      </c>
      <c r="H759" s="99">
        <v>23691.119999999999</v>
      </c>
      <c r="I759" s="71">
        <f t="shared" si="224"/>
        <v>274117</v>
      </c>
      <c r="J759" s="99"/>
      <c r="K759" s="99"/>
      <c r="L759" s="99">
        <f t="shared" si="227"/>
        <v>0</v>
      </c>
      <c r="M759" s="99">
        <f t="shared" si="217"/>
        <v>250425.88</v>
      </c>
      <c r="N759" s="99">
        <f t="shared" si="228"/>
        <v>23691.119999999999</v>
      </c>
      <c r="O759" s="99">
        <f t="shared" si="229"/>
        <v>274117</v>
      </c>
      <c r="P759" s="99"/>
      <c r="Q759" s="99"/>
      <c r="R759" s="99">
        <f t="shared" si="230"/>
        <v>0</v>
      </c>
      <c r="S759" s="99">
        <f t="shared" si="231"/>
        <v>250425.88</v>
      </c>
      <c r="T759" s="99">
        <f t="shared" si="232"/>
        <v>23691.119999999999</v>
      </c>
      <c r="U759" s="99">
        <f t="shared" si="233"/>
        <v>274117</v>
      </c>
      <c r="V759" s="68"/>
    </row>
    <row r="760" spans="1:68" s="191" customFormat="1" x14ac:dyDescent="0.25">
      <c r="A760" s="104">
        <v>21</v>
      </c>
      <c r="B760" s="260"/>
      <c r="C760" s="260"/>
      <c r="D760" s="260"/>
      <c r="E760" s="260"/>
      <c r="F760" s="104" t="s">
        <v>2974</v>
      </c>
      <c r="G760" s="99">
        <v>67922.279999999984</v>
      </c>
      <c r="H760" s="99">
        <v>1842.7199999999998</v>
      </c>
      <c r="I760" s="71">
        <f t="shared" si="224"/>
        <v>69764.999999999985</v>
      </c>
      <c r="J760" s="99"/>
      <c r="K760" s="99"/>
      <c r="L760" s="99">
        <f t="shared" si="227"/>
        <v>0</v>
      </c>
      <c r="M760" s="99">
        <f t="shared" si="217"/>
        <v>67922.279999999984</v>
      </c>
      <c r="N760" s="99">
        <f t="shared" si="228"/>
        <v>1842.7199999999998</v>
      </c>
      <c r="O760" s="99">
        <f t="shared" si="229"/>
        <v>69764.999999999985</v>
      </c>
      <c r="P760" s="99"/>
      <c r="Q760" s="99"/>
      <c r="R760" s="99">
        <f t="shared" si="230"/>
        <v>0</v>
      </c>
      <c r="S760" s="99">
        <f t="shared" si="231"/>
        <v>67922.279999999984</v>
      </c>
      <c r="T760" s="99">
        <f t="shared" si="232"/>
        <v>1842.7199999999998</v>
      </c>
      <c r="U760" s="99">
        <f t="shared" si="233"/>
        <v>69764.999999999985</v>
      </c>
      <c r="V760" s="68"/>
    </row>
    <row r="761" spans="1:68" s="193" customFormat="1" x14ac:dyDescent="0.25">
      <c r="A761" s="255" t="s">
        <v>43</v>
      </c>
      <c r="B761" s="256"/>
      <c r="C761" s="256"/>
      <c r="D761" s="256"/>
      <c r="E761" s="256"/>
      <c r="F761" s="187">
        <f>A760</f>
        <v>21</v>
      </c>
      <c r="G761" s="103">
        <f>SUM(G740:G760)</f>
        <v>755667.75</v>
      </c>
      <c r="H761" s="103">
        <f t="shared" ref="H761:U761" si="234">SUM(H740:H760)</f>
        <v>39376.25</v>
      </c>
      <c r="I761" s="103">
        <f t="shared" si="234"/>
        <v>795044</v>
      </c>
      <c r="J761" s="103">
        <f t="shared" si="234"/>
        <v>0</v>
      </c>
      <c r="K761" s="103">
        <f t="shared" si="234"/>
        <v>0</v>
      </c>
      <c r="L761" s="103">
        <f t="shared" si="234"/>
        <v>0</v>
      </c>
      <c r="M761" s="103">
        <f t="shared" si="234"/>
        <v>755667.75</v>
      </c>
      <c r="N761" s="103">
        <f t="shared" si="234"/>
        <v>39376.25</v>
      </c>
      <c r="O761" s="103">
        <f t="shared" si="234"/>
        <v>795044</v>
      </c>
      <c r="P761" s="103">
        <f t="shared" si="234"/>
        <v>0</v>
      </c>
      <c r="Q761" s="103">
        <f t="shared" si="234"/>
        <v>0</v>
      </c>
      <c r="R761" s="103">
        <f t="shared" si="234"/>
        <v>0</v>
      </c>
      <c r="S761" s="103">
        <f t="shared" si="234"/>
        <v>755667.75</v>
      </c>
      <c r="T761" s="103">
        <f t="shared" si="234"/>
        <v>39376.25</v>
      </c>
      <c r="U761" s="103">
        <f t="shared" si="234"/>
        <v>795044</v>
      </c>
      <c r="V761" s="103"/>
      <c r="W761" s="192"/>
      <c r="X761" s="192"/>
      <c r="Y761" s="192"/>
      <c r="Z761" s="192"/>
      <c r="AA761" s="192"/>
      <c r="AB761" s="192"/>
      <c r="AC761" s="192"/>
      <c r="AD761" s="192"/>
      <c r="AE761" s="192"/>
      <c r="AF761" s="192"/>
      <c r="AG761" s="192"/>
      <c r="AH761" s="192"/>
      <c r="AI761" s="192"/>
      <c r="AJ761" s="192"/>
      <c r="AK761" s="192"/>
      <c r="AL761" s="192"/>
      <c r="AM761" s="192"/>
      <c r="AN761" s="192"/>
      <c r="AO761" s="192"/>
      <c r="AP761" s="192"/>
      <c r="AQ761" s="192"/>
      <c r="AR761" s="192"/>
      <c r="AS761" s="192"/>
      <c r="AT761" s="192"/>
      <c r="AU761" s="192"/>
      <c r="AV761" s="192"/>
      <c r="AW761" s="192"/>
      <c r="AX761" s="192"/>
      <c r="AY761" s="192"/>
      <c r="AZ761" s="192"/>
      <c r="BA761" s="192"/>
      <c r="BB761" s="192"/>
      <c r="BC761" s="192"/>
      <c r="BD761" s="192"/>
      <c r="BE761" s="192"/>
      <c r="BF761" s="192"/>
      <c r="BG761" s="192"/>
      <c r="BH761" s="192"/>
      <c r="BI761" s="192"/>
      <c r="BJ761" s="192"/>
      <c r="BK761" s="192"/>
      <c r="BL761" s="192"/>
      <c r="BM761" s="192"/>
      <c r="BN761" s="192"/>
      <c r="BO761" s="192"/>
      <c r="BP761" s="192"/>
    </row>
    <row r="762" spans="1:68" s="191" customFormat="1" ht="15" customHeight="1" x14ac:dyDescent="0.25">
      <c r="A762" s="104">
        <v>1</v>
      </c>
      <c r="B762" s="257" t="s">
        <v>1216</v>
      </c>
      <c r="C762" s="257" t="s">
        <v>5537</v>
      </c>
      <c r="D762" s="257" t="s">
        <v>5537</v>
      </c>
      <c r="E762" s="257" t="s">
        <v>494</v>
      </c>
      <c r="F762" s="104" t="s">
        <v>2975</v>
      </c>
      <c r="G762" s="99">
        <v>0</v>
      </c>
      <c r="H762" s="99">
        <v>0</v>
      </c>
      <c r="I762" s="71">
        <f t="shared" si="224"/>
        <v>0</v>
      </c>
      <c r="J762" s="99"/>
      <c r="K762" s="99"/>
      <c r="L762" s="99">
        <f t="shared" si="227"/>
        <v>0</v>
      </c>
      <c r="M762" s="99">
        <f t="shared" si="217"/>
        <v>0</v>
      </c>
      <c r="N762" s="99">
        <f t="shared" si="228"/>
        <v>0</v>
      </c>
      <c r="O762" s="99">
        <f t="shared" si="229"/>
        <v>0</v>
      </c>
      <c r="P762" s="99"/>
      <c r="Q762" s="99"/>
      <c r="R762" s="99">
        <f t="shared" si="230"/>
        <v>0</v>
      </c>
      <c r="S762" s="99">
        <f t="shared" si="231"/>
        <v>0</v>
      </c>
      <c r="T762" s="99">
        <f t="shared" si="232"/>
        <v>0</v>
      </c>
      <c r="U762" s="99">
        <f t="shared" si="233"/>
        <v>0</v>
      </c>
      <c r="V762" s="68"/>
    </row>
    <row r="763" spans="1:68" s="191" customFormat="1" x14ac:dyDescent="0.25">
      <c r="A763" s="104">
        <v>2</v>
      </c>
      <c r="B763" s="257"/>
      <c r="C763" s="257"/>
      <c r="D763" s="257"/>
      <c r="E763" s="257"/>
      <c r="F763" s="104" t="s">
        <v>2976</v>
      </c>
      <c r="G763" s="99">
        <v>2847</v>
      </c>
      <c r="H763" s="99">
        <v>0</v>
      </c>
      <c r="I763" s="71">
        <f t="shared" si="224"/>
        <v>2847</v>
      </c>
      <c r="J763" s="99"/>
      <c r="K763" s="99"/>
      <c r="L763" s="99">
        <f t="shared" si="227"/>
        <v>0</v>
      </c>
      <c r="M763" s="99">
        <f t="shared" si="217"/>
        <v>2847</v>
      </c>
      <c r="N763" s="99">
        <f t="shared" si="228"/>
        <v>0</v>
      </c>
      <c r="O763" s="99">
        <f t="shared" si="229"/>
        <v>2847</v>
      </c>
      <c r="P763" s="99"/>
      <c r="Q763" s="99"/>
      <c r="R763" s="99">
        <f t="shared" si="230"/>
        <v>0</v>
      </c>
      <c r="S763" s="99">
        <f t="shared" si="231"/>
        <v>2847</v>
      </c>
      <c r="T763" s="99">
        <f t="shared" si="232"/>
        <v>0</v>
      </c>
      <c r="U763" s="99">
        <f t="shared" si="233"/>
        <v>2847</v>
      </c>
      <c r="V763" s="68"/>
    </row>
    <row r="764" spans="1:68" s="191" customFormat="1" x14ac:dyDescent="0.25">
      <c r="A764" s="104">
        <v>3</v>
      </c>
      <c r="B764" s="257"/>
      <c r="C764" s="257"/>
      <c r="D764" s="257"/>
      <c r="E764" s="257"/>
      <c r="F764" s="104" t="s">
        <v>2977</v>
      </c>
      <c r="G764" s="99">
        <v>158788.97000000003</v>
      </c>
      <c r="H764" s="99">
        <v>1907.0300000000025</v>
      </c>
      <c r="I764" s="71">
        <f t="shared" si="224"/>
        <v>160696.00000000003</v>
      </c>
      <c r="J764" s="99"/>
      <c r="K764" s="99"/>
      <c r="L764" s="99">
        <f t="shared" si="227"/>
        <v>0</v>
      </c>
      <c r="M764" s="99">
        <f t="shared" si="217"/>
        <v>158788.97000000003</v>
      </c>
      <c r="N764" s="99">
        <f t="shared" si="228"/>
        <v>1907.0300000000025</v>
      </c>
      <c r="O764" s="99">
        <f t="shared" si="229"/>
        <v>160696.00000000003</v>
      </c>
      <c r="P764" s="99"/>
      <c r="Q764" s="99"/>
      <c r="R764" s="99">
        <f t="shared" si="230"/>
        <v>0</v>
      </c>
      <c r="S764" s="99">
        <f t="shared" si="231"/>
        <v>158788.97000000003</v>
      </c>
      <c r="T764" s="99">
        <f t="shared" si="232"/>
        <v>1907.0300000000025</v>
      </c>
      <c r="U764" s="99">
        <f t="shared" si="233"/>
        <v>160696.00000000003</v>
      </c>
      <c r="V764" s="68"/>
    </row>
    <row r="765" spans="1:68" s="191" customFormat="1" x14ac:dyDescent="0.25">
      <c r="A765" s="104">
        <v>4</v>
      </c>
      <c r="B765" s="257"/>
      <c r="C765" s="257"/>
      <c r="D765" s="257"/>
      <c r="E765" s="257"/>
      <c r="F765" s="104" t="s">
        <v>2978</v>
      </c>
      <c r="G765" s="99">
        <v>122123.48999999999</v>
      </c>
      <c r="H765" s="99">
        <v>1677.5100000000002</v>
      </c>
      <c r="I765" s="71">
        <f t="shared" si="224"/>
        <v>123800.99999999999</v>
      </c>
      <c r="J765" s="99"/>
      <c r="K765" s="99"/>
      <c r="L765" s="99">
        <f t="shared" si="227"/>
        <v>0</v>
      </c>
      <c r="M765" s="99">
        <f t="shared" si="217"/>
        <v>122123.48999999999</v>
      </c>
      <c r="N765" s="99">
        <f t="shared" si="228"/>
        <v>1677.5100000000002</v>
      </c>
      <c r="O765" s="99">
        <f t="shared" si="229"/>
        <v>123800.99999999999</v>
      </c>
      <c r="P765" s="99"/>
      <c r="Q765" s="99"/>
      <c r="R765" s="99">
        <f t="shared" si="230"/>
        <v>0</v>
      </c>
      <c r="S765" s="99">
        <f t="shared" si="231"/>
        <v>122123.48999999999</v>
      </c>
      <c r="T765" s="99">
        <f t="shared" si="232"/>
        <v>1677.5100000000002</v>
      </c>
      <c r="U765" s="99">
        <f t="shared" si="233"/>
        <v>123800.99999999999</v>
      </c>
      <c r="V765" s="68"/>
    </row>
    <row r="766" spans="1:68" s="191" customFormat="1" x14ac:dyDescent="0.25">
      <c r="A766" s="104">
        <v>5</v>
      </c>
      <c r="B766" s="257"/>
      <c r="C766" s="257"/>
      <c r="D766" s="257"/>
      <c r="E766" s="257"/>
      <c r="F766" s="104" t="s">
        <v>2979</v>
      </c>
      <c r="G766" s="99">
        <v>16438.759999999998</v>
      </c>
      <c r="H766" s="99">
        <v>794.24</v>
      </c>
      <c r="I766" s="71">
        <f t="shared" si="224"/>
        <v>17233</v>
      </c>
      <c r="J766" s="99"/>
      <c r="K766" s="99"/>
      <c r="L766" s="99">
        <f t="shared" si="227"/>
        <v>0</v>
      </c>
      <c r="M766" s="99">
        <f t="shared" si="217"/>
        <v>16438.759999999998</v>
      </c>
      <c r="N766" s="99">
        <f t="shared" si="228"/>
        <v>794.24</v>
      </c>
      <c r="O766" s="99">
        <f t="shared" si="229"/>
        <v>17233</v>
      </c>
      <c r="P766" s="99"/>
      <c r="Q766" s="99"/>
      <c r="R766" s="99">
        <f t="shared" si="230"/>
        <v>0</v>
      </c>
      <c r="S766" s="99">
        <f t="shared" si="231"/>
        <v>16438.759999999998</v>
      </c>
      <c r="T766" s="99">
        <f t="shared" si="232"/>
        <v>794.24</v>
      </c>
      <c r="U766" s="99">
        <f t="shared" si="233"/>
        <v>17233</v>
      </c>
      <c r="V766" s="68"/>
    </row>
    <row r="767" spans="1:68" s="191" customFormat="1" x14ac:dyDescent="0.25">
      <c r="A767" s="104">
        <v>6</v>
      </c>
      <c r="B767" s="257"/>
      <c r="C767" s="257"/>
      <c r="D767" s="257"/>
      <c r="E767" s="257"/>
      <c r="F767" s="104" t="s">
        <v>2980</v>
      </c>
      <c r="G767" s="99">
        <v>46011.999999999985</v>
      </c>
      <c r="H767" s="99">
        <v>5131</v>
      </c>
      <c r="I767" s="71">
        <f t="shared" si="224"/>
        <v>51142.999999999985</v>
      </c>
      <c r="J767" s="99"/>
      <c r="K767" s="99"/>
      <c r="L767" s="99">
        <f t="shared" si="227"/>
        <v>0</v>
      </c>
      <c r="M767" s="99">
        <f t="shared" si="217"/>
        <v>46011.999999999985</v>
      </c>
      <c r="N767" s="99">
        <f t="shared" si="228"/>
        <v>5131</v>
      </c>
      <c r="O767" s="99">
        <f t="shared" si="229"/>
        <v>51142.999999999985</v>
      </c>
      <c r="P767" s="99"/>
      <c r="Q767" s="99"/>
      <c r="R767" s="99">
        <f t="shared" si="230"/>
        <v>0</v>
      </c>
      <c r="S767" s="99">
        <f t="shared" si="231"/>
        <v>46011.999999999985</v>
      </c>
      <c r="T767" s="99">
        <f t="shared" si="232"/>
        <v>5131</v>
      </c>
      <c r="U767" s="99">
        <f t="shared" si="233"/>
        <v>51142.999999999985</v>
      </c>
      <c r="V767" s="68"/>
    </row>
    <row r="768" spans="1:68" s="191" customFormat="1" x14ac:dyDescent="0.25">
      <c r="A768" s="104">
        <v>7</v>
      </c>
      <c r="B768" s="257"/>
      <c r="C768" s="257"/>
      <c r="D768" s="257"/>
      <c r="E768" s="257"/>
      <c r="F768" s="104" t="s">
        <v>2981</v>
      </c>
      <c r="G768" s="99">
        <v>32056.800000000003</v>
      </c>
      <c r="H768" s="99">
        <v>2700.2</v>
      </c>
      <c r="I768" s="71">
        <f t="shared" si="224"/>
        <v>34757</v>
      </c>
      <c r="J768" s="99"/>
      <c r="K768" s="99"/>
      <c r="L768" s="99">
        <f t="shared" si="227"/>
        <v>0</v>
      </c>
      <c r="M768" s="99">
        <f t="shared" si="217"/>
        <v>32056.800000000003</v>
      </c>
      <c r="N768" s="99">
        <f t="shared" si="228"/>
        <v>2700.2</v>
      </c>
      <c r="O768" s="99">
        <f t="shared" si="229"/>
        <v>34757</v>
      </c>
      <c r="P768" s="99"/>
      <c r="Q768" s="99"/>
      <c r="R768" s="99">
        <f t="shared" si="230"/>
        <v>0</v>
      </c>
      <c r="S768" s="99">
        <f t="shared" si="231"/>
        <v>32056.800000000003</v>
      </c>
      <c r="T768" s="99">
        <f t="shared" si="232"/>
        <v>2700.2</v>
      </c>
      <c r="U768" s="99">
        <f t="shared" si="233"/>
        <v>34757</v>
      </c>
      <c r="V768" s="68"/>
    </row>
    <row r="769" spans="1:68" s="191" customFormat="1" x14ac:dyDescent="0.25">
      <c r="A769" s="104">
        <v>8</v>
      </c>
      <c r="B769" s="257"/>
      <c r="C769" s="257"/>
      <c r="D769" s="257"/>
      <c r="E769" s="257"/>
      <c r="F769" s="104" t="s">
        <v>2982</v>
      </c>
      <c r="G769" s="99">
        <v>21618.109999999997</v>
      </c>
      <c r="H769" s="99">
        <v>1752.8899999999999</v>
      </c>
      <c r="I769" s="71">
        <f t="shared" si="224"/>
        <v>23370.999999999996</v>
      </c>
      <c r="J769" s="99"/>
      <c r="K769" s="99"/>
      <c r="L769" s="99">
        <f t="shared" si="227"/>
        <v>0</v>
      </c>
      <c r="M769" s="99">
        <f t="shared" si="217"/>
        <v>21618.109999999997</v>
      </c>
      <c r="N769" s="99">
        <f t="shared" si="228"/>
        <v>1752.8899999999999</v>
      </c>
      <c r="O769" s="99">
        <f t="shared" si="229"/>
        <v>23370.999999999996</v>
      </c>
      <c r="P769" s="99"/>
      <c r="Q769" s="99"/>
      <c r="R769" s="99">
        <f t="shared" si="230"/>
        <v>0</v>
      </c>
      <c r="S769" s="99">
        <f t="shared" si="231"/>
        <v>21618.109999999997</v>
      </c>
      <c r="T769" s="99">
        <f t="shared" si="232"/>
        <v>1752.8899999999999</v>
      </c>
      <c r="U769" s="99">
        <f t="shared" si="233"/>
        <v>23370.999999999996</v>
      </c>
      <c r="V769" s="68"/>
    </row>
    <row r="770" spans="1:68" s="191" customFormat="1" x14ac:dyDescent="0.25">
      <c r="A770" s="104">
        <v>9</v>
      </c>
      <c r="B770" s="257"/>
      <c r="C770" s="257"/>
      <c r="D770" s="257"/>
      <c r="E770" s="257"/>
      <c r="F770" s="104" t="s">
        <v>2983</v>
      </c>
      <c r="G770" s="99">
        <v>19034.739999999998</v>
      </c>
      <c r="H770" s="99">
        <v>696.26</v>
      </c>
      <c r="I770" s="71">
        <f t="shared" si="224"/>
        <v>19730.999999999996</v>
      </c>
      <c r="J770" s="99"/>
      <c r="K770" s="99"/>
      <c r="L770" s="99">
        <f t="shared" si="227"/>
        <v>0</v>
      </c>
      <c r="M770" s="99">
        <f t="shared" si="217"/>
        <v>19034.739999999998</v>
      </c>
      <c r="N770" s="99">
        <f t="shared" si="228"/>
        <v>696.26</v>
      </c>
      <c r="O770" s="99">
        <f t="shared" si="229"/>
        <v>19730.999999999996</v>
      </c>
      <c r="P770" s="99"/>
      <c r="Q770" s="99"/>
      <c r="R770" s="99">
        <f t="shared" si="230"/>
        <v>0</v>
      </c>
      <c r="S770" s="99">
        <f t="shared" si="231"/>
        <v>19034.739999999998</v>
      </c>
      <c r="T770" s="99">
        <f t="shared" si="232"/>
        <v>696.26</v>
      </c>
      <c r="U770" s="99">
        <f t="shared" si="233"/>
        <v>19730.999999999996</v>
      </c>
      <c r="V770" s="68"/>
    </row>
    <row r="771" spans="1:68" s="191" customFormat="1" x14ac:dyDescent="0.25">
      <c r="A771" s="104">
        <v>10</v>
      </c>
      <c r="B771" s="257"/>
      <c r="C771" s="257"/>
      <c r="D771" s="257"/>
      <c r="E771" s="257"/>
      <c r="F771" s="104" t="s">
        <v>2984</v>
      </c>
      <c r="G771" s="99">
        <v>-2511.2900000000009</v>
      </c>
      <c r="H771" s="99">
        <v>375.28999999999996</v>
      </c>
      <c r="I771" s="71">
        <f t="shared" si="224"/>
        <v>-2136.0000000000009</v>
      </c>
      <c r="J771" s="99"/>
      <c r="K771" s="99"/>
      <c r="L771" s="99">
        <f t="shared" si="227"/>
        <v>0</v>
      </c>
      <c r="M771" s="99">
        <f t="shared" si="217"/>
        <v>-2511.2900000000009</v>
      </c>
      <c r="N771" s="99">
        <f t="shared" si="228"/>
        <v>375.28999999999996</v>
      </c>
      <c r="O771" s="99">
        <f t="shared" si="229"/>
        <v>-2136.0000000000009</v>
      </c>
      <c r="P771" s="99"/>
      <c r="Q771" s="99"/>
      <c r="R771" s="99">
        <f t="shared" si="230"/>
        <v>0</v>
      </c>
      <c r="S771" s="99">
        <f t="shared" si="231"/>
        <v>-2511.2900000000009</v>
      </c>
      <c r="T771" s="99">
        <f t="shared" si="232"/>
        <v>375.28999999999996</v>
      </c>
      <c r="U771" s="99">
        <f t="shared" si="233"/>
        <v>-2136.0000000000009</v>
      </c>
      <c r="V771" s="68"/>
    </row>
    <row r="772" spans="1:68" s="191" customFormat="1" x14ac:dyDescent="0.25">
      <c r="A772" s="104">
        <v>11</v>
      </c>
      <c r="B772" s="257"/>
      <c r="C772" s="257"/>
      <c r="D772" s="257"/>
      <c r="E772" s="257"/>
      <c r="F772" s="104" t="s">
        <v>2985</v>
      </c>
      <c r="G772" s="99">
        <v>79645.350000000006</v>
      </c>
      <c r="H772" s="99">
        <v>3973.6500000000015</v>
      </c>
      <c r="I772" s="71">
        <f t="shared" si="224"/>
        <v>83619</v>
      </c>
      <c r="J772" s="99"/>
      <c r="K772" s="99"/>
      <c r="L772" s="99">
        <f t="shared" si="227"/>
        <v>0</v>
      </c>
      <c r="M772" s="99">
        <f t="shared" si="217"/>
        <v>79645.350000000006</v>
      </c>
      <c r="N772" s="99">
        <f t="shared" si="228"/>
        <v>3973.6500000000015</v>
      </c>
      <c r="O772" s="99">
        <f t="shared" si="229"/>
        <v>83619</v>
      </c>
      <c r="P772" s="99"/>
      <c r="Q772" s="99"/>
      <c r="R772" s="99">
        <f t="shared" si="230"/>
        <v>0</v>
      </c>
      <c r="S772" s="99">
        <f t="shared" si="231"/>
        <v>79645.350000000006</v>
      </c>
      <c r="T772" s="99">
        <f t="shared" si="232"/>
        <v>3973.6500000000015</v>
      </c>
      <c r="U772" s="99">
        <f t="shared" si="233"/>
        <v>83619</v>
      </c>
      <c r="V772" s="68"/>
    </row>
    <row r="773" spans="1:68" s="191" customFormat="1" x14ac:dyDescent="0.25">
      <c r="A773" s="104">
        <v>12</v>
      </c>
      <c r="B773" s="257"/>
      <c r="C773" s="257"/>
      <c r="D773" s="257"/>
      <c r="E773" s="257"/>
      <c r="F773" s="104" t="s">
        <v>2986</v>
      </c>
      <c r="G773" s="99">
        <v>122145.05000000005</v>
      </c>
      <c r="H773" s="99">
        <v>4765.9499999999989</v>
      </c>
      <c r="I773" s="71">
        <f t="shared" si="224"/>
        <v>126911.00000000004</v>
      </c>
      <c r="J773" s="99"/>
      <c r="K773" s="99"/>
      <c r="L773" s="99">
        <f t="shared" si="227"/>
        <v>0</v>
      </c>
      <c r="M773" s="99">
        <f t="shared" si="217"/>
        <v>122145.05000000005</v>
      </c>
      <c r="N773" s="99">
        <f t="shared" si="228"/>
        <v>4765.9499999999989</v>
      </c>
      <c r="O773" s="99">
        <f t="shared" si="229"/>
        <v>126911.00000000004</v>
      </c>
      <c r="P773" s="99"/>
      <c r="Q773" s="99"/>
      <c r="R773" s="99">
        <f t="shared" si="230"/>
        <v>0</v>
      </c>
      <c r="S773" s="99">
        <f t="shared" si="231"/>
        <v>122145.05000000005</v>
      </c>
      <c r="T773" s="99">
        <f t="shared" si="232"/>
        <v>4765.9499999999989</v>
      </c>
      <c r="U773" s="99">
        <f t="shared" si="233"/>
        <v>126911.00000000004</v>
      </c>
      <c r="V773" s="68"/>
    </row>
    <row r="774" spans="1:68" s="191" customFormat="1" x14ac:dyDescent="0.25">
      <c r="A774" s="104">
        <v>13</v>
      </c>
      <c r="B774" s="257"/>
      <c r="C774" s="257"/>
      <c r="D774" s="257"/>
      <c r="E774" s="257"/>
      <c r="F774" s="104" t="s">
        <v>2987</v>
      </c>
      <c r="G774" s="99">
        <v>120746.5</v>
      </c>
      <c r="H774" s="99">
        <v>7601.5000000000009</v>
      </c>
      <c r="I774" s="71">
        <f t="shared" si="224"/>
        <v>128348</v>
      </c>
      <c r="J774" s="99"/>
      <c r="K774" s="99"/>
      <c r="L774" s="99">
        <f t="shared" si="227"/>
        <v>0</v>
      </c>
      <c r="M774" s="99">
        <f t="shared" si="217"/>
        <v>120746.5</v>
      </c>
      <c r="N774" s="99">
        <f t="shared" si="228"/>
        <v>7601.5000000000009</v>
      </c>
      <c r="O774" s="99">
        <f t="shared" si="229"/>
        <v>128348</v>
      </c>
      <c r="P774" s="99"/>
      <c r="Q774" s="99"/>
      <c r="R774" s="99">
        <f t="shared" si="230"/>
        <v>0</v>
      </c>
      <c r="S774" s="99">
        <f t="shared" si="231"/>
        <v>120746.5</v>
      </c>
      <c r="T774" s="99">
        <f t="shared" si="232"/>
        <v>7601.5000000000009</v>
      </c>
      <c r="U774" s="99">
        <f t="shared" si="233"/>
        <v>128348</v>
      </c>
      <c r="V774" s="68"/>
    </row>
    <row r="775" spans="1:68" s="193" customFormat="1" x14ac:dyDescent="0.25">
      <c r="A775" s="255" t="s">
        <v>43</v>
      </c>
      <c r="B775" s="256"/>
      <c r="C775" s="256"/>
      <c r="D775" s="256"/>
      <c r="E775" s="256"/>
      <c r="F775" s="187">
        <f>A774</f>
        <v>13</v>
      </c>
      <c r="G775" s="103">
        <f>SUM(G762:G774)</f>
        <v>738945.4800000001</v>
      </c>
      <c r="H775" s="103">
        <f t="shared" ref="H775:U775" si="235">SUM(H762:H774)</f>
        <v>31375.520000000004</v>
      </c>
      <c r="I775" s="103">
        <f t="shared" si="235"/>
        <v>770321</v>
      </c>
      <c r="J775" s="103">
        <f t="shared" si="235"/>
        <v>0</v>
      </c>
      <c r="K775" s="103">
        <f t="shared" si="235"/>
        <v>0</v>
      </c>
      <c r="L775" s="103">
        <f t="shared" si="235"/>
        <v>0</v>
      </c>
      <c r="M775" s="103">
        <f t="shared" si="235"/>
        <v>738945.4800000001</v>
      </c>
      <c r="N775" s="103">
        <f t="shared" si="235"/>
        <v>31375.520000000004</v>
      </c>
      <c r="O775" s="103">
        <f t="shared" si="235"/>
        <v>770321</v>
      </c>
      <c r="P775" s="103">
        <f t="shared" si="235"/>
        <v>0</v>
      </c>
      <c r="Q775" s="103">
        <f t="shared" si="235"/>
        <v>0</v>
      </c>
      <c r="R775" s="103">
        <f t="shared" si="235"/>
        <v>0</v>
      </c>
      <c r="S775" s="103">
        <f t="shared" si="235"/>
        <v>738945.4800000001</v>
      </c>
      <c r="T775" s="103">
        <f t="shared" si="235"/>
        <v>31375.520000000004</v>
      </c>
      <c r="U775" s="103">
        <f t="shared" si="235"/>
        <v>770321</v>
      </c>
      <c r="V775" s="103"/>
      <c r="W775" s="192"/>
      <c r="X775" s="192"/>
      <c r="Y775" s="192"/>
      <c r="Z775" s="192"/>
      <c r="AA775" s="192"/>
      <c r="AB775" s="192"/>
      <c r="AC775" s="192"/>
      <c r="AD775" s="192"/>
      <c r="AE775" s="192"/>
      <c r="AF775" s="192"/>
      <c r="AG775" s="192"/>
      <c r="AH775" s="192"/>
      <c r="AI775" s="192"/>
      <c r="AJ775" s="192"/>
      <c r="AK775" s="192"/>
      <c r="AL775" s="192"/>
      <c r="AM775" s="192"/>
      <c r="AN775" s="192"/>
      <c r="AO775" s="192"/>
      <c r="AP775" s="192"/>
      <c r="AQ775" s="192"/>
      <c r="AR775" s="192"/>
      <c r="AS775" s="192"/>
      <c r="AT775" s="192"/>
      <c r="AU775" s="192"/>
      <c r="AV775" s="192"/>
      <c r="AW775" s="192"/>
      <c r="AX775" s="192"/>
      <c r="AY775" s="192"/>
      <c r="AZ775" s="192"/>
      <c r="BA775" s="192"/>
      <c r="BB775" s="192"/>
      <c r="BC775" s="192"/>
      <c r="BD775" s="192"/>
      <c r="BE775" s="192"/>
      <c r="BF775" s="192"/>
      <c r="BG775" s="192"/>
      <c r="BH775" s="192"/>
      <c r="BI775" s="192"/>
      <c r="BJ775" s="192"/>
      <c r="BK775" s="192"/>
      <c r="BL775" s="192"/>
      <c r="BM775" s="192"/>
      <c r="BN775" s="192"/>
      <c r="BO775" s="192"/>
      <c r="BP775" s="192"/>
    </row>
    <row r="776" spans="1:68" s="191" customFormat="1" ht="15" customHeight="1" x14ac:dyDescent="0.25">
      <c r="A776" s="104">
        <v>1</v>
      </c>
      <c r="B776" s="274" t="s">
        <v>1216</v>
      </c>
      <c r="C776" s="257" t="s">
        <v>5537</v>
      </c>
      <c r="D776" s="257" t="s">
        <v>5537</v>
      </c>
      <c r="E776" s="258" t="s">
        <v>5563</v>
      </c>
      <c r="F776" s="104" t="s">
        <v>2988</v>
      </c>
      <c r="G776" s="99">
        <v>20410.739999999994</v>
      </c>
      <c r="H776" s="99">
        <v>-559.74000000000024</v>
      </c>
      <c r="I776" s="71">
        <f t="shared" si="224"/>
        <v>19850.999999999993</v>
      </c>
      <c r="J776" s="99"/>
      <c r="K776" s="99"/>
      <c r="L776" s="99">
        <f t="shared" si="227"/>
        <v>0</v>
      </c>
      <c r="M776" s="99">
        <f t="shared" si="217"/>
        <v>20410.739999999994</v>
      </c>
      <c r="N776" s="99">
        <f t="shared" si="228"/>
        <v>-559.74000000000024</v>
      </c>
      <c r="O776" s="99">
        <f t="shared" si="229"/>
        <v>19850.999999999993</v>
      </c>
      <c r="P776" s="99"/>
      <c r="Q776" s="99"/>
      <c r="R776" s="99">
        <f t="shared" si="230"/>
        <v>0</v>
      </c>
      <c r="S776" s="99">
        <f t="shared" si="231"/>
        <v>20410.739999999994</v>
      </c>
      <c r="T776" s="99">
        <f t="shared" si="232"/>
        <v>-559.74000000000024</v>
      </c>
      <c r="U776" s="99">
        <f t="shared" si="233"/>
        <v>19850.999999999993</v>
      </c>
      <c r="V776" s="68"/>
    </row>
    <row r="777" spans="1:68" s="191" customFormat="1" x14ac:dyDescent="0.25">
      <c r="A777" s="104">
        <v>2</v>
      </c>
      <c r="B777" s="275"/>
      <c r="C777" s="257"/>
      <c r="D777" s="257"/>
      <c r="E777" s="259"/>
      <c r="F777" s="104" t="s">
        <v>2989</v>
      </c>
      <c r="G777" s="99">
        <v>0</v>
      </c>
      <c r="H777" s="99">
        <v>0</v>
      </c>
      <c r="I777" s="71">
        <f t="shared" si="224"/>
        <v>0</v>
      </c>
      <c r="J777" s="99"/>
      <c r="K777" s="99"/>
      <c r="L777" s="99">
        <f t="shared" si="227"/>
        <v>0</v>
      </c>
      <c r="M777" s="99">
        <f t="shared" si="217"/>
        <v>0</v>
      </c>
      <c r="N777" s="99">
        <f t="shared" si="228"/>
        <v>0</v>
      </c>
      <c r="O777" s="99">
        <f t="shared" si="229"/>
        <v>0</v>
      </c>
      <c r="P777" s="99"/>
      <c r="Q777" s="99"/>
      <c r="R777" s="99">
        <f t="shared" si="230"/>
        <v>0</v>
      </c>
      <c r="S777" s="99">
        <f t="shared" si="231"/>
        <v>0</v>
      </c>
      <c r="T777" s="99">
        <f t="shared" si="232"/>
        <v>0</v>
      </c>
      <c r="U777" s="99">
        <f t="shared" si="233"/>
        <v>0</v>
      </c>
      <c r="V777" s="68"/>
    </row>
    <row r="778" spans="1:68" s="191" customFormat="1" x14ac:dyDescent="0.25">
      <c r="A778" s="104">
        <v>3</v>
      </c>
      <c r="B778" s="275"/>
      <c r="C778" s="257"/>
      <c r="D778" s="257"/>
      <c r="E778" s="259"/>
      <c r="F778" s="104" t="s">
        <v>2990</v>
      </c>
      <c r="G778" s="99">
        <v>36927.490000000005</v>
      </c>
      <c r="H778" s="99">
        <v>46655.509999999995</v>
      </c>
      <c r="I778" s="71">
        <f t="shared" si="224"/>
        <v>83583</v>
      </c>
      <c r="J778" s="99"/>
      <c r="K778" s="99"/>
      <c r="L778" s="99">
        <f t="shared" si="227"/>
        <v>0</v>
      </c>
      <c r="M778" s="99">
        <f t="shared" si="217"/>
        <v>36927.490000000005</v>
      </c>
      <c r="N778" s="99">
        <f t="shared" si="228"/>
        <v>46655.509999999995</v>
      </c>
      <c r="O778" s="99">
        <f t="shared" si="229"/>
        <v>83583</v>
      </c>
      <c r="P778" s="99"/>
      <c r="Q778" s="99"/>
      <c r="R778" s="99">
        <f t="shared" si="230"/>
        <v>0</v>
      </c>
      <c r="S778" s="99">
        <f t="shared" si="231"/>
        <v>36927.490000000005</v>
      </c>
      <c r="T778" s="99">
        <f t="shared" si="232"/>
        <v>46655.509999999995</v>
      </c>
      <c r="U778" s="99">
        <f t="shared" si="233"/>
        <v>83583</v>
      </c>
      <c r="V778" s="68"/>
    </row>
    <row r="779" spans="1:68" s="191" customFormat="1" x14ac:dyDescent="0.25">
      <c r="A779" s="104">
        <v>4</v>
      </c>
      <c r="B779" s="275"/>
      <c r="C779" s="257"/>
      <c r="D779" s="257"/>
      <c r="E779" s="259"/>
      <c r="F779" s="104" t="s">
        <v>2991</v>
      </c>
      <c r="G779" s="99">
        <v>327960.26999999996</v>
      </c>
      <c r="H779" s="99">
        <v>10362.73000000001</v>
      </c>
      <c r="I779" s="71">
        <f t="shared" si="224"/>
        <v>338323</v>
      </c>
      <c r="J779" s="99"/>
      <c r="K779" s="99"/>
      <c r="L779" s="99">
        <f t="shared" si="227"/>
        <v>0</v>
      </c>
      <c r="M779" s="99">
        <f t="shared" si="217"/>
        <v>327960.26999999996</v>
      </c>
      <c r="N779" s="99">
        <f t="shared" si="228"/>
        <v>10362.73000000001</v>
      </c>
      <c r="O779" s="99">
        <f t="shared" si="229"/>
        <v>338323</v>
      </c>
      <c r="P779" s="99"/>
      <c r="Q779" s="99"/>
      <c r="R779" s="99">
        <f t="shared" si="230"/>
        <v>0</v>
      </c>
      <c r="S779" s="99">
        <f t="shared" si="231"/>
        <v>327960.26999999996</v>
      </c>
      <c r="T779" s="99">
        <f t="shared" si="232"/>
        <v>10362.73000000001</v>
      </c>
      <c r="U779" s="99">
        <f t="shared" si="233"/>
        <v>338323</v>
      </c>
      <c r="V779" s="68"/>
    </row>
    <row r="780" spans="1:68" s="191" customFormat="1" x14ac:dyDescent="0.25">
      <c r="A780" s="104">
        <v>5</v>
      </c>
      <c r="B780" s="275"/>
      <c r="C780" s="257"/>
      <c r="D780" s="257"/>
      <c r="E780" s="259"/>
      <c r="F780" s="104" t="s">
        <v>2992</v>
      </c>
      <c r="G780" s="99">
        <v>-4186.1399999999994</v>
      </c>
      <c r="H780" s="99">
        <v>1101.1399999999994</v>
      </c>
      <c r="I780" s="71">
        <f t="shared" si="224"/>
        <v>-3085</v>
      </c>
      <c r="J780" s="99"/>
      <c r="K780" s="99"/>
      <c r="L780" s="99">
        <f t="shared" si="227"/>
        <v>0</v>
      </c>
      <c r="M780" s="99">
        <f t="shared" si="217"/>
        <v>-4186.1399999999994</v>
      </c>
      <c r="N780" s="99">
        <f t="shared" si="228"/>
        <v>1101.1399999999994</v>
      </c>
      <c r="O780" s="99">
        <f t="shared" si="229"/>
        <v>-3085</v>
      </c>
      <c r="P780" s="99"/>
      <c r="Q780" s="99"/>
      <c r="R780" s="99">
        <f t="shared" si="230"/>
        <v>0</v>
      </c>
      <c r="S780" s="99">
        <f t="shared" si="231"/>
        <v>-4186.1399999999994</v>
      </c>
      <c r="T780" s="99">
        <f t="shared" si="232"/>
        <v>1101.1399999999994</v>
      </c>
      <c r="U780" s="99">
        <f t="shared" si="233"/>
        <v>-3085</v>
      </c>
      <c r="V780" s="68"/>
    </row>
    <row r="781" spans="1:68" s="191" customFormat="1" x14ac:dyDescent="0.25">
      <c r="A781" s="104">
        <v>6</v>
      </c>
      <c r="B781" s="275"/>
      <c r="C781" s="257"/>
      <c r="D781" s="257"/>
      <c r="E781" s="259"/>
      <c r="F781" s="104" t="s">
        <v>2993</v>
      </c>
      <c r="G781" s="99">
        <v>279359.33999999997</v>
      </c>
      <c r="H781" s="99">
        <v>14186.659999999996</v>
      </c>
      <c r="I781" s="71">
        <f t="shared" si="224"/>
        <v>293545.99999999994</v>
      </c>
      <c r="J781" s="99"/>
      <c r="K781" s="99"/>
      <c r="L781" s="99">
        <f t="shared" si="227"/>
        <v>0</v>
      </c>
      <c r="M781" s="99">
        <f t="shared" si="217"/>
        <v>279359.33999999997</v>
      </c>
      <c r="N781" s="99">
        <f t="shared" si="228"/>
        <v>14186.659999999996</v>
      </c>
      <c r="O781" s="99">
        <f t="shared" si="229"/>
        <v>293545.99999999994</v>
      </c>
      <c r="P781" s="99"/>
      <c r="Q781" s="99"/>
      <c r="R781" s="99">
        <f t="shared" si="230"/>
        <v>0</v>
      </c>
      <c r="S781" s="99">
        <f t="shared" si="231"/>
        <v>279359.33999999997</v>
      </c>
      <c r="T781" s="99">
        <f t="shared" si="232"/>
        <v>14186.659999999996</v>
      </c>
      <c r="U781" s="99">
        <f t="shared" si="233"/>
        <v>293545.99999999994</v>
      </c>
      <c r="V781" s="68"/>
    </row>
    <row r="782" spans="1:68" s="191" customFormat="1" x14ac:dyDescent="0.25">
      <c r="A782" s="104">
        <v>7</v>
      </c>
      <c r="B782" s="276"/>
      <c r="C782" s="257"/>
      <c r="D782" s="257"/>
      <c r="E782" s="260"/>
      <c r="F782" s="104" t="s">
        <v>5509</v>
      </c>
      <c r="G782" s="99">
        <v>45533</v>
      </c>
      <c r="H782" s="99">
        <v>1073.0900000000001</v>
      </c>
      <c r="I782" s="71">
        <f t="shared" si="224"/>
        <v>46606.09</v>
      </c>
      <c r="J782" s="99"/>
      <c r="K782" s="99"/>
      <c r="L782" s="99">
        <f>J782+K782</f>
        <v>0</v>
      </c>
      <c r="M782" s="99">
        <f>G782+J782</f>
        <v>45533</v>
      </c>
      <c r="N782" s="99">
        <f>H782+K782</f>
        <v>1073.0900000000001</v>
      </c>
      <c r="O782" s="99">
        <f>I782+L782</f>
        <v>46606.09</v>
      </c>
      <c r="P782" s="99"/>
      <c r="Q782" s="99"/>
      <c r="R782" s="99">
        <f>P782+Q782</f>
        <v>0</v>
      </c>
      <c r="S782" s="99">
        <f>M782-P782</f>
        <v>45533</v>
      </c>
      <c r="T782" s="99">
        <f>N782-Q782</f>
        <v>1073.0900000000001</v>
      </c>
      <c r="U782" s="99">
        <f>O782-R782</f>
        <v>46606.09</v>
      </c>
      <c r="V782" s="68"/>
    </row>
    <row r="783" spans="1:68" s="193" customFormat="1" x14ac:dyDescent="0.25">
      <c r="A783" s="255" t="s">
        <v>43</v>
      </c>
      <c r="B783" s="256"/>
      <c r="C783" s="256"/>
      <c r="D783" s="256"/>
      <c r="E783" s="256"/>
      <c r="F783" s="187">
        <f>A782</f>
        <v>7</v>
      </c>
      <c r="G783" s="103">
        <f>SUM(G776:G782)</f>
        <v>706004.7</v>
      </c>
      <c r="H783" s="103">
        <f t="shared" ref="H783:U783" si="236">SUM(H776:H782)</f>
        <v>72819.39</v>
      </c>
      <c r="I783" s="103">
        <f t="shared" si="236"/>
        <v>778824.09</v>
      </c>
      <c r="J783" s="103">
        <f t="shared" si="236"/>
        <v>0</v>
      </c>
      <c r="K783" s="103">
        <f t="shared" si="236"/>
        <v>0</v>
      </c>
      <c r="L783" s="103">
        <f t="shared" si="236"/>
        <v>0</v>
      </c>
      <c r="M783" s="103">
        <f t="shared" si="236"/>
        <v>706004.7</v>
      </c>
      <c r="N783" s="103">
        <f t="shared" si="236"/>
        <v>72819.39</v>
      </c>
      <c r="O783" s="103">
        <f t="shared" si="236"/>
        <v>778824.09</v>
      </c>
      <c r="P783" s="103">
        <f t="shared" si="236"/>
        <v>0</v>
      </c>
      <c r="Q783" s="103">
        <f t="shared" si="236"/>
        <v>0</v>
      </c>
      <c r="R783" s="103">
        <f t="shared" si="236"/>
        <v>0</v>
      </c>
      <c r="S783" s="103">
        <f t="shared" si="236"/>
        <v>706004.7</v>
      </c>
      <c r="T783" s="103">
        <f t="shared" si="236"/>
        <v>72819.39</v>
      </c>
      <c r="U783" s="103">
        <f t="shared" si="236"/>
        <v>778824.09</v>
      </c>
      <c r="V783" s="103"/>
      <c r="W783" s="192"/>
      <c r="X783" s="192"/>
      <c r="Y783" s="192"/>
      <c r="Z783" s="192"/>
      <c r="AA783" s="192"/>
      <c r="AB783" s="192"/>
      <c r="AC783" s="192"/>
      <c r="AD783" s="192"/>
      <c r="AE783" s="192"/>
      <c r="AF783" s="192"/>
      <c r="AG783" s="192"/>
      <c r="AH783" s="192"/>
      <c r="AI783" s="192"/>
      <c r="AJ783" s="192"/>
      <c r="AK783" s="192"/>
      <c r="AL783" s="192"/>
      <c r="AM783" s="192"/>
      <c r="AN783" s="192"/>
      <c r="AO783" s="192"/>
      <c r="AP783" s="192"/>
      <c r="AQ783" s="192"/>
      <c r="AR783" s="192"/>
      <c r="AS783" s="192"/>
      <c r="AT783" s="192"/>
      <c r="AU783" s="192"/>
      <c r="AV783" s="192"/>
      <c r="AW783" s="192"/>
      <c r="AX783" s="192"/>
      <c r="AY783" s="192"/>
      <c r="AZ783" s="192"/>
      <c r="BA783" s="192"/>
      <c r="BB783" s="192"/>
      <c r="BC783" s="192"/>
      <c r="BD783" s="192"/>
      <c r="BE783" s="192"/>
      <c r="BF783" s="192"/>
      <c r="BG783" s="192"/>
      <c r="BH783" s="192"/>
      <c r="BI783" s="192"/>
      <c r="BJ783" s="192"/>
      <c r="BK783" s="192"/>
      <c r="BL783" s="192"/>
      <c r="BM783" s="192"/>
      <c r="BN783" s="192"/>
      <c r="BO783" s="192"/>
      <c r="BP783" s="192"/>
    </row>
    <row r="784" spans="1:68" s="191" customFormat="1" x14ac:dyDescent="0.25">
      <c r="A784" s="104">
        <v>1</v>
      </c>
      <c r="B784" s="257" t="s">
        <v>1216</v>
      </c>
      <c r="C784" s="257" t="s">
        <v>5537</v>
      </c>
      <c r="D784" s="257" t="s">
        <v>5537</v>
      </c>
      <c r="E784" s="257" t="s">
        <v>5541</v>
      </c>
      <c r="F784" s="104" t="s">
        <v>2994</v>
      </c>
      <c r="G784" s="99">
        <v>10296.519999999999</v>
      </c>
      <c r="H784" s="99">
        <v>9810.48</v>
      </c>
      <c r="I784" s="71">
        <f t="shared" si="224"/>
        <v>20107</v>
      </c>
      <c r="J784" s="99"/>
      <c r="K784" s="99"/>
      <c r="L784" s="99">
        <f t="shared" si="227"/>
        <v>0</v>
      </c>
      <c r="M784" s="99">
        <f t="shared" si="217"/>
        <v>10296.519999999999</v>
      </c>
      <c r="N784" s="99">
        <f t="shared" si="228"/>
        <v>9810.48</v>
      </c>
      <c r="O784" s="99">
        <f t="shared" si="229"/>
        <v>20107</v>
      </c>
      <c r="P784" s="99"/>
      <c r="Q784" s="99"/>
      <c r="R784" s="99">
        <f t="shared" si="230"/>
        <v>0</v>
      </c>
      <c r="S784" s="99">
        <f t="shared" si="231"/>
        <v>10296.519999999999</v>
      </c>
      <c r="T784" s="99">
        <f t="shared" si="232"/>
        <v>9810.48</v>
      </c>
      <c r="U784" s="99">
        <f t="shared" si="233"/>
        <v>20107</v>
      </c>
      <c r="V784" s="68"/>
    </row>
    <row r="785" spans="1:22" s="191" customFormat="1" x14ac:dyDescent="0.25">
      <c r="A785" s="104">
        <v>2</v>
      </c>
      <c r="B785" s="257"/>
      <c r="C785" s="257"/>
      <c r="D785" s="257"/>
      <c r="E785" s="257"/>
      <c r="F785" s="104" t="s">
        <v>2995</v>
      </c>
      <c r="G785" s="99">
        <v>0</v>
      </c>
      <c r="H785" s="99">
        <v>0</v>
      </c>
      <c r="I785" s="71">
        <f t="shared" si="224"/>
        <v>0</v>
      </c>
      <c r="J785" s="99"/>
      <c r="K785" s="99"/>
      <c r="L785" s="99">
        <f t="shared" si="227"/>
        <v>0</v>
      </c>
      <c r="M785" s="99">
        <f t="shared" si="217"/>
        <v>0</v>
      </c>
      <c r="N785" s="99">
        <f t="shared" si="228"/>
        <v>0</v>
      </c>
      <c r="O785" s="99">
        <f t="shared" si="229"/>
        <v>0</v>
      </c>
      <c r="P785" s="99"/>
      <c r="Q785" s="99"/>
      <c r="R785" s="99">
        <f t="shared" si="230"/>
        <v>0</v>
      </c>
      <c r="S785" s="99">
        <f t="shared" si="231"/>
        <v>0</v>
      </c>
      <c r="T785" s="99">
        <f t="shared" si="232"/>
        <v>0</v>
      </c>
      <c r="U785" s="99">
        <f t="shared" si="233"/>
        <v>0</v>
      </c>
      <c r="V785" s="68"/>
    </row>
    <row r="786" spans="1:22" s="191" customFormat="1" x14ac:dyDescent="0.25">
      <c r="A786" s="104">
        <v>3</v>
      </c>
      <c r="B786" s="257"/>
      <c r="C786" s="257"/>
      <c r="D786" s="257"/>
      <c r="E786" s="257"/>
      <c r="F786" s="104" t="s">
        <v>2996</v>
      </c>
      <c r="G786" s="99">
        <v>13922.380000000005</v>
      </c>
      <c r="H786" s="99">
        <v>532.61999999999989</v>
      </c>
      <c r="I786" s="71">
        <f t="shared" si="224"/>
        <v>14455.000000000004</v>
      </c>
      <c r="J786" s="99"/>
      <c r="K786" s="99"/>
      <c r="L786" s="99">
        <f t="shared" si="227"/>
        <v>0</v>
      </c>
      <c r="M786" s="99">
        <f t="shared" si="217"/>
        <v>13922.380000000005</v>
      </c>
      <c r="N786" s="99">
        <f t="shared" si="228"/>
        <v>532.61999999999989</v>
      </c>
      <c r="O786" s="99">
        <f t="shared" si="229"/>
        <v>14455.000000000004</v>
      </c>
      <c r="P786" s="99"/>
      <c r="Q786" s="99"/>
      <c r="R786" s="99">
        <f t="shared" si="230"/>
        <v>0</v>
      </c>
      <c r="S786" s="99">
        <f t="shared" si="231"/>
        <v>13922.380000000005</v>
      </c>
      <c r="T786" s="99">
        <f t="shared" si="232"/>
        <v>532.61999999999989</v>
      </c>
      <c r="U786" s="99">
        <f t="shared" si="233"/>
        <v>14455.000000000004</v>
      </c>
      <c r="V786" s="68"/>
    </row>
    <row r="787" spans="1:22" s="191" customFormat="1" x14ac:dyDescent="0.25">
      <c r="A787" s="104">
        <v>4</v>
      </c>
      <c r="B787" s="257"/>
      <c r="C787" s="257"/>
      <c r="D787" s="257"/>
      <c r="E787" s="257"/>
      <c r="F787" s="104" t="s">
        <v>2997</v>
      </c>
      <c r="G787" s="99">
        <v>839090.04</v>
      </c>
      <c r="H787" s="99">
        <v>161083.96</v>
      </c>
      <c r="I787" s="71">
        <f t="shared" si="224"/>
        <v>1000174</v>
      </c>
      <c r="J787" s="99"/>
      <c r="K787" s="99"/>
      <c r="L787" s="99">
        <f t="shared" si="227"/>
        <v>0</v>
      </c>
      <c r="M787" s="99">
        <f t="shared" si="217"/>
        <v>839090.04</v>
      </c>
      <c r="N787" s="99">
        <f t="shared" si="228"/>
        <v>161083.96</v>
      </c>
      <c r="O787" s="99">
        <f t="shared" si="229"/>
        <v>1000174</v>
      </c>
      <c r="P787" s="99"/>
      <c r="Q787" s="99"/>
      <c r="R787" s="99">
        <f t="shared" si="230"/>
        <v>0</v>
      </c>
      <c r="S787" s="99">
        <f t="shared" si="231"/>
        <v>839090.04</v>
      </c>
      <c r="T787" s="99">
        <f t="shared" si="232"/>
        <v>161083.96</v>
      </c>
      <c r="U787" s="99">
        <f t="shared" si="233"/>
        <v>1000174</v>
      </c>
      <c r="V787" s="68"/>
    </row>
    <row r="788" spans="1:22" s="191" customFormat="1" x14ac:dyDescent="0.25">
      <c r="A788" s="104">
        <v>5</v>
      </c>
      <c r="B788" s="257"/>
      <c r="C788" s="257"/>
      <c r="D788" s="257"/>
      <c r="E788" s="257"/>
      <c r="F788" s="104" t="s">
        <v>2998</v>
      </c>
      <c r="G788" s="99">
        <v>171038.03</v>
      </c>
      <c r="H788" s="99">
        <v>45567.97</v>
      </c>
      <c r="I788" s="71">
        <f t="shared" si="224"/>
        <v>216606</v>
      </c>
      <c r="J788" s="99"/>
      <c r="K788" s="99"/>
      <c r="L788" s="99">
        <f t="shared" si="227"/>
        <v>0</v>
      </c>
      <c r="M788" s="99">
        <f t="shared" si="217"/>
        <v>171038.03</v>
      </c>
      <c r="N788" s="99">
        <f t="shared" si="228"/>
        <v>45567.97</v>
      </c>
      <c r="O788" s="99">
        <f t="shared" si="229"/>
        <v>216606</v>
      </c>
      <c r="P788" s="99"/>
      <c r="Q788" s="99"/>
      <c r="R788" s="99">
        <f t="shared" si="230"/>
        <v>0</v>
      </c>
      <c r="S788" s="99">
        <f t="shared" si="231"/>
        <v>171038.03</v>
      </c>
      <c r="T788" s="99">
        <f t="shared" si="232"/>
        <v>45567.97</v>
      </c>
      <c r="U788" s="99">
        <f t="shared" si="233"/>
        <v>216606</v>
      </c>
      <c r="V788" s="68"/>
    </row>
    <row r="789" spans="1:22" s="191" customFormat="1" x14ac:dyDescent="0.25">
      <c r="A789" s="104">
        <v>6</v>
      </c>
      <c r="B789" s="257"/>
      <c r="C789" s="257"/>
      <c r="D789" s="257"/>
      <c r="E789" s="257"/>
      <c r="F789" s="104" t="s">
        <v>2999</v>
      </c>
      <c r="G789" s="99">
        <v>108672.59999999999</v>
      </c>
      <c r="H789" s="99">
        <v>39414.400000000001</v>
      </c>
      <c r="I789" s="71">
        <f t="shared" si="224"/>
        <v>148087</v>
      </c>
      <c r="J789" s="99"/>
      <c r="K789" s="99"/>
      <c r="L789" s="99">
        <f t="shared" si="227"/>
        <v>0</v>
      </c>
      <c r="M789" s="99">
        <f t="shared" ref="M789:M852" si="237">G789+J789</f>
        <v>108672.59999999999</v>
      </c>
      <c r="N789" s="99">
        <f t="shared" si="228"/>
        <v>39414.400000000001</v>
      </c>
      <c r="O789" s="99">
        <f t="shared" si="229"/>
        <v>148087</v>
      </c>
      <c r="P789" s="99"/>
      <c r="Q789" s="99"/>
      <c r="R789" s="99">
        <f t="shared" si="230"/>
        <v>0</v>
      </c>
      <c r="S789" s="99">
        <f t="shared" si="231"/>
        <v>108672.59999999999</v>
      </c>
      <c r="T789" s="99">
        <f t="shared" si="232"/>
        <v>39414.400000000001</v>
      </c>
      <c r="U789" s="99">
        <f t="shared" si="233"/>
        <v>148087</v>
      </c>
      <c r="V789" s="68"/>
    </row>
    <row r="790" spans="1:22" s="191" customFormat="1" x14ac:dyDescent="0.25">
      <c r="A790" s="104">
        <v>7</v>
      </c>
      <c r="B790" s="257"/>
      <c r="C790" s="257"/>
      <c r="D790" s="257"/>
      <c r="E790" s="257"/>
      <c r="F790" s="104" t="s">
        <v>3000</v>
      </c>
      <c r="G790" s="99">
        <v>94997.969999999987</v>
      </c>
      <c r="H790" s="99">
        <v>34896.03</v>
      </c>
      <c r="I790" s="71">
        <f t="shared" si="224"/>
        <v>129893.99999999999</v>
      </c>
      <c r="J790" s="99"/>
      <c r="K790" s="99"/>
      <c r="L790" s="99">
        <f t="shared" si="227"/>
        <v>0</v>
      </c>
      <c r="M790" s="99">
        <f t="shared" si="237"/>
        <v>94997.969999999987</v>
      </c>
      <c r="N790" s="99">
        <f t="shared" si="228"/>
        <v>34896.03</v>
      </c>
      <c r="O790" s="99">
        <f t="shared" si="229"/>
        <v>129893.99999999999</v>
      </c>
      <c r="P790" s="99"/>
      <c r="Q790" s="99"/>
      <c r="R790" s="99">
        <f t="shared" si="230"/>
        <v>0</v>
      </c>
      <c r="S790" s="99">
        <f t="shared" si="231"/>
        <v>94997.969999999987</v>
      </c>
      <c r="T790" s="99">
        <f t="shared" si="232"/>
        <v>34896.03</v>
      </c>
      <c r="U790" s="99">
        <f t="shared" si="233"/>
        <v>129893.99999999999</v>
      </c>
      <c r="V790" s="68"/>
    </row>
    <row r="791" spans="1:22" s="191" customFormat="1" x14ac:dyDescent="0.25">
      <c r="A791" s="104">
        <v>8</v>
      </c>
      <c r="B791" s="257"/>
      <c r="C791" s="257"/>
      <c r="D791" s="257"/>
      <c r="E791" s="257"/>
      <c r="F791" s="104" t="s">
        <v>3001</v>
      </c>
      <c r="G791" s="99">
        <v>0</v>
      </c>
      <c r="H791" s="99">
        <v>0</v>
      </c>
      <c r="I791" s="71">
        <f t="shared" si="224"/>
        <v>0</v>
      </c>
      <c r="J791" s="99"/>
      <c r="K791" s="99"/>
      <c r="L791" s="99">
        <f t="shared" si="227"/>
        <v>0</v>
      </c>
      <c r="M791" s="99">
        <f t="shared" si="237"/>
        <v>0</v>
      </c>
      <c r="N791" s="99">
        <f t="shared" si="228"/>
        <v>0</v>
      </c>
      <c r="O791" s="99">
        <f t="shared" si="229"/>
        <v>0</v>
      </c>
      <c r="P791" s="99"/>
      <c r="Q791" s="99"/>
      <c r="R791" s="99">
        <f t="shared" si="230"/>
        <v>0</v>
      </c>
      <c r="S791" s="99">
        <f t="shared" si="231"/>
        <v>0</v>
      </c>
      <c r="T791" s="99">
        <f t="shared" si="232"/>
        <v>0</v>
      </c>
      <c r="U791" s="99">
        <f t="shared" si="233"/>
        <v>0</v>
      </c>
      <c r="V791" s="68"/>
    </row>
    <row r="792" spans="1:22" s="191" customFormat="1" x14ac:dyDescent="0.25">
      <c r="A792" s="104">
        <v>9</v>
      </c>
      <c r="B792" s="257"/>
      <c r="C792" s="257"/>
      <c r="D792" s="257"/>
      <c r="E792" s="257"/>
      <c r="F792" s="104" t="s">
        <v>3002</v>
      </c>
      <c r="G792" s="99">
        <v>-40319.299999999988</v>
      </c>
      <c r="H792" s="99">
        <v>-16903.7</v>
      </c>
      <c r="I792" s="71">
        <f t="shared" ref="I792:I855" si="238">SUM(G792:H792)</f>
        <v>-57222.999999999985</v>
      </c>
      <c r="J792" s="99"/>
      <c r="K792" s="99"/>
      <c r="L792" s="99">
        <f t="shared" si="227"/>
        <v>0</v>
      </c>
      <c r="M792" s="99">
        <f t="shared" si="237"/>
        <v>-40319.299999999988</v>
      </c>
      <c r="N792" s="99">
        <f t="shared" si="228"/>
        <v>-16903.7</v>
      </c>
      <c r="O792" s="99">
        <f t="shared" si="229"/>
        <v>-57222.999999999985</v>
      </c>
      <c r="P792" s="99"/>
      <c r="Q792" s="99"/>
      <c r="R792" s="99">
        <f t="shared" si="230"/>
        <v>0</v>
      </c>
      <c r="S792" s="99">
        <f t="shared" si="231"/>
        <v>-40319.299999999988</v>
      </c>
      <c r="T792" s="99">
        <f t="shared" si="232"/>
        <v>-16903.7</v>
      </c>
      <c r="U792" s="99">
        <f t="shared" si="233"/>
        <v>-57222.999999999985</v>
      </c>
      <c r="V792" s="68"/>
    </row>
    <row r="793" spans="1:22" s="191" customFormat="1" x14ac:dyDescent="0.25">
      <c r="A793" s="104">
        <v>10</v>
      </c>
      <c r="B793" s="257"/>
      <c r="C793" s="257"/>
      <c r="D793" s="257"/>
      <c r="E793" s="257"/>
      <c r="F793" s="104" t="s">
        <v>3003</v>
      </c>
      <c r="G793" s="99">
        <v>-547.71999999999935</v>
      </c>
      <c r="H793" s="99">
        <v>-118.28000000000003</v>
      </c>
      <c r="I793" s="71">
        <f t="shared" si="238"/>
        <v>-665.99999999999932</v>
      </c>
      <c r="J793" s="99"/>
      <c r="K793" s="99"/>
      <c r="L793" s="99">
        <f t="shared" si="227"/>
        <v>0</v>
      </c>
      <c r="M793" s="99">
        <f t="shared" si="237"/>
        <v>-547.71999999999935</v>
      </c>
      <c r="N793" s="99">
        <f t="shared" si="228"/>
        <v>-118.28000000000003</v>
      </c>
      <c r="O793" s="99">
        <f t="shared" si="229"/>
        <v>-665.99999999999932</v>
      </c>
      <c r="P793" s="99"/>
      <c r="Q793" s="99"/>
      <c r="R793" s="99">
        <f t="shared" si="230"/>
        <v>0</v>
      </c>
      <c r="S793" s="99">
        <f t="shared" si="231"/>
        <v>-547.71999999999935</v>
      </c>
      <c r="T793" s="99">
        <f t="shared" si="232"/>
        <v>-118.28000000000003</v>
      </c>
      <c r="U793" s="99">
        <f t="shared" si="233"/>
        <v>-665.99999999999932</v>
      </c>
      <c r="V793" s="68"/>
    </row>
    <row r="794" spans="1:22" s="191" customFormat="1" x14ac:dyDescent="0.25">
      <c r="A794" s="104">
        <v>11</v>
      </c>
      <c r="B794" s="257"/>
      <c r="C794" s="257"/>
      <c r="D794" s="257"/>
      <c r="E794" s="257"/>
      <c r="F794" s="104" t="s">
        <v>3004</v>
      </c>
      <c r="G794" s="99">
        <v>0</v>
      </c>
      <c r="H794" s="99">
        <v>0</v>
      </c>
      <c r="I794" s="71">
        <f t="shared" si="238"/>
        <v>0</v>
      </c>
      <c r="J794" s="99"/>
      <c r="K794" s="99"/>
      <c r="L794" s="99">
        <f t="shared" si="227"/>
        <v>0</v>
      </c>
      <c r="M794" s="99">
        <f t="shared" si="237"/>
        <v>0</v>
      </c>
      <c r="N794" s="99">
        <f t="shared" si="228"/>
        <v>0</v>
      </c>
      <c r="O794" s="99">
        <f t="shared" si="229"/>
        <v>0</v>
      </c>
      <c r="P794" s="99"/>
      <c r="Q794" s="99"/>
      <c r="R794" s="99">
        <f t="shared" si="230"/>
        <v>0</v>
      </c>
      <c r="S794" s="99">
        <f t="shared" si="231"/>
        <v>0</v>
      </c>
      <c r="T794" s="99">
        <f t="shared" si="232"/>
        <v>0</v>
      </c>
      <c r="U794" s="99">
        <f t="shared" si="233"/>
        <v>0</v>
      </c>
      <c r="V794" s="68"/>
    </row>
    <row r="795" spans="1:22" s="191" customFormat="1" x14ac:dyDescent="0.25">
      <c r="A795" s="104">
        <v>12</v>
      </c>
      <c r="B795" s="257"/>
      <c r="C795" s="257"/>
      <c r="D795" s="257"/>
      <c r="E795" s="257"/>
      <c r="F795" s="104" t="s">
        <v>3005</v>
      </c>
      <c r="G795" s="99">
        <v>259483.37</v>
      </c>
      <c r="H795" s="99">
        <v>47667.62999999999</v>
      </c>
      <c r="I795" s="71">
        <f t="shared" si="238"/>
        <v>307151</v>
      </c>
      <c r="J795" s="99"/>
      <c r="K795" s="99"/>
      <c r="L795" s="99">
        <f t="shared" si="227"/>
        <v>0</v>
      </c>
      <c r="M795" s="99">
        <f t="shared" si="237"/>
        <v>259483.37</v>
      </c>
      <c r="N795" s="99">
        <f t="shared" si="228"/>
        <v>47667.62999999999</v>
      </c>
      <c r="O795" s="99">
        <f t="shared" si="229"/>
        <v>307151</v>
      </c>
      <c r="P795" s="99"/>
      <c r="Q795" s="99"/>
      <c r="R795" s="99">
        <f t="shared" si="230"/>
        <v>0</v>
      </c>
      <c r="S795" s="99">
        <f t="shared" si="231"/>
        <v>259483.37</v>
      </c>
      <c r="T795" s="99">
        <f t="shared" si="232"/>
        <v>47667.62999999999</v>
      </c>
      <c r="U795" s="99">
        <f t="shared" si="233"/>
        <v>307151</v>
      </c>
      <c r="V795" s="68"/>
    </row>
    <row r="796" spans="1:22" s="191" customFormat="1" x14ac:dyDescent="0.25">
      <c r="A796" s="104">
        <v>13</v>
      </c>
      <c r="B796" s="257"/>
      <c r="C796" s="257"/>
      <c r="D796" s="257"/>
      <c r="E796" s="257"/>
      <c r="F796" s="104" t="s">
        <v>3006</v>
      </c>
      <c r="G796" s="99">
        <v>-9941.630000000001</v>
      </c>
      <c r="H796" s="99">
        <v>-571.36999999999989</v>
      </c>
      <c r="I796" s="71">
        <f t="shared" si="238"/>
        <v>-10513</v>
      </c>
      <c r="J796" s="99"/>
      <c r="K796" s="99"/>
      <c r="L796" s="99">
        <f t="shared" si="227"/>
        <v>0</v>
      </c>
      <c r="M796" s="99">
        <f t="shared" si="237"/>
        <v>-9941.630000000001</v>
      </c>
      <c r="N796" s="99">
        <f t="shared" si="228"/>
        <v>-571.36999999999989</v>
      </c>
      <c r="O796" s="99">
        <f t="shared" si="229"/>
        <v>-10513</v>
      </c>
      <c r="P796" s="99"/>
      <c r="Q796" s="99"/>
      <c r="R796" s="99">
        <f t="shared" si="230"/>
        <v>0</v>
      </c>
      <c r="S796" s="99">
        <f t="shared" si="231"/>
        <v>-9941.630000000001</v>
      </c>
      <c r="T796" s="99">
        <f t="shared" si="232"/>
        <v>-571.36999999999989</v>
      </c>
      <c r="U796" s="99">
        <f t="shared" si="233"/>
        <v>-10513</v>
      </c>
      <c r="V796" s="68"/>
    </row>
    <row r="797" spans="1:22" s="191" customFormat="1" x14ac:dyDescent="0.25">
      <c r="A797" s="104">
        <v>14</v>
      </c>
      <c r="B797" s="257"/>
      <c r="C797" s="257"/>
      <c r="D797" s="257"/>
      <c r="E797" s="257"/>
      <c r="F797" s="104" t="s">
        <v>3007</v>
      </c>
      <c r="G797" s="99">
        <v>-10558.990000000002</v>
      </c>
      <c r="H797" s="99">
        <v>-681.01</v>
      </c>
      <c r="I797" s="71">
        <f t="shared" si="238"/>
        <v>-11240.000000000002</v>
      </c>
      <c r="J797" s="99"/>
      <c r="K797" s="99"/>
      <c r="L797" s="99">
        <f t="shared" si="227"/>
        <v>0</v>
      </c>
      <c r="M797" s="99">
        <f t="shared" si="237"/>
        <v>-10558.990000000002</v>
      </c>
      <c r="N797" s="99">
        <f t="shared" si="228"/>
        <v>-681.01</v>
      </c>
      <c r="O797" s="99">
        <f t="shared" si="229"/>
        <v>-11240.000000000002</v>
      </c>
      <c r="P797" s="99"/>
      <c r="Q797" s="99"/>
      <c r="R797" s="99">
        <f t="shared" si="230"/>
        <v>0</v>
      </c>
      <c r="S797" s="99">
        <f t="shared" si="231"/>
        <v>-10558.990000000002</v>
      </c>
      <c r="T797" s="99">
        <f t="shared" si="232"/>
        <v>-681.01</v>
      </c>
      <c r="U797" s="99">
        <f t="shared" si="233"/>
        <v>-11240.000000000002</v>
      </c>
      <c r="V797" s="68"/>
    </row>
    <row r="798" spans="1:22" s="191" customFormat="1" x14ac:dyDescent="0.25">
      <c r="A798" s="104">
        <v>15</v>
      </c>
      <c r="B798" s="257"/>
      <c r="C798" s="257"/>
      <c r="D798" s="257"/>
      <c r="E798" s="257"/>
      <c r="F798" s="104" t="s">
        <v>3008</v>
      </c>
      <c r="G798" s="99">
        <v>134591.22999999998</v>
      </c>
      <c r="H798" s="99">
        <v>-7845.2299999999959</v>
      </c>
      <c r="I798" s="71">
        <f t="shared" si="238"/>
        <v>126745.99999999999</v>
      </c>
      <c r="J798" s="99"/>
      <c r="K798" s="99"/>
      <c r="L798" s="99">
        <f t="shared" si="227"/>
        <v>0</v>
      </c>
      <c r="M798" s="99">
        <f t="shared" si="237"/>
        <v>134591.22999999998</v>
      </c>
      <c r="N798" s="99">
        <f t="shared" si="228"/>
        <v>-7845.2299999999959</v>
      </c>
      <c r="O798" s="99">
        <f t="shared" si="229"/>
        <v>126745.99999999999</v>
      </c>
      <c r="P798" s="99"/>
      <c r="Q798" s="99"/>
      <c r="R798" s="99">
        <f t="shared" si="230"/>
        <v>0</v>
      </c>
      <c r="S798" s="99">
        <f t="shared" si="231"/>
        <v>134591.22999999998</v>
      </c>
      <c r="T798" s="99">
        <f t="shared" si="232"/>
        <v>-7845.2299999999959</v>
      </c>
      <c r="U798" s="99">
        <f t="shared" si="233"/>
        <v>126745.99999999999</v>
      </c>
      <c r="V798" s="68"/>
    </row>
    <row r="799" spans="1:22" s="191" customFormat="1" x14ac:dyDescent="0.25">
      <c r="A799" s="104">
        <v>16</v>
      </c>
      <c r="B799" s="257"/>
      <c r="C799" s="257"/>
      <c r="D799" s="257"/>
      <c r="E799" s="257"/>
      <c r="F799" s="104" t="s">
        <v>3009</v>
      </c>
      <c r="G799" s="99">
        <v>109929.93999999999</v>
      </c>
      <c r="H799" s="99">
        <v>48222.06</v>
      </c>
      <c r="I799" s="71">
        <f t="shared" si="238"/>
        <v>158152</v>
      </c>
      <c r="J799" s="99"/>
      <c r="K799" s="99"/>
      <c r="L799" s="99">
        <f t="shared" si="227"/>
        <v>0</v>
      </c>
      <c r="M799" s="99">
        <f t="shared" si="237"/>
        <v>109929.93999999999</v>
      </c>
      <c r="N799" s="99">
        <f t="shared" si="228"/>
        <v>48222.06</v>
      </c>
      <c r="O799" s="99">
        <f t="shared" si="229"/>
        <v>158152</v>
      </c>
      <c r="P799" s="99"/>
      <c r="Q799" s="99"/>
      <c r="R799" s="99">
        <f t="shared" si="230"/>
        <v>0</v>
      </c>
      <c r="S799" s="99">
        <f t="shared" si="231"/>
        <v>109929.93999999999</v>
      </c>
      <c r="T799" s="99">
        <f t="shared" si="232"/>
        <v>48222.06</v>
      </c>
      <c r="U799" s="99">
        <f t="shared" si="233"/>
        <v>158152</v>
      </c>
      <c r="V799" s="68"/>
    </row>
    <row r="800" spans="1:22" s="191" customFormat="1" x14ac:dyDescent="0.25">
      <c r="A800" s="104">
        <v>17</v>
      </c>
      <c r="B800" s="257"/>
      <c r="C800" s="257"/>
      <c r="D800" s="257"/>
      <c r="E800" s="257"/>
      <c r="F800" s="104" t="s">
        <v>3010</v>
      </c>
      <c r="G800" s="99">
        <v>203366.74999999997</v>
      </c>
      <c r="H800" s="99">
        <v>55397.25</v>
      </c>
      <c r="I800" s="71">
        <f t="shared" si="238"/>
        <v>258763.99999999997</v>
      </c>
      <c r="J800" s="99"/>
      <c r="K800" s="99"/>
      <c r="L800" s="99">
        <f t="shared" si="227"/>
        <v>0</v>
      </c>
      <c r="M800" s="99">
        <f t="shared" si="237"/>
        <v>203366.74999999997</v>
      </c>
      <c r="N800" s="99">
        <f t="shared" si="228"/>
        <v>55397.25</v>
      </c>
      <c r="O800" s="99">
        <f t="shared" si="229"/>
        <v>258763.99999999997</v>
      </c>
      <c r="P800" s="99"/>
      <c r="Q800" s="99"/>
      <c r="R800" s="99">
        <f t="shared" si="230"/>
        <v>0</v>
      </c>
      <c r="S800" s="99">
        <f t="shared" si="231"/>
        <v>203366.74999999997</v>
      </c>
      <c r="T800" s="99">
        <f t="shared" si="232"/>
        <v>55397.25</v>
      </c>
      <c r="U800" s="99">
        <f t="shared" si="233"/>
        <v>258763.99999999997</v>
      </c>
      <c r="V800" s="68"/>
    </row>
    <row r="801" spans="1:68" s="191" customFormat="1" x14ac:dyDescent="0.25">
      <c r="A801" s="104">
        <v>18</v>
      </c>
      <c r="B801" s="257"/>
      <c r="C801" s="257"/>
      <c r="D801" s="257"/>
      <c r="E801" s="257"/>
      <c r="F801" s="104" t="s">
        <v>3011</v>
      </c>
      <c r="G801" s="99">
        <v>198445.28</v>
      </c>
      <c r="H801" s="99">
        <v>34207.72</v>
      </c>
      <c r="I801" s="71">
        <f t="shared" si="238"/>
        <v>232653</v>
      </c>
      <c r="J801" s="99"/>
      <c r="K801" s="99"/>
      <c r="L801" s="99">
        <f t="shared" si="227"/>
        <v>0</v>
      </c>
      <c r="M801" s="99">
        <f t="shared" si="237"/>
        <v>198445.28</v>
      </c>
      <c r="N801" s="99">
        <f t="shared" si="228"/>
        <v>34207.72</v>
      </c>
      <c r="O801" s="99">
        <f t="shared" si="229"/>
        <v>232653</v>
      </c>
      <c r="P801" s="99"/>
      <c r="Q801" s="99"/>
      <c r="R801" s="99">
        <f t="shared" si="230"/>
        <v>0</v>
      </c>
      <c r="S801" s="99">
        <f t="shared" si="231"/>
        <v>198445.28</v>
      </c>
      <c r="T801" s="99">
        <f t="shared" si="232"/>
        <v>34207.72</v>
      </c>
      <c r="U801" s="99">
        <f t="shared" si="233"/>
        <v>232653</v>
      </c>
      <c r="V801" s="68"/>
    </row>
    <row r="802" spans="1:68" s="191" customFormat="1" x14ac:dyDescent="0.25">
      <c r="A802" s="104">
        <v>19</v>
      </c>
      <c r="B802" s="257"/>
      <c r="C802" s="257"/>
      <c r="D802" s="257"/>
      <c r="E802" s="257"/>
      <c r="F802" s="104" t="s">
        <v>3012</v>
      </c>
      <c r="G802" s="99">
        <v>143139.44</v>
      </c>
      <c r="H802" s="99">
        <v>48626.559999999998</v>
      </c>
      <c r="I802" s="71">
        <f t="shared" si="238"/>
        <v>191766</v>
      </c>
      <c r="J802" s="99"/>
      <c r="K802" s="99"/>
      <c r="L802" s="99">
        <f t="shared" si="227"/>
        <v>0</v>
      </c>
      <c r="M802" s="99">
        <f t="shared" si="237"/>
        <v>143139.44</v>
      </c>
      <c r="N802" s="99">
        <f t="shared" si="228"/>
        <v>48626.559999999998</v>
      </c>
      <c r="O802" s="99">
        <f t="shared" si="229"/>
        <v>191766</v>
      </c>
      <c r="P802" s="99"/>
      <c r="Q802" s="99"/>
      <c r="R802" s="99">
        <f t="shared" si="230"/>
        <v>0</v>
      </c>
      <c r="S802" s="99">
        <f t="shared" si="231"/>
        <v>143139.44</v>
      </c>
      <c r="T802" s="99">
        <f t="shared" si="232"/>
        <v>48626.559999999998</v>
      </c>
      <c r="U802" s="99">
        <f t="shared" si="233"/>
        <v>191766</v>
      </c>
      <c r="V802" s="68"/>
    </row>
    <row r="803" spans="1:68" s="193" customFormat="1" x14ac:dyDescent="0.25">
      <c r="A803" s="255" t="s">
        <v>43</v>
      </c>
      <c r="B803" s="256"/>
      <c r="C803" s="256"/>
      <c r="D803" s="256"/>
      <c r="E803" s="256"/>
      <c r="F803" s="187">
        <f>A802</f>
        <v>19</v>
      </c>
      <c r="G803" s="103">
        <f>SUM(G784:G802)</f>
        <v>2225605.91</v>
      </c>
      <c r="H803" s="103">
        <f t="shared" ref="H803:V803" si="239">SUM(H784:H802)</f>
        <v>499307.08999999991</v>
      </c>
      <c r="I803" s="103">
        <f t="shared" si="239"/>
        <v>2724913</v>
      </c>
      <c r="J803" s="103">
        <f t="shared" si="239"/>
        <v>0</v>
      </c>
      <c r="K803" s="103">
        <f t="shared" si="239"/>
        <v>0</v>
      </c>
      <c r="L803" s="103">
        <f t="shared" si="239"/>
        <v>0</v>
      </c>
      <c r="M803" s="103">
        <f t="shared" si="239"/>
        <v>2225605.91</v>
      </c>
      <c r="N803" s="103">
        <f t="shared" si="239"/>
        <v>499307.08999999991</v>
      </c>
      <c r="O803" s="103">
        <f t="shared" si="239"/>
        <v>2724913</v>
      </c>
      <c r="P803" s="103">
        <f t="shared" si="239"/>
        <v>0</v>
      </c>
      <c r="Q803" s="103">
        <f t="shared" si="239"/>
        <v>0</v>
      </c>
      <c r="R803" s="103">
        <f t="shared" si="239"/>
        <v>0</v>
      </c>
      <c r="S803" s="103">
        <f t="shared" si="239"/>
        <v>2225605.91</v>
      </c>
      <c r="T803" s="103">
        <f t="shared" si="239"/>
        <v>499307.08999999991</v>
      </c>
      <c r="U803" s="103">
        <f t="shared" si="239"/>
        <v>2724913</v>
      </c>
      <c r="V803" s="103">
        <f t="shared" si="239"/>
        <v>0</v>
      </c>
      <c r="W803" s="192"/>
      <c r="X803" s="192"/>
      <c r="Y803" s="192"/>
      <c r="Z803" s="192"/>
      <c r="AA803" s="192"/>
      <c r="AB803" s="192"/>
      <c r="AC803" s="192"/>
      <c r="AD803" s="192"/>
      <c r="AE803" s="192"/>
      <c r="AF803" s="192"/>
      <c r="AG803" s="192"/>
      <c r="AH803" s="192"/>
      <c r="AI803" s="192"/>
      <c r="AJ803" s="192"/>
      <c r="AK803" s="192"/>
      <c r="AL803" s="192"/>
      <c r="AM803" s="192"/>
      <c r="AN803" s="192"/>
      <c r="AO803" s="192"/>
      <c r="AP803" s="192"/>
      <c r="AQ803" s="192"/>
      <c r="AR803" s="192"/>
      <c r="AS803" s="192"/>
      <c r="AT803" s="192"/>
      <c r="AU803" s="192"/>
      <c r="AV803" s="192"/>
      <c r="AW803" s="192"/>
      <c r="AX803" s="192"/>
      <c r="AY803" s="192"/>
      <c r="AZ803" s="192"/>
      <c r="BA803" s="192"/>
      <c r="BB803" s="192"/>
      <c r="BC803" s="192"/>
      <c r="BD803" s="192"/>
      <c r="BE803" s="192"/>
      <c r="BF803" s="192"/>
      <c r="BG803" s="192"/>
      <c r="BH803" s="192"/>
      <c r="BI803" s="192"/>
      <c r="BJ803" s="192"/>
      <c r="BK803" s="192"/>
      <c r="BL803" s="192"/>
      <c r="BM803" s="192"/>
      <c r="BN803" s="192"/>
      <c r="BO803" s="192"/>
      <c r="BP803" s="192"/>
    </row>
    <row r="804" spans="1:68" s="191" customFormat="1" ht="15" customHeight="1" x14ac:dyDescent="0.25">
      <c r="A804" s="104">
        <v>1</v>
      </c>
      <c r="B804" s="257" t="s">
        <v>1216</v>
      </c>
      <c r="C804" s="258" t="s">
        <v>5537</v>
      </c>
      <c r="D804" s="258" t="s">
        <v>5537</v>
      </c>
      <c r="E804" s="257" t="s">
        <v>5542</v>
      </c>
      <c r="F804" s="104" t="s">
        <v>3013</v>
      </c>
      <c r="G804" s="99">
        <v>198712.18</v>
      </c>
      <c r="H804" s="99">
        <v>13517.82</v>
      </c>
      <c r="I804" s="71">
        <f t="shared" si="238"/>
        <v>212230</v>
      </c>
      <c r="J804" s="99"/>
      <c r="K804" s="99"/>
      <c r="L804" s="99">
        <f t="shared" si="227"/>
        <v>0</v>
      </c>
      <c r="M804" s="99">
        <f t="shared" si="237"/>
        <v>198712.18</v>
      </c>
      <c r="N804" s="99">
        <f t="shared" si="228"/>
        <v>13517.82</v>
      </c>
      <c r="O804" s="99">
        <f t="shared" si="229"/>
        <v>212230</v>
      </c>
      <c r="P804" s="99"/>
      <c r="Q804" s="99"/>
      <c r="R804" s="99">
        <f t="shared" si="230"/>
        <v>0</v>
      </c>
      <c r="S804" s="99">
        <f t="shared" si="231"/>
        <v>198712.18</v>
      </c>
      <c r="T804" s="99">
        <f t="shared" si="232"/>
        <v>13517.82</v>
      </c>
      <c r="U804" s="99">
        <f t="shared" si="233"/>
        <v>212230</v>
      </c>
      <c r="V804" s="68"/>
    </row>
    <row r="805" spans="1:68" s="191" customFormat="1" x14ac:dyDescent="0.25">
      <c r="A805" s="104">
        <v>2</v>
      </c>
      <c r="B805" s="257"/>
      <c r="C805" s="259"/>
      <c r="D805" s="259"/>
      <c r="E805" s="257"/>
      <c r="F805" s="104" t="s">
        <v>3014</v>
      </c>
      <c r="G805" s="99">
        <v>30781.91</v>
      </c>
      <c r="H805" s="99">
        <v>4924.09</v>
      </c>
      <c r="I805" s="71">
        <f t="shared" si="238"/>
        <v>35706</v>
      </c>
      <c r="J805" s="99"/>
      <c r="K805" s="99"/>
      <c r="L805" s="99">
        <f t="shared" si="227"/>
        <v>0</v>
      </c>
      <c r="M805" s="99">
        <f t="shared" si="237"/>
        <v>30781.91</v>
      </c>
      <c r="N805" s="99">
        <f t="shared" si="228"/>
        <v>4924.09</v>
      </c>
      <c r="O805" s="99">
        <f t="shared" si="229"/>
        <v>35706</v>
      </c>
      <c r="P805" s="99"/>
      <c r="Q805" s="99"/>
      <c r="R805" s="99">
        <f t="shared" si="230"/>
        <v>0</v>
      </c>
      <c r="S805" s="99">
        <f t="shared" si="231"/>
        <v>30781.91</v>
      </c>
      <c r="T805" s="99">
        <f t="shared" si="232"/>
        <v>4924.09</v>
      </c>
      <c r="U805" s="99">
        <f t="shared" si="233"/>
        <v>35706</v>
      </c>
      <c r="V805" s="68"/>
    </row>
    <row r="806" spans="1:68" s="191" customFormat="1" x14ac:dyDescent="0.25">
      <c r="A806" s="104">
        <v>3</v>
      </c>
      <c r="B806" s="257"/>
      <c r="C806" s="259"/>
      <c r="D806" s="259"/>
      <c r="E806" s="257"/>
      <c r="F806" s="104" t="s">
        <v>3015</v>
      </c>
      <c r="G806" s="99">
        <v>15758.86</v>
      </c>
      <c r="H806" s="99">
        <v>1299.1400000000001</v>
      </c>
      <c r="I806" s="71">
        <f t="shared" si="238"/>
        <v>17058</v>
      </c>
      <c r="J806" s="99"/>
      <c r="K806" s="99"/>
      <c r="L806" s="99">
        <f t="shared" si="227"/>
        <v>0</v>
      </c>
      <c r="M806" s="99">
        <f t="shared" si="237"/>
        <v>15758.86</v>
      </c>
      <c r="N806" s="99">
        <f t="shared" si="228"/>
        <v>1299.1400000000001</v>
      </c>
      <c r="O806" s="99">
        <f t="shared" si="229"/>
        <v>17058</v>
      </c>
      <c r="P806" s="99"/>
      <c r="Q806" s="99"/>
      <c r="R806" s="99">
        <f t="shared" si="230"/>
        <v>0</v>
      </c>
      <c r="S806" s="99">
        <f t="shared" si="231"/>
        <v>15758.86</v>
      </c>
      <c r="T806" s="99">
        <f t="shared" si="232"/>
        <v>1299.1400000000001</v>
      </c>
      <c r="U806" s="99">
        <f t="shared" si="233"/>
        <v>17058</v>
      </c>
      <c r="V806" s="68"/>
    </row>
    <row r="807" spans="1:68" s="191" customFormat="1" x14ac:dyDescent="0.25">
      <c r="A807" s="104">
        <v>4</v>
      </c>
      <c r="B807" s="257"/>
      <c r="C807" s="259"/>
      <c r="D807" s="259"/>
      <c r="E807" s="257"/>
      <c r="F807" s="104" t="s">
        <v>3016</v>
      </c>
      <c r="G807" s="99">
        <v>89450.6</v>
      </c>
      <c r="H807" s="99">
        <v>7269.4000000000005</v>
      </c>
      <c r="I807" s="71">
        <f t="shared" si="238"/>
        <v>96720</v>
      </c>
      <c r="J807" s="99"/>
      <c r="K807" s="99"/>
      <c r="L807" s="99">
        <f t="shared" si="227"/>
        <v>0</v>
      </c>
      <c r="M807" s="99">
        <f t="shared" si="237"/>
        <v>89450.6</v>
      </c>
      <c r="N807" s="99">
        <f t="shared" si="228"/>
        <v>7269.4000000000005</v>
      </c>
      <c r="O807" s="99">
        <f t="shared" si="229"/>
        <v>96720</v>
      </c>
      <c r="P807" s="99"/>
      <c r="Q807" s="99"/>
      <c r="R807" s="99">
        <f t="shared" si="230"/>
        <v>0</v>
      </c>
      <c r="S807" s="99">
        <f t="shared" si="231"/>
        <v>89450.6</v>
      </c>
      <c r="T807" s="99">
        <f t="shared" si="232"/>
        <v>7269.4000000000005</v>
      </c>
      <c r="U807" s="99">
        <f t="shared" si="233"/>
        <v>96720</v>
      </c>
      <c r="V807" s="68"/>
    </row>
    <row r="808" spans="1:68" s="191" customFormat="1" x14ac:dyDescent="0.25">
      <c r="A808" s="104">
        <v>5</v>
      </c>
      <c r="B808" s="257"/>
      <c r="C808" s="259"/>
      <c r="D808" s="259"/>
      <c r="E808" s="257"/>
      <c r="F808" s="104" t="s">
        <v>3017</v>
      </c>
      <c r="G808" s="99">
        <v>-21377.079999999998</v>
      </c>
      <c r="H808" s="99">
        <v>-2175.92</v>
      </c>
      <c r="I808" s="71">
        <f t="shared" si="238"/>
        <v>-23553</v>
      </c>
      <c r="J808" s="99"/>
      <c r="K808" s="99"/>
      <c r="L808" s="99">
        <f t="shared" ref="L808:L871" si="240">J808+K808</f>
        <v>0</v>
      </c>
      <c r="M808" s="99">
        <f t="shared" si="237"/>
        <v>-21377.079999999998</v>
      </c>
      <c r="N808" s="99">
        <f t="shared" ref="N808:N871" si="241">H808+K808</f>
        <v>-2175.92</v>
      </c>
      <c r="O808" s="99">
        <f t="shared" ref="O808:O871" si="242">I808+L808</f>
        <v>-23553</v>
      </c>
      <c r="P808" s="99"/>
      <c r="Q808" s="99"/>
      <c r="R808" s="99">
        <f t="shared" ref="R808:R871" si="243">P808+Q808</f>
        <v>0</v>
      </c>
      <c r="S808" s="99">
        <f t="shared" ref="S808:S871" si="244">M808-P808</f>
        <v>-21377.079999999998</v>
      </c>
      <c r="T808" s="99">
        <f t="shared" ref="T808:T871" si="245">N808-Q808</f>
        <v>-2175.92</v>
      </c>
      <c r="U808" s="99">
        <f t="shared" ref="U808:U871" si="246">O808-R808</f>
        <v>-23553</v>
      </c>
      <c r="V808" s="68"/>
    </row>
    <row r="809" spans="1:68" s="191" customFormat="1" x14ac:dyDescent="0.25">
      <c r="A809" s="104">
        <v>6</v>
      </c>
      <c r="B809" s="257"/>
      <c r="C809" s="259"/>
      <c r="D809" s="259"/>
      <c r="E809" s="257"/>
      <c r="F809" s="104" t="s">
        <v>3018</v>
      </c>
      <c r="G809" s="99">
        <v>1</v>
      </c>
      <c r="H809" s="99">
        <v>0</v>
      </c>
      <c r="I809" s="71">
        <f t="shared" si="238"/>
        <v>1</v>
      </c>
      <c r="J809" s="99"/>
      <c r="K809" s="99"/>
      <c r="L809" s="99">
        <f t="shared" si="240"/>
        <v>0</v>
      </c>
      <c r="M809" s="99">
        <f t="shared" si="237"/>
        <v>1</v>
      </c>
      <c r="N809" s="99">
        <f t="shared" si="241"/>
        <v>0</v>
      </c>
      <c r="O809" s="99">
        <f t="shared" si="242"/>
        <v>1</v>
      </c>
      <c r="P809" s="99"/>
      <c r="Q809" s="99"/>
      <c r="R809" s="99">
        <f t="shared" si="243"/>
        <v>0</v>
      </c>
      <c r="S809" s="99">
        <f t="shared" si="244"/>
        <v>1</v>
      </c>
      <c r="T809" s="99">
        <f t="shared" si="245"/>
        <v>0</v>
      </c>
      <c r="U809" s="99">
        <f t="shared" si="246"/>
        <v>1</v>
      </c>
      <c r="V809" s="68"/>
    </row>
    <row r="810" spans="1:68" s="191" customFormat="1" x14ac:dyDescent="0.25">
      <c r="A810" s="104">
        <v>7</v>
      </c>
      <c r="B810" s="257"/>
      <c r="C810" s="259"/>
      <c r="D810" s="259"/>
      <c r="E810" s="257"/>
      <c r="F810" s="104" t="s">
        <v>3019</v>
      </c>
      <c r="G810" s="99">
        <v>457835.7</v>
      </c>
      <c r="H810" s="99">
        <v>140820.29999999999</v>
      </c>
      <c r="I810" s="71">
        <f t="shared" si="238"/>
        <v>598656</v>
      </c>
      <c r="J810" s="99"/>
      <c r="K810" s="99"/>
      <c r="L810" s="99">
        <f t="shared" si="240"/>
        <v>0</v>
      </c>
      <c r="M810" s="99">
        <f t="shared" si="237"/>
        <v>457835.7</v>
      </c>
      <c r="N810" s="99">
        <f t="shared" si="241"/>
        <v>140820.29999999999</v>
      </c>
      <c r="O810" s="99">
        <f t="shared" si="242"/>
        <v>598656</v>
      </c>
      <c r="P810" s="99"/>
      <c r="Q810" s="99"/>
      <c r="R810" s="99">
        <f t="shared" si="243"/>
        <v>0</v>
      </c>
      <c r="S810" s="99">
        <f t="shared" si="244"/>
        <v>457835.7</v>
      </c>
      <c r="T810" s="99">
        <f t="shared" si="245"/>
        <v>140820.29999999999</v>
      </c>
      <c r="U810" s="99">
        <f t="shared" si="246"/>
        <v>598656</v>
      </c>
      <c r="V810" s="68"/>
    </row>
    <row r="811" spans="1:68" s="191" customFormat="1" x14ac:dyDescent="0.25">
      <c r="A811" s="104">
        <v>8</v>
      </c>
      <c r="B811" s="257"/>
      <c r="C811" s="259"/>
      <c r="D811" s="259"/>
      <c r="E811" s="257"/>
      <c r="F811" s="104" t="s">
        <v>3020</v>
      </c>
      <c r="G811" s="99">
        <v>302183.67</v>
      </c>
      <c r="H811" s="99">
        <v>64114.330000000009</v>
      </c>
      <c r="I811" s="71">
        <f t="shared" si="238"/>
        <v>366298</v>
      </c>
      <c r="J811" s="99"/>
      <c r="K811" s="99"/>
      <c r="L811" s="99">
        <f t="shared" si="240"/>
        <v>0</v>
      </c>
      <c r="M811" s="99">
        <f t="shared" si="237"/>
        <v>302183.67</v>
      </c>
      <c r="N811" s="99">
        <f t="shared" si="241"/>
        <v>64114.330000000009</v>
      </c>
      <c r="O811" s="99">
        <f t="shared" si="242"/>
        <v>366298</v>
      </c>
      <c r="P811" s="99"/>
      <c r="Q811" s="99"/>
      <c r="R811" s="99">
        <f t="shared" si="243"/>
        <v>0</v>
      </c>
      <c r="S811" s="99">
        <f t="shared" si="244"/>
        <v>302183.67</v>
      </c>
      <c r="T811" s="99">
        <f t="shared" si="245"/>
        <v>64114.330000000009</v>
      </c>
      <c r="U811" s="99">
        <f t="shared" si="246"/>
        <v>366298</v>
      </c>
      <c r="V811" s="68"/>
    </row>
    <row r="812" spans="1:68" s="191" customFormat="1" x14ac:dyDescent="0.25">
      <c r="A812" s="104">
        <v>9</v>
      </c>
      <c r="B812" s="257"/>
      <c r="C812" s="259"/>
      <c r="D812" s="259"/>
      <c r="E812" s="257"/>
      <c r="F812" s="104" t="s">
        <v>3021</v>
      </c>
      <c r="G812" s="99">
        <v>421920.38999999996</v>
      </c>
      <c r="H812" s="99">
        <v>146814.60999999999</v>
      </c>
      <c r="I812" s="71">
        <f t="shared" si="238"/>
        <v>568735</v>
      </c>
      <c r="J812" s="99"/>
      <c r="K812" s="99"/>
      <c r="L812" s="99">
        <f t="shared" si="240"/>
        <v>0</v>
      </c>
      <c r="M812" s="99">
        <f t="shared" si="237"/>
        <v>421920.38999999996</v>
      </c>
      <c r="N812" s="99">
        <f t="shared" si="241"/>
        <v>146814.60999999999</v>
      </c>
      <c r="O812" s="99">
        <f t="shared" si="242"/>
        <v>568735</v>
      </c>
      <c r="P812" s="99"/>
      <c r="Q812" s="99"/>
      <c r="R812" s="99">
        <f t="shared" si="243"/>
        <v>0</v>
      </c>
      <c r="S812" s="99">
        <f t="shared" si="244"/>
        <v>421920.38999999996</v>
      </c>
      <c r="T812" s="99">
        <f t="shared" si="245"/>
        <v>146814.60999999999</v>
      </c>
      <c r="U812" s="99">
        <f t="shared" si="246"/>
        <v>568735</v>
      </c>
      <c r="V812" s="68"/>
    </row>
    <row r="813" spans="1:68" s="191" customFormat="1" x14ac:dyDescent="0.25">
      <c r="A813" s="104">
        <v>10</v>
      </c>
      <c r="B813" s="257"/>
      <c r="C813" s="259"/>
      <c r="D813" s="259"/>
      <c r="E813" s="257"/>
      <c r="F813" s="104" t="s">
        <v>3022</v>
      </c>
      <c r="G813" s="99">
        <v>171950.5</v>
      </c>
      <c r="H813" s="99">
        <v>100667.49999999999</v>
      </c>
      <c r="I813" s="71">
        <f t="shared" si="238"/>
        <v>272618</v>
      </c>
      <c r="J813" s="99"/>
      <c r="K813" s="99"/>
      <c r="L813" s="99">
        <f t="shared" si="240"/>
        <v>0</v>
      </c>
      <c r="M813" s="99">
        <f t="shared" si="237"/>
        <v>171950.5</v>
      </c>
      <c r="N813" s="99">
        <f t="shared" si="241"/>
        <v>100667.49999999999</v>
      </c>
      <c r="O813" s="99">
        <f t="shared" si="242"/>
        <v>272618</v>
      </c>
      <c r="P813" s="99"/>
      <c r="Q813" s="99"/>
      <c r="R813" s="99">
        <f t="shared" si="243"/>
        <v>0</v>
      </c>
      <c r="S813" s="99">
        <f t="shared" si="244"/>
        <v>171950.5</v>
      </c>
      <c r="T813" s="99">
        <f t="shared" si="245"/>
        <v>100667.49999999999</v>
      </c>
      <c r="U813" s="99">
        <f t="shared" si="246"/>
        <v>272618</v>
      </c>
      <c r="V813" s="68"/>
    </row>
    <row r="814" spans="1:68" s="191" customFormat="1" x14ac:dyDescent="0.25">
      <c r="A814" s="104">
        <v>11</v>
      </c>
      <c r="B814" s="257"/>
      <c r="C814" s="259"/>
      <c r="D814" s="259"/>
      <c r="E814" s="257"/>
      <c r="F814" s="104" t="s">
        <v>3023</v>
      </c>
      <c r="G814" s="99">
        <v>0</v>
      </c>
      <c r="H814" s="99">
        <v>0</v>
      </c>
      <c r="I814" s="71">
        <f t="shared" si="238"/>
        <v>0</v>
      </c>
      <c r="J814" s="99"/>
      <c r="K814" s="99"/>
      <c r="L814" s="99">
        <f t="shared" si="240"/>
        <v>0</v>
      </c>
      <c r="M814" s="99">
        <f t="shared" si="237"/>
        <v>0</v>
      </c>
      <c r="N814" s="99">
        <f t="shared" si="241"/>
        <v>0</v>
      </c>
      <c r="O814" s="99">
        <f t="shared" si="242"/>
        <v>0</v>
      </c>
      <c r="P814" s="99"/>
      <c r="Q814" s="99"/>
      <c r="R814" s="99">
        <f t="shared" si="243"/>
        <v>0</v>
      </c>
      <c r="S814" s="99">
        <f t="shared" si="244"/>
        <v>0</v>
      </c>
      <c r="T814" s="99">
        <f t="shared" si="245"/>
        <v>0</v>
      </c>
      <c r="U814" s="99">
        <f t="shared" si="246"/>
        <v>0</v>
      </c>
      <c r="V814" s="68"/>
    </row>
    <row r="815" spans="1:68" s="191" customFormat="1" x14ac:dyDescent="0.25">
      <c r="A815" s="104">
        <v>12</v>
      </c>
      <c r="B815" s="257"/>
      <c r="C815" s="259"/>
      <c r="D815" s="259"/>
      <c r="E815" s="257"/>
      <c r="F815" s="104" t="s">
        <v>3024</v>
      </c>
      <c r="G815" s="99">
        <v>-39285.530000000006</v>
      </c>
      <c r="H815" s="99">
        <v>-15547.47</v>
      </c>
      <c r="I815" s="71">
        <f t="shared" si="238"/>
        <v>-54833.000000000007</v>
      </c>
      <c r="J815" s="99"/>
      <c r="K815" s="99"/>
      <c r="L815" s="99">
        <f t="shared" si="240"/>
        <v>0</v>
      </c>
      <c r="M815" s="99">
        <f t="shared" si="237"/>
        <v>-39285.530000000006</v>
      </c>
      <c r="N815" s="99">
        <f t="shared" si="241"/>
        <v>-15547.47</v>
      </c>
      <c r="O815" s="99">
        <f t="shared" si="242"/>
        <v>-54833.000000000007</v>
      </c>
      <c r="P815" s="99"/>
      <c r="Q815" s="99"/>
      <c r="R815" s="99">
        <f t="shared" si="243"/>
        <v>0</v>
      </c>
      <c r="S815" s="99">
        <f t="shared" si="244"/>
        <v>-39285.530000000006</v>
      </c>
      <c r="T815" s="99">
        <f t="shared" si="245"/>
        <v>-15547.47</v>
      </c>
      <c r="U815" s="99">
        <f t="shared" si="246"/>
        <v>-54833.000000000007</v>
      </c>
      <c r="V815" s="68"/>
    </row>
    <row r="816" spans="1:68" s="191" customFormat="1" x14ac:dyDescent="0.25">
      <c r="A816" s="104">
        <v>13</v>
      </c>
      <c r="B816" s="257"/>
      <c r="C816" s="259"/>
      <c r="D816" s="259"/>
      <c r="E816" s="257"/>
      <c r="F816" s="104" t="s">
        <v>3025</v>
      </c>
      <c r="G816" s="99">
        <v>-4177.49</v>
      </c>
      <c r="H816" s="99">
        <v>-540.51000000000022</v>
      </c>
      <c r="I816" s="71">
        <f t="shared" si="238"/>
        <v>-4718</v>
      </c>
      <c r="J816" s="99"/>
      <c r="K816" s="99"/>
      <c r="L816" s="99">
        <f t="shared" si="240"/>
        <v>0</v>
      </c>
      <c r="M816" s="99">
        <f t="shared" si="237"/>
        <v>-4177.49</v>
      </c>
      <c r="N816" s="99">
        <f t="shared" si="241"/>
        <v>-540.51000000000022</v>
      </c>
      <c r="O816" s="99">
        <f t="shared" si="242"/>
        <v>-4718</v>
      </c>
      <c r="P816" s="99"/>
      <c r="Q816" s="99"/>
      <c r="R816" s="99">
        <f t="shared" si="243"/>
        <v>0</v>
      </c>
      <c r="S816" s="99">
        <f t="shared" si="244"/>
        <v>-4177.49</v>
      </c>
      <c r="T816" s="99">
        <f t="shared" si="245"/>
        <v>-540.51000000000022</v>
      </c>
      <c r="U816" s="99">
        <f t="shared" si="246"/>
        <v>-4718</v>
      </c>
      <c r="V816" s="68"/>
    </row>
    <row r="817" spans="1:68" s="191" customFormat="1" x14ac:dyDescent="0.25">
      <c r="A817" s="104">
        <v>14</v>
      </c>
      <c r="B817" s="257"/>
      <c r="C817" s="259"/>
      <c r="D817" s="259"/>
      <c r="E817" s="257"/>
      <c r="F817" s="104" t="s">
        <v>3026</v>
      </c>
      <c r="G817" s="99">
        <v>0</v>
      </c>
      <c r="H817" s="99">
        <v>0</v>
      </c>
      <c r="I817" s="71">
        <f t="shared" si="238"/>
        <v>0</v>
      </c>
      <c r="J817" s="99"/>
      <c r="K817" s="99"/>
      <c r="L817" s="99">
        <f t="shared" si="240"/>
        <v>0</v>
      </c>
      <c r="M817" s="99">
        <f t="shared" si="237"/>
        <v>0</v>
      </c>
      <c r="N817" s="99">
        <f t="shared" si="241"/>
        <v>0</v>
      </c>
      <c r="O817" s="99">
        <f t="shared" si="242"/>
        <v>0</v>
      </c>
      <c r="P817" s="99"/>
      <c r="Q817" s="99"/>
      <c r="R817" s="99">
        <f t="shared" si="243"/>
        <v>0</v>
      </c>
      <c r="S817" s="99">
        <f t="shared" si="244"/>
        <v>0</v>
      </c>
      <c r="T817" s="99">
        <f t="shared" si="245"/>
        <v>0</v>
      </c>
      <c r="U817" s="99">
        <f t="shared" si="246"/>
        <v>0</v>
      </c>
      <c r="V817" s="68"/>
    </row>
    <row r="818" spans="1:68" s="191" customFormat="1" x14ac:dyDescent="0.25">
      <c r="A818" s="104">
        <v>15</v>
      </c>
      <c r="B818" s="257"/>
      <c r="C818" s="259"/>
      <c r="D818" s="259"/>
      <c r="E818" s="257"/>
      <c r="F818" s="104" t="s">
        <v>3027</v>
      </c>
      <c r="G818" s="99">
        <v>91950.88</v>
      </c>
      <c r="H818" s="99">
        <v>878.11999999999989</v>
      </c>
      <c r="I818" s="71">
        <f t="shared" si="238"/>
        <v>92829</v>
      </c>
      <c r="J818" s="99"/>
      <c r="K818" s="99"/>
      <c r="L818" s="99">
        <f t="shared" si="240"/>
        <v>0</v>
      </c>
      <c r="M818" s="99">
        <f t="shared" si="237"/>
        <v>91950.88</v>
      </c>
      <c r="N818" s="99">
        <f t="shared" si="241"/>
        <v>878.11999999999989</v>
      </c>
      <c r="O818" s="99">
        <f t="shared" si="242"/>
        <v>92829</v>
      </c>
      <c r="P818" s="99"/>
      <c r="Q818" s="99"/>
      <c r="R818" s="99">
        <f t="shared" si="243"/>
        <v>0</v>
      </c>
      <c r="S818" s="99">
        <f t="shared" si="244"/>
        <v>91950.88</v>
      </c>
      <c r="T818" s="99">
        <f t="shared" si="245"/>
        <v>878.11999999999989</v>
      </c>
      <c r="U818" s="99">
        <f t="shared" si="246"/>
        <v>92829</v>
      </c>
      <c r="V818" s="68"/>
    </row>
    <row r="819" spans="1:68" s="191" customFormat="1" x14ac:dyDescent="0.25">
      <c r="A819" s="104">
        <v>16</v>
      </c>
      <c r="B819" s="257"/>
      <c r="C819" s="259"/>
      <c r="D819" s="259"/>
      <c r="E819" s="257"/>
      <c r="F819" s="104" t="s">
        <v>3028</v>
      </c>
      <c r="G819" s="99">
        <v>157203.53000000003</v>
      </c>
      <c r="H819" s="99">
        <v>18043.47</v>
      </c>
      <c r="I819" s="71">
        <f t="shared" si="238"/>
        <v>175247.00000000003</v>
      </c>
      <c r="J819" s="99"/>
      <c r="K819" s="99"/>
      <c r="L819" s="99">
        <f t="shared" si="240"/>
        <v>0</v>
      </c>
      <c r="M819" s="99">
        <f t="shared" si="237"/>
        <v>157203.53000000003</v>
      </c>
      <c r="N819" s="99">
        <f t="shared" si="241"/>
        <v>18043.47</v>
      </c>
      <c r="O819" s="99">
        <f t="shared" si="242"/>
        <v>175247.00000000003</v>
      </c>
      <c r="P819" s="99"/>
      <c r="Q819" s="99"/>
      <c r="R819" s="99">
        <f t="shared" si="243"/>
        <v>0</v>
      </c>
      <c r="S819" s="99">
        <f t="shared" si="244"/>
        <v>157203.53000000003</v>
      </c>
      <c r="T819" s="99">
        <f t="shared" si="245"/>
        <v>18043.47</v>
      </c>
      <c r="U819" s="99">
        <f t="shared" si="246"/>
        <v>175247.00000000003</v>
      </c>
      <c r="V819" s="68"/>
    </row>
    <row r="820" spans="1:68" s="191" customFormat="1" x14ac:dyDescent="0.25">
      <c r="A820" s="104">
        <v>17</v>
      </c>
      <c r="B820" s="257"/>
      <c r="C820" s="259"/>
      <c r="D820" s="259"/>
      <c r="E820" s="257"/>
      <c r="F820" s="104" t="s">
        <v>3029</v>
      </c>
      <c r="G820" s="99">
        <v>254391.11000000002</v>
      </c>
      <c r="H820" s="99">
        <v>25058.89</v>
      </c>
      <c r="I820" s="71">
        <f t="shared" si="238"/>
        <v>279450</v>
      </c>
      <c r="J820" s="99"/>
      <c r="K820" s="99"/>
      <c r="L820" s="99">
        <f t="shared" si="240"/>
        <v>0</v>
      </c>
      <c r="M820" s="99">
        <f t="shared" si="237"/>
        <v>254391.11000000002</v>
      </c>
      <c r="N820" s="99">
        <f t="shared" si="241"/>
        <v>25058.89</v>
      </c>
      <c r="O820" s="99">
        <f t="shared" si="242"/>
        <v>279450</v>
      </c>
      <c r="P820" s="99"/>
      <c r="Q820" s="99"/>
      <c r="R820" s="99">
        <f t="shared" si="243"/>
        <v>0</v>
      </c>
      <c r="S820" s="99">
        <f t="shared" si="244"/>
        <v>254391.11000000002</v>
      </c>
      <c r="T820" s="99">
        <f t="shared" si="245"/>
        <v>25058.89</v>
      </c>
      <c r="U820" s="99">
        <f t="shared" si="246"/>
        <v>279450</v>
      </c>
      <c r="V820" s="68"/>
    </row>
    <row r="821" spans="1:68" s="191" customFormat="1" x14ac:dyDescent="0.25">
      <c r="A821" s="104">
        <v>18</v>
      </c>
      <c r="B821" s="257"/>
      <c r="C821" s="259"/>
      <c r="D821" s="259"/>
      <c r="E821" s="257"/>
      <c r="F821" s="104" t="s">
        <v>3030</v>
      </c>
      <c r="G821" s="99">
        <v>201958.34999999998</v>
      </c>
      <c r="H821" s="99">
        <v>30323.650000000016</v>
      </c>
      <c r="I821" s="71">
        <f t="shared" si="238"/>
        <v>232282</v>
      </c>
      <c r="J821" s="99"/>
      <c r="K821" s="99"/>
      <c r="L821" s="99">
        <f t="shared" si="240"/>
        <v>0</v>
      </c>
      <c r="M821" s="99">
        <f t="shared" si="237"/>
        <v>201958.34999999998</v>
      </c>
      <c r="N821" s="99">
        <f t="shared" si="241"/>
        <v>30323.650000000016</v>
      </c>
      <c r="O821" s="99">
        <f t="shared" si="242"/>
        <v>232282</v>
      </c>
      <c r="P821" s="99"/>
      <c r="Q821" s="99"/>
      <c r="R821" s="99">
        <f t="shared" si="243"/>
        <v>0</v>
      </c>
      <c r="S821" s="99">
        <f t="shared" si="244"/>
        <v>201958.34999999998</v>
      </c>
      <c r="T821" s="99">
        <f t="shared" si="245"/>
        <v>30323.650000000016</v>
      </c>
      <c r="U821" s="99">
        <f t="shared" si="246"/>
        <v>232282</v>
      </c>
      <c r="V821" s="68"/>
    </row>
    <row r="822" spans="1:68" s="191" customFormat="1" x14ac:dyDescent="0.25">
      <c r="A822" s="104">
        <v>19</v>
      </c>
      <c r="B822" s="257"/>
      <c r="C822" s="259"/>
      <c r="D822" s="259"/>
      <c r="E822" s="257"/>
      <c r="F822" s="104" t="s">
        <v>3031</v>
      </c>
      <c r="G822" s="99">
        <v>0</v>
      </c>
      <c r="H822" s="99">
        <v>0</v>
      </c>
      <c r="I822" s="71">
        <f t="shared" si="238"/>
        <v>0</v>
      </c>
      <c r="J822" s="99"/>
      <c r="K822" s="99"/>
      <c r="L822" s="99">
        <f t="shared" si="240"/>
        <v>0</v>
      </c>
      <c r="M822" s="99">
        <f t="shared" si="237"/>
        <v>0</v>
      </c>
      <c r="N822" s="99">
        <f t="shared" si="241"/>
        <v>0</v>
      </c>
      <c r="O822" s="99">
        <f t="shared" si="242"/>
        <v>0</v>
      </c>
      <c r="P822" s="99"/>
      <c r="Q822" s="99"/>
      <c r="R822" s="99">
        <f t="shared" si="243"/>
        <v>0</v>
      </c>
      <c r="S822" s="99">
        <f t="shared" si="244"/>
        <v>0</v>
      </c>
      <c r="T822" s="99">
        <f t="shared" si="245"/>
        <v>0</v>
      </c>
      <c r="U822" s="99">
        <f t="shared" si="246"/>
        <v>0</v>
      </c>
      <c r="V822" s="68"/>
    </row>
    <row r="823" spans="1:68" s="191" customFormat="1" x14ac:dyDescent="0.25">
      <c r="A823" s="104">
        <v>20</v>
      </c>
      <c r="B823" s="257"/>
      <c r="C823" s="259"/>
      <c r="D823" s="259"/>
      <c r="E823" s="257"/>
      <c r="F823" s="104" t="s">
        <v>3032</v>
      </c>
      <c r="G823" s="99">
        <v>173888.30000000002</v>
      </c>
      <c r="H823" s="99">
        <v>19520.699999999997</v>
      </c>
      <c r="I823" s="71">
        <f t="shared" si="238"/>
        <v>193409</v>
      </c>
      <c r="J823" s="99"/>
      <c r="K823" s="99"/>
      <c r="L823" s="99">
        <f t="shared" si="240"/>
        <v>0</v>
      </c>
      <c r="M823" s="99">
        <f t="shared" si="237"/>
        <v>173888.30000000002</v>
      </c>
      <c r="N823" s="99">
        <f t="shared" si="241"/>
        <v>19520.699999999997</v>
      </c>
      <c r="O823" s="99">
        <f t="shared" si="242"/>
        <v>193409</v>
      </c>
      <c r="P823" s="99"/>
      <c r="Q823" s="99"/>
      <c r="R823" s="99">
        <f t="shared" si="243"/>
        <v>0</v>
      </c>
      <c r="S823" s="99">
        <f t="shared" si="244"/>
        <v>173888.30000000002</v>
      </c>
      <c r="T823" s="99">
        <f t="shared" si="245"/>
        <v>19520.699999999997</v>
      </c>
      <c r="U823" s="99">
        <f t="shared" si="246"/>
        <v>193409</v>
      </c>
      <c r="V823" s="68"/>
    </row>
    <row r="824" spans="1:68" s="191" customFormat="1" x14ac:dyDescent="0.25">
      <c r="A824" s="104">
        <v>21</v>
      </c>
      <c r="B824" s="257"/>
      <c r="C824" s="259"/>
      <c r="D824" s="259"/>
      <c r="E824" s="257"/>
      <c r="F824" s="104" t="s">
        <v>3033</v>
      </c>
      <c r="G824" s="99">
        <v>0</v>
      </c>
      <c r="H824" s="99">
        <v>0</v>
      </c>
      <c r="I824" s="71">
        <f t="shared" si="238"/>
        <v>0</v>
      </c>
      <c r="J824" s="99"/>
      <c r="K824" s="99"/>
      <c r="L824" s="99">
        <f t="shared" si="240"/>
        <v>0</v>
      </c>
      <c r="M824" s="99">
        <f t="shared" si="237"/>
        <v>0</v>
      </c>
      <c r="N824" s="99">
        <f t="shared" si="241"/>
        <v>0</v>
      </c>
      <c r="O824" s="99">
        <f t="shared" si="242"/>
        <v>0</v>
      </c>
      <c r="P824" s="99"/>
      <c r="Q824" s="99"/>
      <c r="R824" s="99">
        <f t="shared" si="243"/>
        <v>0</v>
      </c>
      <c r="S824" s="99">
        <f t="shared" si="244"/>
        <v>0</v>
      </c>
      <c r="T824" s="99">
        <f t="shared" si="245"/>
        <v>0</v>
      </c>
      <c r="U824" s="99">
        <f t="shared" si="246"/>
        <v>0</v>
      </c>
      <c r="V824" s="68"/>
    </row>
    <row r="825" spans="1:68" s="191" customFormat="1" x14ac:dyDescent="0.25">
      <c r="A825" s="104">
        <v>22</v>
      </c>
      <c r="B825" s="257"/>
      <c r="C825" s="260"/>
      <c r="D825" s="260"/>
      <c r="E825" s="257"/>
      <c r="F825" s="104" t="s">
        <v>3034</v>
      </c>
      <c r="G825" s="99">
        <v>0</v>
      </c>
      <c r="H825" s="99">
        <v>0</v>
      </c>
      <c r="I825" s="71">
        <f t="shared" si="238"/>
        <v>0</v>
      </c>
      <c r="J825" s="99"/>
      <c r="K825" s="99"/>
      <c r="L825" s="99">
        <f t="shared" si="240"/>
        <v>0</v>
      </c>
      <c r="M825" s="99">
        <f t="shared" si="237"/>
        <v>0</v>
      </c>
      <c r="N825" s="99">
        <f t="shared" si="241"/>
        <v>0</v>
      </c>
      <c r="O825" s="99">
        <f t="shared" si="242"/>
        <v>0</v>
      </c>
      <c r="P825" s="99"/>
      <c r="Q825" s="99"/>
      <c r="R825" s="99">
        <f t="shared" si="243"/>
        <v>0</v>
      </c>
      <c r="S825" s="99">
        <f t="shared" si="244"/>
        <v>0</v>
      </c>
      <c r="T825" s="99">
        <f t="shared" si="245"/>
        <v>0</v>
      </c>
      <c r="U825" s="99">
        <f t="shared" si="246"/>
        <v>0</v>
      </c>
      <c r="V825" s="68"/>
    </row>
    <row r="826" spans="1:68" s="193" customFormat="1" x14ac:dyDescent="0.25">
      <c r="A826" s="255" t="s">
        <v>43</v>
      </c>
      <c r="B826" s="256"/>
      <c r="C826" s="256"/>
      <c r="D826" s="256"/>
      <c r="E826" s="256"/>
      <c r="F826" s="187">
        <f>A825</f>
        <v>22</v>
      </c>
      <c r="G826" s="103">
        <f>SUM(G804:G825)</f>
        <v>2503146.88</v>
      </c>
      <c r="H826" s="103">
        <f t="shared" ref="H826:U826" si="247">SUM(H804:H825)</f>
        <v>554988.12</v>
      </c>
      <c r="I826" s="103">
        <f t="shared" si="247"/>
        <v>3058135</v>
      </c>
      <c r="J826" s="103">
        <f t="shared" si="247"/>
        <v>0</v>
      </c>
      <c r="K826" s="103">
        <f t="shared" si="247"/>
        <v>0</v>
      </c>
      <c r="L826" s="103">
        <f t="shared" si="247"/>
        <v>0</v>
      </c>
      <c r="M826" s="103">
        <f t="shared" si="247"/>
        <v>2503146.88</v>
      </c>
      <c r="N826" s="103">
        <f t="shared" si="247"/>
        <v>554988.12</v>
      </c>
      <c r="O826" s="103">
        <f t="shared" si="247"/>
        <v>3058135</v>
      </c>
      <c r="P826" s="103">
        <f t="shared" si="247"/>
        <v>0</v>
      </c>
      <c r="Q826" s="103">
        <f t="shared" si="247"/>
        <v>0</v>
      </c>
      <c r="R826" s="103">
        <f t="shared" si="247"/>
        <v>0</v>
      </c>
      <c r="S826" s="103">
        <f t="shared" si="247"/>
        <v>2503146.88</v>
      </c>
      <c r="T826" s="103">
        <f t="shared" si="247"/>
        <v>554988.12</v>
      </c>
      <c r="U826" s="103">
        <f t="shared" si="247"/>
        <v>3058135</v>
      </c>
      <c r="V826" s="103"/>
      <c r="W826" s="192"/>
      <c r="X826" s="192"/>
      <c r="Y826" s="192"/>
      <c r="Z826" s="192"/>
      <c r="AA826" s="192"/>
      <c r="AB826" s="192"/>
      <c r="AC826" s="192"/>
      <c r="AD826" s="192"/>
      <c r="AE826" s="192"/>
      <c r="AF826" s="192"/>
      <c r="AG826" s="192"/>
      <c r="AH826" s="192"/>
      <c r="AI826" s="192"/>
      <c r="AJ826" s="192"/>
      <c r="AK826" s="192"/>
      <c r="AL826" s="192"/>
      <c r="AM826" s="192"/>
      <c r="AN826" s="192"/>
      <c r="AO826" s="192"/>
      <c r="AP826" s="192"/>
      <c r="AQ826" s="192"/>
      <c r="AR826" s="192"/>
      <c r="AS826" s="192"/>
      <c r="AT826" s="192"/>
      <c r="AU826" s="192"/>
      <c r="AV826" s="192"/>
      <c r="AW826" s="192"/>
      <c r="AX826" s="192"/>
      <c r="AY826" s="192"/>
      <c r="AZ826" s="192"/>
      <c r="BA826" s="192"/>
      <c r="BB826" s="192"/>
      <c r="BC826" s="192"/>
      <c r="BD826" s="192"/>
      <c r="BE826" s="192"/>
      <c r="BF826" s="192"/>
      <c r="BG826" s="192"/>
      <c r="BH826" s="192"/>
      <c r="BI826" s="192"/>
      <c r="BJ826" s="192"/>
      <c r="BK826" s="192"/>
      <c r="BL826" s="192"/>
      <c r="BM826" s="192"/>
      <c r="BN826" s="192"/>
      <c r="BO826" s="192"/>
      <c r="BP826" s="192"/>
    </row>
    <row r="827" spans="1:68" s="191" customFormat="1" ht="15" customHeight="1" x14ac:dyDescent="0.25">
      <c r="A827" s="104">
        <v>1</v>
      </c>
      <c r="B827" s="261" t="s">
        <v>1216</v>
      </c>
      <c r="C827" s="261" t="s">
        <v>5537</v>
      </c>
      <c r="D827" s="261" t="s">
        <v>5537</v>
      </c>
      <c r="E827" s="261" t="s">
        <v>5564</v>
      </c>
      <c r="F827" s="104" t="s">
        <v>3035</v>
      </c>
      <c r="G827" s="99">
        <v>-317</v>
      </c>
      <c r="H827" s="99">
        <v>0</v>
      </c>
      <c r="I827" s="71">
        <f t="shared" si="238"/>
        <v>-317</v>
      </c>
      <c r="J827" s="99"/>
      <c r="K827" s="99"/>
      <c r="L827" s="99">
        <f t="shared" si="240"/>
        <v>0</v>
      </c>
      <c r="M827" s="99">
        <f t="shared" si="237"/>
        <v>-317</v>
      </c>
      <c r="N827" s="99">
        <f t="shared" si="241"/>
        <v>0</v>
      </c>
      <c r="O827" s="99">
        <f t="shared" si="242"/>
        <v>-317</v>
      </c>
      <c r="P827" s="99"/>
      <c r="Q827" s="99"/>
      <c r="R827" s="99">
        <f t="shared" si="243"/>
        <v>0</v>
      </c>
      <c r="S827" s="99">
        <f t="shared" si="244"/>
        <v>-317</v>
      </c>
      <c r="T827" s="99">
        <f t="shared" si="245"/>
        <v>0</v>
      </c>
      <c r="U827" s="99">
        <f t="shared" si="246"/>
        <v>-317</v>
      </c>
      <c r="V827" s="68"/>
    </row>
    <row r="828" spans="1:68" s="191" customFormat="1" x14ac:dyDescent="0.25">
      <c r="A828" s="104">
        <v>2</v>
      </c>
      <c r="B828" s="262"/>
      <c r="C828" s="262"/>
      <c r="D828" s="262"/>
      <c r="E828" s="262"/>
      <c r="F828" s="104" t="s">
        <v>3036</v>
      </c>
      <c r="G828" s="99">
        <v>16921.11</v>
      </c>
      <c r="H828" s="99">
        <v>144.88999999999999</v>
      </c>
      <c r="I828" s="71">
        <f t="shared" si="238"/>
        <v>17066</v>
      </c>
      <c r="J828" s="99"/>
      <c r="K828" s="99"/>
      <c r="L828" s="99">
        <f t="shared" si="240"/>
        <v>0</v>
      </c>
      <c r="M828" s="99">
        <f t="shared" si="237"/>
        <v>16921.11</v>
      </c>
      <c r="N828" s="99">
        <f t="shared" si="241"/>
        <v>144.88999999999999</v>
      </c>
      <c r="O828" s="99">
        <f t="shared" si="242"/>
        <v>17066</v>
      </c>
      <c r="P828" s="99"/>
      <c r="Q828" s="99"/>
      <c r="R828" s="99">
        <f t="shared" si="243"/>
        <v>0</v>
      </c>
      <c r="S828" s="99">
        <f t="shared" si="244"/>
        <v>16921.11</v>
      </c>
      <c r="T828" s="99">
        <f t="shared" si="245"/>
        <v>144.88999999999999</v>
      </c>
      <c r="U828" s="99">
        <f t="shared" si="246"/>
        <v>17066</v>
      </c>
      <c r="V828" s="68"/>
    </row>
    <row r="829" spans="1:68" s="191" customFormat="1" x14ac:dyDescent="0.25">
      <c r="A829" s="104">
        <v>3</v>
      </c>
      <c r="B829" s="262"/>
      <c r="C829" s="262"/>
      <c r="D829" s="262"/>
      <c r="E829" s="262"/>
      <c r="F829" s="104" t="s">
        <v>3037</v>
      </c>
      <c r="G829" s="99">
        <v>23330.660000000003</v>
      </c>
      <c r="H829" s="99">
        <v>3425.34</v>
      </c>
      <c r="I829" s="71">
        <f t="shared" si="238"/>
        <v>26756.000000000004</v>
      </c>
      <c r="J829" s="99"/>
      <c r="K829" s="99"/>
      <c r="L829" s="99">
        <f t="shared" si="240"/>
        <v>0</v>
      </c>
      <c r="M829" s="99">
        <f t="shared" si="237"/>
        <v>23330.660000000003</v>
      </c>
      <c r="N829" s="99">
        <f t="shared" si="241"/>
        <v>3425.34</v>
      </c>
      <c r="O829" s="99">
        <f t="shared" si="242"/>
        <v>26756.000000000004</v>
      </c>
      <c r="P829" s="99"/>
      <c r="Q829" s="99"/>
      <c r="R829" s="99">
        <f t="shared" si="243"/>
        <v>0</v>
      </c>
      <c r="S829" s="99">
        <f t="shared" si="244"/>
        <v>23330.660000000003</v>
      </c>
      <c r="T829" s="99">
        <f t="shared" si="245"/>
        <v>3425.34</v>
      </c>
      <c r="U829" s="99">
        <f t="shared" si="246"/>
        <v>26756.000000000004</v>
      </c>
      <c r="V829" s="68"/>
    </row>
    <row r="830" spans="1:68" s="191" customFormat="1" x14ac:dyDescent="0.25">
      <c r="A830" s="104">
        <v>4</v>
      </c>
      <c r="B830" s="262"/>
      <c r="C830" s="262"/>
      <c r="D830" s="262"/>
      <c r="E830" s="262"/>
      <c r="F830" s="104" t="s">
        <v>3038</v>
      </c>
      <c r="G830" s="99">
        <v>70801.760000000009</v>
      </c>
      <c r="H830" s="99">
        <v>7717.2400000000016</v>
      </c>
      <c r="I830" s="71">
        <f t="shared" si="238"/>
        <v>78519.000000000015</v>
      </c>
      <c r="J830" s="99"/>
      <c r="K830" s="99"/>
      <c r="L830" s="99">
        <f t="shared" si="240"/>
        <v>0</v>
      </c>
      <c r="M830" s="99">
        <f t="shared" si="237"/>
        <v>70801.760000000009</v>
      </c>
      <c r="N830" s="99">
        <f t="shared" si="241"/>
        <v>7717.2400000000016</v>
      </c>
      <c r="O830" s="99">
        <f t="shared" si="242"/>
        <v>78519.000000000015</v>
      </c>
      <c r="P830" s="99"/>
      <c r="Q830" s="99"/>
      <c r="R830" s="99">
        <f t="shared" si="243"/>
        <v>0</v>
      </c>
      <c r="S830" s="99">
        <f t="shared" si="244"/>
        <v>70801.760000000009</v>
      </c>
      <c r="T830" s="99">
        <f t="shared" si="245"/>
        <v>7717.2400000000016</v>
      </c>
      <c r="U830" s="99">
        <f t="shared" si="246"/>
        <v>78519.000000000015</v>
      </c>
      <c r="V830" s="68"/>
    </row>
    <row r="831" spans="1:68" s="191" customFormat="1" x14ac:dyDescent="0.25">
      <c r="A831" s="104">
        <v>5</v>
      </c>
      <c r="B831" s="262"/>
      <c r="C831" s="262"/>
      <c r="D831" s="262"/>
      <c r="E831" s="262"/>
      <c r="F831" s="104" t="s">
        <v>3039</v>
      </c>
      <c r="G831" s="99">
        <v>275513.26</v>
      </c>
      <c r="H831" s="99">
        <v>11837.739999999998</v>
      </c>
      <c r="I831" s="71">
        <f t="shared" si="238"/>
        <v>287351</v>
      </c>
      <c r="J831" s="99"/>
      <c r="K831" s="99"/>
      <c r="L831" s="99">
        <f t="shared" si="240"/>
        <v>0</v>
      </c>
      <c r="M831" s="99">
        <f t="shared" si="237"/>
        <v>275513.26</v>
      </c>
      <c r="N831" s="99">
        <f t="shared" si="241"/>
        <v>11837.739999999998</v>
      </c>
      <c r="O831" s="99">
        <f t="shared" si="242"/>
        <v>287351</v>
      </c>
      <c r="P831" s="99"/>
      <c r="Q831" s="99"/>
      <c r="R831" s="99">
        <f t="shared" si="243"/>
        <v>0</v>
      </c>
      <c r="S831" s="99">
        <f t="shared" si="244"/>
        <v>275513.26</v>
      </c>
      <c r="T831" s="99">
        <f t="shared" si="245"/>
        <v>11837.739999999998</v>
      </c>
      <c r="U831" s="99">
        <f t="shared" si="246"/>
        <v>287351</v>
      </c>
      <c r="V831" s="68"/>
    </row>
    <row r="832" spans="1:68" s="191" customFormat="1" x14ac:dyDescent="0.25">
      <c r="A832" s="104">
        <v>6</v>
      </c>
      <c r="B832" s="262"/>
      <c r="C832" s="262"/>
      <c r="D832" s="262"/>
      <c r="E832" s="262"/>
      <c r="F832" s="104" t="s">
        <v>3040</v>
      </c>
      <c r="G832" s="99">
        <v>-3951.0000000000036</v>
      </c>
      <c r="H832" s="99">
        <v>0</v>
      </c>
      <c r="I832" s="71">
        <f t="shared" si="238"/>
        <v>-3951.0000000000036</v>
      </c>
      <c r="J832" s="99"/>
      <c r="K832" s="99"/>
      <c r="L832" s="99">
        <f t="shared" si="240"/>
        <v>0</v>
      </c>
      <c r="M832" s="99">
        <f t="shared" si="237"/>
        <v>-3951.0000000000036</v>
      </c>
      <c r="N832" s="99">
        <f t="shared" si="241"/>
        <v>0</v>
      </c>
      <c r="O832" s="99">
        <f t="shared" si="242"/>
        <v>-3951.0000000000036</v>
      </c>
      <c r="P832" s="99"/>
      <c r="Q832" s="99"/>
      <c r="R832" s="99">
        <f t="shared" si="243"/>
        <v>0</v>
      </c>
      <c r="S832" s="99">
        <f t="shared" si="244"/>
        <v>-3951.0000000000036</v>
      </c>
      <c r="T832" s="99">
        <f t="shared" si="245"/>
        <v>0</v>
      </c>
      <c r="U832" s="99">
        <f t="shared" si="246"/>
        <v>-3951.0000000000036</v>
      </c>
      <c r="V832" s="68"/>
    </row>
    <row r="833" spans="1:68" s="191" customFormat="1" x14ac:dyDescent="0.25">
      <c r="A833" s="104">
        <v>7</v>
      </c>
      <c r="B833" s="262"/>
      <c r="C833" s="262"/>
      <c r="D833" s="262"/>
      <c r="E833" s="262"/>
      <c r="F833" s="104" t="s">
        <v>3041</v>
      </c>
      <c r="G833" s="99">
        <v>0</v>
      </c>
      <c r="H833" s="99">
        <v>0</v>
      </c>
      <c r="I833" s="71">
        <f t="shared" si="238"/>
        <v>0</v>
      </c>
      <c r="J833" s="99"/>
      <c r="K833" s="99"/>
      <c r="L833" s="99">
        <f t="shared" si="240"/>
        <v>0</v>
      </c>
      <c r="M833" s="99">
        <f t="shared" si="237"/>
        <v>0</v>
      </c>
      <c r="N833" s="99">
        <f t="shared" si="241"/>
        <v>0</v>
      </c>
      <c r="O833" s="99">
        <f t="shared" si="242"/>
        <v>0</v>
      </c>
      <c r="P833" s="99"/>
      <c r="Q833" s="99"/>
      <c r="R833" s="99">
        <f t="shared" si="243"/>
        <v>0</v>
      </c>
      <c r="S833" s="99">
        <f t="shared" si="244"/>
        <v>0</v>
      </c>
      <c r="T833" s="99">
        <f t="shared" si="245"/>
        <v>0</v>
      </c>
      <c r="U833" s="99">
        <f t="shared" si="246"/>
        <v>0</v>
      </c>
      <c r="V833" s="68"/>
    </row>
    <row r="834" spans="1:68" s="191" customFormat="1" x14ac:dyDescent="0.25">
      <c r="A834" s="104">
        <v>8</v>
      </c>
      <c r="B834" s="262"/>
      <c r="C834" s="262"/>
      <c r="D834" s="262"/>
      <c r="E834" s="262"/>
      <c r="F834" s="104" t="s">
        <v>3042</v>
      </c>
      <c r="G834" s="99">
        <v>257297.75</v>
      </c>
      <c r="H834" s="99">
        <v>26242.25</v>
      </c>
      <c r="I834" s="71">
        <f t="shared" si="238"/>
        <v>283540</v>
      </c>
      <c r="J834" s="99"/>
      <c r="K834" s="99"/>
      <c r="L834" s="99">
        <f t="shared" si="240"/>
        <v>0</v>
      </c>
      <c r="M834" s="99">
        <f t="shared" si="237"/>
        <v>257297.75</v>
      </c>
      <c r="N834" s="99">
        <f t="shared" si="241"/>
        <v>26242.25</v>
      </c>
      <c r="O834" s="99">
        <f t="shared" si="242"/>
        <v>283540</v>
      </c>
      <c r="P834" s="99"/>
      <c r="Q834" s="99"/>
      <c r="R834" s="99">
        <f t="shared" si="243"/>
        <v>0</v>
      </c>
      <c r="S834" s="99">
        <f t="shared" si="244"/>
        <v>257297.75</v>
      </c>
      <c r="T834" s="99">
        <f t="shared" si="245"/>
        <v>26242.25</v>
      </c>
      <c r="U834" s="99">
        <f t="shared" si="246"/>
        <v>283540</v>
      </c>
      <c r="V834" s="68"/>
    </row>
    <row r="835" spans="1:68" s="191" customFormat="1" x14ac:dyDescent="0.25">
      <c r="A835" s="104">
        <v>9</v>
      </c>
      <c r="B835" s="262"/>
      <c r="C835" s="262"/>
      <c r="D835" s="262"/>
      <c r="E835" s="262"/>
      <c r="F835" s="104" t="s">
        <v>3043</v>
      </c>
      <c r="G835" s="99">
        <v>121264.04</v>
      </c>
      <c r="H835" s="99">
        <v>11459.960000000001</v>
      </c>
      <c r="I835" s="71">
        <f t="shared" si="238"/>
        <v>132724</v>
      </c>
      <c r="J835" s="99"/>
      <c r="K835" s="99"/>
      <c r="L835" s="99">
        <f t="shared" si="240"/>
        <v>0</v>
      </c>
      <c r="M835" s="99">
        <f t="shared" si="237"/>
        <v>121264.04</v>
      </c>
      <c r="N835" s="99">
        <f t="shared" si="241"/>
        <v>11459.960000000001</v>
      </c>
      <c r="O835" s="99">
        <f t="shared" si="242"/>
        <v>132724</v>
      </c>
      <c r="P835" s="99"/>
      <c r="Q835" s="99"/>
      <c r="R835" s="99">
        <f t="shared" si="243"/>
        <v>0</v>
      </c>
      <c r="S835" s="99">
        <f t="shared" si="244"/>
        <v>121264.04</v>
      </c>
      <c r="T835" s="99">
        <f t="shared" si="245"/>
        <v>11459.960000000001</v>
      </c>
      <c r="U835" s="99">
        <f t="shared" si="246"/>
        <v>132724</v>
      </c>
      <c r="V835" s="68"/>
    </row>
    <row r="836" spans="1:68" s="191" customFormat="1" x14ac:dyDescent="0.25">
      <c r="A836" s="104">
        <v>10</v>
      </c>
      <c r="B836" s="262"/>
      <c r="C836" s="262"/>
      <c r="D836" s="262"/>
      <c r="E836" s="262"/>
      <c r="F836" s="104" t="s">
        <v>3044</v>
      </c>
      <c r="G836" s="99">
        <v>0</v>
      </c>
      <c r="H836" s="99">
        <v>0</v>
      </c>
      <c r="I836" s="71">
        <f t="shared" si="238"/>
        <v>0</v>
      </c>
      <c r="J836" s="99"/>
      <c r="K836" s="99"/>
      <c r="L836" s="99">
        <f t="shared" si="240"/>
        <v>0</v>
      </c>
      <c r="M836" s="99">
        <f t="shared" si="237"/>
        <v>0</v>
      </c>
      <c r="N836" s="99">
        <f t="shared" si="241"/>
        <v>0</v>
      </c>
      <c r="O836" s="99">
        <f t="shared" si="242"/>
        <v>0</v>
      </c>
      <c r="P836" s="99"/>
      <c r="Q836" s="99"/>
      <c r="R836" s="99">
        <f t="shared" si="243"/>
        <v>0</v>
      </c>
      <c r="S836" s="99">
        <f t="shared" si="244"/>
        <v>0</v>
      </c>
      <c r="T836" s="99">
        <f t="shared" si="245"/>
        <v>0</v>
      </c>
      <c r="U836" s="99">
        <f t="shared" si="246"/>
        <v>0</v>
      </c>
      <c r="V836" s="68"/>
    </row>
    <row r="837" spans="1:68" s="191" customFormat="1" x14ac:dyDescent="0.25">
      <c r="A837" s="104">
        <v>11</v>
      </c>
      <c r="B837" s="262"/>
      <c r="C837" s="262"/>
      <c r="D837" s="262"/>
      <c r="E837" s="262"/>
      <c r="F837" s="104" t="s">
        <v>3045</v>
      </c>
      <c r="G837" s="99">
        <v>-3183.9999999999991</v>
      </c>
      <c r="H837" s="99">
        <v>0</v>
      </c>
      <c r="I837" s="71">
        <f t="shared" si="238"/>
        <v>-3183.9999999999991</v>
      </c>
      <c r="J837" s="99"/>
      <c r="K837" s="99"/>
      <c r="L837" s="99">
        <f t="shared" si="240"/>
        <v>0</v>
      </c>
      <c r="M837" s="99">
        <f t="shared" si="237"/>
        <v>-3183.9999999999991</v>
      </c>
      <c r="N837" s="99">
        <f t="shared" si="241"/>
        <v>0</v>
      </c>
      <c r="O837" s="99">
        <f t="shared" si="242"/>
        <v>-3183.9999999999991</v>
      </c>
      <c r="P837" s="99"/>
      <c r="Q837" s="99"/>
      <c r="R837" s="99">
        <f t="shared" si="243"/>
        <v>0</v>
      </c>
      <c r="S837" s="99">
        <f t="shared" si="244"/>
        <v>-3183.9999999999991</v>
      </c>
      <c r="T837" s="99">
        <f t="shared" si="245"/>
        <v>0</v>
      </c>
      <c r="U837" s="99">
        <f t="shared" si="246"/>
        <v>-3183.9999999999991</v>
      </c>
      <c r="V837" s="68"/>
    </row>
    <row r="838" spans="1:68" s="191" customFormat="1" x14ac:dyDescent="0.25">
      <c r="A838" s="104">
        <v>12</v>
      </c>
      <c r="B838" s="262"/>
      <c r="C838" s="262"/>
      <c r="D838" s="262"/>
      <c r="E838" s="262"/>
      <c r="F838" s="104" t="s">
        <v>3046</v>
      </c>
      <c r="G838" s="99">
        <v>0</v>
      </c>
      <c r="H838" s="99">
        <v>0</v>
      </c>
      <c r="I838" s="71">
        <f t="shared" si="238"/>
        <v>0</v>
      </c>
      <c r="J838" s="99"/>
      <c r="K838" s="99"/>
      <c r="L838" s="99">
        <f t="shared" si="240"/>
        <v>0</v>
      </c>
      <c r="M838" s="99">
        <f t="shared" si="237"/>
        <v>0</v>
      </c>
      <c r="N838" s="99">
        <f t="shared" si="241"/>
        <v>0</v>
      </c>
      <c r="O838" s="99">
        <f t="shared" si="242"/>
        <v>0</v>
      </c>
      <c r="P838" s="99"/>
      <c r="Q838" s="99"/>
      <c r="R838" s="99">
        <f t="shared" si="243"/>
        <v>0</v>
      </c>
      <c r="S838" s="99">
        <f t="shared" si="244"/>
        <v>0</v>
      </c>
      <c r="T838" s="99">
        <f t="shared" si="245"/>
        <v>0</v>
      </c>
      <c r="U838" s="99">
        <f t="shared" si="246"/>
        <v>0</v>
      </c>
      <c r="V838" s="68"/>
    </row>
    <row r="839" spans="1:68" s="191" customFormat="1" x14ac:dyDescent="0.25">
      <c r="A839" s="104">
        <v>13</v>
      </c>
      <c r="B839" s="262"/>
      <c r="C839" s="262"/>
      <c r="D839" s="262"/>
      <c r="E839" s="262"/>
      <c r="F839" s="104" t="s">
        <v>3047</v>
      </c>
      <c r="G839" s="99">
        <v>25140.379999999997</v>
      </c>
      <c r="H839" s="99">
        <v>552.61999999999989</v>
      </c>
      <c r="I839" s="71">
        <f t="shared" si="238"/>
        <v>25692.999999999996</v>
      </c>
      <c r="J839" s="99"/>
      <c r="K839" s="99"/>
      <c r="L839" s="99">
        <f t="shared" si="240"/>
        <v>0</v>
      </c>
      <c r="M839" s="99">
        <f t="shared" si="237"/>
        <v>25140.379999999997</v>
      </c>
      <c r="N839" s="99">
        <f t="shared" si="241"/>
        <v>552.61999999999989</v>
      </c>
      <c r="O839" s="99">
        <f t="shared" si="242"/>
        <v>25692.999999999996</v>
      </c>
      <c r="P839" s="99"/>
      <c r="Q839" s="99"/>
      <c r="R839" s="99">
        <f t="shared" si="243"/>
        <v>0</v>
      </c>
      <c r="S839" s="99">
        <f t="shared" si="244"/>
        <v>25140.379999999997</v>
      </c>
      <c r="T839" s="99">
        <f t="shared" si="245"/>
        <v>552.61999999999989</v>
      </c>
      <c r="U839" s="99">
        <f t="shared" si="246"/>
        <v>25692.999999999996</v>
      </c>
      <c r="V839" s="68"/>
    </row>
    <row r="840" spans="1:68" s="191" customFormat="1" x14ac:dyDescent="0.25">
      <c r="A840" s="104">
        <v>14</v>
      </c>
      <c r="B840" s="262"/>
      <c r="C840" s="262"/>
      <c r="D840" s="262"/>
      <c r="E840" s="262"/>
      <c r="F840" s="104" t="s">
        <v>3048</v>
      </c>
      <c r="G840" s="99">
        <v>16439.57</v>
      </c>
      <c r="H840" s="99">
        <v>1230.43</v>
      </c>
      <c r="I840" s="71">
        <f t="shared" si="238"/>
        <v>17670</v>
      </c>
      <c r="J840" s="99"/>
      <c r="K840" s="99"/>
      <c r="L840" s="99">
        <f t="shared" si="240"/>
        <v>0</v>
      </c>
      <c r="M840" s="99">
        <f t="shared" si="237"/>
        <v>16439.57</v>
      </c>
      <c r="N840" s="99">
        <f t="shared" si="241"/>
        <v>1230.43</v>
      </c>
      <c r="O840" s="99">
        <f t="shared" si="242"/>
        <v>17670</v>
      </c>
      <c r="P840" s="99"/>
      <c r="Q840" s="99"/>
      <c r="R840" s="99">
        <f t="shared" si="243"/>
        <v>0</v>
      </c>
      <c r="S840" s="99">
        <f t="shared" si="244"/>
        <v>16439.57</v>
      </c>
      <c r="T840" s="99">
        <f t="shared" si="245"/>
        <v>1230.43</v>
      </c>
      <c r="U840" s="99">
        <f t="shared" si="246"/>
        <v>17670</v>
      </c>
      <c r="V840" s="68"/>
    </row>
    <row r="841" spans="1:68" s="191" customFormat="1" x14ac:dyDescent="0.25">
      <c r="A841" s="104">
        <v>15</v>
      </c>
      <c r="B841" s="262"/>
      <c r="C841" s="262"/>
      <c r="D841" s="262"/>
      <c r="E841" s="262"/>
      <c r="F841" s="104" t="s">
        <v>3049</v>
      </c>
      <c r="G841" s="99">
        <v>32321.239999999998</v>
      </c>
      <c r="H841" s="99">
        <v>3519.7599999999998</v>
      </c>
      <c r="I841" s="71">
        <f t="shared" si="238"/>
        <v>35841</v>
      </c>
      <c r="J841" s="99"/>
      <c r="K841" s="99"/>
      <c r="L841" s="99">
        <f t="shared" si="240"/>
        <v>0</v>
      </c>
      <c r="M841" s="99">
        <f t="shared" si="237"/>
        <v>32321.239999999998</v>
      </c>
      <c r="N841" s="99">
        <f t="shared" si="241"/>
        <v>3519.7599999999998</v>
      </c>
      <c r="O841" s="99">
        <f t="shared" si="242"/>
        <v>35841</v>
      </c>
      <c r="P841" s="99"/>
      <c r="Q841" s="99"/>
      <c r="R841" s="99">
        <f t="shared" si="243"/>
        <v>0</v>
      </c>
      <c r="S841" s="99">
        <f t="shared" si="244"/>
        <v>32321.239999999998</v>
      </c>
      <c r="T841" s="99">
        <f t="shared" si="245"/>
        <v>3519.7599999999998</v>
      </c>
      <c r="U841" s="99">
        <f t="shared" si="246"/>
        <v>35841</v>
      </c>
      <c r="V841" s="68"/>
    </row>
    <row r="842" spans="1:68" s="191" customFormat="1" x14ac:dyDescent="0.25">
      <c r="A842" s="104">
        <v>16</v>
      </c>
      <c r="B842" s="262"/>
      <c r="C842" s="262"/>
      <c r="D842" s="262"/>
      <c r="E842" s="262"/>
      <c r="F842" s="104" t="s">
        <v>3050</v>
      </c>
      <c r="G842" s="99">
        <v>52180.25</v>
      </c>
      <c r="H842" s="99">
        <v>1574.75</v>
      </c>
      <c r="I842" s="71">
        <f t="shared" si="238"/>
        <v>53755</v>
      </c>
      <c r="J842" s="99"/>
      <c r="K842" s="99"/>
      <c r="L842" s="99">
        <f t="shared" si="240"/>
        <v>0</v>
      </c>
      <c r="M842" s="99">
        <f t="shared" si="237"/>
        <v>52180.25</v>
      </c>
      <c r="N842" s="99">
        <f t="shared" si="241"/>
        <v>1574.75</v>
      </c>
      <c r="O842" s="99">
        <f t="shared" si="242"/>
        <v>53755</v>
      </c>
      <c r="P842" s="99"/>
      <c r="Q842" s="99"/>
      <c r="R842" s="99">
        <f t="shared" si="243"/>
        <v>0</v>
      </c>
      <c r="S842" s="99">
        <f t="shared" si="244"/>
        <v>52180.25</v>
      </c>
      <c r="T842" s="99">
        <f t="shared" si="245"/>
        <v>1574.75</v>
      </c>
      <c r="U842" s="99">
        <f t="shared" si="246"/>
        <v>53755</v>
      </c>
      <c r="V842" s="68"/>
    </row>
    <row r="843" spans="1:68" s="191" customFormat="1" x14ac:dyDescent="0.25">
      <c r="A843" s="104">
        <v>17</v>
      </c>
      <c r="B843" s="263"/>
      <c r="C843" s="263"/>
      <c r="D843" s="263"/>
      <c r="E843" s="263"/>
      <c r="F843" s="104" t="s">
        <v>3051</v>
      </c>
      <c r="G843" s="99">
        <v>8016.2800000000025</v>
      </c>
      <c r="H843" s="99">
        <v>504.72</v>
      </c>
      <c r="I843" s="71">
        <f t="shared" si="238"/>
        <v>8521.0000000000018</v>
      </c>
      <c r="J843" s="99"/>
      <c r="K843" s="99"/>
      <c r="L843" s="99">
        <f t="shared" si="240"/>
        <v>0</v>
      </c>
      <c r="M843" s="99">
        <f t="shared" si="237"/>
        <v>8016.2800000000025</v>
      </c>
      <c r="N843" s="99">
        <f t="shared" si="241"/>
        <v>504.72</v>
      </c>
      <c r="O843" s="99">
        <f t="shared" si="242"/>
        <v>8521.0000000000018</v>
      </c>
      <c r="P843" s="99"/>
      <c r="Q843" s="99"/>
      <c r="R843" s="99">
        <f t="shared" si="243"/>
        <v>0</v>
      </c>
      <c r="S843" s="99">
        <f t="shared" si="244"/>
        <v>8016.2800000000025</v>
      </c>
      <c r="T843" s="99">
        <f t="shared" si="245"/>
        <v>504.72</v>
      </c>
      <c r="U843" s="99">
        <f t="shared" si="246"/>
        <v>8521.0000000000018</v>
      </c>
      <c r="V843" s="68"/>
    </row>
    <row r="844" spans="1:68" s="193" customFormat="1" x14ac:dyDescent="0.25">
      <c r="A844" s="255" t="s">
        <v>43</v>
      </c>
      <c r="B844" s="256"/>
      <c r="C844" s="256"/>
      <c r="D844" s="256"/>
      <c r="E844" s="256"/>
      <c r="F844" s="187">
        <f>A843</f>
        <v>17</v>
      </c>
      <c r="G844" s="103">
        <f>SUM(G827:G843)</f>
        <v>891774.3</v>
      </c>
      <c r="H844" s="103">
        <f t="shared" ref="H844:V844" si="248">SUM(H827:H843)</f>
        <v>68209.7</v>
      </c>
      <c r="I844" s="103">
        <f t="shared" si="248"/>
        <v>959984</v>
      </c>
      <c r="J844" s="103">
        <f t="shared" si="248"/>
        <v>0</v>
      </c>
      <c r="K844" s="103">
        <f t="shared" si="248"/>
        <v>0</v>
      </c>
      <c r="L844" s="103">
        <f t="shared" si="248"/>
        <v>0</v>
      </c>
      <c r="M844" s="103">
        <f t="shared" si="248"/>
        <v>891774.3</v>
      </c>
      <c r="N844" s="103">
        <f t="shared" si="248"/>
        <v>68209.7</v>
      </c>
      <c r="O844" s="103">
        <f t="shared" si="248"/>
        <v>959984</v>
      </c>
      <c r="P844" s="103">
        <f t="shared" si="248"/>
        <v>0</v>
      </c>
      <c r="Q844" s="103">
        <f t="shared" si="248"/>
        <v>0</v>
      </c>
      <c r="R844" s="103">
        <f t="shared" si="248"/>
        <v>0</v>
      </c>
      <c r="S844" s="103">
        <f t="shared" si="248"/>
        <v>891774.3</v>
      </c>
      <c r="T844" s="103">
        <f t="shared" si="248"/>
        <v>68209.7</v>
      </c>
      <c r="U844" s="103">
        <f t="shared" si="248"/>
        <v>959984</v>
      </c>
      <c r="V844" s="103">
        <f t="shared" si="248"/>
        <v>0</v>
      </c>
      <c r="W844" s="192"/>
      <c r="X844" s="192"/>
      <c r="Y844" s="192"/>
      <c r="Z844" s="192"/>
      <c r="AA844" s="192"/>
      <c r="AB844" s="192"/>
      <c r="AC844" s="192"/>
      <c r="AD844" s="192"/>
      <c r="AE844" s="192"/>
      <c r="AF844" s="192"/>
      <c r="AG844" s="192"/>
      <c r="AH844" s="192"/>
      <c r="AI844" s="192"/>
      <c r="AJ844" s="192"/>
      <c r="AK844" s="192"/>
      <c r="AL844" s="192"/>
      <c r="AM844" s="192"/>
      <c r="AN844" s="192"/>
      <c r="AO844" s="192"/>
      <c r="AP844" s="192"/>
      <c r="AQ844" s="192"/>
      <c r="AR844" s="192"/>
      <c r="AS844" s="192"/>
      <c r="AT844" s="192"/>
      <c r="AU844" s="192"/>
      <c r="AV844" s="192"/>
      <c r="AW844" s="192"/>
      <c r="AX844" s="192"/>
      <c r="AY844" s="192"/>
      <c r="AZ844" s="192"/>
      <c r="BA844" s="192"/>
      <c r="BB844" s="192"/>
      <c r="BC844" s="192"/>
      <c r="BD844" s="192"/>
      <c r="BE844" s="192"/>
      <c r="BF844" s="192"/>
      <c r="BG844" s="192"/>
      <c r="BH844" s="192"/>
      <c r="BI844" s="192"/>
      <c r="BJ844" s="192"/>
      <c r="BK844" s="192"/>
      <c r="BL844" s="192"/>
      <c r="BM844" s="192"/>
      <c r="BN844" s="192"/>
      <c r="BO844" s="192"/>
      <c r="BP844" s="192"/>
    </row>
    <row r="845" spans="1:68" s="191" customFormat="1" ht="15" customHeight="1" x14ac:dyDescent="0.25">
      <c r="A845" s="104">
        <v>1</v>
      </c>
      <c r="B845" s="261" t="s">
        <v>1216</v>
      </c>
      <c r="C845" s="261" t="s">
        <v>5537</v>
      </c>
      <c r="D845" s="261" t="s">
        <v>5537</v>
      </c>
      <c r="E845" s="261" t="s">
        <v>5565</v>
      </c>
      <c r="F845" s="104" t="s">
        <v>3052</v>
      </c>
      <c r="G845" s="99">
        <v>4740.5000000000018</v>
      </c>
      <c r="H845" s="99">
        <v>80.500000000000057</v>
      </c>
      <c r="I845" s="71">
        <f t="shared" si="238"/>
        <v>4821.0000000000018</v>
      </c>
      <c r="J845" s="100"/>
      <c r="K845" s="100"/>
      <c r="L845" s="100">
        <f t="shared" si="240"/>
        <v>0</v>
      </c>
      <c r="M845" s="100">
        <f t="shared" si="237"/>
        <v>4740.5000000000018</v>
      </c>
      <c r="N845" s="100">
        <f t="shared" si="241"/>
        <v>80.500000000000057</v>
      </c>
      <c r="O845" s="100">
        <f t="shared" si="242"/>
        <v>4821.0000000000018</v>
      </c>
      <c r="P845" s="100"/>
      <c r="Q845" s="100"/>
      <c r="R845" s="100">
        <f t="shared" si="243"/>
        <v>0</v>
      </c>
      <c r="S845" s="100">
        <f t="shared" si="244"/>
        <v>4740.5000000000018</v>
      </c>
      <c r="T845" s="100">
        <f t="shared" si="245"/>
        <v>80.500000000000057</v>
      </c>
      <c r="U845" s="100">
        <f t="shared" si="246"/>
        <v>4821.0000000000018</v>
      </c>
      <c r="V845" s="102"/>
    </row>
    <row r="846" spans="1:68" s="191" customFormat="1" x14ac:dyDescent="0.25">
      <c r="A846" s="104">
        <v>2</v>
      </c>
      <c r="B846" s="262"/>
      <c r="C846" s="262"/>
      <c r="D846" s="262"/>
      <c r="E846" s="262"/>
      <c r="F846" s="104" t="s">
        <v>3053</v>
      </c>
      <c r="G846" s="99">
        <v>0</v>
      </c>
      <c r="H846" s="99">
        <v>0</v>
      </c>
      <c r="I846" s="71">
        <f t="shared" si="238"/>
        <v>0</v>
      </c>
      <c r="J846" s="99"/>
      <c r="K846" s="99"/>
      <c r="L846" s="99">
        <f t="shared" si="240"/>
        <v>0</v>
      </c>
      <c r="M846" s="99">
        <f t="shared" si="237"/>
        <v>0</v>
      </c>
      <c r="N846" s="99">
        <f t="shared" si="241"/>
        <v>0</v>
      </c>
      <c r="O846" s="99">
        <f t="shared" si="242"/>
        <v>0</v>
      </c>
      <c r="P846" s="99"/>
      <c r="Q846" s="99"/>
      <c r="R846" s="99">
        <f t="shared" si="243"/>
        <v>0</v>
      </c>
      <c r="S846" s="99">
        <f t="shared" si="244"/>
        <v>0</v>
      </c>
      <c r="T846" s="99">
        <f t="shared" si="245"/>
        <v>0</v>
      </c>
      <c r="U846" s="99">
        <f t="shared" si="246"/>
        <v>0</v>
      </c>
      <c r="V846" s="194"/>
    </row>
    <row r="847" spans="1:68" s="191" customFormat="1" x14ac:dyDescent="0.25">
      <c r="A847" s="104">
        <v>3</v>
      </c>
      <c r="B847" s="262"/>
      <c r="C847" s="262"/>
      <c r="D847" s="262"/>
      <c r="E847" s="262"/>
      <c r="F847" s="104" t="s">
        <v>3054</v>
      </c>
      <c r="G847" s="99">
        <v>80536.56</v>
      </c>
      <c r="H847" s="99">
        <v>3308.4400000000005</v>
      </c>
      <c r="I847" s="71">
        <f t="shared" si="238"/>
        <v>83845</v>
      </c>
      <c r="J847" s="99"/>
      <c r="K847" s="99"/>
      <c r="L847" s="99">
        <f t="shared" si="240"/>
        <v>0</v>
      </c>
      <c r="M847" s="99">
        <f t="shared" si="237"/>
        <v>80536.56</v>
      </c>
      <c r="N847" s="99">
        <f t="shared" si="241"/>
        <v>3308.4400000000005</v>
      </c>
      <c r="O847" s="99">
        <f t="shared" si="242"/>
        <v>83845</v>
      </c>
      <c r="P847" s="99"/>
      <c r="Q847" s="99"/>
      <c r="R847" s="99">
        <f t="shared" si="243"/>
        <v>0</v>
      </c>
      <c r="S847" s="99">
        <f t="shared" si="244"/>
        <v>80536.56</v>
      </c>
      <c r="T847" s="99">
        <f t="shared" si="245"/>
        <v>3308.4400000000005</v>
      </c>
      <c r="U847" s="99">
        <f t="shared" si="246"/>
        <v>83845</v>
      </c>
      <c r="V847" s="68"/>
    </row>
    <row r="848" spans="1:68" s="191" customFormat="1" x14ac:dyDescent="0.25">
      <c r="A848" s="104">
        <v>4</v>
      </c>
      <c r="B848" s="262"/>
      <c r="C848" s="262"/>
      <c r="D848" s="262"/>
      <c r="E848" s="262"/>
      <c r="F848" s="104" t="s">
        <v>3055</v>
      </c>
      <c r="G848" s="99">
        <v>69651.98</v>
      </c>
      <c r="H848" s="99">
        <v>3617.0199999999995</v>
      </c>
      <c r="I848" s="71">
        <f t="shared" si="238"/>
        <v>73269</v>
      </c>
      <c r="J848" s="99"/>
      <c r="K848" s="99"/>
      <c r="L848" s="99">
        <f t="shared" si="240"/>
        <v>0</v>
      </c>
      <c r="M848" s="99">
        <f t="shared" si="237"/>
        <v>69651.98</v>
      </c>
      <c r="N848" s="99">
        <f t="shared" si="241"/>
        <v>3617.0199999999995</v>
      </c>
      <c r="O848" s="99">
        <f t="shared" si="242"/>
        <v>73269</v>
      </c>
      <c r="P848" s="99"/>
      <c r="Q848" s="99"/>
      <c r="R848" s="99">
        <f t="shared" si="243"/>
        <v>0</v>
      </c>
      <c r="S848" s="99">
        <f t="shared" si="244"/>
        <v>69651.98</v>
      </c>
      <c r="T848" s="99">
        <f t="shared" si="245"/>
        <v>3617.0199999999995</v>
      </c>
      <c r="U848" s="99">
        <f t="shared" si="246"/>
        <v>73269</v>
      </c>
      <c r="V848" s="68"/>
    </row>
    <row r="849" spans="1:22" s="191" customFormat="1" x14ac:dyDescent="0.25">
      <c r="A849" s="104">
        <v>5</v>
      </c>
      <c r="B849" s="262"/>
      <c r="C849" s="262"/>
      <c r="D849" s="262"/>
      <c r="E849" s="262"/>
      <c r="F849" s="104" t="s">
        <v>3056</v>
      </c>
      <c r="G849" s="99">
        <v>72895.789999999994</v>
      </c>
      <c r="H849" s="99">
        <v>3155.21</v>
      </c>
      <c r="I849" s="71">
        <f t="shared" si="238"/>
        <v>76051</v>
      </c>
      <c r="J849" s="99"/>
      <c r="K849" s="99"/>
      <c r="L849" s="99">
        <f t="shared" si="240"/>
        <v>0</v>
      </c>
      <c r="M849" s="99">
        <f t="shared" si="237"/>
        <v>72895.789999999994</v>
      </c>
      <c r="N849" s="99">
        <f t="shared" si="241"/>
        <v>3155.21</v>
      </c>
      <c r="O849" s="99">
        <f t="shared" si="242"/>
        <v>76051</v>
      </c>
      <c r="P849" s="99"/>
      <c r="Q849" s="99"/>
      <c r="R849" s="99">
        <f t="shared" si="243"/>
        <v>0</v>
      </c>
      <c r="S849" s="99">
        <f t="shared" si="244"/>
        <v>72895.789999999994</v>
      </c>
      <c r="T849" s="99">
        <f t="shared" si="245"/>
        <v>3155.21</v>
      </c>
      <c r="U849" s="99">
        <f t="shared" si="246"/>
        <v>76051</v>
      </c>
      <c r="V849" s="68"/>
    </row>
    <row r="850" spans="1:22" s="191" customFormat="1" x14ac:dyDescent="0.25">
      <c r="A850" s="104">
        <v>6</v>
      </c>
      <c r="B850" s="262"/>
      <c r="C850" s="262"/>
      <c r="D850" s="262"/>
      <c r="E850" s="262"/>
      <c r="F850" s="104" t="s">
        <v>3057</v>
      </c>
      <c r="G850" s="99">
        <v>7753.8700000000008</v>
      </c>
      <c r="H850" s="99">
        <v>259.13000000000005</v>
      </c>
      <c r="I850" s="71">
        <f t="shared" si="238"/>
        <v>8013.0000000000009</v>
      </c>
      <c r="J850" s="99"/>
      <c r="K850" s="99"/>
      <c r="L850" s="99">
        <f t="shared" si="240"/>
        <v>0</v>
      </c>
      <c r="M850" s="99">
        <f t="shared" si="237"/>
        <v>7753.8700000000008</v>
      </c>
      <c r="N850" s="99">
        <f t="shared" si="241"/>
        <v>259.13000000000005</v>
      </c>
      <c r="O850" s="99">
        <f t="shared" si="242"/>
        <v>8013.0000000000009</v>
      </c>
      <c r="P850" s="99"/>
      <c r="Q850" s="99"/>
      <c r="R850" s="99">
        <f t="shared" si="243"/>
        <v>0</v>
      </c>
      <c r="S850" s="99">
        <f t="shared" si="244"/>
        <v>7753.8700000000008</v>
      </c>
      <c r="T850" s="99">
        <f t="shared" si="245"/>
        <v>259.13000000000005</v>
      </c>
      <c r="U850" s="99">
        <f t="shared" si="246"/>
        <v>8013.0000000000009</v>
      </c>
      <c r="V850" s="68"/>
    </row>
    <row r="851" spans="1:22" s="191" customFormat="1" x14ac:dyDescent="0.25">
      <c r="A851" s="104">
        <v>7</v>
      </c>
      <c r="B851" s="262"/>
      <c r="C851" s="262"/>
      <c r="D851" s="262"/>
      <c r="E851" s="262"/>
      <c r="F851" s="104" t="s">
        <v>3058</v>
      </c>
      <c r="G851" s="99">
        <v>2459.8000000000002</v>
      </c>
      <c r="H851" s="99">
        <v>79.2</v>
      </c>
      <c r="I851" s="71">
        <f t="shared" si="238"/>
        <v>2539</v>
      </c>
      <c r="J851" s="99"/>
      <c r="K851" s="99"/>
      <c r="L851" s="99">
        <f t="shared" si="240"/>
        <v>0</v>
      </c>
      <c r="M851" s="99">
        <f t="shared" si="237"/>
        <v>2459.8000000000002</v>
      </c>
      <c r="N851" s="99">
        <f t="shared" si="241"/>
        <v>79.2</v>
      </c>
      <c r="O851" s="99">
        <f t="shared" si="242"/>
        <v>2539</v>
      </c>
      <c r="P851" s="99"/>
      <c r="Q851" s="99"/>
      <c r="R851" s="99">
        <f t="shared" si="243"/>
        <v>0</v>
      </c>
      <c r="S851" s="99">
        <f t="shared" si="244"/>
        <v>2459.8000000000002</v>
      </c>
      <c r="T851" s="99">
        <f t="shared" si="245"/>
        <v>79.2</v>
      </c>
      <c r="U851" s="99">
        <f t="shared" si="246"/>
        <v>2539</v>
      </c>
      <c r="V851" s="68"/>
    </row>
    <row r="852" spans="1:22" s="191" customFormat="1" x14ac:dyDescent="0.25">
      <c r="A852" s="104">
        <v>8</v>
      </c>
      <c r="B852" s="262"/>
      <c r="C852" s="262"/>
      <c r="D852" s="262"/>
      <c r="E852" s="262"/>
      <c r="F852" s="104" t="s">
        <v>263</v>
      </c>
      <c r="G852" s="99">
        <v>0</v>
      </c>
      <c r="H852" s="99">
        <v>0</v>
      </c>
      <c r="I852" s="71">
        <f t="shared" si="238"/>
        <v>0</v>
      </c>
      <c r="J852" s="99"/>
      <c r="K852" s="99"/>
      <c r="L852" s="99">
        <f t="shared" si="240"/>
        <v>0</v>
      </c>
      <c r="M852" s="99">
        <f t="shared" si="237"/>
        <v>0</v>
      </c>
      <c r="N852" s="99">
        <f t="shared" si="241"/>
        <v>0</v>
      </c>
      <c r="O852" s="99">
        <f t="shared" si="242"/>
        <v>0</v>
      </c>
      <c r="P852" s="99"/>
      <c r="Q852" s="99"/>
      <c r="R852" s="99">
        <f t="shared" si="243"/>
        <v>0</v>
      </c>
      <c r="S852" s="99">
        <f t="shared" si="244"/>
        <v>0</v>
      </c>
      <c r="T852" s="99">
        <f t="shared" si="245"/>
        <v>0</v>
      </c>
      <c r="U852" s="99">
        <f t="shared" si="246"/>
        <v>0</v>
      </c>
      <c r="V852" s="68"/>
    </row>
    <row r="853" spans="1:22" s="191" customFormat="1" x14ac:dyDescent="0.25">
      <c r="A853" s="104">
        <v>9</v>
      </c>
      <c r="B853" s="262"/>
      <c r="C853" s="262"/>
      <c r="D853" s="262"/>
      <c r="E853" s="262"/>
      <c r="F853" s="104" t="s">
        <v>261</v>
      </c>
      <c r="G853" s="99">
        <v>0</v>
      </c>
      <c r="H853" s="99">
        <v>0</v>
      </c>
      <c r="I853" s="71">
        <f t="shared" si="238"/>
        <v>0</v>
      </c>
      <c r="J853" s="99"/>
      <c r="K853" s="99"/>
      <c r="L853" s="99">
        <f t="shared" si="240"/>
        <v>0</v>
      </c>
      <c r="M853" s="99">
        <f t="shared" ref="M853:M893" si="249">G853+J853</f>
        <v>0</v>
      </c>
      <c r="N853" s="99">
        <f t="shared" si="241"/>
        <v>0</v>
      </c>
      <c r="O853" s="99">
        <f t="shared" si="242"/>
        <v>0</v>
      </c>
      <c r="P853" s="99"/>
      <c r="Q853" s="99"/>
      <c r="R853" s="99">
        <f t="shared" si="243"/>
        <v>0</v>
      </c>
      <c r="S853" s="99">
        <f t="shared" si="244"/>
        <v>0</v>
      </c>
      <c r="T853" s="99">
        <f t="shared" si="245"/>
        <v>0</v>
      </c>
      <c r="U853" s="99">
        <f t="shared" si="246"/>
        <v>0</v>
      </c>
      <c r="V853" s="68"/>
    </row>
    <row r="854" spans="1:22" s="191" customFormat="1" x14ac:dyDescent="0.25">
      <c r="A854" s="104">
        <v>10</v>
      </c>
      <c r="B854" s="262"/>
      <c r="C854" s="262"/>
      <c r="D854" s="262"/>
      <c r="E854" s="262"/>
      <c r="F854" s="104" t="s">
        <v>3059</v>
      </c>
      <c r="G854" s="99">
        <v>147431.05000000005</v>
      </c>
      <c r="H854" s="99">
        <v>25716.949999999997</v>
      </c>
      <c r="I854" s="71">
        <f t="shared" si="238"/>
        <v>173148.00000000006</v>
      </c>
      <c r="J854" s="99"/>
      <c r="K854" s="99"/>
      <c r="L854" s="99">
        <f t="shared" si="240"/>
        <v>0</v>
      </c>
      <c r="M854" s="99">
        <f t="shared" si="249"/>
        <v>147431.05000000005</v>
      </c>
      <c r="N854" s="99">
        <f t="shared" si="241"/>
        <v>25716.949999999997</v>
      </c>
      <c r="O854" s="99">
        <f t="shared" si="242"/>
        <v>173148.00000000006</v>
      </c>
      <c r="P854" s="99"/>
      <c r="Q854" s="99"/>
      <c r="R854" s="99">
        <f t="shared" si="243"/>
        <v>0</v>
      </c>
      <c r="S854" s="99">
        <f t="shared" si="244"/>
        <v>147431.05000000005</v>
      </c>
      <c r="T854" s="99">
        <f t="shared" si="245"/>
        <v>25716.949999999997</v>
      </c>
      <c r="U854" s="99">
        <f t="shared" si="246"/>
        <v>173148.00000000006</v>
      </c>
      <c r="V854" s="68"/>
    </row>
    <row r="855" spans="1:22" s="191" customFormat="1" x14ac:dyDescent="0.25">
      <c r="A855" s="104">
        <v>11</v>
      </c>
      <c r="B855" s="262"/>
      <c r="C855" s="262"/>
      <c r="D855" s="262"/>
      <c r="E855" s="262"/>
      <c r="F855" s="104" t="s">
        <v>3060</v>
      </c>
      <c r="G855" s="99">
        <v>-55840.879999999976</v>
      </c>
      <c r="H855" s="99">
        <v>-2115.1200000000008</v>
      </c>
      <c r="I855" s="71">
        <f t="shared" si="238"/>
        <v>-57955.999999999978</v>
      </c>
      <c r="J855" s="99"/>
      <c r="K855" s="99"/>
      <c r="L855" s="99">
        <f t="shared" si="240"/>
        <v>0</v>
      </c>
      <c r="M855" s="99">
        <f t="shared" si="249"/>
        <v>-55840.879999999976</v>
      </c>
      <c r="N855" s="99">
        <f t="shared" si="241"/>
        <v>-2115.1200000000008</v>
      </c>
      <c r="O855" s="99">
        <f t="shared" si="242"/>
        <v>-57955.999999999978</v>
      </c>
      <c r="P855" s="99"/>
      <c r="Q855" s="99"/>
      <c r="R855" s="99">
        <f t="shared" si="243"/>
        <v>0</v>
      </c>
      <c r="S855" s="99">
        <f t="shared" si="244"/>
        <v>-55840.879999999976</v>
      </c>
      <c r="T855" s="99">
        <f t="shared" si="245"/>
        <v>-2115.1200000000008</v>
      </c>
      <c r="U855" s="99">
        <f t="shared" si="246"/>
        <v>-57955.999999999978</v>
      </c>
      <c r="V855" s="68"/>
    </row>
    <row r="856" spans="1:22" s="191" customFormat="1" x14ac:dyDescent="0.25">
      <c r="A856" s="104">
        <v>12</v>
      </c>
      <c r="B856" s="262"/>
      <c r="C856" s="262"/>
      <c r="D856" s="262"/>
      <c r="E856" s="262"/>
      <c r="F856" s="104" t="s">
        <v>3061</v>
      </c>
      <c r="G856" s="99">
        <v>176922.94</v>
      </c>
      <c r="H856" s="99">
        <v>18236.060000000001</v>
      </c>
      <c r="I856" s="71">
        <f t="shared" ref="I856:I919" si="250">SUM(G856:H856)</f>
        <v>195159</v>
      </c>
      <c r="J856" s="99"/>
      <c r="K856" s="99"/>
      <c r="L856" s="99">
        <f t="shared" si="240"/>
        <v>0</v>
      </c>
      <c r="M856" s="99">
        <f t="shared" si="249"/>
        <v>176922.94</v>
      </c>
      <c r="N856" s="99">
        <f t="shared" si="241"/>
        <v>18236.060000000001</v>
      </c>
      <c r="O856" s="99">
        <f t="shared" si="242"/>
        <v>195159</v>
      </c>
      <c r="P856" s="99"/>
      <c r="Q856" s="99"/>
      <c r="R856" s="99">
        <f t="shared" si="243"/>
        <v>0</v>
      </c>
      <c r="S856" s="99">
        <f t="shared" si="244"/>
        <v>176922.94</v>
      </c>
      <c r="T856" s="99">
        <f t="shared" si="245"/>
        <v>18236.060000000001</v>
      </c>
      <c r="U856" s="99">
        <f t="shared" si="246"/>
        <v>195159</v>
      </c>
      <c r="V856" s="68"/>
    </row>
    <row r="857" spans="1:22" s="191" customFormat="1" x14ac:dyDescent="0.25">
      <c r="A857" s="104">
        <v>13</v>
      </c>
      <c r="B857" s="262"/>
      <c r="C857" s="262"/>
      <c r="D857" s="262"/>
      <c r="E857" s="262"/>
      <c r="F857" s="104" t="s">
        <v>3062</v>
      </c>
      <c r="G857" s="99">
        <v>149740.5</v>
      </c>
      <c r="H857" s="99">
        <v>11042.5</v>
      </c>
      <c r="I857" s="71">
        <f t="shared" si="250"/>
        <v>160783</v>
      </c>
      <c r="J857" s="99"/>
      <c r="K857" s="99"/>
      <c r="L857" s="99">
        <f t="shared" si="240"/>
        <v>0</v>
      </c>
      <c r="M857" s="99">
        <f t="shared" si="249"/>
        <v>149740.5</v>
      </c>
      <c r="N857" s="99">
        <f t="shared" si="241"/>
        <v>11042.5</v>
      </c>
      <c r="O857" s="99">
        <f t="shared" si="242"/>
        <v>160783</v>
      </c>
      <c r="P857" s="99"/>
      <c r="Q857" s="99"/>
      <c r="R857" s="99">
        <f t="shared" si="243"/>
        <v>0</v>
      </c>
      <c r="S857" s="99">
        <f t="shared" si="244"/>
        <v>149740.5</v>
      </c>
      <c r="T857" s="99">
        <f t="shared" si="245"/>
        <v>11042.5</v>
      </c>
      <c r="U857" s="99">
        <f t="shared" si="246"/>
        <v>160783</v>
      </c>
      <c r="V857" s="68"/>
    </row>
    <row r="858" spans="1:22" s="191" customFormat="1" x14ac:dyDescent="0.25">
      <c r="A858" s="104">
        <v>14</v>
      </c>
      <c r="B858" s="262"/>
      <c r="C858" s="262"/>
      <c r="D858" s="262"/>
      <c r="E858" s="262"/>
      <c r="F858" s="104" t="s">
        <v>3063</v>
      </c>
      <c r="G858" s="99">
        <v>136417.93</v>
      </c>
      <c r="H858" s="99">
        <v>7346.0700000000006</v>
      </c>
      <c r="I858" s="71">
        <f t="shared" si="250"/>
        <v>143764</v>
      </c>
      <c r="J858" s="99"/>
      <c r="K858" s="99"/>
      <c r="L858" s="99">
        <f t="shared" si="240"/>
        <v>0</v>
      </c>
      <c r="M858" s="99">
        <f t="shared" si="249"/>
        <v>136417.93</v>
      </c>
      <c r="N858" s="99">
        <f t="shared" si="241"/>
        <v>7346.0700000000006</v>
      </c>
      <c r="O858" s="99">
        <f t="shared" si="242"/>
        <v>143764</v>
      </c>
      <c r="P858" s="99"/>
      <c r="Q858" s="99"/>
      <c r="R858" s="99">
        <f t="shared" si="243"/>
        <v>0</v>
      </c>
      <c r="S858" s="99">
        <f t="shared" si="244"/>
        <v>136417.93</v>
      </c>
      <c r="T858" s="99">
        <f t="shared" si="245"/>
        <v>7346.0700000000006</v>
      </c>
      <c r="U858" s="99">
        <f t="shared" si="246"/>
        <v>143764</v>
      </c>
      <c r="V858" s="68"/>
    </row>
    <row r="859" spans="1:22" s="191" customFormat="1" x14ac:dyDescent="0.25">
      <c r="A859" s="104">
        <v>15</v>
      </c>
      <c r="B859" s="262"/>
      <c r="C859" s="262"/>
      <c r="D859" s="262"/>
      <c r="E859" s="262"/>
      <c r="F859" s="104" t="s">
        <v>3064</v>
      </c>
      <c r="G859" s="99">
        <v>18795.540000000005</v>
      </c>
      <c r="H859" s="99">
        <v>884.46</v>
      </c>
      <c r="I859" s="71">
        <f t="shared" si="250"/>
        <v>19680.000000000004</v>
      </c>
      <c r="J859" s="99"/>
      <c r="K859" s="99"/>
      <c r="L859" s="99">
        <f t="shared" si="240"/>
        <v>0</v>
      </c>
      <c r="M859" s="99">
        <f t="shared" si="249"/>
        <v>18795.540000000005</v>
      </c>
      <c r="N859" s="99">
        <f t="shared" si="241"/>
        <v>884.46</v>
      </c>
      <c r="O859" s="99">
        <f t="shared" si="242"/>
        <v>19680.000000000004</v>
      </c>
      <c r="P859" s="99"/>
      <c r="Q859" s="99"/>
      <c r="R859" s="99">
        <f t="shared" si="243"/>
        <v>0</v>
      </c>
      <c r="S859" s="99">
        <f t="shared" si="244"/>
        <v>18795.540000000005</v>
      </c>
      <c r="T859" s="99">
        <f t="shared" si="245"/>
        <v>884.46</v>
      </c>
      <c r="U859" s="99">
        <f t="shared" si="246"/>
        <v>19680.000000000004</v>
      </c>
      <c r="V859" s="68"/>
    </row>
    <row r="860" spans="1:22" s="191" customFormat="1" x14ac:dyDescent="0.25">
      <c r="A860" s="104">
        <v>16</v>
      </c>
      <c r="B860" s="262"/>
      <c r="C860" s="262"/>
      <c r="D860" s="262"/>
      <c r="E860" s="262"/>
      <c r="F860" s="104" t="s">
        <v>3065</v>
      </c>
      <c r="G860" s="99">
        <v>19554.260000000009</v>
      </c>
      <c r="H860" s="99">
        <v>300.73999999999995</v>
      </c>
      <c r="I860" s="71">
        <f t="shared" si="250"/>
        <v>19855.000000000011</v>
      </c>
      <c r="J860" s="99"/>
      <c r="K860" s="99"/>
      <c r="L860" s="99">
        <f t="shared" si="240"/>
        <v>0</v>
      </c>
      <c r="M860" s="99">
        <f t="shared" si="249"/>
        <v>19554.260000000009</v>
      </c>
      <c r="N860" s="99">
        <f t="shared" si="241"/>
        <v>300.73999999999995</v>
      </c>
      <c r="O860" s="99">
        <f t="shared" si="242"/>
        <v>19855.000000000011</v>
      </c>
      <c r="P860" s="99"/>
      <c r="Q860" s="99"/>
      <c r="R860" s="99">
        <f t="shared" si="243"/>
        <v>0</v>
      </c>
      <c r="S860" s="99">
        <f t="shared" si="244"/>
        <v>19554.260000000009</v>
      </c>
      <c r="T860" s="99">
        <f t="shared" si="245"/>
        <v>300.73999999999995</v>
      </c>
      <c r="U860" s="99">
        <f t="shared" si="246"/>
        <v>19855.000000000011</v>
      </c>
      <c r="V860" s="68"/>
    </row>
    <row r="861" spans="1:22" s="191" customFormat="1" x14ac:dyDescent="0.25">
      <c r="A861" s="104">
        <v>17</v>
      </c>
      <c r="B861" s="262"/>
      <c r="C861" s="262"/>
      <c r="D861" s="262"/>
      <c r="E861" s="262"/>
      <c r="F861" s="104" t="s">
        <v>3066</v>
      </c>
      <c r="G861" s="99">
        <v>-11513.149999999998</v>
      </c>
      <c r="H861" s="99">
        <v>-257.84999999999991</v>
      </c>
      <c r="I861" s="71">
        <f t="shared" si="250"/>
        <v>-11770.999999999998</v>
      </c>
      <c r="J861" s="99"/>
      <c r="K861" s="99"/>
      <c r="L861" s="99">
        <f t="shared" si="240"/>
        <v>0</v>
      </c>
      <c r="M861" s="99">
        <f t="shared" si="249"/>
        <v>-11513.149999999998</v>
      </c>
      <c r="N861" s="99">
        <f t="shared" si="241"/>
        <v>-257.84999999999991</v>
      </c>
      <c r="O861" s="99">
        <f t="shared" si="242"/>
        <v>-11770.999999999998</v>
      </c>
      <c r="P861" s="99"/>
      <c r="Q861" s="99"/>
      <c r="R861" s="99">
        <f t="shared" si="243"/>
        <v>0</v>
      </c>
      <c r="S861" s="99">
        <f t="shared" si="244"/>
        <v>-11513.149999999998</v>
      </c>
      <c r="T861" s="99">
        <f t="shared" si="245"/>
        <v>-257.84999999999991</v>
      </c>
      <c r="U861" s="99">
        <f t="shared" si="246"/>
        <v>-11770.999999999998</v>
      </c>
      <c r="V861" s="68"/>
    </row>
    <row r="862" spans="1:22" s="191" customFormat="1" x14ac:dyDescent="0.25">
      <c r="A862" s="104">
        <v>18</v>
      </c>
      <c r="B862" s="262"/>
      <c r="C862" s="262"/>
      <c r="D862" s="262"/>
      <c r="E862" s="262"/>
      <c r="F862" s="104" t="s">
        <v>3067</v>
      </c>
      <c r="G862" s="99">
        <v>0</v>
      </c>
      <c r="H862" s="99">
        <v>0</v>
      </c>
      <c r="I862" s="71">
        <f t="shared" si="250"/>
        <v>0</v>
      </c>
      <c r="J862" s="99"/>
      <c r="K862" s="99"/>
      <c r="L862" s="99">
        <f t="shared" si="240"/>
        <v>0</v>
      </c>
      <c r="M862" s="99">
        <f t="shared" si="249"/>
        <v>0</v>
      </c>
      <c r="N862" s="99">
        <f t="shared" si="241"/>
        <v>0</v>
      </c>
      <c r="O862" s="99">
        <f t="shared" si="242"/>
        <v>0</v>
      </c>
      <c r="P862" s="99"/>
      <c r="Q862" s="99"/>
      <c r="R862" s="99">
        <f t="shared" si="243"/>
        <v>0</v>
      </c>
      <c r="S862" s="99">
        <f t="shared" si="244"/>
        <v>0</v>
      </c>
      <c r="T862" s="99">
        <f t="shared" si="245"/>
        <v>0</v>
      </c>
      <c r="U862" s="99">
        <f t="shared" si="246"/>
        <v>0</v>
      </c>
      <c r="V862" s="68"/>
    </row>
    <row r="863" spans="1:22" s="191" customFormat="1" x14ac:dyDescent="0.25">
      <c r="A863" s="104">
        <v>19</v>
      </c>
      <c r="B863" s="262"/>
      <c r="C863" s="262"/>
      <c r="D863" s="262"/>
      <c r="E863" s="262"/>
      <c r="F863" s="104" t="s">
        <v>3068</v>
      </c>
      <c r="G863" s="99">
        <v>125876.51000000001</v>
      </c>
      <c r="H863" s="99">
        <v>7289.4900000000016</v>
      </c>
      <c r="I863" s="71">
        <f t="shared" si="250"/>
        <v>133166</v>
      </c>
      <c r="J863" s="99"/>
      <c r="K863" s="99"/>
      <c r="L863" s="99">
        <f t="shared" si="240"/>
        <v>0</v>
      </c>
      <c r="M863" s="99">
        <f t="shared" si="249"/>
        <v>125876.51000000001</v>
      </c>
      <c r="N863" s="99">
        <f t="shared" si="241"/>
        <v>7289.4900000000016</v>
      </c>
      <c r="O863" s="99">
        <f t="shared" si="242"/>
        <v>133166</v>
      </c>
      <c r="P863" s="99"/>
      <c r="Q863" s="99"/>
      <c r="R863" s="99">
        <f t="shared" si="243"/>
        <v>0</v>
      </c>
      <c r="S863" s="99">
        <f t="shared" si="244"/>
        <v>125876.51000000001</v>
      </c>
      <c r="T863" s="99">
        <f t="shared" si="245"/>
        <v>7289.4900000000016</v>
      </c>
      <c r="U863" s="99">
        <f t="shared" si="246"/>
        <v>133166</v>
      </c>
      <c r="V863" s="68"/>
    </row>
    <row r="864" spans="1:22" s="191" customFormat="1" x14ac:dyDescent="0.25">
      <c r="A864" s="104">
        <v>20</v>
      </c>
      <c r="B864" s="262"/>
      <c r="C864" s="262"/>
      <c r="D864" s="262"/>
      <c r="E864" s="262"/>
      <c r="F864" s="104" t="s">
        <v>3069</v>
      </c>
      <c r="G864" s="99">
        <v>29761.409999999996</v>
      </c>
      <c r="H864" s="99">
        <v>1699.59</v>
      </c>
      <c r="I864" s="71">
        <f t="shared" si="250"/>
        <v>31460.999999999996</v>
      </c>
      <c r="J864" s="99"/>
      <c r="K864" s="99"/>
      <c r="L864" s="99">
        <f t="shared" si="240"/>
        <v>0</v>
      </c>
      <c r="M864" s="99">
        <f t="shared" si="249"/>
        <v>29761.409999999996</v>
      </c>
      <c r="N864" s="99">
        <f t="shared" si="241"/>
        <v>1699.59</v>
      </c>
      <c r="O864" s="99">
        <f t="shared" si="242"/>
        <v>31460.999999999996</v>
      </c>
      <c r="P864" s="99"/>
      <c r="Q864" s="99"/>
      <c r="R864" s="99">
        <f t="shared" si="243"/>
        <v>0</v>
      </c>
      <c r="S864" s="99">
        <f t="shared" si="244"/>
        <v>29761.409999999996</v>
      </c>
      <c r="T864" s="99">
        <f t="shared" si="245"/>
        <v>1699.59</v>
      </c>
      <c r="U864" s="99">
        <f t="shared" si="246"/>
        <v>31460.999999999996</v>
      </c>
      <c r="V864" s="68"/>
    </row>
    <row r="865" spans="1:68" s="191" customFormat="1" x14ac:dyDescent="0.25">
      <c r="A865" s="104">
        <v>21</v>
      </c>
      <c r="B865" s="262"/>
      <c r="C865" s="262"/>
      <c r="D865" s="262"/>
      <c r="E865" s="262"/>
      <c r="F865" s="104" t="s">
        <v>3070</v>
      </c>
      <c r="G865" s="99">
        <v>77971.41</v>
      </c>
      <c r="H865" s="99">
        <v>1683.5900000000001</v>
      </c>
      <c r="I865" s="71">
        <f t="shared" si="250"/>
        <v>79655</v>
      </c>
      <c r="J865" s="99"/>
      <c r="K865" s="99"/>
      <c r="L865" s="99">
        <f t="shared" si="240"/>
        <v>0</v>
      </c>
      <c r="M865" s="99">
        <f t="shared" si="249"/>
        <v>77971.41</v>
      </c>
      <c r="N865" s="99">
        <f t="shared" si="241"/>
        <v>1683.5900000000001</v>
      </c>
      <c r="O865" s="99">
        <f t="shared" si="242"/>
        <v>79655</v>
      </c>
      <c r="P865" s="99"/>
      <c r="Q865" s="99"/>
      <c r="R865" s="99">
        <f t="shared" si="243"/>
        <v>0</v>
      </c>
      <c r="S865" s="99">
        <f t="shared" si="244"/>
        <v>77971.41</v>
      </c>
      <c r="T865" s="99">
        <f t="shared" si="245"/>
        <v>1683.5900000000001</v>
      </c>
      <c r="U865" s="99">
        <f t="shared" si="246"/>
        <v>79655</v>
      </c>
      <c r="V865" s="68"/>
    </row>
    <row r="866" spans="1:68" s="191" customFormat="1" x14ac:dyDescent="0.25">
      <c r="A866" s="104">
        <v>22</v>
      </c>
      <c r="B866" s="262"/>
      <c r="C866" s="262"/>
      <c r="D866" s="262"/>
      <c r="E866" s="262"/>
      <c r="F866" s="104" t="s">
        <v>3071</v>
      </c>
      <c r="G866" s="99">
        <v>11491.219999999998</v>
      </c>
      <c r="H866" s="99">
        <v>596.77999999999986</v>
      </c>
      <c r="I866" s="71">
        <f t="shared" si="250"/>
        <v>12087.999999999998</v>
      </c>
      <c r="J866" s="99"/>
      <c r="K866" s="99"/>
      <c r="L866" s="99">
        <f t="shared" si="240"/>
        <v>0</v>
      </c>
      <c r="M866" s="99">
        <f t="shared" si="249"/>
        <v>11491.219999999998</v>
      </c>
      <c r="N866" s="99">
        <f t="shared" si="241"/>
        <v>596.77999999999986</v>
      </c>
      <c r="O866" s="99">
        <f t="shared" si="242"/>
        <v>12087.999999999998</v>
      </c>
      <c r="P866" s="99"/>
      <c r="Q866" s="99"/>
      <c r="R866" s="99">
        <f t="shared" si="243"/>
        <v>0</v>
      </c>
      <c r="S866" s="99">
        <f t="shared" si="244"/>
        <v>11491.219999999998</v>
      </c>
      <c r="T866" s="99">
        <f t="shared" si="245"/>
        <v>596.77999999999986</v>
      </c>
      <c r="U866" s="99">
        <f t="shared" si="246"/>
        <v>12087.999999999998</v>
      </c>
      <c r="V866" s="68"/>
    </row>
    <row r="867" spans="1:68" s="191" customFormat="1" x14ac:dyDescent="0.25">
      <c r="A867" s="104">
        <v>23</v>
      </c>
      <c r="B867" s="262"/>
      <c r="C867" s="262"/>
      <c r="D867" s="262"/>
      <c r="E867" s="262"/>
      <c r="F867" s="104" t="s">
        <v>3072</v>
      </c>
      <c r="G867" s="99">
        <v>189426.49999999997</v>
      </c>
      <c r="H867" s="99">
        <v>20870.5</v>
      </c>
      <c r="I867" s="71">
        <f t="shared" si="250"/>
        <v>210296.99999999997</v>
      </c>
      <c r="J867" s="99"/>
      <c r="K867" s="99"/>
      <c r="L867" s="99">
        <f t="shared" si="240"/>
        <v>0</v>
      </c>
      <c r="M867" s="99">
        <f t="shared" si="249"/>
        <v>189426.49999999997</v>
      </c>
      <c r="N867" s="99">
        <f t="shared" si="241"/>
        <v>20870.5</v>
      </c>
      <c r="O867" s="99">
        <f t="shared" si="242"/>
        <v>210296.99999999997</v>
      </c>
      <c r="P867" s="99"/>
      <c r="Q867" s="99"/>
      <c r="R867" s="99">
        <f t="shared" si="243"/>
        <v>0</v>
      </c>
      <c r="S867" s="99">
        <f t="shared" si="244"/>
        <v>189426.49999999997</v>
      </c>
      <c r="T867" s="99">
        <f t="shared" si="245"/>
        <v>20870.5</v>
      </c>
      <c r="U867" s="99">
        <f t="shared" si="246"/>
        <v>210296.99999999997</v>
      </c>
      <c r="V867" s="68"/>
    </row>
    <row r="868" spans="1:68" s="191" customFormat="1" x14ac:dyDescent="0.25">
      <c r="A868" s="104">
        <v>24</v>
      </c>
      <c r="B868" s="263"/>
      <c r="C868" s="263"/>
      <c r="D868" s="263"/>
      <c r="E868" s="263"/>
      <c r="F868" s="104" t="s">
        <v>3073</v>
      </c>
      <c r="G868" s="99">
        <v>7399.46</v>
      </c>
      <c r="H868" s="99">
        <v>435.54000000000008</v>
      </c>
      <c r="I868" s="71">
        <f t="shared" si="250"/>
        <v>7835</v>
      </c>
      <c r="J868" s="99"/>
      <c r="K868" s="99"/>
      <c r="L868" s="99">
        <f t="shared" si="240"/>
        <v>0</v>
      </c>
      <c r="M868" s="99">
        <f t="shared" si="249"/>
        <v>7399.46</v>
      </c>
      <c r="N868" s="99">
        <f t="shared" si="241"/>
        <v>435.54000000000008</v>
      </c>
      <c r="O868" s="99">
        <f t="shared" si="242"/>
        <v>7835</v>
      </c>
      <c r="P868" s="99"/>
      <c r="Q868" s="99"/>
      <c r="R868" s="99">
        <f t="shared" si="243"/>
        <v>0</v>
      </c>
      <c r="S868" s="99">
        <f t="shared" si="244"/>
        <v>7399.46</v>
      </c>
      <c r="T868" s="99">
        <f t="shared" si="245"/>
        <v>435.54000000000008</v>
      </c>
      <c r="U868" s="99">
        <f t="shared" si="246"/>
        <v>7835</v>
      </c>
      <c r="V868" s="68"/>
    </row>
    <row r="869" spans="1:68" s="193" customFormat="1" x14ac:dyDescent="0.25">
      <c r="A869" s="255" t="s">
        <v>43</v>
      </c>
      <c r="B869" s="256"/>
      <c r="C869" s="256"/>
      <c r="D869" s="256"/>
      <c r="E869" s="256"/>
      <c r="F869" s="103">
        <f>+A868</f>
        <v>24</v>
      </c>
      <c r="G869" s="103">
        <f>SUM(G845:G868)</f>
        <v>1261473.2</v>
      </c>
      <c r="H869" s="103">
        <f t="shared" ref="H869:U869" si="251">SUM(H845:H868)</f>
        <v>104228.8</v>
      </c>
      <c r="I869" s="103">
        <f t="shared" si="251"/>
        <v>1365702</v>
      </c>
      <c r="J869" s="103">
        <f t="shared" si="251"/>
        <v>0</v>
      </c>
      <c r="K869" s="103">
        <f t="shared" si="251"/>
        <v>0</v>
      </c>
      <c r="L869" s="103">
        <f t="shared" si="251"/>
        <v>0</v>
      </c>
      <c r="M869" s="103">
        <f t="shared" si="251"/>
        <v>1261473.2</v>
      </c>
      <c r="N869" s="103">
        <f t="shared" si="251"/>
        <v>104228.8</v>
      </c>
      <c r="O869" s="103">
        <f t="shared" si="251"/>
        <v>1365702</v>
      </c>
      <c r="P869" s="103">
        <f t="shared" si="251"/>
        <v>0</v>
      </c>
      <c r="Q869" s="103">
        <f t="shared" si="251"/>
        <v>0</v>
      </c>
      <c r="R869" s="103">
        <f t="shared" si="251"/>
        <v>0</v>
      </c>
      <c r="S869" s="103">
        <f t="shared" si="251"/>
        <v>1261473.2</v>
      </c>
      <c r="T869" s="103">
        <f t="shared" si="251"/>
        <v>104228.8</v>
      </c>
      <c r="U869" s="103">
        <f t="shared" si="251"/>
        <v>1365702</v>
      </c>
      <c r="V869" s="103"/>
      <c r="W869" s="192"/>
      <c r="X869" s="192"/>
      <c r="Y869" s="192"/>
      <c r="Z869" s="192"/>
      <c r="AA869" s="192"/>
      <c r="AB869" s="192"/>
      <c r="AC869" s="192"/>
      <c r="AD869" s="192"/>
      <c r="AE869" s="192"/>
      <c r="AF869" s="192"/>
      <c r="AG869" s="192"/>
      <c r="AH869" s="192"/>
      <c r="AI869" s="192"/>
      <c r="AJ869" s="192"/>
      <c r="AK869" s="192"/>
      <c r="AL869" s="192"/>
      <c r="AM869" s="192"/>
      <c r="AN869" s="192"/>
      <c r="AO869" s="192"/>
      <c r="AP869" s="192"/>
      <c r="AQ869" s="192"/>
      <c r="AR869" s="192"/>
      <c r="AS869" s="192"/>
      <c r="AT869" s="192"/>
      <c r="AU869" s="192"/>
      <c r="AV869" s="192"/>
      <c r="AW869" s="192"/>
      <c r="AX869" s="192"/>
      <c r="AY869" s="192"/>
      <c r="AZ869" s="192"/>
      <c r="BA869" s="192"/>
      <c r="BB869" s="192"/>
      <c r="BC869" s="192"/>
      <c r="BD869" s="192"/>
      <c r="BE869" s="192"/>
      <c r="BF869" s="192"/>
      <c r="BG869" s="192"/>
      <c r="BH869" s="192"/>
      <c r="BI869" s="192"/>
      <c r="BJ869" s="192"/>
      <c r="BK869" s="192"/>
      <c r="BL869" s="192"/>
      <c r="BM869" s="192"/>
      <c r="BN869" s="192"/>
      <c r="BO869" s="192"/>
      <c r="BP869" s="192"/>
    </row>
    <row r="870" spans="1:68" s="191" customFormat="1" x14ac:dyDescent="0.25">
      <c r="A870" s="104">
        <v>1</v>
      </c>
      <c r="B870" s="264" t="s">
        <v>1216</v>
      </c>
      <c r="C870" s="264" t="s">
        <v>5537</v>
      </c>
      <c r="D870" s="264" t="s">
        <v>5537</v>
      </c>
      <c r="E870" s="264" t="s">
        <v>5566</v>
      </c>
      <c r="F870" s="104" t="s">
        <v>3074</v>
      </c>
      <c r="G870" s="99">
        <v>-8805.61</v>
      </c>
      <c r="H870" s="99">
        <v>-532.38999999999987</v>
      </c>
      <c r="I870" s="71">
        <f t="shared" si="250"/>
        <v>-9338</v>
      </c>
      <c r="J870" s="99"/>
      <c r="K870" s="99"/>
      <c r="L870" s="99">
        <f t="shared" si="240"/>
        <v>0</v>
      </c>
      <c r="M870" s="99">
        <f t="shared" si="249"/>
        <v>-8805.61</v>
      </c>
      <c r="N870" s="99">
        <f t="shared" si="241"/>
        <v>-532.38999999999987</v>
      </c>
      <c r="O870" s="99">
        <f t="shared" si="242"/>
        <v>-9338</v>
      </c>
      <c r="P870" s="99"/>
      <c r="Q870" s="99"/>
      <c r="R870" s="99">
        <f t="shared" si="243"/>
        <v>0</v>
      </c>
      <c r="S870" s="99">
        <f t="shared" si="244"/>
        <v>-8805.61</v>
      </c>
      <c r="T870" s="99">
        <f t="shared" si="245"/>
        <v>-532.38999999999987</v>
      </c>
      <c r="U870" s="99">
        <f t="shared" si="246"/>
        <v>-9338</v>
      </c>
      <c r="V870" s="68"/>
    </row>
    <row r="871" spans="1:68" s="191" customFormat="1" x14ac:dyDescent="0.25">
      <c r="A871" s="104">
        <v>2</v>
      </c>
      <c r="B871" s="264"/>
      <c r="C871" s="264"/>
      <c r="D871" s="264"/>
      <c r="E871" s="264"/>
      <c r="F871" s="104" t="s">
        <v>3075</v>
      </c>
      <c r="G871" s="99">
        <v>107694.64</v>
      </c>
      <c r="H871" s="99">
        <v>5138.3600000000151</v>
      </c>
      <c r="I871" s="71">
        <f t="shared" si="250"/>
        <v>112833.00000000001</v>
      </c>
      <c r="J871" s="99"/>
      <c r="K871" s="99"/>
      <c r="L871" s="99">
        <f t="shared" si="240"/>
        <v>0</v>
      </c>
      <c r="M871" s="99">
        <f t="shared" si="249"/>
        <v>107694.64</v>
      </c>
      <c r="N871" s="99">
        <f t="shared" si="241"/>
        <v>5138.3600000000151</v>
      </c>
      <c r="O871" s="99">
        <f t="shared" si="242"/>
        <v>112833.00000000001</v>
      </c>
      <c r="P871" s="99"/>
      <c r="Q871" s="99"/>
      <c r="R871" s="99">
        <f t="shared" si="243"/>
        <v>0</v>
      </c>
      <c r="S871" s="99">
        <f t="shared" si="244"/>
        <v>107694.64</v>
      </c>
      <c r="T871" s="99">
        <f t="shared" si="245"/>
        <v>5138.3600000000151</v>
      </c>
      <c r="U871" s="99">
        <f t="shared" si="246"/>
        <v>112833.00000000001</v>
      </c>
      <c r="V871" s="68"/>
    </row>
    <row r="872" spans="1:68" s="191" customFormat="1" x14ac:dyDescent="0.25">
      <c r="A872" s="104">
        <v>3</v>
      </c>
      <c r="B872" s="264"/>
      <c r="C872" s="264"/>
      <c r="D872" s="264"/>
      <c r="E872" s="264"/>
      <c r="F872" s="104" t="s">
        <v>3076</v>
      </c>
      <c r="G872" s="99">
        <v>84700.92</v>
      </c>
      <c r="H872" s="99">
        <v>21879.08</v>
      </c>
      <c r="I872" s="71">
        <f t="shared" si="250"/>
        <v>106580</v>
      </c>
      <c r="J872" s="99"/>
      <c r="K872" s="99"/>
      <c r="L872" s="99">
        <f t="shared" ref="L872:L912" si="252">J872+K872</f>
        <v>0</v>
      </c>
      <c r="M872" s="99">
        <f t="shared" si="249"/>
        <v>84700.92</v>
      </c>
      <c r="N872" s="99">
        <f t="shared" ref="N872:N912" si="253">H872+K872</f>
        <v>21879.08</v>
      </c>
      <c r="O872" s="99">
        <f t="shared" ref="O872:O912" si="254">I872+L872</f>
        <v>106580</v>
      </c>
      <c r="P872" s="99"/>
      <c r="Q872" s="99"/>
      <c r="R872" s="99">
        <f t="shared" ref="R872:R912" si="255">P872+Q872</f>
        <v>0</v>
      </c>
      <c r="S872" s="99">
        <f t="shared" ref="S872:S912" si="256">M872-P872</f>
        <v>84700.92</v>
      </c>
      <c r="T872" s="99">
        <f t="shared" ref="T872:T912" si="257">N872-Q872</f>
        <v>21879.08</v>
      </c>
      <c r="U872" s="99">
        <f t="shared" ref="U872:U912" si="258">O872-R872</f>
        <v>106580</v>
      </c>
      <c r="V872" s="68"/>
    </row>
    <row r="873" spans="1:68" s="191" customFormat="1" x14ac:dyDescent="0.25">
      <c r="A873" s="104">
        <v>4</v>
      </c>
      <c r="B873" s="264"/>
      <c r="C873" s="264"/>
      <c r="D873" s="264"/>
      <c r="E873" s="264"/>
      <c r="F873" s="104" t="s">
        <v>3077</v>
      </c>
      <c r="G873" s="99">
        <v>266596.25</v>
      </c>
      <c r="H873" s="99">
        <v>131930.75000000003</v>
      </c>
      <c r="I873" s="71">
        <f t="shared" si="250"/>
        <v>398527</v>
      </c>
      <c r="J873" s="99"/>
      <c r="K873" s="99"/>
      <c r="L873" s="99">
        <f t="shared" si="252"/>
        <v>0</v>
      </c>
      <c r="M873" s="99">
        <f t="shared" si="249"/>
        <v>266596.25</v>
      </c>
      <c r="N873" s="99">
        <f t="shared" si="253"/>
        <v>131930.75000000003</v>
      </c>
      <c r="O873" s="99">
        <f t="shared" si="254"/>
        <v>398527</v>
      </c>
      <c r="P873" s="99"/>
      <c r="Q873" s="99"/>
      <c r="R873" s="99">
        <f t="shared" si="255"/>
        <v>0</v>
      </c>
      <c r="S873" s="99">
        <f t="shared" si="256"/>
        <v>266596.25</v>
      </c>
      <c r="T873" s="99">
        <f t="shared" si="257"/>
        <v>131930.75000000003</v>
      </c>
      <c r="U873" s="99">
        <f t="shared" si="258"/>
        <v>398527</v>
      </c>
      <c r="V873" s="68"/>
    </row>
    <row r="874" spans="1:68" s="191" customFormat="1" x14ac:dyDescent="0.25">
      <c r="A874" s="104">
        <v>5</v>
      </c>
      <c r="B874" s="264"/>
      <c r="C874" s="264"/>
      <c r="D874" s="264"/>
      <c r="E874" s="264"/>
      <c r="F874" s="104" t="s">
        <v>3078</v>
      </c>
      <c r="G874" s="99">
        <v>-237.11000000000786</v>
      </c>
      <c r="H874" s="99">
        <v>-217.8900000000001</v>
      </c>
      <c r="I874" s="71">
        <f t="shared" si="250"/>
        <v>-455.00000000000796</v>
      </c>
      <c r="J874" s="99"/>
      <c r="K874" s="99"/>
      <c r="L874" s="99">
        <f t="shared" si="252"/>
        <v>0</v>
      </c>
      <c r="M874" s="99">
        <f t="shared" si="249"/>
        <v>-237.11000000000786</v>
      </c>
      <c r="N874" s="99">
        <f t="shared" si="253"/>
        <v>-217.8900000000001</v>
      </c>
      <c r="O874" s="99">
        <f t="shared" si="254"/>
        <v>-455.00000000000796</v>
      </c>
      <c r="P874" s="99"/>
      <c r="Q874" s="99"/>
      <c r="R874" s="99">
        <f t="shared" si="255"/>
        <v>0</v>
      </c>
      <c r="S874" s="99">
        <f t="shared" si="256"/>
        <v>-237.11000000000786</v>
      </c>
      <c r="T874" s="99">
        <f t="shared" si="257"/>
        <v>-217.8900000000001</v>
      </c>
      <c r="U874" s="99">
        <f t="shared" si="258"/>
        <v>-455.00000000000796</v>
      </c>
      <c r="V874" s="68"/>
    </row>
    <row r="875" spans="1:68" s="191" customFormat="1" x14ac:dyDescent="0.25">
      <c r="A875" s="104">
        <v>6</v>
      </c>
      <c r="B875" s="264"/>
      <c r="C875" s="264"/>
      <c r="D875" s="264"/>
      <c r="E875" s="303"/>
      <c r="F875" s="104" t="s">
        <v>3079</v>
      </c>
      <c r="G875" s="99">
        <v>139124.59999999998</v>
      </c>
      <c r="H875" s="99">
        <v>4754.3999999999942</v>
      </c>
      <c r="I875" s="71">
        <f t="shared" si="250"/>
        <v>143878.99999999997</v>
      </c>
      <c r="J875" s="99"/>
      <c r="K875" s="99"/>
      <c r="L875" s="99">
        <f t="shared" si="252"/>
        <v>0</v>
      </c>
      <c r="M875" s="99">
        <f t="shared" si="249"/>
        <v>139124.59999999998</v>
      </c>
      <c r="N875" s="99">
        <f t="shared" si="253"/>
        <v>4754.3999999999942</v>
      </c>
      <c r="O875" s="99">
        <f t="shared" si="254"/>
        <v>143878.99999999997</v>
      </c>
      <c r="P875" s="99"/>
      <c r="Q875" s="99"/>
      <c r="R875" s="99">
        <f t="shared" si="255"/>
        <v>0</v>
      </c>
      <c r="S875" s="99">
        <f t="shared" si="256"/>
        <v>139124.59999999998</v>
      </c>
      <c r="T875" s="99">
        <f t="shared" si="257"/>
        <v>4754.3999999999942</v>
      </c>
      <c r="U875" s="99">
        <f t="shared" si="258"/>
        <v>143878.99999999997</v>
      </c>
      <c r="V875" s="68"/>
    </row>
    <row r="876" spans="1:68" s="191" customFormat="1" x14ac:dyDescent="0.25">
      <c r="A876" s="104">
        <v>7</v>
      </c>
      <c r="B876" s="264"/>
      <c r="C876" s="264"/>
      <c r="D876" s="264"/>
      <c r="E876" s="303"/>
      <c r="F876" s="104" t="s">
        <v>3080</v>
      </c>
      <c r="G876" s="99">
        <v>216446.13999999998</v>
      </c>
      <c r="H876" s="99">
        <v>117536.85999999999</v>
      </c>
      <c r="I876" s="71">
        <f t="shared" si="250"/>
        <v>333983</v>
      </c>
      <c r="J876" s="99"/>
      <c r="K876" s="99"/>
      <c r="L876" s="99">
        <f t="shared" si="252"/>
        <v>0</v>
      </c>
      <c r="M876" s="99">
        <f t="shared" si="249"/>
        <v>216446.13999999998</v>
      </c>
      <c r="N876" s="99">
        <f t="shared" si="253"/>
        <v>117536.85999999999</v>
      </c>
      <c r="O876" s="99">
        <f t="shared" si="254"/>
        <v>333983</v>
      </c>
      <c r="P876" s="99"/>
      <c r="Q876" s="99"/>
      <c r="R876" s="99">
        <f t="shared" si="255"/>
        <v>0</v>
      </c>
      <c r="S876" s="99">
        <f t="shared" si="256"/>
        <v>216446.13999999998</v>
      </c>
      <c r="T876" s="99">
        <f t="shared" si="257"/>
        <v>117536.85999999999</v>
      </c>
      <c r="U876" s="99">
        <f t="shared" si="258"/>
        <v>333983</v>
      </c>
      <c r="V876" s="68"/>
    </row>
    <row r="877" spans="1:68" s="191" customFormat="1" x14ac:dyDescent="0.25">
      <c r="A877" s="104">
        <v>8</v>
      </c>
      <c r="B877" s="264"/>
      <c r="C877" s="264"/>
      <c r="D877" s="264"/>
      <c r="E877" s="303"/>
      <c r="F877" s="104" t="s">
        <v>3081</v>
      </c>
      <c r="G877" s="99">
        <v>-4285.7199999999993</v>
      </c>
      <c r="H877" s="99">
        <v>-2388.2799999999997</v>
      </c>
      <c r="I877" s="71">
        <f t="shared" si="250"/>
        <v>-6673.9999999999991</v>
      </c>
      <c r="J877" s="99"/>
      <c r="K877" s="99"/>
      <c r="L877" s="99">
        <f t="shared" si="252"/>
        <v>0</v>
      </c>
      <c r="M877" s="99">
        <f t="shared" si="249"/>
        <v>-4285.7199999999993</v>
      </c>
      <c r="N877" s="99">
        <f t="shared" si="253"/>
        <v>-2388.2799999999997</v>
      </c>
      <c r="O877" s="99">
        <f t="shared" si="254"/>
        <v>-6673.9999999999991</v>
      </c>
      <c r="P877" s="99"/>
      <c r="Q877" s="99"/>
      <c r="R877" s="99">
        <f t="shared" si="255"/>
        <v>0</v>
      </c>
      <c r="S877" s="99">
        <f t="shared" si="256"/>
        <v>-4285.7199999999993</v>
      </c>
      <c r="T877" s="99">
        <f t="shared" si="257"/>
        <v>-2388.2799999999997</v>
      </c>
      <c r="U877" s="99">
        <f t="shared" si="258"/>
        <v>-6673.9999999999991</v>
      </c>
      <c r="V877" s="68"/>
    </row>
    <row r="878" spans="1:68" s="191" customFormat="1" x14ac:dyDescent="0.25">
      <c r="A878" s="104">
        <v>9</v>
      </c>
      <c r="B878" s="264"/>
      <c r="C878" s="264"/>
      <c r="D878" s="264"/>
      <c r="E878" s="303"/>
      <c r="F878" s="104" t="s">
        <v>3082</v>
      </c>
      <c r="G878" s="99">
        <v>130096.5</v>
      </c>
      <c r="H878" s="99">
        <v>46532.5</v>
      </c>
      <c r="I878" s="71">
        <f t="shared" si="250"/>
        <v>176629</v>
      </c>
      <c r="J878" s="99"/>
      <c r="K878" s="99"/>
      <c r="L878" s="99">
        <f t="shared" si="252"/>
        <v>0</v>
      </c>
      <c r="M878" s="99">
        <f t="shared" si="249"/>
        <v>130096.5</v>
      </c>
      <c r="N878" s="99">
        <f t="shared" si="253"/>
        <v>46532.5</v>
      </c>
      <c r="O878" s="99">
        <f t="shared" si="254"/>
        <v>176629</v>
      </c>
      <c r="P878" s="99"/>
      <c r="Q878" s="99"/>
      <c r="R878" s="99">
        <f t="shared" si="255"/>
        <v>0</v>
      </c>
      <c r="S878" s="99">
        <f t="shared" si="256"/>
        <v>130096.5</v>
      </c>
      <c r="T878" s="99">
        <f t="shared" si="257"/>
        <v>46532.5</v>
      </c>
      <c r="U878" s="99">
        <f t="shared" si="258"/>
        <v>176629</v>
      </c>
      <c r="V878" s="68"/>
    </row>
    <row r="879" spans="1:68" s="191" customFormat="1" x14ac:dyDescent="0.25">
      <c r="A879" s="104">
        <v>10</v>
      </c>
      <c r="B879" s="264"/>
      <c r="C879" s="264"/>
      <c r="D879" s="264"/>
      <c r="E879" s="303"/>
      <c r="F879" s="104" t="s">
        <v>3083</v>
      </c>
      <c r="G879" s="99">
        <v>183063.02000000002</v>
      </c>
      <c r="H879" s="99">
        <v>89461.98</v>
      </c>
      <c r="I879" s="71">
        <f t="shared" si="250"/>
        <v>272525</v>
      </c>
      <c r="J879" s="99"/>
      <c r="K879" s="99"/>
      <c r="L879" s="99">
        <f t="shared" si="252"/>
        <v>0</v>
      </c>
      <c r="M879" s="99">
        <f t="shared" si="249"/>
        <v>183063.02000000002</v>
      </c>
      <c r="N879" s="99">
        <f t="shared" si="253"/>
        <v>89461.98</v>
      </c>
      <c r="O879" s="99">
        <f t="shared" si="254"/>
        <v>272525</v>
      </c>
      <c r="P879" s="99"/>
      <c r="Q879" s="99"/>
      <c r="R879" s="99">
        <f t="shared" si="255"/>
        <v>0</v>
      </c>
      <c r="S879" s="99">
        <f t="shared" si="256"/>
        <v>183063.02000000002</v>
      </c>
      <c r="T879" s="99">
        <f t="shared" si="257"/>
        <v>89461.98</v>
      </c>
      <c r="U879" s="99">
        <f t="shared" si="258"/>
        <v>272525</v>
      </c>
      <c r="V879" s="68"/>
    </row>
    <row r="880" spans="1:68" s="193" customFormat="1" x14ac:dyDescent="0.25">
      <c r="A880" s="255" t="s">
        <v>43</v>
      </c>
      <c r="B880" s="256"/>
      <c r="C880" s="256"/>
      <c r="D880" s="256"/>
      <c r="E880" s="256"/>
      <c r="F880" s="187">
        <f>A879</f>
        <v>10</v>
      </c>
      <c r="G880" s="103">
        <f>SUM(G870:G879)</f>
        <v>1114393.6299999999</v>
      </c>
      <c r="H880" s="103">
        <f t="shared" ref="H880:O880" si="259">SUM(H870:H879)</f>
        <v>414095.37</v>
      </c>
      <c r="I880" s="103">
        <f t="shared" si="259"/>
        <v>1528489</v>
      </c>
      <c r="J880" s="103">
        <f t="shared" si="259"/>
        <v>0</v>
      </c>
      <c r="K880" s="103">
        <f t="shared" si="259"/>
        <v>0</v>
      </c>
      <c r="L880" s="103">
        <f t="shared" si="259"/>
        <v>0</v>
      </c>
      <c r="M880" s="103">
        <f t="shared" si="259"/>
        <v>1114393.6299999999</v>
      </c>
      <c r="N880" s="103">
        <f t="shared" si="259"/>
        <v>414095.37</v>
      </c>
      <c r="O880" s="103">
        <f t="shared" si="259"/>
        <v>1528489</v>
      </c>
      <c r="P880" s="103">
        <f>SUM(P870:P879)</f>
        <v>0</v>
      </c>
      <c r="Q880" s="103">
        <f t="shared" ref="Q880" si="260">SUM(Q870:Q879)</f>
        <v>0</v>
      </c>
      <c r="R880" s="103">
        <f t="shared" ref="R880" si="261">SUM(R870:R879)</f>
        <v>0</v>
      </c>
      <c r="S880" s="103">
        <f t="shared" ref="S880" si="262">SUM(S870:S879)</f>
        <v>1114393.6299999999</v>
      </c>
      <c r="T880" s="103">
        <f t="shared" ref="T880" si="263">SUM(T870:T879)</f>
        <v>414095.37</v>
      </c>
      <c r="U880" s="103">
        <f t="shared" ref="U880" si="264">SUM(U870:U879)</f>
        <v>1528489</v>
      </c>
      <c r="V880" s="103"/>
      <c r="W880" s="192"/>
      <c r="X880" s="192"/>
      <c r="Y880" s="192"/>
      <c r="Z880" s="192"/>
      <c r="AA880" s="192"/>
      <c r="AB880" s="192"/>
      <c r="AC880" s="192"/>
      <c r="AD880" s="192"/>
      <c r="AE880" s="192"/>
      <c r="AF880" s="192"/>
      <c r="AG880" s="192"/>
      <c r="AH880" s="192"/>
      <c r="AI880" s="192"/>
      <c r="AJ880" s="192"/>
      <c r="AK880" s="192"/>
      <c r="AL880" s="192"/>
      <c r="AM880" s="192"/>
      <c r="AN880" s="192"/>
      <c r="AO880" s="192"/>
      <c r="AP880" s="192"/>
      <c r="AQ880" s="192"/>
      <c r="AR880" s="192"/>
      <c r="AS880" s="192"/>
      <c r="AT880" s="192"/>
      <c r="AU880" s="192"/>
      <c r="AV880" s="192"/>
      <c r="AW880" s="192"/>
      <c r="AX880" s="192"/>
      <c r="AY880" s="192"/>
      <c r="AZ880" s="192"/>
      <c r="BA880" s="192"/>
      <c r="BB880" s="192"/>
      <c r="BC880" s="192"/>
      <c r="BD880" s="192"/>
      <c r="BE880" s="192"/>
      <c r="BF880" s="192"/>
      <c r="BG880" s="192"/>
      <c r="BH880" s="192"/>
      <c r="BI880" s="192"/>
      <c r="BJ880" s="192"/>
      <c r="BK880" s="192"/>
      <c r="BL880" s="192"/>
      <c r="BM880" s="192"/>
      <c r="BN880" s="192"/>
      <c r="BO880" s="192"/>
      <c r="BP880" s="192"/>
    </row>
    <row r="881" spans="1:22" s="191" customFormat="1" x14ac:dyDescent="0.25">
      <c r="A881" s="104">
        <v>1</v>
      </c>
      <c r="B881" s="261" t="s">
        <v>1216</v>
      </c>
      <c r="C881" s="261" t="s">
        <v>5537</v>
      </c>
      <c r="D881" s="261" t="s">
        <v>5537</v>
      </c>
      <c r="E881" s="261" t="s">
        <v>5545</v>
      </c>
      <c r="F881" s="104" t="s">
        <v>3084</v>
      </c>
      <c r="G881" s="99">
        <v>108734.12000000002</v>
      </c>
      <c r="H881" s="99">
        <v>2434.88</v>
      </c>
      <c r="I881" s="71">
        <f t="shared" si="250"/>
        <v>111169.00000000003</v>
      </c>
      <c r="J881" s="99"/>
      <c r="K881" s="99"/>
      <c r="L881" s="99">
        <f t="shared" si="252"/>
        <v>0</v>
      </c>
      <c r="M881" s="99">
        <f t="shared" si="249"/>
        <v>108734.12000000002</v>
      </c>
      <c r="N881" s="99">
        <f t="shared" si="253"/>
        <v>2434.88</v>
      </c>
      <c r="O881" s="99">
        <f t="shared" si="254"/>
        <v>111169.00000000003</v>
      </c>
      <c r="P881" s="99"/>
      <c r="Q881" s="99"/>
      <c r="R881" s="99">
        <f t="shared" si="255"/>
        <v>0</v>
      </c>
      <c r="S881" s="99">
        <f t="shared" si="256"/>
        <v>108734.12000000002</v>
      </c>
      <c r="T881" s="99">
        <f t="shared" si="257"/>
        <v>2434.88</v>
      </c>
      <c r="U881" s="99">
        <f t="shared" si="258"/>
        <v>111169.00000000003</v>
      </c>
      <c r="V881" s="68"/>
    </row>
    <row r="882" spans="1:22" s="191" customFormat="1" x14ac:dyDescent="0.25">
      <c r="A882" s="104">
        <v>2</v>
      </c>
      <c r="B882" s="262"/>
      <c r="C882" s="262"/>
      <c r="D882" s="262"/>
      <c r="E882" s="262"/>
      <c r="F882" s="104" t="s">
        <v>3085</v>
      </c>
      <c r="G882" s="99">
        <v>122307.82000000004</v>
      </c>
      <c r="H882" s="99">
        <v>-10913.820000000007</v>
      </c>
      <c r="I882" s="71">
        <f t="shared" si="250"/>
        <v>111394.00000000003</v>
      </c>
      <c r="J882" s="99"/>
      <c r="K882" s="99"/>
      <c r="L882" s="99">
        <f t="shared" si="252"/>
        <v>0</v>
      </c>
      <c r="M882" s="99">
        <f t="shared" si="249"/>
        <v>122307.82000000004</v>
      </c>
      <c r="N882" s="99">
        <f t="shared" si="253"/>
        <v>-10913.820000000007</v>
      </c>
      <c r="O882" s="99">
        <f t="shared" si="254"/>
        <v>111394.00000000003</v>
      </c>
      <c r="P882" s="99"/>
      <c r="Q882" s="99"/>
      <c r="R882" s="99">
        <f t="shared" si="255"/>
        <v>0</v>
      </c>
      <c r="S882" s="99">
        <f t="shared" si="256"/>
        <v>122307.82000000004</v>
      </c>
      <c r="T882" s="99">
        <f t="shared" si="257"/>
        <v>-10913.820000000007</v>
      </c>
      <c r="U882" s="99">
        <f t="shared" si="258"/>
        <v>111394.00000000003</v>
      </c>
      <c r="V882" s="68"/>
    </row>
    <row r="883" spans="1:22" s="191" customFormat="1" x14ac:dyDescent="0.25">
      <c r="A883" s="104">
        <v>3</v>
      </c>
      <c r="B883" s="262"/>
      <c r="C883" s="262"/>
      <c r="D883" s="262"/>
      <c r="E883" s="262"/>
      <c r="F883" s="104" t="s">
        <v>3086</v>
      </c>
      <c r="G883" s="99">
        <v>24216.36</v>
      </c>
      <c r="H883" s="99">
        <v>3878.6400000000003</v>
      </c>
      <c r="I883" s="71">
        <f t="shared" si="250"/>
        <v>28095</v>
      </c>
      <c r="J883" s="99"/>
      <c r="K883" s="99"/>
      <c r="L883" s="99">
        <f t="shared" si="252"/>
        <v>0</v>
      </c>
      <c r="M883" s="99">
        <f t="shared" si="249"/>
        <v>24216.36</v>
      </c>
      <c r="N883" s="99">
        <f t="shared" si="253"/>
        <v>3878.6400000000003</v>
      </c>
      <c r="O883" s="99">
        <f t="shared" si="254"/>
        <v>28095</v>
      </c>
      <c r="P883" s="99"/>
      <c r="Q883" s="99"/>
      <c r="R883" s="99">
        <f t="shared" si="255"/>
        <v>0</v>
      </c>
      <c r="S883" s="99">
        <f t="shared" si="256"/>
        <v>24216.36</v>
      </c>
      <c r="T883" s="99">
        <f t="shared" si="257"/>
        <v>3878.6400000000003</v>
      </c>
      <c r="U883" s="99">
        <f t="shared" si="258"/>
        <v>28095</v>
      </c>
      <c r="V883" s="68"/>
    </row>
    <row r="884" spans="1:22" s="191" customFormat="1" x14ac:dyDescent="0.25">
      <c r="A884" s="104">
        <v>4</v>
      </c>
      <c r="B884" s="262"/>
      <c r="C884" s="262"/>
      <c r="D884" s="262"/>
      <c r="E884" s="262"/>
      <c r="F884" s="104" t="s">
        <v>3087</v>
      </c>
      <c r="G884" s="99">
        <v>116287.19</v>
      </c>
      <c r="H884" s="99">
        <v>44797.81</v>
      </c>
      <c r="I884" s="71">
        <f t="shared" si="250"/>
        <v>161085</v>
      </c>
      <c r="J884" s="99"/>
      <c r="K884" s="99"/>
      <c r="L884" s="99">
        <f t="shared" si="252"/>
        <v>0</v>
      </c>
      <c r="M884" s="99">
        <f t="shared" si="249"/>
        <v>116287.19</v>
      </c>
      <c r="N884" s="99">
        <f t="shared" si="253"/>
        <v>44797.81</v>
      </c>
      <c r="O884" s="99">
        <f t="shared" si="254"/>
        <v>161085</v>
      </c>
      <c r="P884" s="99"/>
      <c r="Q884" s="99"/>
      <c r="R884" s="99">
        <f t="shared" si="255"/>
        <v>0</v>
      </c>
      <c r="S884" s="99">
        <f t="shared" si="256"/>
        <v>116287.19</v>
      </c>
      <c r="T884" s="99">
        <f t="shared" si="257"/>
        <v>44797.81</v>
      </c>
      <c r="U884" s="99">
        <f t="shared" si="258"/>
        <v>161085</v>
      </c>
      <c r="V884" s="68"/>
    </row>
    <row r="885" spans="1:22" s="191" customFormat="1" x14ac:dyDescent="0.25">
      <c r="A885" s="104">
        <v>5</v>
      </c>
      <c r="B885" s="262"/>
      <c r="C885" s="262"/>
      <c r="D885" s="262"/>
      <c r="E885" s="262"/>
      <c r="F885" s="104" t="s">
        <v>3088</v>
      </c>
      <c r="G885" s="99">
        <v>0</v>
      </c>
      <c r="H885" s="99">
        <v>0</v>
      </c>
      <c r="I885" s="71">
        <f t="shared" si="250"/>
        <v>0</v>
      </c>
      <c r="J885" s="99"/>
      <c r="K885" s="99"/>
      <c r="L885" s="99">
        <f t="shared" si="252"/>
        <v>0</v>
      </c>
      <c r="M885" s="99">
        <f t="shared" si="249"/>
        <v>0</v>
      </c>
      <c r="N885" s="99">
        <f t="shared" si="253"/>
        <v>0</v>
      </c>
      <c r="O885" s="99">
        <f t="shared" si="254"/>
        <v>0</v>
      </c>
      <c r="P885" s="99"/>
      <c r="Q885" s="99"/>
      <c r="R885" s="99">
        <f t="shared" si="255"/>
        <v>0</v>
      </c>
      <c r="S885" s="99">
        <f t="shared" si="256"/>
        <v>0</v>
      </c>
      <c r="T885" s="99">
        <f t="shared" si="257"/>
        <v>0</v>
      </c>
      <c r="U885" s="99">
        <f t="shared" si="258"/>
        <v>0</v>
      </c>
      <c r="V885" s="68"/>
    </row>
    <row r="886" spans="1:22" s="191" customFormat="1" x14ac:dyDescent="0.25">
      <c r="A886" s="104">
        <v>6</v>
      </c>
      <c r="B886" s="262"/>
      <c r="C886" s="262"/>
      <c r="D886" s="262"/>
      <c r="E886" s="262"/>
      <c r="F886" s="104" t="s">
        <v>3089</v>
      </c>
      <c r="G886" s="99">
        <v>123734.06000000001</v>
      </c>
      <c r="H886" s="99">
        <v>7624.9400000000005</v>
      </c>
      <c r="I886" s="71">
        <f t="shared" si="250"/>
        <v>131359</v>
      </c>
      <c r="J886" s="99"/>
      <c r="K886" s="99"/>
      <c r="L886" s="99">
        <f t="shared" si="252"/>
        <v>0</v>
      </c>
      <c r="M886" s="99">
        <f t="shared" si="249"/>
        <v>123734.06000000001</v>
      </c>
      <c r="N886" s="99">
        <f t="shared" si="253"/>
        <v>7624.9400000000005</v>
      </c>
      <c r="O886" s="99">
        <f t="shared" si="254"/>
        <v>131359</v>
      </c>
      <c r="P886" s="99"/>
      <c r="Q886" s="99"/>
      <c r="R886" s="99">
        <f t="shared" si="255"/>
        <v>0</v>
      </c>
      <c r="S886" s="99">
        <f t="shared" si="256"/>
        <v>123734.06000000001</v>
      </c>
      <c r="T886" s="99">
        <f t="shared" si="257"/>
        <v>7624.9400000000005</v>
      </c>
      <c r="U886" s="99">
        <f t="shared" si="258"/>
        <v>131359</v>
      </c>
      <c r="V886" s="68"/>
    </row>
    <row r="887" spans="1:22" s="191" customFormat="1" x14ac:dyDescent="0.25">
      <c r="A887" s="104">
        <v>7</v>
      </c>
      <c r="B887" s="262"/>
      <c r="C887" s="262"/>
      <c r="D887" s="262"/>
      <c r="E887" s="262"/>
      <c r="F887" s="104" t="s">
        <v>3090</v>
      </c>
      <c r="G887" s="99">
        <v>131908.66999999998</v>
      </c>
      <c r="H887" s="99">
        <v>20407.329999999998</v>
      </c>
      <c r="I887" s="71">
        <f t="shared" si="250"/>
        <v>152315.99999999997</v>
      </c>
      <c r="J887" s="99"/>
      <c r="K887" s="99"/>
      <c r="L887" s="99">
        <f t="shared" si="252"/>
        <v>0</v>
      </c>
      <c r="M887" s="99">
        <f t="shared" si="249"/>
        <v>131908.66999999998</v>
      </c>
      <c r="N887" s="99">
        <f t="shared" si="253"/>
        <v>20407.329999999998</v>
      </c>
      <c r="O887" s="99">
        <f t="shared" si="254"/>
        <v>152315.99999999997</v>
      </c>
      <c r="P887" s="99"/>
      <c r="Q887" s="99"/>
      <c r="R887" s="99">
        <f t="shared" si="255"/>
        <v>0</v>
      </c>
      <c r="S887" s="99">
        <f t="shared" si="256"/>
        <v>131908.66999999998</v>
      </c>
      <c r="T887" s="99">
        <f t="shared" si="257"/>
        <v>20407.329999999998</v>
      </c>
      <c r="U887" s="99">
        <f t="shared" si="258"/>
        <v>152315.99999999997</v>
      </c>
      <c r="V887" s="68"/>
    </row>
    <row r="888" spans="1:22" s="191" customFormat="1" x14ac:dyDescent="0.25">
      <c r="A888" s="104">
        <v>8</v>
      </c>
      <c r="B888" s="262"/>
      <c r="C888" s="262"/>
      <c r="D888" s="262"/>
      <c r="E888" s="262"/>
      <c r="F888" s="104" t="s">
        <v>3091</v>
      </c>
      <c r="G888" s="99">
        <v>8067.3000000000011</v>
      </c>
      <c r="H888" s="99">
        <v>2367.7000000000003</v>
      </c>
      <c r="I888" s="71">
        <f t="shared" si="250"/>
        <v>10435.000000000002</v>
      </c>
      <c r="J888" s="99"/>
      <c r="K888" s="99"/>
      <c r="L888" s="99">
        <f t="shared" si="252"/>
        <v>0</v>
      </c>
      <c r="M888" s="99">
        <f t="shared" si="249"/>
        <v>8067.3000000000011</v>
      </c>
      <c r="N888" s="99">
        <f t="shared" si="253"/>
        <v>2367.7000000000003</v>
      </c>
      <c r="O888" s="99">
        <f t="shared" si="254"/>
        <v>10435.000000000002</v>
      </c>
      <c r="P888" s="99"/>
      <c r="Q888" s="99"/>
      <c r="R888" s="99">
        <f t="shared" si="255"/>
        <v>0</v>
      </c>
      <c r="S888" s="99">
        <f t="shared" si="256"/>
        <v>8067.3000000000011</v>
      </c>
      <c r="T888" s="99">
        <f t="shared" si="257"/>
        <v>2367.7000000000003</v>
      </c>
      <c r="U888" s="99">
        <f t="shared" si="258"/>
        <v>10435.000000000002</v>
      </c>
      <c r="V888" s="68"/>
    </row>
    <row r="889" spans="1:22" s="191" customFormat="1" x14ac:dyDescent="0.25">
      <c r="A889" s="104">
        <v>9</v>
      </c>
      <c r="B889" s="262"/>
      <c r="C889" s="262"/>
      <c r="D889" s="262"/>
      <c r="E889" s="262"/>
      <c r="F889" s="104" t="s">
        <v>3092</v>
      </c>
      <c r="G889" s="99">
        <v>2057.39</v>
      </c>
      <c r="H889" s="99">
        <v>568.61</v>
      </c>
      <c r="I889" s="71">
        <f t="shared" si="250"/>
        <v>2626</v>
      </c>
      <c r="J889" s="99"/>
      <c r="K889" s="99"/>
      <c r="L889" s="99">
        <f t="shared" si="252"/>
        <v>0</v>
      </c>
      <c r="M889" s="99">
        <f t="shared" si="249"/>
        <v>2057.39</v>
      </c>
      <c r="N889" s="99">
        <f t="shared" si="253"/>
        <v>568.61</v>
      </c>
      <c r="O889" s="99">
        <f t="shared" si="254"/>
        <v>2626</v>
      </c>
      <c r="P889" s="99"/>
      <c r="Q889" s="99"/>
      <c r="R889" s="99">
        <f t="shared" si="255"/>
        <v>0</v>
      </c>
      <c r="S889" s="99">
        <f t="shared" si="256"/>
        <v>2057.39</v>
      </c>
      <c r="T889" s="99">
        <f t="shared" si="257"/>
        <v>568.61</v>
      </c>
      <c r="U889" s="99">
        <f t="shared" si="258"/>
        <v>2626</v>
      </c>
      <c r="V889" s="68"/>
    </row>
    <row r="890" spans="1:22" s="191" customFormat="1" x14ac:dyDescent="0.25">
      <c r="A890" s="104">
        <v>10</v>
      </c>
      <c r="B890" s="262"/>
      <c r="C890" s="262"/>
      <c r="D890" s="262"/>
      <c r="E890" s="262"/>
      <c r="F890" s="104" t="s">
        <v>3093</v>
      </c>
      <c r="G890" s="99">
        <v>2000.29</v>
      </c>
      <c r="H890" s="99">
        <v>105.71000000000001</v>
      </c>
      <c r="I890" s="71">
        <f t="shared" si="250"/>
        <v>2106</v>
      </c>
      <c r="J890" s="99"/>
      <c r="K890" s="99"/>
      <c r="L890" s="99">
        <f t="shared" si="252"/>
        <v>0</v>
      </c>
      <c r="M890" s="99">
        <f t="shared" si="249"/>
        <v>2000.29</v>
      </c>
      <c r="N890" s="99">
        <f t="shared" si="253"/>
        <v>105.71000000000001</v>
      </c>
      <c r="O890" s="99">
        <f t="shared" si="254"/>
        <v>2106</v>
      </c>
      <c r="P890" s="99"/>
      <c r="Q890" s="99"/>
      <c r="R890" s="99">
        <f t="shared" si="255"/>
        <v>0</v>
      </c>
      <c r="S890" s="99">
        <f t="shared" si="256"/>
        <v>2000.29</v>
      </c>
      <c r="T890" s="99">
        <f t="shared" si="257"/>
        <v>105.71000000000001</v>
      </c>
      <c r="U890" s="99">
        <f t="shared" si="258"/>
        <v>2106</v>
      </c>
      <c r="V890" s="68"/>
    </row>
    <row r="891" spans="1:22" s="191" customFormat="1" x14ac:dyDescent="0.25">
      <c r="A891" s="104">
        <v>11</v>
      </c>
      <c r="B891" s="262"/>
      <c r="C891" s="262"/>
      <c r="D891" s="262"/>
      <c r="E891" s="262"/>
      <c r="F891" s="104" t="s">
        <v>3094</v>
      </c>
      <c r="G891" s="99">
        <v>0</v>
      </c>
      <c r="H891" s="99">
        <v>0</v>
      </c>
      <c r="I891" s="71">
        <f t="shared" si="250"/>
        <v>0</v>
      </c>
      <c r="J891" s="99"/>
      <c r="K891" s="99"/>
      <c r="L891" s="99">
        <f t="shared" si="252"/>
        <v>0</v>
      </c>
      <c r="M891" s="99">
        <f t="shared" si="249"/>
        <v>0</v>
      </c>
      <c r="N891" s="99">
        <f t="shared" si="253"/>
        <v>0</v>
      </c>
      <c r="O891" s="99">
        <f t="shared" si="254"/>
        <v>0</v>
      </c>
      <c r="P891" s="99"/>
      <c r="Q891" s="99"/>
      <c r="R891" s="99">
        <f t="shared" si="255"/>
        <v>0</v>
      </c>
      <c r="S891" s="99">
        <f t="shared" si="256"/>
        <v>0</v>
      </c>
      <c r="T891" s="99">
        <f t="shared" si="257"/>
        <v>0</v>
      </c>
      <c r="U891" s="99">
        <f t="shared" si="258"/>
        <v>0</v>
      </c>
      <c r="V891" s="68"/>
    </row>
    <row r="892" spans="1:22" s="191" customFormat="1" x14ac:dyDescent="0.25">
      <c r="A892" s="104">
        <v>12</v>
      </c>
      <c r="B892" s="262"/>
      <c r="C892" s="262"/>
      <c r="D892" s="262"/>
      <c r="E892" s="262"/>
      <c r="F892" s="104" t="s">
        <v>3095</v>
      </c>
      <c r="G892" s="99">
        <v>0</v>
      </c>
      <c r="H892" s="99">
        <v>0</v>
      </c>
      <c r="I892" s="71">
        <f t="shared" si="250"/>
        <v>0</v>
      </c>
      <c r="J892" s="99"/>
      <c r="K892" s="99"/>
      <c r="L892" s="99">
        <f t="shared" si="252"/>
        <v>0</v>
      </c>
      <c r="M892" s="99">
        <f t="shared" si="249"/>
        <v>0</v>
      </c>
      <c r="N892" s="99">
        <f t="shared" si="253"/>
        <v>0</v>
      </c>
      <c r="O892" s="99">
        <f t="shared" si="254"/>
        <v>0</v>
      </c>
      <c r="P892" s="99"/>
      <c r="Q892" s="99"/>
      <c r="R892" s="99">
        <f t="shared" si="255"/>
        <v>0</v>
      </c>
      <c r="S892" s="99">
        <f t="shared" si="256"/>
        <v>0</v>
      </c>
      <c r="T892" s="99">
        <f t="shared" si="257"/>
        <v>0</v>
      </c>
      <c r="U892" s="99">
        <f t="shared" si="258"/>
        <v>0</v>
      </c>
      <c r="V892" s="68"/>
    </row>
    <row r="893" spans="1:22" s="191" customFormat="1" x14ac:dyDescent="0.25">
      <c r="A893" s="104">
        <v>13</v>
      </c>
      <c r="B893" s="262"/>
      <c r="C893" s="262"/>
      <c r="D893" s="262"/>
      <c r="E893" s="262"/>
      <c r="F893" s="104" t="s">
        <v>3096</v>
      </c>
      <c r="G893" s="99">
        <v>0</v>
      </c>
      <c r="H893" s="99">
        <v>0</v>
      </c>
      <c r="I893" s="71">
        <f t="shared" si="250"/>
        <v>0</v>
      </c>
      <c r="J893" s="99"/>
      <c r="K893" s="99"/>
      <c r="L893" s="99">
        <f t="shared" si="252"/>
        <v>0</v>
      </c>
      <c r="M893" s="99">
        <f t="shared" si="249"/>
        <v>0</v>
      </c>
      <c r="N893" s="99">
        <f t="shared" si="253"/>
        <v>0</v>
      </c>
      <c r="O893" s="99">
        <f t="shared" si="254"/>
        <v>0</v>
      </c>
      <c r="P893" s="99"/>
      <c r="Q893" s="99"/>
      <c r="R893" s="99">
        <f t="shared" si="255"/>
        <v>0</v>
      </c>
      <c r="S893" s="99">
        <f t="shared" si="256"/>
        <v>0</v>
      </c>
      <c r="T893" s="99">
        <f t="shared" si="257"/>
        <v>0</v>
      </c>
      <c r="U893" s="99">
        <f t="shared" si="258"/>
        <v>0</v>
      </c>
      <c r="V893" s="68"/>
    </row>
    <row r="894" spans="1:22" s="191" customFormat="1" x14ac:dyDescent="0.25">
      <c r="A894" s="104">
        <v>14</v>
      </c>
      <c r="B894" s="262"/>
      <c r="C894" s="262"/>
      <c r="D894" s="262"/>
      <c r="E894" s="262"/>
      <c r="F894" s="104" t="s">
        <v>3097</v>
      </c>
      <c r="G894" s="99">
        <v>0</v>
      </c>
      <c r="H894" s="99">
        <v>0</v>
      </c>
      <c r="I894" s="71">
        <f t="shared" si="250"/>
        <v>0</v>
      </c>
      <c r="J894" s="99"/>
      <c r="K894" s="99"/>
      <c r="L894" s="99">
        <f t="shared" si="252"/>
        <v>0</v>
      </c>
      <c r="M894" s="99">
        <f t="shared" ref="M894:M959" si="265">G894+J894</f>
        <v>0</v>
      </c>
      <c r="N894" s="99">
        <f t="shared" si="253"/>
        <v>0</v>
      </c>
      <c r="O894" s="99">
        <f t="shared" si="254"/>
        <v>0</v>
      </c>
      <c r="P894" s="99"/>
      <c r="Q894" s="99"/>
      <c r="R894" s="99">
        <f t="shared" si="255"/>
        <v>0</v>
      </c>
      <c r="S894" s="99">
        <f t="shared" si="256"/>
        <v>0</v>
      </c>
      <c r="T894" s="99">
        <f t="shared" si="257"/>
        <v>0</v>
      </c>
      <c r="U894" s="99">
        <f t="shared" si="258"/>
        <v>0</v>
      </c>
      <c r="V894" s="68"/>
    </row>
    <row r="895" spans="1:22" s="191" customFormat="1" x14ac:dyDescent="0.25">
      <c r="A895" s="104">
        <v>15</v>
      </c>
      <c r="B895" s="262"/>
      <c r="C895" s="262"/>
      <c r="D895" s="262"/>
      <c r="E895" s="262"/>
      <c r="F895" s="104" t="s">
        <v>3098</v>
      </c>
      <c r="G895" s="99">
        <v>32277.719999999994</v>
      </c>
      <c r="H895" s="99">
        <v>3746.28</v>
      </c>
      <c r="I895" s="71">
        <f t="shared" si="250"/>
        <v>36023.999999999993</v>
      </c>
      <c r="J895" s="99"/>
      <c r="K895" s="99"/>
      <c r="L895" s="99">
        <f t="shared" si="252"/>
        <v>0</v>
      </c>
      <c r="M895" s="99">
        <f t="shared" si="265"/>
        <v>32277.719999999994</v>
      </c>
      <c r="N895" s="99">
        <f t="shared" si="253"/>
        <v>3746.28</v>
      </c>
      <c r="O895" s="99">
        <f t="shared" si="254"/>
        <v>36023.999999999993</v>
      </c>
      <c r="P895" s="99"/>
      <c r="Q895" s="99"/>
      <c r="R895" s="99">
        <f t="shared" si="255"/>
        <v>0</v>
      </c>
      <c r="S895" s="99">
        <f t="shared" si="256"/>
        <v>32277.719999999994</v>
      </c>
      <c r="T895" s="99">
        <f t="shared" si="257"/>
        <v>3746.28</v>
      </c>
      <c r="U895" s="99">
        <f t="shared" si="258"/>
        <v>36023.999999999993</v>
      </c>
      <c r="V895" s="68"/>
    </row>
    <row r="896" spans="1:22" s="191" customFormat="1" x14ac:dyDescent="0.25">
      <c r="A896" s="104">
        <v>16</v>
      </c>
      <c r="B896" s="262"/>
      <c r="C896" s="262"/>
      <c r="D896" s="262"/>
      <c r="E896" s="262"/>
      <c r="F896" s="104" t="s">
        <v>3099</v>
      </c>
      <c r="G896" s="99">
        <v>239409.25999999998</v>
      </c>
      <c r="H896" s="99">
        <v>95506.74</v>
      </c>
      <c r="I896" s="71">
        <f t="shared" si="250"/>
        <v>334916</v>
      </c>
      <c r="J896" s="99"/>
      <c r="K896" s="99"/>
      <c r="L896" s="99">
        <f t="shared" si="252"/>
        <v>0</v>
      </c>
      <c r="M896" s="99">
        <f t="shared" si="265"/>
        <v>239409.25999999998</v>
      </c>
      <c r="N896" s="99">
        <f t="shared" si="253"/>
        <v>95506.74</v>
      </c>
      <c r="O896" s="99">
        <f t="shared" si="254"/>
        <v>334916</v>
      </c>
      <c r="P896" s="99"/>
      <c r="Q896" s="99"/>
      <c r="R896" s="99">
        <f t="shared" si="255"/>
        <v>0</v>
      </c>
      <c r="S896" s="99">
        <f t="shared" si="256"/>
        <v>239409.25999999998</v>
      </c>
      <c r="T896" s="99">
        <f t="shared" si="257"/>
        <v>95506.74</v>
      </c>
      <c r="U896" s="99">
        <f t="shared" si="258"/>
        <v>334916</v>
      </c>
      <c r="V896" s="68"/>
    </row>
    <row r="897" spans="1:68" s="191" customFormat="1" x14ac:dyDescent="0.25">
      <c r="A897" s="104">
        <v>17</v>
      </c>
      <c r="B897" s="262"/>
      <c r="C897" s="262"/>
      <c r="D897" s="262"/>
      <c r="E897" s="262"/>
      <c r="F897" s="104" t="s">
        <v>3100</v>
      </c>
      <c r="G897" s="99">
        <v>93272.530000000013</v>
      </c>
      <c r="H897" s="99">
        <v>7062.4700000000012</v>
      </c>
      <c r="I897" s="71">
        <f t="shared" si="250"/>
        <v>100335.00000000001</v>
      </c>
      <c r="J897" s="99"/>
      <c r="K897" s="99"/>
      <c r="L897" s="99">
        <f t="shared" si="252"/>
        <v>0</v>
      </c>
      <c r="M897" s="99">
        <f t="shared" si="265"/>
        <v>93272.530000000013</v>
      </c>
      <c r="N897" s="99">
        <f t="shared" si="253"/>
        <v>7062.4700000000012</v>
      </c>
      <c r="O897" s="99">
        <f t="shared" si="254"/>
        <v>100335.00000000001</v>
      </c>
      <c r="P897" s="99"/>
      <c r="Q897" s="99"/>
      <c r="R897" s="99">
        <f t="shared" si="255"/>
        <v>0</v>
      </c>
      <c r="S897" s="99">
        <f t="shared" si="256"/>
        <v>93272.530000000013</v>
      </c>
      <c r="T897" s="99">
        <f t="shared" si="257"/>
        <v>7062.4700000000012</v>
      </c>
      <c r="U897" s="99">
        <f t="shared" si="258"/>
        <v>100335.00000000001</v>
      </c>
      <c r="V897" s="68"/>
    </row>
    <row r="898" spans="1:68" s="191" customFormat="1" x14ac:dyDescent="0.25">
      <c r="A898" s="104">
        <v>18</v>
      </c>
      <c r="B898" s="262"/>
      <c r="C898" s="262"/>
      <c r="D898" s="262"/>
      <c r="E898" s="262"/>
      <c r="F898" s="104" t="s">
        <v>3101</v>
      </c>
      <c r="G898" s="99">
        <v>14914.62</v>
      </c>
      <c r="H898" s="99">
        <v>1337.3800000000003</v>
      </c>
      <c r="I898" s="71">
        <f t="shared" si="250"/>
        <v>16252.000000000002</v>
      </c>
      <c r="J898" s="99"/>
      <c r="K898" s="99"/>
      <c r="L898" s="99">
        <f t="shared" si="252"/>
        <v>0</v>
      </c>
      <c r="M898" s="99">
        <f t="shared" si="265"/>
        <v>14914.62</v>
      </c>
      <c r="N898" s="99">
        <f t="shared" si="253"/>
        <v>1337.3800000000003</v>
      </c>
      <c r="O898" s="99">
        <f t="shared" si="254"/>
        <v>16252.000000000002</v>
      </c>
      <c r="P898" s="99"/>
      <c r="Q898" s="99"/>
      <c r="R898" s="99">
        <f t="shared" si="255"/>
        <v>0</v>
      </c>
      <c r="S898" s="99">
        <f t="shared" si="256"/>
        <v>14914.62</v>
      </c>
      <c r="T898" s="99">
        <f t="shared" si="257"/>
        <v>1337.3800000000003</v>
      </c>
      <c r="U898" s="99">
        <f t="shared" si="258"/>
        <v>16252.000000000002</v>
      </c>
      <c r="V898" s="68"/>
    </row>
    <row r="899" spans="1:68" s="191" customFormat="1" x14ac:dyDescent="0.25">
      <c r="A899" s="104">
        <v>19</v>
      </c>
      <c r="B899" s="262"/>
      <c r="C899" s="262"/>
      <c r="D899" s="262"/>
      <c r="E899" s="262"/>
      <c r="F899" s="104" t="s">
        <v>3102</v>
      </c>
      <c r="G899" s="99">
        <v>92474.28</v>
      </c>
      <c r="H899" s="99">
        <v>7976.7199999999993</v>
      </c>
      <c r="I899" s="71">
        <f t="shared" si="250"/>
        <v>100451</v>
      </c>
      <c r="J899" s="99"/>
      <c r="K899" s="99"/>
      <c r="L899" s="99">
        <f t="shared" si="252"/>
        <v>0</v>
      </c>
      <c r="M899" s="99">
        <f t="shared" si="265"/>
        <v>92474.28</v>
      </c>
      <c r="N899" s="99">
        <f t="shared" si="253"/>
        <v>7976.7199999999993</v>
      </c>
      <c r="O899" s="99">
        <f t="shared" si="254"/>
        <v>100451</v>
      </c>
      <c r="P899" s="99"/>
      <c r="Q899" s="99"/>
      <c r="R899" s="99">
        <f t="shared" si="255"/>
        <v>0</v>
      </c>
      <c r="S899" s="99">
        <f t="shared" si="256"/>
        <v>92474.28</v>
      </c>
      <c r="T899" s="99">
        <f t="shared" si="257"/>
        <v>7976.7199999999993</v>
      </c>
      <c r="U899" s="99">
        <f t="shared" si="258"/>
        <v>100451</v>
      </c>
      <c r="V899" s="68"/>
    </row>
    <row r="900" spans="1:68" s="191" customFormat="1" x14ac:dyDescent="0.25">
      <c r="A900" s="104">
        <v>20</v>
      </c>
      <c r="B900" s="262"/>
      <c r="C900" s="262"/>
      <c r="D900" s="262"/>
      <c r="E900" s="262"/>
      <c r="F900" s="104" t="s">
        <v>3103</v>
      </c>
      <c r="G900" s="99">
        <v>168288.03</v>
      </c>
      <c r="H900" s="99">
        <v>17100.97</v>
      </c>
      <c r="I900" s="71">
        <f t="shared" si="250"/>
        <v>185389</v>
      </c>
      <c r="J900" s="99"/>
      <c r="K900" s="99"/>
      <c r="L900" s="99">
        <f t="shared" si="252"/>
        <v>0</v>
      </c>
      <c r="M900" s="99">
        <f t="shared" si="265"/>
        <v>168288.03</v>
      </c>
      <c r="N900" s="99">
        <f t="shared" si="253"/>
        <v>17100.97</v>
      </c>
      <c r="O900" s="99">
        <f t="shared" si="254"/>
        <v>185389</v>
      </c>
      <c r="P900" s="99"/>
      <c r="Q900" s="99"/>
      <c r="R900" s="99">
        <f t="shared" si="255"/>
        <v>0</v>
      </c>
      <c r="S900" s="99">
        <f t="shared" si="256"/>
        <v>168288.03</v>
      </c>
      <c r="T900" s="99">
        <f t="shared" si="257"/>
        <v>17100.97</v>
      </c>
      <c r="U900" s="99">
        <f t="shared" si="258"/>
        <v>185389</v>
      </c>
      <c r="V900" s="68"/>
    </row>
    <row r="901" spans="1:68" s="191" customFormat="1" x14ac:dyDescent="0.25">
      <c r="A901" s="104">
        <v>21</v>
      </c>
      <c r="B901" s="262"/>
      <c r="C901" s="262"/>
      <c r="D901" s="262"/>
      <c r="E901" s="262"/>
      <c r="F901" s="104" t="s">
        <v>3104</v>
      </c>
      <c r="G901" s="99">
        <v>0</v>
      </c>
      <c r="H901" s="99">
        <v>0</v>
      </c>
      <c r="I901" s="71">
        <f t="shared" si="250"/>
        <v>0</v>
      </c>
      <c r="J901" s="99"/>
      <c r="K901" s="99"/>
      <c r="L901" s="99">
        <f t="shared" si="252"/>
        <v>0</v>
      </c>
      <c r="M901" s="99">
        <f t="shared" si="265"/>
        <v>0</v>
      </c>
      <c r="N901" s="99">
        <f t="shared" si="253"/>
        <v>0</v>
      </c>
      <c r="O901" s="99">
        <f t="shared" si="254"/>
        <v>0</v>
      </c>
      <c r="P901" s="99"/>
      <c r="Q901" s="99"/>
      <c r="R901" s="99">
        <f t="shared" si="255"/>
        <v>0</v>
      </c>
      <c r="S901" s="99">
        <f t="shared" si="256"/>
        <v>0</v>
      </c>
      <c r="T901" s="99">
        <f t="shared" si="257"/>
        <v>0</v>
      </c>
      <c r="U901" s="99">
        <f t="shared" si="258"/>
        <v>0</v>
      </c>
      <c r="V901" s="68"/>
    </row>
    <row r="902" spans="1:68" s="191" customFormat="1" x14ac:dyDescent="0.25">
      <c r="A902" s="104">
        <v>22</v>
      </c>
      <c r="B902" s="262"/>
      <c r="C902" s="262"/>
      <c r="D902" s="262"/>
      <c r="E902" s="262"/>
      <c r="F902" s="104" t="s">
        <v>3105</v>
      </c>
      <c r="G902" s="99">
        <v>108887.67999999999</v>
      </c>
      <c r="H902" s="99">
        <v>5334.3199999999961</v>
      </c>
      <c r="I902" s="71">
        <f t="shared" si="250"/>
        <v>114221.99999999999</v>
      </c>
      <c r="J902" s="99"/>
      <c r="K902" s="99"/>
      <c r="L902" s="99">
        <f t="shared" si="252"/>
        <v>0</v>
      </c>
      <c r="M902" s="99">
        <f t="shared" si="265"/>
        <v>108887.67999999999</v>
      </c>
      <c r="N902" s="99">
        <f t="shared" si="253"/>
        <v>5334.3199999999961</v>
      </c>
      <c r="O902" s="99">
        <f t="shared" si="254"/>
        <v>114221.99999999999</v>
      </c>
      <c r="P902" s="99"/>
      <c r="Q902" s="99"/>
      <c r="R902" s="99">
        <f t="shared" si="255"/>
        <v>0</v>
      </c>
      <c r="S902" s="99">
        <f t="shared" si="256"/>
        <v>108887.67999999999</v>
      </c>
      <c r="T902" s="99">
        <f t="shared" si="257"/>
        <v>5334.3199999999961</v>
      </c>
      <c r="U902" s="99">
        <f t="shared" si="258"/>
        <v>114221.99999999999</v>
      </c>
      <c r="V902" s="68"/>
    </row>
    <row r="903" spans="1:68" s="191" customFormat="1" x14ac:dyDescent="0.25">
      <c r="A903" s="104">
        <v>23</v>
      </c>
      <c r="B903" s="262"/>
      <c r="C903" s="262"/>
      <c r="D903" s="262"/>
      <c r="E903" s="262"/>
      <c r="F903" s="104" t="s">
        <v>3106</v>
      </c>
      <c r="G903" s="99">
        <v>187698.94000000003</v>
      </c>
      <c r="H903" s="99">
        <v>24561.059999999998</v>
      </c>
      <c r="I903" s="71">
        <f t="shared" si="250"/>
        <v>212260.00000000003</v>
      </c>
      <c r="J903" s="99"/>
      <c r="K903" s="99"/>
      <c r="L903" s="99">
        <f t="shared" si="252"/>
        <v>0</v>
      </c>
      <c r="M903" s="99">
        <f t="shared" si="265"/>
        <v>187698.94000000003</v>
      </c>
      <c r="N903" s="99">
        <f t="shared" si="253"/>
        <v>24561.059999999998</v>
      </c>
      <c r="O903" s="99">
        <f t="shared" si="254"/>
        <v>212260.00000000003</v>
      </c>
      <c r="P903" s="99"/>
      <c r="Q903" s="99"/>
      <c r="R903" s="99">
        <f t="shared" si="255"/>
        <v>0</v>
      </c>
      <c r="S903" s="99">
        <f t="shared" si="256"/>
        <v>187698.94000000003</v>
      </c>
      <c r="T903" s="99">
        <f t="shared" si="257"/>
        <v>24561.059999999998</v>
      </c>
      <c r="U903" s="99">
        <f t="shared" si="258"/>
        <v>212260.00000000003</v>
      </c>
      <c r="V903" s="68"/>
    </row>
    <row r="904" spans="1:68" s="191" customFormat="1" x14ac:dyDescent="0.25">
      <c r="A904" s="104">
        <v>24</v>
      </c>
      <c r="B904" s="263"/>
      <c r="C904" s="263"/>
      <c r="D904" s="263"/>
      <c r="E904" s="263"/>
      <c r="F904" s="104" t="s">
        <v>3107</v>
      </c>
      <c r="G904" s="99">
        <v>2941.7099999999996</v>
      </c>
      <c r="H904" s="99">
        <v>235.29000000000002</v>
      </c>
      <c r="I904" s="71">
        <f t="shared" si="250"/>
        <v>3176.9999999999995</v>
      </c>
      <c r="J904" s="99"/>
      <c r="K904" s="99"/>
      <c r="L904" s="99">
        <f t="shared" si="252"/>
        <v>0</v>
      </c>
      <c r="M904" s="99">
        <f t="shared" si="265"/>
        <v>2941.7099999999996</v>
      </c>
      <c r="N904" s="99">
        <f t="shared" si="253"/>
        <v>235.29000000000002</v>
      </c>
      <c r="O904" s="99">
        <f t="shared" si="254"/>
        <v>3176.9999999999995</v>
      </c>
      <c r="P904" s="99"/>
      <c r="Q904" s="99"/>
      <c r="R904" s="99">
        <f t="shared" si="255"/>
        <v>0</v>
      </c>
      <c r="S904" s="99">
        <f t="shared" si="256"/>
        <v>2941.7099999999996</v>
      </c>
      <c r="T904" s="99">
        <f t="shared" si="257"/>
        <v>235.29000000000002</v>
      </c>
      <c r="U904" s="99">
        <f t="shared" si="258"/>
        <v>3176.9999999999995</v>
      </c>
      <c r="V904" s="68"/>
    </row>
    <row r="905" spans="1:68" s="193" customFormat="1" x14ac:dyDescent="0.25">
      <c r="A905" s="255" t="s">
        <v>43</v>
      </c>
      <c r="B905" s="256"/>
      <c r="C905" s="256"/>
      <c r="D905" s="256"/>
      <c r="E905" s="256"/>
      <c r="F905" s="187">
        <f>A904</f>
        <v>24</v>
      </c>
      <c r="G905" s="103">
        <f>SUM(G881:G904)</f>
        <v>1579477.97</v>
      </c>
      <c r="H905" s="103">
        <f t="shared" ref="H905:U905" si="266">SUM(H881:H904)</f>
        <v>234133.03000000003</v>
      </c>
      <c r="I905" s="103">
        <f t="shared" si="266"/>
        <v>1813611</v>
      </c>
      <c r="J905" s="103">
        <f t="shared" si="266"/>
        <v>0</v>
      </c>
      <c r="K905" s="103">
        <f t="shared" si="266"/>
        <v>0</v>
      </c>
      <c r="L905" s="103">
        <f t="shared" si="266"/>
        <v>0</v>
      </c>
      <c r="M905" s="103">
        <f t="shared" si="266"/>
        <v>1579477.97</v>
      </c>
      <c r="N905" s="103">
        <f t="shared" si="266"/>
        <v>234133.03000000003</v>
      </c>
      <c r="O905" s="103">
        <f t="shared" si="266"/>
        <v>1813611</v>
      </c>
      <c r="P905" s="103">
        <f t="shared" si="266"/>
        <v>0</v>
      </c>
      <c r="Q905" s="103">
        <f t="shared" si="266"/>
        <v>0</v>
      </c>
      <c r="R905" s="103">
        <f t="shared" si="266"/>
        <v>0</v>
      </c>
      <c r="S905" s="103">
        <f t="shared" si="266"/>
        <v>1579477.97</v>
      </c>
      <c r="T905" s="103">
        <f t="shared" si="266"/>
        <v>234133.03000000003</v>
      </c>
      <c r="U905" s="103">
        <f t="shared" si="266"/>
        <v>1813611</v>
      </c>
      <c r="V905" s="103"/>
      <c r="W905" s="192"/>
      <c r="X905" s="192"/>
      <c r="Y905" s="192"/>
      <c r="Z905" s="192"/>
      <c r="AA905" s="192"/>
      <c r="AB905" s="192"/>
      <c r="AC905" s="192"/>
      <c r="AD905" s="192"/>
      <c r="AE905" s="192"/>
      <c r="AF905" s="192"/>
      <c r="AG905" s="192"/>
      <c r="AH905" s="192"/>
      <c r="AI905" s="192"/>
      <c r="AJ905" s="192"/>
      <c r="AK905" s="192"/>
      <c r="AL905" s="192"/>
      <c r="AM905" s="192"/>
      <c r="AN905" s="192"/>
      <c r="AO905" s="192"/>
      <c r="AP905" s="192"/>
      <c r="AQ905" s="192"/>
      <c r="AR905" s="192"/>
      <c r="AS905" s="192"/>
      <c r="AT905" s="192"/>
      <c r="AU905" s="192"/>
      <c r="AV905" s="192"/>
      <c r="AW905" s="192"/>
      <c r="AX905" s="192"/>
      <c r="AY905" s="192"/>
      <c r="AZ905" s="192"/>
      <c r="BA905" s="192"/>
      <c r="BB905" s="192"/>
      <c r="BC905" s="192"/>
      <c r="BD905" s="192"/>
      <c r="BE905" s="192"/>
      <c r="BF905" s="192"/>
      <c r="BG905" s="192"/>
      <c r="BH905" s="192"/>
      <c r="BI905" s="192"/>
      <c r="BJ905" s="192"/>
      <c r="BK905" s="192"/>
      <c r="BL905" s="192"/>
      <c r="BM905" s="192"/>
      <c r="BN905" s="192"/>
      <c r="BO905" s="192"/>
      <c r="BP905" s="192"/>
    </row>
    <row r="906" spans="1:68" s="191" customFormat="1" ht="15" customHeight="1" x14ac:dyDescent="0.25">
      <c r="A906" s="104">
        <v>1</v>
      </c>
      <c r="B906" s="265" t="s">
        <v>1216</v>
      </c>
      <c r="C906" s="265" t="s">
        <v>5537</v>
      </c>
      <c r="D906" s="265" t="s">
        <v>5537</v>
      </c>
      <c r="E906" s="261" t="s">
        <v>774</v>
      </c>
      <c r="F906" s="104" t="s">
        <v>3108</v>
      </c>
      <c r="G906" s="99">
        <v>2384.0000000000009</v>
      </c>
      <c r="H906" s="99">
        <v>0</v>
      </c>
      <c r="I906" s="71">
        <f t="shared" si="250"/>
        <v>2384.0000000000009</v>
      </c>
      <c r="J906" s="99"/>
      <c r="K906" s="99"/>
      <c r="L906" s="99">
        <f t="shared" si="252"/>
        <v>0</v>
      </c>
      <c r="M906" s="99">
        <f t="shared" si="265"/>
        <v>2384.0000000000009</v>
      </c>
      <c r="N906" s="99">
        <f t="shared" si="253"/>
        <v>0</v>
      </c>
      <c r="O906" s="99">
        <f t="shared" si="254"/>
        <v>2384.0000000000009</v>
      </c>
      <c r="P906" s="99"/>
      <c r="Q906" s="99"/>
      <c r="R906" s="99">
        <f t="shared" si="255"/>
        <v>0</v>
      </c>
      <c r="S906" s="99">
        <f t="shared" si="256"/>
        <v>2384.0000000000009</v>
      </c>
      <c r="T906" s="99">
        <f t="shared" si="257"/>
        <v>0</v>
      </c>
      <c r="U906" s="99">
        <f t="shared" si="258"/>
        <v>2384.0000000000009</v>
      </c>
      <c r="V906" s="68"/>
    </row>
    <row r="907" spans="1:68" s="191" customFormat="1" x14ac:dyDescent="0.25">
      <c r="A907" s="104">
        <v>2</v>
      </c>
      <c r="B907" s="266"/>
      <c r="C907" s="266"/>
      <c r="D907" s="266"/>
      <c r="E907" s="262"/>
      <c r="F907" s="104" t="s">
        <v>3109</v>
      </c>
      <c r="G907" s="99">
        <v>260.08999999999833</v>
      </c>
      <c r="H907" s="99">
        <v>1.91</v>
      </c>
      <c r="I907" s="71">
        <f t="shared" si="250"/>
        <v>261.99999999999835</v>
      </c>
      <c r="J907" s="99"/>
      <c r="K907" s="99"/>
      <c r="L907" s="99">
        <f t="shared" si="252"/>
        <v>0</v>
      </c>
      <c r="M907" s="99">
        <f t="shared" si="265"/>
        <v>260.08999999999833</v>
      </c>
      <c r="N907" s="99">
        <f t="shared" si="253"/>
        <v>1.91</v>
      </c>
      <c r="O907" s="99">
        <f t="shared" si="254"/>
        <v>261.99999999999835</v>
      </c>
      <c r="P907" s="99"/>
      <c r="Q907" s="99"/>
      <c r="R907" s="99">
        <f t="shared" si="255"/>
        <v>0</v>
      </c>
      <c r="S907" s="99">
        <f t="shared" si="256"/>
        <v>260.08999999999833</v>
      </c>
      <c r="T907" s="99">
        <f t="shared" si="257"/>
        <v>1.91</v>
      </c>
      <c r="U907" s="99">
        <f t="shared" si="258"/>
        <v>261.99999999999835</v>
      </c>
      <c r="V907" s="68"/>
    </row>
    <row r="908" spans="1:68" s="191" customFormat="1" x14ac:dyDescent="0.25">
      <c r="A908" s="104">
        <v>3</v>
      </c>
      <c r="B908" s="266"/>
      <c r="C908" s="266"/>
      <c r="D908" s="266"/>
      <c r="E908" s="262"/>
      <c r="F908" s="104" t="s">
        <v>3110</v>
      </c>
      <c r="G908" s="99">
        <v>2307</v>
      </c>
      <c r="H908" s="99">
        <v>0</v>
      </c>
      <c r="I908" s="71">
        <f t="shared" si="250"/>
        <v>2307</v>
      </c>
      <c r="J908" s="99"/>
      <c r="K908" s="99"/>
      <c r="L908" s="99">
        <f t="shared" si="252"/>
        <v>0</v>
      </c>
      <c r="M908" s="99">
        <f t="shared" si="265"/>
        <v>2307</v>
      </c>
      <c r="N908" s="99">
        <f t="shared" si="253"/>
        <v>0</v>
      </c>
      <c r="O908" s="99">
        <f t="shared" si="254"/>
        <v>2307</v>
      </c>
      <c r="P908" s="99"/>
      <c r="Q908" s="99"/>
      <c r="R908" s="99">
        <f t="shared" si="255"/>
        <v>0</v>
      </c>
      <c r="S908" s="99">
        <f t="shared" si="256"/>
        <v>2307</v>
      </c>
      <c r="T908" s="99">
        <f t="shared" si="257"/>
        <v>0</v>
      </c>
      <c r="U908" s="99">
        <f t="shared" si="258"/>
        <v>2307</v>
      </c>
      <c r="V908" s="68"/>
    </row>
    <row r="909" spans="1:68" s="191" customFormat="1" x14ac:dyDescent="0.25">
      <c r="A909" s="104">
        <v>4</v>
      </c>
      <c r="B909" s="266"/>
      <c r="C909" s="266"/>
      <c r="D909" s="266"/>
      <c r="E909" s="262"/>
      <c r="F909" s="104" t="s">
        <v>3111</v>
      </c>
      <c r="G909" s="99">
        <v>205598.56</v>
      </c>
      <c r="H909" s="99">
        <v>161989.44</v>
      </c>
      <c r="I909" s="71">
        <f t="shared" si="250"/>
        <v>367588</v>
      </c>
      <c r="J909" s="99"/>
      <c r="K909" s="99"/>
      <c r="L909" s="99">
        <f t="shared" si="252"/>
        <v>0</v>
      </c>
      <c r="M909" s="99">
        <f t="shared" si="265"/>
        <v>205598.56</v>
      </c>
      <c r="N909" s="99">
        <f t="shared" si="253"/>
        <v>161989.44</v>
      </c>
      <c r="O909" s="99">
        <f t="shared" si="254"/>
        <v>367588</v>
      </c>
      <c r="P909" s="99"/>
      <c r="Q909" s="99"/>
      <c r="R909" s="99">
        <f t="shared" si="255"/>
        <v>0</v>
      </c>
      <c r="S909" s="99">
        <f t="shared" si="256"/>
        <v>205598.56</v>
      </c>
      <c r="T909" s="99">
        <f t="shared" si="257"/>
        <v>161989.44</v>
      </c>
      <c r="U909" s="99">
        <f t="shared" si="258"/>
        <v>367588</v>
      </c>
      <c r="V909" s="68"/>
    </row>
    <row r="910" spans="1:68" s="191" customFormat="1" x14ac:dyDescent="0.25">
      <c r="A910" s="104">
        <v>5</v>
      </c>
      <c r="B910" s="266"/>
      <c r="C910" s="266"/>
      <c r="D910" s="266"/>
      <c r="E910" s="262"/>
      <c r="F910" s="104" t="s">
        <v>3112</v>
      </c>
      <c r="G910" s="99">
        <v>75877.74000000002</v>
      </c>
      <c r="H910" s="99">
        <v>135419.26</v>
      </c>
      <c r="I910" s="71">
        <f t="shared" si="250"/>
        <v>211297.00000000003</v>
      </c>
      <c r="J910" s="99"/>
      <c r="K910" s="99"/>
      <c r="L910" s="99">
        <f t="shared" si="252"/>
        <v>0</v>
      </c>
      <c r="M910" s="99">
        <f t="shared" si="265"/>
        <v>75877.74000000002</v>
      </c>
      <c r="N910" s="99">
        <f t="shared" si="253"/>
        <v>135419.26</v>
      </c>
      <c r="O910" s="99">
        <f t="shared" si="254"/>
        <v>211297.00000000003</v>
      </c>
      <c r="P910" s="99"/>
      <c r="Q910" s="99"/>
      <c r="R910" s="99">
        <f t="shared" si="255"/>
        <v>0</v>
      </c>
      <c r="S910" s="99">
        <f t="shared" si="256"/>
        <v>75877.74000000002</v>
      </c>
      <c r="T910" s="99">
        <f t="shared" si="257"/>
        <v>135419.26</v>
      </c>
      <c r="U910" s="99">
        <f t="shared" si="258"/>
        <v>211297.00000000003</v>
      </c>
      <c r="V910" s="68"/>
    </row>
    <row r="911" spans="1:68" s="191" customFormat="1" x14ac:dyDescent="0.25">
      <c r="A911" s="104">
        <v>6</v>
      </c>
      <c r="B911" s="266"/>
      <c r="C911" s="266"/>
      <c r="D911" s="266"/>
      <c r="E911" s="262"/>
      <c r="F911" s="104" t="s">
        <v>3113</v>
      </c>
      <c r="G911" s="99">
        <v>0</v>
      </c>
      <c r="H911" s="99">
        <v>0</v>
      </c>
      <c r="I911" s="71">
        <f t="shared" si="250"/>
        <v>0</v>
      </c>
      <c r="J911" s="99"/>
      <c r="K911" s="99"/>
      <c r="L911" s="99">
        <f t="shared" si="252"/>
        <v>0</v>
      </c>
      <c r="M911" s="99">
        <f t="shared" si="265"/>
        <v>0</v>
      </c>
      <c r="N911" s="99">
        <f t="shared" si="253"/>
        <v>0</v>
      </c>
      <c r="O911" s="99">
        <f t="shared" si="254"/>
        <v>0</v>
      </c>
      <c r="P911" s="99"/>
      <c r="Q911" s="99"/>
      <c r="R911" s="99">
        <f t="shared" si="255"/>
        <v>0</v>
      </c>
      <c r="S911" s="99">
        <f t="shared" si="256"/>
        <v>0</v>
      </c>
      <c r="T911" s="99">
        <f t="shared" si="257"/>
        <v>0</v>
      </c>
      <c r="U911" s="99">
        <f t="shared" si="258"/>
        <v>0</v>
      </c>
      <c r="V911" s="68"/>
    </row>
    <row r="912" spans="1:68" s="191" customFormat="1" x14ac:dyDescent="0.25">
      <c r="A912" s="104">
        <v>7</v>
      </c>
      <c r="B912" s="266"/>
      <c r="C912" s="266"/>
      <c r="D912" s="266"/>
      <c r="E912" s="262"/>
      <c r="F912" s="104" t="s">
        <v>3114</v>
      </c>
      <c r="G912" s="99">
        <v>-346</v>
      </c>
      <c r="H912" s="99">
        <v>0</v>
      </c>
      <c r="I912" s="71">
        <f t="shared" si="250"/>
        <v>-346</v>
      </c>
      <c r="J912" s="99"/>
      <c r="K912" s="99"/>
      <c r="L912" s="99">
        <f t="shared" si="252"/>
        <v>0</v>
      </c>
      <c r="M912" s="99">
        <f t="shared" si="265"/>
        <v>-346</v>
      </c>
      <c r="N912" s="99">
        <f t="shared" si="253"/>
        <v>0</v>
      </c>
      <c r="O912" s="99">
        <f t="shared" si="254"/>
        <v>-346</v>
      </c>
      <c r="P912" s="99"/>
      <c r="Q912" s="99"/>
      <c r="R912" s="99">
        <f t="shared" si="255"/>
        <v>0</v>
      </c>
      <c r="S912" s="99">
        <f t="shared" si="256"/>
        <v>-346</v>
      </c>
      <c r="T912" s="99">
        <f t="shared" si="257"/>
        <v>0</v>
      </c>
      <c r="U912" s="99">
        <f t="shared" si="258"/>
        <v>-346</v>
      </c>
      <c r="V912" s="68"/>
    </row>
    <row r="913" spans="1:68" s="191" customFormat="1" x14ac:dyDescent="0.25">
      <c r="A913" s="104">
        <v>8</v>
      </c>
      <c r="B913" s="266"/>
      <c r="C913" s="266"/>
      <c r="D913" s="266"/>
      <c r="E913" s="262"/>
      <c r="F913" s="104" t="s">
        <v>3115</v>
      </c>
      <c r="G913" s="99">
        <v>276827.66000000003</v>
      </c>
      <c r="H913" s="99">
        <v>156272.34000000003</v>
      </c>
      <c r="I913" s="71">
        <f t="shared" si="250"/>
        <v>433100.00000000006</v>
      </c>
      <c r="J913" s="99"/>
      <c r="K913" s="99"/>
      <c r="L913" s="99">
        <f t="shared" ref="L913:L978" si="267">J913+K913</f>
        <v>0</v>
      </c>
      <c r="M913" s="99">
        <f t="shared" si="265"/>
        <v>276827.66000000003</v>
      </c>
      <c r="N913" s="99">
        <f t="shared" ref="N913:N978" si="268">H913+K913</f>
        <v>156272.34000000003</v>
      </c>
      <c r="O913" s="99">
        <f t="shared" ref="O913:O978" si="269">I913+L913</f>
        <v>433100.00000000006</v>
      </c>
      <c r="P913" s="99"/>
      <c r="Q913" s="99"/>
      <c r="R913" s="99">
        <f t="shared" ref="R913:R978" si="270">P913+Q913</f>
        <v>0</v>
      </c>
      <c r="S913" s="99">
        <f t="shared" ref="S913:S978" si="271">M913-P913</f>
        <v>276827.66000000003</v>
      </c>
      <c r="T913" s="99">
        <f t="shared" ref="T913:T978" si="272">N913-Q913</f>
        <v>156272.34000000003</v>
      </c>
      <c r="U913" s="99">
        <f t="shared" ref="U913:U978" si="273">O913-R913</f>
        <v>433100.00000000006</v>
      </c>
      <c r="V913" s="68"/>
    </row>
    <row r="914" spans="1:68" s="191" customFormat="1" x14ac:dyDescent="0.25">
      <c r="A914" s="104">
        <v>9</v>
      </c>
      <c r="B914" s="266"/>
      <c r="C914" s="266"/>
      <c r="D914" s="266"/>
      <c r="E914" s="262"/>
      <c r="F914" s="104" t="s">
        <v>3116</v>
      </c>
      <c r="G914" s="99">
        <v>23885.17</v>
      </c>
      <c r="H914" s="99">
        <v>3.83</v>
      </c>
      <c r="I914" s="71">
        <f t="shared" si="250"/>
        <v>23889</v>
      </c>
      <c r="J914" s="99"/>
      <c r="K914" s="99"/>
      <c r="L914" s="99">
        <f t="shared" si="267"/>
        <v>0</v>
      </c>
      <c r="M914" s="99">
        <f t="shared" si="265"/>
        <v>23885.17</v>
      </c>
      <c r="N914" s="99">
        <f t="shared" si="268"/>
        <v>3.83</v>
      </c>
      <c r="O914" s="99">
        <f t="shared" si="269"/>
        <v>23889</v>
      </c>
      <c r="P914" s="99"/>
      <c r="Q914" s="99"/>
      <c r="R914" s="99">
        <f t="shared" si="270"/>
        <v>0</v>
      </c>
      <c r="S914" s="99">
        <f t="shared" si="271"/>
        <v>23885.17</v>
      </c>
      <c r="T914" s="99">
        <f t="shared" si="272"/>
        <v>3.83</v>
      </c>
      <c r="U914" s="99">
        <f t="shared" si="273"/>
        <v>23889</v>
      </c>
      <c r="V914" s="68"/>
    </row>
    <row r="915" spans="1:68" s="191" customFormat="1" x14ac:dyDescent="0.25">
      <c r="A915" s="104">
        <v>10</v>
      </c>
      <c r="B915" s="266"/>
      <c r="C915" s="266"/>
      <c r="D915" s="266"/>
      <c r="E915" s="262"/>
      <c r="F915" s="104" t="s">
        <v>3117</v>
      </c>
      <c r="G915" s="99">
        <v>0</v>
      </c>
      <c r="H915" s="99">
        <v>0</v>
      </c>
      <c r="I915" s="71">
        <f t="shared" si="250"/>
        <v>0</v>
      </c>
      <c r="J915" s="99"/>
      <c r="K915" s="99"/>
      <c r="L915" s="99">
        <f t="shared" si="267"/>
        <v>0</v>
      </c>
      <c r="M915" s="99">
        <f t="shared" si="265"/>
        <v>0</v>
      </c>
      <c r="N915" s="99">
        <f t="shared" si="268"/>
        <v>0</v>
      </c>
      <c r="O915" s="99">
        <f t="shared" si="269"/>
        <v>0</v>
      </c>
      <c r="P915" s="99"/>
      <c r="Q915" s="99"/>
      <c r="R915" s="99">
        <f t="shared" si="270"/>
        <v>0</v>
      </c>
      <c r="S915" s="99">
        <f t="shared" si="271"/>
        <v>0</v>
      </c>
      <c r="T915" s="99">
        <f t="shared" si="272"/>
        <v>0</v>
      </c>
      <c r="U915" s="99">
        <f t="shared" si="273"/>
        <v>0</v>
      </c>
      <c r="V915" s="68"/>
    </row>
    <row r="916" spans="1:68" s="191" customFormat="1" x14ac:dyDescent="0.25">
      <c r="A916" s="104">
        <v>11</v>
      </c>
      <c r="B916" s="266"/>
      <c r="C916" s="266"/>
      <c r="D916" s="266"/>
      <c r="E916" s="262"/>
      <c r="F916" s="104" t="s">
        <v>262</v>
      </c>
      <c r="G916" s="99">
        <v>0</v>
      </c>
      <c r="H916" s="99">
        <v>0</v>
      </c>
      <c r="I916" s="71">
        <f t="shared" si="250"/>
        <v>0</v>
      </c>
      <c r="J916" s="99"/>
      <c r="K916" s="99"/>
      <c r="L916" s="99">
        <f t="shared" si="267"/>
        <v>0</v>
      </c>
      <c r="M916" s="99">
        <f t="shared" si="265"/>
        <v>0</v>
      </c>
      <c r="N916" s="99">
        <f t="shared" si="268"/>
        <v>0</v>
      </c>
      <c r="O916" s="99">
        <f t="shared" si="269"/>
        <v>0</v>
      </c>
      <c r="P916" s="99"/>
      <c r="Q916" s="99"/>
      <c r="R916" s="99">
        <f t="shared" si="270"/>
        <v>0</v>
      </c>
      <c r="S916" s="99">
        <f t="shared" si="271"/>
        <v>0</v>
      </c>
      <c r="T916" s="99">
        <f t="shared" si="272"/>
        <v>0</v>
      </c>
      <c r="U916" s="99">
        <f t="shared" si="273"/>
        <v>0</v>
      </c>
      <c r="V916" s="68"/>
    </row>
    <row r="917" spans="1:68" s="191" customFormat="1" x14ac:dyDescent="0.25">
      <c r="A917" s="104">
        <v>12</v>
      </c>
      <c r="B917" s="266"/>
      <c r="C917" s="266"/>
      <c r="D917" s="266"/>
      <c r="E917" s="262"/>
      <c r="F917" s="104" t="s">
        <v>3118</v>
      </c>
      <c r="G917" s="99">
        <v>0</v>
      </c>
      <c r="H917" s="99">
        <v>0</v>
      </c>
      <c r="I917" s="71">
        <f t="shared" si="250"/>
        <v>0</v>
      </c>
      <c r="J917" s="99"/>
      <c r="K917" s="99"/>
      <c r="L917" s="99">
        <f t="shared" si="267"/>
        <v>0</v>
      </c>
      <c r="M917" s="99">
        <f t="shared" si="265"/>
        <v>0</v>
      </c>
      <c r="N917" s="99">
        <f t="shared" si="268"/>
        <v>0</v>
      </c>
      <c r="O917" s="99">
        <f t="shared" si="269"/>
        <v>0</v>
      </c>
      <c r="P917" s="99"/>
      <c r="Q917" s="99"/>
      <c r="R917" s="99">
        <f t="shared" si="270"/>
        <v>0</v>
      </c>
      <c r="S917" s="99">
        <f t="shared" si="271"/>
        <v>0</v>
      </c>
      <c r="T917" s="99">
        <f t="shared" si="272"/>
        <v>0</v>
      </c>
      <c r="U917" s="99">
        <f t="shared" si="273"/>
        <v>0</v>
      </c>
      <c r="V917" s="68"/>
    </row>
    <row r="918" spans="1:68" s="191" customFormat="1" x14ac:dyDescent="0.25">
      <c r="A918" s="104">
        <v>13</v>
      </c>
      <c r="B918" s="266"/>
      <c r="C918" s="266"/>
      <c r="D918" s="266"/>
      <c r="E918" s="262"/>
      <c r="F918" s="104" t="s">
        <v>3119</v>
      </c>
      <c r="G918" s="99">
        <v>24008.429999999993</v>
      </c>
      <c r="H918" s="99">
        <v>106.56999999999994</v>
      </c>
      <c r="I918" s="71">
        <f t="shared" si="250"/>
        <v>24114.999999999993</v>
      </c>
      <c r="J918" s="99"/>
      <c r="K918" s="99"/>
      <c r="L918" s="99">
        <f t="shared" si="267"/>
        <v>0</v>
      </c>
      <c r="M918" s="99">
        <f t="shared" si="265"/>
        <v>24008.429999999993</v>
      </c>
      <c r="N918" s="99">
        <f t="shared" si="268"/>
        <v>106.56999999999994</v>
      </c>
      <c r="O918" s="99">
        <f t="shared" si="269"/>
        <v>24114.999999999993</v>
      </c>
      <c r="P918" s="99"/>
      <c r="Q918" s="99"/>
      <c r="R918" s="99">
        <f t="shared" si="270"/>
        <v>0</v>
      </c>
      <c r="S918" s="99">
        <f t="shared" si="271"/>
        <v>24008.429999999993</v>
      </c>
      <c r="T918" s="99">
        <f t="shared" si="272"/>
        <v>106.56999999999994</v>
      </c>
      <c r="U918" s="99">
        <f t="shared" si="273"/>
        <v>24114.999999999993</v>
      </c>
      <c r="V918" s="68"/>
    </row>
    <row r="919" spans="1:68" s="191" customFormat="1" x14ac:dyDescent="0.25">
      <c r="A919" s="104">
        <v>14</v>
      </c>
      <c r="B919" s="266"/>
      <c r="C919" s="266"/>
      <c r="D919" s="266"/>
      <c r="E919" s="262"/>
      <c r="F919" s="104" t="s">
        <v>3120</v>
      </c>
      <c r="G919" s="99">
        <v>688735.50999999989</v>
      </c>
      <c r="H919" s="99">
        <v>356895.49</v>
      </c>
      <c r="I919" s="71">
        <f t="shared" si="250"/>
        <v>1045630.9999999999</v>
      </c>
      <c r="J919" s="99"/>
      <c r="K919" s="99"/>
      <c r="L919" s="99">
        <f t="shared" si="267"/>
        <v>0</v>
      </c>
      <c r="M919" s="99">
        <f t="shared" si="265"/>
        <v>688735.50999999989</v>
      </c>
      <c r="N919" s="99">
        <f t="shared" si="268"/>
        <v>356895.49</v>
      </c>
      <c r="O919" s="99">
        <f t="shared" si="269"/>
        <v>1045630.9999999999</v>
      </c>
      <c r="P919" s="99"/>
      <c r="Q919" s="99"/>
      <c r="R919" s="99">
        <f t="shared" si="270"/>
        <v>0</v>
      </c>
      <c r="S919" s="99">
        <f t="shared" si="271"/>
        <v>688735.50999999989</v>
      </c>
      <c r="T919" s="99">
        <f t="shared" si="272"/>
        <v>356895.49</v>
      </c>
      <c r="U919" s="99">
        <f t="shared" si="273"/>
        <v>1045630.9999999999</v>
      </c>
      <c r="V919" s="68"/>
    </row>
    <row r="920" spans="1:68" s="191" customFormat="1" x14ac:dyDescent="0.25">
      <c r="A920" s="104">
        <v>15</v>
      </c>
      <c r="B920" s="266"/>
      <c r="C920" s="266"/>
      <c r="D920" s="266"/>
      <c r="E920" s="262"/>
      <c r="F920" s="104" t="s">
        <v>3121</v>
      </c>
      <c r="G920" s="99">
        <v>19350.880000000005</v>
      </c>
      <c r="H920" s="99">
        <v>4011.12</v>
      </c>
      <c r="I920" s="71">
        <f t="shared" ref="I920:I983" si="274">SUM(G920:H920)</f>
        <v>23362.000000000004</v>
      </c>
      <c r="J920" s="99"/>
      <c r="K920" s="99"/>
      <c r="L920" s="99">
        <f t="shared" si="267"/>
        <v>0</v>
      </c>
      <c r="M920" s="99">
        <f t="shared" si="265"/>
        <v>19350.880000000005</v>
      </c>
      <c r="N920" s="99">
        <f t="shared" si="268"/>
        <v>4011.12</v>
      </c>
      <c r="O920" s="99">
        <f t="shared" si="269"/>
        <v>23362.000000000004</v>
      </c>
      <c r="P920" s="99"/>
      <c r="Q920" s="99"/>
      <c r="R920" s="99">
        <f t="shared" si="270"/>
        <v>0</v>
      </c>
      <c r="S920" s="99">
        <f t="shared" si="271"/>
        <v>19350.880000000005</v>
      </c>
      <c r="T920" s="99">
        <f t="shared" si="272"/>
        <v>4011.12</v>
      </c>
      <c r="U920" s="99">
        <f t="shared" si="273"/>
        <v>23362.000000000004</v>
      </c>
      <c r="V920" s="68"/>
    </row>
    <row r="921" spans="1:68" s="191" customFormat="1" x14ac:dyDescent="0.25">
      <c r="A921" s="104">
        <v>16</v>
      </c>
      <c r="B921" s="266"/>
      <c r="C921" s="266"/>
      <c r="D921" s="266"/>
      <c r="E921" s="262"/>
      <c r="F921" s="104" t="s">
        <v>5510</v>
      </c>
      <c r="G921" s="99">
        <v>1506</v>
      </c>
      <c r="H921" s="99">
        <v>0</v>
      </c>
      <c r="I921" s="71">
        <f t="shared" si="274"/>
        <v>1506</v>
      </c>
      <c r="J921" s="99"/>
      <c r="K921" s="99"/>
      <c r="L921" s="99">
        <f>J921+K921</f>
        <v>0</v>
      </c>
      <c r="M921" s="99">
        <f t="shared" ref="M921:O922" si="275">G921+J921</f>
        <v>1506</v>
      </c>
      <c r="N921" s="99">
        <f t="shared" si="275"/>
        <v>0</v>
      </c>
      <c r="O921" s="99">
        <f t="shared" si="275"/>
        <v>1506</v>
      </c>
      <c r="P921" s="99"/>
      <c r="Q921" s="99"/>
      <c r="R921" s="99">
        <f>P921+Q921</f>
        <v>0</v>
      </c>
      <c r="S921" s="99">
        <f t="shared" ref="S921:U922" si="276">M921-P921</f>
        <v>1506</v>
      </c>
      <c r="T921" s="99">
        <f t="shared" si="276"/>
        <v>0</v>
      </c>
      <c r="U921" s="99">
        <f t="shared" si="276"/>
        <v>1506</v>
      </c>
      <c r="V921" s="68"/>
    </row>
    <row r="922" spans="1:68" s="191" customFormat="1" x14ac:dyDescent="0.25">
      <c r="A922" s="104">
        <v>17</v>
      </c>
      <c r="B922" s="267"/>
      <c r="C922" s="267"/>
      <c r="D922" s="267"/>
      <c r="E922" s="263"/>
      <c r="F922" s="104" t="s">
        <v>5511</v>
      </c>
      <c r="G922" s="99">
        <v>1506</v>
      </c>
      <c r="H922" s="99">
        <v>0</v>
      </c>
      <c r="I922" s="71">
        <f t="shared" si="274"/>
        <v>1506</v>
      </c>
      <c r="J922" s="99"/>
      <c r="K922" s="99"/>
      <c r="L922" s="99">
        <f>J922+K922</f>
        <v>0</v>
      </c>
      <c r="M922" s="99">
        <f t="shared" si="275"/>
        <v>1506</v>
      </c>
      <c r="N922" s="99">
        <f t="shared" si="275"/>
        <v>0</v>
      </c>
      <c r="O922" s="99">
        <f t="shared" si="275"/>
        <v>1506</v>
      </c>
      <c r="P922" s="99"/>
      <c r="Q922" s="99"/>
      <c r="R922" s="99">
        <f>P922+Q922</f>
        <v>0</v>
      </c>
      <c r="S922" s="99">
        <f t="shared" si="276"/>
        <v>1506</v>
      </c>
      <c r="T922" s="99">
        <f t="shared" si="276"/>
        <v>0</v>
      </c>
      <c r="U922" s="99">
        <f t="shared" si="276"/>
        <v>1506</v>
      </c>
      <c r="V922" s="68"/>
    </row>
    <row r="923" spans="1:68" s="193" customFormat="1" x14ac:dyDescent="0.25">
      <c r="A923" s="255" t="s">
        <v>43</v>
      </c>
      <c r="B923" s="256"/>
      <c r="C923" s="256"/>
      <c r="D923" s="256"/>
      <c r="E923" s="256"/>
      <c r="F923" s="187">
        <f>A922</f>
        <v>17</v>
      </c>
      <c r="G923" s="103">
        <f>SUM(G906:G922)</f>
        <v>1321901.04</v>
      </c>
      <c r="H923" s="103">
        <f t="shared" ref="H923:U923" si="277">SUM(H906:H922)</f>
        <v>814699.96000000008</v>
      </c>
      <c r="I923" s="103">
        <f t="shared" si="277"/>
        <v>2136601</v>
      </c>
      <c r="J923" s="103">
        <f t="shared" si="277"/>
        <v>0</v>
      </c>
      <c r="K923" s="103">
        <f t="shared" si="277"/>
        <v>0</v>
      </c>
      <c r="L923" s="103">
        <f t="shared" si="277"/>
        <v>0</v>
      </c>
      <c r="M923" s="103">
        <f t="shared" si="277"/>
        <v>1321901.04</v>
      </c>
      <c r="N923" s="103">
        <f t="shared" si="277"/>
        <v>814699.96000000008</v>
      </c>
      <c r="O923" s="103">
        <f t="shared" si="277"/>
        <v>2136601</v>
      </c>
      <c r="P923" s="103">
        <f t="shared" si="277"/>
        <v>0</v>
      </c>
      <c r="Q923" s="103">
        <f t="shared" si="277"/>
        <v>0</v>
      </c>
      <c r="R923" s="103">
        <f t="shared" si="277"/>
        <v>0</v>
      </c>
      <c r="S923" s="103">
        <f t="shared" si="277"/>
        <v>1321901.04</v>
      </c>
      <c r="T923" s="103">
        <f t="shared" si="277"/>
        <v>814699.96000000008</v>
      </c>
      <c r="U923" s="103">
        <f t="shared" si="277"/>
        <v>2136601</v>
      </c>
      <c r="V923" s="103"/>
      <c r="W923" s="192"/>
      <c r="X923" s="192"/>
      <c r="Y923" s="192"/>
      <c r="Z923" s="192"/>
      <c r="AA923" s="192"/>
      <c r="AB923" s="192"/>
      <c r="AC923" s="192"/>
      <c r="AD923" s="192"/>
      <c r="AE923" s="192"/>
      <c r="AF923" s="192"/>
      <c r="AG923" s="192"/>
      <c r="AH923" s="192"/>
      <c r="AI923" s="192"/>
      <c r="AJ923" s="192"/>
      <c r="AK923" s="192"/>
      <c r="AL923" s="192"/>
      <c r="AM923" s="192"/>
      <c r="AN923" s="192"/>
      <c r="AO923" s="192"/>
      <c r="AP923" s="192"/>
      <c r="AQ923" s="192"/>
      <c r="AR923" s="192"/>
      <c r="AS923" s="192"/>
      <c r="AT923" s="192"/>
      <c r="AU923" s="192"/>
      <c r="AV923" s="192"/>
      <c r="AW923" s="192"/>
      <c r="AX923" s="192"/>
      <c r="AY923" s="192"/>
      <c r="AZ923" s="192"/>
      <c r="BA923" s="192"/>
      <c r="BB923" s="192"/>
      <c r="BC923" s="192"/>
      <c r="BD923" s="192"/>
      <c r="BE923" s="192"/>
      <c r="BF923" s="192"/>
      <c r="BG923" s="192"/>
      <c r="BH923" s="192"/>
      <c r="BI923" s="192"/>
      <c r="BJ923" s="192"/>
      <c r="BK923" s="192"/>
      <c r="BL923" s="192"/>
      <c r="BM923" s="192"/>
      <c r="BN923" s="192"/>
      <c r="BO923" s="192"/>
      <c r="BP923" s="192"/>
    </row>
    <row r="924" spans="1:68" s="191" customFormat="1" ht="15" customHeight="1" x14ac:dyDescent="0.25">
      <c r="A924" s="104">
        <v>1</v>
      </c>
      <c r="B924" s="264" t="s">
        <v>1216</v>
      </c>
      <c r="C924" s="264" t="s">
        <v>5537</v>
      </c>
      <c r="D924" s="264" t="s">
        <v>5537</v>
      </c>
      <c r="E924" s="264" t="s">
        <v>5546</v>
      </c>
      <c r="F924" s="104" t="s">
        <v>3122</v>
      </c>
      <c r="G924" s="99">
        <v>0</v>
      </c>
      <c r="H924" s="99">
        <v>0</v>
      </c>
      <c r="I924" s="71">
        <f t="shared" si="274"/>
        <v>0</v>
      </c>
      <c r="J924" s="99"/>
      <c r="K924" s="99"/>
      <c r="L924" s="99">
        <f t="shared" si="267"/>
        <v>0</v>
      </c>
      <c r="M924" s="99">
        <f t="shared" si="265"/>
        <v>0</v>
      </c>
      <c r="N924" s="99">
        <f t="shared" si="268"/>
        <v>0</v>
      </c>
      <c r="O924" s="99">
        <f t="shared" si="269"/>
        <v>0</v>
      </c>
      <c r="P924" s="99"/>
      <c r="Q924" s="99"/>
      <c r="R924" s="99">
        <f t="shared" si="270"/>
        <v>0</v>
      </c>
      <c r="S924" s="99">
        <f t="shared" si="271"/>
        <v>0</v>
      </c>
      <c r="T924" s="99">
        <f t="shared" si="272"/>
        <v>0</v>
      </c>
      <c r="U924" s="99">
        <f t="shared" si="273"/>
        <v>0</v>
      </c>
      <c r="V924" s="68"/>
    </row>
    <row r="925" spans="1:68" s="191" customFormat="1" x14ac:dyDescent="0.25">
      <c r="A925" s="104">
        <v>2</v>
      </c>
      <c r="B925" s="264"/>
      <c r="C925" s="264"/>
      <c r="D925" s="264"/>
      <c r="E925" s="264"/>
      <c r="F925" s="104" t="s">
        <v>3123</v>
      </c>
      <c r="G925" s="99">
        <v>0</v>
      </c>
      <c r="H925" s="99">
        <v>0</v>
      </c>
      <c r="I925" s="71">
        <f t="shared" si="274"/>
        <v>0</v>
      </c>
      <c r="J925" s="99"/>
      <c r="K925" s="99"/>
      <c r="L925" s="99">
        <f t="shared" si="267"/>
        <v>0</v>
      </c>
      <c r="M925" s="99">
        <f t="shared" si="265"/>
        <v>0</v>
      </c>
      <c r="N925" s="99">
        <f t="shared" si="268"/>
        <v>0</v>
      </c>
      <c r="O925" s="99">
        <f t="shared" si="269"/>
        <v>0</v>
      </c>
      <c r="P925" s="99"/>
      <c r="Q925" s="99"/>
      <c r="R925" s="99">
        <f t="shared" si="270"/>
        <v>0</v>
      </c>
      <c r="S925" s="99">
        <f t="shared" si="271"/>
        <v>0</v>
      </c>
      <c r="T925" s="99">
        <f t="shared" si="272"/>
        <v>0</v>
      </c>
      <c r="U925" s="99">
        <f t="shared" si="273"/>
        <v>0</v>
      </c>
      <c r="V925" s="68"/>
    </row>
    <row r="926" spans="1:68" s="191" customFormat="1" x14ac:dyDescent="0.25">
      <c r="A926" s="104">
        <v>3</v>
      </c>
      <c r="B926" s="264"/>
      <c r="C926" s="264"/>
      <c r="D926" s="264"/>
      <c r="E926" s="264"/>
      <c r="F926" s="104" t="s">
        <v>3124</v>
      </c>
      <c r="G926" s="99">
        <v>162694.14000000001</v>
      </c>
      <c r="H926" s="99">
        <v>30167.860000000004</v>
      </c>
      <c r="I926" s="71">
        <f t="shared" si="274"/>
        <v>192862.00000000003</v>
      </c>
      <c r="J926" s="99"/>
      <c r="K926" s="99"/>
      <c r="L926" s="99">
        <f t="shared" si="267"/>
        <v>0</v>
      </c>
      <c r="M926" s="99">
        <f t="shared" si="265"/>
        <v>162694.14000000001</v>
      </c>
      <c r="N926" s="99">
        <f t="shared" si="268"/>
        <v>30167.860000000004</v>
      </c>
      <c r="O926" s="99">
        <f t="shared" si="269"/>
        <v>192862.00000000003</v>
      </c>
      <c r="P926" s="99"/>
      <c r="Q926" s="99"/>
      <c r="R926" s="99">
        <f t="shared" si="270"/>
        <v>0</v>
      </c>
      <c r="S926" s="99">
        <f t="shared" si="271"/>
        <v>162694.14000000001</v>
      </c>
      <c r="T926" s="99">
        <f t="shared" si="272"/>
        <v>30167.860000000004</v>
      </c>
      <c r="U926" s="99">
        <f t="shared" si="273"/>
        <v>192862.00000000003</v>
      </c>
      <c r="V926" s="68"/>
    </row>
    <row r="927" spans="1:68" s="191" customFormat="1" x14ac:dyDescent="0.25">
      <c r="A927" s="104">
        <v>4</v>
      </c>
      <c r="B927" s="264"/>
      <c r="C927" s="264"/>
      <c r="D927" s="264"/>
      <c r="E927" s="264"/>
      <c r="F927" s="104" t="s">
        <v>3125</v>
      </c>
      <c r="G927" s="99">
        <v>255743.52000000002</v>
      </c>
      <c r="H927" s="99">
        <v>-19829.520000000004</v>
      </c>
      <c r="I927" s="71">
        <f t="shared" si="274"/>
        <v>235914</v>
      </c>
      <c r="J927" s="99"/>
      <c r="K927" s="99"/>
      <c r="L927" s="99">
        <f t="shared" si="267"/>
        <v>0</v>
      </c>
      <c r="M927" s="99">
        <f t="shared" si="265"/>
        <v>255743.52000000002</v>
      </c>
      <c r="N927" s="99">
        <f t="shared" si="268"/>
        <v>-19829.520000000004</v>
      </c>
      <c r="O927" s="99">
        <f t="shared" si="269"/>
        <v>235914</v>
      </c>
      <c r="P927" s="99"/>
      <c r="Q927" s="99"/>
      <c r="R927" s="99">
        <f t="shared" si="270"/>
        <v>0</v>
      </c>
      <c r="S927" s="99">
        <f t="shared" si="271"/>
        <v>255743.52000000002</v>
      </c>
      <c r="T927" s="99">
        <f t="shared" si="272"/>
        <v>-19829.520000000004</v>
      </c>
      <c r="U927" s="99">
        <f t="shared" si="273"/>
        <v>235914</v>
      </c>
      <c r="V927" s="68"/>
    </row>
    <row r="928" spans="1:68" s="191" customFormat="1" x14ac:dyDescent="0.25">
      <c r="A928" s="104">
        <v>5</v>
      </c>
      <c r="B928" s="264"/>
      <c r="C928" s="264"/>
      <c r="D928" s="264"/>
      <c r="E928" s="264"/>
      <c r="F928" s="104" t="s">
        <v>3126</v>
      </c>
      <c r="G928" s="99">
        <v>51240.390000000007</v>
      </c>
      <c r="H928" s="99">
        <v>426.60999999999967</v>
      </c>
      <c r="I928" s="71">
        <f t="shared" si="274"/>
        <v>51667.000000000007</v>
      </c>
      <c r="J928" s="99"/>
      <c r="K928" s="99"/>
      <c r="L928" s="99">
        <f t="shared" si="267"/>
        <v>0</v>
      </c>
      <c r="M928" s="99">
        <f t="shared" si="265"/>
        <v>51240.390000000007</v>
      </c>
      <c r="N928" s="99">
        <f t="shared" si="268"/>
        <v>426.60999999999967</v>
      </c>
      <c r="O928" s="99">
        <f t="shared" si="269"/>
        <v>51667.000000000007</v>
      </c>
      <c r="P928" s="99"/>
      <c r="Q928" s="99"/>
      <c r="R928" s="99">
        <f t="shared" si="270"/>
        <v>0</v>
      </c>
      <c r="S928" s="99">
        <f t="shared" si="271"/>
        <v>51240.390000000007</v>
      </c>
      <c r="T928" s="99">
        <f t="shared" si="272"/>
        <v>426.60999999999967</v>
      </c>
      <c r="U928" s="99">
        <f t="shared" si="273"/>
        <v>51667.000000000007</v>
      </c>
      <c r="V928" s="68"/>
    </row>
    <row r="929" spans="1:22" s="191" customFormat="1" x14ac:dyDescent="0.25">
      <c r="A929" s="104">
        <v>6</v>
      </c>
      <c r="B929" s="264"/>
      <c r="C929" s="264"/>
      <c r="D929" s="264"/>
      <c r="E929" s="264"/>
      <c r="F929" s="104" t="s">
        <v>3127</v>
      </c>
      <c r="G929" s="99">
        <v>0</v>
      </c>
      <c r="H929" s="99">
        <v>0</v>
      </c>
      <c r="I929" s="71">
        <f t="shared" si="274"/>
        <v>0</v>
      </c>
      <c r="J929" s="99"/>
      <c r="K929" s="99"/>
      <c r="L929" s="99">
        <f t="shared" si="267"/>
        <v>0</v>
      </c>
      <c r="M929" s="99">
        <f t="shared" si="265"/>
        <v>0</v>
      </c>
      <c r="N929" s="99">
        <f t="shared" si="268"/>
        <v>0</v>
      </c>
      <c r="O929" s="99">
        <f t="shared" si="269"/>
        <v>0</v>
      </c>
      <c r="P929" s="99"/>
      <c r="Q929" s="99"/>
      <c r="R929" s="99">
        <f t="shared" si="270"/>
        <v>0</v>
      </c>
      <c r="S929" s="99">
        <f t="shared" si="271"/>
        <v>0</v>
      </c>
      <c r="T929" s="99">
        <f t="shared" si="272"/>
        <v>0</v>
      </c>
      <c r="U929" s="99">
        <f t="shared" si="273"/>
        <v>0</v>
      </c>
      <c r="V929" s="68"/>
    </row>
    <row r="930" spans="1:22" s="191" customFormat="1" x14ac:dyDescent="0.25">
      <c r="A930" s="104">
        <v>7</v>
      </c>
      <c r="B930" s="264"/>
      <c r="C930" s="264"/>
      <c r="D930" s="264"/>
      <c r="E930" s="264"/>
      <c r="F930" s="104" t="s">
        <v>3128</v>
      </c>
      <c r="G930" s="99">
        <v>0</v>
      </c>
      <c r="H930" s="99">
        <v>0</v>
      </c>
      <c r="I930" s="71">
        <f t="shared" si="274"/>
        <v>0</v>
      </c>
      <c r="J930" s="99"/>
      <c r="K930" s="99"/>
      <c r="L930" s="99">
        <f t="shared" si="267"/>
        <v>0</v>
      </c>
      <c r="M930" s="99">
        <f t="shared" si="265"/>
        <v>0</v>
      </c>
      <c r="N930" s="99">
        <f t="shared" si="268"/>
        <v>0</v>
      </c>
      <c r="O930" s="99">
        <f t="shared" si="269"/>
        <v>0</v>
      </c>
      <c r="P930" s="99"/>
      <c r="Q930" s="99"/>
      <c r="R930" s="99">
        <f t="shared" si="270"/>
        <v>0</v>
      </c>
      <c r="S930" s="99">
        <f t="shared" si="271"/>
        <v>0</v>
      </c>
      <c r="T930" s="99">
        <f t="shared" si="272"/>
        <v>0</v>
      </c>
      <c r="U930" s="99">
        <f t="shared" si="273"/>
        <v>0</v>
      </c>
      <c r="V930" s="68"/>
    </row>
    <row r="931" spans="1:22" s="191" customFormat="1" x14ac:dyDescent="0.25">
      <c r="A931" s="104">
        <v>8</v>
      </c>
      <c r="B931" s="264"/>
      <c r="C931" s="264"/>
      <c r="D931" s="264"/>
      <c r="E931" s="264"/>
      <c r="F931" s="104" t="s">
        <v>3129</v>
      </c>
      <c r="G931" s="99">
        <v>297096.90999999997</v>
      </c>
      <c r="H931" s="99">
        <v>-1610.9100000000035</v>
      </c>
      <c r="I931" s="71">
        <f t="shared" si="274"/>
        <v>295486</v>
      </c>
      <c r="J931" s="99"/>
      <c r="K931" s="99"/>
      <c r="L931" s="99">
        <f t="shared" si="267"/>
        <v>0</v>
      </c>
      <c r="M931" s="99">
        <f t="shared" si="265"/>
        <v>297096.90999999997</v>
      </c>
      <c r="N931" s="99">
        <f t="shared" si="268"/>
        <v>-1610.9100000000035</v>
      </c>
      <c r="O931" s="99">
        <f t="shared" si="269"/>
        <v>295486</v>
      </c>
      <c r="P931" s="99"/>
      <c r="Q931" s="99"/>
      <c r="R931" s="99">
        <f t="shared" si="270"/>
        <v>0</v>
      </c>
      <c r="S931" s="99">
        <f t="shared" si="271"/>
        <v>297096.90999999997</v>
      </c>
      <c r="T931" s="99">
        <f t="shared" si="272"/>
        <v>-1610.9100000000035</v>
      </c>
      <c r="U931" s="99">
        <f t="shared" si="273"/>
        <v>295486</v>
      </c>
      <c r="V931" s="68"/>
    </row>
    <row r="932" spans="1:22" s="191" customFormat="1" x14ac:dyDescent="0.25">
      <c r="A932" s="104">
        <v>9</v>
      </c>
      <c r="B932" s="264"/>
      <c r="C932" s="264"/>
      <c r="D932" s="264"/>
      <c r="E932" s="264"/>
      <c r="F932" s="104" t="s">
        <v>3130</v>
      </c>
      <c r="G932" s="99">
        <v>327875.31</v>
      </c>
      <c r="H932" s="99">
        <v>81260.689999999973</v>
      </c>
      <c r="I932" s="71">
        <f t="shared" si="274"/>
        <v>409136</v>
      </c>
      <c r="J932" s="99"/>
      <c r="K932" s="99"/>
      <c r="L932" s="99">
        <f t="shared" si="267"/>
        <v>0</v>
      </c>
      <c r="M932" s="99">
        <f t="shared" si="265"/>
        <v>327875.31</v>
      </c>
      <c r="N932" s="99">
        <f t="shared" si="268"/>
        <v>81260.689999999973</v>
      </c>
      <c r="O932" s="99">
        <f t="shared" si="269"/>
        <v>409136</v>
      </c>
      <c r="P932" s="99"/>
      <c r="Q932" s="99"/>
      <c r="R932" s="99">
        <f t="shared" si="270"/>
        <v>0</v>
      </c>
      <c r="S932" s="99">
        <f t="shared" si="271"/>
        <v>327875.31</v>
      </c>
      <c r="T932" s="99">
        <f t="shared" si="272"/>
        <v>81260.689999999973</v>
      </c>
      <c r="U932" s="99">
        <f t="shared" si="273"/>
        <v>409136</v>
      </c>
      <c r="V932" s="68"/>
    </row>
    <row r="933" spans="1:22" s="191" customFormat="1" x14ac:dyDescent="0.25">
      <c r="A933" s="104">
        <v>10</v>
      </c>
      <c r="B933" s="264"/>
      <c r="C933" s="264"/>
      <c r="D933" s="264"/>
      <c r="E933" s="264"/>
      <c r="F933" s="104" t="s">
        <v>3131</v>
      </c>
      <c r="G933" s="99">
        <v>226023.78999999998</v>
      </c>
      <c r="H933" s="99">
        <v>21273.21</v>
      </c>
      <c r="I933" s="71">
        <f t="shared" si="274"/>
        <v>247296.99999999997</v>
      </c>
      <c r="J933" s="99"/>
      <c r="K933" s="99"/>
      <c r="L933" s="99">
        <f t="shared" si="267"/>
        <v>0</v>
      </c>
      <c r="M933" s="99">
        <f t="shared" si="265"/>
        <v>226023.78999999998</v>
      </c>
      <c r="N933" s="99">
        <f t="shared" si="268"/>
        <v>21273.21</v>
      </c>
      <c r="O933" s="99">
        <f t="shared" si="269"/>
        <v>247296.99999999997</v>
      </c>
      <c r="P933" s="99"/>
      <c r="Q933" s="99"/>
      <c r="R933" s="99">
        <f t="shared" si="270"/>
        <v>0</v>
      </c>
      <c r="S933" s="99">
        <f t="shared" si="271"/>
        <v>226023.78999999998</v>
      </c>
      <c r="T933" s="99">
        <f t="shared" si="272"/>
        <v>21273.21</v>
      </c>
      <c r="U933" s="99">
        <f t="shared" si="273"/>
        <v>247296.99999999997</v>
      </c>
      <c r="V933" s="68"/>
    </row>
    <row r="934" spans="1:22" s="191" customFormat="1" x14ac:dyDescent="0.25">
      <c r="A934" s="104">
        <v>11</v>
      </c>
      <c r="B934" s="264"/>
      <c r="C934" s="264"/>
      <c r="D934" s="264"/>
      <c r="E934" s="264"/>
      <c r="F934" s="104" t="s">
        <v>100</v>
      </c>
      <c r="G934" s="99">
        <v>0</v>
      </c>
      <c r="H934" s="99">
        <v>0</v>
      </c>
      <c r="I934" s="71">
        <f t="shared" si="274"/>
        <v>0</v>
      </c>
      <c r="J934" s="99"/>
      <c r="K934" s="99"/>
      <c r="L934" s="99">
        <f t="shared" si="267"/>
        <v>0</v>
      </c>
      <c r="M934" s="99">
        <f t="shared" si="265"/>
        <v>0</v>
      </c>
      <c r="N934" s="99">
        <f t="shared" si="268"/>
        <v>0</v>
      </c>
      <c r="O934" s="99">
        <f t="shared" si="269"/>
        <v>0</v>
      </c>
      <c r="P934" s="99"/>
      <c r="Q934" s="99"/>
      <c r="R934" s="99">
        <f t="shared" si="270"/>
        <v>0</v>
      </c>
      <c r="S934" s="99">
        <f t="shared" si="271"/>
        <v>0</v>
      </c>
      <c r="T934" s="99">
        <f t="shared" si="272"/>
        <v>0</v>
      </c>
      <c r="U934" s="99">
        <f t="shared" si="273"/>
        <v>0</v>
      </c>
      <c r="V934" s="68"/>
    </row>
    <row r="935" spans="1:22" s="191" customFormat="1" x14ac:dyDescent="0.25">
      <c r="A935" s="104">
        <v>12</v>
      </c>
      <c r="B935" s="264"/>
      <c r="C935" s="264"/>
      <c r="D935" s="264"/>
      <c r="E935" s="264"/>
      <c r="F935" s="104" t="s">
        <v>3132</v>
      </c>
      <c r="G935" s="99">
        <v>6481.0800000000017</v>
      </c>
      <c r="H935" s="99">
        <v>305.92000000000007</v>
      </c>
      <c r="I935" s="71">
        <f t="shared" si="274"/>
        <v>6787.0000000000018</v>
      </c>
      <c r="J935" s="99"/>
      <c r="K935" s="99"/>
      <c r="L935" s="99">
        <f t="shared" si="267"/>
        <v>0</v>
      </c>
      <c r="M935" s="99">
        <f t="shared" si="265"/>
        <v>6481.0800000000017</v>
      </c>
      <c r="N935" s="99">
        <f t="shared" si="268"/>
        <v>305.92000000000007</v>
      </c>
      <c r="O935" s="99">
        <f t="shared" si="269"/>
        <v>6787.0000000000018</v>
      </c>
      <c r="P935" s="99"/>
      <c r="Q935" s="99"/>
      <c r="R935" s="99">
        <f t="shared" si="270"/>
        <v>0</v>
      </c>
      <c r="S935" s="99">
        <f t="shared" si="271"/>
        <v>6481.0800000000017</v>
      </c>
      <c r="T935" s="99">
        <f t="shared" si="272"/>
        <v>305.92000000000007</v>
      </c>
      <c r="U935" s="99">
        <f t="shared" si="273"/>
        <v>6787.0000000000018</v>
      </c>
      <c r="V935" s="68"/>
    </row>
    <row r="936" spans="1:22" s="191" customFormat="1" x14ac:dyDescent="0.25">
      <c r="A936" s="104">
        <v>13</v>
      </c>
      <c r="B936" s="264"/>
      <c r="C936" s="264"/>
      <c r="D936" s="264"/>
      <c r="E936" s="264"/>
      <c r="F936" s="104" t="s">
        <v>3133</v>
      </c>
      <c r="G936" s="99">
        <v>543.06999999999925</v>
      </c>
      <c r="H936" s="99">
        <v>-293.06999999999994</v>
      </c>
      <c r="I936" s="71">
        <f t="shared" si="274"/>
        <v>249.99999999999932</v>
      </c>
      <c r="J936" s="99"/>
      <c r="K936" s="99"/>
      <c r="L936" s="99">
        <f t="shared" si="267"/>
        <v>0</v>
      </c>
      <c r="M936" s="99">
        <f t="shared" si="265"/>
        <v>543.06999999999925</v>
      </c>
      <c r="N936" s="99">
        <f t="shared" si="268"/>
        <v>-293.06999999999994</v>
      </c>
      <c r="O936" s="99">
        <f t="shared" si="269"/>
        <v>249.99999999999932</v>
      </c>
      <c r="P936" s="99"/>
      <c r="Q936" s="99"/>
      <c r="R936" s="99">
        <f t="shared" si="270"/>
        <v>0</v>
      </c>
      <c r="S936" s="99">
        <f t="shared" si="271"/>
        <v>543.06999999999925</v>
      </c>
      <c r="T936" s="99">
        <f t="shared" si="272"/>
        <v>-293.06999999999994</v>
      </c>
      <c r="U936" s="99">
        <f t="shared" si="273"/>
        <v>249.99999999999932</v>
      </c>
      <c r="V936" s="68"/>
    </row>
    <row r="937" spans="1:22" s="191" customFormat="1" x14ac:dyDescent="0.25">
      <c r="A937" s="104">
        <v>14</v>
      </c>
      <c r="B937" s="264"/>
      <c r="C937" s="264"/>
      <c r="D937" s="264"/>
      <c r="E937" s="264"/>
      <c r="F937" s="104" t="s">
        <v>126</v>
      </c>
      <c r="G937" s="99">
        <v>0</v>
      </c>
      <c r="H937" s="99">
        <v>0</v>
      </c>
      <c r="I937" s="71">
        <f t="shared" si="274"/>
        <v>0</v>
      </c>
      <c r="J937" s="99"/>
      <c r="K937" s="99"/>
      <c r="L937" s="99">
        <f t="shared" si="267"/>
        <v>0</v>
      </c>
      <c r="M937" s="99">
        <f t="shared" si="265"/>
        <v>0</v>
      </c>
      <c r="N937" s="99">
        <f t="shared" si="268"/>
        <v>0</v>
      </c>
      <c r="O937" s="99">
        <f t="shared" si="269"/>
        <v>0</v>
      </c>
      <c r="P937" s="99"/>
      <c r="Q937" s="99"/>
      <c r="R937" s="99">
        <f t="shared" si="270"/>
        <v>0</v>
      </c>
      <c r="S937" s="99">
        <f t="shared" si="271"/>
        <v>0</v>
      </c>
      <c r="T937" s="99">
        <f t="shared" si="272"/>
        <v>0</v>
      </c>
      <c r="U937" s="99">
        <f t="shared" si="273"/>
        <v>0</v>
      </c>
      <c r="V937" s="68"/>
    </row>
    <row r="938" spans="1:22" s="191" customFormat="1" x14ac:dyDescent="0.25">
      <c r="A938" s="104">
        <v>15</v>
      </c>
      <c r="B938" s="264"/>
      <c r="C938" s="264"/>
      <c r="D938" s="264"/>
      <c r="E938" s="264"/>
      <c r="F938" s="104" t="s">
        <v>121</v>
      </c>
      <c r="G938" s="99">
        <v>0</v>
      </c>
      <c r="H938" s="99">
        <v>0</v>
      </c>
      <c r="I938" s="71">
        <f t="shared" si="274"/>
        <v>0</v>
      </c>
      <c r="J938" s="99"/>
      <c r="K938" s="99"/>
      <c r="L938" s="99">
        <f t="shared" si="267"/>
        <v>0</v>
      </c>
      <c r="M938" s="99">
        <f t="shared" si="265"/>
        <v>0</v>
      </c>
      <c r="N938" s="99">
        <f t="shared" si="268"/>
        <v>0</v>
      </c>
      <c r="O938" s="99">
        <f t="shared" si="269"/>
        <v>0</v>
      </c>
      <c r="P938" s="99"/>
      <c r="Q938" s="99"/>
      <c r="R938" s="99">
        <f t="shared" si="270"/>
        <v>0</v>
      </c>
      <c r="S938" s="99">
        <f t="shared" si="271"/>
        <v>0</v>
      </c>
      <c r="T938" s="99">
        <f t="shared" si="272"/>
        <v>0</v>
      </c>
      <c r="U938" s="99">
        <f t="shared" si="273"/>
        <v>0</v>
      </c>
      <c r="V938" s="68"/>
    </row>
    <row r="939" spans="1:22" s="191" customFormat="1" x14ac:dyDescent="0.25">
      <c r="A939" s="104">
        <v>16</v>
      </c>
      <c r="B939" s="264"/>
      <c r="C939" s="264"/>
      <c r="D939" s="264"/>
      <c r="E939" s="264"/>
      <c r="F939" s="104" t="s">
        <v>3134</v>
      </c>
      <c r="G939" s="99">
        <v>9501.7900000000027</v>
      </c>
      <c r="H939" s="99">
        <v>-202.78999999999996</v>
      </c>
      <c r="I939" s="71">
        <f t="shared" si="274"/>
        <v>9299.0000000000036</v>
      </c>
      <c r="J939" s="99"/>
      <c r="K939" s="99"/>
      <c r="L939" s="99">
        <f t="shared" si="267"/>
        <v>0</v>
      </c>
      <c r="M939" s="99">
        <f t="shared" si="265"/>
        <v>9501.7900000000027</v>
      </c>
      <c r="N939" s="99">
        <f t="shared" si="268"/>
        <v>-202.78999999999996</v>
      </c>
      <c r="O939" s="99">
        <f t="shared" si="269"/>
        <v>9299.0000000000036</v>
      </c>
      <c r="P939" s="99"/>
      <c r="Q939" s="99"/>
      <c r="R939" s="99">
        <f t="shared" si="270"/>
        <v>0</v>
      </c>
      <c r="S939" s="99">
        <f t="shared" si="271"/>
        <v>9501.7900000000027</v>
      </c>
      <c r="T939" s="99">
        <f t="shared" si="272"/>
        <v>-202.78999999999996</v>
      </c>
      <c r="U939" s="99">
        <f t="shared" si="273"/>
        <v>9299.0000000000036</v>
      </c>
      <c r="V939" s="68"/>
    </row>
    <row r="940" spans="1:22" s="191" customFormat="1" x14ac:dyDescent="0.25">
      <c r="A940" s="104">
        <v>17</v>
      </c>
      <c r="B940" s="264"/>
      <c r="C940" s="264"/>
      <c r="D940" s="264"/>
      <c r="E940" s="264"/>
      <c r="F940" s="104" t="s">
        <v>3135</v>
      </c>
      <c r="G940" s="99">
        <v>288241.43</v>
      </c>
      <c r="H940" s="99">
        <v>45926.569999999992</v>
      </c>
      <c r="I940" s="71">
        <f t="shared" si="274"/>
        <v>334168</v>
      </c>
      <c r="J940" s="99"/>
      <c r="K940" s="99"/>
      <c r="L940" s="99">
        <f t="shared" si="267"/>
        <v>0</v>
      </c>
      <c r="M940" s="99">
        <f t="shared" si="265"/>
        <v>288241.43</v>
      </c>
      <c r="N940" s="99">
        <f t="shared" si="268"/>
        <v>45926.569999999992</v>
      </c>
      <c r="O940" s="99">
        <f t="shared" si="269"/>
        <v>334168</v>
      </c>
      <c r="P940" s="99"/>
      <c r="Q940" s="99"/>
      <c r="R940" s="99">
        <f t="shared" si="270"/>
        <v>0</v>
      </c>
      <c r="S940" s="99">
        <f t="shared" si="271"/>
        <v>288241.43</v>
      </c>
      <c r="T940" s="99">
        <f t="shared" si="272"/>
        <v>45926.569999999992</v>
      </c>
      <c r="U940" s="99">
        <f t="shared" si="273"/>
        <v>334168</v>
      </c>
      <c r="V940" s="68"/>
    </row>
    <row r="941" spans="1:22" s="191" customFormat="1" x14ac:dyDescent="0.25">
      <c r="A941" s="104">
        <v>18</v>
      </c>
      <c r="B941" s="264"/>
      <c r="C941" s="264"/>
      <c r="D941" s="264"/>
      <c r="E941" s="264"/>
      <c r="F941" s="104" t="s">
        <v>3136</v>
      </c>
      <c r="G941" s="99">
        <v>-19805.2</v>
      </c>
      <c r="H941" s="99">
        <v>-1545.7999999999997</v>
      </c>
      <c r="I941" s="71">
        <f t="shared" si="274"/>
        <v>-21351</v>
      </c>
      <c r="J941" s="99"/>
      <c r="K941" s="99"/>
      <c r="L941" s="99">
        <f t="shared" si="267"/>
        <v>0</v>
      </c>
      <c r="M941" s="99">
        <f t="shared" si="265"/>
        <v>-19805.2</v>
      </c>
      <c r="N941" s="99">
        <f t="shared" si="268"/>
        <v>-1545.7999999999997</v>
      </c>
      <c r="O941" s="99">
        <f t="shared" si="269"/>
        <v>-21351</v>
      </c>
      <c r="P941" s="99"/>
      <c r="Q941" s="99"/>
      <c r="R941" s="99">
        <f t="shared" si="270"/>
        <v>0</v>
      </c>
      <c r="S941" s="99">
        <f t="shared" si="271"/>
        <v>-19805.2</v>
      </c>
      <c r="T941" s="99">
        <f t="shared" si="272"/>
        <v>-1545.7999999999997</v>
      </c>
      <c r="U941" s="99">
        <f t="shared" si="273"/>
        <v>-21351</v>
      </c>
      <c r="V941" s="68"/>
    </row>
    <row r="942" spans="1:22" s="191" customFormat="1" x14ac:dyDescent="0.25">
      <c r="A942" s="104">
        <v>19</v>
      </c>
      <c r="B942" s="264"/>
      <c r="C942" s="264"/>
      <c r="D942" s="264"/>
      <c r="E942" s="264"/>
      <c r="F942" s="104" t="s">
        <v>3137</v>
      </c>
      <c r="G942" s="99">
        <v>361942.11999999994</v>
      </c>
      <c r="H942" s="99">
        <v>68813.87999999999</v>
      </c>
      <c r="I942" s="71">
        <f t="shared" si="274"/>
        <v>430755.99999999994</v>
      </c>
      <c r="J942" s="99"/>
      <c r="K942" s="99"/>
      <c r="L942" s="99">
        <f t="shared" si="267"/>
        <v>0</v>
      </c>
      <c r="M942" s="99">
        <f t="shared" si="265"/>
        <v>361942.11999999994</v>
      </c>
      <c r="N942" s="99">
        <f t="shared" si="268"/>
        <v>68813.87999999999</v>
      </c>
      <c r="O942" s="99">
        <f t="shared" si="269"/>
        <v>430755.99999999994</v>
      </c>
      <c r="P942" s="99"/>
      <c r="Q942" s="99"/>
      <c r="R942" s="99">
        <f t="shared" si="270"/>
        <v>0</v>
      </c>
      <c r="S942" s="99">
        <f t="shared" si="271"/>
        <v>361942.11999999994</v>
      </c>
      <c r="T942" s="99">
        <f t="shared" si="272"/>
        <v>68813.87999999999</v>
      </c>
      <c r="U942" s="99">
        <f t="shared" si="273"/>
        <v>430755.99999999994</v>
      </c>
      <c r="V942" s="68"/>
    </row>
    <row r="943" spans="1:22" s="191" customFormat="1" x14ac:dyDescent="0.25">
      <c r="A943" s="104">
        <v>20</v>
      </c>
      <c r="B943" s="264"/>
      <c r="C943" s="264"/>
      <c r="D943" s="264"/>
      <c r="E943" s="264"/>
      <c r="F943" s="104" t="s">
        <v>3138</v>
      </c>
      <c r="G943" s="99">
        <v>8783.4800000000014</v>
      </c>
      <c r="H943" s="99">
        <v>462.52000000000004</v>
      </c>
      <c r="I943" s="71">
        <f t="shared" si="274"/>
        <v>9246.0000000000018</v>
      </c>
      <c r="J943" s="99"/>
      <c r="K943" s="99"/>
      <c r="L943" s="99">
        <f t="shared" si="267"/>
        <v>0</v>
      </c>
      <c r="M943" s="99">
        <f t="shared" si="265"/>
        <v>8783.4800000000014</v>
      </c>
      <c r="N943" s="99">
        <f t="shared" si="268"/>
        <v>462.52000000000004</v>
      </c>
      <c r="O943" s="99">
        <f t="shared" si="269"/>
        <v>9246.0000000000018</v>
      </c>
      <c r="P943" s="99"/>
      <c r="Q943" s="99"/>
      <c r="R943" s="99">
        <f t="shared" si="270"/>
        <v>0</v>
      </c>
      <c r="S943" s="99">
        <f t="shared" si="271"/>
        <v>8783.4800000000014</v>
      </c>
      <c r="T943" s="99">
        <f t="shared" si="272"/>
        <v>462.52000000000004</v>
      </c>
      <c r="U943" s="99">
        <f t="shared" si="273"/>
        <v>9246.0000000000018</v>
      </c>
      <c r="V943" s="68"/>
    </row>
    <row r="944" spans="1:22" s="191" customFormat="1" x14ac:dyDescent="0.25">
      <c r="A944" s="104">
        <v>21</v>
      </c>
      <c r="B944" s="264"/>
      <c r="C944" s="264"/>
      <c r="D944" s="264"/>
      <c r="E944" s="264"/>
      <c r="F944" s="104" t="s">
        <v>3139</v>
      </c>
      <c r="G944" s="99">
        <v>0</v>
      </c>
      <c r="H944" s="99">
        <v>0</v>
      </c>
      <c r="I944" s="71">
        <f t="shared" si="274"/>
        <v>0</v>
      </c>
      <c r="J944" s="99"/>
      <c r="K944" s="99"/>
      <c r="L944" s="99">
        <f t="shared" si="267"/>
        <v>0</v>
      </c>
      <c r="M944" s="99">
        <f t="shared" si="265"/>
        <v>0</v>
      </c>
      <c r="N944" s="99">
        <f t="shared" si="268"/>
        <v>0</v>
      </c>
      <c r="O944" s="99">
        <f t="shared" si="269"/>
        <v>0</v>
      </c>
      <c r="P944" s="99"/>
      <c r="Q944" s="99"/>
      <c r="R944" s="99">
        <f t="shared" si="270"/>
        <v>0</v>
      </c>
      <c r="S944" s="99">
        <f t="shared" si="271"/>
        <v>0</v>
      </c>
      <c r="T944" s="99">
        <f t="shared" si="272"/>
        <v>0</v>
      </c>
      <c r="U944" s="99">
        <f t="shared" si="273"/>
        <v>0</v>
      </c>
      <c r="V944" s="68"/>
    </row>
    <row r="945" spans="1:68" s="191" customFormat="1" x14ac:dyDescent="0.25">
      <c r="A945" s="104">
        <v>22</v>
      </c>
      <c r="B945" s="264"/>
      <c r="C945" s="264"/>
      <c r="D945" s="264"/>
      <c r="E945" s="264"/>
      <c r="F945" s="104" t="s">
        <v>3140</v>
      </c>
      <c r="G945" s="99">
        <v>0</v>
      </c>
      <c r="H945" s="99">
        <v>0</v>
      </c>
      <c r="I945" s="71">
        <f t="shared" si="274"/>
        <v>0</v>
      </c>
      <c r="J945" s="99"/>
      <c r="K945" s="99"/>
      <c r="L945" s="99">
        <f t="shared" si="267"/>
        <v>0</v>
      </c>
      <c r="M945" s="99">
        <f t="shared" si="265"/>
        <v>0</v>
      </c>
      <c r="N945" s="99">
        <f t="shared" si="268"/>
        <v>0</v>
      </c>
      <c r="O945" s="99">
        <f t="shared" si="269"/>
        <v>0</v>
      </c>
      <c r="P945" s="99"/>
      <c r="Q945" s="99"/>
      <c r="R945" s="99">
        <f t="shared" si="270"/>
        <v>0</v>
      </c>
      <c r="S945" s="99">
        <f t="shared" si="271"/>
        <v>0</v>
      </c>
      <c r="T945" s="99">
        <f t="shared" si="272"/>
        <v>0</v>
      </c>
      <c r="U945" s="99">
        <f t="shared" si="273"/>
        <v>0</v>
      </c>
      <c r="V945" s="68"/>
    </row>
    <row r="946" spans="1:68" s="193" customFormat="1" x14ac:dyDescent="0.25">
      <c r="A946" s="255" t="s">
        <v>43</v>
      </c>
      <c r="B946" s="256"/>
      <c r="C946" s="256"/>
      <c r="D946" s="256"/>
      <c r="E946" s="256"/>
      <c r="F946" s="187">
        <f>A945</f>
        <v>22</v>
      </c>
      <c r="G946" s="103">
        <f>SUM(G924:G945)</f>
        <v>1976361.83</v>
      </c>
      <c r="H946" s="103">
        <f t="shared" ref="H946:U946" si="278">SUM(H924:H945)</f>
        <v>225155.16999999995</v>
      </c>
      <c r="I946" s="103">
        <f t="shared" si="278"/>
        <v>2201517</v>
      </c>
      <c r="J946" s="103">
        <f t="shared" si="278"/>
        <v>0</v>
      </c>
      <c r="K946" s="103">
        <f t="shared" si="278"/>
        <v>0</v>
      </c>
      <c r="L946" s="103">
        <f t="shared" si="278"/>
        <v>0</v>
      </c>
      <c r="M946" s="103">
        <f t="shared" si="278"/>
        <v>1976361.83</v>
      </c>
      <c r="N946" s="103">
        <f t="shared" si="278"/>
        <v>225155.16999999995</v>
      </c>
      <c r="O946" s="103">
        <f t="shared" si="278"/>
        <v>2201517</v>
      </c>
      <c r="P946" s="103">
        <f t="shared" si="278"/>
        <v>0</v>
      </c>
      <c r="Q946" s="103">
        <f t="shared" si="278"/>
        <v>0</v>
      </c>
      <c r="R946" s="103">
        <f t="shared" si="278"/>
        <v>0</v>
      </c>
      <c r="S946" s="103">
        <f t="shared" si="278"/>
        <v>1976361.83</v>
      </c>
      <c r="T946" s="103">
        <f t="shared" si="278"/>
        <v>225155.16999999995</v>
      </c>
      <c r="U946" s="103">
        <f t="shared" si="278"/>
        <v>2201517</v>
      </c>
      <c r="V946" s="103"/>
      <c r="W946" s="192"/>
      <c r="X946" s="192"/>
      <c r="Y946" s="192"/>
      <c r="Z946" s="192"/>
      <c r="AA946" s="192"/>
      <c r="AB946" s="192"/>
      <c r="AC946" s="192"/>
      <c r="AD946" s="192"/>
      <c r="AE946" s="192"/>
      <c r="AF946" s="192"/>
      <c r="AG946" s="192"/>
      <c r="AH946" s="192"/>
      <c r="AI946" s="192"/>
      <c r="AJ946" s="192"/>
      <c r="AK946" s="192"/>
      <c r="AL946" s="192"/>
      <c r="AM946" s="192"/>
      <c r="AN946" s="192"/>
      <c r="AO946" s="192"/>
      <c r="AP946" s="192"/>
      <c r="AQ946" s="192"/>
      <c r="AR946" s="192"/>
      <c r="AS946" s="192"/>
      <c r="AT946" s="192"/>
      <c r="AU946" s="192"/>
      <c r="AV946" s="192"/>
      <c r="AW946" s="192"/>
      <c r="AX946" s="192"/>
      <c r="AY946" s="192"/>
      <c r="AZ946" s="192"/>
      <c r="BA946" s="192"/>
      <c r="BB946" s="192"/>
      <c r="BC946" s="192"/>
      <c r="BD946" s="192"/>
      <c r="BE946" s="192"/>
      <c r="BF946" s="192"/>
      <c r="BG946" s="192"/>
      <c r="BH946" s="192"/>
      <c r="BI946" s="192"/>
      <c r="BJ946" s="192"/>
      <c r="BK946" s="192"/>
      <c r="BL946" s="192"/>
      <c r="BM946" s="192"/>
      <c r="BN946" s="192"/>
      <c r="BO946" s="192"/>
      <c r="BP946" s="192"/>
    </row>
    <row r="947" spans="1:68" s="191" customFormat="1" ht="15" customHeight="1" x14ac:dyDescent="0.25">
      <c r="A947" s="104">
        <v>1</v>
      </c>
      <c r="B947" s="264" t="s">
        <v>1216</v>
      </c>
      <c r="C947" s="264" t="s">
        <v>5537</v>
      </c>
      <c r="D947" s="264" t="s">
        <v>5537</v>
      </c>
      <c r="E947" s="264" t="s">
        <v>5567</v>
      </c>
      <c r="F947" s="104" t="s">
        <v>3141</v>
      </c>
      <c r="G947" s="99">
        <v>4045.4500000000003</v>
      </c>
      <c r="H947" s="99">
        <v>6206.5499999999993</v>
      </c>
      <c r="I947" s="71">
        <f t="shared" si="274"/>
        <v>10252</v>
      </c>
      <c r="J947" s="99"/>
      <c r="K947" s="99"/>
      <c r="L947" s="99">
        <f t="shared" si="267"/>
        <v>0</v>
      </c>
      <c r="M947" s="99">
        <f t="shared" si="265"/>
        <v>4045.4500000000003</v>
      </c>
      <c r="N947" s="99">
        <f t="shared" si="268"/>
        <v>6206.5499999999993</v>
      </c>
      <c r="O947" s="99">
        <f t="shared" si="269"/>
        <v>10252</v>
      </c>
      <c r="P947" s="99"/>
      <c r="Q947" s="99"/>
      <c r="R947" s="99">
        <f t="shared" si="270"/>
        <v>0</v>
      </c>
      <c r="S947" s="99">
        <f t="shared" si="271"/>
        <v>4045.4500000000003</v>
      </c>
      <c r="T947" s="99">
        <f t="shared" si="272"/>
        <v>6206.5499999999993</v>
      </c>
      <c r="U947" s="99">
        <f t="shared" si="273"/>
        <v>10252</v>
      </c>
      <c r="V947" s="68"/>
    </row>
    <row r="948" spans="1:68" s="191" customFormat="1" x14ac:dyDescent="0.25">
      <c r="A948" s="104">
        <v>2</v>
      </c>
      <c r="B948" s="264"/>
      <c r="C948" s="264"/>
      <c r="D948" s="264"/>
      <c r="E948" s="264"/>
      <c r="F948" s="104" t="s">
        <v>3142</v>
      </c>
      <c r="G948" s="99">
        <v>14960.42</v>
      </c>
      <c r="H948" s="99">
        <v>-35052.42</v>
      </c>
      <c r="I948" s="71">
        <f t="shared" si="274"/>
        <v>-20092</v>
      </c>
      <c r="J948" s="99"/>
      <c r="K948" s="99"/>
      <c r="L948" s="99">
        <f t="shared" si="267"/>
        <v>0</v>
      </c>
      <c r="M948" s="99">
        <f t="shared" si="265"/>
        <v>14960.42</v>
      </c>
      <c r="N948" s="99">
        <f t="shared" si="268"/>
        <v>-35052.42</v>
      </c>
      <c r="O948" s="99">
        <f t="shared" si="269"/>
        <v>-20092</v>
      </c>
      <c r="P948" s="99"/>
      <c r="Q948" s="99"/>
      <c r="R948" s="99">
        <f t="shared" si="270"/>
        <v>0</v>
      </c>
      <c r="S948" s="99">
        <f t="shared" si="271"/>
        <v>14960.42</v>
      </c>
      <c r="T948" s="99">
        <f t="shared" si="272"/>
        <v>-35052.42</v>
      </c>
      <c r="U948" s="99">
        <f t="shared" si="273"/>
        <v>-20092</v>
      </c>
      <c r="V948" s="68"/>
    </row>
    <row r="949" spans="1:68" s="191" customFormat="1" x14ac:dyDescent="0.25">
      <c r="A949" s="104">
        <v>3</v>
      </c>
      <c r="B949" s="264"/>
      <c r="C949" s="264"/>
      <c r="D949" s="264"/>
      <c r="E949" s="264"/>
      <c r="F949" s="104" t="s">
        <v>3143</v>
      </c>
      <c r="G949" s="99">
        <v>-4507.7300000000014</v>
      </c>
      <c r="H949" s="99">
        <v>35.72999999999999</v>
      </c>
      <c r="I949" s="71">
        <f t="shared" si="274"/>
        <v>-4472.0000000000018</v>
      </c>
      <c r="J949" s="99"/>
      <c r="K949" s="99"/>
      <c r="L949" s="99">
        <f t="shared" si="267"/>
        <v>0</v>
      </c>
      <c r="M949" s="99">
        <f t="shared" si="265"/>
        <v>-4507.7300000000014</v>
      </c>
      <c r="N949" s="99">
        <f t="shared" si="268"/>
        <v>35.72999999999999</v>
      </c>
      <c r="O949" s="99">
        <f t="shared" si="269"/>
        <v>-4472.0000000000018</v>
      </c>
      <c r="P949" s="99"/>
      <c r="Q949" s="99"/>
      <c r="R949" s="99">
        <f t="shared" si="270"/>
        <v>0</v>
      </c>
      <c r="S949" s="99">
        <f t="shared" si="271"/>
        <v>-4507.7300000000014</v>
      </c>
      <c r="T949" s="99">
        <f t="shared" si="272"/>
        <v>35.72999999999999</v>
      </c>
      <c r="U949" s="99">
        <f t="shared" si="273"/>
        <v>-4472.0000000000018</v>
      </c>
      <c r="V949" s="68"/>
    </row>
    <row r="950" spans="1:68" s="191" customFormat="1" x14ac:dyDescent="0.25">
      <c r="A950" s="104">
        <v>4</v>
      </c>
      <c r="B950" s="264"/>
      <c r="C950" s="264"/>
      <c r="D950" s="264"/>
      <c r="E950" s="264"/>
      <c r="F950" s="104" t="s">
        <v>3144</v>
      </c>
      <c r="G950" s="99">
        <v>68497.440000000017</v>
      </c>
      <c r="H950" s="99">
        <v>6502.5599999999995</v>
      </c>
      <c r="I950" s="71">
        <f t="shared" si="274"/>
        <v>75000.000000000015</v>
      </c>
      <c r="J950" s="99"/>
      <c r="K950" s="99"/>
      <c r="L950" s="99">
        <f t="shared" si="267"/>
        <v>0</v>
      </c>
      <c r="M950" s="99">
        <f t="shared" si="265"/>
        <v>68497.440000000017</v>
      </c>
      <c r="N950" s="99">
        <f t="shared" si="268"/>
        <v>6502.5599999999995</v>
      </c>
      <c r="O950" s="99">
        <f t="shared" si="269"/>
        <v>75000.000000000015</v>
      </c>
      <c r="P950" s="99"/>
      <c r="Q950" s="99"/>
      <c r="R950" s="99">
        <f t="shared" si="270"/>
        <v>0</v>
      </c>
      <c r="S950" s="99">
        <f t="shared" si="271"/>
        <v>68497.440000000017</v>
      </c>
      <c r="T950" s="99">
        <f t="shared" si="272"/>
        <v>6502.5599999999995</v>
      </c>
      <c r="U950" s="99">
        <f t="shared" si="273"/>
        <v>75000.000000000015</v>
      </c>
      <c r="V950" s="68"/>
    </row>
    <row r="951" spans="1:68" s="191" customFormat="1" x14ac:dyDescent="0.25">
      <c r="A951" s="104">
        <v>5</v>
      </c>
      <c r="B951" s="264"/>
      <c r="C951" s="264"/>
      <c r="D951" s="264"/>
      <c r="E951" s="264"/>
      <c r="F951" s="104" t="s">
        <v>3145</v>
      </c>
      <c r="G951" s="99">
        <v>0</v>
      </c>
      <c r="H951" s="99">
        <v>0</v>
      </c>
      <c r="I951" s="71">
        <f t="shared" si="274"/>
        <v>0</v>
      </c>
      <c r="J951" s="99"/>
      <c r="K951" s="99"/>
      <c r="L951" s="99">
        <f t="shared" si="267"/>
        <v>0</v>
      </c>
      <c r="M951" s="99">
        <f t="shared" si="265"/>
        <v>0</v>
      </c>
      <c r="N951" s="99">
        <f t="shared" si="268"/>
        <v>0</v>
      </c>
      <c r="O951" s="99">
        <f t="shared" si="269"/>
        <v>0</v>
      </c>
      <c r="P951" s="99"/>
      <c r="Q951" s="99"/>
      <c r="R951" s="99">
        <f t="shared" si="270"/>
        <v>0</v>
      </c>
      <c r="S951" s="99">
        <f t="shared" si="271"/>
        <v>0</v>
      </c>
      <c r="T951" s="99">
        <f t="shared" si="272"/>
        <v>0</v>
      </c>
      <c r="U951" s="99">
        <f t="shared" si="273"/>
        <v>0</v>
      </c>
      <c r="V951" s="68"/>
    </row>
    <row r="952" spans="1:68" s="191" customFormat="1" x14ac:dyDescent="0.25">
      <c r="A952" s="104">
        <v>6</v>
      </c>
      <c r="B952" s="264"/>
      <c r="C952" s="264"/>
      <c r="D952" s="264"/>
      <c r="E952" s="264"/>
      <c r="F952" s="104" t="s">
        <v>3146</v>
      </c>
      <c r="G952" s="99">
        <v>0</v>
      </c>
      <c r="H952" s="99">
        <v>0</v>
      </c>
      <c r="I952" s="71">
        <f t="shared" si="274"/>
        <v>0</v>
      </c>
      <c r="J952" s="99"/>
      <c r="K952" s="99"/>
      <c r="L952" s="99">
        <f t="shared" si="267"/>
        <v>0</v>
      </c>
      <c r="M952" s="99">
        <f t="shared" si="265"/>
        <v>0</v>
      </c>
      <c r="N952" s="99">
        <f t="shared" si="268"/>
        <v>0</v>
      </c>
      <c r="O952" s="99">
        <f t="shared" si="269"/>
        <v>0</v>
      </c>
      <c r="P952" s="99"/>
      <c r="Q952" s="99"/>
      <c r="R952" s="99">
        <f t="shared" si="270"/>
        <v>0</v>
      </c>
      <c r="S952" s="99">
        <f t="shared" si="271"/>
        <v>0</v>
      </c>
      <c r="T952" s="99">
        <f t="shared" si="272"/>
        <v>0</v>
      </c>
      <c r="U952" s="99">
        <f t="shared" si="273"/>
        <v>0</v>
      </c>
      <c r="V952" s="68"/>
    </row>
    <row r="953" spans="1:68" s="191" customFormat="1" x14ac:dyDescent="0.25">
      <c r="A953" s="104">
        <v>7</v>
      </c>
      <c r="B953" s="264"/>
      <c r="C953" s="264"/>
      <c r="D953" s="264"/>
      <c r="E953" s="264"/>
      <c r="F953" s="104" t="s">
        <v>3147</v>
      </c>
      <c r="G953" s="99">
        <v>39619.360000000008</v>
      </c>
      <c r="H953" s="99">
        <v>2083.6400000000003</v>
      </c>
      <c r="I953" s="71">
        <f t="shared" si="274"/>
        <v>41703.000000000007</v>
      </c>
      <c r="J953" s="99"/>
      <c r="K953" s="99"/>
      <c r="L953" s="99">
        <f t="shared" si="267"/>
        <v>0</v>
      </c>
      <c r="M953" s="99">
        <f t="shared" si="265"/>
        <v>39619.360000000008</v>
      </c>
      <c r="N953" s="99">
        <f t="shared" si="268"/>
        <v>2083.6400000000003</v>
      </c>
      <c r="O953" s="99">
        <f t="shared" si="269"/>
        <v>41703.000000000007</v>
      </c>
      <c r="P953" s="99"/>
      <c r="Q953" s="99"/>
      <c r="R953" s="99">
        <f t="shared" si="270"/>
        <v>0</v>
      </c>
      <c r="S953" s="99">
        <f t="shared" si="271"/>
        <v>39619.360000000008</v>
      </c>
      <c r="T953" s="99">
        <f t="shared" si="272"/>
        <v>2083.6400000000003</v>
      </c>
      <c r="U953" s="99">
        <f t="shared" si="273"/>
        <v>41703.000000000007</v>
      </c>
      <c r="V953" s="68"/>
    </row>
    <row r="954" spans="1:68" s="191" customFormat="1" x14ac:dyDescent="0.25">
      <c r="A954" s="104">
        <v>8</v>
      </c>
      <c r="B954" s="264"/>
      <c r="C954" s="264"/>
      <c r="D954" s="264"/>
      <c r="E954" s="264"/>
      <c r="F954" s="104" t="s">
        <v>3148</v>
      </c>
      <c r="G954" s="99">
        <v>55884.83</v>
      </c>
      <c r="H954" s="99">
        <v>5074.17</v>
      </c>
      <c r="I954" s="71">
        <f t="shared" si="274"/>
        <v>60959</v>
      </c>
      <c r="J954" s="99"/>
      <c r="K954" s="99"/>
      <c r="L954" s="99">
        <f t="shared" si="267"/>
        <v>0</v>
      </c>
      <c r="M954" s="99">
        <f t="shared" si="265"/>
        <v>55884.83</v>
      </c>
      <c r="N954" s="99">
        <f t="shared" si="268"/>
        <v>5074.17</v>
      </c>
      <c r="O954" s="99">
        <f t="shared" si="269"/>
        <v>60959</v>
      </c>
      <c r="P954" s="99"/>
      <c r="Q954" s="99"/>
      <c r="R954" s="99">
        <f t="shared" si="270"/>
        <v>0</v>
      </c>
      <c r="S954" s="99">
        <f t="shared" si="271"/>
        <v>55884.83</v>
      </c>
      <c r="T954" s="99">
        <f t="shared" si="272"/>
        <v>5074.17</v>
      </c>
      <c r="U954" s="99">
        <f t="shared" si="273"/>
        <v>60959</v>
      </c>
      <c r="V954" s="68"/>
    </row>
    <row r="955" spans="1:68" s="191" customFormat="1" x14ac:dyDescent="0.25">
      <c r="A955" s="104">
        <v>9</v>
      </c>
      <c r="B955" s="264"/>
      <c r="C955" s="264"/>
      <c r="D955" s="264"/>
      <c r="E955" s="264"/>
      <c r="F955" s="104" t="s">
        <v>3149</v>
      </c>
      <c r="G955" s="99">
        <v>419707.52999999997</v>
      </c>
      <c r="H955" s="99">
        <v>150140.47000000003</v>
      </c>
      <c r="I955" s="71">
        <f t="shared" si="274"/>
        <v>569848</v>
      </c>
      <c r="J955" s="99"/>
      <c r="K955" s="99"/>
      <c r="L955" s="99">
        <f t="shared" si="267"/>
        <v>0</v>
      </c>
      <c r="M955" s="99">
        <f t="shared" si="265"/>
        <v>419707.52999999997</v>
      </c>
      <c r="N955" s="99">
        <f t="shared" si="268"/>
        <v>150140.47000000003</v>
      </c>
      <c r="O955" s="99">
        <f t="shared" si="269"/>
        <v>569848</v>
      </c>
      <c r="P955" s="99"/>
      <c r="Q955" s="99"/>
      <c r="R955" s="99">
        <f t="shared" si="270"/>
        <v>0</v>
      </c>
      <c r="S955" s="99">
        <f t="shared" si="271"/>
        <v>419707.52999999997</v>
      </c>
      <c r="T955" s="99">
        <f t="shared" si="272"/>
        <v>150140.47000000003</v>
      </c>
      <c r="U955" s="99">
        <f t="shared" si="273"/>
        <v>569848</v>
      </c>
      <c r="V955" s="68"/>
    </row>
    <row r="956" spans="1:68" s="191" customFormat="1" x14ac:dyDescent="0.25">
      <c r="A956" s="104">
        <v>10</v>
      </c>
      <c r="B956" s="264"/>
      <c r="C956" s="264"/>
      <c r="D956" s="264"/>
      <c r="E956" s="264"/>
      <c r="F956" s="104" t="s">
        <v>3150</v>
      </c>
      <c r="G956" s="99">
        <v>255203.96000000002</v>
      </c>
      <c r="H956" s="99">
        <v>72186.039999999994</v>
      </c>
      <c r="I956" s="71">
        <f t="shared" si="274"/>
        <v>327390</v>
      </c>
      <c r="J956" s="99"/>
      <c r="K956" s="99"/>
      <c r="L956" s="99">
        <f t="shared" si="267"/>
        <v>0</v>
      </c>
      <c r="M956" s="99">
        <f t="shared" si="265"/>
        <v>255203.96000000002</v>
      </c>
      <c r="N956" s="99">
        <f t="shared" si="268"/>
        <v>72186.039999999994</v>
      </c>
      <c r="O956" s="99">
        <f t="shared" si="269"/>
        <v>327390</v>
      </c>
      <c r="P956" s="99"/>
      <c r="Q956" s="99"/>
      <c r="R956" s="99">
        <f t="shared" si="270"/>
        <v>0</v>
      </c>
      <c r="S956" s="99">
        <f t="shared" si="271"/>
        <v>255203.96000000002</v>
      </c>
      <c r="T956" s="99">
        <f t="shared" si="272"/>
        <v>72186.039999999994</v>
      </c>
      <c r="U956" s="99">
        <f t="shared" si="273"/>
        <v>327390</v>
      </c>
      <c r="V956" s="68"/>
    </row>
    <row r="957" spans="1:68" s="191" customFormat="1" x14ac:dyDescent="0.25">
      <c r="A957" s="104">
        <v>11</v>
      </c>
      <c r="B957" s="264"/>
      <c r="C957" s="264"/>
      <c r="D957" s="264"/>
      <c r="E957" s="264"/>
      <c r="F957" s="104" t="s">
        <v>3151</v>
      </c>
      <c r="G957" s="99">
        <v>0</v>
      </c>
      <c r="H957" s="99">
        <v>0</v>
      </c>
      <c r="I957" s="71">
        <f t="shared" si="274"/>
        <v>0</v>
      </c>
      <c r="J957" s="99"/>
      <c r="K957" s="99"/>
      <c r="L957" s="99">
        <f t="shared" si="267"/>
        <v>0</v>
      </c>
      <c r="M957" s="99">
        <f t="shared" si="265"/>
        <v>0</v>
      </c>
      <c r="N957" s="99">
        <f t="shared" si="268"/>
        <v>0</v>
      </c>
      <c r="O957" s="99">
        <f t="shared" si="269"/>
        <v>0</v>
      </c>
      <c r="P957" s="99"/>
      <c r="Q957" s="99"/>
      <c r="R957" s="99">
        <f t="shared" si="270"/>
        <v>0</v>
      </c>
      <c r="S957" s="99">
        <f t="shared" si="271"/>
        <v>0</v>
      </c>
      <c r="T957" s="99">
        <f t="shared" si="272"/>
        <v>0</v>
      </c>
      <c r="U957" s="99">
        <f t="shared" si="273"/>
        <v>0</v>
      </c>
      <c r="V957" s="68"/>
    </row>
    <row r="958" spans="1:68" s="191" customFormat="1" x14ac:dyDescent="0.25">
      <c r="A958" s="104">
        <v>12</v>
      </c>
      <c r="B958" s="264"/>
      <c r="C958" s="264"/>
      <c r="D958" s="264"/>
      <c r="E958" s="264"/>
      <c r="F958" s="104" t="s">
        <v>3152</v>
      </c>
      <c r="G958" s="99">
        <v>7028.23</v>
      </c>
      <c r="H958" s="99">
        <v>562.77</v>
      </c>
      <c r="I958" s="71">
        <f t="shared" si="274"/>
        <v>7591</v>
      </c>
      <c r="J958" s="99"/>
      <c r="K958" s="99"/>
      <c r="L958" s="99">
        <f t="shared" si="267"/>
        <v>0</v>
      </c>
      <c r="M958" s="99">
        <f t="shared" si="265"/>
        <v>7028.23</v>
      </c>
      <c r="N958" s="99">
        <f t="shared" si="268"/>
        <v>562.77</v>
      </c>
      <c r="O958" s="99">
        <f t="shared" si="269"/>
        <v>7591</v>
      </c>
      <c r="P958" s="99"/>
      <c r="Q958" s="99"/>
      <c r="R958" s="99">
        <f t="shared" si="270"/>
        <v>0</v>
      </c>
      <c r="S958" s="99">
        <f t="shared" si="271"/>
        <v>7028.23</v>
      </c>
      <c r="T958" s="99">
        <f t="shared" si="272"/>
        <v>562.77</v>
      </c>
      <c r="U958" s="99">
        <f t="shared" si="273"/>
        <v>7591</v>
      </c>
      <c r="V958" s="68"/>
    </row>
    <row r="959" spans="1:68" s="191" customFormat="1" x14ac:dyDescent="0.25">
      <c r="A959" s="104">
        <v>13</v>
      </c>
      <c r="B959" s="264"/>
      <c r="C959" s="264"/>
      <c r="D959" s="264"/>
      <c r="E959" s="264"/>
      <c r="F959" s="104" t="s">
        <v>3153</v>
      </c>
      <c r="G959" s="99">
        <v>0</v>
      </c>
      <c r="H959" s="99">
        <v>0</v>
      </c>
      <c r="I959" s="71">
        <f t="shared" si="274"/>
        <v>0</v>
      </c>
      <c r="J959" s="99"/>
      <c r="K959" s="99"/>
      <c r="L959" s="99">
        <f t="shared" si="267"/>
        <v>0</v>
      </c>
      <c r="M959" s="99">
        <f t="shared" si="265"/>
        <v>0</v>
      </c>
      <c r="N959" s="99">
        <f t="shared" si="268"/>
        <v>0</v>
      </c>
      <c r="O959" s="99">
        <f t="shared" si="269"/>
        <v>0</v>
      </c>
      <c r="P959" s="99"/>
      <c r="Q959" s="99"/>
      <c r="R959" s="99">
        <f t="shared" si="270"/>
        <v>0</v>
      </c>
      <c r="S959" s="99">
        <f t="shared" si="271"/>
        <v>0</v>
      </c>
      <c r="T959" s="99">
        <f t="shared" si="272"/>
        <v>0</v>
      </c>
      <c r="U959" s="99">
        <f t="shared" si="273"/>
        <v>0</v>
      </c>
      <c r="V959" s="68"/>
    </row>
    <row r="960" spans="1:68" s="191" customFormat="1" x14ac:dyDescent="0.25">
      <c r="A960" s="104">
        <v>14</v>
      </c>
      <c r="B960" s="264"/>
      <c r="C960" s="264"/>
      <c r="D960" s="264"/>
      <c r="E960" s="264"/>
      <c r="F960" s="104" t="s">
        <v>3154</v>
      </c>
      <c r="G960" s="99">
        <v>16019.56</v>
      </c>
      <c r="H960" s="99">
        <v>24504.44</v>
      </c>
      <c r="I960" s="71">
        <f t="shared" si="274"/>
        <v>40524</v>
      </c>
      <c r="J960" s="99"/>
      <c r="K960" s="99"/>
      <c r="L960" s="99">
        <f t="shared" si="267"/>
        <v>0</v>
      </c>
      <c r="M960" s="99">
        <f t="shared" ref="M960:M1023" si="279">G960+J960</f>
        <v>16019.56</v>
      </c>
      <c r="N960" s="99">
        <f t="shared" si="268"/>
        <v>24504.44</v>
      </c>
      <c r="O960" s="99">
        <f t="shared" si="269"/>
        <v>40524</v>
      </c>
      <c r="P960" s="99"/>
      <c r="Q960" s="99"/>
      <c r="R960" s="99">
        <f t="shared" si="270"/>
        <v>0</v>
      </c>
      <c r="S960" s="99">
        <f t="shared" si="271"/>
        <v>16019.56</v>
      </c>
      <c r="T960" s="99">
        <f t="shared" si="272"/>
        <v>24504.44</v>
      </c>
      <c r="U960" s="99">
        <f t="shared" si="273"/>
        <v>40524</v>
      </c>
      <c r="V960" s="68"/>
    </row>
    <row r="961" spans="1:22" s="191" customFormat="1" x14ac:dyDescent="0.25">
      <c r="A961" s="104">
        <v>15</v>
      </c>
      <c r="B961" s="264"/>
      <c r="C961" s="264"/>
      <c r="D961" s="264"/>
      <c r="E961" s="264"/>
      <c r="F961" s="104" t="s">
        <v>3155</v>
      </c>
      <c r="G961" s="99">
        <v>72054.759999999995</v>
      </c>
      <c r="H961" s="99">
        <v>5883.24</v>
      </c>
      <c r="I961" s="71">
        <f t="shared" si="274"/>
        <v>77938</v>
      </c>
      <c r="J961" s="99"/>
      <c r="K961" s="99"/>
      <c r="L961" s="99">
        <f t="shared" si="267"/>
        <v>0</v>
      </c>
      <c r="M961" s="99">
        <f t="shared" si="279"/>
        <v>72054.759999999995</v>
      </c>
      <c r="N961" s="99">
        <f t="shared" si="268"/>
        <v>5883.24</v>
      </c>
      <c r="O961" s="99">
        <f t="shared" si="269"/>
        <v>77938</v>
      </c>
      <c r="P961" s="99"/>
      <c r="Q961" s="99"/>
      <c r="R961" s="99">
        <f t="shared" si="270"/>
        <v>0</v>
      </c>
      <c r="S961" s="99">
        <f t="shared" si="271"/>
        <v>72054.759999999995</v>
      </c>
      <c r="T961" s="99">
        <f t="shared" si="272"/>
        <v>5883.24</v>
      </c>
      <c r="U961" s="99">
        <f t="shared" si="273"/>
        <v>77938</v>
      </c>
      <c r="V961" s="68"/>
    </row>
    <row r="962" spans="1:22" s="191" customFormat="1" x14ac:dyDescent="0.25">
      <c r="A962" s="104">
        <v>16</v>
      </c>
      <c r="B962" s="264"/>
      <c r="C962" s="264"/>
      <c r="D962" s="264"/>
      <c r="E962" s="264"/>
      <c r="F962" s="104" t="s">
        <v>3156</v>
      </c>
      <c r="G962" s="99">
        <v>-170430.42</v>
      </c>
      <c r="H962" s="99">
        <v>15983.42</v>
      </c>
      <c r="I962" s="71">
        <f t="shared" si="274"/>
        <v>-154447</v>
      </c>
      <c r="J962" s="99"/>
      <c r="K962" s="99"/>
      <c r="L962" s="99">
        <f t="shared" si="267"/>
        <v>0</v>
      </c>
      <c r="M962" s="99">
        <f t="shared" si="279"/>
        <v>-170430.42</v>
      </c>
      <c r="N962" s="99">
        <f t="shared" si="268"/>
        <v>15983.42</v>
      </c>
      <c r="O962" s="99">
        <f t="shared" si="269"/>
        <v>-154447</v>
      </c>
      <c r="P962" s="99"/>
      <c r="Q962" s="99"/>
      <c r="R962" s="99">
        <f t="shared" si="270"/>
        <v>0</v>
      </c>
      <c r="S962" s="99">
        <f t="shared" si="271"/>
        <v>-170430.42</v>
      </c>
      <c r="T962" s="99">
        <f t="shared" si="272"/>
        <v>15983.42</v>
      </c>
      <c r="U962" s="99">
        <f t="shared" si="273"/>
        <v>-154447</v>
      </c>
      <c r="V962" s="68"/>
    </row>
    <row r="963" spans="1:22" s="191" customFormat="1" x14ac:dyDescent="0.25">
      <c r="A963" s="104">
        <v>17</v>
      </c>
      <c r="B963" s="264"/>
      <c r="C963" s="264"/>
      <c r="D963" s="264"/>
      <c r="E963" s="264"/>
      <c r="F963" s="104" t="s">
        <v>3157</v>
      </c>
      <c r="G963" s="99">
        <v>-2956.43</v>
      </c>
      <c r="H963" s="99">
        <v>-43.57</v>
      </c>
      <c r="I963" s="71">
        <f t="shared" si="274"/>
        <v>-3000</v>
      </c>
      <c r="J963" s="99"/>
      <c r="K963" s="99"/>
      <c r="L963" s="99">
        <f t="shared" si="267"/>
        <v>0</v>
      </c>
      <c r="M963" s="99">
        <f t="shared" si="279"/>
        <v>-2956.43</v>
      </c>
      <c r="N963" s="99">
        <f t="shared" si="268"/>
        <v>-43.57</v>
      </c>
      <c r="O963" s="99">
        <f t="shared" si="269"/>
        <v>-3000</v>
      </c>
      <c r="P963" s="99"/>
      <c r="Q963" s="99"/>
      <c r="R963" s="99">
        <f t="shared" si="270"/>
        <v>0</v>
      </c>
      <c r="S963" s="99">
        <f t="shared" si="271"/>
        <v>-2956.43</v>
      </c>
      <c r="T963" s="99">
        <f t="shared" si="272"/>
        <v>-43.57</v>
      </c>
      <c r="U963" s="99">
        <f t="shared" si="273"/>
        <v>-3000</v>
      </c>
      <c r="V963" s="68"/>
    </row>
    <row r="964" spans="1:22" s="191" customFormat="1" x14ac:dyDescent="0.25">
      <c r="A964" s="104">
        <v>18</v>
      </c>
      <c r="B964" s="264"/>
      <c r="C964" s="264"/>
      <c r="D964" s="264"/>
      <c r="E964" s="264"/>
      <c r="F964" s="104" t="s">
        <v>3158</v>
      </c>
      <c r="G964" s="99">
        <v>35.300000000000182</v>
      </c>
      <c r="H964" s="99">
        <v>-913.3</v>
      </c>
      <c r="I964" s="71">
        <f t="shared" si="274"/>
        <v>-877.99999999999977</v>
      </c>
      <c r="J964" s="99"/>
      <c r="K964" s="99"/>
      <c r="L964" s="99">
        <f t="shared" si="267"/>
        <v>0</v>
      </c>
      <c r="M964" s="99">
        <f t="shared" si="279"/>
        <v>35.300000000000182</v>
      </c>
      <c r="N964" s="99">
        <f t="shared" si="268"/>
        <v>-913.3</v>
      </c>
      <c r="O964" s="99">
        <f t="shared" si="269"/>
        <v>-877.99999999999977</v>
      </c>
      <c r="P964" s="99"/>
      <c r="Q964" s="99"/>
      <c r="R964" s="99">
        <f t="shared" si="270"/>
        <v>0</v>
      </c>
      <c r="S964" s="99">
        <f t="shared" si="271"/>
        <v>35.300000000000182</v>
      </c>
      <c r="T964" s="99">
        <f t="shared" si="272"/>
        <v>-913.3</v>
      </c>
      <c r="U964" s="99">
        <f t="shared" si="273"/>
        <v>-877.99999999999977</v>
      </c>
      <c r="V964" s="68"/>
    </row>
    <row r="965" spans="1:22" s="191" customFormat="1" x14ac:dyDescent="0.25">
      <c r="A965" s="104">
        <v>19</v>
      </c>
      <c r="B965" s="264"/>
      <c r="C965" s="264"/>
      <c r="D965" s="264"/>
      <c r="E965" s="264"/>
      <c r="F965" s="104" t="s">
        <v>3159</v>
      </c>
      <c r="G965" s="99">
        <v>0</v>
      </c>
      <c r="H965" s="99">
        <v>0</v>
      </c>
      <c r="I965" s="71">
        <f t="shared" si="274"/>
        <v>0</v>
      </c>
      <c r="J965" s="99"/>
      <c r="K965" s="99"/>
      <c r="L965" s="99">
        <f t="shared" si="267"/>
        <v>0</v>
      </c>
      <c r="M965" s="99">
        <f t="shared" si="279"/>
        <v>0</v>
      </c>
      <c r="N965" s="99">
        <f t="shared" si="268"/>
        <v>0</v>
      </c>
      <c r="O965" s="99">
        <f t="shared" si="269"/>
        <v>0</v>
      </c>
      <c r="P965" s="99"/>
      <c r="Q965" s="99"/>
      <c r="R965" s="99">
        <f t="shared" si="270"/>
        <v>0</v>
      </c>
      <c r="S965" s="99">
        <f t="shared" si="271"/>
        <v>0</v>
      </c>
      <c r="T965" s="99">
        <f t="shared" si="272"/>
        <v>0</v>
      </c>
      <c r="U965" s="99">
        <f t="shared" si="273"/>
        <v>0</v>
      </c>
      <c r="V965" s="68"/>
    </row>
    <row r="966" spans="1:22" s="191" customFormat="1" x14ac:dyDescent="0.25">
      <c r="A966" s="104">
        <v>20</v>
      </c>
      <c r="B966" s="264"/>
      <c r="C966" s="264"/>
      <c r="D966" s="264"/>
      <c r="E966" s="264"/>
      <c r="F966" s="104" t="s">
        <v>3160</v>
      </c>
      <c r="G966" s="99">
        <v>0</v>
      </c>
      <c r="H966" s="99">
        <v>0</v>
      </c>
      <c r="I966" s="71">
        <f t="shared" si="274"/>
        <v>0</v>
      </c>
      <c r="J966" s="99"/>
      <c r="K966" s="99"/>
      <c r="L966" s="99">
        <f t="shared" si="267"/>
        <v>0</v>
      </c>
      <c r="M966" s="99">
        <f t="shared" si="279"/>
        <v>0</v>
      </c>
      <c r="N966" s="99">
        <f t="shared" si="268"/>
        <v>0</v>
      </c>
      <c r="O966" s="99">
        <f t="shared" si="269"/>
        <v>0</v>
      </c>
      <c r="P966" s="99"/>
      <c r="Q966" s="99"/>
      <c r="R966" s="99">
        <f t="shared" si="270"/>
        <v>0</v>
      </c>
      <c r="S966" s="99">
        <f t="shared" si="271"/>
        <v>0</v>
      </c>
      <c r="T966" s="99">
        <f t="shared" si="272"/>
        <v>0</v>
      </c>
      <c r="U966" s="99">
        <f t="shared" si="273"/>
        <v>0</v>
      </c>
      <c r="V966" s="68"/>
    </row>
    <row r="967" spans="1:22" s="191" customFormat="1" x14ac:dyDescent="0.25">
      <c r="A967" s="104">
        <v>21</v>
      </c>
      <c r="B967" s="264"/>
      <c r="C967" s="264"/>
      <c r="D967" s="264"/>
      <c r="E967" s="264"/>
      <c r="F967" s="104" t="s">
        <v>3161</v>
      </c>
      <c r="G967" s="99">
        <v>151509.5</v>
      </c>
      <c r="H967" s="99">
        <v>58344.500000000007</v>
      </c>
      <c r="I967" s="71">
        <f t="shared" si="274"/>
        <v>209854</v>
      </c>
      <c r="J967" s="99"/>
      <c r="K967" s="99"/>
      <c r="L967" s="99">
        <f t="shared" si="267"/>
        <v>0</v>
      </c>
      <c r="M967" s="99">
        <f t="shared" si="279"/>
        <v>151509.5</v>
      </c>
      <c r="N967" s="99">
        <f t="shared" si="268"/>
        <v>58344.500000000007</v>
      </c>
      <c r="O967" s="99">
        <f t="shared" si="269"/>
        <v>209854</v>
      </c>
      <c r="P967" s="99"/>
      <c r="Q967" s="99"/>
      <c r="R967" s="99">
        <f t="shared" si="270"/>
        <v>0</v>
      </c>
      <c r="S967" s="99">
        <f t="shared" si="271"/>
        <v>151509.5</v>
      </c>
      <c r="T967" s="99">
        <f t="shared" si="272"/>
        <v>58344.500000000007</v>
      </c>
      <c r="U967" s="99">
        <f t="shared" si="273"/>
        <v>209854</v>
      </c>
      <c r="V967" s="68"/>
    </row>
    <row r="968" spans="1:22" s="191" customFormat="1" x14ac:dyDescent="0.25">
      <c r="A968" s="104">
        <v>22</v>
      </c>
      <c r="B968" s="264"/>
      <c r="C968" s="264"/>
      <c r="D968" s="264"/>
      <c r="E968" s="264"/>
      <c r="F968" s="104" t="s">
        <v>3162</v>
      </c>
      <c r="G968" s="99">
        <v>98608.2</v>
      </c>
      <c r="H968" s="99">
        <v>15574.800000000001</v>
      </c>
      <c r="I968" s="71">
        <f t="shared" si="274"/>
        <v>114183</v>
      </c>
      <c r="J968" s="99"/>
      <c r="K968" s="99"/>
      <c r="L968" s="99">
        <f t="shared" si="267"/>
        <v>0</v>
      </c>
      <c r="M968" s="99">
        <f t="shared" si="279"/>
        <v>98608.2</v>
      </c>
      <c r="N968" s="99">
        <f t="shared" si="268"/>
        <v>15574.800000000001</v>
      </c>
      <c r="O968" s="99">
        <f t="shared" si="269"/>
        <v>114183</v>
      </c>
      <c r="P968" s="99"/>
      <c r="Q968" s="99"/>
      <c r="R968" s="99">
        <f t="shared" si="270"/>
        <v>0</v>
      </c>
      <c r="S968" s="99">
        <f t="shared" si="271"/>
        <v>98608.2</v>
      </c>
      <c r="T968" s="99">
        <f t="shared" si="272"/>
        <v>15574.800000000001</v>
      </c>
      <c r="U968" s="99">
        <f t="shared" si="273"/>
        <v>114183</v>
      </c>
      <c r="V968" s="68"/>
    </row>
    <row r="969" spans="1:22" s="191" customFormat="1" x14ac:dyDescent="0.25">
      <c r="A969" s="104">
        <v>23</v>
      </c>
      <c r="B969" s="264"/>
      <c r="C969" s="264"/>
      <c r="D969" s="264"/>
      <c r="E969" s="264"/>
      <c r="F969" s="104" t="s">
        <v>3163</v>
      </c>
      <c r="G969" s="99">
        <v>98868.909999999989</v>
      </c>
      <c r="H969" s="99">
        <v>6313.0899999999992</v>
      </c>
      <c r="I969" s="71">
        <f t="shared" si="274"/>
        <v>105181.99999999999</v>
      </c>
      <c r="J969" s="99"/>
      <c r="K969" s="99"/>
      <c r="L969" s="99">
        <f t="shared" si="267"/>
        <v>0</v>
      </c>
      <c r="M969" s="99">
        <f t="shared" si="279"/>
        <v>98868.909999999989</v>
      </c>
      <c r="N969" s="99">
        <f t="shared" si="268"/>
        <v>6313.0899999999992</v>
      </c>
      <c r="O969" s="99">
        <f t="shared" si="269"/>
        <v>105181.99999999999</v>
      </c>
      <c r="P969" s="99"/>
      <c r="Q969" s="99"/>
      <c r="R969" s="99">
        <f t="shared" si="270"/>
        <v>0</v>
      </c>
      <c r="S969" s="99">
        <f t="shared" si="271"/>
        <v>98868.909999999989</v>
      </c>
      <c r="T969" s="99">
        <f t="shared" si="272"/>
        <v>6313.0899999999992</v>
      </c>
      <c r="U969" s="99">
        <f t="shared" si="273"/>
        <v>105181.99999999999</v>
      </c>
      <c r="V969" s="68"/>
    </row>
    <row r="970" spans="1:22" s="191" customFormat="1" x14ac:dyDescent="0.25">
      <c r="A970" s="104">
        <v>24</v>
      </c>
      <c r="B970" s="264"/>
      <c r="C970" s="264"/>
      <c r="D970" s="264"/>
      <c r="E970" s="264"/>
      <c r="F970" s="104" t="s">
        <v>3164</v>
      </c>
      <c r="G970" s="99">
        <v>0</v>
      </c>
      <c r="H970" s="99">
        <v>0</v>
      </c>
      <c r="I970" s="71">
        <f t="shared" si="274"/>
        <v>0</v>
      </c>
      <c r="J970" s="99"/>
      <c r="K970" s="99"/>
      <c r="L970" s="99">
        <f t="shared" si="267"/>
        <v>0</v>
      </c>
      <c r="M970" s="99">
        <f t="shared" si="279"/>
        <v>0</v>
      </c>
      <c r="N970" s="99">
        <f t="shared" si="268"/>
        <v>0</v>
      </c>
      <c r="O970" s="99">
        <f t="shared" si="269"/>
        <v>0</v>
      </c>
      <c r="P970" s="99"/>
      <c r="Q970" s="99"/>
      <c r="R970" s="99">
        <f t="shared" si="270"/>
        <v>0</v>
      </c>
      <c r="S970" s="99">
        <f t="shared" si="271"/>
        <v>0</v>
      </c>
      <c r="T970" s="99">
        <f t="shared" si="272"/>
        <v>0</v>
      </c>
      <c r="U970" s="99">
        <f t="shared" si="273"/>
        <v>0</v>
      </c>
      <c r="V970" s="68"/>
    </row>
    <row r="971" spans="1:22" s="191" customFormat="1" x14ac:dyDescent="0.25">
      <c r="A971" s="104">
        <v>25</v>
      </c>
      <c r="B971" s="264"/>
      <c r="C971" s="264"/>
      <c r="D971" s="264"/>
      <c r="E971" s="264"/>
      <c r="F971" s="104" t="s">
        <v>3165</v>
      </c>
      <c r="G971" s="99">
        <v>61528.929999999993</v>
      </c>
      <c r="H971" s="99">
        <v>23471.070000000003</v>
      </c>
      <c r="I971" s="71">
        <f t="shared" si="274"/>
        <v>85000</v>
      </c>
      <c r="J971" s="99"/>
      <c r="K971" s="99"/>
      <c r="L971" s="99">
        <f t="shared" si="267"/>
        <v>0</v>
      </c>
      <c r="M971" s="99">
        <f t="shared" si="279"/>
        <v>61528.929999999993</v>
      </c>
      <c r="N971" s="99">
        <f t="shared" si="268"/>
        <v>23471.070000000003</v>
      </c>
      <c r="O971" s="99">
        <f t="shared" si="269"/>
        <v>85000</v>
      </c>
      <c r="P971" s="99"/>
      <c r="Q971" s="99"/>
      <c r="R971" s="99">
        <f t="shared" si="270"/>
        <v>0</v>
      </c>
      <c r="S971" s="99">
        <f t="shared" si="271"/>
        <v>61528.929999999993</v>
      </c>
      <c r="T971" s="99">
        <f t="shared" si="272"/>
        <v>23471.070000000003</v>
      </c>
      <c r="U971" s="99">
        <f t="shared" si="273"/>
        <v>85000</v>
      </c>
      <c r="V971" s="68"/>
    </row>
    <row r="972" spans="1:22" s="191" customFormat="1" x14ac:dyDescent="0.25">
      <c r="A972" s="104">
        <v>26</v>
      </c>
      <c r="B972" s="264"/>
      <c r="C972" s="264"/>
      <c r="D972" s="264"/>
      <c r="E972" s="264"/>
      <c r="F972" s="104" t="s">
        <v>3166</v>
      </c>
      <c r="G972" s="99">
        <v>0</v>
      </c>
      <c r="H972" s="99">
        <v>0</v>
      </c>
      <c r="I972" s="71">
        <f t="shared" si="274"/>
        <v>0</v>
      </c>
      <c r="J972" s="99"/>
      <c r="K972" s="99"/>
      <c r="L972" s="99">
        <f t="shared" si="267"/>
        <v>0</v>
      </c>
      <c r="M972" s="99">
        <f t="shared" si="279"/>
        <v>0</v>
      </c>
      <c r="N972" s="99">
        <f t="shared" si="268"/>
        <v>0</v>
      </c>
      <c r="O972" s="99">
        <f t="shared" si="269"/>
        <v>0</v>
      </c>
      <c r="P972" s="99"/>
      <c r="Q972" s="99"/>
      <c r="R972" s="99">
        <f t="shared" si="270"/>
        <v>0</v>
      </c>
      <c r="S972" s="99">
        <f t="shared" si="271"/>
        <v>0</v>
      </c>
      <c r="T972" s="99">
        <f t="shared" si="272"/>
        <v>0</v>
      </c>
      <c r="U972" s="99">
        <f t="shared" si="273"/>
        <v>0</v>
      </c>
      <c r="V972" s="68"/>
    </row>
    <row r="973" spans="1:22" s="191" customFormat="1" x14ac:dyDescent="0.25">
      <c r="A973" s="104">
        <v>27</v>
      </c>
      <c r="B973" s="264"/>
      <c r="C973" s="264"/>
      <c r="D973" s="264"/>
      <c r="E973" s="264"/>
      <c r="F973" s="104" t="s">
        <v>3167</v>
      </c>
      <c r="G973" s="99">
        <v>0</v>
      </c>
      <c r="H973" s="99">
        <v>0</v>
      </c>
      <c r="I973" s="71">
        <f t="shared" si="274"/>
        <v>0</v>
      </c>
      <c r="J973" s="99"/>
      <c r="K973" s="99"/>
      <c r="L973" s="99">
        <f t="shared" si="267"/>
        <v>0</v>
      </c>
      <c r="M973" s="99">
        <f t="shared" si="279"/>
        <v>0</v>
      </c>
      <c r="N973" s="99">
        <f t="shared" si="268"/>
        <v>0</v>
      </c>
      <c r="O973" s="99">
        <f t="shared" si="269"/>
        <v>0</v>
      </c>
      <c r="P973" s="99"/>
      <c r="Q973" s="99"/>
      <c r="R973" s="99">
        <f t="shared" si="270"/>
        <v>0</v>
      </c>
      <c r="S973" s="99">
        <f t="shared" si="271"/>
        <v>0</v>
      </c>
      <c r="T973" s="99">
        <f t="shared" si="272"/>
        <v>0</v>
      </c>
      <c r="U973" s="99">
        <f t="shared" si="273"/>
        <v>0</v>
      </c>
      <c r="V973" s="68"/>
    </row>
    <row r="974" spans="1:22" s="191" customFormat="1" x14ac:dyDescent="0.25">
      <c r="A974" s="104">
        <v>28</v>
      </c>
      <c r="B974" s="264"/>
      <c r="C974" s="264"/>
      <c r="D974" s="264"/>
      <c r="E974" s="264"/>
      <c r="F974" s="104" t="s">
        <v>3168</v>
      </c>
      <c r="G974" s="99">
        <v>-14145.609999999997</v>
      </c>
      <c r="H974" s="99">
        <v>-857.3900000000001</v>
      </c>
      <c r="I974" s="71">
        <f t="shared" si="274"/>
        <v>-15002.999999999996</v>
      </c>
      <c r="J974" s="99"/>
      <c r="K974" s="99"/>
      <c r="L974" s="99">
        <f t="shared" si="267"/>
        <v>0</v>
      </c>
      <c r="M974" s="99">
        <f t="shared" si="279"/>
        <v>-14145.609999999997</v>
      </c>
      <c r="N974" s="99">
        <f t="shared" si="268"/>
        <v>-857.3900000000001</v>
      </c>
      <c r="O974" s="99">
        <f t="shared" si="269"/>
        <v>-15002.999999999996</v>
      </c>
      <c r="P974" s="99"/>
      <c r="Q974" s="99"/>
      <c r="R974" s="99">
        <f t="shared" si="270"/>
        <v>0</v>
      </c>
      <c r="S974" s="99">
        <f t="shared" si="271"/>
        <v>-14145.609999999997</v>
      </c>
      <c r="T974" s="99">
        <f t="shared" si="272"/>
        <v>-857.3900000000001</v>
      </c>
      <c r="U974" s="99">
        <f t="shared" si="273"/>
        <v>-15002.999999999996</v>
      </c>
      <c r="V974" s="68"/>
    </row>
    <row r="975" spans="1:22" s="191" customFormat="1" x14ac:dyDescent="0.25">
      <c r="A975" s="104">
        <v>29</v>
      </c>
      <c r="B975" s="264"/>
      <c r="C975" s="264"/>
      <c r="D975" s="264"/>
      <c r="E975" s="264"/>
      <c r="F975" s="104" t="s">
        <v>3169</v>
      </c>
      <c r="G975" s="99">
        <v>257620.12</v>
      </c>
      <c r="H975" s="99">
        <v>5249.8799999999901</v>
      </c>
      <c r="I975" s="71">
        <f t="shared" si="274"/>
        <v>262870</v>
      </c>
      <c r="J975" s="99"/>
      <c r="K975" s="99"/>
      <c r="L975" s="99">
        <f t="shared" si="267"/>
        <v>0</v>
      </c>
      <c r="M975" s="99">
        <f t="shared" si="279"/>
        <v>257620.12</v>
      </c>
      <c r="N975" s="99">
        <f t="shared" si="268"/>
        <v>5249.8799999999901</v>
      </c>
      <c r="O975" s="99">
        <f t="shared" si="269"/>
        <v>262870</v>
      </c>
      <c r="P975" s="99"/>
      <c r="Q975" s="99"/>
      <c r="R975" s="99">
        <f t="shared" si="270"/>
        <v>0</v>
      </c>
      <c r="S975" s="99">
        <f t="shared" si="271"/>
        <v>257620.12</v>
      </c>
      <c r="T975" s="99">
        <f t="shared" si="272"/>
        <v>5249.8799999999901</v>
      </c>
      <c r="U975" s="99">
        <f t="shared" si="273"/>
        <v>262870</v>
      </c>
      <c r="V975" s="68"/>
    </row>
    <row r="976" spans="1:22" s="191" customFormat="1" x14ac:dyDescent="0.25">
      <c r="A976" s="104">
        <v>30</v>
      </c>
      <c r="B976" s="264"/>
      <c r="C976" s="264"/>
      <c r="D976" s="264"/>
      <c r="E976" s="264"/>
      <c r="F976" s="104" t="s">
        <v>3170</v>
      </c>
      <c r="G976" s="99">
        <v>0</v>
      </c>
      <c r="H976" s="99">
        <v>0</v>
      </c>
      <c r="I976" s="71">
        <f t="shared" si="274"/>
        <v>0</v>
      </c>
      <c r="J976" s="99"/>
      <c r="K976" s="99"/>
      <c r="L976" s="99">
        <f t="shared" si="267"/>
        <v>0</v>
      </c>
      <c r="M976" s="99">
        <f t="shared" si="279"/>
        <v>0</v>
      </c>
      <c r="N976" s="99">
        <f t="shared" si="268"/>
        <v>0</v>
      </c>
      <c r="O976" s="99">
        <f t="shared" si="269"/>
        <v>0</v>
      </c>
      <c r="P976" s="99"/>
      <c r="Q976" s="99"/>
      <c r="R976" s="99">
        <f t="shared" si="270"/>
        <v>0</v>
      </c>
      <c r="S976" s="99">
        <f t="shared" si="271"/>
        <v>0</v>
      </c>
      <c r="T976" s="99">
        <f t="shared" si="272"/>
        <v>0</v>
      </c>
      <c r="U976" s="99">
        <f t="shared" si="273"/>
        <v>0</v>
      </c>
      <c r="V976" s="68"/>
    </row>
    <row r="977" spans="1:68" s="191" customFormat="1" x14ac:dyDescent="0.25">
      <c r="A977" s="104">
        <v>31</v>
      </c>
      <c r="B977" s="264"/>
      <c r="C977" s="264"/>
      <c r="D977" s="264"/>
      <c r="E977" s="264"/>
      <c r="F977" s="104" t="s">
        <v>3171</v>
      </c>
      <c r="G977" s="99">
        <v>103120.82999999994</v>
      </c>
      <c r="H977" s="99">
        <v>14323.17</v>
      </c>
      <c r="I977" s="71">
        <f t="shared" si="274"/>
        <v>117443.99999999994</v>
      </c>
      <c r="J977" s="99"/>
      <c r="K977" s="99"/>
      <c r="L977" s="99">
        <f t="shared" si="267"/>
        <v>0</v>
      </c>
      <c r="M977" s="99">
        <f t="shared" si="279"/>
        <v>103120.82999999994</v>
      </c>
      <c r="N977" s="99">
        <f t="shared" si="268"/>
        <v>14323.17</v>
      </c>
      <c r="O977" s="99">
        <f t="shared" si="269"/>
        <v>117443.99999999994</v>
      </c>
      <c r="P977" s="99"/>
      <c r="Q977" s="99"/>
      <c r="R977" s="99">
        <f t="shared" si="270"/>
        <v>0</v>
      </c>
      <c r="S977" s="99">
        <f t="shared" si="271"/>
        <v>103120.82999999994</v>
      </c>
      <c r="T977" s="99">
        <f t="shared" si="272"/>
        <v>14323.17</v>
      </c>
      <c r="U977" s="99">
        <f t="shared" si="273"/>
        <v>117443.99999999994</v>
      </c>
      <c r="V977" s="68"/>
    </row>
    <row r="978" spans="1:68" s="191" customFormat="1" x14ac:dyDescent="0.25">
      <c r="A978" s="104">
        <v>32</v>
      </c>
      <c r="B978" s="264"/>
      <c r="C978" s="264"/>
      <c r="D978" s="264"/>
      <c r="E978" s="264"/>
      <c r="F978" s="104" t="s">
        <v>3172</v>
      </c>
      <c r="G978" s="99">
        <v>0</v>
      </c>
      <c r="H978" s="99">
        <v>0</v>
      </c>
      <c r="I978" s="71">
        <f t="shared" si="274"/>
        <v>0</v>
      </c>
      <c r="J978" s="99"/>
      <c r="K978" s="99"/>
      <c r="L978" s="99">
        <f t="shared" si="267"/>
        <v>0</v>
      </c>
      <c r="M978" s="99">
        <f t="shared" si="279"/>
        <v>0</v>
      </c>
      <c r="N978" s="99">
        <f t="shared" si="268"/>
        <v>0</v>
      </c>
      <c r="O978" s="99">
        <f t="shared" si="269"/>
        <v>0</v>
      </c>
      <c r="P978" s="99"/>
      <c r="Q978" s="99"/>
      <c r="R978" s="99">
        <f t="shared" si="270"/>
        <v>0</v>
      </c>
      <c r="S978" s="99">
        <f t="shared" si="271"/>
        <v>0</v>
      </c>
      <c r="T978" s="99">
        <f t="shared" si="272"/>
        <v>0</v>
      </c>
      <c r="U978" s="99">
        <f t="shared" si="273"/>
        <v>0</v>
      </c>
      <c r="V978" s="68"/>
    </row>
    <row r="979" spans="1:68" s="193" customFormat="1" x14ac:dyDescent="0.25">
      <c r="A979" s="255" t="s">
        <v>43</v>
      </c>
      <c r="B979" s="256"/>
      <c r="C979" s="256"/>
      <c r="D979" s="256"/>
      <c r="E979" s="256"/>
      <c r="F979" s="187">
        <f>A978</f>
        <v>32</v>
      </c>
      <c r="G979" s="103">
        <f>SUM(G947:G978)</f>
        <v>1532273.1399999994</v>
      </c>
      <c r="H979" s="103">
        <f t="shared" ref="H979:U979" si="280">SUM(H947:H978)</f>
        <v>375572.86000000004</v>
      </c>
      <c r="I979" s="103">
        <f t="shared" si="280"/>
        <v>1907846</v>
      </c>
      <c r="J979" s="103">
        <f t="shared" si="280"/>
        <v>0</v>
      </c>
      <c r="K979" s="103">
        <f t="shared" si="280"/>
        <v>0</v>
      </c>
      <c r="L979" s="103">
        <f t="shared" si="280"/>
        <v>0</v>
      </c>
      <c r="M979" s="103">
        <f t="shared" si="280"/>
        <v>1532273.1399999994</v>
      </c>
      <c r="N979" s="103">
        <f t="shared" si="280"/>
        <v>375572.86000000004</v>
      </c>
      <c r="O979" s="103">
        <f t="shared" si="280"/>
        <v>1907846</v>
      </c>
      <c r="P979" s="103">
        <f t="shared" si="280"/>
        <v>0</v>
      </c>
      <c r="Q979" s="103">
        <f t="shared" si="280"/>
        <v>0</v>
      </c>
      <c r="R979" s="103">
        <f t="shared" si="280"/>
        <v>0</v>
      </c>
      <c r="S979" s="103">
        <f t="shared" si="280"/>
        <v>1532273.1399999994</v>
      </c>
      <c r="T979" s="103">
        <f t="shared" si="280"/>
        <v>375572.86000000004</v>
      </c>
      <c r="U979" s="103">
        <f t="shared" si="280"/>
        <v>1907846</v>
      </c>
      <c r="V979" s="103"/>
      <c r="W979" s="192"/>
      <c r="X979" s="192"/>
      <c r="Y979" s="192"/>
      <c r="Z979" s="192"/>
      <c r="AA979" s="192"/>
      <c r="AB979" s="192"/>
      <c r="AC979" s="192"/>
      <c r="AD979" s="192"/>
      <c r="AE979" s="192"/>
      <c r="AF979" s="192"/>
      <c r="AG979" s="192"/>
      <c r="AH979" s="192"/>
      <c r="AI979" s="192"/>
      <c r="AJ979" s="192"/>
      <c r="AK979" s="192"/>
      <c r="AL979" s="192"/>
      <c r="AM979" s="192"/>
      <c r="AN979" s="192"/>
      <c r="AO979" s="192"/>
      <c r="AP979" s="192"/>
      <c r="AQ979" s="192"/>
      <c r="AR979" s="192"/>
      <c r="AS979" s="192"/>
      <c r="AT979" s="192"/>
      <c r="AU979" s="192"/>
      <c r="AV979" s="192"/>
      <c r="AW979" s="192"/>
      <c r="AX979" s="192"/>
      <c r="AY979" s="192"/>
      <c r="AZ979" s="192"/>
      <c r="BA979" s="192"/>
      <c r="BB979" s="192"/>
      <c r="BC979" s="192"/>
      <c r="BD979" s="192"/>
      <c r="BE979" s="192"/>
      <c r="BF979" s="192"/>
      <c r="BG979" s="192"/>
      <c r="BH979" s="192"/>
      <c r="BI979" s="192"/>
      <c r="BJ979" s="192"/>
      <c r="BK979" s="192"/>
      <c r="BL979" s="192"/>
      <c r="BM979" s="192"/>
      <c r="BN979" s="192"/>
      <c r="BO979" s="192"/>
      <c r="BP979" s="192"/>
    </row>
    <row r="980" spans="1:68" s="191" customFormat="1" ht="15" customHeight="1" x14ac:dyDescent="0.25">
      <c r="A980" s="104">
        <v>1</v>
      </c>
      <c r="B980" s="264" t="s">
        <v>1216</v>
      </c>
      <c r="C980" s="264" t="s">
        <v>5537</v>
      </c>
      <c r="D980" s="264" t="s">
        <v>5537</v>
      </c>
      <c r="E980" s="264" t="s">
        <v>5568</v>
      </c>
      <c r="F980" s="104" t="s">
        <v>3173</v>
      </c>
      <c r="G980" s="99">
        <v>1354.8900000000012</v>
      </c>
      <c r="H980" s="99">
        <v>-284.88999999999965</v>
      </c>
      <c r="I980" s="71">
        <f t="shared" si="274"/>
        <v>1070.0000000000016</v>
      </c>
      <c r="J980" s="99"/>
      <c r="K980" s="99"/>
      <c r="L980" s="99">
        <f t="shared" ref="L980:L1042" si="281">J980+K980</f>
        <v>0</v>
      </c>
      <c r="M980" s="99">
        <f t="shared" si="279"/>
        <v>1354.8900000000012</v>
      </c>
      <c r="N980" s="99">
        <f t="shared" ref="N980:N1042" si="282">H980+K980</f>
        <v>-284.88999999999965</v>
      </c>
      <c r="O980" s="99">
        <f t="shared" ref="O980:O1042" si="283">I980+L980</f>
        <v>1070.0000000000016</v>
      </c>
      <c r="P980" s="99"/>
      <c r="Q980" s="99"/>
      <c r="R980" s="99">
        <f t="shared" ref="R980:R1042" si="284">P980+Q980</f>
        <v>0</v>
      </c>
      <c r="S980" s="99">
        <f t="shared" ref="S980:S1042" si="285">M980-P980</f>
        <v>1354.8900000000012</v>
      </c>
      <c r="T980" s="99">
        <f t="shared" ref="T980:T1042" si="286">N980-Q980</f>
        <v>-284.88999999999965</v>
      </c>
      <c r="U980" s="99">
        <f t="shared" ref="U980:U1042" si="287">O980-R980</f>
        <v>1070.0000000000016</v>
      </c>
      <c r="V980" s="68"/>
    </row>
    <row r="981" spans="1:68" s="191" customFormat="1" x14ac:dyDescent="0.25">
      <c r="A981" s="104">
        <v>2</v>
      </c>
      <c r="B981" s="264"/>
      <c r="C981" s="264"/>
      <c r="D981" s="264"/>
      <c r="E981" s="264"/>
      <c r="F981" s="104" t="s">
        <v>3174</v>
      </c>
      <c r="G981" s="99">
        <v>-7863.5199999999968</v>
      </c>
      <c r="H981" s="99">
        <v>-691.4799999999999</v>
      </c>
      <c r="I981" s="71">
        <f t="shared" si="274"/>
        <v>-8554.9999999999964</v>
      </c>
      <c r="J981" s="99"/>
      <c r="K981" s="99"/>
      <c r="L981" s="99">
        <f t="shared" si="281"/>
        <v>0</v>
      </c>
      <c r="M981" s="99">
        <f t="shared" si="279"/>
        <v>-7863.5199999999968</v>
      </c>
      <c r="N981" s="99">
        <f t="shared" si="282"/>
        <v>-691.4799999999999</v>
      </c>
      <c r="O981" s="99">
        <f t="shared" si="283"/>
        <v>-8554.9999999999964</v>
      </c>
      <c r="P981" s="99"/>
      <c r="Q981" s="99"/>
      <c r="R981" s="99">
        <f t="shared" si="284"/>
        <v>0</v>
      </c>
      <c r="S981" s="99">
        <f t="shared" si="285"/>
        <v>-7863.5199999999968</v>
      </c>
      <c r="T981" s="99">
        <f t="shared" si="286"/>
        <v>-691.4799999999999</v>
      </c>
      <c r="U981" s="99">
        <f t="shared" si="287"/>
        <v>-8554.9999999999964</v>
      </c>
      <c r="V981" s="68"/>
    </row>
    <row r="982" spans="1:68" s="191" customFormat="1" x14ac:dyDescent="0.25">
      <c r="A982" s="104">
        <v>3</v>
      </c>
      <c r="B982" s="264"/>
      <c r="C982" s="264"/>
      <c r="D982" s="264"/>
      <c r="E982" s="264"/>
      <c r="F982" s="104" t="s">
        <v>3175</v>
      </c>
      <c r="G982" s="99">
        <v>-3014.9100000000035</v>
      </c>
      <c r="H982" s="99">
        <v>-422.09000000000015</v>
      </c>
      <c r="I982" s="71">
        <f t="shared" si="274"/>
        <v>-3437.0000000000036</v>
      </c>
      <c r="J982" s="99"/>
      <c r="K982" s="99"/>
      <c r="L982" s="99">
        <f t="shared" si="281"/>
        <v>0</v>
      </c>
      <c r="M982" s="99">
        <f t="shared" si="279"/>
        <v>-3014.9100000000035</v>
      </c>
      <c r="N982" s="99">
        <f t="shared" si="282"/>
        <v>-422.09000000000015</v>
      </c>
      <c r="O982" s="99">
        <f t="shared" si="283"/>
        <v>-3437.0000000000036</v>
      </c>
      <c r="P982" s="99"/>
      <c r="Q982" s="99"/>
      <c r="R982" s="99">
        <f t="shared" si="284"/>
        <v>0</v>
      </c>
      <c r="S982" s="99">
        <f t="shared" si="285"/>
        <v>-3014.9100000000035</v>
      </c>
      <c r="T982" s="99">
        <f t="shared" si="286"/>
        <v>-422.09000000000015</v>
      </c>
      <c r="U982" s="99">
        <f t="shared" si="287"/>
        <v>-3437.0000000000036</v>
      </c>
      <c r="V982" s="68"/>
    </row>
    <row r="983" spans="1:68" s="191" customFormat="1" x14ac:dyDescent="0.25">
      <c r="A983" s="104">
        <v>4</v>
      </c>
      <c r="B983" s="264"/>
      <c r="C983" s="264"/>
      <c r="D983" s="264"/>
      <c r="E983" s="264"/>
      <c r="F983" s="104" t="s">
        <v>3176</v>
      </c>
      <c r="G983" s="99">
        <v>-7076.7099999999991</v>
      </c>
      <c r="H983" s="99">
        <v>1565.7099999999998</v>
      </c>
      <c r="I983" s="71">
        <f t="shared" si="274"/>
        <v>-5510.9999999999991</v>
      </c>
      <c r="J983" s="99"/>
      <c r="K983" s="99"/>
      <c r="L983" s="99">
        <f t="shared" si="281"/>
        <v>0</v>
      </c>
      <c r="M983" s="99">
        <f t="shared" si="279"/>
        <v>-7076.7099999999991</v>
      </c>
      <c r="N983" s="99">
        <f t="shared" si="282"/>
        <v>1565.7099999999998</v>
      </c>
      <c r="O983" s="99">
        <f t="shared" si="283"/>
        <v>-5510.9999999999991</v>
      </c>
      <c r="P983" s="99"/>
      <c r="Q983" s="99"/>
      <c r="R983" s="99">
        <f t="shared" si="284"/>
        <v>0</v>
      </c>
      <c r="S983" s="99">
        <f t="shared" si="285"/>
        <v>-7076.7099999999991</v>
      </c>
      <c r="T983" s="99">
        <f t="shared" si="286"/>
        <v>1565.7099999999998</v>
      </c>
      <c r="U983" s="99">
        <f t="shared" si="287"/>
        <v>-5510.9999999999991</v>
      </c>
      <c r="V983" s="68"/>
    </row>
    <row r="984" spans="1:68" s="191" customFormat="1" x14ac:dyDescent="0.25">
      <c r="A984" s="104">
        <v>5</v>
      </c>
      <c r="B984" s="264"/>
      <c r="C984" s="264"/>
      <c r="D984" s="264"/>
      <c r="E984" s="264"/>
      <c r="F984" s="104" t="s">
        <v>3177</v>
      </c>
      <c r="G984" s="99">
        <v>113056.18</v>
      </c>
      <c r="H984" s="99">
        <v>11897.820000000002</v>
      </c>
      <c r="I984" s="71">
        <f t="shared" ref="I984:I1047" si="288">SUM(G984:H984)</f>
        <v>124954</v>
      </c>
      <c r="J984" s="99"/>
      <c r="K984" s="99"/>
      <c r="L984" s="99">
        <f t="shared" si="281"/>
        <v>0</v>
      </c>
      <c r="M984" s="99">
        <f t="shared" si="279"/>
        <v>113056.18</v>
      </c>
      <c r="N984" s="99">
        <f t="shared" si="282"/>
        <v>11897.820000000002</v>
      </c>
      <c r="O984" s="99">
        <f t="shared" si="283"/>
        <v>124954</v>
      </c>
      <c r="P984" s="99"/>
      <c r="Q984" s="99"/>
      <c r="R984" s="99">
        <f t="shared" si="284"/>
        <v>0</v>
      </c>
      <c r="S984" s="99">
        <f t="shared" si="285"/>
        <v>113056.18</v>
      </c>
      <c r="T984" s="99">
        <f t="shared" si="286"/>
        <v>11897.820000000002</v>
      </c>
      <c r="U984" s="99">
        <f t="shared" si="287"/>
        <v>124954</v>
      </c>
      <c r="V984" s="68"/>
    </row>
    <row r="985" spans="1:68" s="191" customFormat="1" x14ac:dyDescent="0.25">
      <c r="A985" s="104">
        <v>6</v>
      </c>
      <c r="B985" s="264"/>
      <c r="C985" s="264"/>
      <c r="D985" s="264"/>
      <c r="E985" s="264"/>
      <c r="F985" s="104" t="s">
        <v>3178</v>
      </c>
      <c r="G985" s="99">
        <v>90391.3</v>
      </c>
      <c r="H985" s="99">
        <v>1585.6999999999989</v>
      </c>
      <c r="I985" s="71">
        <f t="shared" si="288"/>
        <v>91977</v>
      </c>
      <c r="J985" s="99"/>
      <c r="K985" s="99"/>
      <c r="L985" s="99">
        <f t="shared" si="281"/>
        <v>0</v>
      </c>
      <c r="M985" s="99">
        <f t="shared" si="279"/>
        <v>90391.3</v>
      </c>
      <c r="N985" s="99">
        <f t="shared" si="282"/>
        <v>1585.6999999999989</v>
      </c>
      <c r="O985" s="99">
        <f t="shared" si="283"/>
        <v>91977</v>
      </c>
      <c r="P985" s="99"/>
      <c r="Q985" s="99"/>
      <c r="R985" s="99">
        <f t="shared" si="284"/>
        <v>0</v>
      </c>
      <c r="S985" s="99">
        <f t="shared" si="285"/>
        <v>90391.3</v>
      </c>
      <c r="T985" s="99">
        <f t="shared" si="286"/>
        <v>1585.6999999999989</v>
      </c>
      <c r="U985" s="99">
        <f t="shared" si="287"/>
        <v>91977</v>
      </c>
      <c r="V985" s="68"/>
    </row>
    <row r="986" spans="1:68" s="191" customFormat="1" x14ac:dyDescent="0.25">
      <c r="A986" s="104">
        <v>7</v>
      </c>
      <c r="B986" s="264"/>
      <c r="C986" s="264"/>
      <c r="D986" s="264"/>
      <c r="E986" s="264"/>
      <c r="F986" s="104" t="s">
        <v>3179</v>
      </c>
      <c r="G986" s="99">
        <v>53131.350000000006</v>
      </c>
      <c r="H986" s="99">
        <v>6195.6500000000005</v>
      </c>
      <c r="I986" s="71">
        <f t="shared" si="288"/>
        <v>59327.000000000007</v>
      </c>
      <c r="J986" s="99"/>
      <c r="K986" s="99"/>
      <c r="L986" s="99">
        <f t="shared" si="281"/>
        <v>0</v>
      </c>
      <c r="M986" s="99">
        <f t="shared" si="279"/>
        <v>53131.350000000006</v>
      </c>
      <c r="N986" s="99">
        <f t="shared" si="282"/>
        <v>6195.6500000000005</v>
      </c>
      <c r="O986" s="99">
        <f t="shared" si="283"/>
        <v>59327.000000000007</v>
      </c>
      <c r="P986" s="99"/>
      <c r="Q986" s="99"/>
      <c r="R986" s="99">
        <f t="shared" si="284"/>
        <v>0</v>
      </c>
      <c r="S986" s="99">
        <f t="shared" si="285"/>
        <v>53131.350000000006</v>
      </c>
      <c r="T986" s="99">
        <f t="shared" si="286"/>
        <v>6195.6500000000005</v>
      </c>
      <c r="U986" s="99">
        <f t="shared" si="287"/>
        <v>59327.000000000007</v>
      </c>
      <c r="V986" s="68"/>
    </row>
    <row r="987" spans="1:68" s="191" customFormat="1" x14ac:dyDescent="0.25">
      <c r="A987" s="104">
        <v>8</v>
      </c>
      <c r="B987" s="264"/>
      <c r="C987" s="264"/>
      <c r="D987" s="264"/>
      <c r="E987" s="264"/>
      <c r="F987" s="104" t="s">
        <v>3180</v>
      </c>
      <c r="G987" s="99">
        <v>8052.9800000000105</v>
      </c>
      <c r="H987" s="99">
        <v>2909.0199999999986</v>
      </c>
      <c r="I987" s="71">
        <f t="shared" si="288"/>
        <v>10962.000000000009</v>
      </c>
      <c r="J987" s="99"/>
      <c r="K987" s="99"/>
      <c r="L987" s="99">
        <f t="shared" si="281"/>
        <v>0</v>
      </c>
      <c r="M987" s="99">
        <f t="shared" si="279"/>
        <v>8052.9800000000105</v>
      </c>
      <c r="N987" s="99">
        <f t="shared" si="282"/>
        <v>2909.0199999999986</v>
      </c>
      <c r="O987" s="99">
        <f t="shared" si="283"/>
        <v>10962.000000000009</v>
      </c>
      <c r="P987" s="99"/>
      <c r="Q987" s="99"/>
      <c r="R987" s="99">
        <f t="shared" si="284"/>
        <v>0</v>
      </c>
      <c r="S987" s="99">
        <f t="shared" si="285"/>
        <v>8052.9800000000105</v>
      </c>
      <c r="T987" s="99">
        <f t="shared" si="286"/>
        <v>2909.0199999999986</v>
      </c>
      <c r="U987" s="99">
        <f t="shared" si="287"/>
        <v>10962.000000000009</v>
      </c>
      <c r="V987" s="68"/>
    </row>
    <row r="988" spans="1:68" s="191" customFormat="1" x14ac:dyDescent="0.25">
      <c r="A988" s="104">
        <v>9</v>
      </c>
      <c r="B988" s="264"/>
      <c r="C988" s="264"/>
      <c r="D988" s="264"/>
      <c r="E988" s="264"/>
      <c r="F988" s="104" t="s">
        <v>3181</v>
      </c>
      <c r="G988" s="99">
        <v>146664.58000000002</v>
      </c>
      <c r="H988" s="99">
        <v>17990.420000000002</v>
      </c>
      <c r="I988" s="71">
        <f t="shared" si="288"/>
        <v>164655.00000000003</v>
      </c>
      <c r="J988" s="99"/>
      <c r="K988" s="99"/>
      <c r="L988" s="99">
        <f t="shared" si="281"/>
        <v>0</v>
      </c>
      <c r="M988" s="99">
        <f t="shared" si="279"/>
        <v>146664.58000000002</v>
      </c>
      <c r="N988" s="99">
        <f t="shared" si="282"/>
        <v>17990.420000000002</v>
      </c>
      <c r="O988" s="99">
        <f t="shared" si="283"/>
        <v>164655.00000000003</v>
      </c>
      <c r="P988" s="99"/>
      <c r="Q988" s="99"/>
      <c r="R988" s="99">
        <f t="shared" si="284"/>
        <v>0</v>
      </c>
      <c r="S988" s="99">
        <f t="shared" si="285"/>
        <v>146664.58000000002</v>
      </c>
      <c r="T988" s="99">
        <f t="shared" si="286"/>
        <v>17990.420000000002</v>
      </c>
      <c r="U988" s="99">
        <f t="shared" si="287"/>
        <v>164655.00000000003</v>
      </c>
      <c r="V988" s="68"/>
    </row>
    <row r="989" spans="1:68" s="191" customFormat="1" x14ac:dyDescent="0.25">
      <c r="A989" s="104">
        <v>10</v>
      </c>
      <c r="B989" s="264"/>
      <c r="C989" s="264"/>
      <c r="D989" s="264"/>
      <c r="E989" s="264"/>
      <c r="F989" s="104" t="s">
        <v>3182</v>
      </c>
      <c r="G989" s="99">
        <v>-16866.47</v>
      </c>
      <c r="H989" s="99">
        <v>-1538.5300000000007</v>
      </c>
      <c r="I989" s="71">
        <f t="shared" si="288"/>
        <v>-18405</v>
      </c>
      <c r="J989" s="99"/>
      <c r="K989" s="99"/>
      <c r="L989" s="99">
        <f t="shared" si="281"/>
        <v>0</v>
      </c>
      <c r="M989" s="99">
        <f t="shared" si="279"/>
        <v>-16866.47</v>
      </c>
      <c r="N989" s="99">
        <f t="shared" si="282"/>
        <v>-1538.5300000000007</v>
      </c>
      <c r="O989" s="99">
        <f t="shared" si="283"/>
        <v>-18405</v>
      </c>
      <c r="P989" s="99"/>
      <c r="Q989" s="99"/>
      <c r="R989" s="99">
        <f t="shared" si="284"/>
        <v>0</v>
      </c>
      <c r="S989" s="99">
        <f t="shared" si="285"/>
        <v>-16866.47</v>
      </c>
      <c r="T989" s="99">
        <f t="shared" si="286"/>
        <v>-1538.5300000000007</v>
      </c>
      <c r="U989" s="99">
        <f t="shared" si="287"/>
        <v>-18405</v>
      </c>
      <c r="V989" s="68"/>
    </row>
    <row r="990" spans="1:68" s="191" customFormat="1" x14ac:dyDescent="0.25">
      <c r="A990" s="104">
        <v>11</v>
      </c>
      <c r="B990" s="264"/>
      <c r="C990" s="264"/>
      <c r="D990" s="264"/>
      <c r="E990" s="264"/>
      <c r="F990" s="104" t="s">
        <v>3183</v>
      </c>
      <c r="G990" s="99">
        <v>3130.53</v>
      </c>
      <c r="H990" s="99">
        <v>120.47</v>
      </c>
      <c r="I990" s="71">
        <f t="shared" si="288"/>
        <v>3251</v>
      </c>
      <c r="J990" s="99"/>
      <c r="K990" s="99"/>
      <c r="L990" s="99">
        <f t="shared" si="281"/>
        <v>0</v>
      </c>
      <c r="M990" s="99">
        <f t="shared" si="279"/>
        <v>3130.53</v>
      </c>
      <c r="N990" s="99">
        <f t="shared" si="282"/>
        <v>120.47</v>
      </c>
      <c r="O990" s="99">
        <f t="shared" si="283"/>
        <v>3251</v>
      </c>
      <c r="P990" s="99"/>
      <c r="Q990" s="99"/>
      <c r="R990" s="99">
        <f t="shared" si="284"/>
        <v>0</v>
      </c>
      <c r="S990" s="99">
        <f t="shared" si="285"/>
        <v>3130.53</v>
      </c>
      <c r="T990" s="99">
        <f t="shared" si="286"/>
        <v>120.47</v>
      </c>
      <c r="U990" s="99">
        <f t="shared" si="287"/>
        <v>3251</v>
      </c>
      <c r="V990" s="68"/>
    </row>
    <row r="991" spans="1:68" s="191" customFormat="1" x14ac:dyDescent="0.25">
      <c r="A991" s="104">
        <v>12</v>
      </c>
      <c r="B991" s="264"/>
      <c r="C991" s="264"/>
      <c r="D991" s="264"/>
      <c r="E991" s="264"/>
      <c r="F991" s="104" t="s">
        <v>3184</v>
      </c>
      <c r="G991" s="99">
        <v>100170.81000000003</v>
      </c>
      <c r="H991" s="99">
        <v>10509.189999999999</v>
      </c>
      <c r="I991" s="71">
        <f t="shared" si="288"/>
        <v>110680.00000000003</v>
      </c>
      <c r="J991" s="99"/>
      <c r="K991" s="99"/>
      <c r="L991" s="99">
        <f t="shared" si="281"/>
        <v>0</v>
      </c>
      <c r="M991" s="99">
        <f t="shared" si="279"/>
        <v>100170.81000000003</v>
      </c>
      <c r="N991" s="99">
        <f t="shared" si="282"/>
        <v>10509.189999999999</v>
      </c>
      <c r="O991" s="99">
        <f t="shared" si="283"/>
        <v>110680.00000000003</v>
      </c>
      <c r="P991" s="99"/>
      <c r="Q991" s="99"/>
      <c r="R991" s="99">
        <f t="shared" si="284"/>
        <v>0</v>
      </c>
      <c r="S991" s="99">
        <f t="shared" si="285"/>
        <v>100170.81000000003</v>
      </c>
      <c r="T991" s="99">
        <f t="shared" si="286"/>
        <v>10509.189999999999</v>
      </c>
      <c r="U991" s="99">
        <f t="shared" si="287"/>
        <v>110680.00000000003</v>
      </c>
      <c r="V991" s="68"/>
    </row>
    <row r="992" spans="1:68" s="191" customFormat="1" x14ac:dyDescent="0.25">
      <c r="A992" s="104">
        <v>13</v>
      </c>
      <c r="B992" s="264"/>
      <c r="C992" s="264"/>
      <c r="D992" s="264"/>
      <c r="E992" s="264"/>
      <c r="F992" s="71" t="s">
        <v>3185</v>
      </c>
      <c r="G992" s="99">
        <v>2000.24</v>
      </c>
      <c r="H992" s="99">
        <v>106.75999999999999</v>
      </c>
      <c r="I992" s="71">
        <f t="shared" si="288"/>
        <v>2107</v>
      </c>
      <c r="J992" s="99"/>
      <c r="K992" s="99"/>
      <c r="L992" s="99">
        <f t="shared" si="281"/>
        <v>0</v>
      </c>
      <c r="M992" s="99">
        <f t="shared" si="279"/>
        <v>2000.24</v>
      </c>
      <c r="N992" s="99">
        <f t="shared" si="282"/>
        <v>106.75999999999999</v>
      </c>
      <c r="O992" s="99">
        <f t="shared" si="283"/>
        <v>2107</v>
      </c>
      <c r="P992" s="99"/>
      <c r="Q992" s="99"/>
      <c r="R992" s="99">
        <f t="shared" si="284"/>
        <v>0</v>
      </c>
      <c r="S992" s="99">
        <f t="shared" si="285"/>
        <v>2000.24</v>
      </c>
      <c r="T992" s="99">
        <f t="shared" si="286"/>
        <v>106.75999999999999</v>
      </c>
      <c r="U992" s="99">
        <f t="shared" si="287"/>
        <v>2107</v>
      </c>
      <c r="V992" s="68"/>
    </row>
    <row r="993" spans="1:68" s="191" customFormat="1" x14ac:dyDescent="0.25">
      <c r="A993" s="104">
        <v>14</v>
      </c>
      <c r="B993" s="264"/>
      <c r="C993" s="264"/>
      <c r="D993" s="264"/>
      <c r="E993" s="264"/>
      <c r="F993" s="71" t="s">
        <v>3186</v>
      </c>
      <c r="G993" s="99">
        <v>-20260.210000000006</v>
      </c>
      <c r="H993" s="99">
        <v>-1153.79</v>
      </c>
      <c r="I993" s="71">
        <f t="shared" si="288"/>
        <v>-21414.000000000007</v>
      </c>
      <c r="J993" s="99"/>
      <c r="K993" s="99"/>
      <c r="L993" s="99">
        <f t="shared" si="281"/>
        <v>0</v>
      </c>
      <c r="M993" s="99">
        <f t="shared" si="279"/>
        <v>-20260.210000000006</v>
      </c>
      <c r="N993" s="99">
        <f t="shared" si="282"/>
        <v>-1153.79</v>
      </c>
      <c r="O993" s="99">
        <f t="shared" si="283"/>
        <v>-21414.000000000007</v>
      </c>
      <c r="P993" s="99"/>
      <c r="Q993" s="99"/>
      <c r="R993" s="99">
        <f t="shared" si="284"/>
        <v>0</v>
      </c>
      <c r="S993" s="99">
        <f t="shared" si="285"/>
        <v>-20260.210000000006</v>
      </c>
      <c r="T993" s="99">
        <f t="shared" si="286"/>
        <v>-1153.79</v>
      </c>
      <c r="U993" s="99">
        <f t="shared" si="287"/>
        <v>-21414.000000000007</v>
      </c>
      <c r="V993" s="68"/>
    </row>
    <row r="994" spans="1:68" s="191" customFormat="1" x14ac:dyDescent="0.25">
      <c r="A994" s="104">
        <v>15</v>
      </c>
      <c r="B994" s="264"/>
      <c r="C994" s="264"/>
      <c r="D994" s="264"/>
      <c r="E994" s="264"/>
      <c r="F994" s="71" t="s">
        <v>3187</v>
      </c>
      <c r="G994" s="99">
        <v>60316.33</v>
      </c>
      <c r="H994" s="99">
        <v>1586.67</v>
      </c>
      <c r="I994" s="71">
        <f t="shared" si="288"/>
        <v>61903</v>
      </c>
      <c r="J994" s="99"/>
      <c r="K994" s="99"/>
      <c r="L994" s="99">
        <f t="shared" si="281"/>
        <v>0</v>
      </c>
      <c r="M994" s="99">
        <f t="shared" si="279"/>
        <v>60316.33</v>
      </c>
      <c r="N994" s="99">
        <f t="shared" si="282"/>
        <v>1586.67</v>
      </c>
      <c r="O994" s="99">
        <f t="shared" si="283"/>
        <v>61903</v>
      </c>
      <c r="P994" s="99"/>
      <c r="Q994" s="99"/>
      <c r="R994" s="99">
        <f t="shared" si="284"/>
        <v>0</v>
      </c>
      <c r="S994" s="99">
        <f t="shared" si="285"/>
        <v>60316.33</v>
      </c>
      <c r="T994" s="99">
        <f t="shared" si="286"/>
        <v>1586.67</v>
      </c>
      <c r="U994" s="99">
        <f t="shared" si="287"/>
        <v>61903</v>
      </c>
      <c r="V994" s="68"/>
    </row>
    <row r="995" spans="1:68" s="191" customFormat="1" x14ac:dyDescent="0.25">
      <c r="A995" s="104">
        <v>16</v>
      </c>
      <c r="B995" s="264"/>
      <c r="C995" s="264"/>
      <c r="D995" s="264"/>
      <c r="E995" s="264"/>
      <c r="F995" s="71" t="s">
        <v>3188</v>
      </c>
      <c r="G995" s="99">
        <v>207726.88</v>
      </c>
      <c r="H995" s="99">
        <v>9454.1200000000008</v>
      </c>
      <c r="I995" s="71">
        <f t="shared" si="288"/>
        <v>217181</v>
      </c>
      <c r="J995" s="99"/>
      <c r="K995" s="99"/>
      <c r="L995" s="99">
        <f t="shared" si="281"/>
        <v>0</v>
      </c>
      <c r="M995" s="99">
        <f t="shared" si="279"/>
        <v>207726.88</v>
      </c>
      <c r="N995" s="99">
        <f t="shared" si="282"/>
        <v>9454.1200000000008</v>
      </c>
      <c r="O995" s="99">
        <f t="shared" si="283"/>
        <v>217181</v>
      </c>
      <c r="P995" s="99"/>
      <c r="Q995" s="99"/>
      <c r="R995" s="99">
        <f t="shared" si="284"/>
        <v>0</v>
      </c>
      <c r="S995" s="99">
        <f t="shared" si="285"/>
        <v>207726.88</v>
      </c>
      <c r="T995" s="99">
        <f t="shared" si="286"/>
        <v>9454.1200000000008</v>
      </c>
      <c r="U995" s="99">
        <f t="shared" si="287"/>
        <v>217181</v>
      </c>
      <c r="V995" s="68"/>
    </row>
    <row r="996" spans="1:68" s="191" customFormat="1" x14ac:dyDescent="0.25">
      <c r="A996" s="104">
        <v>17</v>
      </c>
      <c r="B996" s="264"/>
      <c r="C996" s="264"/>
      <c r="D996" s="264"/>
      <c r="E996" s="264"/>
      <c r="F996" s="71" t="s">
        <v>3189</v>
      </c>
      <c r="G996" s="99">
        <v>89125.870000000039</v>
      </c>
      <c r="H996" s="99">
        <v>3563.13</v>
      </c>
      <c r="I996" s="71">
        <f t="shared" si="288"/>
        <v>92689.000000000044</v>
      </c>
      <c r="J996" s="99"/>
      <c r="K996" s="99"/>
      <c r="L996" s="99">
        <f t="shared" si="281"/>
        <v>0</v>
      </c>
      <c r="M996" s="99">
        <f t="shared" si="279"/>
        <v>89125.870000000039</v>
      </c>
      <c r="N996" s="99">
        <f t="shared" si="282"/>
        <v>3563.13</v>
      </c>
      <c r="O996" s="99">
        <f t="shared" si="283"/>
        <v>92689.000000000044</v>
      </c>
      <c r="P996" s="99"/>
      <c r="Q996" s="99"/>
      <c r="R996" s="99">
        <f t="shared" si="284"/>
        <v>0</v>
      </c>
      <c r="S996" s="99">
        <f t="shared" si="285"/>
        <v>89125.870000000039</v>
      </c>
      <c r="T996" s="99">
        <f t="shared" si="286"/>
        <v>3563.13</v>
      </c>
      <c r="U996" s="99">
        <f t="shared" si="287"/>
        <v>92689.000000000044</v>
      </c>
      <c r="V996" s="68"/>
    </row>
    <row r="997" spans="1:68" s="191" customFormat="1" x14ac:dyDescent="0.25">
      <c r="A997" s="104">
        <v>18</v>
      </c>
      <c r="B997" s="264"/>
      <c r="C997" s="264"/>
      <c r="D997" s="264"/>
      <c r="E997" s="264"/>
      <c r="F997" s="71" t="s">
        <v>3190</v>
      </c>
      <c r="G997" s="99">
        <v>84033.419999999984</v>
      </c>
      <c r="H997" s="99">
        <v>5867.5800000000008</v>
      </c>
      <c r="I997" s="71">
        <f t="shared" si="288"/>
        <v>89900.999999999985</v>
      </c>
      <c r="J997" s="99"/>
      <c r="K997" s="99"/>
      <c r="L997" s="99">
        <f t="shared" si="281"/>
        <v>0</v>
      </c>
      <c r="M997" s="99">
        <f t="shared" si="279"/>
        <v>84033.419999999984</v>
      </c>
      <c r="N997" s="99">
        <f t="shared" si="282"/>
        <v>5867.5800000000008</v>
      </c>
      <c r="O997" s="99">
        <f t="shared" si="283"/>
        <v>89900.999999999985</v>
      </c>
      <c r="P997" s="99"/>
      <c r="Q997" s="99"/>
      <c r="R997" s="99">
        <f t="shared" si="284"/>
        <v>0</v>
      </c>
      <c r="S997" s="99">
        <f t="shared" si="285"/>
        <v>84033.419999999984</v>
      </c>
      <c r="T997" s="99">
        <f t="shared" si="286"/>
        <v>5867.5800000000008</v>
      </c>
      <c r="U997" s="99">
        <f t="shared" si="287"/>
        <v>89900.999999999985</v>
      </c>
      <c r="V997" s="68"/>
    </row>
    <row r="998" spans="1:68" s="191" customFormat="1" x14ac:dyDescent="0.25">
      <c r="A998" s="104">
        <v>19</v>
      </c>
      <c r="B998" s="264"/>
      <c r="C998" s="264"/>
      <c r="D998" s="264"/>
      <c r="E998" s="264"/>
      <c r="F998" s="71" t="s">
        <v>3191</v>
      </c>
      <c r="G998" s="99">
        <v>165607.91000000003</v>
      </c>
      <c r="H998" s="99">
        <v>10359.09</v>
      </c>
      <c r="I998" s="71">
        <f t="shared" si="288"/>
        <v>175967.00000000003</v>
      </c>
      <c r="J998" s="99"/>
      <c r="K998" s="99"/>
      <c r="L998" s="99">
        <f t="shared" si="281"/>
        <v>0</v>
      </c>
      <c r="M998" s="99">
        <f t="shared" si="279"/>
        <v>165607.91000000003</v>
      </c>
      <c r="N998" s="99">
        <f t="shared" si="282"/>
        <v>10359.09</v>
      </c>
      <c r="O998" s="99">
        <f t="shared" si="283"/>
        <v>175967.00000000003</v>
      </c>
      <c r="P998" s="99"/>
      <c r="Q998" s="99"/>
      <c r="R998" s="99">
        <f t="shared" si="284"/>
        <v>0</v>
      </c>
      <c r="S998" s="99">
        <f t="shared" si="285"/>
        <v>165607.91000000003</v>
      </c>
      <c r="T998" s="99">
        <f t="shared" si="286"/>
        <v>10359.09</v>
      </c>
      <c r="U998" s="99">
        <f t="shared" si="287"/>
        <v>175967.00000000003</v>
      </c>
      <c r="V998" s="68"/>
    </row>
    <row r="999" spans="1:68" s="193" customFormat="1" x14ac:dyDescent="0.25">
      <c r="A999" s="255" t="s">
        <v>43</v>
      </c>
      <c r="B999" s="256"/>
      <c r="C999" s="256"/>
      <c r="D999" s="256"/>
      <c r="E999" s="256"/>
      <c r="F999" s="187">
        <f>A998</f>
        <v>19</v>
      </c>
      <c r="G999" s="103">
        <f>SUM(G980:G998)</f>
        <v>1069681.4500000002</v>
      </c>
      <c r="H999" s="103">
        <f t="shared" ref="H999:U999" si="289">SUM(H980:H998)</f>
        <v>79620.55</v>
      </c>
      <c r="I999" s="103">
        <f t="shared" si="289"/>
        <v>1149302</v>
      </c>
      <c r="J999" s="103">
        <f t="shared" si="289"/>
        <v>0</v>
      </c>
      <c r="K999" s="103">
        <f t="shared" si="289"/>
        <v>0</v>
      </c>
      <c r="L999" s="103">
        <f t="shared" si="289"/>
        <v>0</v>
      </c>
      <c r="M999" s="103">
        <f t="shared" si="289"/>
        <v>1069681.4500000002</v>
      </c>
      <c r="N999" s="103">
        <f t="shared" si="289"/>
        <v>79620.55</v>
      </c>
      <c r="O999" s="103">
        <f t="shared" si="289"/>
        <v>1149302</v>
      </c>
      <c r="P999" s="103">
        <f t="shared" si="289"/>
        <v>0</v>
      </c>
      <c r="Q999" s="103">
        <f t="shared" si="289"/>
        <v>0</v>
      </c>
      <c r="R999" s="103">
        <f t="shared" si="289"/>
        <v>0</v>
      </c>
      <c r="S999" s="103">
        <f t="shared" si="289"/>
        <v>1069681.4500000002</v>
      </c>
      <c r="T999" s="103">
        <f t="shared" si="289"/>
        <v>79620.55</v>
      </c>
      <c r="U999" s="103">
        <f t="shared" si="289"/>
        <v>1149302</v>
      </c>
      <c r="V999" s="122"/>
      <c r="W999" s="192"/>
      <c r="X999" s="192"/>
      <c r="Y999" s="192"/>
      <c r="Z999" s="192"/>
      <c r="AA999" s="192"/>
      <c r="AB999" s="192"/>
      <c r="AC999" s="192"/>
      <c r="AD999" s="192"/>
      <c r="AE999" s="192"/>
      <c r="AF999" s="192"/>
      <c r="AG999" s="192"/>
      <c r="AH999" s="192"/>
      <c r="AI999" s="192"/>
      <c r="AJ999" s="192"/>
      <c r="AK999" s="192"/>
      <c r="AL999" s="192"/>
      <c r="AM999" s="192"/>
      <c r="AN999" s="192"/>
      <c r="AO999" s="192"/>
      <c r="AP999" s="192"/>
      <c r="AQ999" s="192"/>
      <c r="AR999" s="192"/>
      <c r="AS999" s="192"/>
      <c r="AT999" s="192"/>
      <c r="AU999" s="192"/>
      <c r="AV999" s="192"/>
      <c r="AW999" s="192"/>
      <c r="AX999" s="192"/>
      <c r="AY999" s="192"/>
      <c r="AZ999" s="192"/>
      <c r="BA999" s="192"/>
      <c r="BB999" s="192"/>
      <c r="BC999" s="192"/>
      <c r="BD999" s="192"/>
      <c r="BE999" s="192"/>
      <c r="BF999" s="192"/>
      <c r="BG999" s="192"/>
      <c r="BH999" s="192"/>
      <c r="BI999" s="192"/>
      <c r="BJ999" s="192"/>
      <c r="BK999" s="192"/>
      <c r="BL999" s="192"/>
      <c r="BM999" s="192"/>
      <c r="BN999" s="192"/>
      <c r="BO999" s="192"/>
      <c r="BP999" s="192"/>
    </row>
    <row r="1000" spans="1:68" s="191" customFormat="1" ht="15" customHeight="1" x14ac:dyDescent="0.25">
      <c r="A1000" s="104">
        <v>1</v>
      </c>
      <c r="B1000" s="264" t="s">
        <v>1216</v>
      </c>
      <c r="C1000" s="264" t="s">
        <v>5537</v>
      </c>
      <c r="D1000" s="264" t="s">
        <v>5537</v>
      </c>
      <c r="E1000" s="264" t="s">
        <v>5569</v>
      </c>
      <c r="F1000" s="104" t="s">
        <v>3192</v>
      </c>
      <c r="G1000" s="99">
        <v>10128</v>
      </c>
      <c r="H1000" s="99">
        <v>710.00000000000011</v>
      </c>
      <c r="I1000" s="71">
        <f t="shared" si="288"/>
        <v>10838</v>
      </c>
      <c r="J1000" s="99"/>
      <c r="K1000" s="99"/>
      <c r="L1000" s="99">
        <f t="shared" si="281"/>
        <v>0</v>
      </c>
      <c r="M1000" s="99">
        <f t="shared" si="279"/>
        <v>10128</v>
      </c>
      <c r="N1000" s="99">
        <f t="shared" si="282"/>
        <v>710.00000000000011</v>
      </c>
      <c r="O1000" s="99">
        <f t="shared" si="283"/>
        <v>10838</v>
      </c>
      <c r="P1000" s="99"/>
      <c r="Q1000" s="99"/>
      <c r="R1000" s="99">
        <f t="shared" si="284"/>
        <v>0</v>
      </c>
      <c r="S1000" s="99">
        <f t="shared" si="285"/>
        <v>10128</v>
      </c>
      <c r="T1000" s="99">
        <f t="shared" si="286"/>
        <v>710.00000000000011</v>
      </c>
      <c r="U1000" s="99">
        <f t="shared" si="287"/>
        <v>10838</v>
      </c>
      <c r="V1000" s="68"/>
    </row>
    <row r="1001" spans="1:68" s="191" customFormat="1" x14ac:dyDescent="0.25">
      <c r="A1001" s="104">
        <v>2</v>
      </c>
      <c r="B1001" s="264"/>
      <c r="C1001" s="264"/>
      <c r="D1001" s="264"/>
      <c r="E1001" s="264"/>
      <c r="F1001" s="104" t="s">
        <v>3193</v>
      </c>
      <c r="G1001" s="99">
        <v>-68259.76999999999</v>
      </c>
      <c r="H1001" s="99">
        <v>-3289.23</v>
      </c>
      <c r="I1001" s="71">
        <f t="shared" si="288"/>
        <v>-71548.999999999985</v>
      </c>
      <c r="J1001" s="99"/>
      <c r="K1001" s="99"/>
      <c r="L1001" s="99">
        <f t="shared" si="281"/>
        <v>0</v>
      </c>
      <c r="M1001" s="99">
        <f t="shared" si="279"/>
        <v>-68259.76999999999</v>
      </c>
      <c r="N1001" s="99">
        <f t="shared" si="282"/>
        <v>-3289.23</v>
      </c>
      <c r="O1001" s="99">
        <f t="shared" si="283"/>
        <v>-71548.999999999985</v>
      </c>
      <c r="P1001" s="99"/>
      <c r="Q1001" s="99"/>
      <c r="R1001" s="99">
        <f t="shared" si="284"/>
        <v>0</v>
      </c>
      <c r="S1001" s="99">
        <f t="shared" si="285"/>
        <v>-68259.76999999999</v>
      </c>
      <c r="T1001" s="99">
        <f t="shared" si="286"/>
        <v>-3289.23</v>
      </c>
      <c r="U1001" s="99">
        <f t="shared" si="287"/>
        <v>-71548.999999999985</v>
      </c>
      <c r="V1001" s="68"/>
    </row>
    <row r="1002" spans="1:68" s="191" customFormat="1" x14ac:dyDescent="0.25">
      <c r="A1002" s="104">
        <v>3</v>
      </c>
      <c r="B1002" s="264"/>
      <c r="C1002" s="264"/>
      <c r="D1002" s="264"/>
      <c r="E1002" s="264"/>
      <c r="F1002" s="104" t="s">
        <v>3194</v>
      </c>
      <c r="G1002" s="99">
        <v>133120.15000000002</v>
      </c>
      <c r="H1002" s="99">
        <v>17882.849999999999</v>
      </c>
      <c r="I1002" s="71">
        <f t="shared" si="288"/>
        <v>151003.00000000003</v>
      </c>
      <c r="J1002" s="99"/>
      <c r="K1002" s="99"/>
      <c r="L1002" s="99">
        <f t="shared" si="281"/>
        <v>0</v>
      </c>
      <c r="M1002" s="99">
        <f t="shared" si="279"/>
        <v>133120.15000000002</v>
      </c>
      <c r="N1002" s="99">
        <f t="shared" si="282"/>
        <v>17882.849999999999</v>
      </c>
      <c r="O1002" s="99">
        <f t="shared" si="283"/>
        <v>151003.00000000003</v>
      </c>
      <c r="P1002" s="99"/>
      <c r="Q1002" s="99"/>
      <c r="R1002" s="99">
        <f t="shared" si="284"/>
        <v>0</v>
      </c>
      <c r="S1002" s="99">
        <f t="shared" si="285"/>
        <v>133120.15000000002</v>
      </c>
      <c r="T1002" s="99">
        <f t="shared" si="286"/>
        <v>17882.849999999999</v>
      </c>
      <c r="U1002" s="99">
        <f t="shared" si="287"/>
        <v>151003.00000000003</v>
      </c>
      <c r="V1002" s="68"/>
    </row>
    <row r="1003" spans="1:68" s="191" customFormat="1" x14ac:dyDescent="0.25">
      <c r="A1003" s="104">
        <v>4</v>
      </c>
      <c r="B1003" s="264"/>
      <c r="C1003" s="264"/>
      <c r="D1003" s="264"/>
      <c r="E1003" s="264"/>
      <c r="F1003" s="104" t="s">
        <v>124</v>
      </c>
      <c r="G1003" s="99">
        <v>0</v>
      </c>
      <c r="H1003" s="99">
        <v>0</v>
      </c>
      <c r="I1003" s="71">
        <f t="shared" si="288"/>
        <v>0</v>
      </c>
      <c r="J1003" s="99"/>
      <c r="K1003" s="99"/>
      <c r="L1003" s="99">
        <f t="shared" si="281"/>
        <v>0</v>
      </c>
      <c r="M1003" s="99">
        <f t="shared" si="279"/>
        <v>0</v>
      </c>
      <c r="N1003" s="99">
        <f t="shared" si="282"/>
        <v>0</v>
      </c>
      <c r="O1003" s="99">
        <f t="shared" si="283"/>
        <v>0</v>
      </c>
      <c r="P1003" s="99"/>
      <c r="Q1003" s="99"/>
      <c r="R1003" s="99">
        <f t="shared" si="284"/>
        <v>0</v>
      </c>
      <c r="S1003" s="99">
        <f t="shared" si="285"/>
        <v>0</v>
      </c>
      <c r="T1003" s="99">
        <f t="shared" si="286"/>
        <v>0</v>
      </c>
      <c r="U1003" s="99">
        <f t="shared" si="287"/>
        <v>0</v>
      </c>
      <c r="V1003" s="68"/>
    </row>
    <row r="1004" spans="1:68" s="191" customFormat="1" x14ac:dyDescent="0.25">
      <c r="A1004" s="104">
        <v>5</v>
      </c>
      <c r="B1004" s="264"/>
      <c r="C1004" s="264"/>
      <c r="D1004" s="264"/>
      <c r="E1004" s="264"/>
      <c r="F1004" s="104" t="s">
        <v>3195</v>
      </c>
      <c r="G1004" s="99">
        <v>2479.3100000000004</v>
      </c>
      <c r="H1004" s="99">
        <v>282.69</v>
      </c>
      <c r="I1004" s="71">
        <f t="shared" si="288"/>
        <v>2762.0000000000005</v>
      </c>
      <c r="J1004" s="99"/>
      <c r="K1004" s="99"/>
      <c r="L1004" s="99">
        <f t="shared" si="281"/>
        <v>0</v>
      </c>
      <c r="M1004" s="99">
        <f t="shared" si="279"/>
        <v>2479.3100000000004</v>
      </c>
      <c r="N1004" s="99">
        <f t="shared" si="282"/>
        <v>282.69</v>
      </c>
      <c r="O1004" s="99">
        <f t="shared" si="283"/>
        <v>2762.0000000000005</v>
      </c>
      <c r="P1004" s="99"/>
      <c r="Q1004" s="99"/>
      <c r="R1004" s="99">
        <f t="shared" si="284"/>
        <v>0</v>
      </c>
      <c r="S1004" s="99">
        <f t="shared" si="285"/>
        <v>2479.3100000000004</v>
      </c>
      <c r="T1004" s="99">
        <f t="shared" si="286"/>
        <v>282.69</v>
      </c>
      <c r="U1004" s="99">
        <f t="shared" si="287"/>
        <v>2762.0000000000005</v>
      </c>
      <c r="V1004" s="68"/>
    </row>
    <row r="1005" spans="1:68" s="191" customFormat="1" x14ac:dyDescent="0.25">
      <c r="A1005" s="104">
        <v>6</v>
      </c>
      <c r="B1005" s="264"/>
      <c r="C1005" s="264"/>
      <c r="D1005" s="264"/>
      <c r="E1005" s="264"/>
      <c r="F1005" s="104" t="s">
        <v>3196</v>
      </c>
      <c r="G1005" s="99">
        <v>14683.77</v>
      </c>
      <c r="H1005" s="99">
        <v>1246.23</v>
      </c>
      <c r="I1005" s="71">
        <f t="shared" si="288"/>
        <v>15930</v>
      </c>
      <c r="J1005" s="99"/>
      <c r="K1005" s="99"/>
      <c r="L1005" s="99">
        <f t="shared" si="281"/>
        <v>0</v>
      </c>
      <c r="M1005" s="99">
        <f t="shared" si="279"/>
        <v>14683.77</v>
      </c>
      <c r="N1005" s="99">
        <f t="shared" si="282"/>
        <v>1246.23</v>
      </c>
      <c r="O1005" s="99">
        <f t="shared" si="283"/>
        <v>15930</v>
      </c>
      <c r="P1005" s="99"/>
      <c r="Q1005" s="99"/>
      <c r="R1005" s="99">
        <f t="shared" si="284"/>
        <v>0</v>
      </c>
      <c r="S1005" s="99">
        <f t="shared" si="285"/>
        <v>14683.77</v>
      </c>
      <c r="T1005" s="99">
        <f t="shared" si="286"/>
        <v>1246.23</v>
      </c>
      <c r="U1005" s="99">
        <f t="shared" si="287"/>
        <v>15930</v>
      </c>
      <c r="V1005" s="68"/>
    </row>
    <row r="1006" spans="1:68" s="191" customFormat="1" x14ac:dyDescent="0.25">
      <c r="A1006" s="104">
        <v>7</v>
      </c>
      <c r="B1006" s="264"/>
      <c r="C1006" s="264"/>
      <c r="D1006" s="264"/>
      <c r="E1006" s="264"/>
      <c r="F1006" s="104" t="s">
        <v>3197</v>
      </c>
      <c r="G1006" s="99">
        <v>291649</v>
      </c>
      <c r="H1006" s="99">
        <v>87707.000000000015</v>
      </c>
      <c r="I1006" s="71">
        <f t="shared" si="288"/>
        <v>379356</v>
      </c>
      <c r="J1006" s="99"/>
      <c r="K1006" s="99"/>
      <c r="L1006" s="99">
        <f t="shared" si="281"/>
        <v>0</v>
      </c>
      <c r="M1006" s="99">
        <f t="shared" si="279"/>
        <v>291649</v>
      </c>
      <c r="N1006" s="99">
        <f t="shared" si="282"/>
        <v>87707.000000000015</v>
      </c>
      <c r="O1006" s="99">
        <f t="shared" si="283"/>
        <v>379356</v>
      </c>
      <c r="P1006" s="99"/>
      <c r="Q1006" s="99"/>
      <c r="R1006" s="99">
        <f t="shared" si="284"/>
        <v>0</v>
      </c>
      <c r="S1006" s="99">
        <f t="shared" si="285"/>
        <v>291649</v>
      </c>
      <c r="T1006" s="99">
        <f t="shared" si="286"/>
        <v>87707.000000000015</v>
      </c>
      <c r="U1006" s="99">
        <f t="shared" si="287"/>
        <v>379356</v>
      </c>
      <c r="V1006" s="68"/>
    </row>
    <row r="1007" spans="1:68" s="191" customFormat="1" x14ac:dyDescent="0.25">
      <c r="A1007" s="104">
        <v>8</v>
      </c>
      <c r="B1007" s="264"/>
      <c r="C1007" s="264"/>
      <c r="D1007" s="264"/>
      <c r="E1007" s="264"/>
      <c r="F1007" s="104" t="s">
        <v>3198</v>
      </c>
      <c r="G1007" s="99">
        <v>11799.6</v>
      </c>
      <c r="H1007" s="99">
        <v>20.399999999999999</v>
      </c>
      <c r="I1007" s="71">
        <f t="shared" si="288"/>
        <v>11820</v>
      </c>
      <c r="J1007" s="99"/>
      <c r="K1007" s="99"/>
      <c r="L1007" s="99">
        <f t="shared" si="281"/>
        <v>0</v>
      </c>
      <c r="M1007" s="99">
        <f t="shared" si="279"/>
        <v>11799.6</v>
      </c>
      <c r="N1007" s="99">
        <f t="shared" si="282"/>
        <v>20.399999999999999</v>
      </c>
      <c r="O1007" s="99">
        <f t="shared" si="283"/>
        <v>11820</v>
      </c>
      <c r="P1007" s="99"/>
      <c r="Q1007" s="99"/>
      <c r="R1007" s="99">
        <f t="shared" si="284"/>
        <v>0</v>
      </c>
      <c r="S1007" s="99">
        <f t="shared" si="285"/>
        <v>11799.6</v>
      </c>
      <c r="T1007" s="99">
        <f t="shared" si="286"/>
        <v>20.399999999999999</v>
      </c>
      <c r="U1007" s="99">
        <f t="shared" si="287"/>
        <v>11820</v>
      </c>
      <c r="V1007" s="68"/>
    </row>
    <row r="1008" spans="1:68" s="191" customFormat="1" x14ac:dyDescent="0.25">
      <c r="A1008" s="104">
        <v>9</v>
      </c>
      <c r="B1008" s="264"/>
      <c r="C1008" s="264"/>
      <c r="D1008" s="264"/>
      <c r="E1008" s="264"/>
      <c r="F1008" s="104" t="s">
        <v>3199</v>
      </c>
      <c r="G1008" s="99">
        <v>0</v>
      </c>
      <c r="H1008" s="99">
        <v>0</v>
      </c>
      <c r="I1008" s="71">
        <f t="shared" si="288"/>
        <v>0</v>
      </c>
      <c r="J1008" s="99"/>
      <c r="K1008" s="99"/>
      <c r="L1008" s="99">
        <f t="shared" si="281"/>
        <v>0</v>
      </c>
      <c r="M1008" s="99">
        <f t="shared" si="279"/>
        <v>0</v>
      </c>
      <c r="N1008" s="99">
        <f t="shared" si="282"/>
        <v>0</v>
      </c>
      <c r="O1008" s="99">
        <f t="shared" si="283"/>
        <v>0</v>
      </c>
      <c r="P1008" s="99"/>
      <c r="Q1008" s="99"/>
      <c r="R1008" s="99">
        <f t="shared" si="284"/>
        <v>0</v>
      </c>
      <c r="S1008" s="99">
        <f t="shared" si="285"/>
        <v>0</v>
      </c>
      <c r="T1008" s="99">
        <f t="shared" si="286"/>
        <v>0</v>
      </c>
      <c r="U1008" s="99">
        <f t="shared" si="287"/>
        <v>0</v>
      </c>
      <c r="V1008" s="68"/>
    </row>
    <row r="1009" spans="1:22" s="191" customFormat="1" x14ac:dyDescent="0.25">
      <c r="A1009" s="104">
        <v>10</v>
      </c>
      <c r="B1009" s="264"/>
      <c r="C1009" s="264"/>
      <c r="D1009" s="264"/>
      <c r="E1009" s="264"/>
      <c r="F1009" s="104" t="s">
        <v>3200</v>
      </c>
      <c r="G1009" s="99">
        <v>27901.38</v>
      </c>
      <c r="H1009" s="99">
        <v>1683.62</v>
      </c>
      <c r="I1009" s="71">
        <f t="shared" si="288"/>
        <v>29585</v>
      </c>
      <c r="J1009" s="99"/>
      <c r="K1009" s="99"/>
      <c r="L1009" s="99">
        <f t="shared" si="281"/>
        <v>0</v>
      </c>
      <c r="M1009" s="99">
        <f t="shared" si="279"/>
        <v>27901.38</v>
      </c>
      <c r="N1009" s="99">
        <f t="shared" si="282"/>
        <v>1683.62</v>
      </c>
      <c r="O1009" s="99">
        <f t="shared" si="283"/>
        <v>29585</v>
      </c>
      <c r="P1009" s="99"/>
      <c r="Q1009" s="99"/>
      <c r="R1009" s="99">
        <f t="shared" si="284"/>
        <v>0</v>
      </c>
      <c r="S1009" s="99">
        <f t="shared" si="285"/>
        <v>27901.38</v>
      </c>
      <c r="T1009" s="99">
        <f t="shared" si="286"/>
        <v>1683.62</v>
      </c>
      <c r="U1009" s="99">
        <f t="shared" si="287"/>
        <v>29585</v>
      </c>
      <c r="V1009" s="68"/>
    </row>
    <row r="1010" spans="1:22" s="191" customFormat="1" x14ac:dyDescent="0.25">
      <c r="A1010" s="104">
        <v>11</v>
      </c>
      <c r="B1010" s="264"/>
      <c r="C1010" s="264"/>
      <c r="D1010" s="264"/>
      <c r="E1010" s="264"/>
      <c r="F1010" s="104" t="s">
        <v>3201</v>
      </c>
      <c r="G1010" s="99">
        <v>0</v>
      </c>
      <c r="H1010" s="99">
        <v>0</v>
      </c>
      <c r="I1010" s="71">
        <f t="shared" si="288"/>
        <v>0</v>
      </c>
      <c r="J1010" s="99"/>
      <c r="K1010" s="99"/>
      <c r="L1010" s="99">
        <f t="shared" si="281"/>
        <v>0</v>
      </c>
      <c r="M1010" s="99">
        <f t="shared" si="279"/>
        <v>0</v>
      </c>
      <c r="N1010" s="99">
        <f t="shared" si="282"/>
        <v>0</v>
      </c>
      <c r="O1010" s="99">
        <f t="shared" si="283"/>
        <v>0</v>
      </c>
      <c r="P1010" s="99"/>
      <c r="Q1010" s="99"/>
      <c r="R1010" s="99">
        <f t="shared" si="284"/>
        <v>0</v>
      </c>
      <c r="S1010" s="99">
        <f t="shared" si="285"/>
        <v>0</v>
      </c>
      <c r="T1010" s="99">
        <f t="shared" si="286"/>
        <v>0</v>
      </c>
      <c r="U1010" s="99">
        <f t="shared" si="287"/>
        <v>0</v>
      </c>
      <c r="V1010" s="68"/>
    </row>
    <row r="1011" spans="1:22" s="191" customFormat="1" x14ac:dyDescent="0.25">
      <c r="A1011" s="104">
        <v>12</v>
      </c>
      <c r="B1011" s="264"/>
      <c r="C1011" s="264"/>
      <c r="D1011" s="264"/>
      <c r="E1011" s="264"/>
      <c r="F1011" s="104" t="s">
        <v>3202</v>
      </c>
      <c r="G1011" s="99">
        <v>92862.58</v>
      </c>
      <c r="H1011" s="99">
        <v>1918.4199999999996</v>
      </c>
      <c r="I1011" s="71">
        <f t="shared" si="288"/>
        <v>94781</v>
      </c>
      <c r="J1011" s="99"/>
      <c r="K1011" s="99"/>
      <c r="L1011" s="99">
        <f t="shared" si="281"/>
        <v>0</v>
      </c>
      <c r="M1011" s="99">
        <f t="shared" si="279"/>
        <v>92862.58</v>
      </c>
      <c r="N1011" s="99">
        <f t="shared" si="282"/>
        <v>1918.4199999999996</v>
      </c>
      <c r="O1011" s="99">
        <f t="shared" si="283"/>
        <v>94781</v>
      </c>
      <c r="P1011" s="99"/>
      <c r="Q1011" s="99"/>
      <c r="R1011" s="99">
        <f t="shared" si="284"/>
        <v>0</v>
      </c>
      <c r="S1011" s="99">
        <f t="shared" si="285"/>
        <v>92862.58</v>
      </c>
      <c r="T1011" s="99">
        <f t="shared" si="286"/>
        <v>1918.4199999999996</v>
      </c>
      <c r="U1011" s="99">
        <f t="shared" si="287"/>
        <v>94781</v>
      </c>
      <c r="V1011" s="68"/>
    </row>
    <row r="1012" spans="1:22" s="191" customFormat="1" x14ac:dyDescent="0.25">
      <c r="A1012" s="104">
        <v>13</v>
      </c>
      <c r="B1012" s="264"/>
      <c r="C1012" s="264"/>
      <c r="D1012" s="264"/>
      <c r="E1012" s="264"/>
      <c r="F1012" s="104" t="s">
        <v>3203</v>
      </c>
      <c r="G1012" s="99">
        <v>137353.94999999998</v>
      </c>
      <c r="H1012" s="99">
        <v>3721.0499999999997</v>
      </c>
      <c r="I1012" s="71">
        <f t="shared" si="288"/>
        <v>141074.99999999997</v>
      </c>
      <c r="J1012" s="99"/>
      <c r="K1012" s="99"/>
      <c r="L1012" s="99">
        <f t="shared" si="281"/>
        <v>0</v>
      </c>
      <c r="M1012" s="99">
        <f t="shared" si="279"/>
        <v>137353.94999999998</v>
      </c>
      <c r="N1012" s="99">
        <f t="shared" si="282"/>
        <v>3721.0499999999997</v>
      </c>
      <c r="O1012" s="99">
        <f t="shared" si="283"/>
        <v>141074.99999999997</v>
      </c>
      <c r="P1012" s="99"/>
      <c r="Q1012" s="99"/>
      <c r="R1012" s="99">
        <f t="shared" si="284"/>
        <v>0</v>
      </c>
      <c r="S1012" s="99">
        <f t="shared" si="285"/>
        <v>137353.94999999998</v>
      </c>
      <c r="T1012" s="99">
        <f t="shared" si="286"/>
        <v>3721.0499999999997</v>
      </c>
      <c r="U1012" s="99">
        <f t="shared" si="287"/>
        <v>141074.99999999997</v>
      </c>
      <c r="V1012" s="68"/>
    </row>
    <row r="1013" spans="1:22" s="191" customFormat="1" x14ac:dyDescent="0.25">
      <c r="A1013" s="104">
        <v>14</v>
      </c>
      <c r="B1013" s="264"/>
      <c r="C1013" s="264"/>
      <c r="D1013" s="264"/>
      <c r="E1013" s="264"/>
      <c r="F1013" s="104" t="s">
        <v>3204</v>
      </c>
      <c r="G1013" s="99">
        <v>11053.10000000002</v>
      </c>
      <c r="H1013" s="99">
        <v>6967.8999999999987</v>
      </c>
      <c r="I1013" s="71">
        <f t="shared" si="288"/>
        <v>18021.000000000018</v>
      </c>
      <c r="J1013" s="99"/>
      <c r="K1013" s="99"/>
      <c r="L1013" s="99">
        <f t="shared" si="281"/>
        <v>0</v>
      </c>
      <c r="M1013" s="99">
        <f t="shared" si="279"/>
        <v>11053.10000000002</v>
      </c>
      <c r="N1013" s="99">
        <f t="shared" si="282"/>
        <v>6967.8999999999987</v>
      </c>
      <c r="O1013" s="99">
        <f t="shared" si="283"/>
        <v>18021.000000000018</v>
      </c>
      <c r="P1013" s="99"/>
      <c r="Q1013" s="99"/>
      <c r="R1013" s="99">
        <f t="shared" si="284"/>
        <v>0</v>
      </c>
      <c r="S1013" s="99">
        <f t="shared" si="285"/>
        <v>11053.10000000002</v>
      </c>
      <c r="T1013" s="99">
        <f t="shared" si="286"/>
        <v>6967.8999999999987</v>
      </c>
      <c r="U1013" s="99">
        <f t="shared" si="287"/>
        <v>18021.000000000018</v>
      </c>
      <c r="V1013" s="68"/>
    </row>
    <row r="1014" spans="1:22" s="191" customFormat="1" x14ac:dyDescent="0.25">
      <c r="A1014" s="104">
        <v>15</v>
      </c>
      <c r="B1014" s="264"/>
      <c r="C1014" s="264"/>
      <c r="D1014" s="264"/>
      <c r="E1014" s="264"/>
      <c r="F1014" s="104" t="s">
        <v>3205</v>
      </c>
      <c r="G1014" s="99">
        <v>265325.25</v>
      </c>
      <c r="H1014" s="99">
        <v>2472.75</v>
      </c>
      <c r="I1014" s="71">
        <f t="shared" si="288"/>
        <v>267798</v>
      </c>
      <c r="J1014" s="99"/>
      <c r="K1014" s="99"/>
      <c r="L1014" s="99">
        <f t="shared" si="281"/>
        <v>0</v>
      </c>
      <c r="M1014" s="99">
        <f t="shared" si="279"/>
        <v>265325.25</v>
      </c>
      <c r="N1014" s="99">
        <f t="shared" si="282"/>
        <v>2472.75</v>
      </c>
      <c r="O1014" s="99">
        <f t="shared" si="283"/>
        <v>267798</v>
      </c>
      <c r="P1014" s="99"/>
      <c r="Q1014" s="99"/>
      <c r="R1014" s="99">
        <f t="shared" si="284"/>
        <v>0</v>
      </c>
      <c r="S1014" s="99">
        <f t="shared" si="285"/>
        <v>265325.25</v>
      </c>
      <c r="T1014" s="99">
        <f t="shared" si="286"/>
        <v>2472.75</v>
      </c>
      <c r="U1014" s="99">
        <f t="shared" si="287"/>
        <v>267798</v>
      </c>
      <c r="V1014" s="68"/>
    </row>
    <row r="1015" spans="1:22" s="191" customFormat="1" x14ac:dyDescent="0.25">
      <c r="A1015" s="104">
        <v>16</v>
      </c>
      <c r="B1015" s="264"/>
      <c r="C1015" s="264"/>
      <c r="D1015" s="264"/>
      <c r="E1015" s="264"/>
      <c r="F1015" s="104" t="s">
        <v>3206</v>
      </c>
      <c r="G1015" s="99">
        <v>224740.71999999997</v>
      </c>
      <c r="H1015" s="99">
        <v>11897.28</v>
      </c>
      <c r="I1015" s="71">
        <f t="shared" si="288"/>
        <v>236637.99999999997</v>
      </c>
      <c r="J1015" s="99"/>
      <c r="K1015" s="99"/>
      <c r="L1015" s="99">
        <f t="shared" si="281"/>
        <v>0</v>
      </c>
      <c r="M1015" s="99">
        <f t="shared" si="279"/>
        <v>224740.71999999997</v>
      </c>
      <c r="N1015" s="99">
        <f t="shared" si="282"/>
        <v>11897.28</v>
      </c>
      <c r="O1015" s="99">
        <f t="shared" si="283"/>
        <v>236637.99999999997</v>
      </c>
      <c r="P1015" s="99"/>
      <c r="Q1015" s="99"/>
      <c r="R1015" s="99">
        <f t="shared" si="284"/>
        <v>0</v>
      </c>
      <c r="S1015" s="99">
        <f t="shared" si="285"/>
        <v>224740.71999999997</v>
      </c>
      <c r="T1015" s="99">
        <f t="shared" si="286"/>
        <v>11897.28</v>
      </c>
      <c r="U1015" s="99">
        <f t="shared" si="287"/>
        <v>236637.99999999997</v>
      </c>
      <c r="V1015" s="68"/>
    </row>
    <row r="1016" spans="1:22" s="191" customFormat="1" x14ac:dyDescent="0.25">
      <c r="A1016" s="104">
        <v>17</v>
      </c>
      <c r="B1016" s="264"/>
      <c r="C1016" s="264"/>
      <c r="D1016" s="264"/>
      <c r="E1016" s="264"/>
      <c r="F1016" s="104" t="s">
        <v>3207</v>
      </c>
      <c r="G1016" s="99">
        <v>1400</v>
      </c>
      <c r="H1016" s="99">
        <v>0</v>
      </c>
      <c r="I1016" s="71">
        <f t="shared" si="288"/>
        <v>1400</v>
      </c>
      <c r="J1016" s="99"/>
      <c r="K1016" s="99"/>
      <c r="L1016" s="99">
        <f t="shared" si="281"/>
        <v>0</v>
      </c>
      <c r="M1016" s="99">
        <f t="shared" si="279"/>
        <v>1400</v>
      </c>
      <c r="N1016" s="99">
        <f t="shared" si="282"/>
        <v>0</v>
      </c>
      <c r="O1016" s="99">
        <f t="shared" si="283"/>
        <v>1400</v>
      </c>
      <c r="P1016" s="99"/>
      <c r="Q1016" s="99"/>
      <c r="R1016" s="99">
        <f t="shared" si="284"/>
        <v>0</v>
      </c>
      <c r="S1016" s="99">
        <f t="shared" si="285"/>
        <v>1400</v>
      </c>
      <c r="T1016" s="99">
        <f t="shared" si="286"/>
        <v>0</v>
      </c>
      <c r="U1016" s="99">
        <f t="shared" si="287"/>
        <v>1400</v>
      </c>
      <c r="V1016" s="68"/>
    </row>
    <row r="1017" spans="1:22" s="191" customFormat="1" x14ac:dyDescent="0.25">
      <c r="A1017" s="104">
        <v>18</v>
      </c>
      <c r="B1017" s="264"/>
      <c r="C1017" s="264"/>
      <c r="D1017" s="264"/>
      <c r="E1017" s="264"/>
      <c r="F1017" s="104" t="s">
        <v>3208</v>
      </c>
      <c r="G1017" s="99">
        <v>0</v>
      </c>
      <c r="H1017" s="99">
        <v>0</v>
      </c>
      <c r="I1017" s="71">
        <f t="shared" si="288"/>
        <v>0</v>
      </c>
      <c r="J1017" s="99"/>
      <c r="K1017" s="99"/>
      <c r="L1017" s="99">
        <f t="shared" si="281"/>
        <v>0</v>
      </c>
      <c r="M1017" s="99">
        <f t="shared" si="279"/>
        <v>0</v>
      </c>
      <c r="N1017" s="99">
        <f t="shared" si="282"/>
        <v>0</v>
      </c>
      <c r="O1017" s="99">
        <f t="shared" si="283"/>
        <v>0</v>
      </c>
      <c r="P1017" s="99"/>
      <c r="Q1017" s="99"/>
      <c r="R1017" s="99">
        <f t="shared" si="284"/>
        <v>0</v>
      </c>
      <c r="S1017" s="99">
        <f t="shared" si="285"/>
        <v>0</v>
      </c>
      <c r="T1017" s="99">
        <f t="shared" si="286"/>
        <v>0</v>
      </c>
      <c r="U1017" s="99">
        <f t="shared" si="287"/>
        <v>0</v>
      </c>
      <c r="V1017" s="68"/>
    </row>
    <row r="1018" spans="1:22" s="191" customFormat="1" x14ac:dyDescent="0.25">
      <c r="A1018" s="104">
        <v>19</v>
      </c>
      <c r="B1018" s="264"/>
      <c r="C1018" s="264"/>
      <c r="D1018" s="264"/>
      <c r="E1018" s="264"/>
      <c r="F1018" s="104" t="s">
        <v>3209</v>
      </c>
      <c r="G1018" s="99">
        <v>4055.9100000000003</v>
      </c>
      <c r="H1018" s="99">
        <v>1.0900000000000001</v>
      </c>
      <c r="I1018" s="71">
        <f t="shared" si="288"/>
        <v>4057.0000000000005</v>
      </c>
      <c r="J1018" s="99"/>
      <c r="K1018" s="99"/>
      <c r="L1018" s="99">
        <f t="shared" si="281"/>
        <v>0</v>
      </c>
      <c r="M1018" s="99">
        <f t="shared" si="279"/>
        <v>4055.9100000000003</v>
      </c>
      <c r="N1018" s="99">
        <f t="shared" si="282"/>
        <v>1.0900000000000001</v>
      </c>
      <c r="O1018" s="99">
        <f t="shared" si="283"/>
        <v>4057.0000000000005</v>
      </c>
      <c r="P1018" s="99"/>
      <c r="Q1018" s="99"/>
      <c r="R1018" s="99">
        <f t="shared" si="284"/>
        <v>0</v>
      </c>
      <c r="S1018" s="99">
        <f t="shared" si="285"/>
        <v>4055.9100000000003</v>
      </c>
      <c r="T1018" s="99">
        <f t="shared" si="286"/>
        <v>1.0900000000000001</v>
      </c>
      <c r="U1018" s="99">
        <f t="shared" si="287"/>
        <v>4057.0000000000005</v>
      </c>
      <c r="V1018" s="68"/>
    </row>
    <row r="1019" spans="1:22" s="191" customFormat="1" x14ac:dyDescent="0.25">
      <c r="A1019" s="104">
        <v>20</v>
      </c>
      <c r="B1019" s="264"/>
      <c r="C1019" s="264"/>
      <c r="D1019" s="264"/>
      <c r="E1019" s="264"/>
      <c r="F1019" s="104" t="s">
        <v>3210</v>
      </c>
      <c r="G1019" s="99">
        <v>0</v>
      </c>
      <c r="H1019" s="99">
        <v>0</v>
      </c>
      <c r="I1019" s="71">
        <f t="shared" si="288"/>
        <v>0</v>
      </c>
      <c r="J1019" s="99"/>
      <c r="K1019" s="99"/>
      <c r="L1019" s="99">
        <f t="shared" si="281"/>
        <v>0</v>
      </c>
      <c r="M1019" s="99">
        <f t="shared" si="279"/>
        <v>0</v>
      </c>
      <c r="N1019" s="99">
        <f t="shared" si="282"/>
        <v>0</v>
      </c>
      <c r="O1019" s="99">
        <f t="shared" si="283"/>
        <v>0</v>
      </c>
      <c r="P1019" s="99"/>
      <c r="Q1019" s="99"/>
      <c r="R1019" s="99">
        <f t="shared" si="284"/>
        <v>0</v>
      </c>
      <c r="S1019" s="99">
        <f t="shared" si="285"/>
        <v>0</v>
      </c>
      <c r="T1019" s="99">
        <f t="shared" si="286"/>
        <v>0</v>
      </c>
      <c r="U1019" s="99">
        <f t="shared" si="287"/>
        <v>0</v>
      </c>
      <c r="V1019" s="68"/>
    </row>
    <row r="1020" spans="1:22" s="191" customFormat="1" x14ac:dyDescent="0.25">
      <c r="A1020" s="104">
        <v>21</v>
      </c>
      <c r="B1020" s="264"/>
      <c r="C1020" s="264"/>
      <c r="D1020" s="264"/>
      <c r="E1020" s="264"/>
      <c r="F1020" s="104" t="s">
        <v>3211</v>
      </c>
      <c r="G1020" s="99">
        <v>-1318.3999999999942</v>
      </c>
      <c r="H1020" s="99">
        <v>282.39999999999964</v>
      </c>
      <c r="I1020" s="71">
        <f t="shared" si="288"/>
        <v>-1035.9999999999945</v>
      </c>
      <c r="J1020" s="99"/>
      <c r="K1020" s="99"/>
      <c r="L1020" s="99">
        <f t="shared" si="281"/>
        <v>0</v>
      </c>
      <c r="M1020" s="99">
        <f t="shared" si="279"/>
        <v>-1318.3999999999942</v>
      </c>
      <c r="N1020" s="99">
        <f t="shared" si="282"/>
        <v>282.39999999999964</v>
      </c>
      <c r="O1020" s="99">
        <f t="shared" si="283"/>
        <v>-1035.9999999999945</v>
      </c>
      <c r="P1020" s="99"/>
      <c r="Q1020" s="99"/>
      <c r="R1020" s="99">
        <f t="shared" si="284"/>
        <v>0</v>
      </c>
      <c r="S1020" s="99">
        <f t="shared" si="285"/>
        <v>-1318.3999999999942</v>
      </c>
      <c r="T1020" s="99">
        <f t="shared" si="286"/>
        <v>282.39999999999964</v>
      </c>
      <c r="U1020" s="99">
        <f t="shared" si="287"/>
        <v>-1035.9999999999945</v>
      </c>
      <c r="V1020" s="68"/>
    </row>
    <row r="1021" spans="1:22" s="191" customFormat="1" x14ac:dyDescent="0.25">
      <c r="A1021" s="104">
        <v>22</v>
      </c>
      <c r="B1021" s="264"/>
      <c r="C1021" s="264"/>
      <c r="D1021" s="264"/>
      <c r="E1021" s="264"/>
      <c r="F1021" s="104" t="s">
        <v>3212</v>
      </c>
      <c r="G1021" s="99">
        <v>36142.030000000006</v>
      </c>
      <c r="H1021" s="99">
        <v>2385.9699999999998</v>
      </c>
      <c r="I1021" s="71">
        <f t="shared" si="288"/>
        <v>38528.000000000007</v>
      </c>
      <c r="J1021" s="99"/>
      <c r="K1021" s="99"/>
      <c r="L1021" s="99">
        <f t="shared" si="281"/>
        <v>0</v>
      </c>
      <c r="M1021" s="99">
        <f t="shared" si="279"/>
        <v>36142.030000000006</v>
      </c>
      <c r="N1021" s="99">
        <f t="shared" si="282"/>
        <v>2385.9699999999998</v>
      </c>
      <c r="O1021" s="99">
        <f t="shared" si="283"/>
        <v>38528.000000000007</v>
      </c>
      <c r="P1021" s="99"/>
      <c r="Q1021" s="99"/>
      <c r="R1021" s="99">
        <f t="shared" si="284"/>
        <v>0</v>
      </c>
      <c r="S1021" s="99">
        <f t="shared" si="285"/>
        <v>36142.030000000006</v>
      </c>
      <c r="T1021" s="99">
        <f t="shared" si="286"/>
        <v>2385.9699999999998</v>
      </c>
      <c r="U1021" s="99">
        <f t="shared" si="287"/>
        <v>38528.000000000007</v>
      </c>
      <c r="V1021" s="68"/>
    </row>
    <row r="1022" spans="1:22" s="191" customFormat="1" x14ac:dyDescent="0.25">
      <c r="A1022" s="104">
        <v>23</v>
      </c>
      <c r="B1022" s="264"/>
      <c r="C1022" s="264"/>
      <c r="D1022" s="264"/>
      <c r="E1022" s="264"/>
      <c r="F1022" s="104" t="s">
        <v>3213</v>
      </c>
      <c r="G1022" s="99">
        <v>92769.4</v>
      </c>
      <c r="H1022" s="99">
        <v>913.6</v>
      </c>
      <c r="I1022" s="71">
        <f t="shared" si="288"/>
        <v>93683</v>
      </c>
      <c r="J1022" s="99"/>
      <c r="K1022" s="99"/>
      <c r="L1022" s="99">
        <f t="shared" si="281"/>
        <v>0</v>
      </c>
      <c r="M1022" s="99">
        <f t="shared" si="279"/>
        <v>92769.4</v>
      </c>
      <c r="N1022" s="99">
        <f t="shared" si="282"/>
        <v>913.6</v>
      </c>
      <c r="O1022" s="99">
        <f t="shared" si="283"/>
        <v>93683</v>
      </c>
      <c r="P1022" s="99"/>
      <c r="Q1022" s="99"/>
      <c r="R1022" s="99">
        <f t="shared" si="284"/>
        <v>0</v>
      </c>
      <c r="S1022" s="99">
        <f t="shared" si="285"/>
        <v>92769.4</v>
      </c>
      <c r="T1022" s="99">
        <f t="shared" si="286"/>
        <v>913.6</v>
      </c>
      <c r="U1022" s="99">
        <f t="shared" si="287"/>
        <v>93683</v>
      </c>
      <c r="V1022" s="68"/>
    </row>
    <row r="1023" spans="1:22" s="191" customFormat="1" x14ac:dyDescent="0.25">
      <c r="A1023" s="104">
        <v>24</v>
      </c>
      <c r="B1023" s="264"/>
      <c r="C1023" s="264"/>
      <c r="D1023" s="264"/>
      <c r="E1023" s="264"/>
      <c r="F1023" s="104" t="s">
        <v>3214</v>
      </c>
      <c r="G1023" s="99">
        <v>-14925.82</v>
      </c>
      <c r="H1023" s="99">
        <v>1138.8200000000002</v>
      </c>
      <c r="I1023" s="71">
        <f t="shared" si="288"/>
        <v>-13787</v>
      </c>
      <c r="J1023" s="99"/>
      <c r="K1023" s="99"/>
      <c r="L1023" s="99">
        <f t="shared" si="281"/>
        <v>0</v>
      </c>
      <c r="M1023" s="99">
        <f t="shared" si="279"/>
        <v>-14925.82</v>
      </c>
      <c r="N1023" s="99">
        <f t="shared" si="282"/>
        <v>1138.8200000000002</v>
      </c>
      <c r="O1023" s="99">
        <f t="shared" si="283"/>
        <v>-13787</v>
      </c>
      <c r="P1023" s="99"/>
      <c r="Q1023" s="99"/>
      <c r="R1023" s="99">
        <f t="shared" si="284"/>
        <v>0</v>
      </c>
      <c r="S1023" s="99">
        <f t="shared" si="285"/>
        <v>-14925.82</v>
      </c>
      <c r="T1023" s="99">
        <f t="shared" si="286"/>
        <v>1138.8200000000002</v>
      </c>
      <c r="U1023" s="99">
        <f t="shared" si="287"/>
        <v>-13787</v>
      </c>
      <c r="V1023" s="68"/>
    </row>
    <row r="1024" spans="1:22" s="191" customFormat="1" x14ac:dyDescent="0.25">
      <c r="A1024" s="104">
        <v>25</v>
      </c>
      <c r="B1024" s="264"/>
      <c r="C1024" s="264"/>
      <c r="D1024" s="264"/>
      <c r="E1024" s="264"/>
      <c r="F1024" s="104" t="s">
        <v>3215</v>
      </c>
      <c r="G1024" s="99">
        <v>6512</v>
      </c>
      <c r="H1024" s="99">
        <v>0</v>
      </c>
      <c r="I1024" s="71">
        <f t="shared" si="288"/>
        <v>6512</v>
      </c>
      <c r="J1024" s="99"/>
      <c r="K1024" s="99"/>
      <c r="L1024" s="99">
        <f t="shared" si="281"/>
        <v>0</v>
      </c>
      <c r="M1024" s="99">
        <f t="shared" ref="M1024:M1070" si="290">G1024+J1024</f>
        <v>6512</v>
      </c>
      <c r="N1024" s="99">
        <f t="shared" si="282"/>
        <v>0</v>
      </c>
      <c r="O1024" s="99">
        <f t="shared" si="283"/>
        <v>6512</v>
      </c>
      <c r="P1024" s="99"/>
      <c r="Q1024" s="99"/>
      <c r="R1024" s="99">
        <f t="shared" si="284"/>
        <v>0</v>
      </c>
      <c r="S1024" s="99">
        <f t="shared" si="285"/>
        <v>6512</v>
      </c>
      <c r="T1024" s="99">
        <f t="shared" si="286"/>
        <v>0</v>
      </c>
      <c r="U1024" s="99">
        <f t="shared" si="287"/>
        <v>6512</v>
      </c>
      <c r="V1024" s="68"/>
    </row>
    <row r="1025" spans="1:68" s="191" customFormat="1" x14ac:dyDescent="0.25">
      <c r="A1025" s="104">
        <v>26</v>
      </c>
      <c r="B1025" s="264"/>
      <c r="C1025" s="264"/>
      <c r="D1025" s="264"/>
      <c r="E1025" s="264"/>
      <c r="F1025" s="104" t="s">
        <v>3216</v>
      </c>
      <c r="G1025" s="99">
        <v>106870.93000000001</v>
      </c>
      <c r="H1025" s="99">
        <v>6613.0700000000006</v>
      </c>
      <c r="I1025" s="71">
        <f t="shared" si="288"/>
        <v>113484.00000000001</v>
      </c>
      <c r="J1025" s="99"/>
      <c r="K1025" s="99"/>
      <c r="L1025" s="99">
        <f t="shared" si="281"/>
        <v>0</v>
      </c>
      <c r="M1025" s="99">
        <f t="shared" si="290"/>
        <v>106870.93000000001</v>
      </c>
      <c r="N1025" s="99">
        <f t="shared" si="282"/>
        <v>6613.0700000000006</v>
      </c>
      <c r="O1025" s="99">
        <f t="shared" si="283"/>
        <v>113484.00000000001</v>
      </c>
      <c r="P1025" s="99"/>
      <c r="Q1025" s="99"/>
      <c r="R1025" s="99">
        <f t="shared" si="284"/>
        <v>0</v>
      </c>
      <c r="S1025" s="99">
        <f t="shared" si="285"/>
        <v>106870.93000000001</v>
      </c>
      <c r="T1025" s="99">
        <f t="shared" si="286"/>
        <v>6613.0700000000006</v>
      </c>
      <c r="U1025" s="99">
        <f t="shared" si="287"/>
        <v>113484.00000000001</v>
      </c>
      <c r="V1025" s="68"/>
    </row>
    <row r="1026" spans="1:68" s="191" customFormat="1" x14ac:dyDescent="0.25">
      <c r="A1026" s="104">
        <v>27</v>
      </c>
      <c r="B1026" s="264"/>
      <c r="C1026" s="264"/>
      <c r="D1026" s="264"/>
      <c r="E1026" s="264"/>
      <c r="F1026" s="104" t="s">
        <v>3217</v>
      </c>
      <c r="G1026" s="99">
        <v>117590.79000000001</v>
      </c>
      <c r="H1026" s="99">
        <v>5629.21</v>
      </c>
      <c r="I1026" s="71">
        <f t="shared" si="288"/>
        <v>123220.00000000001</v>
      </c>
      <c r="J1026" s="99"/>
      <c r="K1026" s="99"/>
      <c r="L1026" s="99">
        <f t="shared" si="281"/>
        <v>0</v>
      </c>
      <c r="M1026" s="99">
        <f t="shared" si="290"/>
        <v>117590.79000000001</v>
      </c>
      <c r="N1026" s="99">
        <f t="shared" si="282"/>
        <v>5629.21</v>
      </c>
      <c r="O1026" s="99">
        <f t="shared" si="283"/>
        <v>123220.00000000001</v>
      </c>
      <c r="P1026" s="99"/>
      <c r="Q1026" s="99"/>
      <c r="R1026" s="99">
        <f t="shared" si="284"/>
        <v>0</v>
      </c>
      <c r="S1026" s="99">
        <f t="shared" si="285"/>
        <v>117590.79000000001</v>
      </c>
      <c r="T1026" s="99">
        <f t="shared" si="286"/>
        <v>5629.21</v>
      </c>
      <c r="U1026" s="99">
        <f t="shared" si="287"/>
        <v>123220.00000000001</v>
      </c>
      <c r="V1026" s="68"/>
    </row>
    <row r="1027" spans="1:68" s="191" customFormat="1" x14ac:dyDescent="0.25">
      <c r="A1027" s="104">
        <v>28</v>
      </c>
      <c r="B1027" s="264"/>
      <c r="C1027" s="264"/>
      <c r="D1027" s="264"/>
      <c r="E1027" s="264"/>
      <c r="F1027" s="104" t="s">
        <v>3218</v>
      </c>
      <c r="G1027" s="99">
        <v>44601.3</v>
      </c>
      <c r="H1027" s="99">
        <v>2802.7000000000003</v>
      </c>
      <c r="I1027" s="71">
        <f t="shared" si="288"/>
        <v>47404</v>
      </c>
      <c r="J1027" s="99"/>
      <c r="K1027" s="99"/>
      <c r="L1027" s="99">
        <f t="shared" si="281"/>
        <v>0</v>
      </c>
      <c r="M1027" s="99">
        <f t="shared" si="290"/>
        <v>44601.3</v>
      </c>
      <c r="N1027" s="99">
        <f t="shared" si="282"/>
        <v>2802.7000000000003</v>
      </c>
      <c r="O1027" s="99">
        <f t="shared" si="283"/>
        <v>47404</v>
      </c>
      <c r="P1027" s="99"/>
      <c r="Q1027" s="99"/>
      <c r="R1027" s="99">
        <f t="shared" si="284"/>
        <v>0</v>
      </c>
      <c r="S1027" s="99">
        <f t="shared" si="285"/>
        <v>44601.3</v>
      </c>
      <c r="T1027" s="99">
        <f t="shared" si="286"/>
        <v>2802.7000000000003</v>
      </c>
      <c r="U1027" s="99">
        <f t="shared" si="287"/>
        <v>47404</v>
      </c>
      <c r="V1027" s="68"/>
    </row>
    <row r="1028" spans="1:68" s="193" customFormat="1" x14ac:dyDescent="0.25">
      <c r="A1028" s="255" t="s">
        <v>43</v>
      </c>
      <c r="B1028" s="256"/>
      <c r="C1028" s="256"/>
      <c r="D1028" s="256"/>
      <c r="E1028" s="256"/>
      <c r="F1028" s="187">
        <f>A1027</f>
        <v>28</v>
      </c>
      <c r="G1028" s="103">
        <f>SUM(G1000:G1027)</f>
        <v>1548535.18</v>
      </c>
      <c r="H1028" s="103">
        <f t="shared" ref="H1028:U1028" si="291">SUM(H1000:H1027)</f>
        <v>152987.82</v>
      </c>
      <c r="I1028" s="103">
        <f t="shared" si="291"/>
        <v>1701523</v>
      </c>
      <c r="J1028" s="103">
        <f t="shared" si="291"/>
        <v>0</v>
      </c>
      <c r="K1028" s="103">
        <f t="shared" si="291"/>
        <v>0</v>
      </c>
      <c r="L1028" s="103">
        <f t="shared" si="291"/>
        <v>0</v>
      </c>
      <c r="M1028" s="103">
        <f t="shared" si="291"/>
        <v>1548535.18</v>
      </c>
      <c r="N1028" s="103">
        <f t="shared" si="291"/>
        <v>152987.82</v>
      </c>
      <c r="O1028" s="103">
        <f t="shared" si="291"/>
        <v>1701523</v>
      </c>
      <c r="P1028" s="103">
        <f t="shared" si="291"/>
        <v>0</v>
      </c>
      <c r="Q1028" s="103">
        <f t="shared" si="291"/>
        <v>0</v>
      </c>
      <c r="R1028" s="103">
        <f t="shared" si="291"/>
        <v>0</v>
      </c>
      <c r="S1028" s="103">
        <f t="shared" si="291"/>
        <v>1548535.18</v>
      </c>
      <c r="T1028" s="103">
        <f t="shared" si="291"/>
        <v>152987.82</v>
      </c>
      <c r="U1028" s="103">
        <f t="shared" si="291"/>
        <v>1701523</v>
      </c>
      <c r="V1028" s="103"/>
      <c r="W1028" s="192"/>
      <c r="X1028" s="192"/>
      <c r="Y1028" s="192"/>
      <c r="Z1028" s="192"/>
      <c r="AA1028" s="192"/>
      <c r="AB1028" s="192"/>
      <c r="AC1028" s="192"/>
      <c r="AD1028" s="192"/>
      <c r="AE1028" s="192"/>
      <c r="AF1028" s="192"/>
      <c r="AG1028" s="192"/>
      <c r="AH1028" s="192"/>
      <c r="AI1028" s="192"/>
      <c r="AJ1028" s="192"/>
      <c r="AK1028" s="192"/>
      <c r="AL1028" s="192"/>
      <c r="AM1028" s="192"/>
      <c r="AN1028" s="192"/>
      <c r="AO1028" s="192"/>
      <c r="AP1028" s="192"/>
      <c r="AQ1028" s="192"/>
      <c r="AR1028" s="192"/>
      <c r="AS1028" s="192"/>
      <c r="AT1028" s="192"/>
      <c r="AU1028" s="192"/>
      <c r="AV1028" s="192"/>
      <c r="AW1028" s="192"/>
      <c r="AX1028" s="192"/>
      <c r="AY1028" s="192"/>
      <c r="AZ1028" s="192"/>
      <c r="BA1028" s="192"/>
      <c r="BB1028" s="192"/>
      <c r="BC1028" s="192"/>
      <c r="BD1028" s="192"/>
      <c r="BE1028" s="192"/>
      <c r="BF1028" s="192"/>
      <c r="BG1028" s="192"/>
      <c r="BH1028" s="192"/>
      <c r="BI1028" s="192"/>
      <c r="BJ1028" s="192"/>
      <c r="BK1028" s="192"/>
      <c r="BL1028" s="192"/>
      <c r="BM1028" s="192"/>
      <c r="BN1028" s="192"/>
      <c r="BO1028" s="192"/>
      <c r="BP1028" s="192"/>
    </row>
    <row r="1029" spans="1:68" s="191" customFormat="1" ht="15" customHeight="1" x14ac:dyDescent="0.25">
      <c r="A1029" s="104">
        <v>1</v>
      </c>
      <c r="B1029" s="258" t="s">
        <v>1216</v>
      </c>
      <c r="C1029" s="258" t="s">
        <v>5537</v>
      </c>
      <c r="D1029" s="258" t="s">
        <v>5537</v>
      </c>
      <c r="E1029" s="258" t="s">
        <v>5570</v>
      </c>
      <c r="F1029" s="104" t="s">
        <v>3219</v>
      </c>
      <c r="G1029" s="99">
        <v>10148.339999999989</v>
      </c>
      <c r="H1029" s="99">
        <v>-1032.3400000000001</v>
      </c>
      <c r="I1029" s="71">
        <f t="shared" si="288"/>
        <v>9115.9999999999891</v>
      </c>
      <c r="J1029" s="99"/>
      <c r="K1029" s="99"/>
      <c r="L1029" s="99">
        <f t="shared" si="281"/>
        <v>0</v>
      </c>
      <c r="M1029" s="99">
        <f t="shared" si="290"/>
        <v>10148.339999999989</v>
      </c>
      <c r="N1029" s="99">
        <f t="shared" si="282"/>
        <v>-1032.3400000000001</v>
      </c>
      <c r="O1029" s="99">
        <f t="shared" si="283"/>
        <v>9115.9999999999891</v>
      </c>
      <c r="P1029" s="99"/>
      <c r="Q1029" s="99"/>
      <c r="R1029" s="99">
        <f t="shared" si="284"/>
        <v>0</v>
      </c>
      <c r="S1029" s="99">
        <f t="shared" si="285"/>
        <v>10148.339999999989</v>
      </c>
      <c r="T1029" s="99">
        <f t="shared" si="286"/>
        <v>-1032.3400000000001</v>
      </c>
      <c r="U1029" s="99">
        <f t="shared" si="287"/>
        <v>9115.9999999999891</v>
      </c>
      <c r="V1029" s="68">
        <v>0</v>
      </c>
    </row>
    <row r="1030" spans="1:68" s="191" customFormat="1" x14ac:dyDescent="0.25">
      <c r="A1030" s="104">
        <v>2</v>
      </c>
      <c r="B1030" s="259"/>
      <c r="C1030" s="259"/>
      <c r="D1030" s="259"/>
      <c r="E1030" s="259"/>
      <c r="F1030" s="104" t="s">
        <v>3220</v>
      </c>
      <c r="G1030" s="99">
        <v>219083.76</v>
      </c>
      <c r="H1030" s="99">
        <v>56062.239999999991</v>
      </c>
      <c r="I1030" s="71">
        <f t="shared" si="288"/>
        <v>275146</v>
      </c>
      <c r="J1030" s="99"/>
      <c r="K1030" s="99"/>
      <c r="L1030" s="99">
        <f t="shared" si="281"/>
        <v>0</v>
      </c>
      <c r="M1030" s="99">
        <f t="shared" si="290"/>
        <v>219083.76</v>
      </c>
      <c r="N1030" s="99">
        <f t="shared" si="282"/>
        <v>56062.239999999991</v>
      </c>
      <c r="O1030" s="99">
        <f t="shared" si="283"/>
        <v>275146</v>
      </c>
      <c r="P1030" s="99"/>
      <c r="Q1030" s="99"/>
      <c r="R1030" s="99">
        <f t="shared" si="284"/>
        <v>0</v>
      </c>
      <c r="S1030" s="99">
        <f t="shared" si="285"/>
        <v>219083.76</v>
      </c>
      <c r="T1030" s="99">
        <f t="shared" si="286"/>
        <v>56062.239999999991</v>
      </c>
      <c r="U1030" s="99">
        <f t="shared" si="287"/>
        <v>275146</v>
      </c>
      <c r="V1030" s="195"/>
    </row>
    <row r="1031" spans="1:68" s="191" customFormat="1" x14ac:dyDescent="0.25">
      <c r="A1031" s="104">
        <v>3</v>
      </c>
      <c r="B1031" s="259"/>
      <c r="C1031" s="259"/>
      <c r="D1031" s="259"/>
      <c r="E1031" s="259"/>
      <c r="F1031" s="104" t="s">
        <v>3221</v>
      </c>
      <c r="G1031" s="99">
        <v>74450.959999999992</v>
      </c>
      <c r="H1031" s="99">
        <v>15263.04</v>
      </c>
      <c r="I1031" s="71">
        <f t="shared" si="288"/>
        <v>89714</v>
      </c>
      <c r="J1031" s="99"/>
      <c r="K1031" s="99"/>
      <c r="L1031" s="99">
        <f t="shared" si="281"/>
        <v>0</v>
      </c>
      <c r="M1031" s="99">
        <f t="shared" si="290"/>
        <v>74450.959999999992</v>
      </c>
      <c r="N1031" s="99">
        <f t="shared" si="282"/>
        <v>15263.04</v>
      </c>
      <c r="O1031" s="99">
        <f t="shared" si="283"/>
        <v>89714</v>
      </c>
      <c r="P1031" s="99"/>
      <c r="Q1031" s="99"/>
      <c r="R1031" s="99">
        <f t="shared" si="284"/>
        <v>0</v>
      </c>
      <c r="S1031" s="99">
        <f t="shared" si="285"/>
        <v>74450.959999999992</v>
      </c>
      <c r="T1031" s="99">
        <f t="shared" si="286"/>
        <v>15263.04</v>
      </c>
      <c r="U1031" s="99">
        <f t="shared" si="287"/>
        <v>89714</v>
      </c>
      <c r="V1031" s="195"/>
    </row>
    <row r="1032" spans="1:68" s="191" customFormat="1" x14ac:dyDescent="0.25">
      <c r="A1032" s="104">
        <v>4</v>
      </c>
      <c r="B1032" s="259"/>
      <c r="C1032" s="259"/>
      <c r="D1032" s="259"/>
      <c r="E1032" s="259"/>
      <c r="F1032" s="104" t="s">
        <v>3222</v>
      </c>
      <c r="G1032" s="99">
        <v>29699.62</v>
      </c>
      <c r="H1032" s="99">
        <v>20031.380000000005</v>
      </c>
      <c r="I1032" s="71">
        <f t="shared" si="288"/>
        <v>49731</v>
      </c>
      <c r="J1032" s="99"/>
      <c r="K1032" s="99"/>
      <c r="L1032" s="99">
        <f t="shared" si="281"/>
        <v>0</v>
      </c>
      <c r="M1032" s="99">
        <f t="shared" si="290"/>
        <v>29699.62</v>
      </c>
      <c r="N1032" s="99">
        <f t="shared" si="282"/>
        <v>20031.380000000005</v>
      </c>
      <c r="O1032" s="99">
        <f t="shared" si="283"/>
        <v>49731</v>
      </c>
      <c r="P1032" s="99"/>
      <c r="Q1032" s="99"/>
      <c r="R1032" s="99">
        <f t="shared" si="284"/>
        <v>0</v>
      </c>
      <c r="S1032" s="99">
        <f t="shared" si="285"/>
        <v>29699.62</v>
      </c>
      <c r="T1032" s="99">
        <f t="shared" si="286"/>
        <v>20031.380000000005</v>
      </c>
      <c r="U1032" s="99">
        <f t="shared" si="287"/>
        <v>49731</v>
      </c>
      <c r="V1032" s="195"/>
    </row>
    <row r="1033" spans="1:68" s="191" customFormat="1" x14ac:dyDescent="0.25">
      <c r="A1033" s="104">
        <v>5</v>
      </c>
      <c r="B1033" s="259"/>
      <c r="C1033" s="259"/>
      <c r="D1033" s="259"/>
      <c r="E1033" s="259"/>
      <c r="F1033" s="104" t="s">
        <v>3223</v>
      </c>
      <c r="G1033" s="99">
        <v>53197.349999999991</v>
      </c>
      <c r="H1033" s="99">
        <v>9240.65</v>
      </c>
      <c r="I1033" s="71">
        <f t="shared" si="288"/>
        <v>62437.999999999993</v>
      </c>
      <c r="J1033" s="99"/>
      <c r="K1033" s="99"/>
      <c r="L1033" s="99">
        <f t="shared" si="281"/>
        <v>0</v>
      </c>
      <c r="M1033" s="99">
        <f t="shared" si="290"/>
        <v>53197.349999999991</v>
      </c>
      <c r="N1033" s="99">
        <f t="shared" si="282"/>
        <v>9240.65</v>
      </c>
      <c r="O1033" s="99">
        <f t="shared" si="283"/>
        <v>62437.999999999993</v>
      </c>
      <c r="P1033" s="99"/>
      <c r="Q1033" s="99"/>
      <c r="R1033" s="99">
        <f t="shared" si="284"/>
        <v>0</v>
      </c>
      <c r="S1033" s="99">
        <f t="shared" si="285"/>
        <v>53197.349999999991</v>
      </c>
      <c r="T1033" s="99">
        <f t="shared" si="286"/>
        <v>9240.65</v>
      </c>
      <c r="U1033" s="99">
        <f t="shared" si="287"/>
        <v>62437.999999999993</v>
      </c>
      <c r="V1033" s="195"/>
    </row>
    <row r="1034" spans="1:68" s="191" customFormat="1" x14ac:dyDescent="0.25">
      <c r="A1034" s="104">
        <v>6</v>
      </c>
      <c r="B1034" s="259"/>
      <c r="C1034" s="259"/>
      <c r="D1034" s="259"/>
      <c r="E1034" s="259"/>
      <c r="F1034" s="104" t="s">
        <v>3224</v>
      </c>
      <c r="G1034" s="99">
        <v>36398.589999999997</v>
      </c>
      <c r="H1034" s="99">
        <v>28520.410000000003</v>
      </c>
      <c r="I1034" s="71">
        <f t="shared" si="288"/>
        <v>64919</v>
      </c>
      <c r="J1034" s="99"/>
      <c r="K1034" s="99"/>
      <c r="L1034" s="99">
        <f t="shared" si="281"/>
        <v>0</v>
      </c>
      <c r="M1034" s="99">
        <f t="shared" si="290"/>
        <v>36398.589999999997</v>
      </c>
      <c r="N1034" s="99">
        <f t="shared" si="282"/>
        <v>28520.410000000003</v>
      </c>
      <c r="O1034" s="99">
        <f t="shared" si="283"/>
        <v>64919</v>
      </c>
      <c r="P1034" s="99"/>
      <c r="Q1034" s="99"/>
      <c r="R1034" s="99">
        <f t="shared" si="284"/>
        <v>0</v>
      </c>
      <c r="S1034" s="99">
        <f t="shared" si="285"/>
        <v>36398.589999999997</v>
      </c>
      <c r="T1034" s="99">
        <f t="shared" si="286"/>
        <v>28520.410000000003</v>
      </c>
      <c r="U1034" s="99">
        <f t="shared" si="287"/>
        <v>64919</v>
      </c>
      <c r="V1034" s="195"/>
    </row>
    <row r="1035" spans="1:68" s="191" customFormat="1" x14ac:dyDescent="0.25">
      <c r="A1035" s="104">
        <v>7</v>
      </c>
      <c r="B1035" s="259"/>
      <c r="C1035" s="259"/>
      <c r="D1035" s="259"/>
      <c r="E1035" s="259"/>
      <c r="F1035" s="104" t="s">
        <v>3225</v>
      </c>
      <c r="G1035" s="99">
        <v>40312.590000000004</v>
      </c>
      <c r="H1035" s="99">
        <v>14098.409999999998</v>
      </c>
      <c r="I1035" s="71">
        <f t="shared" si="288"/>
        <v>54411</v>
      </c>
      <c r="J1035" s="99"/>
      <c r="K1035" s="99"/>
      <c r="L1035" s="99">
        <f t="shared" si="281"/>
        <v>0</v>
      </c>
      <c r="M1035" s="99">
        <f t="shared" si="290"/>
        <v>40312.590000000004</v>
      </c>
      <c r="N1035" s="99">
        <f t="shared" si="282"/>
        <v>14098.409999999998</v>
      </c>
      <c r="O1035" s="99">
        <f t="shared" si="283"/>
        <v>54411</v>
      </c>
      <c r="P1035" s="99"/>
      <c r="Q1035" s="99"/>
      <c r="R1035" s="99">
        <f t="shared" si="284"/>
        <v>0</v>
      </c>
      <c r="S1035" s="99">
        <f t="shared" si="285"/>
        <v>40312.590000000004</v>
      </c>
      <c r="T1035" s="99">
        <f t="shared" si="286"/>
        <v>14098.409999999998</v>
      </c>
      <c r="U1035" s="99">
        <f t="shared" si="287"/>
        <v>54411</v>
      </c>
      <c r="V1035" s="195"/>
    </row>
    <row r="1036" spans="1:68" s="191" customFormat="1" x14ac:dyDescent="0.25">
      <c r="A1036" s="104">
        <v>8</v>
      </c>
      <c r="B1036" s="259"/>
      <c r="C1036" s="259"/>
      <c r="D1036" s="259"/>
      <c r="E1036" s="259"/>
      <c r="F1036" s="104" t="s">
        <v>3226</v>
      </c>
      <c r="G1036" s="99">
        <v>0</v>
      </c>
      <c r="H1036" s="99">
        <v>0</v>
      </c>
      <c r="I1036" s="71">
        <f t="shared" si="288"/>
        <v>0</v>
      </c>
      <c r="J1036" s="99"/>
      <c r="K1036" s="99"/>
      <c r="L1036" s="99">
        <f t="shared" si="281"/>
        <v>0</v>
      </c>
      <c r="M1036" s="99">
        <f t="shared" si="290"/>
        <v>0</v>
      </c>
      <c r="N1036" s="99">
        <f t="shared" si="282"/>
        <v>0</v>
      </c>
      <c r="O1036" s="99">
        <f t="shared" si="283"/>
        <v>0</v>
      </c>
      <c r="P1036" s="99"/>
      <c r="Q1036" s="99"/>
      <c r="R1036" s="99">
        <f t="shared" si="284"/>
        <v>0</v>
      </c>
      <c r="S1036" s="99">
        <f t="shared" si="285"/>
        <v>0</v>
      </c>
      <c r="T1036" s="99">
        <f t="shared" si="286"/>
        <v>0</v>
      </c>
      <c r="U1036" s="99">
        <f t="shared" si="287"/>
        <v>0</v>
      </c>
      <c r="V1036" s="195"/>
    </row>
    <row r="1037" spans="1:68" s="191" customFormat="1" x14ac:dyDescent="0.25">
      <c r="A1037" s="104">
        <v>9</v>
      </c>
      <c r="B1037" s="259"/>
      <c r="C1037" s="259"/>
      <c r="D1037" s="259"/>
      <c r="E1037" s="259"/>
      <c r="F1037" s="104" t="s">
        <v>3227</v>
      </c>
      <c r="G1037" s="99">
        <v>14942.670000000002</v>
      </c>
      <c r="H1037" s="99">
        <v>2305.33</v>
      </c>
      <c r="I1037" s="71">
        <f t="shared" si="288"/>
        <v>17248</v>
      </c>
      <c r="J1037" s="99"/>
      <c r="K1037" s="99"/>
      <c r="L1037" s="99">
        <f t="shared" si="281"/>
        <v>0</v>
      </c>
      <c r="M1037" s="99">
        <f t="shared" si="290"/>
        <v>14942.670000000002</v>
      </c>
      <c r="N1037" s="99">
        <f t="shared" si="282"/>
        <v>2305.33</v>
      </c>
      <c r="O1037" s="99">
        <f t="shared" si="283"/>
        <v>17248</v>
      </c>
      <c r="P1037" s="99"/>
      <c r="Q1037" s="99"/>
      <c r="R1037" s="99">
        <f t="shared" si="284"/>
        <v>0</v>
      </c>
      <c r="S1037" s="99">
        <f t="shared" si="285"/>
        <v>14942.670000000002</v>
      </c>
      <c r="T1037" s="99">
        <f t="shared" si="286"/>
        <v>2305.33</v>
      </c>
      <c r="U1037" s="99">
        <f t="shared" si="287"/>
        <v>17248</v>
      </c>
      <c r="V1037" s="195"/>
    </row>
    <row r="1038" spans="1:68" s="191" customFormat="1" x14ac:dyDescent="0.25">
      <c r="A1038" s="104">
        <v>10</v>
      </c>
      <c r="B1038" s="259"/>
      <c r="C1038" s="259"/>
      <c r="D1038" s="259"/>
      <c r="E1038" s="259"/>
      <c r="F1038" s="104" t="s">
        <v>3228</v>
      </c>
      <c r="G1038" s="99">
        <v>44413.939999999995</v>
      </c>
      <c r="H1038" s="99">
        <v>4150.0600000000004</v>
      </c>
      <c r="I1038" s="71">
        <f t="shared" si="288"/>
        <v>48563.999999999993</v>
      </c>
      <c r="J1038" s="99"/>
      <c r="K1038" s="99"/>
      <c r="L1038" s="99">
        <f t="shared" si="281"/>
        <v>0</v>
      </c>
      <c r="M1038" s="99">
        <f t="shared" si="290"/>
        <v>44413.939999999995</v>
      </c>
      <c r="N1038" s="99">
        <f t="shared" si="282"/>
        <v>4150.0600000000004</v>
      </c>
      <c r="O1038" s="99">
        <f t="shared" si="283"/>
        <v>48563.999999999993</v>
      </c>
      <c r="P1038" s="99"/>
      <c r="Q1038" s="99"/>
      <c r="R1038" s="99">
        <f t="shared" si="284"/>
        <v>0</v>
      </c>
      <c r="S1038" s="99">
        <f t="shared" si="285"/>
        <v>44413.939999999995</v>
      </c>
      <c r="T1038" s="99">
        <f t="shared" si="286"/>
        <v>4150.0600000000004</v>
      </c>
      <c r="U1038" s="99">
        <f t="shared" si="287"/>
        <v>48563.999999999993</v>
      </c>
      <c r="V1038" s="68"/>
    </row>
    <row r="1039" spans="1:68" s="191" customFormat="1" x14ac:dyDescent="0.25">
      <c r="A1039" s="104">
        <v>11</v>
      </c>
      <c r="B1039" s="259"/>
      <c r="C1039" s="259"/>
      <c r="D1039" s="259"/>
      <c r="E1039" s="259"/>
      <c r="F1039" s="104" t="s">
        <v>3229</v>
      </c>
      <c r="G1039" s="99">
        <v>0</v>
      </c>
      <c r="H1039" s="99">
        <v>0</v>
      </c>
      <c r="I1039" s="71">
        <f t="shared" si="288"/>
        <v>0</v>
      </c>
      <c r="J1039" s="99"/>
      <c r="K1039" s="99"/>
      <c r="L1039" s="99">
        <f t="shared" si="281"/>
        <v>0</v>
      </c>
      <c r="M1039" s="99">
        <f t="shared" si="290"/>
        <v>0</v>
      </c>
      <c r="N1039" s="99">
        <f t="shared" si="282"/>
        <v>0</v>
      </c>
      <c r="O1039" s="99">
        <f t="shared" si="283"/>
        <v>0</v>
      </c>
      <c r="P1039" s="99"/>
      <c r="Q1039" s="99"/>
      <c r="R1039" s="99">
        <f t="shared" si="284"/>
        <v>0</v>
      </c>
      <c r="S1039" s="99">
        <f t="shared" si="285"/>
        <v>0</v>
      </c>
      <c r="T1039" s="99">
        <f t="shared" si="286"/>
        <v>0</v>
      </c>
      <c r="U1039" s="99">
        <f t="shared" si="287"/>
        <v>0</v>
      </c>
      <c r="V1039" s="68"/>
    </row>
    <row r="1040" spans="1:68" s="191" customFormat="1" x14ac:dyDescent="0.25">
      <c r="A1040" s="104">
        <v>12</v>
      </c>
      <c r="B1040" s="259"/>
      <c r="C1040" s="259"/>
      <c r="D1040" s="259"/>
      <c r="E1040" s="259"/>
      <c r="F1040" s="104" t="s">
        <v>3230</v>
      </c>
      <c r="G1040" s="99">
        <v>143073.85999999999</v>
      </c>
      <c r="H1040" s="99">
        <v>-25153.86</v>
      </c>
      <c r="I1040" s="71">
        <f t="shared" si="288"/>
        <v>117919.99999999999</v>
      </c>
      <c r="J1040" s="99"/>
      <c r="K1040" s="99"/>
      <c r="L1040" s="99">
        <f t="shared" si="281"/>
        <v>0</v>
      </c>
      <c r="M1040" s="99">
        <f t="shared" si="290"/>
        <v>143073.85999999999</v>
      </c>
      <c r="N1040" s="99">
        <f t="shared" si="282"/>
        <v>-25153.86</v>
      </c>
      <c r="O1040" s="99">
        <f t="shared" si="283"/>
        <v>117919.99999999999</v>
      </c>
      <c r="P1040" s="99"/>
      <c r="Q1040" s="99"/>
      <c r="R1040" s="99">
        <f t="shared" si="284"/>
        <v>0</v>
      </c>
      <c r="S1040" s="99">
        <f t="shared" si="285"/>
        <v>143073.85999999999</v>
      </c>
      <c r="T1040" s="99">
        <f t="shared" si="286"/>
        <v>-25153.86</v>
      </c>
      <c r="U1040" s="99">
        <f t="shared" si="287"/>
        <v>117919.99999999999</v>
      </c>
      <c r="V1040" s="195"/>
    </row>
    <row r="1041" spans="1:68" s="191" customFormat="1" x14ac:dyDescent="0.25">
      <c r="A1041" s="104">
        <v>13</v>
      </c>
      <c r="B1041" s="259"/>
      <c r="C1041" s="259"/>
      <c r="D1041" s="259"/>
      <c r="E1041" s="259"/>
      <c r="F1041" s="104" t="s">
        <v>3231</v>
      </c>
      <c r="G1041" s="99">
        <v>81947.319999999978</v>
      </c>
      <c r="H1041" s="99">
        <v>-19571.320000000007</v>
      </c>
      <c r="I1041" s="71">
        <f t="shared" si="288"/>
        <v>62375.999999999971</v>
      </c>
      <c r="J1041" s="99"/>
      <c r="K1041" s="99"/>
      <c r="L1041" s="99">
        <f t="shared" si="281"/>
        <v>0</v>
      </c>
      <c r="M1041" s="99">
        <f t="shared" si="290"/>
        <v>81947.319999999978</v>
      </c>
      <c r="N1041" s="99">
        <f t="shared" si="282"/>
        <v>-19571.320000000007</v>
      </c>
      <c r="O1041" s="99">
        <f t="shared" si="283"/>
        <v>62375.999999999971</v>
      </c>
      <c r="P1041" s="99"/>
      <c r="Q1041" s="99"/>
      <c r="R1041" s="99">
        <f t="shared" si="284"/>
        <v>0</v>
      </c>
      <c r="S1041" s="99">
        <f t="shared" si="285"/>
        <v>81947.319999999978</v>
      </c>
      <c r="T1041" s="99">
        <f t="shared" si="286"/>
        <v>-19571.320000000007</v>
      </c>
      <c r="U1041" s="99">
        <f t="shared" si="287"/>
        <v>62375.999999999971</v>
      </c>
      <c r="V1041" s="195"/>
    </row>
    <row r="1042" spans="1:68" s="191" customFormat="1" x14ac:dyDescent="0.25">
      <c r="A1042" s="104">
        <v>14</v>
      </c>
      <c r="B1042" s="259"/>
      <c r="C1042" s="259"/>
      <c r="D1042" s="259"/>
      <c r="E1042" s="259"/>
      <c r="F1042" s="104" t="s">
        <v>3232</v>
      </c>
      <c r="G1042" s="99">
        <v>45621.770000000004</v>
      </c>
      <c r="H1042" s="99">
        <v>2600.23</v>
      </c>
      <c r="I1042" s="71">
        <f t="shared" si="288"/>
        <v>48222.000000000007</v>
      </c>
      <c r="J1042" s="99"/>
      <c r="K1042" s="99"/>
      <c r="L1042" s="99">
        <f t="shared" si="281"/>
        <v>0</v>
      </c>
      <c r="M1042" s="99">
        <f t="shared" si="290"/>
        <v>45621.770000000004</v>
      </c>
      <c r="N1042" s="99">
        <f t="shared" si="282"/>
        <v>2600.23</v>
      </c>
      <c r="O1042" s="99">
        <f t="shared" si="283"/>
        <v>48222.000000000007</v>
      </c>
      <c r="P1042" s="99"/>
      <c r="Q1042" s="99"/>
      <c r="R1042" s="99">
        <f t="shared" si="284"/>
        <v>0</v>
      </c>
      <c r="S1042" s="99">
        <f t="shared" si="285"/>
        <v>45621.770000000004</v>
      </c>
      <c r="T1042" s="99">
        <f t="shared" si="286"/>
        <v>2600.23</v>
      </c>
      <c r="U1042" s="99">
        <f t="shared" si="287"/>
        <v>48222.000000000007</v>
      </c>
      <c r="V1042" s="195"/>
    </row>
    <row r="1043" spans="1:68" s="191" customFormat="1" x14ac:dyDescent="0.25">
      <c r="A1043" s="104">
        <v>15</v>
      </c>
      <c r="B1043" s="259"/>
      <c r="C1043" s="259"/>
      <c r="D1043" s="259"/>
      <c r="E1043" s="259"/>
      <c r="F1043" s="104" t="s">
        <v>3233</v>
      </c>
      <c r="G1043" s="99">
        <v>-143849.26999999999</v>
      </c>
      <c r="H1043" s="99">
        <v>-1813.7300000000032</v>
      </c>
      <c r="I1043" s="71">
        <f t="shared" si="288"/>
        <v>-145663</v>
      </c>
      <c r="J1043" s="99"/>
      <c r="K1043" s="99"/>
      <c r="L1043" s="99">
        <f t="shared" ref="L1043:L1089" si="292">J1043+K1043</f>
        <v>0</v>
      </c>
      <c r="M1043" s="99">
        <f t="shared" si="290"/>
        <v>-143849.26999999999</v>
      </c>
      <c r="N1043" s="99">
        <f t="shared" ref="N1043:N1089" si="293">H1043+K1043</f>
        <v>-1813.7300000000032</v>
      </c>
      <c r="O1043" s="99">
        <f t="shared" ref="O1043:O1089" si="294">I1043+L1043</f>
        <v>-145663</v>
      </c>
      <c r="P1043" s="99"/>
      <c r="Q1043" s="99"/>
      <c r="R1043" s="99">
        <f t="shared" ref="R1043:R1089" si="295">P1043+Q1043</f>
        <v>0</v>
      </c>
      <c r="S1043" s="99">
        <f t="shared" ref="S1043:S1089" si="296">M1043-P1043</f>
        <v>-143849.26999999999</v>
      </c>
      <c r="T1043" s="99">
        <f t="shared" ref="T1043:T1089" si="297">N1043-Q1043</f>
        <v>-1813.7300000000032</v>
      </c>
      <c r="U1043" s="99">
        <f t="shared" ref="U1043:U1089" si="298">O1043-R1043</f>
        <v>-145663</v>
      </c>
      <c r="V1043" s="195"/>
    </row>
    <row r="1044" spans="1:68" s="191" customFormat="1" x14ac:dyDescent="0.25">
      <c r="A1044" s="104">
        <v>16</v>
      </c>
      <c r="B1044" s="259"/>
      <c r="C1044" s="259"/>
      <c r="D1044" s="259"/>
      <c r="E1044" s="259"/>
      <c r="F1044" s="104" t="s">
        <v>3234</v>
      </c>
      <c r="G1044" s="99">
        <v>38275.529999999992</v>
      </c>
      <c r="H1044" s="99">
        <v>5719.4700000000048</v>
      </c>
      <c r="I1044" s="71">
        <f t="shared" si="288"/>
        <v>43995</v>
      </c>
      <c r="J1044" s="99"/>
      <c r="K1044" s="99"/>
      <c r="L1044" s="99">
        <f t="shared" si="292"/>
        <v>0</v>
      </c>
      <c r="M1044" s="99">
        <f t="shared" si="290"/>
        <v>38275.529999999992</v>
      </c>
      <c r="N1044" s="99">
        <f t="shared" si="293"/>
        <v>5719.4700000000048</v>
      </c>
      <c r="O1044" s="99">
        <f t="shared" si="294"/>
        <v>43995</v>
      </c>
      <c r="P1044" s="99"/>
      <c r="Q1044" s="99"/>
      <c r="R1044" s="99">
        <f t="shared" si="295"/>
        <v>0</v>
      </c>
      <c r="S1044" s="99">
        <f t="shared" si="296"/>
        <v>38275.529999999992</v>
      </c>
      <c r="T1044" s="99">
        <f t="shared" si="297"/>
        <v>5719.4700000000048</v>
      </c>
      <c r="U1044" s="99">
        <f t="shared" si="298"/>
        <v>43995</v>
      </c>
      <c r="V1044" s="195"/>
    </row>
    <row r="1045" spans="1:68" s="191" customFormat="1" x14ac:dyDescent="0.25">
      <c r="A1045" s="104">
        <v>17</v>
      </c>
      <c r="B1045" s="259"/>
      <c r="C1045" s="259"/>
      <c r="D1045" s="259"/>
      <c r="E1045" s="259"/>
      <c r="F1045" s="104" t="s">
        <v>3235</v>
      </c>
      <c r="G1045" s="99">
        <v>23289.090000000018</v>
      </c>
      <c r="H1045" s="99">
        <v>5048.91</v>
      </c>
      <c r="I1045" s="71">
        <f t="shared" si="288"/>
        <v>28338.000000000018</v>
      </c>
      <c r="J1045" s="99"/>
      <c r="K1045" s="99"/>
      <c r="L1045" s="99">
        <f t="shared" si="292"/>
        <v>0</v>
      </c>
      <c r="M1045" s="99">
        <f t="shared" si="290"/>
        <v>23289.090000000018</v>
      </c>
      <c r="N1045" s="99">
        <f t="shared" si="293"/>
        <v>5048.91</v>
      </c>
      <c r="O1045" s="99">
        <f t="shared" si="294"/>
        <v>28338.000000000018</v>
      </c>
      <c r="P1045" s="99"/>
      <c r="Q1045" s="99"/>
      <c r="R1045" s="99">
        <f t="shared" si="295"/>
        <v>0</v>
      </c>
      <c r="S1045" s="99">
        <f t="shared" si="296"/>
        <v>23289.090000000018</v>
      </c>
      <c r="T1045" s="99">
        <f t="shared" si="297"/>
        <v>5048.91</v>
      </c>
      <c r="U1045" s="99">
        <f t="shared" si="298"/>
        <v>28338.000000000018</v>
      </c>
      <c r="V1045" s="195"/>
    </row>
    <row r="1046" spans="1:68" s="191" customFormat="1" x14ac:dyDescent="0.25">
      <c r="A1046" s="104">
        <v>18</v>
      </c>
      <c r="B1046" s="259"/>
      <c r="C1046" s="259"/>
      <c r="D1046" s="259"/>
      <c r="E1046" s="259"/>
      <c r="F1046" s="104" t="s">
        <v>3236</v>
      </c>
      <c r="G1046" s="99">
        <v>156830.13</v>
      </c>
      <c r="H1046" s="99">
        <v>68522.87000000001</v>
      </c>
      <c r="I1046" s="71">
        <f t="shared" si="288"/>
        <v>225353</v>
      </c>
      <c r="J1046" s="99"/>
      <c r="K1046" s="99"/>
      <c r="L1046" s="99">
        <f t="shared" si="292"/>
        <v>0</v>
      </c>
      <c r="M1046" s="99">
        <f t="shared" si="290"/>
        <v>156830.13</v>
      </c>
      <c r="N1046" s="99">
        <f t="shared" si="293"/>
        <v>68522.87000000001</v>
      </c>
      <c r="O1046" s="99">
        <f t="shared" si="294"/>
        <v>225353</v>
      </c>
      <c r="P1046" s="99"/>
      <c r="Q1046" s="99"/>
      <c r="R1046" s="99">
        <f t="shared" si="295"/>
        <v>0</v>
      </c>
      <c r="S1046" s="99">
        <f t="shared" si="296"/>
        <v>156830.13</v>
      </c>
      <c r="T1046" s="99">
        <f t="shared" si="297"/>
        <v>68522.87000000001</v>
      </c>
      <c r="U1046" s="99">
        <f t="shared" si="298"/>
        <v>225353</v>
      </c>
      <c r="V1046" s="195"/>
    </row>
    <row r="1047" spans="1:68" s="191" customFormat="1" x14ac:dyDescent="0.25">
      <c r="A1047" s="104">
        <v>19</v>
      </c>
      <c r="B1047" s="259"/>
      <c r="C1047" s="259"/>
      <c r="D1047" s="259"/>
      <c r="E1047" s="259"/>
      <c r="F1047" s="104" t="s">
        <v>3237</v>
      </c>
      <c r="G1047" s="99">
        <v>53489.19000000001</v>
      </c>
      <c r="H1047" s="99">
        <v>-55866.19</v>
      </c>
      <c r="I1047" s="71">
        <f t="shared" si="288"/>
        <v>-2376.9999999999927</v>
      </c>
      <c r="J1047" s="99"/>
      <c r="K1047" s="99"/>
      <c r="L1047" s="99">
        <f t="shared" si="292"/>
        <v>0</v>
      </c>
      <c r="M1047" s="99">
        <f t="shared" si="290"/>
        <v>53489.19000000001</v>
      </c>
      <c r="N1047" s="99">
        <f t="shared" si="293"/>
        <v>-55866.19</v>
      </c>
      <c r="O1047" s="99">
        <f t="shared" si="294"/>
        <v>-2376.9999999999927</v>
      </c>
      <c r="P1047" s="99"/>
      <c r="Q1047" s="99"/>
      <c r="R1047" s="99">
        <f t="shared" si="295"/>
        <v>0</v>
      </c>
      <c r="S1047" s="99">
        <f t="shared" si="296"/>
        <v>53489.19000000001</v>
      </c>
      <c r="T1047" s="99">
        <f t="shared" si="297"/>
        <v>-55866.19</v>
      </c>
      <c r="U1047" s="99">
        <f t="shared" si="298"/>
        <v>-2376.9999999999927</v>
      </c>
      <c r="V1047" s="195"/>
    </row>
    <row r="1048" spans="1:68" s="191" customFormat="1" x14ac:dyDescent="0.25">
      <c r="A1048" s="104">
        <v>20</v>
      </c>
      <c r="B1048" s="259"/>
      <c r="C1048" s="259"/>
      <c r="D1048" s="259"/>
      <c r="E1048" s="259"/>
      <c r="F1048" s="104" t="s">
        <v>3238</v>
      </c>
      <c r="G1048" s="99">
        <v>48008.380000000005</v>
      </c>
      <c r="H1048" s="99">
        <v>1792.62</v>
      </c>
      <c r="I1048" s="71">
        <f t="shared" ref="I1048:I1110" si="299">SUM(G1048:H1048)</f>
        <v>49801.000000000007</v>
      </c>
      <c r="J1048" s="99"/>
      <c r="K1048" s="99"/>
      <c r="L1048" s="99">
        <f t="shared" si="292"/>
        <v>0</v>
      </c>
      <c r="M1048" s="99">
        <f t="shared" si="290"/>
        <v>48008.380000000005</v>
      </c>
      <c r="N1048" s="99">
        <f t="shared" si="293"/>
        <v>1792.62</v>
      </c>
      <c r="O1048" s="99">
        <f t="shared" si="294"/>
        <v>49801.000000000007</v>
      </c>
      <c r="P1048" s="99"/>
      <c r="Q1048" s="99"/>
      <c r="R1048" s="99">
        <f t="shared" si="295"/>
        <v>0</v>
      </c>
      <c r="S1048" s="99">
        <f t="shared" si="296"/>
        <v>48008.380000000005</v>
      </c>
      <c r="T1048" s="99">
        <f t="shared" si="297"/>
        <v>1792.62</v>
      </c>
      <c r="U1048" s="99">
        <f t="shared" si="298"/>
        <v>49801.000000000007</v>
      </c>
      <c r="V1048" s="195"/>
    </row>
    <row r="1049" spans="1:68" s="191" customFormat="1" x14ac:dyDescent="0.25">
      <c r="A1049" s="104">
        <v>21</v>
      </c>
      <c r="B1049" s="260"/>
      <c r="C1049" s="260"/>
      <c r="D1049" s="260"/>
      <c r="E1049" s="260"/>
      <c r="F1049" s="104" t="s">
        <v>3239</v>
      </c>
      <c r="G1049" s="99">
        <v>17910.760000000002</v>
      </c>
      <c r="H1049" s="99">
        <v>1688.24</v>
      </c>
      <c r="I1049" s="71">
        <f t="shared" si="299"/>
        <v>19599.000000000004</v>
      </c>
      <c r="J1049" s="99"/>
      <c r="K1049" s="99"/>
      <c r="L1049" s="99">
        <f t="shared" si="292"/>
        <v>0</v>
      </c>
      <c r="M1049" s="99">
        <f t="shared" si="290"/>
        <v>17910.760000000002</v>
      </c>
      <c r="N1049" s="99">
        <f t="shared" si="293"/>
        <v>1688.24</v>
      </c>
      <c r="O1049" s="99">
        <f t="shared" si="294"/>
        <v>19599.000000000004</v>
      </c>
      <c r="P1049" s="99"/>
      <c r="Q1049" s="99"/>
      <c r="R1049" s="99">
        <f t="shared" si="295"/>
        <v>0</v>
      </c>
      <c r="S1049" s="99">
        <f t="shared" si="296"/>
        <v>17910.760000000002</v>
      </c>
      <c r="T1049" s="99">
        <f t="shared" si="297"/>
        <v>1688.24</v>
      </c>
      <c r="U1049" s="99">
        <f t="shared" si="298"/>
        <v>19599.000000000004</v>
      </c>
      <c r="V1049" s="195"/>
    </row>
    <row r="1050" spans="1:68" s="193" customFormat="1" x14ac:dyDescent="0.25">
      <c r="A1050" s="255" t="s">
        <v>43</v>
      </c>
      <c r="B1050" s="256"/>
      <c r="C1050" s="256"/>
      <c r="D1050" s="256"/>
      <c r="E1050" s="256"/>
      <c r="F1050" s="187">
        <f>A1049</f>
        <v>21</v>
      </c>
      <c r="G1050" s="103">
        <f>SUM(G1029:G1049)</f>
        <v>987244.58</v>
      </c>
      <c r="H1050" s="103">
        <f t="shared" ref="H1050:U1050" si="300">SUM(H1029:H1049)</f>
        <v>131606.41999999998</v>
      </c>
      <c r="I1050" s="103">
        <f t="shared" si="300"/>
        <v>1118851</v>
      </c>
      <c r="J1050" s="103">
        <f t="shared" si="300"/>
        <v>0</v>
      </c>
      <c r="K1050" s="103">
        <f t="shared" si="300"/>
        <v>0</v>
      </c>
      <c r="L1050" s="103">
        <f t="shared" si="300"/>
        <v>0</v>
      </c>
      <c r="M1050" s="103">
        <f t="shared" si="300"/>
        <v>987244.58</v>
      </c>
      <c r="N1050" s="103">
        <f t="shared" si="300"/>
        <v>131606.41999999998</v>
      </c>
      <c r="O1050" s="103">
        <f t="shared" si="300"/>
        <v>1118851</v>
      </c>
      <c r="P1050" s="103">
        <f t="shared" si="300"/>
        <v>0</v>
      </c>
      <c r="Q1050" s="103">
        <f t="shared" si="300"/>
        <v>0</v>
      </c>
      <c r="R1050" s="103">
        <f t="shared" si="300"/>
        <v>0</v>
      </c>
      <c r="S1050" s="103">
        <f t="shared" si="300"/>
        <v>987244.58</v>
      </c>
      <c r="T1050" s="103">
        <f t="shared" si="300"/>
        <v>131606.41999999998</v>
      </c>
      <c r="U1050" s="103">
        <f t="shared" si="300"/>
        <v>1118851</v>
      </c>
      <c r="V1050" s="103"/>
      <c r="W1050" s="192"/>
      <c r="X1050" s="192"/>
      <c r="Y1050" s="192"/>
      <c r="Z1050" s="192"/>
      <c r="AA1050" s="192"/>
      <c r="AB1050" s="192"/>
      <c r="AC1050" s="192"/>
      <c r="AD1050" s="192"/>
      <c r="AE1050" s="192"/>
      <c r="AF1050" s="192"/>
      <c r="AG1050" s="192"/>
      <c r="AH1050" s="192"/>
      <c r="AI1050" s="192"/>
      <c r="AJ1050" s="192"/>
      <c r="AK1050" s="192"/>
      <c r="AL1050" s="192"/>
      <c r="AM1050" s="192"/>
      <c r="AN1050" s="192"/>
      <c r="AO1050" s="192"/>
      <c r="AP1050" s="192"/>
      <c r="AQ1050" s="192"/>
      <c r="AR1050" s="192"/>
      <c r="AS1050" s="192"/>
      <c r="AT1050" s="192"/>
      <c r="AU1050" s="192"/>
      <c r="AV1050" s="192"/>
      <c r="AW1050" s="192"/>
      <c r="AX1050" s="192"/>
      <c r="AY1050" s="192"/>
      <c r="AZ1050" s="192"/>
      <c r="BA1050" s="192"/>
      <c r="BB1050" s="192"/>
      <c r="BC1050" s="192"/>
      <c r="BD1050" s="192"/>
      <c r="BE1050" s="192"/>
      <c r="BF1050" s="192"/>
      <c r="BG1050" s="192"/>
      <c r="BH1050" s="192"/>
      <c r="BI1050" s="192"/>
      <c r="BJ1050" s="192"/>
      <c r="BK1050" s="192"/>
      <c r="BL1050" s="192"/>
      <c r="BM1050" s="192"/>
      <c r="BN1050" s="192"/>
      <c r="BO1050" s="192"/>
      <c r="BP1050" s="192"/>
    </row>
    <row r="1051" spans="1:68" s="191" customFormat="1" ht="15" customHeight="1" x14ac:dyDescent="0.25">
      <c r="A1051" s="104">
        <v>1</v>
      </c>
      <c r="B1051" s="264" t="s">
        <v>1216</v>
      </c>
      <c r="C1051" s="264" t="s">
        <v>5537</v>
      </c>
      <c r="D1051" s="264" t="s">
        <v>5537</v>
      </c>
      <c r="E1051" s="264" t="s">
        <v>5552</v>
      </c>
      <c r="F1051" s="104" t="s">
        <v>3255</v>
      </c>
      <c r="G1051" s="99">
        <v>12728.74</v>
      </c>
      <c r="H1051" s="99">
        <v>1838.26</v>
      </c>
      <c r="I1051" s="71">
        <f t="shared" si="299"/>
        <v>14567</v>
      </c>
      <c r="J1051" s="99"/>
      <c r="K1051" s="99"/>
      <c r="L1051" s="99">
        <f t="shared" si="292"/>
        <v>0</v>
      </c>
      <c r="M1051" s="99">
        <f t="shared" si="290"/>
        <v>12728.74</v>
      </c>
      <c r="N1051" s="99">
        <f t="shared" si="293"/>
        <v>1838.26</v>
      </c>
      <c r="O1051" s="99">
        <f t="shared" si="294"/>
        <v>14567</v>
      </c>
      <c r="P1051" s="99"/>
      <c r="Q1051" s="99"/>
      <c r="R1051" s="99">
        <f t="shared" si="295"/>
        <v>0</v>
      </c>
      <c r="S1051" s="99">
        <f t="shared" si="296"/>
        <v>12728.74</v>
      </c>
      <c r="T1051" s="99">
        <f t="shared" si="297"/>
        <v>1838.26</v>
      </c>
      <c r="U1051" s="99">
        <f t="shared" si="298"/>
        <v>14567</v>
      </c>
      <c r="V1051" s="68"/>
    </row>
    <row r="1052" spans="1:68" s="191" customFormat="1" x14ac:dyDescent="0.25">
      <c r="A1052" s="104">
        <v>2</v>
      </c>
      <c r="B1052" s="264"/>
      <c r="C1052" s="264"/>
      <c r="D1052" s="264"/>
      <c r="E1052" s="264"/>
      <c r="F1052" s="104" t="s">
        <v>3256</v>
      </c>
      <c r="G1052" s="99">
        <v>102015.06999999996</v>
      </c>
      <c r="H1052" s="99">
        <v>-58223.07</v>
      </c>
      <c r="I1052" s="71">
        <f t="shared" si="299"/>
        <v>43791.999999999964</v>
      </c>
      <c r="J1052" s="99"/>
      <c r="K1052" s="99"/>
      <c r="L1052" s="99">
        <f t="shared" si="292"/>
        <v>0</v>
      </c>
      <c r="M1052" s="99">
        <f t="shared" si="290"/>
        <v>102015.06999999996</v>
      </c>
      <c r="N1052" s="99">
        <f t="shared" si="293"/>
        <v>-58223.07</v>
      </c>
      <c r="O1052" s="99">
        <f t="shared" si="294"/>
        <v>43791.999999999964</v>
      </c>
      <c r="P1052" s="99"/>
      <c r="Q1052" s="99"/>
      <c r="R1052" s="99">
        <f t="shared" si="295"/>
        <v>0</v>
      </c>
      <c r="S1052" s="99">
        <f t="shared" si="296"/>
        <v>102015.06999999996</v>
      </c>
      <c r="T1052" s="99">
        <f t="shared" si="297"/>
        <v>-58223.07</v>
      </c>
      <c r="U1052" s="99">
        <f t="shared" si="298"/>
        <v>43791.999999999964</v>
      </c>
      <c r="V1052" s="68"/>
    </row>
    <row r="1053" spans="1:68" s="191" customFormat="1" x14ac:dyDescent="0.25">
      <c r="A1053" s="104">
        <v>3</v>
      </c>
      <c r="B1053" s="264"/>
      <c r="C1053" s="264"/>
      <c r="D1053" s="264"/>
      <c r="E1053" s="264"/>
      <c r="F1053" s="104" t="s">
        <v>3257</v>
      </c>
      <c r="G1053" s="99">
        <v>100625.13999999998</v>
      </c>
      <c r="H1053" s="99">
        <v>-12036.14</v>
      </c>
      <c r="I1053" s="71">
        <f t="shared" si="299"/>
        <v>88588.999999999985</v>
      </c>
      <c r="J1053" s="99"/>
      <c r="K1053" s="99"/>
      <c r="L1053" s="99">
        <f t="shared" si="292"/>
        <v>0</v>
      </c>
      <c r="M1053" s="99">
        <f t="shared" si="290"/>
        <v>100625.13999999998</v>
      </c>
      <c r="N1053" s="99">
        <f t="shared" si="293"/>
        <v>-12036.14</v>
      </c>
      <c r="O1053" s="99">
        <f t="shared" si="294"/>
        <v>88588.999999999985</v>
      </c>
      <c r="P1053" s="99"/>
      <c r="Q1053" s="99"/>
      <c r="R1053" s="99">
        <f t="shared" si="295"/>
        <v>0</v>
      </c>
      <c r="S1053" s="99">
        <f t="shared" si="296"/>
        <v>100625.13999999998</v>
      </c>
      <c r="T1053" s="99">
        <f t="shared" si="297"/>
        <v>-12036.14</v>
      </c>
      <c r="U1053" s="99">
        <f t="shared" si="298"/>
        <v>88588.999999999985</v>
      </c>
      <c r="V1053" s="68"/>
    </row>
    <row r="1054" spans="1:68" s="191" customFormat="1" x14ac:dyDescent="0.25">
      <c r="A1054" s="104">
        <v>4</v>
      </c>
      <c r="B1054" s="264"/>
      <c r="C1054" s="264"/>
      <c r="D1054" s="264"/>
      <c r="E1054" s="264"/>
      <c r="F1054" s="104" t="s">
        <v>3258</v>
      </c>
      <c r="G1054" s="99">
        <v>0</v>
      </c>
      <c r="H1054" s="99">
        <v>0</v>
      </c>
      <c r="I1054" s="71">
        <f t="shared" si="299"/>
        <v>0</v>
      </c>
      <c r="J1054" s="99"/>
      <c r="K1054" s="99"/>
      <c r="L1054" s="99">
        <f t="shared" si="292"/>
        <v>0</v>
      </c>
      <c r="M1054" s="99">
        <f t="shared" si="290"/>
        <v>0</v>
      </c>
      <c r="N1054" s="99">
        <f t="shared" si="293"/>
        <v>0</v>
      </c>
      <c r="O1054" s="99">
        <f t="shared" si="294"/>
        <v>0</v>
      </c>
      <c r="P1054" s="99"/>
      <c r="Q1054" s="99"/>
      <c r="R1054" s="99">
        <f t="shared" si="295"/>
        <v>0</v>
      </c>
      <c r="S1054" s="99">
        <f t="shared" si="296"/>
        <v>0</v>
      </c>
      <c r="T1054" s="99">
        <f t="shared" si="297"/>
        <v>0</v>
      </c>
      <c r="U1054" s="99">
        <f t="shared" si="298"/>
        <v>0</v>
      </c>
      <c r="V1054" s="68"/>
    </row>
    <row r="1055" spans="1:68" s="191" customFormat="1" x14ac:dyDescent="0.25">
      <c r="A1055" s="104">
        <v>5</v>
      </c>
      <c r="B1055" s="264"/>
      <c r="C1055" s="264"/>
      <c r="D1055" s="264"/>
      <c r="E1055" s="264"/>
      <c r="F1055" s="104" t="s">
        <v>3259</v>
      </c>
      <c r="G1055" s="99">
        <v>0</v>
      </c>
      <c r="H1055" s="99">
        <v>0</v>
      </c>
      <c r="I1055" s="71">
        <f t="shared" si="299"/>
        <v>0</v>
      </c>
      <c r="J1055" s="99"/>
      <c r="K1055" s="99"/>
      <c r="L1055" s="99">
        <f t="shared" si="292"/>
        <v>0</v>
      </c>
      <c r="M1055" s="99">
        <f t="shared" si="290"/>
        <v>0</v>
      </c>
      <c r="N1055" s="99">
        <f t="shared" si="293"/>
        <v>0</v>
      </c>
      <c r="O1055" s="99">
        <f t="shared" si="294"/>
        <v>0</v>
      </c>
      <c r="P1055" s="99"/>
      <c r="Q1055" s="99"/>
      <c r="R1055" s="99">
        <f t="shared" si="295"/>
        <v>0</v>
      </c>
      <c r="S1055" s="99">
        <f t="shared" si="296"/>
        <v>0</v>
      </c>
      <c r="T1055" s="99">
        <f t="shared" si="297"/>
        <v>0</v>
      </c>
      <c r="U1055" s="99">
        <f t="shared" si="298"/>
        <v>0</v>
      </c>
      <c r="V1055" s="68"/>
    </row>
    <row r="1056" spans="1:68" s="191" customFormat="1" x14ac:dyDescent="0.25">
      <c r="A1056" s="104">
        <v>6</v>
      </c>
      <c r="B1056" s="264"/>
      <c r="C1056" s="264"/>
      <c r="D1056" s="264"/>
      <c r="E1056" s="264"/>
      <c r="F1056" s="104" t="s">
        <v>3260</v>
      </c>
      <c r="G1056" s="99">
        <v>0</v>
      </c>
      <c r="H1056" s="99">
        <v>0</v>
      </c>
      <c r="I1056" s="71">
        <f t="shared" si="299"/>
        <v>0</v>
      </c>
      <c r="J1056" s="99"/>
      <c r="K1056" s="99"/>
      <c r="L1056" s="99">
        <f t="shared" si="292"/>
        <v>0</v>
      </c>
      <c r="M1056" s="99">
        <f t="shared" si="290"/>
        <v>0</v>
      </c>
      <c r="N1056" s="99">
        <f t="shared" si="293"/>
        <v>0</v>
      </c>
      <c r="O1056" s="99">
        <f t="shared" si="294"/>
        <v>0</v>
      </c>
      <c r="P1056" s="99"/>
      <c r="Q1056" s="99"/>
      <c r="R1056" s="99">
        <f t="shared" si="295"/>
        <v>0</v>
      </c>
      <c r="S1056" s="99">
        <f t="shared" si="296"/>
        <v>0</v>
      </c>
      <c r="T1056" s="99">
        <f t="shared" si="297"/>
        <v>0</v>
      </c>
      <c r="U1056" s="99">
        <f t="shared" si="298"/>
        <v>0</v>
      </c>
      <c r="V1056" s="68"/>
    </row>
    <row r="1057" spans="1:68" s="191" customFormat="1" x14ac:dyDescent="0.25">
      <c r="A1057" s="104">
        <v>7</v>
      </c>
      <c r="B1057" s="264"/>
      <c r="C1057" s="264"/>
      <c r="D1057" s="264"/>
      <c r="E1057" s="264"/>
      <c r="F1057" s="104" t="s">
        <v>3261</v>
      </c>
      <c r="G1057" s="99">
        <v>144121.95000000001</v>
      </c>
      <c r="H1057" s="99">
        <v>14404.049999999997</v>
      </c>
      <c r="I1057" s="71">
        <f t="shared" si="299"/>
        <v>158526</v>
      </c>
      <c r="J1057" s="99"/>
      <c r="K1057" s="99"/>
      <c r="L1057" s="99">
        <f t="shared" si="292"/>
        <v>0</v>
      </c>
      <c r="M1057" s="99">
        <f t="shared" si="290"/>
        <v>144121.95000000001</v>
      </c>
      <c r="N1057" s="99">
        <f t="shared" si="293"/>
        <v>14404.049999999997</v>
      </c>
      <c r="O1057" s="99">
        <f t="shared" si="294"/>
        <v>158526</v>
      </c>
      <c r="P1057" s="99"/>
      <c r="Q1057" s="99"/>
      <c r="R1057" s="99">
        <f t="shared" si="295"/>
        <v>0</v>
      </c>
      <c r="S1057" s="99">
        <f t="shared" si="296"/>
        <v>144121.95000000001</v>
      </c>
      <c r="T1057" s="99">
        <f t="shared" si="297"/>
        <v>14404.049999999997</v>
      </c>
      <c r="U1057" s="99">
        <f t="shared" si="298"/>
        <v>158526</v>
      </c>
      <c r="V1057" s="68"/>
    </row>
    <row r="1058" spans="1:68" s="191" customFormat="1" x14ac:dyDescent="0.25">
      <c r="A1058" s="104">
        <v>8</v>
      </c>
      <c r="B1058" s="264"/>
      <c r="C1058" s="264"/>
      <c r="D1058" s="264"/>
      <c r="E1058" s="264"/>
      <c r="F1058" s="104" t="s">
        <v>3262</v>
      </c>
      <c r="G1058" s="99">
        <v>120501.65</v>
      </c>
      <c r="H1058" s="99">
        <v>7435.3499999999995</v>
      </c>
      <c r="I1058" s="71">
        <f t="shared" si="299"/>
        <v>127937</v>
      </c>
      <c r="J1058" s="99"/>
      <c r="K1058" s="99"/>
      <c r="L1058" s="99">
        <f t="shared" si="292"/>
        <v>0</v>
      </c>
      <c r="M1058" s="99">
        <f t="shared" si="290"/>
        <v>120501.65</v>
      </c>
      <c r="N1058" s="99">
        <f t="shared" si="293"/>
        <v>7435.3499999999995</v>
      </c>
      <c r="O1058" s="99">
        <f t="shared" si="294"/>
        <v>127937</v>
      </c>
      <c r="P1058" s="99"/>
      <c r="Q1058" s="99"/>
      <c r="R1058" s="99">
        <f t="shared" si="295"/>
        <v>0</v>
      </c>
      <c r="S1058" s="99">
        <f t="shared" si="296"/>
        <v>120501.65</v>
      </c>
      <c r="T1058" s="99">
        <f t="shared" si="297"/>
        <v>7435.3499999999995</v>
      </c>
      <c r="U1058" s="99">
        <f t="shared" si="298"/>
        <v>127937</v>
      </c>
      <c r="V1058" s="68"/>
    </row>
    <row r="1059" spans="1:68" s="191" customFormat="1" x14ac:dyDescent="0.25">
      <c r="A1059" s="104">
        <v>9</v>
      </c>
      <c r="B1059" s="264"/>
      <c r="C1059" s="264"/>
      <c r="D1059" s="264"/>
      <c r="E1059" s="264"/>
      <c r="F1059" s="104" t="s">
        <v>3263</v>
      </c>
      <c r="G1059" s="99">
        <v>0</v>
      </c>
      <c r="H1059" s="99">
        <v>0</v>
      </c>
      <c r="I1059" s="71">
        <f t="shared" si="299"/>
        <v>0</v>
      </c>
      <c r="J1059" s="99"/>
      <c r="K1059" s="99"/>
      <c r="L1059" s="99">
        <f t="shared" si="292"/>
        <v>0</v>
      </c>
      <c r="M1059" s="99">
        <f t="shared" si="290"/>
        <v>0</v>
      </c>
      <c r="N1059" s="99">
        <f t="shared" si="293"/>
        <v>0</v>
      </c>
      <c r="O1059" s="99">
        <f t="shared" si="294"/>
        <v>0</v>
      </c>
      <c r="P1059" s="99"/>
      <c r="Q1059" s="99"/>
      <c r="R1059" s="99">
        <f t="shared" si="295"/>
        <v>0</v>
      </c>
      <c r="S1059" s="99">
        <f t="shared" si="296"/>
        <v>0</v>
      </c>
      <c r="T1059" s="99">
        <f t="shared" si="297"/>
        <v>0</v>
      </c>
      <c r="U1059" s="99">
        <f t="shared" si="298"/>
        <v>0</v>
      </c>
      <c r="V1059" s="68"/>
    </row>
    <row r="1060" spans="1:68" s="191" customFormat="1" x14ac:dyDescent="0.25">
      <c r="A1060" s="104">
        <v>10</v>
      </c>
      <c r="B1060" s="264"/>
      <c r="C1060" s="264"/>
      <c r="D1060" s="264"/>
      <c r="E1060" s="264"/>
      <c r="F1060" s="104" t="s">
        <v>3264</v>
      </c>
      <c r="G1060" s="99">
        <v>3114.3299999999981</v>
      </c>
      <c r="H1060" s="99">
        <v>56.670000000000016</v>
      </c>
      <c r="I1060" s="71">
        <f t="shared" si="299"/>
        <v>3170.9999999999982</v>
      </c>
      <c r="J1060" s="99"/>
      <c r="K1060" s="99"/>
      <c r="L1060" s="99">
        <f t="shared" si="292"/>
        <v>0</v>
      </c>
      <c r="M1060" s="99">
        <f t="shared" si="290"/>
        <v>3114.3299999999981</v>
      </c>
      <c r="N1060" s="99">
        <f t="shared" si="293"/>
        <v>56.670000000000016</v>
      </c>
      <c r="O1060" s="99">
        <f t="shared" si="294"/>
        <v>3170.9999999999982</v>
      </c>
      <c r="P1060" s="99"/>
      <c r="Q1060" s="99"/>
      <c r="R1060" s="99">
        <f t="shared" si="295"/>
        <v>0</v>
      </c>
      <c r="S1060" s="99">
        <f t="shared" si="296"/>
        <v>3114.3299999999981</v>
      </c>
      <c r="T1060" s="99">
        <f t="shared" si="297"/>
        <v>56.670000000000016</v>
      </c>
      <c r="U1060" s="99">
        <f t="shared" si="298"/>
        <v>3170.9999999999982</v>
      </c>
      <c r="V1060" s="68"/>
    </row>
    <row r="1061" spans="1:68" s="191" customFormat="1" x14ac:dyDescent="0.25">
      <c r="A1061" s="104">
        <v>11</v>
      </c>
      <c r="B1061" s="264"/>
      <c r="C1061" s="264"/>
      <c r="D1061" s="264"/>
      <c r="E1061" s="264"/>
      <c r="F1061" s="104" t="s">
        <v>3265</v>
      </c>
      <c r="G1061" s="99">
        <v>4089.4999999999927</v>
      </c>
      <c r="H1061" s="99">
        <v>294.5</v>
      </c>
      <c r="I1061" s="71">
        <f t="shared" si="299"/>
        <v>4383.9999999999927</v>
      </c>
      <c r="J1061" s="99"/>
      <c r="K1061" s="99"/>
      <c r="L1061" s="99">
        <f t="shared" si="292"/>
        <v>0</v>
      </c>
      <c r="M1061" s="99">
        <f t="shared" si="290"/>
        <v>4089.4999999999927</v>
      </c>
      <c r="N1061" s="99">
        <f t="shared" si="293"/>
        <v>294.5</v>
      </c>
      <c r="O1061" s="99">
        <f t="shared" si="294"/>
        <v>4383.9999999999927</v>
      </c>
      <c r="P1061" s="99"/>
      <c r="Q1061" s="99"/>
      <c r="R1061" s="99">
        <f t="shared" si="295"/>
        <v>0</v>
      </c>
      <c r="S1061" s="99">
        <f t="shared" si="296"/>
        <v>4089.4999999999927</v>
      </c>
      <c r="T1061" s="99">
        <f t="shared" si="297"/>
        <v>294.5</v>
      </c>
      <c r="U1061" s="99">
        <f t="shared" si="298"/>
        <v>4383.9999999999927</v>
      </c>
      <c r="V1061" s="68"/>
    </row>
    <row r="1062" spans="1:68" s="191" customFormat="1" x14ac:dyDescent="0.25">
      <c r="A1062" s="104">
        <v>12</v>
      </c>
      <c r="B1062" s="264"/>
      <c r="C1062" s="264"/>
      <c r="D1062" s="264"/>
      <c r="E1062" s="264"/>
      <c r="F1062" s="104" t="s">
        <v>3266</v>
      </c>
      <c r="G1062" s="99">
        <v>0</v>
      </c>
      <c r="H1062" s="99">
        <v>0</v>
      </c>
      <c r="I1062" s="71">
        <f t="shared" si="299"/>
        <v>0</v>
      </c>
      <c r="J1062" s="99"/>
      <c r="K1062" s="99"/>
      <c r="L1062" s="99">
        <f t="shared" si="292"/>
        <v>0</v>
      </c>
      <c r="M1062" s="99">
        <f t="shared" si="290"/>
        <v>0</v>
      </c>
      <c r="N1062" s="99">
        <f t="shared" si="293"/>
        <v>0</v>
      </c>
      <c r="O1062" s="99">
        <f t="shared" si="294"/>
        <v>0</v>
      </c>
      <c r="P1062" s="99"/>
      <c r="Q1062" s="99"/>
      <c r="R1062" s="99">
        <f t="shared" si="295"/>
        <v>0</v>
      </c>
      <c r="S1062" s="99">
        <f t="shared" si="296"/>
        <v>0</v>
      </c>
      <c r="T1062" s="99">
        <f t="shared" si="297"/>
        <v>0</v>
      </c>
      <c r="U1062" s="99">
        <f t="shared" si="298"/>
        <v>0</v>
      </c>
      <c r="V1062" s="68"/>
    </row>
    <row r="1063" spans="1:68" s="191" customFormat="1" x14ac:dyDescent="0.25">
      <c r="A1063" s="104">
        <v>13</v>
      </c>
      <c r="B1063" s="264"/>
      <c r="C1063" s="264"/>
      <c r="D1063" s="264"/>
      <c r="E1063" s="264"/>
      <c r="F1063" s="104" t="s">
        <v>3267</v>
      </c>
      <c r="G1063" s="99">
        <v>0</v>
      </c>
      <c r="H1063" s="99">
        <v>0</v>
      </c>
      <c r="I1063" s="71">
        <f t="shared" si="299"/>
        <v>0</v>
      </c>
      <c r="J1063" s="99"/>
      <c r="K1063" s="99"/>
      <c r="L1063" s="99">
        <f t="shared" si="292"/>
        <v>0</v>
      </c>
      <c r="M1063" s="99">
        <f t="shared" si="290"/>
        <v>0</v>
      </c>
      <c r="N1063" s="99">
        <f t="shared" si="293"/>
        <v>0</v>
      </c>
      <c r="O1063" s="99">
        <f t="shared" si="294"/>
        <v>0</v>
      </c>
      <c r="P1063" s="99"/>
      <c r="Q1063" s="99"/>
      <c r="R1063" s="99">
        <f t="shared" si="295"/>
        <v>0</v>
      </c>
      <c r="S1063" s="99">
        <f t="shared" si="296"/>
        <v>0</v>
      </c>
      <c r="T1063" s="99">
        <f t="shared" si="297"/>
        <v>0</v>
      </c>
      <c r="U1063" s="99">
        <f t="shared" si="298"/>
        <v>0</v>
      </c>
      <c r="V1063" s="68"/>
    </row>
    <row r="1064" spans="1:68" s="191" customFormat="1" x14ac:dyDescent="0.25">
      <c r="A1064" s="104">
        <v>14</v>
      </c>
      <c r="B1064" s="264"/>
      <c r="C1064" s="264"/>
      <c r="D1064" s="264"/>
      <c r="E1064" s="264"/>
      <c r="F1064" s="104" t="s">
        <v>3268</v>
      </c>
      <c r="G1064" s="99">
        <v>0</v>
      </c>
      <c r="H1064" s="99">
        <v>0</v>
      </c>
      <c r="I1064" s="71">
        <f t="shared" si="299"/>
        <v>0</v>
      </c>
      <c r="J1064" s="99"/>
      <c r="K1064" s="99"/>
      <c r="L1064" s="99">
        <f t="shared" si="292"/>
        <v>0</v>
      </c>
      <c r="M1064" s="99">
        <f t="shared" si="290"/>
        <v>0</v>
      </c>
      <c r="N1064" s="99">
        <f t="shared" si="293"/>
        <v>0</v>
      </c>
      <c r="O1064" s="99">
        <f t="shared" si="294"/>
        <v>0</v>
      </c>
      <c r="P1064" s="99"/>
      <c r="Q1064" s="99"/>
      <c r="R1064" s="99">
        <f t="shared" si="295"/>
        <v>0</v>
      </c>
      <c r="S1064" s="99">
        <f t="shared" si="296"/>
        <v>0</v>
      </c>
      <c r="T1064" s="99">
        <f t="shared" si="297"/>
        <v>0</v>
      </c>
      <c r="U1064" s="99">
        <f t="shared" si="298"/>
        <v>0</v>
      </c>
      <c r="V1064" s="68"/>
    </row>
    <row r="1065" spans="1:68" s="191" customFormat="1" x14ac:dyDescent="0.25">
      <c r="A1065" s="104">
        <v>15</v>
      </c>
      <c r="B1065" s="264"/>
      <c r="C1065" s="264"/>
      <c r="D1065" s="264"/>
      <c r="E1065" s="264"/>
      <c r="F1065" s="104" t="s">
        <v>3269</v>
      </c>
      <c r="G1065" s="99">
        <v>36088.31</v>
      </c>
      <c r="H1065" s="99">
        <v>209.69000000000003</v>
      </c>
      <c r="I1065" s="71">
        <f t="shared" si="299"/>
        <v>36298</v>
      </c>
      <c r="J1065" s="99"/>
      <c r="K1065" s="99"/>
      <c r="L1065" s="99">
        <f t="shared" si="292"/>
        <v>0</v>
      </c>
      <c r="M1065" s="99">
        <f t="shared" si="290"/>
        <v>36088.31</v>
      </c>
      <c r="N1065" s="99">
        <f t="shared" si="293"/>
        <v>209.69000000000003</v>
      </c>
      <c r="O1065" s="99">
        <f t="shared" si="294"/>
        <v>36298</v>
      </c>
      <c r="P1065" s="99"/>
      <c r="Q1065" s="99"/>
      <c r="R1065" s="99">
        <f t="shared" si="295"/>
        <v>0</v>
      </c>
      <c r="S1065" s="99">
        <f t="shared" si="296"/>
        <v>36088.31</v>
      </c>
      <c r="T1065" s="99">
        <f t="shared" si="297"/>
        <v>209.69000000000003</v>
      </c>
      <c r="U1065" s="99">
        <f t="shared" si="298"/>
        <v>36298</v>
      </c>
      <c r="V1065" s="68"/>
    </row>
    <row r="1066" spans="1:68" s="191" customFormat="1" x14ac:dyDescent="0.25">
      <c r="A1066" s="104">
        <v>16</v>
      </c>
      <c r="B1066" s="264"/>
      <c r="C1066" s="264"/>
      <c r="D1066" s="264"/>
      <c r="E1066" s="264"/>
      <c r="F1066" s="104" t="s">
        <v>3270</v>
      </c>
      <c r="G1066" s="99">
        <v>139983.03000000003</v>
      </c>
      <c r="H1066" s="99">
        <v>21394.97</v>
      </c>
      <c r="I1066" s="71">
        <f t="shared" si="299"/>
        <v>161378.00000000003</v>
      </c>
      <c r="J1066" s="99"/>
      <c r="K1066" s="99"/>
      <c r="L1066" s="99">
        <f t="shared" si="292"/>
        <v>0</v>
      </c>
      <c r="M1066" s="99">
        <f t="shared" si="290"/>
        <v>139983.03000000003</v>
      </c>
      <c r="N1066" s="99">
        <f t="shared" si="293"/>
        <v>21394.97</v>
      </c>
      <c r="O1066" s="99">
        <f t="shared" si="294"/>
        <v>161378.00000000003</v>
      </c>
      <c r="P1066" s="99"/>
      <c r="Q1066" s="99"/>
      <c r="R1066" s="99">
        <f t="shared" si="295"/>
        <v>0</v>
      </c>
      <c r="S1066" s="99">
        <f t="shared" si="296"/>
        <v>139983.03000000003</v>
      </c>
      <c r="T1066" s="99">
        <f t="shared" si="297"/>
        <v>21394.97</v>
      </c>
      <c r="U1066" s="99">
        <f t="shared" si="298"/>
        <v>161378.00000000003</v>
      </c>
      <c r="V1066" s="68"/>
    </row>
    <row r="1067" spans="1:68" s="191" customFormat="1" x14ac:dyDescent="0.25">
      <c r="A1067" s="104">
        <v>17</v>
      </c>
      <c r="B1067" s="264"/>
      <c r="C1067" s="264"/>
      <c r="D1067" s="264"/>
      <c r="E1067" s="264"/>
      <c r="F1067" s="104" t="s">
        <v>3271</v>
      </c>
      <c r="G1067" s="99">
        <v>140253.22999999998</v>
      </c>
      <c r="H1067" s="99">
        <v>-20103.229999999996</v>
      </c>
      <c r="I1067" s="71">
        <f t="shared" si="299"/>
        <v>120149.99999999999</v>
      </c>
      <c r="J1067" s="99"/>
      <c r="K1067" s="99"/>
      <c r="L1067" s="99">
        <f t="shared" si="292"/>
        <v>0</v>
      </c>
      <c r="M1067" s="99">
        <f t="shared" si="290"/>
        <v>140253.22999999998</v>
      </c>
      <c r="N1067" s="99">
        <f t="shared" si="293"/>
        <v>-20103.229999999996</v>
      </c>
      <c r="O1067" s="99">
        <f t="shared" si="294"/>
        <v>120149.99999999999</v>
      </c>
      <c r="P1067" s="99"/>
      <c r="Q1067" s="99"/>
      <c r="R1067" s="99">
        <f t="shared" si="295"/>
        <v>0</v>
      </c>
      <c r="S1067" s="99">
        <f t="shared" si="296"/>
        <v>140253.22999999998</v>
      </c>
      <c r="T1067" s="99">
        <f t="shared" si="297"/>
        <v>-20103.229999999996</v>
      </c>
      <c r="U1067" s="99">
        <f t="shared" si="298"/>
        <v>120149.99999999999</v>
      </c>
      <c r="V1067" s="68"/>
    </row>
    <row r="1068" spans="1:68" s="191" customFormat="1" x14ac:dyDescent="0.25">
      <c r="A1068" s="104">
        <v>18</v>
      </c>
      <c r="B1068" s="264"/>
      <c r="C1068" s="264"/>
      <c r="D1068" s="264"/>
      <c r="E1068" s="264"/>
      <c r="F1068" s="104" t="s">
        <v>3272</v>
      </c>
      <c r="G1068" s="99">
        <v>163414.70000000007</v>
      </c>
      <c r="H1068" s="99">
        <v>6307.3000000000029</v>
      </c>
      <c r="I1068" s="71">
        <f t="shared" si="299"/>
        <v>169722.00000000006</v>
      </c>
      <c r="J1068" s="99"/>
      <c r="K1068" s="99"/>
      <c r="L1068" s="99">
        <f t="shared" si="292"/>
        <v>0</v>
      </c>
      <c r="M1068" s="99">
        <f t="shared" si="290"/>
        <v>163414.70000000007</v>
      </c>
      <c r="N1068" s="99">
        <f t="shared" si="293"/>
        <v>6307.3000000000029</v>
      </c>
      <c r="O1068" s="99">
        <f t="shared" si="294"/>
        <v>169722.00000000006</v>
      </c>
      <c r="P1068" s="99"/>
      <c r="Q1068" s="99"/>
      <c r="R1068" s="99">
        <f t="shared" si="295"/>
        <v>0</v>
      </c>
      <c r="S1068" s="99">
        <f t="shared" si="296"/>
        <v>163414.70000000007</v>
      </c>
      <c r="T1068" s="99">
        <f t="shared" si="297"/>
        <v>6307.3000000000029</v>
      </c>
      <c r="U1068" s="99">
        <f t="shared" si="298"/>
        <v>169722.00000000006</v>
      </c>
      <c r="V1068" s="68"/>
    </row>
    <row r="1069" spans="1:68" s="193" customFormat="1" x14ac:dyDescent="0.25">
      <c r="A1069" s="255" t="s">
        <v>43</v>
      </c>
      <c r="B1069" s="256"/>
      <c r="C1069" s="256"/>
      <c r="D1069" s="256"/>
      <c r="E1069" s="256"/>
      <c r="F1069" s="187">
        <f>A1068</f>
        <v>18</v>
      </c>
      <c r="G1069" s="122">
        <f>SUM(G1051:G1068)</f>
        <v>966935.65</v>
      </c>
      <c r="H1069" s="122">
        <f t="shared" ref="H1069:U1069" si="301">SUM(H1051:H1068)</f>
        <v>-38421.649999999994</v>
      </c>
      <c r="I1069" s="122">
        <f t="shared" si="301"/>
        <v>928514</v>
      </c>
      <c r="J1069" s="122">
        <f t="shared" si="301"/>
        <v>0</v>
      </c>
      <c r="K1069" s="122">
        <f t="shared" si="301"/>
        <v>0</v>
      </c>
      <c r="L1069" s="122">
        <f t="shared" si="301"/>
        <v>0</v>
      </c>
      <c r="M1069" s="122">
        <f t="shared" si="301"/>
        <v>966935.65</v>
      </c>
      <c r="N1069" s="122">
        <f t="shared" si="301"/>
        <v>-38421.649999999994</v>
      </c>
      <c r="O1069" s="122">
        <f t="shared" si="301"/>
        <v>928514</v>
      </c>
      <c r="P1069" s="122">
        <f t="shared" si="301"/>
        <v>0</v>
      </c>
      <c r="Q1069" s="122">
        <f t="shared" si="301"/>
        <v>0</v>
      </c>
      <c r="R1069" s="122">
        <f t="shared" si="301"/>
        <v>0</v>
      </c>
      <c r="S1069" s="122">
        <f t="shared" si="301"/>
        <v>966935.65</v>
      </c>
      <c r="T1069" s="122">
        <f t="shared" si="301"/>
        <v>-38421.649999999994</v>
      </c>
      <c r="U1069" s="122">
        <f t="shared" si="301"/>
        <v>928514</v>
      </c>
      <c r="V1069" s="103"/>
      <c r="W1069" s="192"/>
      <c r="X1069" s="192"/>
      <c r="Y1069" s="192"/>
      <c r="Z1069" s="192"/>
      <c r="AA1069" s="192"/>
      <c r="AB1069" s="192"/>
      <c r="AC1069" s="192"/>
      <c r="AD1069" s="192"/>
      <c r="AE1069" s="192"/>
      <c r="AF1069" s="192"/>
      <c r="AG1069" s="192"/>
      <c r="AH1069" s="192"/>
      <c r="AI1069" s="192"/>
      <c r="AJ1069" s="192"/>
      <c r="AK1069" s="192"/>
      <c r="AL1069" s="192"/>
      <c r="AM1069" s="192"/>
      <c r="AN1069" s="192"/>
      <c r="AO1069" s="192"/>
      <c r="AP1069" s="192"/>
      <c r="AQ1069" s="192"/>
      <c r="AR1069" s="192"/>
      <c r="AS1069" s="192"/>
      <c r="AT1069" s="192"/>
      <c r="AU1069" s="192"/>
      <c r="AV1069" s="192"/>
      <c r="AW1069" s="192"/>
      <c r="AX1069" s="192"/>
      <c r="AY1069" s="192"/>
      <c r="AZ1069" s="192"/>
      <c r="BA1069" s="192"/>
      <c r="BB1069" s="192"/>
      <c r="BC1069" s="192"/>
      <c r="BD1069" s="192"/>
      <c r="BE1069" s="192"/>
      <c r="BF1069" s="192"/>
      <c r="BG1069" s="192"/>
      <c r="BH1069" s="192"/>
      <c r="BI1069" s="192"/>
      <c r="BJ1069" s="192"/>
      <c r="BK1069" s="192"/>
      <c r="BL1069" s="192"/>
      <c r="BM1069" s="192"/>
      <c r="BN1069" s="192"/>
      <c r="BO1069" s="192"/>
      <c r="BP1069" s="192"/>
    </row>
    <row r="1070" spans="1:68" s="191" customFormat="1" ht="15" customHeight="1" x14ac:dyDescent="0.25">
      <c r="A1070" s="104">
        <v>1</v>
      </c>
      <c r="B1070" s="261" t="s">
        <v>1216</v>
      </c>
      <c r="C1070" s="261" t="s">
        <v>5537</v>
      </c>
      <c r="D1070" s="261" t="s">
        <v>5537</v>
      </c>
      <c r="E1070" s="261" t="s">
        <v>5553</v>
      </c>
      <c r="F1070" s="104" t="s">
        <v>3273</v>
      </c>
      <c r="G1070" s="99">
        <v>20592.610000000015</v>
      </c>
      <c r="H1070" s="99">
        <v>-3124.6100000000024</v>
      </c>
      <c r="I1070" s="71">
        <f t="shared" si="299"/>
        <v>17468.000000000015</v>
      </c>
      <c r="J1070" s="99"/>
      <c r="K1070" s="99"/>
      <c r="L1070" s="99">
        <f t="shared" si="292"/>
        <v>0</v>
      </c>
      <c r="M1070" s="99">
        <f t="shared" si="290"/>
        <v>20592.610000000015</v>
      </c>
      <c r="N1070" s="99">
        <f t="shared" si="293"/>
        <v>-3124.6100000000024</v>
      </c>
      <c r="O1070" s="99">
        <f t="shared" si="294"/>
        <v>17468.000000000015</v>
      </c>
      <c r="P1070" s="99"/>
      <c r="Q1070" s="99"/>
      <c r="R1070" s="99">
        <f t="shared" si="295"/>
        <v>0</v>
      </c>
      <c r="S1070" s="99">
        <f t="shared" si="296"/>
        <v>20592.610000000015</v>
      </c>
      <c r="T1070" s="99">
        <f t="shared" si="297"/>
        <v>-3124.6100000000024</v>
      </c>
      <c r="U1070" s="99">
        <f t="shared" si="298"/>
        <v>17468.000000000015</v>
      </c>
      <c r="V1070" s="68"/>
    </row>
    <row r="1071" spans="1:68" s="191" customFormat="1" x14ac:dyDescent="0.25">
      <c r="A1071" s="104">
        <v>2</v>
      </c>
      <c r="B1071" s="262"/>
      <c r="C1071" s="262"/>
      <c r="D1071" s="262"/>
      <c r="E1071" s="262"/>
      <c r="F1071" s="104" t="s">
        <v>3274</v>
      </c>
      <c r="G1071" s="99">
        <v>0</v>
      </c>
      <c r="H1071" s="99">
        <v>0</v>
      </c>
      <c r="I1071" s="71">
        <f t="shared" si="299"/>
        <v>0</v>
      </c>
      <c r="J1071" s="99"/>
      <c r="K1071" s="99"/>
      <c r="L1071" s="99">
        <f t="shared" si="292"/>
        <v>0</v>
      </c>
      <c r="M1071" s="99">
        <f t="shared" ref="M1071:M1134" si="302">G1071+J1071</f>
        <v>0</v>
      </c>
      <c r="N1071" s="99">
        <f t="shared" si="293"/>
        <v>0</v>
      </c>
      <c r="O1071" s="99">
        <f t="shared" si="294"/>
        <v>0</v>
      </c>
      <c r="P1071" s="99"/>
      <c r="Q1071" s="99"/>
      <c r="R1071" s="99">
        <f t="shared" si="295"/>
        <v>0</v>
      </c>
      <c r="S1071" s="99">
        <f t="shared" si="296"/>
        <v>0</v>
      </c>
      <c r="T1071" s="99">
        <f t="shared" si="297"/>
        <v>0</v>
      </c>
      <c r="U1071" s="99">
        <f t="shared" si="298"/>
        <v>0</v>
      </c>
      <c r="V1071" s="68"/>
    </row>
    <row r="1072" spans="1:68" s="191" customFormat="1" x14ac:dyDescent="0.25">
      <c r="A1072" s="104">
        <v>3</v>
      </c>
      <c r="B1072" s="262"/>
      <c r="C1072" s="262"/>
      <c r="D1072" s="262"/>
      <c r="E1072" s="262"/>
      <c r="F1072" s="104" t="s">
        <v>3275</v>
      </c>
      <c r="G1072" s="99">
        <v>0</v>
      </c>
      <c r="H1072" s="99">
        <v>0</v>
      </c>
      <c r="I1072" s="71">
        <f t="shared" si="299"/>
        <v>0</v>
      </c>
      <c r="J1072" s="99"/>
      <c r="K1072" s="99"/>
      <c r="L1072" s="99">
        <f t="shared" si="292"/>
        <v>0</v>
      </c>
      <c r="M1072" s="99">
        <f t="shared" si="302"/>
        <v>0</v>
      </c>
      <c r="N1072" s="99">
        <f t="shared" si="293"/>
        <v>0</v>
      </c>
      <c r="O1072" s="99">
        <f t="shared" si="294"/>
        <v>0</v>
      </c>
      <c r="P1072" s="99"/>
      <c r="Q1072" s="99"/>
      <c r="R1072" s="99">
        <f t="shared" si="295"/>
        <v>0</v>
      </c>
      <c r="S1072" s="99">
        <f t="shared" si="296"/>
        <v>0</v>
      </c>
      <c r="T1072" s="99">
        <f t="shared" si="297"/>
        <v>0</v>
      </c>
      <c r="U1072" s="99">
        <f t="shared" si="298"/>
        <v>0</v>
      </c>
      <c r="V1072" s="68"/>
    </row>
    <row r="1073" spans="1:68" s="191" customFormat="1" x14ac:dyDescent="0.25">
      <c r="A1073" s="104">
        <v>4</v>
      </c>
      <c r="B1073" s="262"/>
      <c r="C1073" s="262"/>
      <c r="D1073" s="262"/>
      <c r="E1073" s="262"/>
      <c r="F1073" s="104" t="s">
        <v>3276</v>
      </c>
      <c r="G1073" s="99">
        <v>113941.28000000003</v>
      </c>
      <c r="H1073" s="99">
        <v>5501.7199999999993</v>
      </c>
      <c r="I1073" s="71">
        <f t="shared" si="299"/>
        <v>119443.00000000003</v>
      </c>
      <c r="J1073" s="99"/>
      <c r="K1073" s="99"/>
      <c r="L1073" s="99">
        <f t="shared" si="292"/>
        <v>0</v>
      </c>
      <c r="M1073" s="99">
        <f t="shared" si="302"/>
        <v>113941.28000000003</v>
      </c>
      <c r="N1073" s="99">
        <f t="shared" si="293"/>
        <v>5501.7199999999993</v>
      </c>
      <c r="O1073" s="99">
        <f t="shared" si="294"/>
        <v>119443.00000000003</v>
      </c>
      <c r="P1073" s="99"/>
      <c r="Q1073" s="99"/>
      <c r="R1073" s="99">
        <f t="shared" si="295"/>
        <v>0</v>
      </c>
      <c r="S1073" s="99">
        <f t="shared" si="296"/>
        <v>113941.28000000003</v>
      </c>
      <c r="T1073" s="99">
        <f t="shared" si="297"/>
        <v>5501.7199999999993</v>
      </c>
      <c r="U1073" s="99">
        <f t="shared" si="298"/>
        <v>119443.00000000003</v>
      </c>
      <c r="V1073" s="68"/>
    </row>
    <row r="1074" spans="1:68" s="191" customFormat="1" x14ac:dyDescent="0.25">
      <c r="A1074" s="104">
        <v>5</v>
      </c>
      <c r="B1074" s="262"/>
      <c r="C1074" s="262"/>
      <c r="D1074" s="262"/>
      <c r="E1074" s="262"/>
      <c r="F1074" s="104" t="s">
        <v>3277</v>
      </c>
      <c r="G1074" s="99">
        <v>78415.540000000008</v>
      </c>
      <c r="H1074" s="99">
        <v>5793.4600000000009</v>
      </c>
      <c r="I1074" s="71">
        <f t="shared" si="299"/>
        <v>84209.000000000015</v>
      </c>
      <c r="J1074" s="99"/>
      <c r="K1074" s="99"/>
      <c r="L1074" s="99">
        <f t="shared" si="292"/>
        <v>0</v>
      </c>
      <c r="M1074" s="99">
        <f t="shared" si="302"/>
        <v>78415.540000000008</v>
      </c>
      <c r="N1074" s="99">
        <f t="shared" si="293"/>
        <v>5793.4600000000009</v>
      </c>
      <c r="O1074" s="99">
        <f t="shared" si="294"/>
        <v>84209.000000000015</v>
      </c>
      <c r="P1074" s="99"/>
      <c r="Q1074" s="99"/>
      <c r="R1074" s="99">
        <f t="shared" si="295"/>
        <v>0</v>
      </c>
      <c r="S1074" s="99">
        <f t="shared" si="296"/>
        <v>78415.540000000008</v>
      </c>
      <c r="T1074" s="99">
        <f t="shared" si="297"/>
        <v>5793.4600000000009</v>
      </c>
      <c r="U1074" s="99">
        <f t="shared" si="298"/>
        <v>84209.000000000015</v>
      </c>
      <c r="V1074" s="68"/>
    </row>
    <row r="1075" spans="1:68" s="191" customFormat="1" x14ac:dyDescent="0.25">
      <c r="A1075" s="104">
        <v>6</v>
      </c>
      <c r="B1075" s="262"/>
      <c r="C1075" s="262"/>
      <c r="D1075" s="262"/>
      <c r="E1075" s="262"/>
      <c r="F1075" s="104" t="s">
        <v>3278</v>
      </c>
      <c r="G1075" s="99">
        <v>129322.89</v>
      </c>
      <c r="H1075" s="99">
        <v>8815.1099999999988</v>
      </c>
      <c r="I1075" s="71">
        <f t="shared" si="299"/>
        <v>138138</v>
      </c>
      <c r="J1075" s="99"/>
      <c r="K1075" s="99"/>
      <c r="L1075" s="99">
        <f t="shared" si="292"/>
        <v>0</v>
      </c>
      <c r="M1075" s="99">
        <f t="shared" si="302"/>
        <v>129322.89</v>
      </c>
      <c r="N1075" s="99">
        <f t="shared" si="293"/>
        <v>8815.1099999999988</v>
      </c>
      <c r="O1075" s="99">
        <f t="shared" si="294"/>
        <v>138138</v>
      </c>
      <c r="P1075" s="99"/>
      <c r="Q1075" s="99"/>
      <c r="R1075" s="99">
        <f t="shared" si="295"/>
        <v>0</v>
      </c>
      <c r="S1075" s="99">
        <f t="shared" si="296"/>
        <v>129322.89</v>
      </c>
      <c r="T1075" s="99">
        <f t="shared" si="297"/>
        <v>8815.1099999999988</v>
      </c>
      <c r="U1075" s="99">
        <f t="shared" si="298"/>
        <v>138138</v>
      </c>
      <c r="V1075" s="68"/>
    </row>
    <row r="1076" spans="1:68" s="191" customFormat="1" x14ac:dyDescent="0.25">
      <c r="A1076" s="104">
        <v>7</v>
      </c>
      <c r="B1076" s="262"/>
      <c r="C1076" s="262"/>
      <c r="D1076" s="262"/>
      <c r="E1076" s="262"/>
      <c r="F1076" s="104" t="s">
        <v>3279</v>
      </c>
      <c r="G1076" s="99">
        <v>0</v>
      </c>
      <c r="H1076" s="99">
        <v>0</v>
      </c>
      <c r="I1076" s="71">
        <f t="shared" si="299"/>
        <v>0</v>
      </c>
      <c r="J1076" s="99"/>
      <c r="K1076" s="99"/>
      <c r="L1076" s="99">
        <f t="shared" si="292"/>
        <v>0</v>
      </c>
      <c r="M1076" s="99">
        <f t="shared" si="302"/>
        <v>0</v>
      </c>
      <c r="N1076" s="99">
        <f t="shared" si="293"/>
        <v>0</v>
      </c>
      <c r="O1076" s="99">
        <f t="shared" si="294"/>
        <v>0</v>
      </c>
      <c r="P1076" s="99"/>
      <c r="Q1076" s="99"/>
      <c r="R1076" s="99">
        <f t="shared" si="295"/>
        <v>0</v>
      </c>
      <c r="S1076" s="99">
        <f t="shared" si="296"/>
        <v>0</v>
      </c>
      <c r="T1076" s="99">
        <f t="shared" si="297"/>
        <v>0</v>
      </c>
      <c r="U1076" s="99">
        <f t="shared" si="298"/>
        <v>0</v>
      </c>
      <c r="V1076" s="68"/>
    </row>
    <row r="1077" spans="1:68" s="191" customFormat="1" x14ac:dyDescent="0.25">
      <c r="A1077" s="104">
        <v>8</v>
      </c>
      <c r="B1077" s="262"/>
      <c r="C1077" s="262"/>
      <c r="D1077" s="262"/>
      <c r="E1077" s="262"/>
      <c r="F1077" s="104" t="s">
        <v>3280</v>
      </c>
      <c r="G1077" s="99">
        <v>73440.460000000006</v>
      </c>
      <c r="H1077" s="99">
        <v>2171.5399999999995</v>
      </c>
      <c r="I1077" s="71">
        <f t="shared" si="299"/>
        <v>75612</v>
      </c>
      <c r="J1077" s="99"/>
      <c r="K1077" s="99"/>
      <c r="L1077" s="99">
        <f t="shared" si="292"/>
        <v>0</v>
      </c>
      <c r="M1077" s="99">
        <f t="shared" si="302"/>
        <v>73440.460000000006</v>
      </c>
      <c r="N1077" s="99">
        <f t="shared" si="293"/>
        <v>2171.5399999999995</v>
      </c>
      <c r="O1077" s="99">
        <f t="shared" si="294"/>
        <v>75612</v>
      </c>
      <c r="P1077" s="99"/>
      <c r="Q1077" s="99"/>
      <c r="R1077" s="99">
        <f t="shared" si="295"/>
        <v>0</v>
      </c>
      <c r="S1077" s="99">
        <f t="shared" si="296"/>
        <v>73440.460000000006</v>
      </c>
      <c r="T1077" s="99">
        <f t="shared" si="297"/>
        <v>2171.5399999999995</v>
      </c>
      <c r="U1077" s="99">
        <f t="shared" si="298"/>
        <v>75612</v>
      </c>
      <c r="V1077" s="68"/>
    </row>
    <row r="1078" spans="1:68" s="191" customFormat="1" x14ac:dyDescent="0.25">
      <c r="A1078" s="104">
        <v>9</v>
      </c>
      <c r="B1078" s="262"/>
      <c r="C1078" s="262"/>
      <c r="D1078" s="262"/>
      <c r="E1078" s="262"/>
      <c r="F1078" s="104" t="s">
        <v>3281</v>
      </c>
      <c r="G1078" s="99">
        <v>-26725.059999999998</v>
      </c>
      <c r="H1078" s="99">
        <v>-5020.9399999999987</v>
      </c>
      <c r="I1078" s="71">
        <f t="shared" si="299"/>
        <v>-31745.999999999996</v>
      </c>
      <c r="J1078" s="99"/>
      <c r="K1078" s="99"/>
      <c r="L1078" s="99">
        <f t="shared" si="292"/>
        <v>0</v>
      </c>
      <c r="M1078" s="99">
        <f t="shared" si="302"/>
        <v>-26725.059999999998</v>
      </c>
      <c r="N1078" s="99">
        <f t="shared" si="293"/>
        <v>-5020.9399999999987</v>
      </c>
      <c r="O1078" s="99">
        <f t="shared" si="294"/>
        <v>-31745.999999999996</v>
      </c>
      <c r="P1078" s="99"/>
      <c r="Q1078" s="99"/>
      <c r="R1078" s="99">
        <f t="shared" si="295"/>
        <v>0</v>
      </c>
      <c r="S1078" s="99">
        <f t="shared" si="296"/>
        <v>-26725.059999999998</v>
      </c>
      <c r="T1078" s="99">
        <f t="shared" si="297"/>
        <v>-5020.9399999999987</v>
      </c>
      <c r="U1078" s="99">
        <f t="shared" si="298"/>
        <v>-31745.999999999996</v>
      </c>
      <c r="V1078" s="68"/>
    </row>
    <row r="1079" spans="1:68" s="191" customFormat="1" x14ac:dyDescent="0.25">
      <c r="A1079" s="104">
        <v>10</v>
      </c>
      <c r="B1079" s="262"/>
      <c r="C1079" s="262"/>
      <c r="D1079" s="262"/>
      <c r="E1079" s="262"/>
      <c r="F1079" s="104" t="s">
        <v>3282</v>
      </c>
      <c r="G1079" s="99">
        <v>12554.320000000007</v>
      </c>
      <c r="H1079" s="99">
        <v>1522.6800000000003</v>
      </c>
      <c r="I1079" s="71">
        <f t="shared" si="299"/>
        <v>14077.000000000007</v>
      </c>
      <c r="J1079" s="99"/>
      <c r="K1079" s="99"/>
      <c r="L1079" s="99">
        <f t="shared" si="292"/>
        <v>0</v>
      </c>
      <c r="M1079" s="99">
        <f t="shared" si="302"/>
        <v>12554.320000000007</v>
      </c>
      <c r="N1079" s="99">
        <f t="shared" si="293"/>
        <v>1522.6800000000003</v>
      </c>
      <c r="O1079" s="99">
        <f t="shared" si="294"/>
        <v>14077.000000000007</v>
      </c>
      <c r="P1079" s="99"/>
      <c r="Q1079" s="99"/>
      <c r="R1079" s="99">
        <f t="shared" si="295"/>
        <v>0</v>
      </c>
      <c r="S1079" s="99">
        <f t="shared" si="296"/>
        <v>12554.320000000007</v>
      </c>
      <c r="T1079" s="99">
        <f t="shared" si="297"/>
        <v>1522.6800000000003</v>
      </c>
      <c r="U1079" s="99">
        <f t="shared" si="298"/>
        <v>14077.000000000007</v>
      </c>
      <c r="V1079" s="68"/>
    </row>
    <row r="1080" spans="1:68" s="191" customFormat="1" x14ac:dyDescent="0.25">
      <c r="A1080" s="104">
        <v>11</v>
      </c>
      <c r="B1080" s="262"/>
      <c r="C1080" s="262"/>
      <c r="D1080" s="262"/>
      <c r="E1080" s="262"/>
      <c r="F1080" s="104" t="s">
        <v>3283</v>
      </c>
      <c r="G1080" s="99">
        <v>0</v>
      </c>
      <c r="H1080" s="99">
        <v>0</v>
      </c>
      <c r="I1080" s="71">
        <f t="shared" si="299"/>
        <v>0</v>
      </c>
      <c r="J1080" s="99"/>
      <c r="K1080" s="99"/>
      <c r="L1080" s="99">
        <f t="shared" si="292"/>
        <v>0</v>
      </c>
      <c r="M1080" s="99">
        <f t="shared" si="302"/>
        <v>0</v>
      </c>
      <c r="N1080" s="99">
        <f t="shared" si="293"/>
        <v>0</v>
      </c>
      <c r="O1080" s="99">
        <f t="shared" si="294"/>
        <v>0</v>
      </c>
      <c r="P1080" s="99"/>
      <c r="Q1080" s="99"/>
      <c r="R1080" s="99">
        <f t="shared" si="295"/>
        <v>0</v>
      </c>
      <c r="S1080" s="99">
        <f t="shared" si="296"/>
        <v>0</v>
      </c>
      <c r="T1080" s="99">
        <f t="shared" si="297"/>
        <v>0</v>
      </c>
      <c r="U1080" s="99">
        <f t="shared" si="298"/>
        <v>0</v>
      </c>
      <c r="V1080" s="68"/>
    </row>
    <row r="1081" spans="1:68" s="191" customFormat="1" x14ac:dyDescent="0.25">
      <c r="A1081" s="104">
        <v>12</v>
      </c>
      <c r="B1081" s="263"/>
      <c r="C1081" s="263"/>
      <c r="D1081" s="263"/>
      <c r="E1081" s="263"/>
      <c r="F1081" s="104" t="s">
        <v>3284</v>
      </c>
      <c r="G1081" s="99">
        <v>2265.2799999999993</v>
      </c>
      <c r="H1081" s="99">
        <v>2077.7200000000003</v>
      </c>
      <c r="I1081" s="71">
        <f t="shared" si="299"/>
        <v>4343</v>
      </c>
      <c r="J1081" s="99"/>
      <c r="K1081" s="99"/>
      <c r="L1081" s="99">
        <f t="shared" si="292"/>
        <v>0</v>
      </c>
      <c r="M1081" s="99">
        <f t="shared" si="302"/>
        <v>2265.2799999999993</v>
      </c>
      <c r="N1081" s="99">
        <f t="shared" si="293"/>
        <v>2077.7200000000003</v>
      </c>
      <c r="O1081" s="99">
        <f t="shared" si="294"/>
        <v>4343</v>
      </c>
      <c r="P1081" s="99"/>
      <c r="Q1081" s="99"/>
      <c r="R1081" s="99">
        <f t="shared" si="295"/>
        <v>0</v>
      </c>
      <c r="S1081" s="99">
        <f t="shared" si="296"/>
        <v>2265.2799999999993</v>
      </c>
      <c r="T1081" s="99">
        <f t="shared" si="297"/>
        <v>2077.7200000000003</v>
      </c>
      <c r="U1081" s="99">
        <f t="shared" si="298"/>
        <v>4343</v>
      </c>
      <c r="V1081" s="68"/>
    </row>
    <row r="1082" spans="1:68" s="193" customFormat="1" x14ac:dyDescent="0.25">
      <c r="A1082" s="255" t="s">
        <v>43</v>
      </c>
      <c r="B1082" s="256"/>
      <c r="C1082" s="256"/>
      <c r="D1082" s="256"/>
      <c r="E1082" s="256"/>
      <c r="F1082" s="187">
        <f>A1081</f>
        <v>12</v>
      </c>
      <c r="G1082" s="103">
        <f>SUM(G1070:G1081)</f>
        <v>403807.32000000012</v>
      </c>
      <c r="H1082" s="103">
        <f t="shared" ref="H1082:V1082" si="303">SUM(H1070:H1081)</f>
        <v>17736.68</v>
      </c>
      <c r="I1082" s="103">
        <f t="shared" si="303"/>
        <v>421544.00000000006</v>
      </c>
      <c r="J1082" s="103">
        <f t="shared" si="303"/>
        <v>0</v>
      </c>
      <c r="K1082" s="103">
        <f t="shared" si="303"/>
        <v>0</v>
      </c>
      <c r="L1082" s="103">
        <f t="shared" si="303"/>
        <v>0</v>
      </c>
      <c r="M1082" s="103">
        <f t="shared" si="303"/>
        <v>403807.32000000012</v>
      </c>
      <c r="N1082" s="103">
        <f t="shared" si="303"/>
        <v>17736.68</v>
      </c>
      <c r="O1082" s="103">
        <f t="shared" si="303"/>
        <v>421544.00000000006</v>
      </c>
      <c r="P1082" s="103">
        <f t="shared" si="303"/>
        <v>0</v>
      </c>
      <c r="Q1082" s="103">
        <f t="shared" si="303"/>
        <v>0</v>
      </c>
      <c r="R1082" s="103">
        <f t="shared" si="303"/>
        <v>0</v>
      </c>
      <c r="S1082" s="103">
        <f t="shared" si="303"/>
        <v>403807.32000000012</v>
      </c>
      <c r="T1082" s="103">
        <f t="shared" si="303"/>
        <v>17736.68</v>
      </c>
      <c r="U1082" s="103">
        <f t="shared" si="303"/>
        <v>421544.00000000006</v>
      </c>
      <c r="V1082" s="103">
        <f t="shared" si="303"/>
        <v>0</v>
      </c>
      <c r="W1082" s="192"/>
      <c r="X1082" s="192"/>
      <c r="Y1082" s="192"/>
      <c r="Z1082" s="192"/>
      <c r="AA1082" s="192"/>
      <c r="AB1082" s="192"/>
      <c r="AC1082" s="192"/>
      <c r="AD1082" s="192"/>
      <c r="AE1082" s="192"/>
      <c r="AF1082" s="192"/>
      <c r="AG1082" s="192"/>
      <c r="AH1082" s="192"/>
      <c r="AI1082" s="192"/>
      <c r="AJ1082" s="192"/>
      <c r="AK1082" s="192"/>
      <c r="AL1082" s="192"/>
      <c r="AM1082" s="192"/>
      <c r="AN1082" s="192"/>
      <c r="AO1082" s="192"/>
      <c r="AP1082" s="192"/>
      <c r="AQ1082" s="192"/>
      <c r="AR1082" s="192"/>
      <c r="AS1082" s="192"/>
      <c r="AT1082" s="192"/>
      <c r="AU1082" s="192"/>
      <c r="AV1082" s="192"/>
      <c r="AW1082" s="192"/>
      <c r="AX1082" s="192"/>
      <c r="AY1082" s="192"/>
      <c r="AZ1082" s="192"/>
      <c r="BA1082" s="192"/>
      <c r="BB1082" s="192"/>
      <c r="BC1082" s="192"/>
      <c r="BD1082" s="192"/>
      <c r="BE1082" s="192"/>
      <c r="BF1082" s="192"/>
      <c r="BG1082" s="192"/>
      <c r="BH1082" s="192"/>
      <c r="BI1082" s="192"/>
      <c r="BJ1082" s="192"/>
      <c r="BK1082" s="192"/>
      <c r="BL1082" s="192"/>
      <c r="BM1082" s="192"/>
      <c r="BN1082" s="192"/>
      <c r="BO1082" s="192"/>
      <c r="BP1082" s="192"/>
    </row>
    <row r="1083" spans="1:68" s="191" customFormat="1" ht="15" customHeight="1" x14ac:dyDescent="0.25">
      <c r="A1083" s="104">
        <v>1</v>
      </c>
      <c r="B1083" s="264" t="s">
        <v>1216</v>
      </c>
      <c r="C1083" s="264" t="s">
        <v>5537</v>
      </c>
      <c r="D1083" s="264" t="s">
        <v>5537</v>
      </c>
      <c r="E1083" s="264" t="s">
        <v>5554</v>
      </c>
      <c r="F1083" s="104" t="s">
        <v>3285</v>
      </c>
      <c r="G1083" s="99">
        <v>64407.330000000009</v>
      </c>
      <c r="H1083" s="99">
        <v>24245.67</v>
      </c>
      <c r="I1083" s="71">
        <f t="shared" si="299"/>
        <v>88653</v>
      </c>
      <c r="J1083" s="99"/>
      <c r="K1083" s="99"/>
      <c r="L1083" s="99">
        <f t="shared" si="292"/>
        <v>0</v>
      </c>
      <c r="M1083" s="99">
        <f t="shared" si="302"/>
        <v>64407.330000000009</v>
      </c>
      <c r="N1083" s="99">
        <f t="shared" si="293"/>
        <v>24245.67</v>
      </c>
      <c r="O1083" s="99">
        <f t="shared" si="294"/>
        <v>88653</v>
      </c>
      <c r="P1083" s="99"/>
      <c r="Q1083" s="99"/>
      <c r="R1083" s="99">
        <f t="shared" si="295"/>
        <v>0</v>
      </c>
      <c r="S1083" s="99">
        <f t="shared" si="296"/>
        <v>64407.330000000009</v>
      </c>
      <c r="T1083" s="99">
        <f t="shared" si="297"/>
        <v>24245.67</v>
      </c>
      <c r="U1083" s="99">
        <f t="shared" si="298"/>
        <v>88653</v>
      </c>
      <c r="V1083" s="68"/>
    </row>
    <row r="1084" spans="1:68" s="191" customFormat="1" x14ac:dyDescent="0.25">
      <c r="A1084" s="104">
        <v>2</v>
      </c>
      <c r="B1084" s="264"/>
      <c r="C1084" s="264"/>
      <c r="D1084" s="264"/>
      <c r="E1084" s="264"/>
      <c r="F1084" s="104" t="s">
        <v>3286</v>
      </c>
      <c r="G1084" s="99">
        <v>0</v>
      </c>
      <c r="H1084" s="99">
        <v>0</v>
      </c>
      <c r="I1084" s="71">
        <f t="shared" si="299"/>
        <v>0</v>
      </c>
      <c r="J1084" s="99"/>
      <c r="K1084" s="99"/>
      <c r="L1084" s="99">
        <f t="shared" si="292"/>
        <v>0</v>
      </c>
      <c r="M1084" s="99">
        <f t="shared" si="302"/>
        <v>0</v>
      </c>
      <c r="N1084" s="99">
        <f t="shared" si="293"/>
        <v>0</v>
      </c>
      <c r="O1084" s="99">
        <f t="shared" si="294"/>
        <v>0</v>
      </c>
      <c r="P1084" s="99"/>
      <c r="Q1084" s="99"/>
      <c r="R1084" s="99">
        <f t="shared" si="295"/>
        <v>0</v>
      </c>
      <c r="S1084" s="99">
        <f t="shared" si="296"/>
        <v>0</v>
      </c>
      <c r="T1084" s="99">
        <f t="shared" si="297"/>
        <v>0</v>
      </c>
      <c r="U1084" s="99">
        <f t="shared" si="298"/>
        <v>0</v>
      </c>
      <c r="V1084" s="68"/>
    </row>
    <row r="1085" spans="1:68" s="191" customFormat="1" x14ac:dyDescent="0.25">
      <c r="A1085" s="104">
        <v>3</v>
      </c>
      <c r="B1085" s="264"/>
      <c r="C1085" s="264"/>
      <c r="D1085" s="264"/>
      <c r="E1085" s="264"/>
      <c r="F1085" s="104" t="s">
        <v>3287</v>
      </c>
      <c r="G1085" s="99">
        <v>0</v>
      </c>
      <c r="H1085" s="99">
        <v>0</v>
      </c>
      <c r="I1085" s="71">
        <f t="shared" si="299"/>
        <v>0</v>
      </c>
      <c r="J1085" s="99"/>
      <c r="K1085" s="99"/>
      <c r="L1085" s="99">
        <f t="shared" si="292"/>
        <v>0</v>
      </c>
      <c r="M1085" s="99">
        <f t="shared" si="302"/>
        <v>0</v>
      </c>
      <c r="N1085" s="99">
        <f t="shared" si="293"/>
        <v>0</v>
      </c>
      <c r="O1085" s="99">
        <f t="shared" si="294"/>
        <v>0</v>
      </c>
      <c r="P1085" s="99"/>
      <c r="Q1085" s="99"/>
      <c r="R1085" s="99">
        <f t="shared" si="295"/>
        <v>0</v>
      </c>
      <c r="S1085" s="99">
        <f t="shared" si="296"/>
        <v>0</v>
      </c>
      <c r="T1085" s="99">
        <f t="shared" si="297"/>
        <v>0</v>
      </c>
      <c r="U1085" s="99">
        <f t="shared" si="298"/>
        <v>0</v>
      </c>
      <c r="V1085" s="68"/>
    </row>
    <row r="1086" spans="1:68" s="191" customFormat="1" x14ac:dyDescent="0.25">
      <c r="A1086" s="104">
        <v>4</v>
      </c>
      <c r="B1086" s="264"/>
      <c r="C1086" s="264"/>
      <c r="D1086" s="264"/>
      <c r="E1086" s="264"/>
      <c r="F1086" s="104" t="s">
        <v>3288</v>
      </c>
      <c r="G1086" s="99">
        <v>244163.6</v>
      </c>
      <c r="H1086" s="99">
        <v>112894.40000000001</v>
      </c>
      <c r="I1086" s="71">
        <f t="shared" si="299"/>
        <v>357058</v>
      </c>
      <c r="J1086" s="99"/>
      <c r="K1086" s="99"/>
      <c r="L1086" s="99">
        <f t="shared" si="292"/>
        <v>0</v>
      </c>
      <c r="M1086" s="99">
        <f t="shared" si="302"/>
        <v>244163.6</v>
      </c>
      <c r="N1086" s="99">
        <f t="shared" si="293"/>
        <v>112894.40000000001</v>
      </c>
      <c r="O1086" s="99">
        <f t="shared" si="294"/>
        <v>357058</v>
      </c>
      <c r="P1086" s="99"/>
      <c r="Q1086" s="99"/>
      <c r="R1086" s="99">
        <f t="shared" si="295"/>
        <v>0</v>
      </c>
      <c r="S1086" s="99">
        <f t="shared" si="296"/>
        <v>244163.6</v>
      </c>
      <c r="T1086" s="99">
        <f t="shared" si="297"/>
        <v>112894.40000000001</v>
      </c>
      <c r="U1086" s="99">
        <f t="shared" si="298"/>
        <v>357058</v>
      </c>
      <c r="V1086" s="68"/>
    </row>
    <row r="1087" spans="1:68" s="191" customFormat="1" x14ac:dyDescent="0.25">
      <c r="A1087" s="104">
        <v>5</v>
      </c>
      <c r="B1087" s="264"/>
      <c r="C1087" s="264"/>
      <c r="D1087" s="264"/>
      <c r="E1087" s="264"/>
      <c r="F1087" s="104" t="s">
        <v>3289</v>
      </c>
      <c r="G1087" s="99">
        <v>20485</v>
      </c>
      <c r="H1087" s="99">
        <v>0</v>
      </c>
      <c r="I1087" s="71">
        <f t="shared" si="299"/>
        <v>20485</v>
      </c>
      <c r="J1087" s="99"/>
      <c r="K1087" s="99"/>
      <c r="L1087" s="99">
        <f t="shared" si="292"/>
        <v>0</v>
      </c>
      <c r="M1087" s="99">
        <f t="shared" si="302"/>
        <v>20485</v>
      </c>
      <c r="N1087" s="99">
        <f t="shared" si="293"/>
        <v>0</v>
      </c>
      <c r="O1087" s="99">
        <f t="shared" si="294"/>
        <v>20485</v>
      </c>
      <c r="P1087" s="99"/>
      <c r="Q1087" s="99"/>
      <c r="R1087" s="99">
        <f t="shared" si="295"/>
        <v>0</v>
      </c>
      <c r="S1087" s="99">
        <f t="shared" si="296"/>
        <v>20485</v>
      </c>
      <c r="T1087" s="99">
        <f t="shared" si="297"/>
        <v>0</v>
      </c>
      <c r="U1087" s="99">
        <f t="shared" si="298"/>
        <v>20485</v>
      </c>
      <c r="V1087" s="68"/>
    </row>
    <row r="1088" spans="1:68" s="191" customFormat="1" x14ac:dyDescent="0.25">
      <c r="A1088" s="104">
        <v>6</v>
      </c>
      <c r="B1088" s="264"/>
      <c r="C1088" s="264"/>
      <c r="D1088" s="264"/>
      <c r="E1088" s="264"/>
      <c r="F1088" s="104" t="s">
        <v>3290</v>
      </c>
      <c r="G1088" s="99">
        <v>14209.550000000017</v>
      </c>
      <c r="H1088" s="99">
        <v>-37829.55000000001</v>
      </c>
      <c r="I1088" s="71">
        <f t="shared" si="299"/>
        <v>-23619.999999999993</v>
      </c>
      <c r="J1088" s="99"/>
      <c r="K1088" s="99"/>
      <c r="L1088" s="99">
        <f t="shared" si="292"/>
        <v>0</v>
      </c>
      <c r="M1088" s="99">
        <f t="shared" si="302"/>
        <v>14209.550000000017</v>
      </c>
      <c r="N1088" s="99">
        <f t="shared" si="293"/>
        <v>-37829.55000000001</v>
      </c>
      <c r="O1088" s="99">
        <f t="shared" si="294"/>
        <v>-23619.999999999993</v>
      </c>
      <c r="P1088" s="99"/>
      <c r="Q1088" s="99"/>
      <c r="R1088" s="99">
        <f t="shared" si="295"/>
        <v>0</v>
      </c>
      <c r="S1088" s="99">
        <f t="shared" si="296"/>
        <v>14209.550000000017</v>
      </c>
      <c r="T1088" s="99">
        <f t="shared" si="297"/>
        <v>-37829.55000000001</v>
      </c>
      <c r="U1088" s="99">
        <f t="shared" si="298"/>
        <v>-23619.999999999993</v>
      </c>
      <c r="V1088" s="68"/>
    </row>
    <row r="1089" spans="1:22" s="191" customFormat="1" x14ac:dyDescent="0.25">
      <c r="A1089" s="104">
        <v>7</v>
      </c>
      <c r="B1089" s="264"/>
      <c r="C1089" s="264"/>
      <c r="D1089" s="264"/>
      <c r="E1089" s="264"/>
      <c r="F1089" s="104" t="s">
        <v>3291</v>
      </c>
      <c r="G1089" s="99">
        <v>249471.12</v>
      </c>
      <c r="H1089" s="99">
        <v>86476.87999999999</v>
      </c>
      <c r="I1089" s="71">
        <f t="shared" si="299"/>
        <v>335948</v>
      </c>
      <c r="J1089" s="99"/>
      <c r="K1089" s="99"/>
      <c r="L1089" s="99">
        <f t="shared" si="292"/>
        <v>0</v>
      </c>
      <c r="M1089" s="99">
        <f t="shared" si="302"/>
        <v>249471.12</v>
      </c>
      <c r="N1089" s="99">
        <f t="shared" si="293"/>
        <v>86476.87999999999</v>
      </c>
      <c r="O1089" s="99">
        <f t="shared" si="294"/>
        <v>335948</v>
      </c>
      <c r="P1089" s="99"/>
      <c r="Q1089" s="99"/>
      <c r="R1089" s="99">
        <f t="shared" si="295"/>
        <v>0</v>
      </c>
      <c r="S1089" s="99">
        <f t="shared" si="296"/>
        <v>249471.12</v>
      </c>
      <c r="T1089" s="99">
        <f t="shared" si="297"/>
        <v>86476.87999999999</v>
      </c>
      <c r="U1089" s="99">
        <f t="shared" si="298"/>
        <v>335948</v>
      </c>
      <c r="V1089" s="68"/>
    </row>
    <row r="1090" spans="1:22" s="191" customFormat="1" x14ac:dyDescent="0.25">
      <c r="A1090" s="104">
        <v>8</v>
      </c>
      <c r="B1090" s="264"/>
      <c r="C1090" s="264"/>
      <c r="D1090" s="264"/>
      <c r="E1090" s="264"/>
      <c r="F1090" s="104" t="s">
        <v>3292</v>
      </c>
      <c r="G1090" s="99">
        <v>152714.77999999997</v>
      </c>
      <c r="H1090" s="99">
        <v>-2564.7799999999988</v>
      </c>
      <c r="I1090" s="71">
        <f t="shared" si="299"/>
        <v>150149.99999999997</v>
      </c>
      <c r="J1090" s="99"/>
      <c r="K1090" s="99"/>
      <c r="L1090" s="99">
        <f t="shared" ref="L1090:L1171" si="304">J1090+K1090</f>
        <v>0</v>
      </c>
      <c r="M1090" s="99">
        <f t="shared" si="302"/>
        <v>152714.77999999997</v>
      </c>
      <c r="N1090" s="99">
        <f t="shared" ref="N1090:N1171" si="305">H1090+K1090</f>
        <v>-2564.7799999999988</v>
      </c>
      <c r="O1090" s="99">
        <f t="shared" ref="O1090:O1171" si="306">I1090+L1090</f>
        <v>150149.99999999997</v>
      </c>
      <c r="P1090" s="99"/>
      <c r="Q1090" s="99"/>
      <c r="R1090" s="99">
        <f t="shared" ref="R1090:R1171" si="307">P1090+Q1090</f>
        <v>0</v>
      </c>
      <c r="S1090" s="99">
        <f t="shared" ref="S1090:S1171" si="308">M1090-P1090</f>
        <v>152714.77999999997</v>
      </c>
      <c r="T1090" s="99">
        <f t="shared" ref="T1090:T1171" si="309">N1090-Q1090</f>
        <v>-2564.7799999999988</v>
      </c>
      <c r="U1090" s="99">
        <f t="shared" ref="U1090:U1171" si="310">O1090-R1090</f>
        <v>150149.99999999997</v>
      </c>
      <c r="V1090" s="68"/>
    </row>
    <row r="1091" spans="1:22" s="191" customFormat="1" x14ac:dyDescent="0.25">
      <c r="A1091" s="104">
        <v>9</v>
      </c>
      <c r="B1091" s="264"/>
      <c r="C1091" s="264"/>
      <c r="D1091" s="264"/>
      <c r="E1091" s="264"/>
      <c r="F1091" s="104" t="s">
        <v>3293</v>
      </c>
      <c r="G1091" s="99">
        <v>120843.05000000002</v>
      </c>
      <c r="H1091" s="99">
        <v>21429.949999999997</v>
      </c>
      <c r="I1091" s="71">
        <f t="shared" si="299"/>
        <v>142273</v>
      </c>
      <c r="J1091" s="99"/>
      <c r="K1091" s="99"/>
      <c r="L1091" s="99">
        <f t="shared" si="304"/>
        <v>0</v>
      </c>
      <c r="M1091" s="99">
        <f t="shared" si="302"/>
        <v>120843.05000000002</v>
      </c>
      <c r="N1091" s="99">
        <f t="shared" si="305"/>
        <v>21429.949999999997</v>
      </c>
      <c r="O1091" s="99">
        <f t="shared" si="306"/>
        <v>142273</v>
      </c>
      <c r="P1091" s="99"/>
      <c r="Q1091" s="99"/>
      <c r="R1091" s="99">
        <f t="shared" si="307"/>
        <v>0</v>
      </c>
      <c r="S1091" s="99">
        <f t="shared" si="308"/>
        <v>120843.05000000002</v>
      </c>
      <c r="T1091" s="99">
        <f t="shared" si="309"/>
        <v>21429.949999999997</v>
      </c>
      <c r="U1091" s="99">
        <f t="shared" si="310"/>
        <v>142273</v>
      </c>
      <c r="V1091" s="68"/>
    </row>
    <row r="1092" spans="1:22" s="191" customFormat="1" x14ac:dyDescent="0.25">
      <c r="A1092" s="104">
        <v>10</v>
      </c>
      <c r="B1092" s="264"/>
      <c r="C1092" s="264"/>
      <c r="D1092" s="264"/>
      <c r="E1092" s="264"/>
      <c r="F1092" s="104" t="s">
        <v>3294</v>
      </c>
      <c r="G1092" s="99">
        <v>171374.71000000002</v>
      </c>
      <c r="H1092" s="99">
        <v>97794.290000000008</v>
      </c>
      <c r="I1092" s="71">
        <f t="shared" si="299"/>
        <v>269169</v>
      </c>
      <c r="J1092" s="99"/>
      <c r="K1092" s="99"/>
      <c r="L1092" s="99">
        <f t="shared" si="304"/>
        <v>0</v>
      </c>
      <c r="M1092" s="99">
        <f t="shared" si="302"/>
        <v>171374.71000000002</v>
      </c>
      <c r="N1092" s="99">
        <f t="shared" si="305"/>
        <v>97794.290000000008</v>
      </c>
      <c r="O1092" s="99">
        <f t="shared" si="306"/>
        <v>269169</v>
      </c>
      <c r="P1092" s="99"/>
      <c r="Q1092" s="99"/>
      <c r="R1092" s="99">
        <f t="shared" si="307"/>
        <v>0</v>
      </c>
      <c r="S1092" s="99">
        <f t="shared" si="308"/>
        <v>171374.71000000002</v>
      </c>
      <c r="T1092" s="99">
        <f t="shared" si="309"/>
        <v>97794.290000000008</v>
      </c>
      <c r="U1092" s="99">
        <f t="shared" si="310"/>
        <v>269169</v>
      </c>
      <c r="V1092" s="68"/>
    </row>
    <row r="1093" spans="1:22" s="191" customFormat="1" x14ac:dyDescent="0.25">
      <c r="A1093" s="104">
        <v>11</v>
      </c>
      <c r="B1093" s="264"/>
      <c r="C1093" s="264"/>
      <c r="D1093" s="264"/>
      <c r="E1093" s="264"/>
      <c r="F1093" s="104" t="s">
        <v>3295</v>
      </c>
      <c r="G1093" s="99">
        <v>175314.33</v>
      </c>
      <c r="H1093" s="99">
        <v>18617.669999999998</v>
      </c>
      <c r="I1093" s="71">
        <f t="shared" si="299"/>
        <v>193932</v>
      </c>
      <c r="J1093" s="99"/>
      <c r="K1093" s="99"/>
      <c r="L1093" s="99">
        <f t="shared" si="304"/>
        <v>0</v>
      </c>
      <c r="M1093" s="99">
        <f t="shared" si="302"/>
        <v>175314.33</v>
      </c>
      <c r="N1093" s="99">
        <f t="shared" si="305"/>
        <v>18617.669999999998</v>
      </c>
      <c r="O1093" s="99">
        <f t="shared" si="306"/>
        <v>193932</v>
      </c>
      <c r="P1093" s="99"/>
      <c r="Q1093" s="99"/>
      <c r="R1093" s="99">
        <f t="shared" si="307"/>
        <v>0</v>
      </c>
      <c r="S1093" s="99">
        <f t="shared" si="308"/>
        <v>175314.33</v>
      </c>
      <c r="T1093" s="99">
        <f t="shared" si="309"/>
        <v>18617.669999999998</v>
      </c>
      <c r="U1093" s="99">
        <f t="shared" si="310"/>
        <v>193932</v>
      </c>
      <c r="V1093" s="68"/>
    </row>
    <row r="1094" spans="1:22" s="191" customFormat="1" x14ac:dyDescent="0.25">
      <c r="A1094" s="104">
        <v>12</v>
      </c>
      <c r="B1094" s="264"/>
      <c r="C1094" s="264"/>
      <c r="D1094" s="264"/>
      <c r="E1094" s="264"/>
      <c r="F1094" s="104" t="s">
        <v>3296</v>
      </c>
      <c r="G1094" s="99">
        <v>49497.93</v>
      </c>
      <c r="H1094" s="99">
        <v>13582.07</v>
      </c>
      <c r="I1094" s="71">
        <f t="shared" si="299"/>
        <v>63080</v>
      </c>
      <c r="J1094" s="99"/>
      <c r="K1094" s="99"/>
      <c r="L1094" s="99">
        <f t="shared" si="304"/>
        <v>0</v>
      </c>
      <c r="M1094" s="99">
        <f t="shared" si="302"/>
        <v>49497.93</v>
      </c>
      <c r="N1094" s="99">
        <f t="shared" si="305"/>
        <v>13582.07</v>
      </c>
      <c r="O1094" s="99">
        <f t="shared" si="306"/>
        <v>63080</v>
      </c>
      <c r="P1094" s="99"/>
      <c r="Q1094" s="99"/>
      <c r="R1094" s="99">
        <f t="shared" si="307"/>
        <v>0</v>
      </c>
      <c r="S1094" s="99">
        <f t="shared" si="308"/>
        <v>49497.93</v>
      </c>
      <c r="T1094" s="99">
        <f t="shared" si="309"/>
        <v>13582.07</v>
      </c>
      <c r="U1094" s="99">
        <f t="shared" si="310"/>
        <v>63080</v>
      </c>
      <c r="V1094" s="68"/>
    </row>
    <row r="1095" spans="1:22" s="191" customFormat="1" x14ac:dyDescent="0.25">
      <c r="A1095" s="104">
        <v>13</v>
      </c>
      <c r="B1095" s="264"/>
      <c r="C1095" s="264"/>
      <c r="D1095" s="264"/>
      <c r="E1095" s="264"/>
      <c r="F1095" s="104" t="s">
        <v>3297</v>
      </c>
      <c r="G1095" s="99">
        <v>-45688.56</v>
      </c>
      <c r="H1095" s="99">
        <v>-16483.440000000002</v>
      </c>
      <c r="I1095" s="71">
        <f t="shared" si="299"/>
        <v>-62172</v>
      </c>
      <c r="J1095" s="99"/>
      <c r="K1095" s="99"/>
      <c r="L1095" s="99">
        <f t="shared" si="304"/>
        <v>0</v>
      </c>
      <c r="M1095" s="99">
        <f t="shared" si="302"/>
        <v>-45688.56</v>
      </c>
      <c r="N1095" s="99">
        <f t="shared" si="305"/>
        <v>-16483.440000000002</v>
      </c>
      <c r="O1095" s="99">
        <f t="shared" si="306"/>
        <v>-62172</v>
      </c>
      <c r="P1095" s="99"/>
      <c r="Q1095" s="99"/>
      <c r="R1095" s="99">
        <f t="shared" si="307"/>
        <v>0</v>
      </c>
      <c r="S1095" s="99">
        <f t="shared" si="308"/>
        <v>-45688.56</v>
      </c>
      <c r="T1095" s="99">
        <f t="shared" si="309"/>
        <v>-16483.440000000002</v>
      </c>
      <c r="U1095" s="99">
        <f t="shared" si="310"/>
        <v>-62172</v>
      </c>
      <c r="V1095" s="68"/>
    </row>
    <row r="1096" spans="1:22" s="191" customFormat="1" x14ac:dyDescent="0.25">
      <c r="A1096" s="104">
        <v>14</v>
      </c>
      <c r="B1096" s="264"/>
      <c r="C1096" s="264"/>
      <c r="D1096" s="264"/>
      <c r="E1096" s="264"/>
      <c r="F1096" s="104" t="s">
        <v>3298</v>
      </c>
      <c r="G1096" s="99">
        <v>257938.28999999998</v>
      </c>
      <c r="H1096" s="99">
        <v>73058.710000000006</v>
      </c>
      <c r="I1096" s="71">
        <f t="shared" si="299"/>
        <v>330997</v>
      </c>
      <c r="J1096" s="99"/>
      <c r="K1096" s="99"/>
      <c r="L1096" s="99">
        <f t="shared" si="304"/>
        <v>0</v>
      </c>
      <c r="M1096" s="99">
        <f t="shared" si="302"/>
        <v>257938.28999999998</v>
      </c>
      <c r="N1096" s="99">
        <f t="shared" si="305"/>
        <v>73058.710000000006</v>
      </c>
      <c r="O1096" s="99">
        <f t="shared" si="306"/>
        <v>330997</v>
      </c>
      <c r="P1096" s="99"/>
      <c r="Q1096" s="99"/>
      <c r="R1096" s="99">
        <f t="shared" si="307"/>
        <v>0</v>
      </c>
      <c r="S1096" s="99">
        <f t="shared" si="308"/>
        <v>257938.28999999998</v>
      </c>
      <c r="T1096" s="99">
        <f t="shared" si="309"/>
        <v>73058.710000000006</v>
      </c>
      <c r="U1096" s="99">
        <f t="shared" si="310"/>
        <v>330997</v>
      </c>
      <c r="V1096" s="68"/>
    </row>
    <row r="1097" spans="1:22" s="191" customFormat="1" x14ac:dyDescent="0.25">
      <c r="A1097" s="104">
        <v>15</v>
      </c>
      <c r="B1097" s="264"/>
      <c r="C1097" s="264"/>
      <c r="D1097" s="264"/>
      <c r="E1097" s="264"/>
      <c r="F1097" s="104" t="s">
        <v>3299</v>
      </c>
      <c r="G1097" s="99">
        <v>277105.25</v>
      </c>
      <c r="H1097" s="99">
        <v>82586.749999999985</v>
      </c>
      <c r="I1097" s="71">
        <f t="shared" si="299"/>
        <v>359692</v>
      </c>
      <c r="J1097" s="99"/>
      <c r="K1097" s="99"/>
      <c r="L1097" s="99">
        <f t="shared" si="304"/>
        <v>0</v>
      </c>
      <c r="M1097" s="99">
        <f t="shared" si="302"/>
        <v>277105.25</v>
      </c>
      <c r="N1097" s="99">
        <f t="shared" si="305"/>
        <v>82586.749999999985</v>
      </c>
      <c r="O1097" s="99">
        <f t="shared" si="306"/>
        <v>359692</v>
      </c>
      <c r="P1097" s="99"/>
      <c r="Q1097" s="99"/>
      <c r="R1097" s="99">
        <f t="shared" si="307"/>
        <v>0</v>
      </c>
      <c r="S1097" s="99">
        <f t="shared" si="308"/>
        <v>277105.25</v>
      </c>
      <c r="T1097" s="99">
        <f t="shared" si="309"/>
        <v>82586.749999999985</v>
      </c>
      <c r="U1097" s="99">
        <f t="shared" si="310"/>
        <v>359692</v>
      </c>
      <c r="V1097" s="68"/>
    </row>
    <row r="1098" spans="1:22" s="191" customFormat="1" x14ac:dyDescent="0.25">
      <c r="A1098" s="104">
        <v>16</v>
      </c>
      <c r="B1098" s="264"/>
      <c r="C1098" s="264"/>
      <c r="D1098" s="264"/>
      <c r="E1098" s="264"/>
      <c r="F1098" s="104" t="s">
        <v>3300</v>
      </c>
      <c r="G1098" s="99">
        <v>167748.53</v>
      </c>
      <c r="H1098" s="99">
        <v>76383.47</v>
      </c>
      <c r="I1098" s="71">
        <f t="shared" si="299"/>
        <v>244132</v>
      </c>
      <c r="J1098" s="99"/>
      <c r="K1098" s="99"/>
      <c r="L1098" s="99">
        <f t="shared" si="304"/>
        <v>0</v>
      </c>
      <c r="M1098" s="99">
        <f t="shared" si="302"/>
        <v>167748.53</v>
      </c>
      <c r="N1098" s="99">
        <f t="shared" si="305"/>
        <v>76383.47</v>
      </c>
      <c r="O1098" s="99">
        <f t="shared" si="306"/>
        <v>244132</v>
      </c>
      <c r="P1098" s="99"/>
      <c r="Q1098" s="99"/>
      <c r="R1098" s="99">
        <f t="shared" si="307"/>
        <v>0</v>
      </c>
      <c r="S1098" s="99">
        <f t="shared" si="308"/>
        <v>167748.53</v>
      </c>
      <c r="T1098" s="99">
        <f t="shared" si="309"/>
        <v>76383.47</v>
      </c>
      <c r="U1098" s="99">
        <f t="shared" si="310"/>
        <v>244132</v>
      </c>
      <c r="V1098" s="68"/>
    </row>
    <row r="1099" spans="1:22" s="191" customFormat="1" x14ac:dyDescent="0.25">
      <c r="A1099" s="104">
        <v>17</v>
      </c>
      <c r="B1099" s="264"/>
      <c r="C1099" s="264"/>
      <c r="D1099" s="264"/>
      <c r="E1099" s="264"/>
      <c r="F1099" s="104" t="s">
        <v>3301</v>
      </c>
      <c r="G1099" s="99">
        <v>82614.05</v>
      </c>
      <c r="H1099" s="99">
        <v>37859.950000000004</v>
      </c>
      <c r="I1099" s="71">
        <f t="shared" si="299"/>
        <v>120474</v>
      </c>
      <c r="J1099" s="99"/>
      <c r="K1099" s="99"/>
      <c r="L1099" s="99">
        <f t="shared" si="304"/>
        <v>0</v>
      </c>
      <c r="M1099" s="99">
        <f t="shared" si="302"/>
        <v>82614.05</v>
      </c>
      <c r="N1099" s="99">
        <f t="shared" si="305"/>
        <v>37859.950000000004</v>
      </c>
      <c r="O1099" s="99">
        <f t="shared" si="306"/>
        <v>120474</v>
      </c>
      <c r="P1099" s="99"/>
      <c r="Q1099" s="99"/>
      <c r="R1099" s="99">
        <f t="shared" si="307"/>
        <v>0</v>
      </c>
      <c r="S1099" s="99">
        <f t="shared" si="308"/>
        <v>82614.05</v>
      </c>
      <c r="T1099" s="99">
        <f t="shared" si="309"/>
        <v>37859.950000000004</v>
      </c>
      <c r="U1099" s="99">
        <f t="shared" si="310"/>
        <v>120474</v>
      </c>
      <c r="V1099" s="68"/>
    </row>
    <row r="1100" spans="1:22" s="191" customFormat="1" x14ac:dyDescent="0.25">
      <c r="A1100" s="104">
        <v>18</v>
      </c>
      <c r="B1100" s="264"/>
      <c r="C1100" s="264"/>
      <c r="D1100" s="264"/>
      <c r="E1100" s="264"/>
      <c r="F1100" s="104" t="s">
        <v>3302</v>
      </c>
      <c r="G1100" s="99">
        <v>253848.27999999997</v>
      </c>
      <c r="H1100" s="99">
        <v>161269.72</v>
      </c>
      <c r="I1100" s="71">
        <f t="shared" si="299"/>
        <v>415118</v>
      </c>
      <c r="J1100" s="99"/>
      <c r="K1100" s="99"/>
      <c r="L1100" s="99">
        <f t="shared" si="304"/>
        <v>0</v>
      </c>
      <c r="M1100" s="99">
        <f t="shared" si="302"/>
        <v>253848.27999999997</v>
      </c>
      <c r="N1100" s="99">
        <f t="shared" si="305"/>
        <v>161269.72</v>
      </c>
      <c r="O1100" s="99">
        <f t="shared" si="306"/>
        <v>415118</v>
      </c>
      <c r="P1100" s="99"/>
      <c r="Q1100" s="99"/>
      <c r="R1100" s="99">
        <f t="shared" si="307"/>
        <v>0</v>
      </c>
      <c r="S1100" s="99">
        <f t="shared" si="308"/>
        <v>253848.27999999997</v>
      </c>
      <c r="T1100" s="99">
        <f t="shared" si="309"/>
        <v>161269.72</v>
      </c>
      <c r="U1100" s="99">
        <f t="shared" si="310"/>
        <v>415118</v>
      </c>
      <c r="V1100" s="68"/>
    </row>
    <row r="1101" spans="1:22" s="191" customFormat="1" x14ac:dyDescent="0.25">
      <c r="A1101" s="104">
        <v>19</v>
      </c>
      <c r="B1101" s="264"/>
      <c r="C1101" s="264"/>
      <c r="D1101" s="264"/>
      <c r="E1101" s="264"/>
      <c r="F1101" s="104" t="s">
        <v>3303</v>
      </c>
      <c r="G1101" s="99">
        <v>221153.08000000005</v>
      </c>
      <c r="H1101" s="99">
        <v>-37816.080000000002</v>
      </c>
      <c r="I1101" s="71">
        <f t="shared" si="299"/>
        <v>183337.00000000006</v>
      </c>
      <c r="J1101" s="99"/>
      <c r="K1101" s="99"/>
      <c r="L1101" s="99">
        <f t="shared" si="304"/>
        <v>0</v>
      </c>
      <c r="M1101" s="99">
        <f t="shared" si="302"/>
        <v>221153.08000000005</v>
      </c>
      <c r="N1101" s="99">
        <f t="shared" si="305"/>
        <v>-37816.080000000002</v>
      </c>
      <c r="O1101" s="99">
        <f t="shared" si="306"/>
        <v>183337.00000000006</v>
      </c>
      <c r="P1101" s="99"/>
      <c r="Q1101" s="99"/>
      <c r="R1101" s="99">
        <f t="shared" si="307"/>
        <v>0</v>
      </c>
      <c r="S1101" s="99">
        <f t="shared" si="308"/>
        <v>221153.08000000005</v>
      </c>
      <c r="T1101" s="99">
        <f t="shared" si="309"/>
        <v>-37816.080000000002</v>
      </c>
      <c r="U1101" s="99">
        <f t="shared" si="310"/>
        <v>183337.00000000006</v>
      </c>
      <c r="V1101" s="68"/>
    </row>
    <row r="1102" spans="1:22" s="191" customFormat="1" x14ac:dyDescent="0.25">
      <c r="A1102" s="104">
        <v>20</v>
      </c>
      <c r="B1102" s="264"/>
      <c r="C1102" s="264"/>
      <c r="D1102" s="264"/>
      <c r="E1102" s="264"/>
      <c r="F1102" s="104" t="s">
        <v>3304</v>
      </c>
      <c r="G1102" s="99">
        <v>64843.18</v>
      </c>
      <c r="H1102" s="99">
        <v>8943.82</v>
      </c>
      <c r="I1102" s="71">
        <f t="shared" si="299"/>
        <v>73787</v>
      </c>
      <c r="J1102" s="99"/>
      <c r="K1102" s="99"/>
      <c r="L1102" s="99">
        <f t="shared" si="304"/>
        <v>0</v>
      </c>
      <c r="M1102" s="99">
        <f t="shared" si="302"/>
        <v>64843.18</v>
      </c>
      <c r="N1102" s="99">
        <f t="shared" si="305"/>
        <v>8943.82</v>
      </c>
      <c r="O1102" s="99">
        <f t="shared" si="306"/>
        <v>73787</v>
      </c>
      <c r="P1102" s="99"/>
      <c r="Q1102" s="99"/>
      <c r="R1102" s="99">
        <f t="shared" si="307"/>
        <v>0</v>
      </c>
      <c r="S1102" s="99">
        <f t="shared" si="308"/>
        <v>64843.18</v>
      </c>
      <c r="T1102" s="99">
        <f t="shared" si="309"/>
        <v>8943.82</v>
      </c>
      <c r="U1102" s="99">
        <f t="shared" si="310"/>
        <v>73787</v>
      </c>
      <c r="V1102" s="68"/>
    </row>
    <row r="1103" spans="1:22" s="191" customFormat="1" x14ac:dyDescent="0.25">
      <c r="A1103" s="104">
        <v>21</v>
      </c>
      <c r="B1103" s="264"/>
      <c r="C1103" s="264"/>
      <c r="D1103" s="264"/>
      <c r="E1103" s="264"/>
      <c r="F1103" s="104" t="s">
        <v>3305</v>
      </c>
      <c r="G1103" s="99">
        <v>25534.019999999997</v>
      </c>
      <c r="H1103" s="99">
        <v>10471.98</v>
      </c>
      <c r="I1103" s="71">
        <f t="shared" si="299"/>
        <v>36006</v>
      </c>
      <c r="J1103" s="99"/>
      <c r="K1103" s="99"/>
      <c r="L1103" s="99">
        <f t="shared" si="304"/>
        <v>0</v>
      </c>
      <c r="M1103" s="99">
        <f t="shared" si="302"/>
        <v>25534.019999999997</v>
      </c>
      <c r="N1103" s="99">
        <f t="shared" si="305"/>
        <v>10471.98</v>
      </c>
      <c r="O1103" s="99">
        <f t="shared" si="306"/>
        <v>36006</v>
      </c>
      <c r="P1103" s="99"/>
      <c r="Q1103" s="99"/>
      <c r="R1103" s="99">
        <f t="shared" si="307"/>
        <v>0</v>
      </c>
      <c r="S1103" s="99">
        <f t="shared" si="308"/>
        <v>25534.019999999997</v>
      </c>
      <c r="T1103" s="99">
        <f t="shared" si="309"/>
        <v>10471.98</v>
      </c>
      <c r="U1103" s="99">
        <f t="shared" si="310"/>
        <v>36006</v>
      </c>
      <c r="V1103" s="68"/>
    </row>
    <row r="1104" spans="1:22" s="191" customFormat="1" x14ac:dyDescent="0.25">
      <c r="A1104" s="104">
        <v>22</v>
      </c>
      <c r="B1104" s="264"/>
      <c r="C1104" s="264"/>
      <c r="D1104" s="264"/>
      <c r="E1104" s="264"/>
      <c r="F1104" s="104" t="s">
        <v>3306</v>
      </c>
      <c r="G1104" s="99">
        <v>18693.530000000002</v>
      </c>
      <c r="H1104" s="99">
        <v>1347.47</v>
      </c>
      <c r="I1104" s="71">
        <f t="shared" si="299"/>
        <v>20041.000000000004</v>
      </c>
      <c r="J1104" s="99"/>
      <c r="K1104" s="99"/>
      <c r="L1104" s="99">
        <f t="shared" si="304"/>
        <v>0</v>
      </c>
      <c r="M1104" s="99">
        <f t="shared" si="302"/>
        <v>18693.530000000002</v>
      </c>
      <c r="N1104" s="99">
        <f t="shared" si="305"/>
        <v>1347.47</v>
      </c>
      <c r="O1104" s="99">
        <f t="shared" si="306"/>
        <v>20041.000000000004</v>
      </c>
      <c r="P1104" s="99"/>
      <c r="Q1104" s="99"/>
      <c r="R1104" s="99">
        <f t="shared" si="307"/>
        <v>0</v>
      </c>
      <c r="S1104" s="99">
        <f t="shared" si="308"/>
        <v>18693.530000000002</v>
      </c>
      <c r="T1104" s="99">
        <f t="shared" si="309"/>
        <v>1347.47</v>
      </c>
      <c r="U1104" s="99">
        <f t="shared" si="310"/>
        <v>20041.000000000004</v>
      </c>
      <c r="V1104" s="68"/>
    </row>
    <row r="1105" spans="1:68" s="191" customFormat="1" x14ac:dyDescent="0.25">
      <c r="A1105" s="104">
        <v>23</v>
      </c>
      <c r="B1105" s="264"/>
      <c r="C1105" s="264"/>
      <c r="D1105" s="264"/>
      <c r="E1105" s="264"/>
      <c r="F1105" s="104" t="s">
        <v>3307</v>
      </c>
      <c r="G1105" s="99">
        <v>0</v>
      </c>
      <c r="H1105" s="99">
        <v>0</v>
      </c>
      <c r="I1105" s="71">
        <f t="shared" si="299"/>
        <v>0</v>
      </c>
      <c r="J1105" s="99"/>
      <c r="K1105" s="99"/>
      <c r="L1105" s="99">
        <f t="shared" si="304"/>
        <v>0</v>
      </c>
      <c r="M1105" s="99">
        <f t="shared" si="302"/>
        <v>0</v>
      </c>
      <c r="N1105" s="99">
        <f t="shared" si="305"/>
        <v>0</v>
      </c>
      <c r="O1105" s="99">
        <f t="shared" si="306"/>
        <v>0</v>
      </c>
      <c r="P1105" s="99"/>
      <c r="Q1105" s="99"/>
      <c r="R1105" s="99">
        <f t="shared" si="307"/>
        <v>0</v>
      </c>
      <c r="S1105" s="99">
        <f t="shared" si="308"/>
        <v>0</v>
      </c>
      <c r="T1105" s="99">
        <f t="shared" si="309"/>
        <v>0</v>
      </c>
      <c r="U1105" s="99">
        <f t="shared" si="310"/>
        <v>0</v>
      </c>
      <c r="V1105" s="68"/>
    </row>
    <row r="1106" spans="1:68" s="191" customFormat="1" x14ac:dyDescent="0.25">
      <c r="A1106" s="104">
        <v>24</v>
      </c>
      <c r="B1106" s="264"/>
      <c r="C1106" s="264"/>
      <c r="D1106" s="264"/>
      <c r="E1106" s="264"/>
      <c r="F1106" s="104" t="s">
        <v>3308</v>
      </c>
      <c r="G1106" s="99">
        <v>20710.510000000002</v>
      </c>
      <c r="H1106" s="99">
        <v>-26300.510000000002</v>
      </c>
      <c r="I1106" s="71">
        <f t="shared" si="299"/>
        <v>-5590</v>
      </c>
      <c r="J1106" s="99"/>
      <c r="K1106" s="99"/>
      <c r="L1106" s="99">
        <f t="shared" si="304"/>
        <v>0</v>
      </c>
      <c r="M1106" s="99">
        <f t="shared" si="302"/>
        <v>20710.510000000002</v>
      </c>
      <c r="N1106" s="99">
        <f t="shared" si="305"/>
        <v>-26300.510000000002</v>
      </c>
      <c r="O1106" s="99">
        <f t="shared" si="306"/>
        <v>-5590</v>
      </c>
      <c r="P1106" s="99"/>
      <c r="Q1106" s="99"/>
      <c r="R1106" s="99">
        <f t="shared" si="307"/>
        <v>0</v>
      </c>
      <c r="S1106" s="99">
        <f t="shared" si="308"/>
        <v>20710.510000000002</v>
      </c>
      <c r="T1106" s="99">
        <f t="shared" si="309"/>
        <v>-26300.510000000002</v>
      </c>
      <c r="U1106" s="99">
        <f t="shared" si="310"/>
        <v>-5590</v>
      </c>
      <c r="V1106" s="68"/>
    </row>
    <row r="1107" spans="1:68" s="191" customFormat="1" x14ac:dyDescent="0.25">
      <c r="A1107" s="104">
        <v>25</v>
      </c>
      <c r="B1107" s="264"/>
      <c r="C1107" s="264"/>
      <c r="D1107" s="264"/>
      <c r="E1107" s="264"/>
      <c r="F1107" s="104" t="s">
        <v>3309</v>
      </c>
      <c r="G1107" s="99">
        <v>264501.58999999997</v>
      </c>
      <c r="H1107" s="99">
        <v>-5293.5900000000111</v>
      </c>
      <c r="I1107" s="71">
        <f t="shared" si="299"/>
        <v>259207.99999999994</v>
      </c>
      <c r="J1107" s="99"/>
      <c r="K1107" s="99"/>
      <c r="L1107" s="99">
        <f t="shared" si="304"/>
        <v>0</v>
      </c>
      <c r="M1107" s="99">
        <f t="shared" si="302"/>
        <v>264501.58999999997</v>
      </c>
      <c r="N1107" s="99">
        <f t="shared" si="305"/>
        <v>-5293.5900000000111</v>
      </c>
      <c r="O1107" s="99">
        <f t="shared" si="306"/>
        <v>259207.99999999994</v>
      </c>
      <c r="P1107" s="99"/>
      <c r="Q1107" s="99"/>
      <c r="R1107" s="99">
        <f t="shared" si="307"/>
        <v>0</v>
      </c>
      <c r="S1107" s="99">
        <f t="shared" si="308"/>
        <v>264501.58999999997</v>
      </c>
      <c r="T1107" s="99">
        <f t="shared" si="309"/>
        <v>-5293.5900000000111</v>
      </c>
      <c r="U1107" s="99">
        <f t="shared" si="310"/>
        <v>259207.99999999994</v>
      </c>
      <c r="V1107" s="68"/>
    </row>
    <row r="1108" spans="1:68" s="191" customFormat="1" x14ac:dyDescent="0.25">
      <c r="A1108" s="104">
        <v>26</v>
      </c>
      <c r="B1108" s="264"/>
      <c r="C1108" s="264"/>
      <c r="D1108" s="264"/>
      <c r="E1108" s="264"/>
      <c r="F1108" s="104" t="s">
        <v>3310</v>
      </c>
      <c r="G1108" s="99">
        <v>12255.46</v>
      </c>
      <c r="H1108" s="99">
        <v>1003.5400000000002</v>
      </c>
      <c r="I1108" s="71">
        <f t="shared" si="299"/>
        <v>13259</v>
      </c>
      <c r="J1108" s="99"/>
      <c r="K1108" s="99"/>
      <c r="L1108" s="99">
        <f t="shared" si="304"/>
        <v>0</v>
      </c>
      <c r="M1108" s="99">
        <f t="shared" si="302"/>
        <v>12255.46</v>
      </c>
      <c r="N1108" s="99">
        <f t="shared" si="305"/>
        <v>1003.5400000000002</v>
      </c>
      <c r="O1108" s="99">
        <f t="shared" si="306"/>
        <v>13259</v>
      </c>
      <c r="P1108" s="99"/>
      <c r="Q1108" s="99"/>
      <c r="R1108" s="99">
        <f t="shared" si="307"/>
        <v>0</v>
      </c>
      <c r="S1108" s="99">
        <f t="shared" si="308"/>
        <v>12255.46</v>
      </c>
      <c r="T1108" s="99">
        <f t="shared" si="309"/>
        <v>1003.5400000000002</v>
      </c>
      <c r="U1108" s="99">
        <f t="shared" si="310"/>
        <v>13259</v>
      </c>
      <c r="V1108" s="68"/>
    </row>
    <row r="1109" spans="1:68" s="191" customFormat="1" x14ac:dyDescent="0.25">
      <c r="A1109" s="104">
        <v>27</v>
      </c>
      <c r="B1109" s="264"/>
      <c r="C1109" s="264"/>
      <c r="D1109" s="264"/>
      <c r="E1109" s="264"/>
      <c r="F1109" s="104" t="s">
        <v>3311</v>
      </c>
      <c r="G1109" s="99">
        <v>11855.580000000002</v>
      </c>
      <c r="H1109" s="99">
        <v>1705.42</v>
      </c>
      <c r="I1109" s="71">
        <f t="shared" si="299"/>
        <v>13561.000000000002</v>
      </c>
      <c r="J1109" s="99"/>
      <c r="K1109" s="99"/>
      <c r="L1109" s="99">
        <f t="shared" si="304"/>
        <v>0</v>
      </c>
      <c r="M1109" s="99">
        <f t="shared" si="302"/>
        <v>11855.580000000002</v>
      </c>
      <c r="N1109" s="99">
        <f t="shared" si="305"/>
        <v>1705.42</v>
      </c>
      <c r="O1109" s="99">
        <f t="shared" si="306"/>
        <v>13561.000000000002</v>
      </c>
      <c r="P1109" s="99"/>
      <c r="Q1109" s="99"/>
      <c r="R1109" s="99">
        <f t="shared" si="307"/>
        <v>0</v>
      </c>
      <c r="S1109" s="99">
        <f t="shared" si="308"/>
        <v>11855.580000000002</v>
      </c>
      <c r="T1109" s="99">
        <f t="shared" si="309"/>
        <v>1705.42</v>
      </c>
      <c r="U1109" s="99">
        <f t="shared" si="310"/>
        <v>13561.000000000002</v>
      </c>
      <c r="V1109" s="68"/>
    </row>
    <row r="1110" spans="1:68" s="191" customFormat="1" x14ac:dyDescent="0.25">
      <c r="A1110" s="104">
        <v>28</v>
      </c>
      <c r="B1110" s="264"/>
      <c r="C1110" s="264"/>
      <c r="D1110" s="264"/>
      <c r="E1110" s="264"/>
      <c r="F1110" s="104" t="s">
        <v>3312</v>
      </c>
      <c r="G1110" s="99">
        <v>207703.51</v>
      </c>
      <c r="H1110" s="99">
        <v>88568.489999999991</v>
      </c>
      <c r="I1110" s="71">
        <f t="shared" si="299"/>
        <v>296272</v>
      </c>
      <c r="J1110" s="99"/>
      <c r="K1110" s="99"/>
      <c r="L1110" s="99">
        <f t="shared" si="304"/>
        <v>0</v>
      </c>
      <c r="M1110" s="99">
        <f t="shared" si="302"/>
        <v>207703.51</v>
      </c>
      <c r="N1110" s="99">
        <f t="shared" si="305"/>
        <v>88568.489999999991</v>
      </c>
      <c r="O1110" s="99">
        <f t="shared" si="306"/>
        <v>296272</v>
      </c>
      <c r="P1110" s="99"/>
      <c r="Q1110" s="99"/>
      <c r="R1110" s="99">
        <f t="shared" si="307"/>
        <v>0</v>
      </c>
      <c r="S1110" s="99">
        <f t="shared" si="308"/>
        <v>207703.51</v>
      </c>
      <c r="T1110" s="99">
        <f t="shared" si="309"/>
        <v>88568.489999999991</v>
      </c>
      <c r="U1110" s="99">
        <f t="shared" si="310"/>
        <v>296272</v>
      </c>
      <c r="V1110" s="68"/>
    </row>
    <row r="1111" spans="1:68" s="193" customFormat="1" x14ac:dyDescent="0.25">
      <c r="A1111" s="255" t="s">
        <v>43</v>
      </c>
      <c r="B1111" s="256"/>
      <c r="C1111" s="256"/>
      <c r="D1111" s="256"/>
      <c r="E1111" s="256"/>
      <c r="F1111" s="187">
        <f>A1110</f>
        <v>28</v>
      </c>
      <c r="G1111" s="103">
        <f>SUM(G1083:G1110)</f>
        <v>3103297.6999999993</v>
      </c>
      <c r="H1111" s="103">
        <f t="shared" ref="H1111:U1111" si="311">SUM(H1083:H1110)</f>
        <v>791952.29999999993</v>
      </c>
      <c r="I1111" s="103">
        <f t="shared" si="311"/>
        <v>3895250</v>
      </c>
      <c r="J1111" s="103">
        <f t="shared" si="311"/>
        <v>0</v>
      </c>
      <c r="K1111" s="103">
        <f t="shared" si="311"/>
        <v>0</v>
      </c>
      <c r="L1111" s="103">
        <f t="shared" si="311"/>
        <v>0</v>
      </c>
      <c r="M1111" s="103">
        <f t="shared" si="311"/>
        <v>3103297.6999999993</v>
      </c>
      <c r="N1111" s="103">
        <f t="shared" si="311"/>
        <v>791952.29999999993</v>
      </c>
      <c r="O1111" s="103">
        <f t="shared" si="311"/>
        <v>3895250</v>
      </c>
      <c r="P1111" s="103">
        <f t="shared" si="311"/>
        <v>0</v>
      </c>
      <c r="Q1111" s="103">
        <f t="shared" si="311"/>
        <v>0</v>
      </c>
      <c r="R1111" s="103">
        <f t="shared" si="311"/>
        <v>0</v>
      </c>
      <c r="S1111" s="103">
        <f t="shared" si="311"/>
        <v>3103297.6999999993</v>
      </c>
      <c r="T1111" s="103">
        <f t="shared" si="311"/>
        <v>791952.29999999993</v>
      </c>
      <c r="U1111" s="103">
        <f t="shared" si="311"/>
        <v>3895250</v>
      </c>
      <c r="V1111" s="103"/>
      <c r="W1111" s="192"/>
      <c r="X1111" s="192"/>
      <c r="Y1111" s="192"/>
      <c r="Z1111" s="192"/>
      <c r="AA1111" s="192"/>
      <c r="AB1111" s="192"/>
      <c r="AC1111" s="192"/>
      <c r="AD1111" s="192"/>
      <c r="AE1111" s="192"/>
      <c r="AF1111" s="192"/>
      <c r="AG1111" s="192"/>
      <c r="AH1111" s="192"/>
      <c r="AI1111" s="192"/>
      <c r="AJ1111" s="192"/>
      <c r="AK1111" s="192"/>
      <c r="AL1111" s="192"/>
      <c r="AM1111" s="192"/>
      <c r="AN1111" s="192"/>
      <c r="AO1111" s="192"/>
      <c r="AP1111" s="192"/>
      <c r="AQ1111" s="192"/>
      <c r="AR1111" s="192"/>
      <c r="AS1111" s="192"/>
      <c r="AT1111" s="192"/>
      <c r="AU1111" s="192"/>
      <c r="AV1111" s="192"/>
      <c r="AW1111" s="192"/>
      <c r="AX1111" s="192"/>
      <c r="AY1111" s="192"/>
      <c r="AZ1111" s="192"/>
      <c r="BA1111" s="192"/>
      <c r="BB1111" s="192"/>
      <c r="BC1111" s="192"/>
      <c r="BD1111" s="192"/>
      <c r="BE1111" s="192"/>
      <c r="BF1111" s="192"/>
      <c r="BG1111" s="192"/>
      <c r="BH1111" s="192"/>
      <c r="BI1111" s="192"/>
      <c r="BJ1111" s="192"/>
      <c r="BK1111" s="192"/>
      <c r="BL1111" s="192"/>
      <c r="BM1111" s="192"/>
      <c r="BN1111" s="192"/>
      <c r="BO1111" s="192"/>
      <c r="BP1111" s="192"/>
    </row>
    <row r="1112" spans="1:68" s="191" customFormat="1" ht="15" customHeight="1" x14ac:dyDescent="0.25">
      <c r="A1112" s="104">
        <v>1</v>
      </c>
      <c r="B1112" s="265" t="s">
        <v>1216</v>
      </c>
      <c r="C1112" s="265" t="s">
        <v>5537</v>
      </c>
      <c r="D1112" s="265" t="s">
        <v>5537</v>
      </c>
      <c r="E1112" s="265" t="s">
        <v>5555</v>
      </c>
      <c r="F1112" s="104" t="s">
        <v>3313</v>
      </c>
      <c r="G1112" s="99">
        <v>31783.000000000004</v>
      </c>
      <c r="H1112" s="99">
        <v>0</v>
      </c>
      <c r="I1112" s="71">
        <f t="shared" ref="I1112:I1175" si="312">SUM(G1112:H1112)</f>
        <v>31783.000000000004</v>
      </c>
      <c r="J1112" s="99"/>
      <c r="K1112" s="99"/>
      <c r="L1112" s="99">
        <f t="shared" si="304"/>
        <v>0</v>
      </c>
      <c r="M1112" s="99">
        <f t="shared" si="302"/>
        <v>31783.000000000004</v>
      </c>
      <c r="N1112" s="99">
        <f t="shared" si="305"/>
        <v>0</v>
      </c>
      <c r="O1112" s="99">
        <f t="shared" si="306"/>
        <v>31783.000000000004</v>
      </c>
      <c r="P1112" s="99"/>
      <c r="Q1112" s="99"/>
      <c r="R1112" s="99">
        <f t="shared" si="307"/>
        <v>0</v>
      </c>
      <c r="S1112" s="99">
        <f t="shared" si="308"/>
        <v>31783.000000000004</v>
      </c>
      <c r="T1112" s="99">
        <f t="shared" si="309"/>
        <v>0</v>
      </c>
      <c r="U1112" s="99">
        <f t="shared" si="310"/>
        <v>31783.000000000004</v>
      </c>
      <c r="V1112" s="68"/>
    </row>
    <row r="1113" spans="1:68" s="191" customFormat="1" x14ac:dyDescent="0.25">
      <c r="A1113" s="104">
        <v>2</v>
      </c>
      <c r="B1113" s="266"/>
      <c r="C1113" s="266"/>
      <c r="D1113" s="266"/>
      <c r="E1113" s="266"/>
      <c r="F1113" s="104" t="s">
        <v>3314</v>
      </c>
      <c r="G1113" s="99">
        <v>28170.520000000004</v>
      </c>
      <c r="H1113" s="99">
        <v>1002.48</v>
      </c>
      <c r="I1113" s="71">
        <f t="shared" si="312"/>
        <v>29173.000000000004</v>
      </c>
      <c r="J1113" s="99"/>
      <c r="K1113" s="99"/>
      <c r="L1113" s="99">
        <f t="shared" si="304"/>
        <v>0</v>
      </c>
      <c r="M1113" s="99">
        <f t="shared" si="302"/>
        <v>28170.520000000004</v>
      </c>
      <c r="N1113" s="99">
        <f t="shared" si="305"/>
        <v>1002.48</v>
      </c>
      <c r="O1113" s="99">
        <f t="shared" si="306"/>
        <v>29173.000000000004</v>
      </c>
      <c r="P1113" s="99"/>
      <c r="Q1113" s="99"/>
      <c r="R1113" s="99">
        <f t="shared" si="307"/>
        <v>0</v>
      </c>
      <c r="S1113" s="99">
        <f t="shared" si="308"/>
        <v>28170.520000000004</v>
      </c>
      <c r="T1113" s="99">
        <f t="shared" si="309"/>
        <v>1002.48</v>
      </c>
      <c r="U1113" s="99">
        <f t="shared" si="310"/>
        <v>29173.000000000004</v>
      </c>
      <c r="V1113" s="68"/>
    </row>
    <row r="1114" spans="1:68" s="191" customFormat="1" x14ac:dyDescent="0.25">
      <c r="A1114" s="104">
        <v>3</v>
      </c>
      <c r="B1114" s="266"/>
      <c r="C1114" s="266"/>
      <c r="D1114" s="266"/>
      <c r="E1114" s="266"/>
      <c r="F1114" s="104" t="s">
        <v>3315</v>
      </c>
      <c r="G1114" s="99">
        <v>92442.580000000016</v>
      </c>
      <c r="H1114" s="99">
        <v>14289.419999999998</v>
      </c>
      <c r="I1114" s="71">
        <f t="shared" si="312"/>
        <v>106732.00000000001</v>
      </c>
      <c r="J1114" s="99"/>
      <c r="K1114" s="99"/>
      <c r="L1114" s="99">
        <f t="shared" si="304"/>
        <v>0</v>
      </c>
      <c r="M1114" s="99">
        <f t="shared" si="302"/>
        <v>92442.580000000016</v>
      </c>
      <c r="N1114" s="99">
        <f t="shared" si="305"/>
        <v>14289.419999999998</v>
      </c>
      <c r="O1114" s="99">
        <f t="shared" si="306"/>
        <v>106732.00000000001</v>
      </c>
      <c r="P1114" s="99"/>
      <c r="Q1114" s="99"/>
      <c r="R1114" s="99">
        <f t="shared" si="307"/>
        <v>0</v>
      </c>
      <c r="S1114" s="99">
        <f t="shared" si="308"/>
        <v>92442.580000000016</v>
      </c>
      <c r="T1114" s="99">
        <f t="shared" si="309"/>
        <v>14289.419999999998</v>
      </c>
      <c r="U1114" s="99">
        <f t="shared" si="310"/>
        <v>106732.00000000001</v>
      </c>
      <c r="V1114" s="68"/>
    </row>
    <row r="1115" spans="1:68" s="191" customFormat="1" x14ac:dyDescent="0.25">
      <c r="A1115" s="104">
        <v>4</v>
      </c>
      <c r="B1115" s="266"/>
      <c r="C1115" s="266"/>
      <c r="D1115" s="266"/>
      <c r="E1115" s="266"/>
      <c r="F1115" s="104" t="s">
        <v>3316</v>
      </c>
      <c r="G1115" s="99">
        <v>102129.76000000001</v>
      </c>
      <c r="H1115" s="99">
        <v>16175.240000000002</v>
      </c>
      <c r="I1115" s="71">
        <f t="shared" si="312"/>
        <v>118305.00000000001</v>
      </c>
      <c r="J1115" s="99"/>
      <c r="K1115" s="99"/>
      <c r="L1115" s="99">
        <f t="shared" si="304"/>
        <v>0</v>
      </c>
      <c r="M1115" s="99">
        <f t="shared" si="302"/>
        <v>102129.76000000001</v>
      </c>
      <c r="N1115" s="99">
        <f t="shared" si="305"/>
        <v>16175.240000000002</v>
      </c>
      <c r="O1115" s="99">
        <f t="shared" si="306"/>
        <v>118305.00000000001</v>
      </c>
      <c r="P1115" s="99"/>
      <c r="Q1115" s="99"/>
      <c r="R1115" s="99">
        <f t="shared" si="307"/>
        <v>0</v>
      </c>
      <c r="S1115" s="99">
        <f t="shared" si="308"/>
        <v>102129.76000000001</v>
      </c>
      <c r="T1115" s="99">
        <f t="shared" si="309"/>
        <v>16175.240000000002</v>
      </c>
      <c r="U1115" s="99">
        <f t="shared" si="310"/>
        <v>118305.00000000001</v>
      </c>
      <c r="V1115" s="68"/>
    </row>
    <row r="1116" spans="1:68" s="191" customFormat="1" x14ac:dyDescent="0.25">
      <c r="A1116" s="104">
        <v>5</v>
      </c>
      <c r="B1116" s="266"/>
      <c r="C1116" s="266"/>
      <c r="D1116" s="266"/>
      <c r="E1116" s="266"/>
      <c r="F1116" s="104" t="s">
        <v>3317</v>
      </c>
      <c r="G1116" s="99">
        <v>244544.21999999997</v>
      </c>
      <c r="H1116" s="99">
        <v>32395.78</v>
      </c>
      <c r="I1116" s="71">
        <f t="shared" si="312"/>
        <v>276940</v>
      </c>
      <c r="J1116" s="99"/>
      <c r="K1116" s="99"/>
      <c r="L1116" s="99">
        <f t="shared" si="304"/>
        <v>0</v>
      </c>
      <c r="M1116" s="99">
        <f t="shared" si="302"/>
        <v>244544.21999999997</v>
      </c>
      <c r="N1116" s="99">
        <f t="shared" si="305"/>
        <v>32395.78</v>
      </c>
      <c r="O1116" s="99">
        <f t="shared" si="306"/>
        <v>276940</v>
      </c>
      <c r="P1116" s="99"/>
      <c r="Q1116" s="99"/>
      <c r="R1116" s="99">
        <f t="shared" si="307"/>
        <v>0</v>
      </c>
      <c r="S1116" s="99">
        <f t="shared" si="308"/>
        <v>244544.21999999997</v>
      </c>
      <c r="T1116" s="99">
        <f t="shared" si="309"/>
        <v>32395.78</v>
      </c>
      <c r="U1116" s="99">
        <f t="shared" si="310"/>
        <v>276940</v>
      </c>
      <c r="V1116" s="68"/>
    </row>
    <row r="1117" spans="1:68" s="191" customFormat="1" x14ac:dyDescent="0.25">
      <c r="A1117" s="104">
        <v>6</v>
      </c>
      <c r="B1117" s="266"/>
      <c r="C1117" s="266"/>
      <c r="D1117" s="266"/>
      <c r="E1117" s="266"/>
      <c r="F1117" s="104" t="s">
        <v>3318</v>
      </c>
      <c r="G1117" s="99">
        <v>170425.22</v>
      </c>
      <c r="H1117" s="99">
        <v>32514.78</v>
      </c>
      <c r="I1117" s="71">
        <f t="shared" si="312"/>
        <v>202940</v>
      </c>
      <c r="J1117" s="99"/>
      <c r="K1117" s="99"/>
      <c r="L1117" s="99">
        <f t="shared" si="304"/>
        <v>0</v>
      </c>
      <c r="M1117" s="99">
        <f t="shared" si="302"/>
        <v>170425.22</v>
      </c>
      <c r="N1117" s="99">
        <f t="shared" si="305"/>
        <v>32514.78</v>
      </c>
      <c r="O1117" s="99">
        <f t="shared" si="306"/>
        <v>202940</v>
      </c>
      <c r="P1117" s="99"/>
      <c r="Q1117" s="99"/>
      <c r="R1117" s="99">
        <f t="shared" si="307"/>
        <v>0</v>
      </c>
      <c r="S1117" s="99">
        <f t="shared" si="308"/>
        <v>170425.22</v>
      </c>
      <c r="T1117" s="99">
        <f t="shared" si="309"/>
        <v>32514.78</v>
      </c>
      <c r="U1117" s="99">
        <f t="shared" si="310"/>
        <v>202940</v>
      </c>
      <c r="V1117" s="68"/>
    </row>
    <row r="1118" spans="1:68" s="191" customFormat="1" x14ac:dyDescent="0.25">
      <c r="A1118" s="104">
        <v>7</v>
      </c>
      <c r="B1118" s="266"/>
      <c r="C1118" s="266"/>
      <c r="D1118" s="266"/>
      <c r="E1118" s="266"/>
      <c r="F1118" s="104" t="s">
        <v>3319</v>
      </c>
      <c r="G1118" s="99">
        <v>100949.54999999999</v>
      </c>
      <c r="H1118" s="99">
        <v>16036.45</v>
      </c>
      <c r="I1118" s="71">
        <f t="shared" si="312"/>
        <v>116985.99999999999</v>
      </c>
      <c r="J1118" s="99"/>
      <c r="K1118" s="99"/>
      <c r="L1118" s="99">
        <f t="shared" si="304"/>
        <v>0</v>
      </c>
      <c r="M1118" s="99">
        <f t="shared" si="302"/>
        <v>100949.54999999999</v>
      </c>
      <c r="N1118" s="99">
        <f t="shared" si="305"/>
        <v>16036.45</v>
      </c>
      <c r="O1118" s="99">
        <f t="shared" si="306"/>
        <v>116985.99999999999</v>
      </c>
      <c r="P1118" s="99"/>
      <c r="Q1118" s="99"/>
      <c r="R1118" s="99">
        <f t="shared" si="307"/>
        <v>0</v>
      </c>
      <c r="S1118" s="99">
        <f t="shared" si="308"/>
        <v>100949.54999999999</v>
      </c>
      <c r="T1118" s="99">
        <f t="shared" si="309"/>
        <v>16036.45</v>
      </c>
      <c r="U1118" s="99">
        <f t="shared" si="310"/>
        <v>116985.99999999999</v>
      </c>
      <c r="V1118" s="68"/>
    </row>
    <row r="1119" spans="1:68" s="191" customFormat="1" x14ac:dyDescent="0.25">
      <c r="A1119" s="104">
        <v>8</v>
      </c>
      <c r="B1119" s="266"/>
      <c r="C1119" s="266"/>
      <c r="D1119" s="266"/>
      <c r="E1119" s="266"/>
      <c r="F1119" s="104" t="s">
        <v>3320</v>
      </c>
      <c r="G1119" s="99">
        <v>-36061.229999999981</v>
      </c>
      <c r="H1119" s="99">
        <v>-4876.7700000000004</v>
      </c>
      <c r="I1119" s="71">
        <f t="shared" si="312"/>
        <v>-40937.999999999985</v>
      </c>
      <c r="J1119" s="99"/>
      <c r="K1119" s="99"/>
      <c r="L1119" s="99">
        <f t="shared" si="304"/>
        <v>0</v>
      </c>
      <c r="M1119" s="99">
        <f t="shared" si="302"/>
        <v>-36061.229999999981</v>
      </c>
      <c r="N1119" s="99">
        <f t="shared" si="305"/>
        <v>-4876.7700000000004</v>
      </c>
      <c r="O1119" s="99">
        <f t="shared" si="306"/>
        <v>-40937.999999999985</v>
      </c>
      <c r="P1119" s="99"/>
      <c r="Q1119" s="99"/>
      <c r="R1119" s="99">
        <f t="shared" si="307"/>
        <v>0</v>
      </c>
      <c r="S1119" s="99">
        <f t="shared" si="308"/>
        <v>-36061.229999999981</v>
      </c>
      <c r="T1119" s="99">
        <f t="shared" si="309"/>
        <v>-4876.7700000000004</v>
      </c>
      <c r="U1119" s="99">
        <f t="shared" si="310"/>
        <v>-40937.999999999985</v>
      </c>
      <c r="V1119" s="68"/>
    </row>
    <row r="1120" spans="1:68" s="191" customFormat="1" x14ac:dyDescent="0.25">
      <c r="A1120" s="104">
        <v>9</v>
      </c>
      <c r="B1120" s="266"/>
      <c r="C1120" s="266"/>
      <c r="D1120" s="266"/>
      <c r="E1120" s="266"/>
      <c r="F1120" s="104" t="s">
        <v>3321</v>
      </c>
      <c r="G1120" s="99">
        <v>60817.600000000013</v>
      </c>
      <c r="H1120" s="99">
        <v>4113.4000000000015</v>
      </c>
      <c r="I1120" s="71">
        <f t="shared" si="312"/>
        <v>64931.000000000015</v>
      </c>
      <c r="J1120" s="99"/>
      <c r="K1120" s="99"/>
      <c r="L1120" s="99">
        <f t="shared" si="304"/>
        <v>0</v>
      </c>
      <c r="M1120" s="99">
        <f t="shared" si="302"/>
        <v>60817.600000000013</v>
      </c>
      <c r="N1120" s="99">
        <f t="shared" si="305"/>
        <v>4113.4000000000015</v>
      </c>
      <c r="O1120" s="99">
        <f t="shared" si="306"/>
        <v>64931.000000000015</v>
      </c>
      <c r="P1120" s="99"/>
      <c r="Q1120" s="99"/>
      <c r="R1120" s="99">
        <f t="shared" si="307"/>
        <v>0</v>
      </c>
      <c r="S1120" s="99">
        <f t="shared" si="308"/>
        <v>60817.600000000013</v>
      </c>
      <c r="T1120" s="99">
        <f t="shared" si="309"/>
        <v>4113.4000000000015</v>
      </c>
      <c r="U1120" s="99">
        <f t="shared" si="310"/>
        <v>64931.000000000015</v>
      </c>
      <c r="V1120" s="68"/>
    </row>
    <row r="1121" spans="1:68" s="191" customFormat="1" x14ac:dyDescent="0.25">
      <c r="A1121" s="104">
        <v>10</v>
      </c>
      <c r="B1121" s="266"/>
      <c r="C1121" s="266"/>
      <c r="D1121" s="266"/>
      <c r="E1121" s="266"/>
      <c r="F1121" s="104" t="s">
        <v>3322</v>
      </c>
      <c r="G1121" s="99">
        <v>73137.26999999999</v>
      </c>
      <c r="H1121" s="99">
        <v>14067.73</v>
      </c>
      <c r="I1121" s="71">
        <f t="shared" si="312"/>
        <v>87204.999999999985</v>
      </c>
      <c r="J1121" s="99"/>
      <c r="K1121" s="99"/>
      <c r="L1121" s="99">
        <f t="shared" si="304"/>
        <v>0</v>
      </c>
      <c r="M1121" s="99">
        <f t="shared" si="302"/>
        <v>73137.26999999999</v>
      </c>
      <c r="N1121" s="99">
        <f t="shared" si="305"/>
        <v>14067.73</v>
      </c>
      <c r="O1121" s="99">
        <f t="shared" si="306"/>
        <v>87204.999999999985</v>
      </c>
      <c r="P1121" s="99"/>
      <c r="Q1121" s="99"/>
      <c r="R1121" s="99">
        <f t="shared" si="307"/>
        <v>0</v>
      </c>
      <c r="S1121" s="99">
        <f t="shared" si="308"/>
        <v>73137.26999999999</v>
      </c>
      <c r="T1121" s="99">
        <f t="shared" si="309"/>
        <v>14067.73</v>
      </c>
      <c r="U1121" s="99">
        <f t="shared" si="310"/>
        <v>87204.999999999985</v>
      </c>
      <c r="V1121" s="68"/>
    </row>
    <row r="1122" spans="1:68" s="191" customFormat="1" x14ac:dyDescent="0.25">
      <c r="A1122" s="104">
        <v>11</v>
      </c>
      <c r="B1122" s="266"/>
      <c r="C1122" s="266"/>
      <c r="D1122" s="266"/>
      <c r="E1122" s="266"/>
      <c r="F1122" s="104" t="s">
        <v>3323</v>
      </c>
      <c r="G1122" s="99">
        <v>92645.84</v>
      </c>
      <c r="H1122" s="99">
        <v>9394.1600000000017</v>
      </c>
      <c r="I1122" s="71">
        <f t="shared" si="312"/>
        <v>102040</v>
      </c>
      <c r="J1122" s="99"/>
      <c r="K1122" s="99"/>
      <c r="L1122" s="99">
        <f t="shared" si="304"/>
        <v>0</v>
      </c>
      <c r="M1122" s="99">
        <f t="shared" si="302"/>
        <v>92645.84</v>
      </c>
      <c r="N1122" s="99">
        <f t="shared" si="305"/>
        <v>9394.1600000000017</v>
      </c>
      <c r="O1122" s="99">
        <f t="shared" si="306"/>
        <v>102040</v>
      </c>
      <c r="P1122" s="99"/>
      <c r="Q1122" s="99"/>
      <c r="R1122" s="99">
        <f t="shared" si="307"/>
        <v>0</v>
      </c>
      <c r="S1122" s="99">
        <f t="shared" si="308"/>
        <v>92645.84</v>
      </c>
      <c r="T1122" s="99">
        <f t="shared" si="309"/>
        <v>9394.1600000000017</v>
      </c>
      <c r="U1122" s="99">
        <f t="shared" si="310"/>
        <v>102040</v>
      </c>
      <c r="V1122" s="68"/>
    </row>
    <row r="1123" spans="1:68" s="191" customFormat="1" x14ac:dyDescent="0.25">
      <c r="A1123" s="104">
        <v>12</v>
      </c>
      <c r="B1123" s="266"/>
      <c r="C1123" s="266"/>
      <c r="D1123" s="266"/>
      <c r="E1123" s="266"/>
      <c r="F1123" s="104" t="s">
        <v>3324</v>
      </c>
      <c r="G1123" s="99">
        <v>87171.719999999987</v>
      </c>
      <c r="H1123" s="99">
        <v>5154.28</v>
      </c>
      <c r="I1123" s="71">
        <f t="shared" si="312"/>
        <v>92325.999999999985</v>
      </c>
      <c r="J1123" s="99"/>
      <c r="K1123" s="99"/>
      <c r="L1123" s="99">
        <f t="shared" si="304"/>
        <v>0</v>
      </c>
      <c r="M1123" s="99">
        <f t="shared" si="302"/>
        <v>87171.719999999987</v>
      </c>
      <c r="N1123" s="99">
        <f t="shared" si="305"/>
        <v>5154.28</v>
      </c>
      <c r="O1123" s="99">
        <f t="shared" si="306"/>
        <v>92325.999999999985</v>
      </c>
      <c r="P1123" s="99"/>
      <c r="Q1123" s="99"/>
      <c r="R1123" s="99">
        <f t="shared" si="307"/>
        <v>0</v>
      </c>
      <c r="S1123" s="99">
        <f t="shared" si="308"/>
        <v>87171.719999999987</v>
      </c>
      <c r="T1123" s="99">
        <f t="shared" si="309"/>
        <v>5154.28</v>
      </c>
      <c r="U1123" s="99">
        <f t="shared" si="310"/>
        <v>92325.999999999985</v>
      </c>
      <c r="V1123" s="68"/>
    </row>
    <row r="1124" spans="1:68" s="191" customFormat="1" x14ac:dyDescent="0.25">
      <c r="A1124" s="104">
        <v>13</v>
      </c>
      <c r="B1124" s="266"/>
      <c r="C1124" s="266"/>
      <c r="D1124" s="266"/>
      <c r="E1124" s="266"/>
      <c r="F1124" s="104" t="s">
        <v>3325</v>
      </c>
      <c r="G1124" s="99">
        <v>129920.3</v>
      </c>
      <c r="H1124" s="99">
        <v>25471.700000000004</v>
      </c>
      <c r="I1124" s="71">
        <f t="shared" si="312"/>
        <v>155392</v>
      </c>
      <c r="J1124" s="99"/>
      <c r="K1124" s="99"/>
      <c r="L1124" s="99">
        <f t="shared" si="304"/>
        <v>0</v>
      </c>
      <c r="M1124" s="99">
        <f t="shared" si="302"/>
        <v>129920.3</v>
      </c>
      <c r="N1124" s="99">
        <f t="shared" si="305"/>
        <v>25471.700000000004</v>
      </c>
      <c r="O1124" s="99">
        <f t="shared" si="306"/>
        <v>155392</v>
      </c>
      <c r="P1124" s="99"/>
      <c r="Q1124" s="99"/>
      <c r="R1124" s="99">
        <f t="shared" si="307"/>
        <v>0</v>
      </c>
      <c r="S1124" s="99">
        <f t="shared" si="308"/>
        <v>129920.3</v>
      </c>
      <c r="T1124" s="99">
        <f t="shared" si="309"/>
        <v>25471.700000000004</v>
      </c>
      <c r="U1124" s="99">
        <f t="shared" si="310"/>
        <v>155392</v>
      </c>
      <c r="V1124" s="68"/>
    </row>
    <row r="1125" spans="1:68" s="191" customFormat="1" x14ac:dyDescent="0.25">
      <c r="A1125" s="104">
        <v>14</v>
      </c>
      <c r="B1125" s="266"/>
      <c r="C1125" s="266"/>
      <c r="D1125" s="266"/>
      <c r="E1125" s="266"/>
      <c r="F1125" s="104" t="s">
        <v>3326</v>
      </c>
      <c r="G1125" s="99">
        <v>24281.549999999996</v>
      </c>
      <c r="H1125" s="99">
        <v>2998.4500000000003</v>
      </c>
      <c r="I1125" s="71">
        <f t="shared" si="312"/>
        <v>27279.999999999996</v>
      </c>
      <c r="J1125" s="99"/>
      <c r="K1125" s="99"/>
      <c r="L1125" s="99">
        <f t="shared" si="304"/>
        <v>0</v>
      </c>
      <c r="M1125" s="99">
        <f t="shared" si="302"/>
        <v>24281.549999999996</v>
      </c>
      <c r="N1125" s="99">
        <f t="shared" si="305"/>
        <v>2998.4500000000003</v>
      </c>
      <c r="O1125" s="99">
        <f t="shared" si="306"/>
        <v>27279.999999999996</v>
      </c>
      <c r="P1125" s="99"/>
      <c r="Q1125" s="99"/>
      <c r="R1125" s="99">
        <f t="shared" si="307"/>
        <v>0</v>
      </c>
      <c r="S1125" s="99">
        <f t="shared" si="308"/>
        <v>24281.549999999996</v>
      </c>
      <c r="T1125" s="99">
        <f t="shared" si="309"/>
        <v>2998.4500000000003</v>
      </c>
      <c r="U1125" s="99">
        <f t="shared" si="310"/>
        <v>27279.999999999996</v>
      </c>
      <c r="V1125" s="68"/>
    </row>
    <row r="1126" spans="1:68" s="191" customFormat="1" x14ac:dyDescent="0.25">
      <c r="A1126" s="104">
        <v>15</v>
      </c>
      <c r="B1126" s="266"/>
      <c r="C1126" s="266"/>
      <c r="D1126" s="266"/>
      <c r="E1126" s="266"/>
      <c r="F1126" s="104" t="s">
        <v>3327</v>
      </c>
      <c r="G1126" s="99">
        <v>-59829.66</v>
      </c>
      <c r="H1126" s="99">
        <v>11802.659999999998</v>
      </c>
      <c r="I1126" s="71">
        <f t="shared" si="312"/>
        <v>-48027.000000000007</v>
      </c>
      <c r="J1126" s="99"/>
      <c r="K1126" s="99"/>
      <c r="L1126" s="99">
        <f t="shared" si="304"/>
        <v>0</v>
      </c>
      <c r="M1126" s="99">
        <f t="shared" si="302"/>
        <v>-59829.66</v>
      </c>
      <c r="N1126" s="99">
        <f t="shared" si="305"/>
        <v>11802.659999999998</v>
      </c>
      <c r="O1126" s="99">
        <f t="shared" si="306"/>
        <v>-48027.000000000007</v>
      </c>
      <c r="P1126" s="99"/>
      <c r="Q1126" s="99"/>
      <c r="R1126" s="99">
        <f t="shared" si="307"/>
        <v>0</v>
      </c>
      <c r="S1126" s="99">
        <f t="shared" si="308"/>
        <v>-59829.66</v>
      </c>
      <c r="T1126" s="99">
        <f t="shared" si="309"/>
        <v>11802.659999999998</v>
      </c>
      <c r="U1126" s="99">
        <f t="shared" si="310"/>
        <v>-48027.000000000007</v>
      </c>
      <c r="V1126" s="68"/>
    </row>
    <row r="1127" spans="1:68" s="191" customFormat="1" x14ac:dyDescent="0.25">
      <c r="A1127" s="104">
        <v>16</v>
      </c>
      <c r="B1127" s="266"/>
      <c r="C1127" s="266"/>
      <c r="D1127" s="266"/>
      <c r="E1127" s="266"/>
      <c r="F1127" s="104" t="s">
        <v>3328</v>
      </c>
      <c r="G1127" s="99">
        <v>103574.71</v>
      </c>
      <c r="H1127" s="99">
        <v>28521.29</v>
      </c>
      <c r="I1127" s="71">
        <f t="shared" si="312"/>
        <v>132096</v>
      </c>
      <c r="J1127" s="99"/>
      <c r="K1127" s="99"/>
      <c r="L1127" s="99">
        <f t="shared" si="304"/>
        <v>0</v>
      </c>
      <c r="M1127" s="99">
        <f t="shared" si="302"/>
        <v>103574.71</v>
      </c>
      <c r="N1127" s="99">
        <f t="shared" si="305"/>
        <v>28521.29</v>
      </c>
      <c r="O1127" s="99">
        <f t="shared" si="306"/>
        <v>132096</v>
      </c>
      <c r="P1127" s="99"/>
      <c r="Q1127" s="99"/>
      <c r="R1127" s="99">
        <f t="shared" si="307"/>
        <v>0</v>
      </c>
      <c r="S1127" s="99">
        <f t="shared" si="308"/>
        <v>103574.71</v>
      </c>
      <c r="T1127" s="99">
        <f t="shared" si="309"/>
        <v>28521.29</v>
      </c>
      <c r="U1127" s="99">
        <f t="shared" si="310"/>
        <v>132096</v>
      </c>
      <c r="V1127" s="68"/>
    </row>
    <row r="1128" spans="1:68" s="191" customFormat="1" x14ac:dyDescent="0.25">
      <c r="A1128" s="104">
        <v>17</v>
      </c>
      <c r="B1128" s="266"/>
      <c r="C1128" s="266"/>
      <c r="D1128" s="266"/>
      <c r="E1128" s="266"/>
      <c r="F1128" s="104" t="s">
        <v>3329</v>
      </c>
      <c r="G1128" s="99">
        <v>110502.68000000001</v>
      </c>
      <c r="H1128" s="99">
        <v>19873.320000000003</v>
      </c>
      <c r="I1128" s="71">
        <f t="shared" si="312"/>
        <v>130376.00000000001</v>
      </c>
      <c r="J1128" s="99"/>
      <c r="K1128" s="99"/>
      <c r="L1128" s="99">
        <f t="shared" si="304"/>
        <v>0</v>
      </c>
      <c r="M1128" s="99">
        <f t="shared" si="302"/>
        <v>110502.68000000001</v>
      </c>
      <c r="N1128" s="99">
        <f t="shared" si="305"/>
        <v>19873.320000000003</v>
      </c>
      <c r="O1128" s="99">
        <f t="shared" si="306"/>
        <v>130376.00000000001</v>
      </c>
      <c r="P1128" s="99"/>
      <c r="Q1128" s="99"/>
      <c r="R1128" s="99">
        <f t="shared" si="307"/>
        <v>0</v>
      </c>
      <c r="S1128" s="99">
        <f t="shared" si="308"/>
        <v>110502.68000000001</v>
      </c>
      <c r="T1128" s="99">
        <f t="shared" si="309"/>
        <v>19873.320000000003</v>
      </c>
      <c r="U1128" s="99">
        <f t="shared" si="310"/>
        <v>130376.00000000001</v>
      </c>
      <c r="V1128" s="68"/>
    </row>
    <row r="1129" spans="1:68" s="191" customFormat="1" x14ac:dyDescent="0.25">
      <c r="A1129" s="104">
        <v>18</v>
      </c>
      <c r="B1129" s="266"/>
      <c r="C1129" s="266"/>
      <c r="D1129" s="266"/>
      <c r="E1129" s="266"/>
      <c r="F1129" s="104" t="s">
        <v>3330</v>
      </c>
      <c r="G1129" s="99">
        <v>180110.18</v>
      </c>
      <c r="H1129" s="99">
        <v>27103.819999999996</v>
      </c>
      <c r="I1129" s="71">
        <f t="shared" si="312"/>
        <v>207214</v>
      </c>
      <c r="J1129" s="99"/>
      <c r="K1129" s="99"/>
      <c r="L1129" s="99">
        <f t="shared" si="304"/>
        <v>0</v>
      </c>
      <c r="M1129" s="99">
        <f t="shared" si="302"/>
        <v>180110.18</v>
      </c>
      <c r="N1129" s="99">
        <f t="shared" si="305"/>
        <v>27103.819999999996</v>
      </c>
      <c r="O1129" s="99">
        <f t="shared" si="306"/>
        <v>207214</v>
      </c>
      <c r="P1129" s="99"/>
      <c r="Q1129" s="99"/>
      <c r="R1129" s="99">
        <f t="shared" si="307"/>
        <v>0</v>
      </c>
      <c r="S1129" s="99">
        <f t="shared" si="308"/>
        <v>180110.18</v>
      </c>
      <c r="T1129" s="99">
        <f t="shared" si="309"/>
        <v>27103.819999999996</v>
      </c>
      <c r="U1129" s="99">
        <f t="shared" si="310"/>
        <v>207214</v>
      </c>
      <c r="V1129" s="68"/>
    </row>
    <row r="1130" spans="1:68" s="191" customFormat="1" x14ac:dyDescent="0.25">
      <c r="A1130" s="104">
        <v>19</v>
      </c>
      <c r="B1130" s="266"/>
      <c r="C1130" s="266"/>
      <c r="D1130" s="266"/>
      <c r="E1130" s="266"/>
      <c r="F1130" s="104" t="s">
        <v>3331</v>
      </c>
      <c r="G1130" s="99">
        <v>184087.69</v>
      </c>
      <c r="H1130" s="99">
        <v>23881.31</v>
      </c>
      <c r="I1130" s="71">
        <f t="shared" si="312"/>
        <v>207969</v>
      </c>
      <c r="J1130" s="99"/>
      <c r="K1130" s="99"/>
      <c r="L1130" s="99">
        <f t="shared" si="304"/>
        <v>0</v>
      </c>
      <c r="M1130" s="99">
        <f t="shared" si="302"/>
        <v>184087.69</v>
      </c>
      <c r="N1130" s="99">
        <f t="shared" si="305"/>
        <v>23881.31</v>
      </c>
      <c r="O1130" s="99">
        <f t="shared" si="306"/>
        <v>207969</v>
      </c>
      <c r="P1130" s="99"/>
      <c r="Q1130" s="99"/>
      <c r="R1130" s="99">
        <f t="shared" si="307"/>
        <v>0</v>
      </c>
      <c r="S1130" s="99">
        <f t="shared" si="308"/>
        <v>184087.69</v>
      </c>
      <c r="T1130" s="99">
        <f t="shared" si="309"/>
        <v>23881.31</v>
      </c>
      <c r="U1130" s="99">
        <f t="shared" si="310"/>
        <v>207969</v>
      </c>
      <c r="V1130" s="68"/>
    </row>
    <row r="1131" spans="1:68" s="191" customFormat="1" x14ac:dyDescent="0.25">
      <c r="A1131" s="104">
        <v>20</v>
      </c>
      <c r="B1131" s="266"/>
      <c r="C1131" s="266"/>
      <c r="D1131" s="266"/>
      <c r="E1131" s="266"/>
      <c r="F1131" s="104" t="s">
        <v>3332</v>
      </c>
      <c r="G1131" s="99">
        <v>157956.82</v>
      </c>
      <c r="H1131" s="99">
        <v>33451.18</v>
      </c>
      <c r="I1131" s="71">
        <f t="shared" si="312"/>
        <v>191408</v>
      </c>
      <c r="J1131" s="99"/>
      <c r="K1131" s="99"/>
      <c r="L1131" s="99">
        <f t="shared" si="304"/>
        <v>0</v>
      </c>
      <c r="M1131" s="99">
        <f t="shared" si="302"/>
        <v>157956.82</v>
      </c>
      <c r="N1131" s="99">
        <f t="shared" si="305"/>
        <v>33451.18</v>
      </c>
      <c r="O1131" s="99">
        <f t="shared" si="306"/>
        <v>191408</v>
      </c>
      <c r="P1131" s="99"/>
      <c r="Q1131" s="99"/>
      <c r="R1131" s="99">
        <f t="shared" si="307"/>
        <v>0</v>
      </c>
      <c r="S1131" s="99">
        <f t="shared" si="308"/>
        <v>157956.82</v>
      </c>
      <c r="T1131" s="99">
        <f t="shared" si="309"/>
        <v>33451.18</v>
      </c>
      <c r="U1131" s="99">
        <f t="shared" si="310"/>
        <v>191408</v>
      </c>
      <c r="V1131" s="68"/>
    </row>
    <row r="1132" spans="1:68" s="191" customFormat="1" x14ac:dyDescent="0.25">
      <c r="A1132" s="104">
        <v>21</v>
      </c>
      <c r="B1132" s="266"/>
      <c r="C1132" s="266"/>
      <c r="D1132" s="266"/>
      <c r="E1132" s="266"/>
      <c r="F1132" s="104" t="s">
        <v>3333</v>
      </c>
      <c r="G1132" s="99">
        <v>92086.529999999984</v>
      </c>
      <c r="H1132" s="99">
        <v>16608.47</v>
      </c>
      <c r="I1132" s="71">
        <f t="shared" si="312"/>
        <v>108694.99999999999</v>
      </c>
      <c r="J1132" s="99"/>
      <c r="K1132" s="99"/>
      <c r="L1132" s="99">
        <f t="shared" si="304"/>
        <v>0</v>
      </c>
      <c r="M1132" s="99">
        <f t="shared" si="302"/>
        <v>92086.529999999984</v>
      </c>
      <c r="N1132" s="99">
        <f t="shared" si="305"/>
        <v>16608.47</v>
      </c>
      <c r="O1132" s="99">
        <f t="shared" si="306"/>
        <v>108694.99999999999</v>
      </c>
      <c r="P1132" s="99"/>
      <c r="Q1132" s="99"/>
      <c r="R1132" s="99">
        <f t="shared" si="307"/>
        <v>0</v>
      </c>
      <c r="S1132" s="99">
        <f t="shared" si="308"/>
        <v>92086.529999999984</v>
      </c>
      <c r="T1132" s="99">
        <f t="shared" si="309"/>
        <v>16608.47</v>
      </c>
      <c r="U1132" s="99">
        <f t="shared" si="310"/>
        <v>108694.99999999999</v>
      </c>
      <c r="V1132" s="68"/>
    </row>
    <row r="1133" spans="1:68" s="191" customFormat="1" x14ac:dyDescent="0.25">
      <c r="A1133" s="104">
        <v>22</v>
      </c>
      <c r="B1133" s="266"/>
      <c r="C1133" s="266"/>
      <c r="D1133" s="266"/>
      <c r="E1133" s="266"/>
      <c r="F1133" s="104" t="s">
        <v>3334</v>
      </c>
      <c r="G1133" s="99">
        <v>150367.39999999997</v>
      </c>
      <c r="H1133" s="99">
        <v>20799.599999999999</v>
      </c>
      <c r="I1133" s="71">
        <f t="shared" si="312"/>
        <v>171166.99999999997</v>
      </c>
      <c r="J1133" s="99"/>
      <c r="K1133" s="99"/>
      <c r="L1133" s="99">
        <f t="shared" si="304"/>
        <v>0</v>
      </c>
      <c r="M1133" s="99">
        <f t="shared" si="302"/>
        <v>150367.39999999997</v>
      </c>
      <c r="N1133" s="99">
        <f t="shared" si="305"/>
        <v>20799.599999999999</v>
      </c>
      <c r="O1133" s="99">
        <f t="shared" si="306"/>
        <v>171166.99999999997</v>
      </c>
      <c r="P1133" s="99"/>
      <c r="Q1133" s="99"/>
      <c r="R1133" s="99">
        <f t="shared" si="307"/>
        <v>0</v>
      </c>
      <c r="S1133" s="99">
        <f t="shared" si="308"/>
        <v>150367.39999999997</v>
      </c>
      <c r="T1133" s="99">
        <f t="shared" si="309"/>
        <v>20799.599999999999</v>
      </c>
      <c r="U1133" s="99">
        <f t="shared" si="310"/>
        <v>171166.99999999997</v>
      </c>
      <c r="V1133" s="68"/>
    </row>
    <row r="1134" spans="1:68" s="191" customFormat="1" x14ac:dyDescent="0.25">
      <c r="A1134" s="104">
        <v>23</v>
      </c>
      <c r="B1134" s="266"/>
      <c r="C1134" s="266"/>
      <c r="D1134" s="266"/>
      <c r="E1134" s="266"/>
      <c r="F1134" s="104" t="s">
        <v>3335</v>
      </c>
      <c r="G1134" s="99">
        <v>135241.51</v>
      </c>
      <c r="H1134" s="99">
        <v>14892.49</v>
      </c>
      <c r="I1134" s="71">
        <f t="shared" si="312"/>
        <v>150134</v>
      </c>
      <c r="J1134" s="99"/>
      <c r="K1134" s="99"/>
      <c r="L1134" s="99">
        <f t="shared" si="304"/>
        <v>0</v>
      </c>
      <c r="M1134" s="99">
        <f t="shared" si="302"/>
        <v>135241.51</v>
      </c>
      <c r="N1134" s="99">
        <f t="shared" si="305"/>
        <v>14892.49</v>
      </c>
      <c r="O1134" s="99">
        <f t="shared" si="306"/>
        <v>150134</v>
      </c>
      <c r="P1134" s="99"/>
      <c r="Q1134" s="99"/>
      <c r="R1134" s="99">
        <f t="shared" si="307"/>
        <v>0</v>
      </c>
      <c r="S1134" s="99">
        <f t="shared" si="308"/>
        <v>135241.51</v>
      </c>
      <c r="T1134" s="99">
        <f t="shared" si="309"/>
        <v>14892.49</v>
      </c>
      <c r="U1134" s="99">
        <f t="shared" si="310"/>
        <v>150134</v>
      </c>
      <c r="V1134" s="68"/>
    </row>
    <row r="1135" spans="1:68" s="191" customFormat="1" x14ac:dyDescent="0.25">
      <c r="A1135" s="104">
        <v>24</v>
      </c>
      <c r="B1135" s="267"/>
      <c r="C1135" s="267"/>
      <c r="D1135" s="267"/>
      <c r="E1135" s="267"/>
      <c r="F1135" s="104" t="s">
        <v>5512</v>
      </c>
      <c r="G1135" s="99">
        <v>1756.66</v>
      </c>
      <c r="H1135" s="99">
        <v>28.34</v>
      </c>
      <c r="I1135" s="71">
        <f t="shared" si="312"/>
        <v>1785</v>
      </c>
      <c r="J1135" s="99"/>
      <c r="K1135" s="99"/>
      <c r="L1135" s="99">
        <f>J1135+K1135</f>
        <v>0</v>
      </c>
      <c r="M1135" s="99">
        <f>G1135+J1135</f>
        <v>1756.66</v>
      </c>
      <c r="N1135" s="99">
        <f>H1135+K1135</f>
        <v>28.34</v>
      </c>
      <c r="O1135" s="99">
        <f>I1135+L1135</f>
        <v>1785</v>
      </c>
      <c r="P1135" s="99"/>
      <c r="Q1135" s="99"/>
      <c r="R1135" s="99">
        <f>P1135+Q1135</f>
        <v>0</v>
      </c>
      <c r="S1135" s="99">
        <f>M1135-P1135</f>
        <v>1756.66</v>
      </c>
      <c r="T1135" s="99">
        <f>N1135-Q1135</f>
        <v>28.34</v>
      </c>
      <c r="U1135" s="99">
        <f>O1135-R1135</f>
        <v>1785</v>
      </c>
      <c r="V1135" s="68"/>
    </row>
    <row r="1136" spans="1:68" s="193" customFormat="1" x14ac:dyDescent="0.25">
      <c r="A1136" s="255" t="s">
        <v>43</v>
      </c>
      <c r="B1136" s="256"/>
      <c r="C1136" s="256"/>
      <c r="D1136" s="256"/>
      <c r="E1136" s="256"/>
      <c r="F1136" s="187">
        <f>A1135</f>
        <v>24</v>
      </c>
      <c r="G1136" s="103">
        <f>SUM(G1112:G1135)</f>
        <v>2258212.42</v>
      </c>
      <c r="H1136" s="103">
        <f t="shared" ref="H1136:U1136" si="313">SUM(H1112:H1135)</f>
        <v>365699.58</v>
      </c>
      <c r="I1136" s="103">
        <f t="shared" si="313"/>
        <v>2623912</v>
      </c>
      <c r="J1136" s="103">
        <f t="shared" si="313"/>
        <v>0</v>
      </c>
      <c r="K1136" s="103">
        <f t="shared" si="313"/>
        <v>0</v>
      </c>
      <c r="L1136" s="103">
        <f t="shared" si="313"/>
        <v>0</v>
      </c>
      <c r="M1136" s="103">
        <f t="shared" si="313"/>
        <v>2258212.42</v>
      </c>
      <c r="N1136" s="103">
        <f t="shared" si="313"/>
        <v>365699.58</v>
      </c>
      <c r="O1136" s="103">
        <f t="shared" si="313"/>
        <v>2623912</v>
      </c>
      <c r="P1136" s="103">
        <f t="shared" si="313"/>
        <v>0</v>
      </c>
      <c r="Q1136" s="103">
        <f t="shared" si="313"/>
        <v>0</v>
      </c>
      <c r="R1136" s="103">
        <f t="shared" si="313"/>
        <v>0</v>
      </c>
      <c r="S1136" s="103">
        <f t="shared" si="313"/>
        <v>2258212.42</v>
      </c>
      <c r="T1136" s="103">
        <f t="shared" si="313"/>
        <v>365699.58</v>
      </c>
      <c r="U1136" s="103">
        <f t="shared" si="313"/>
        <v>2623912</v>
      </c>
      <c r="V1136" s="103"/>
      <c r="W1136" s="192"/>
      <c r="X1136" s="192"/>
      <c r="Y1136" s="192"/>
      <c r="Z1136" s="192"/>
      <c r="AA1136" s="192"/>
      <c r="AB1136" s="192"/>
      <c r="AC1136" s="192"/>
      <c r="AD1136" s="192"/>
      <c r="AE1136" s="192"/>
      <c r="AF1136" s="192"/>
      <c r="AG1136" s="192"/>
      <c r="AH1136" s="192"/>
      <c r="AI1136" s="192"/>
      <c r="AJ1136" s="192"/>
      <c r="AK1136" s="192"/>
      <c r="AL1136" s="192"/>
      <c r="AM1136" s="192"/>
      <c r="AN1136" s="192"/>
      <c r="AO1136" s="192"/>
      <c r="AP1136" s="192"/>
      <c r="AQ1136" s="192"/>
      <c r="AR1136" s="192"/>
      <c r="AS1136" s="192"/>
      <c r="AT1136" s="192"/>
      <c r="AU1136" s="192"/>
      <c r="AV1136" s="192"/>
      <c r="AW1136" s="192"/>
      <c r="AX1136" s="192"/>
      <c r="AY1136" s="192"/>
      <c r="AZ1136" s="192"/>
      <c r="BA1136" s="192"/>
      <c r="BB1136" s="192"/>
      <c r="BC1136" s="192"/>
      <c r="BD1136" s="192"/>
      <c r="BE1136" s="192"/>
      <c r="BF1136" s="192"/>
      <c r="BG1136" s="192"/>
      <c r="BH1136" s="192"/>
      <c r="BI1136" s="192"/>
      <c r="BJ1136" s="192"/>
      <c r="BK1136" s="192"/>
      <c r="BL1136" s="192"/>
      <c r="BM1136" s="192"/>
      <c r="BN1136" s="192"/>
      <c r="BO1136" s="192"/>
      <c r="BP1136" s="192"/>
    </row>
    <row r="1137" spans="1:22" s="191" customFormat="1" x14ac:dyDescent="0.25">
      <c r="A1137" s="104">
        <v>1</v>
      </c>
      <c r="B1137" s="264" t="s">
        <v>1216</v>
      </c>
      <c r="C1137" s="264" t="s">
        <v>5537</v>
      </c>
      <c r="D1137" s="264" t="s">
        <v>5537</v>
      </c>
      <c r="E1137" s="264" t="s">
        <v>5551</v>
      </c>
      <c r="F1137" s="104" t="s">
        <v>3240</v>
      </c>
      <c r="G1137" s="99">
        <v>7739.6800000000012</v>
      </c>
      <c r="H1137" s="99">
        <v>-177.68000000000006</v>
      </c>
      <c r="I1137" s="71">
        <f t="shared" si="312"/>
        <v>7562.0000000000009</v>
      </c>
      <c r="J1137" s="99"/>
      <c r="K1137" s="99"/>
      <c r="L1137" s="99">
        <f t="shared" ref="L1137:L1152" si="314">J1137+K1137</f>
        <v>0</v>
      </c>
      <c r="M1137" s="99">
        <f t="shared" ref="M1137:M1152" si="315">G1137+J1137</f>
        <v>7739.6800000000012</v>
      </c>
      <c r="N1137" s="99">
        <f t="shared" ref="N1137:N1152" si="316">H1137+K1137</f>
        <v>-177.68000000000006</v>
      </c>
      <c r="O1137" s="99">
        <f t="shared" ref="O1137:O1152" si="317">I1137+L1137</f>
        <v>7562.0000000000009</v>
      </c>
      <c r="P1137" s="99"/>
      <c r="Q1137" s="99"/>
      <c r="R1137" s="99">
        <f t="shared" ref="R1137:R1152" si="318">P1137+Q1137</f>
        <v>0</v>
      </c>
      <c r="S1137" s="99">
        <f t="shared" ref="S1137:S1152" si="319">M1137-P1137</f>
        <v>7739.6800000000012</v>
      </c>
      <c r="T1137" s="99">
        <f t="shared" ref="T1137:T1152" si="320">N1137-Q1137</f>
        <v>-177.68000000000006</v>
      </c>
      <c r="U1137" s="99">
        <f t="shared" ref="U1137:U1152" si="321">O1137-R1137</f>
        <v>7562.0000000000009</v>
      </c>
      <c r="V1137" s="68"/>
    </row>
    <row r="1138" spans="1:22" s="191" customFormat="1" x14ac:dyDescent="0.25">
      <c r="A1138" s="104">
        <v>2</v>
      </c>
      <c r="B1138" s="264"/>
      <c r="C1138" s="264"/>
      <c r="D1138" s="264"/>
      <c r="E1138" s="264"/>
      <c r="F1138" s="104" t="s">
        <v>3241</v>
      </c>
      <c r="G1138" s="99">
        <v>28020.67</v>
      </c>
      <c r="H1138" s="99">
        <v>5324.33</v>
      </c>
      <c r="I1138" s="71">
        <f t="shared" si="312"/>
        <v>33345</v>
      </c>
      <c r="J1138" s="99"/>
      <c r="K1138" s="99"/>
      <c r="L1138" s="99">
        <f t="shared" si="314"/>
        <v>0</v>
      </c>
      <c r="M1138" s="99">
        <f t="shared" si="315"/>
        <v>28020.67</v>
      </c>
      <c r="N1138" s="99">
        <f t="shared" si="316"/>
        <v>5324.33</v>
      </c>
      <c r="O1138" s="99">
        <f t="shared" si="317"/>
        <v>33345</v>
      </c>
      <c r="P1138" s="99"/>
      <c r="Q1138" s="99"/>
      <c r="R1138" s="99">
        <f t="shared" si="318"/>
        <v>0</v>
      </c>
      <c r="S1138" s="99">
        <f t="shared" si="319"/>
        <v>28020.67</v>
      </c>
      <c r="T1138" s="99">
        <f t="shared" si="320"/>
        <v>5324.33</v>
      </c>
      <c r="U1138" s="99">
        <f t="shared" si="321"/>
        <v>33345</v>
      </c>
      <c r="V1138" s="68"/>
    </row>
    <row r="1139" spans="1:22" s="191" customFormat="1" x14ac:dyDescent="0.25">
      <c r="A1139" s="104">
        <v>3</v>
      </c>
      <c r="B1139" s="264"/>
      <c r="C1139" s="264"/>
      <c r="D1139" s="264"/>
      <c r="E1139" s="264"/>
      <c r="F1139" s="104" t="s">
        <v>3242</v>
      </c>
      <c r="G1139" s="99">
        <v>18520.509999999995</v>
      </c>
      <c r="H1139" s="99">
        <v>4372.49</v>
      </c>
      <c r="I1139" s="71">
        <f t="shared" si="312"/>
        <v>22892.999999999993</v>
      </c>
      <c r="J1139" s="99"/>
      <c r="K1139" s="99"/>
      <c r="L1139" s="99">
        <f t="shared" si="314"/>
        <v>0</v>
      </c>
      <c r="M1139" s="99">
        <f t="shared" si="315"/>
        <v>18520.509999999995</v>
      </c>
      <c r="N1139" s="99">
        <f t="shared" si="316"/>
        <v>4372.49</v>
      </c>
      <c r="O1139" s="99">
        <f t="shared" si="317"/>
        <v>22892.999999999993</v>
      </c>
      <c r="P1139" s="99"/>
      <c r="Q1139" s="99"/>
      <c r="R1139" s="99">
        <f t="shared" si="318"/>
        <v>0</v>
      </c>
      <c r="S1139" s="99">
        <f t="shared" si="319"/>
        <v>18520.509999999995</v>
      </c>
      <c r="T1139" s="99">
        <f t="shared" si="320"/>
        <v>4372.49</v>
      </c>
      <c r="U1139" s="99">
        <f t="shared" si="321"/>
        <v>22892.999999999993</v>
      </c>
      <c r="V1139" s="68"/>
    </row>
    <row r="1140" spans="1:22" s="191" customFormat="1" x14ac:dyDescent="0.25">
      <c r="A1140" s="104">
        <v>4</v>
      </c>
      <c r="B1140" s="264"/>
      <c r="C1140" s="264"/>
      <c r="D1140" s="264"/>
      <c r="E1140" s="264"/>
      <c r="F1140" s="104" t="s">
        <v>3243</v>
      </c>
      <c r="G1140" s="99">
        <v>24017.629999999976</v>
      </c>
      <c r="H1140" s="99">
        <v>-823.63000000000102</v>
      </c>
      <c r="I1140" s="71">
        <f t="shared" si="312"/>
        <v>23193.999999999975</v>
      </c>
      <c r="J1140" s="99"/>
      <c r="K1140" s="99"/>
      <c r="L1140" s="99">
        <f t="shared" si="314"/>
        <v>0</v>
      </c>
      <c r="M1140" s="99">
        <f t="shared" si="315"/>
        <v>24017.629999999976</v>
      </c>
      <c r="N1140" s="99">
        <f t="shared" si="316"/>
        <v>-823.63000000000102</v>
      </c>
      <c r="O1140" s="99">
        <f t="shared" si="317"/>
        <v>23193.999999999975</v>
      </c>
      <c r="P1140" s="99"/>
      <c r="Q1140" s="99"/>
      <c r="R1140" s="99">
        <f t="shared" si="318"/>
        <v>0</v>
      </c>
      <c r="S1140" s="99">
        <f t="shared" si="319"/>
        <v>24017.629999999976</v>
      </c>
      <c r="T1140" s="99">
        <f t="shared" si="320"/>
        <v>-823.63000000000102</v>
      </c>
      <c r="U1140" s="99">
        <f t="shared" si="321"/>
        <v>23193.999999999975</v>
      </c>
      <c r="V1140" s="68"/>
    </row>
    <row r="1141" spans="1:22" s="191" customFormat="1" x14ac:dyDescent="0.25">
      <c r="A1141" s="104">
        <v>5</v>
      </c>
      <c r="B1141" s="264"/>
      <c r="C1141" s="264"/>
      <c r="D1141" s="264"/>
      <c r="E1141" s="264"/>
      <c r="F1141" s="104" t="s">
        <v>3244</v>
      </c>
      <c r="G1141" s="99">
        <v>1643.2099999999991</v>
      </c>
      <c r="H1141" s="99">
        <v>140.78999999999996</v>
      </c>
      <c r="I1141" s="71">
        <f t="shared" si="312"/>
        <v>1783.9999999999991</v>
      </c>
      <c r="J1141" s="99"/>
      <c r="K1141" s="99"/>
      <c r="L1141" s="99">
        <f t="shared" si="314"/>
        <v>0</v>
      </c>
      <c r="M1141" s="99">
        <f t="shared" si="315"/>
        <v>1643.2099999999991</v>
      </c>
      <c r="N1141" s="99">
        <f t="shared" si="316"/>
        <v>140.78999999999996</v>
      </c>
      <c r="O1141" s="99">
        <f t="shared" si="317"/>
        <v>1783.9999999999991</v>
      </c>
      <c r="P1141" s="99"/>
      <c r="Q1141" s="99"/>
      <c r="R1141" s="99">
        <f t="shared" si="318"/>
        <v>0</v>
      </c>
      <c r="S1141" s="99">
        <f t="shared" si="319"/>
        <v>1643.2099999999991</v>
      </c>
      <c r="T1141" s="99">
        <f t="shared" si="320"/>
        <v>140.78999999999996</v>
      </c>
      <c r="U1141" s="99">
        <f t="shared" si="321"/>
        <v>1783.9999999999991</v>
      </c>
      <c r="V1141" s="68"/>
    </row>
    <row r="1142" spans="1:22" s="191" customFormat="1" x14ac:dyDescent="0.25">
      <c r="A1142" s="104">
        <v>6</v>
      </c>
      <c r="B1142" s="264"/>
      <c r="C1142" s="264"/>
      <c r="D1142" s="264"/>
      <c r="E1142" s="264"/>
      <c r="F1142" s="104" t="s">
        <v>327</v>
      </c>
      <c r="G1142" s="99">
        <v>0</v>
      </c>
      <c r="H1142" s="99">
        <v>0</v>
      </c>
      <c r="I1142" s="71">
        <f t="shared" si="312"/>
        <v>0</v>
      </c>
      <c r="J1142" s="99"/>
      <c r="K1142" s="99"/>
      <c r="L1142" s="99">
        <f t="shared" si="314"/>
        <v>0</v>
      </c>
      <c r="M1142" s="99">
        <f t="shared" si="315"/>
        <v>0</v>
      </c>
      <c r="N1142" s="99">
        <f t="shared" si="316"/>
        <v>0</v>
      </c>
      <c r="O1142" s="99">
        <f t="shared" si="317"/>
        <v>0</v>
      </c>
      <c r="P1142" s="99"/>
      <c r="Q1142" s="99"/>
      <c r="R1142" s="99">
        <f t="shared" si="318"/>
        <v>0</v>
      </c>
      <c r="S1142" s="99">
        <f t="shared" si="319"/>
        <v>0</v>
      </c>
      <c r="T1142" s="99">
        <f t="shared" si="320"/>
        <v>0</v>
      </c>
      <c r="U1142" s="99">
        <f t="shared" si="321"/>
        <v>0</v>
      </c>
      <c r="V1142" s="68"/>
    </row>
    <row r="1143" spans="1:22" s="191" customFormat="1" x14ac:dyDescent="0.25">
      <c r="A1143" s="104">
        <v>7</v>
      </c>
      <c r="B1143" s="264"/>
      <c r="C1143" s="264"/>
      <c r="D1143" s="264"/>
      <c r="E1143" s="264"/>
      <c r="F1143" s="104" t="s">
        <v>3245</v>
      </c>
      <c r="G1143" s="99">
        <v>1800.58</v>
      </c>
      <c r="H1143" s="99">
        <v>44.42</v>
      </c>
      <c r="I1143" s="71">
        <f t="shared" si="312"/>
        <v>1845</v>
      </c>
      <c r="J1143" s="99"/>
      <c r="K1143" s="99"/>
      <c r="L1143" s="99">
        <f t="shared" si="314"/>
        <v>0</v>
      </c>
      <c r="M1143" s="99">
        <f t="shared" si="315"/>
        <v>1800.58</v>
      </c>
      <c r="N1143" s="99">
        <f t="shared" si="316"/>
        <v>44.42</v>
      </c>
      <c r="O1143" s="99">
        <f t="shared" si="317"/>
        <v>1845</v>
      </c>
      <c r="P1143" s="99"/>
      <c r="Q1143" s="99"/>
      <c r="R1143" s="99">
        <f t="shared" si="318"/>
        <v>0</v>
      </c>
      <c r="S1143" s="99">
        <f t="shared" si="319"/>
        <v>1800.58</v>
      </c>
      <c r="T1143" s="99">
        <f t="shared" si="320"/>
        <v>44.42</v>
      </c>
      <c r="U1143" s="99">
        <f t="shared" si="321"/>
        <v>1845</v>
      </c>
      <c r="V1143" s="68"/>
    </row>
    <row r="1144" spans="1:22" s="191" customFormat="1" x14ac:dyDescent="0.25">
      <c r="A1144" s="104">
        <v>8</v>
      </c>
      <c r="B1144" s="264"/>
      <c r="C1144" s="264"/>
      <c r="D1144" s="264"/>
      <c r="E1144" s="264"/>
      <c r="F1144" s="104" t="s">
        <v>3246</v>
      </c>
      <c r="G1144" s="99">
        <v>24426.480000000003</v>
      </c>
      <c r="H1144" s="99">
        <v>1799.5200000000002</v>
      </c>
      <c r="I1144" s="71">
        <f t="shared" si="312"/>
        <v>26226.000000000004</v>
      </c>
      <c r="J1144" s="99"/>
      <c r="K1144" s="99"/>
      <c r="L1144" s="99">
        <f t="shared" si="314"/>
        <v>0</v>
      </c>
      <c r="M1144" s="99">
        <f t="shared" si="315"/>
        <v>24426.480000000003</v>
      </c>
      <c r="N1144" s="99">
        <f t="shared" si="316"/>
        <v>1799.5200000000002</v>
      </c>
      <c r="O1144" s="99">
        <f t="shared" si="317"/>
        <v>26226.000000000004</v>
      </c>
      <c r="P1144" s="99"/>
      <c r="Q1144" s="99"/>
      <c r="R1144" s="99">
        <f t="shared" si="318"/>
        <v>0</v>
      </c>
      <c r="S1144" s="99">
        <f t="shared" si="319"/>
        <v>24426.480000000003</v>
      </c>
      <c r="T1144" s="99">
        <f t="shared" si="320"/>
        <v>1799.5200000000002</v>
      </c>
      <c r="U1144" s="99">
        <f t="shared" si="321"/>
        <v>26226.000000000004</v>
      </c>
      <c r="V1144" s="68"/>
    </row>
    <row r="1145" spans="1:22" s="191" customFormat="1" x14ac:dyDescent="0.25">
      <c r="A1145" s="104">
        <v>9</v>
      </c>
      <c r="B1145" s="264"/>
      <c r="C1145" s="264"/>
      <c r="D1145" s="264"/>
      <c r="E1145" s="264"/>
      <c r="F1145" s="104" t="s">
        <v>3247</v>
      </c>
      <c r="G1145" s="99">
        <v>37358.719999999987</v>
      </c>
      <c r="H1145" s="99">
        <v>-1733.7200000000012</v>
      </c>
      <c r="I1145" s="71">
        <f t="shared" si="312"/>
        <v>35624.999999999985</v>
      </c>
      <c r="J1145" s="99"/>
      <c r="K1145" s="99"/>
      <c r="L1145" s="99">
        <f t="shared" si="314"/>
        <v>0</v>
      </c>
      <c r="M1145" s="99">
        <f t="shared" si="315"/>
        <v>37358.719999999987</v>
      </c>
      <c r="N1145" s="99">
        <f t="shared" si="316"/>
        <v>-1733.7200000000012</v>
      </c>
      <c r="O1145" s="99">
        <f t="shared" si="317"/>
        <v>35624.999999999985</v>
      </c>
      <c r="P1145" s="99"/>
      <c r="Q1145" s="99"/>
      <c r="R1145" s="99">
        <f t="shared" si="318"/>
        <v>0</v>
      </c>
      <c r="S1145" s="99">
        <f t="shared" si="319"/>
        <v>37358.719999999987</v>
      </c>
      <c r="T1145" s="99">
        <f t="shared" si="320"/>
        <v>-1733.7200000000012</v>
      </c>
      <c r="U1145" s="99">
        <f t="shared" si="321"/>
        <v>35624.999999999985</v>
      </c>
      <c r="V1145" s="68"/>
    </row>
    <row r="1146" spans="1:22" s="191" customFormat="1" x14ac:dyDescent="0.25">
      <c r="A1146" s="104">
        <v>10</v>
      </c>
      <c r="B1146" s="264"/>
      <c r="C1146" s="264"/>
      <c r="D1146" s="264"/>
      <c r="E1146" s="264"/>
      <c r="F1146" s="104" t="s">
        <v>3248</v>
      </c>
      <c r="G1146" s="99">
        <v>29604.010000000002</v>
      </c>
      <c r="H1146" s="99">
        <v>1830.99</v>
      </c>
      <c r="I1146" s="71">
        <f t="shared" si="312"/>
        <v>31435.000000000004</v>
      </c>
      <c r="J1146" s="99"/>
      <c r="K1146" s="99"/>
      <c r="L1146" s="99">
        <f t="shared" si="314"/>
        <v>0</v>
      </c>
      <c r="M1146" s="99">
        <f t="shared" si="315"/>
        <v>29604.010000000002</v>
      </c>
      <c r="N1146" s="99">
        <f t="shared" si="316"/>
        <v>1830.99</v>
      </c>
      <c r="O1146" s="99">
        <f t="shared" si="317"/>
        <v>31435.000000000004</v>
      </c>
      <c r="P1146" s="99"/>
      <c r="Q1146" s="99"/>
      <c r="R1146" s="99">
        <f t="shared" si="318"/>
        <v>0</v>
      </c>
      <c r="S1146" s="99">
        <f t="shared" si="319"/>
        <v>29604.010000000002</v>
      </c>
      <c r="T1146" s="99">
        <f t="shared" si="320"/>
        <v>1830.99</v>
      </c>
      <c r="U1146" s="99">
        <f t="shared" si="321"/>
        <v>31435.000000000004</v>
      </c>
      <c r="V1146" s="68"/>
    </row>
    <row r="1147" spans="1:22" s="191" customFormat="1" x14ac:dyDescent="0.25">
      <c r="A1147" s="104">
        <v>11</v>
      </c>
      <c r="B1147" s="264"/>
      <c r="C1147" s="264"/>
      <c r="D1147" s="264"/>
      <c r="E1147" s="264"/>
      <c r="F1147" s="104" t="s">
        <v>3249</v>
      </c>
      <c r="G1147" s="99">
        <v>334123.24999999994</v>
      </c>
      <c r="H1147" s="99">
        <v>2765.7499999999964</v>
      </c>
      <c r="I1147" s="71">
        <f t="shared" si="312"/>
        <v>336888.99999999994</v>
      </c>
      <c r="J1147" s="99"/>
      <c r="K1147" s="99"/>
      <c r="L1147" s="99">
        <f t="shared" si="314"/>
        <v>0</v>
      </c>
      <c r="M1147" s="99">
        <f t="shared" si="315"/>
        <v>334123.24999999994</v>
      </c>
      <c r="N1147" s="99">
        <f t="shared" si="316"/>
        <v>2765.7499999999964</v>
      </c>
      <c r="O1147" s="99">
        <f t="shared" si="317"/>
        <v>336888.99999999994</v>
      </c>
      <c r="P1147" s="99"/>
      <c r="Q1147" s="99"/>
      <c r="R1147" s="99">
        <f t="shared" si="318"/>
        <v>0</v>
      </c>
      <c r="S1147" s="99">
        <f t="shared" si="319"/>
        <v>334123.24999999994</v>
      </c>
      <c r="T1147" s="99">
        <f t="shared" si="320"/>
        <v>2765.7499999999964</v>
      </c>
      <c r="U1147" s="99">
        <f t="shared" si="321"/>
        <v>336888.99999999994</v>
      </c>
      <c r="V1147" s="68"/>
    </row>
    <row r="1148" spans="1:22" s="191" customFormat="1" x14ac:dyDescent="0.25">
      <c r="A1148" s="104">
        <v>12</v>
      </c>
      <c r="B1148" s="264"/>
      <c r="C1148" s="264"/>
      <c r="D1148" s="264"/>
      <c r="E1148" s="264"/>
      <c r="F1148" s="104" t="s">
        <v>3250</v>
      </c>
      <c r="G1148" s="99">
        <v>-7886.94</v>
      </c>
      <c r="H1148" s="99">
        <v>450.94000000000005</v>
      </c>
      <c r="I1148" s="71">
        <f t="shared" si="312"/>
        <v>-7436</v>
      </c>
      <c r="J1148" s="99"/>
      <c r="K1148" s="99"/>
      <c r="L1148" s="99">
        <f t="shared" si="314"/>
        <v>0</v>
      </c>
      <c r="M1148" s="99">
        <f t="shared" si="315"/>
        <v>-7886.94</v>
      </c>
      <c r="N1148" s="99">
        <f t="shared" si="316"/>
        <v>450.94000000000005</v>
      </c>
      <c r="O1148" s="99">
        <f t="shared" si="317"/>
        <v>-7436</v>
      </c>
      <c r="P1148" s="99"/>
      <c r="Q1148" s="99"/>
      <c r="R1148" s="99">
        <f t="shared" si="318"/>
        <v>0</v>
      </c>
      <c r="S1148" s="99">
        <f t="shared" si="319"/>
        <v>-7886.94</v>
      </c>
      <c r="T1148" s="99">
        <f t="shared" si="320"/>
        <v>450.94000000000005</v>
      </c>
      <c r="U1148" s="99">
        <f t="shared" si="321"/>
        <v>-7436</v>
      </c>
      <c r="V1148" s="68"/>
    </row>
    <row r="1149" spans="1:22" s="191" customFormat="1" x14ac:dyDescent="0.25">
      <c r="A1149" s="104">
        <v>13</v>
      </c>
      <c r="B1149" s="264"/>
      <c r="C1149" s="264"/>
      <c r="D1149" s="264"/>
      <c r="E1149" s="264"/>
      <c r="F1149" s="104" t="s">
        <v>3251</v>
      </c>
      <c r="G1149" s="99">
        <v>61768.119999999995</v>
      </c>
      <c r="H1149" s="99">
        <v>6267.88</v>
      </c>
      <c r="I1149" s="71">
        <f t="shared" si="312"/>
        <v>68036</v>
      </c>
      <c r="J1149" s="99"/>
      <c r="K1149" s="99"/>
      <c r="L1149" s="99">
        <f t="shared" si="314"/>
        <v>0</v>
      </c>
      <c r="M1149" s="99">
        <f t="shared" si="315"/>
        <v>61768.119999999995</v>
      </c>
      <c r="N1149" s="99">
        <f t="shared" si="316"/>
        <v>6267.88</v>
      </c>
      <c r="O1149" s="99">
        <f t="shared" si="317"/>
        <v>68036</v>
      </c>
      <c r="P1149" s="99"/>
      <c r="Q1149" s="99"/>
      <c r="R1149" s="99">
        <f t="shared" si="318"/>
        <v>0</v>
      </c>
      <c r="S1149" s="99">
        <f t="shared" si="319"/>
        <v>61768.119999999995</v>
      </c>
      <c r="T1149" s="99">
        <f t="shared" si="320"/>
        <v>6267.88</v>
      </c>
      <c r="U1149" s="99">
        <f t="shared" si="321"/>
        <v>68036</v>
      </c>
      <c r="V1149" s="68"/>
    </row>
    <row r="1150" spans="1:22" s="191" customFormat="1" x14ac:dyDescent="0.25">
      <c r="A1150" s="104">
        <v>14</v>
      </c>
      <c r="B1150" s="264"/>
      <c r="C1150" s="264"/>
      <c r="D1150" s="264"/>
      <c r="E1150" s="264"/>
      <c r="F1150" s="104" t="s">
        <v>3252</v>
      </c>
      <c r="G1150" s="99">
        <v>55183.960000000014</v>
      </c>
      <c r="H1150" s="99">
        <v>2559.0399999999991</v>
      </c>
      <c r="I1150" s="71">
        <f t="shared" si="312"/>
        <v>57743.000000000015</v>
      </c>
      <c r="J1150" s="99"/>
      <c r="K1150" s="99"/>
      <c r="L1150" s="99">
        <f t="shared" si="314"/>
        <v>0</v>
      </c>
      <c r="M1150" s="99">
        <f t="shared" si="315"/>
        <v>55183.960000000014</v>
      </c>
      <c r="N1150" s="99">
        <f t="shared" si="316"/>
        <v>2559.0399999999991</v>
      </c>
      <c r="O1150" s="99">
        <f t="shared" si="317"/>
        <v>57743.000000000015</v>
      </c>
      <c r="P1150" s="99"/>
      <c r="Q1150" s="99"/>
      <c r="R1150" s="99">
        <f t="shared" si="318"/>
        <v>0</v>
      </c>
      <c r="S1150" s="99">
        <f t="shared" si="319"/>
        <v>55183.960000000014</v>
      </c>
      <c r="T1150" s="99">
        <f t="shared" si="320"/>
        <v>2559.0399999999991</v>
      </c>
      <c r="U1150" s="99">
        <f t="shared" si="321"/>
        <v>57743.000000000015</v>
      </c>
      <c r="V1150" s="68"/>
    </row>
    <row r="1151" spans="1:22" s="191" customFormat="1" x14ac:dyDescent="0.25">
      <c r="A1151" s="104">
        <v>15</v>
      </c>
      <c r="B1151" s="264"/>
      <c r="C1151" s="264"/>
      <c r="D1151" s="264"/>
      <c r="E1151" s="264"/>
      <c r="F1151" s="104" t="s">
        <v>3253</v>
      </c>
      <c r="G1151" s="99">
        <v>99845.349999999991</v>
      </c>
      <c r="H1151" s="99">
        <v>4163.6500000000005</v>
      </c>
      <c r="I1151" s="71">
        <f t="shared" si="312"/>
        <v>104008.99999999999</v>
      </c>
      <c r="J1151" s="99"/>
      <c r="K1151" s="99"/>
      <c r="L1151" s="99">
        <f t="shared" si="314"/>
        <v>0</v>
      </c>
      <c r="M1151" s="99">
        <f t="shared" si="315"/>
        <v>99845.349999999991</v>
      </c>
      <c r="N1151" s="99">
        <f t="shared" si="316"/>
        <v>4163.6500000000005</v>
      </c>
      <c r="O1151" s="99">
        <f t="shared" si="317"/>
        <v>104008.99999999999</v>
      </c>
      <c r="P1151" s="99"/>
      <c r="Q1151" s="99"/>
      <c r="R1151" s="99">
        <f t="shared" si="318"/>
        <v>0</v>
      </c>
      <c r="S1151" s="99">
        <f t="shared" si="319"/>
        <v>99845.349999999991</v>
      </c>
      <c r="T1151" s="99">
        <f t="shared" si="320"/>
        <v>4163.6500000000005</v>
      </c>
      <c r="U1151" s="99">
        <f t="shared" si="321"/>
        <v>104008.99999999999</v>
      </c>
      <c r="V1151" s="68"/>
    </row>
    <row r="1152" spans="1:22" s="191" customFormat="1" x14ac:dyDescent="0.25">
      <c r="A1152" s="104">
        <v>16</v>
      </c>
      <c r="B1152" s="264"/>
      <c r="C1152" s="264"/>
      <c r="D1152" s="264"/>
      <c r="E1152" s="264"/>
      <c r="F1152" s="104" t="s">
        <v>3254</v>
      </c>
      <c r="G1152" s="99">
        <v>300302.28000000003</v>
      </c>
      <c r="H1152" s="99">
        <v>3686.7200000000012</v>
      </c>
      <c r="I1152" s="71">
        <f t="shared" si="312"/>
        <v>303989</v>
      </c>
      <c r="J1152" s="99"/>
      <c r="K1152" s="99"/>
      <c r="L1152" s="99">
        <f t="shared" si="314"/>
        <v>0</v>
      </c>
      <c r="M1152" s="99">
        <f t="shared" si="315"/>
        <v>300302.28000000003</v>
      </c>
      <c r="N1152" s="99">
        <f t="shared" si="316"/>
        <v>3686.7200000000012</v>
      </c>
      <c r="O1152" s="99">
        <f t="shared" si="317"/>
        <v>303989</v>
      </c>
      <c r="P1152" s="99"/>
      <c r="Q1152" s="99"/>
      <c r="R1152" s="99">
        <f t="shared" si="318"/>
        <v>0</v>
      </c>
      <c r="S1152" s="99">
        <f t="shared" si="319"/>
        <v>300302.28000000003</v>
      </c>
      <c r="T1152" s="99">
        <f t="shared" si="320"/>
        <v>3686.7200000000012</v>
      </c>
      <c r="U1152" s="99">
        <f t="shared" si="321"/>
        <v>303989</v>
      </c>
      <c r="V1152" s="68"/>
    </row>
    <row r="1153" spans="1:68" s="193" customFormat="1" x14ac:dyDescent="0.25">
      <c r="A1153" s="255" t="s">
        <v>43</v>
      </c>
      <c r="B1153" s="256"/>
      <c r="C1153" s="256"/>
      <c r="D1153" s="256"/>
      <c r="E1153" s="256"/>
      <c r="F1153" s="187">
        <f>A1152</f>
        <v>16</v>
      </c>
      <c r="G1153" s="103">
        <f>SUM(G1137:G1152)</f>
        <v>1016467.5099999999</v>
      </c>
      <c r="H1153" s="103">
        <f t="shared" ref="H1153:T1153" si="322">SUM(H1137:H1152)</f>
        <v>30671.489999999998</v>
      </c>
      <c r="I1153" s="103">
        <f t="shared" si="322"/>
        <v>1047138.9999999999</v>
      </c>
      <c r="J1153" s="103">
        <f t="shared" si="322"/>
        <v>0</v>
      </c>
      <c r="K1153" s="103">
        <f t="shared" si="322"/>
        <v>0</v>
      </c>
      <c r="L1153" s="103">
        <f t="shared" si="322"/>
        <v>0</v>
      </c>
      <c r="M1153" s="103">
        <f t="shared" si="322"/>
        <v>1016467.5099999999</v>
      </c>
      <c r="N1153" s="103">
        <f t="shared" si="322"/>
        <v>30671.489999999998</v>
      </c>
      <c r="O1153" s="103">
        <f t="shared" si="322"/>
        <v>1047138.9999999999</v>
      </c>
      <c r="P1153" s="103">
        <f t="shared" si="322"/>
        <v>0</v>
      </c>
      <c r="Q1153" s="103">
        <f t="shared" si="322"/>
        <v>0</v>
      </c>
      <c r="R1153" s="103">
        <f t="shared" si="322"/>
        <v>0</v>
      </c>
      <c r="S1153" s="103">
        <f t="shared" si="322"/>
        <v>1016467.5099999999</v>
      </c>
      <c r="T1153" s="103">
        <f t="shared" si="322"/>
        <v>30671.489999999998</v>
      </c>
      <c r="U1153" s="103">
        <f>SUM(U1137:U1152)</f>
        <v>1047138.9999999999</v>
      </c>
      <c r="V1153" s="122"/>
      <c r="W1153" s="192"/>
      <c r="X1153" s="192"/>
      <c r="Y1153" s="192"/>
      <c r="Z1153" s="192"/>
      <c r="AA1153" s="192"/>
      <c r="AB1153" s="192"/>
      <c r="AC1153" s="192"/>
      <c r="AD1153" s="192"/>
      <c r="AE1153" s="192"/>
      <c r="AF1153" s="192"/>
      <c r="AG1153" s="192"/>
      <c r="AH1153" s="192"/>
      <c r="AI1153" s="192"/>
      <c r="AJ1153" s="192"/>
      <c r="AK1153" s="192"/>
      <c r="AL1153" s="192"/>
      <c r="AM1153" s="192"/>
      <c r="AN1153" s="192"/>
      <c r="AO1153" s="192"/>
      <c r="AP1153" s="192"/>
      <c r="AQ1153" s="192"/>
      <c r="AR1153" s="192"/>
      <c r="AS1153" s="192"/>
      <c r="AT1153" s="192"/>
      <c r="AU1153" s="192"/>
      <c r="AV1153" s="192"/>
      <c r="AW1153" s="192"/>
      <c r="AX1153" s="192"/>
      <c r="AY1153" s="192"/>
      <c r="AZ1153" s="192"/>
      <c r="BA1153" s="192"/>
      <c r="BB1153" s="192"/>
      <c r="BC1153" s="192"/>
      <c r="BD1153" s="192"/>
      <c r="BE1153" s="192"/>
      <c r="BF1153" s="192"/>
      <c r="BG1153" s="192"/>
      <c r="BH1153" s="192"/>
      <c r="BI1153" s="192"/>
      <c r="BJ1153" s="192"/>
      <c r="BK1153" s="192"/>
      <c r="BL1153" s="192"/>
      <c r="BM1153" s="192"/>
      <c r="BN1153" s="192"/>
      <c r="BO1153" s="192"/>
      <c r="BP1153" s="192"/>
    </row>
    <row r="1154" spans="1:68" s="191" customFormat="1" ht="15" customHeight="1" x14ac:dyDescent="0.25">
      <c r="A1154" s="104">
        <v>1</v>
      </c>
      <c r="B1154" s="261" t="s">
        <v>1216</v>
      </c>
      <c r="C1154" s="261" t="s">
        <v>5537</v>
      </c>
      <c r="D1154" s="261" t="s">
        <v>5537</v>
      </c>
      <c r="E1154" s="261" t="s">
        <v>5556</v>
      </c>
      <c r="F1154" s="104" t="s">
        <v>3336</v>
      </c>
      <c r="G1154" s="99">
        <v>13680.150000000001</v>
      </c>
      <c r="H1154" s="99">
        <v>-293.15000000000009</v>
      </c>
      <c r="I1154" s="71">
        <f t="shared" si="312"/>
        <v>13387.000000000002</v>
      </c>
      <c r="J1154" s="99"/>
      <c r="K1154" s="99"/>
      <c r="L1154" s="99">
        <f t="shared" si="304"/>
        <v>0</v>
      </c>
      <c r="M1154" s="99">
        <f t="shared" ref="M1154:M1216" si="323">G1154+J1154</f>
        <v>13680.150000000001</v>
      </c>
      <c r="N1154" s="99">
        <f t="shared" si="305"/>
        <v>-293.15000000000009</v>
      </c>
      <c r="O1154" s="99">
        <f t="shared" si="306"/>
        <v>13387.000000000002</v>
      </c>
      <c r="P1154" s="99"/>
      <c r="Q1154" s="99"/>
      <c r="R1154" s="99">
        <f t="shared" si="307"/>
        <v>0</v>
      </c>
      <c r="S1154" s="99">
        <f t="shared" si="308"/>
        <v>13680.150000000001</v>
      </c>
      <c r="T1154" s="99">
        <f t="shared" si="309"/>
        <v>-293.15000000000009</v>
      </c>
      <c r="U1154" s="99">
        <f t="shared" si="310"/>
        <v>13387.000000000002</v>
      </c>
      <c r="V1154" s="68"/>
    </row>
    <row r="1155" spans="1:68" s="191" customFormat="1" x14ac:dyDescent="0.25">
      <c r="A1155" s="104">
        <v>2</v>
      </c>
      <c r="B1155" s="262"/>
      <c r="C1155" s="262"/>
      <c r="D1155" s="262"/>
      <c r="E1155" s="262"/>
      <c r="F1155" s="104" t="s">
        <v>3337</v>
      </c>
      <c r="G1155" s="99">
        <v>0</v>
      </c>
      <c r="H1155" s="99">
        <v>0</v>
      </c>
      <c r="I1155" s="71">
        <f t="shared" si="312"/>
        <v>0</v>
      </c>
      <c r="J1155" s="99"/>
      <c r="K1155" s="99"/>
      <c r="L1155" s="99">
        <f t="shared" si="304"/>
        <v>0</v>
      </c>
      <c r="M1155" s="99">
        <f t="shared" si="323"/>
        <v>0</v>
      </c>
      <c r="N1155" s="99">
        <f t="shared" si="305"/>
        <v>0</v>
      </c>
      <c r="O1155" s="99">
        <f t="shared" si="306"/>
        <v>0</v>
      </c>
      <c r="P1155" s="99"/>
      <c r="Q1155" s="99"/>
      <c r="R1155" s="99">
        <f t="shared" si="307"/>
        <v>0</v>
      </c>
      <c r="S1155" s="99">
        <f t="shared" si="308"/>
        <v>0</v>
      </c>
      <c r="T1155" s="99">
        <f t="shared" si="309"/>
        <v>0</v>
      </c>
      <c r="U1155" s="99">
        <f t="shared" si="310"/>
        <v>0</v>
      </c>
      <c r="V1155" s="68"/>
    </row>
    <row r="1156" spans="1:68" s="191" customFormat="1" x14ac:dyDescent="0.25">
      <c r="A1156" s="104">
        <v>3</v>
      </c>
      <c r="B1156" s="262"/>
      <c r="C1156" s="262"/>
      <c r="D1156" s="262"/>
      <c r="E1156" s="262"/>
      <c r="F1156" s="104" t="s">
        <v>3338</v>
      </c>
      <c r="G1156" s="99">
        <v>96637.4</v>
      </c>
      <c r="H1156" s="99">
        <v>10644.599999999999</v>
      </c>
      <c r="I1156" s="71">
        <f t="shared" si="312"/>
        <v>107282</v>
      </c>
      <c r="J1156" s="99"/>
      <c r="K1156" s="99"/>
      <c r="L1156" s="99">
        <f t="shared" si="304"/>
        <v>0</v>
      </c>
      <c r="M1156" s="99">
        <f t="shared" si="323"/>
        <v>96637.4</v>
      </c>
      <c r="N1156" s="99">
        <f t="shared" si="305"/>
        <v>10644.599999999999</v>
      </c>
      <c r="O1156" s="99">
        <f t="shared" si="306"/>
        <v>107282</v>
      </c>
      <c r="P1156" s="99"/>
      <c r="Q1156" s="99"/>
      <c r="R1156" s="99">
        <f t="shared" si="307"/>
        <v>0</v>
      </c>
      <c r="S1156" s="99">
        <f t="shared" si="308"/>
        <v>96637.4</v>
      </c>
      <c r="T1156" s="99">
        <f t="shared" si="309"/>
        <v>10644.599999999999</v>
      </c>
      <c r="U1156" s="99">
        <f t="shared" si="310"/>
        <v>107282</v>
      </c>
      <c r="V1156" s="68"/>
    </row>
    <row r="1157" spans="1:68" s="191" customFormat="1" x14ac:dyDescent="0.25">
      <c r="A1157" s="104">
        <v>4</v>
      </c>
      <c r="B1157" s="262"/>
      <c r="C1157" s="262"/>
      <c r="D1157" s="262"/>
      <c r="E1157" s="262"/>
      <c r="F1157" s="104" t="s">
        <v>3339</v>
      </c>
      <c r="G1157" s="99">
        <v>126988.88000000002</v>
      </c>
      <c r="H1157" s="99">
        <v>9563.119999999999</v>
      </c>
      <c r="I1157" s="71">
        <f t="shared" si="312"/>
        <v>136552.00000000003</v>
      </c>
      <c r="J1157" s="99"/>
      <c r="K1157" s="99"/>
      <c r="L1157" s="99">
        <f t="shared" si="304"/>
        <v>0</v>
      </c>
      <c r="M1157" s="99">
        <f t="shared" si="323"/>
        <v>126988.88000000002</v>
      </c>
      <c r="N1157" s="99">
        <f t="shared" si="305"/>
        <v>9563.119999999999</v>
      </c>
      <c r="O1157" s="99">
        <f t="shared" si="306"/>
        <v>136552.00000000003</v>
      </c>
      <c r="P1157" s="99"/>
      <c r="Q1157" s="99"/>
      <c r="R1157" s="99">
        <f t="shared" si="307"/>
        <v>0</v>
      </c>
      <c r="S1157" s="99">
        <f t="shared" si="308"/>
        <v>126988.88000000002</v>
      </c>
      <c r="T1157" s="99">
        <f t="shared" si="309"/>
        <v>9563.119999999999</v>
      </c>
      <c r="U1157" s="99">
        <f t="shared" si="310"/>
        <v>136552.00000000003</v>
      </c>
      <c r="V1157" s="68"/>
    </row>
    <row r="1158" spans="1:68" s="191" customFormat="1" x14ac:dyDescent="0.25">
      <c r="A1158" s="104">
        <v>5</v>
      </c>
      <c r="B1158" s="262"/>
      <c r="C1158" s="262"/>
      <c r="D1158" s="262"/>
      <c r="E1158" s="262"/>
      <c r="F1158" s="104" t="s">
        <v>3340</v>
      </c>
      <c r="G1158" s="99">
        <v>90625.010000000009</v>
      </c>
      <c r="H1158" s="99">
        <v>741.99000000000069</v>
      </c>
      <c r="I1158" s="71">
        <f t="shared" si="312"/>
        <v>91367.000000000015</v>
      </c>
      <c r="J1158" s="99"/>
      <c r="K1158" s="99"/>
      <c r="L1158" s="99">
        <f t="shared" si="304"/>
        <v>0</v>
      </c>
      <c r="M1158" s="99">
        <f t="shared" si="323"/>
        <v>90625.010000000009</v>
      </c>
      <c r="N1158" s="99">
        <f t="shared" si="305"/>
        <v>741.99000000000069</v>
      </c>
      <c r="O1158" s="99">
        <f t="shared" si="306"/>
        <v>91367.000000000015</v>
      </c>
      <c r="P1158" s="99"/>
      <c r="Q1158" s="99"/>
      <c r="R1158" s="99">
        <f t="shared" si="307"/>
        <v>0</v>
      </c>
      <c r="S1158" s="99">
        <f t="shared" si="308"/>
        <v>90625.010000000009</v>
      </c>
      <c r="T1158" s="99">
        <f t="shared" si="309"/>
        <v>741.99000000000069</v>
      </c>
      <c r="U1158" s="99">
        <f t="shared" si="310"/>
        <v>91367.000000000015</v>
      </c>
      <c r="V1158" s="68"/>
    </row>
    <row r="1159" spans="1:68" s="191" customFormat="1" x14ac:dyDescent="0.25">
      <c r="A1159" s="104">
        <v>6</v>
      </c>
      <c r="B1159" s="262"/>
      <c r="C1159" s="262"/>
      <c r="D1159" s="262"/>
      <c r="E1159" s="262"/>
      <c r="F1159" s="104" t="s">
        <v>3341</v>
      </c>
      <c r="G1159" s="99">
        <v>-1073.2500000000073</v>
      </c>
      <c r="H1159" s="99">
        <v>-1094.7500000000005</v>
      </c>
      <c r="I1159" s="71">
        <f t="shared" si="312"/>
        <v>-2168.0000000000077</v>
      </c>
      <c r="J1159" s="99"/>
      <c r="K1159" s="99"/>
      <c r="L1159" s="99">
        <f t="shared" si="304"/>
        <v>0</v>
      </c>
      <c r="M1159" s="99">
        <f t="shared" si="323"/>
        <v>-1073.2500000000073</v>
      </c>
      <c r="N1159" s="99">
        <f t="shared" si="305"/>
        <v>-1094.7500000000005</v>
      </c>
      <c r="O1159" s="99">
        <f t="shared" si="306"/>
        <v>-2168.0000000000077</v>
      </c>
      <c r="P1159" s="99"/>
      <c r="Q1159" s="99"/>
      <c r="R1159" s="99">
        <f t="shared" si="307"/>
        <v>0</v>
      </c>
      <c r="S1159" s="99">
        <f t="shared" si="308"/>
        <v>-1073.2500000000073</v>
      </c>
      <c r="T1159" s="99">
        <f t="shared" si="309"/>
        <v>-1094.7500000000005</v>
      </c>
      <c r="U1159" s="99">
        <f t="shared" si="310"/>
        <v>-2168.0000000000077</v>
      </c>
      <c r="V1159" s="68"/>
    </row>
    <row r="1160" spans="1:68" s="191" customFormat="1" x14ac:dyDescent="0.25">
      <c r="A1160" s="104">
        <v>7</v>
      </c>
      <c r="B1160" s="262"/>
      <c r="C1160" s="262"/>
      <c r="D1160" s="262"/>
      <c r="E1160" s="262"/>
      <c r="F1160" s="104" t="s">
        <v>3342</v>
      </c>
      <c r="G1160" s="99">
        <v>191504.23000000007</v>
      </c>
      <c r="H1160" s="99">
        <v>13120.77</v>
      </c>
      <c r="I1160" s="71">
        <f t="shared" si="312"/>
        <v>204625.00000000006</v>
      </c>
      <c r="J1160" s="99"/>
      <c r="K1160" s="99"/>
      <c r="L1160" s="99">
        <f t="shared" si="304"/>
        <v>0</v>
      </c>
      <c r="M1160" s="99">
        <f t="shared" si="323"/>
        <v>191504.23000000007</v>
      </c>
      <c r="N1160" s="99">
        <f t="shared" si="305"/>
        <v>13120.77</v>
      </c>
      <c r="O1160" s="99">
        <f t="shared" si="306"/>
        <v>204625.00000000006</v>
      </c>
      <c r="P1160" s="99"/>
      <c r="Q1160" s="99"/>
      <c r="R1160" s="99">
        <f t="shared" si="307"/>
        <v>0</v>
      </c>
      <c r="S1160" s="99">
        <f t="shared" si="308"/>
        <v>191504.23000000007</v>
      </c>
      <c r="T1160" s="99">
        <f t="shared" si="309"/>
        <v>13120.77</v>
      </c>
      <c r="U1160" s="99">
        <f t="shared" si="310"/>
        <v>204625.00000000006</v>
      </c>
      <c r="V1160" s="68"/>
    </row>
    <row r="1161" spans="1:68" s="191" customFormat="1" x14ac:dyDescent="0.25">
      <c r="A1161" s="104">
        <v>8</v>
      </c>
      <c r="B1161" s="262"/>
      <c r="C1161" s="262"/>
      <c r="D1161" s="262"/>
      <c r="E1161" s="262"/>
      <c r="F1161" s="104" t="s">
        <v>3343</v>
      </c>
      <c r="G1161" s="99">
        <v>159862.59</v>
      </c>
      <c r="H1161" s="99">
        <v>15532.41</v>
      </c>
      <c r="I1161" s="71">
        <f t="shared" si="312"/>
        <v>175395</v>
      </c>
      <c r="J1161" s="99"/>
      <c r="K1161" s="99"/>
      <c r="L1161" s="99">
        <f t="shared" si="304"/>
        <v>0</v>
      </c>
      <c r="M1161" s="99">
        <f t="shared" si="323"/>
        <v>159862.59</v>
      </c>
      <c r="N1161" s="99">
        <f t="shared" si="305"/>
        <v>15532.41</v>
      </c>
      <c r="O1161" s="99">
        <f t="shared" si="306"/>
        <v>175395</v>
      </c>
      <c r="P1161" s="99"/>
      <c r="Q1161" s="99"/>
      <c r="R1161" s="99">
        <f t="shared" si="307"/>
        <v>0</v>
      </c>
      <c r="S1161" s="99">
        <f t="shared" si="308"/>
        <v>159862.59</v>
      </c>
      <c r="T1161" s="99">
        <f t="shared" si="309"/>
        <v>15532.41</v>
      </c>
      <c r="U1161" s="99">
        <f t="shared" si="310"/>
        <v>175395</v>
      </c>
      <c r="V1161" s="68"/>
    </row>
    <row r="1162" spans="1:68" s="191" customFormat="1" x14ac:dyDescent="0.25">
      <c r="A1162" s="104">
        <v>9</v>
      </c>
      <c r="B1162" s="262"/>
      <c r="C1162" s="262"/>
      <c r="D1162" s="262"/>
      <c r="E1162" s="262"/>
      <c r="F1162" s="104" t="s">
        <v>3344</v>
      </c>
      <c r="G1162" s="99">
        <v>71127.67</v>
      </c>
      <c r="H1162" s="99">
        <v>8262.33</v>
      </c>
      <c r="I1162" s="71">
        <f t="shared" si="312"/>
        <v>79390</v>
      </c>
      <c r="J1162" s="99"/>
      <c r="K1162" s="99"/>
      <c r="L1162" s="99">
        <f t="shared" si="304"/>
        <v>0</v>
      </c>
      <c r="M1162" s="99">
        <f t="shared" si="323"/>
        <v>71127.67</v>
      </c>
      <c r="N1162" s="99">
        <f t="shared" si="305"/>
        <v>8262.33</v>
      </c>
      <c r="O1162" s="99">
        <f t="shared" si="306"/>
        <v>79390</v>
      </c>
      <c r="P1162" s="99"/>
      <c r="Q1162" s="99"/>
      <c r="R1162" s="99">
        <f t="shared" si="307"/>
        <v>0</v>
      </c>
      <c r="S1162" s="99">
        <f t="shared" si="308"/>
        <v>71127.67</v>
      </c>
      <c r="T1162" s="99">
        <f t="shared" si="309"/>
        <v>8262.33</v>
      </c>
      <c r="U1162" s="99">
        <f t="shared" si="310"/>
        <v>79390</v>
      </c>
      <c r="V1162" s="68"/>
    </row>
    <row r="1163" spans="1:68" s="191" customFormat="1" x14ac:dyDescent="0.25">
      <c r="A1163" s="104">
        <v>10</v>
      </c>
      <c r="B1163" s="262"/>
      <c r="C1163" s="262"/>
      <c r="D1163" s="262"/>
      <c r="E1163" s="262"/>
      <c r="F1163" s="104" t="s">
        <v>3345</v>
      </c>
      <c r="G1163" s="99">
        <v>11589</v>
      </c>
      <c r="H1163" s="99">
        <v>0</v>
      </c>
      <c r="I1163" s="71">
        <f t="shared" si="312"/>
        <v>11589</v>
      </c>
      <c r="J1163" s="99"/>
      <c r="K1163" s="99"/>
      <c r="L1163" s="99">
        <f t="shared" si="304"/>
        <v>0</v>
      </c>
      <c r="M1163" s="99">
        <f t="shared" si="323"/>
        <v>11589</v>
      </c>
      <c r="N1163" s="99">
        <f t="shared" si="305"/>
        <v>0</v>
      </c>
      <c r="O1163" s="99">
        <f t="shared" si="306"/>
        <v>11589</v>
      </c>
      <c r="P1163" s="99"/>
      <c r="Q1163" s="99"/>
      <c r="R1163" s="99">
        <f t="shared" si="307"/>
        <v>0</v>
      </c>
      <c r="S1163" s="99">
        <f t="shared" si="308"/>
        <v>11589</v>
      </c>
      <c r="T1163" s="99">
        <f t="shared" si="309"/>
        <v>0</v>
      </c>
      <c r="U1163" s="99">
        <f t="shared" si="310"/>
        <v>11589</v>
      </c>
      <c r="V1163" s="68"/>
    </row>
    <row r="1164" spans="1:68" s="191" customFormat="1" x14ac:dyDescent="0.25">
      <c r="A1164" s="104">
        <v>11</v>
      </c>
      <c r="B1164" s="262"/>
      <c r="C1164" s="262"/>
      <c r="D1164" s="262"/>
      <c r="E1164" s="262"/>
      <c r="F1164" s="104" t="s">
        <v>3346</v>
      </c>
      <c r="G1164" s="99">
        <v>20094.03</v>
      </c>
      <c r="H1164" s="99">
        <v>-105.02999999999997</v>
      </c>
      <c r="I1164" s="71">
        <f t="shared" si="312"/>
        <v>19989</v>
      </c>
      <c r="J1164" s="99"/>
      <c r="K1164" s="99"/>
      <c r="L1164" s="99">
        <f t="shared" si="304"/>
        <v>0</v>
      </c>
      <c r="M1164" s="99">
        <f t="shared" si="323"/>
        <v>20094.03</v>
      </c>
      <c r="N1164" s="99">
        <f t="shared" si="305"/>
        <v>-105.02999999999997</v>
      </c>
      <c r="O1164" s="99">
        <f t="shared" si="306"/>
        <v>19989</v>
      </c>
      <c r="P1164" s="99"/>
      <c r="Q1164" s="99"/>
      <c r="R1164" s="99">
        <f t="shared" si="307"/>
        <v>0</v>
      </c>
      <c r="S1164" s="99">
        <f t="shared" si="308"/>
        <v>20094.03</v>
      </c>
      <c r="T1164" s="99">
        <f t="shared" si="309"/>
        <v>-105.02999999999997</v>
      </c>
      <c r="U1164" s="99">
        <f t="shared" si="310"/>
        <v>19989</v>
      </c>
      <c r="V1164" s="68"/>
    </row>
    <row r="1165" spans="1:68" s="191" customFormat="1" x14ac:dyDescent="0.25">
      <c r="A1165" s="104">
        <v>12</v>
      </c>
      <c r="B1165" s="262"/>
      <c r="C1165" s="262"/>
      <c r="D1165" s="262"/>
      <c r="E1165" s="262"/>
      <c r="F1165" s="104" t="s">
        <v>3347</v>
      </c>
      <c r="G1165" s="99">
        <v>38601.109999999993</v>
      </c>
      <c r="H1165" s="99">
        <v>1626.8899999999999</v>
      </c>
      <c r="I1165" s="71">
        <f t="shared" si="312"/>
        <v>40227.999999999993</v>
      </c>
      <c r="J1165" s="99"/>
      <c r="K1165" s="99"/>
      <c r="L1165" s="99">
        <f t="shared" si="304"/>
        <v>0</v>
      </c>
      <c r="M1165" s="99">
        <f t="shared" si="323"/>
        <v>38601.109999999993</v>
      </c>
      <c r="N1165" s="99">
        <f t="shared" si="305"/>
        <v>1626.8899999999999</v>
      </c>
      <c r="O1165" s="99">
        <f t="shared" si="306"/>
        <v>40227.999999999993</v>
      </c>
      <c r="P1165" s="99"/>
      <c r="Q1165" s="99"/>
      <c r="R1165" s="99">
        <f t="shared" si="307"/>
        <v>0</v>
      </c>
      <c r="S1165" s="99">
        <f t="shared" si="308"/>
        <v>38601.109999999993</v>
      </c>
      <c r="T1165" s="99">
        <f t="shared" si="309"/>
        <v>1626.8899999999999</v>
      </c>
      <c r="U1165" s="99">
        <f t="shared" si="310"/>
        <v>40227.999999999993</v>
      </c>
      <c r="V1165" s="68"/>
    </row>
    <row r="1166" spans="1:68" s="191" customFormat="1" x14ac:dyDescent="0.25">
      <c r="A1166" s="104">
        <v>13</v>
      </c>
      <c r="B1166" s="262"/>
      <c r="C1166" s="262"/>
      <c r="D1166" s="262"/>
      <c r="E1166" s="262"/>
      <c r="F1166" s="104" t="s">
        <v>3348</v>
      </c>
      <c r="G1166" s="99">
        <v>67209.23000000001</v>
      </c>
      <c r="H1166" s="99">
        <v>483.76999999999862</v>
      </c>
      <c r="I1166" s="71">
        <f t="shared" si="312"/>
        <v>67693.000000000015</v>
      </c>
      <c r="J1166" s="99"/>
      <c r="K1166" s="99"/>
      <c r="L1166" s="99">
        <f t="shared" si="304"/>
        <v>0</v>
      </c>
      <c r="M1166" s="99">
        <f t="shared" si="323"/>
        <v>67209.23000000001</v>
      </c>
      <c r="N1166" s="99">
        <f t="shared" si="305"/>
        <v>483.76999999999862</v>
      </c>
      <c r="O1166" s="99">
        <f t="shared" si="306"/>
        <v>67693.000000000015</v>
      </c>
      <c r="P1166" s="99"/>
      <c r="Q1166" s="99"/>
      <c r="R1166" s="99">
        <f t="shared" si="307"/>
        <v>0</v>
      </c>
      <c r="S1166" s="99">
        <f t="shared" si="308"/>
        <v>67209.23000000001</v>
      </c>
      <c r="T1166" s="99">
        <f t="shared" si="309"/>
        <v>483.76999999999862</v>
      </c>
      <c r="U1166" s="99">
        <f t="shared" si="310"/>
        <v>67693.000000000015</v>
      </c>
      <c r="V1166" s="68"/>
    </row>
    <row r="1167" spans="1:68" s="191" customFormat="1" x14ac:dyDescent="0.25">
      <c r="A1167" s="104">
        <v>14</v>
      </c>
      <c r="B1167" s="262"/>
      <c r="C1167" s="262"/>
      <c r="D1167" s="262"/>
      <c r="E1167" s="262"/>
      <c r="F1167" s="104" t="s">
        <v>3349</v>
      </c>
      <c r="G1167" s="99">
        <v>51462.649999999994</v>
      </c>
      <c r="H1167" s="99">
        <v>92.35</v>
      </c>
      <c r="I1167" s="71">
        <f t="shared" si="312"/>
        <v>51554.999999999993</v>
      </c>
      <c r="J1167" s="99"/>
      <c r="K1167" s="99"/>
      <c r="L1167" s="99">
        <f t="shared" si="304"/>
        <v>0</v>
      </c>
      <c r="M1167" s="99">
        <f t="shared" si="323"/>
        <v>51462.649999999994</v>
      </c>
      <c r="N1167" s="99">
        <f t="shared" si="305"/>
        <v>92.35</v>
      </c>
      <c r="O1167" s="99">
        <f t="shared" si="306"/>
        <v>51554.999999999993</v>
      </c>
      <c r="P1167" s="99"/>
      <c r="Q1167" s="99"/>
      <c r="R1167" s="99">
        <f t="shared" si="307"/>
        <v>0</v>
      </c>
      <c r="S1167" s="99">
        <f t="shared" si="308"/>
        <v>51462.649999999994</v>
      </c>
      <c r="T1167" s="99">
        <f t="shared" si="309"/>
        <v>92.35</v>
      </c>
      <c r="U1167" s="99">
        <f t="shared" si="310"/>
        <v>51554.999999999993</v>
      </c>
      <c r="V1167" s="68"/>
    </row>
    <row r="1168" spans="1:68" s="191" customFormat="1" x14ac:dyDescent="0.25">
      <c r="A1168" s="104">
        <v>15</v>
      </c>
      <c r="B1168" s="262"/>
      <c r="C1168" s="262"/>
      <c r="D1168" s="262"/>
      <c r="E1168" s="262"/>
      <c r="F1168" s="104" t="s">
        <v>3350</v>
      </c>
      <c r="G1168" s="99">
        <v>87125.810000000012</v>
      </c>
      <c r="H1168" s="99">
        <v>10211.189999999999</v>
      </c>
      <c r="I1168" s="71">
        <f t="shared" si="312"/>
        <v>97337.000000000015</v>
      </c>
      <c r="J1168" s="99"/>
      <c r="K1168" s="99"/>
      <c r="L1168" s="99">
        <f t="shared" si="304"/>
        <v>0</v>
      </c>
      <c r="M1168" s="99">
        <f t="shared" si="323"/>
        <v>87125.810000000012</v>
      </c>
      <c r="N1168" s="99">
        <f t="shared" si="305"/>
        <v>10211.189999999999</v>
      </c>
      <c r="O1168" s="99">
        <f t="shared" si="306"/>
        <v>97337.000000000015</v>
      </c>
      <c r="P1168" s="99"/>
      <c r="Q1168" s="99"/>
      <c r="R1168" s="99">
        <f t="shared" si="307"/>
        <v>0</v>
      </c>
      <c r="S1168" s="99">
        <f t="shared" si="308"/>
        <v>87125.810000000012</v>
      </c>
      <c r="T1168" s="99">
        <f t="shared" si="309"/>
        <v>10211.189999999999</v>
      </c>
      <c r="U1168" s="99">
        <f t="shared" si="310"/>
        <v>97337.000000000015</v>
      </c>
      <c r="V1168" s="68"/>
    </row>
    <row r="1169" spans="1:68" s="191" customFormat="1" x14ac:dyDescent="0.25">
      <c r="A1169" s="104">
        <v>16</v>
      </c>
      <c r="B1169" s="262"/>
      <c r="C1169" s="262"/>
      <c r="D1169" s="262"/>
      <c r="E1169" s="262"/>
      <c r="F1169" s="104" t="s">
        <v>3351</v>
      </c>
      <c r="G1169" s="99">
        <v>31047.87999999999</v>
      </c>
      <c r="H1169" s="99">
        <v>-1529.8799999999992</v>
      </c>
      <c r="I1169" s="71">
        <f t="shared" si="312"/>
        <v>29517.999999999993</v>
      </c>
      <c r="J1169" s="99"/>
      <c r="K1169" s="99"/>
      <c r="L1169" s="99">
        <f t="shared" si="304"/>
        <v>0</v>
      </c>
      <c r="M1169" s="99">
        <f t="shared" si="323"/>
        <v>31047.87999999999</v>
      </c>
      <c r="N1169" s="99">
        <f t="shared" si="305"/>
        <v>-1529.8799999999992</v>
      </c>
      <c r="O1169" s="99">
        <f t="shared" si="306"/>
        <v>29517.999999999993</v>
      </c>
      <c r="P1169" s="99"/>
      <c r="Q1169" s="99"/>
      <c r="R1169" s="99">
        <f t="shared" si="307"/>
        <v>0</v>
      </c>
      <c r="S1169" s="99">
        <f t="shared" si="308"/>
        <v>31047.87999999999</v>
      </c>
      <c r="T1169" s="99">
        <f t="shared" si="309"/>
        <v>-1529.8799999999992</v>
      </c>
      <c r="U1169" s="99">
        <f t="shared" si="310"/>
        <v>29517.999999999993</v>
      </c>
      <c r="V1169" s="68"/>
    </row>
    <row r="1170" spans="1:68" s="191" customFormat="1" x14ac:dyDescent="0.25">
      <c r="A1170" s="104">
        <v>17</v>
      </c>
      <c r="B1170" s="262"/>
      <c r="C1170" s="262"/>
      <c r="D1170" s="262"/>
      <c r="E1170" s="262"/>
      <c r="F1170" s="104" t="s">
        <v>3352</v>
      </c>
      <c r="G1170" s="99">
        <v>-43489.429999999993</v>
      </c>
      <c r="H1170" s="99">
        <v>2596.4299999999998</v>
      </c>
      <c r="I1170" s="71">
        <f t="shared" si="312"/>
        <v>-40892.999999999993</v>
      </c>
      <c r="J1170" s="99"/>
      <c r="K1170" s="99"/>
      <c r="L1170" s="99">
        <f t="shared" si="304"/>
        <v>0</v>
      </c>
      <c r="M1170" s="99">
        <f t="shared" si="323"/>
        <v>-43489.429999999993</v>
      </c>
      <c r="N1170" s="99">
        <f t="shared" si="305"/>
        <v>2596.4299999999998</v>
      </c>
      <c r="O1170" s="99">
        <f t="shared" si="306"/>
        <v>-40892.999999999993</v>
      </c>
      <c r="P1170" s="99"/>
      <c r="Q1170" s="99"/>
      <c r="R1170" s="99">
        <f t="shared" si="307"/>
        <v>0</v>
      </c>
      <c r="S1170" s="99">
        <f t="shared" si="308"/>
        <v>-43489.429999999993</v>
      </c>
      <c r="T1170" s="99">
        <f t="shared" si="309"/>
        <v>2596.4299999999998</v>
      </c>
      <c r="U1170" s="99">
        <f t="shared" si="310"/>
        <v>-40892.999999999993</v>
      </c>
      <c r="V1170" s="68"/>
    </row>
    <row r="1171" spans="1:68" s="191" customFormat="1" x14ac:dyDescent="0.25">
      <c r="A1171" s="104">
        <v>18</v>
      </c>
      <c r="B1171" s="262"/>
      <c r="C1171" s="262"/>
      <c r="D1171" s="262"/>
      <c r="E1171" s="262"/>
      <c r="F1171" s="104" t="s">
        <v>3353</v>
      </c>
      <c r="G1171" s="99">
        <v>125559.1</v>
      </c>
      <c r="H1171" s="99">
        <v>13713.9</v>
      </c>
      <c r="I1171" s="71">
        <f t="shared" si="312"/>
        <v>139273</v>
      </c>
      <c r="J1171" s="99"/>
      <c r="K1171" s="99"/>
      <c r="L1171" s="99">
        <f t="shared" si="304"/>
        <v>0</v>
      </c>
      <c r="M1171" s="99">
        <f t="shared" si="323"/>
        <v>125559.1</v>
      </c>
      <c r="N1171" s="99">
        <f t="shared" si="305"/>
        <v>13713.9</v>
      </c>
      <c r="O1171" s="99">
        <f t="shared" si="306"/>
        <v>139273</v>
      </c>
      <c r="P1171" s="99"/>
      <c r="Q1171" s="99"/>
      <c r="R1171" s="99">
        <f t="shared" si="307"/>
        <v>0</v>
      </c>
      <c r="S1171" s="99">
        <f t="shared" si="308"/>
        <v>125559.1</v>
      </c>
      <c r="T1171" s="99">
        <f t="shared" si="309"/>
        <v>13713.9</v>
      </c>
      <c r="U1171" s="99">
        <f t="shared" si="310"/>
        <v>139273</v>
      </c>
      <c r="V1171" s="68"/>
    </row>
    <row r="1172" spans="1:68" s="191" customFormat="1" x14ac:dyDescent="0.25">
      <c r="A1172" s="104">
        <v>19</v>
      </c>
      <c r="B1172" s="262"/>
      <c r="C1172" s="262"/>
      <c r="D1172" s="262"/>
      <c r="E1172" s="262"/>
      <c r="F1172" s="104" t="s">
        <v>3354</v>
      </c>
      <c r="G1172" s="99">
        <v>-24311</v>
      </c>
      <c r="H1172" s="99">
        <v>0</v>
      </c>
      <c r="I1172" s="71">
        <f t="shared" si="312"/>
        <v>-24311</v>
      </c>
      <c r="J1172" s="99"/>
      <c r="K1172" s="99"/>
      <c r="L1172" s="99">
        <f t="shared" ref="L1172:L1235" si="324">J1172+K1172</f>
        <v>0</v>
      </c>
      <c r="M1172" s="99">
        <f t="shared" si="323"/>
        <v>-24311</v>
      </c>
      <c r="N1172" s="99">
        <f t="shared" ref="N1172:N1235" si="325">H1172+K1172</f>
        <v>0</v>
      </c>
      <c r="O1172" s="99">
        <f t="shared" ref="O1172:O1235" si="326">I1172+L1172</f>
        <v>-24311</v>
      </c>
      <c r="P1172" s="99"/>
      <c r="Q1172" s="99"/>
      <c r="R1172" s="99">
        <f t="shared" ref="R1172:R1235" si="327">P1172+Q1172</f>
        <v>0</v>
      </c>
      <c r="S1172" s="99">
        <f t="shared" ref="S1172:S1235" si="328">M1172-P1172</f>
        <v>-24311</v>
      </c>
      <c r="T1172" s="99">
        <f t="shared" ref="T1172:T1235" si="329">N1172-Q1172</f>
        <v>0</v>
      </c>
      <c r="U1172" s="99">
        <f t="shared" ref="U1172:U1235" si="330">O1172-R1172</f>
        <v>-24311</v>
      </c>
      <c r="V1172" s="68"/>
    </row>
    <row r="1173" spans="1:68" s="191" customFormat="1" x14ac:dyDescent="0.25">
      <c r="A1173" s="104">
        <v>20</v>
      </c>
      <c r="B1173" s="263"/>
      <c r="C1173" s="263"/>
      <c r="D1173" s="263"/>
      <c r="E1173" s="263"/>
      <c r="F1173" s="104" t="s">
        <v>3355</v>
      </c>
      <c r="G1173" s="99">
        <v>913.22</v>
      </c>
      <c r="H1173" s="99">
        <v>43.780000000000008</v>
      </c>
      <c r="I1173" s="71">
        <f t="shared" si="312"/>
        <v>957</v>
      </c>
      <c r="J1173" s="99"/>
      <c r="K1173" s="99"/>
      <c r="L1173" s="99">
        <f t="shared" si="324"/>
        <v>0</v>
      </c>
      <c r="M1173" s="99">
        <f t="shared" si="323"/>
        <v>913.22</v>
      </c>
      <c r="N1173" s="99">
        <f t="shared" si="325"/>
        <v>43.780000000000008</v>
      </c>
      <c r="O1173" s="99">
        <f t="shared" si="326"/>
        <v>957</v>
      </c>
      <c r="P1173" s="99"/>
      <c r="Q1173" s="99"/>
      <c r="R1173" s="99">
        <f t="shared" si="327"/>
        <v>0</v>
      </c>
      <c r="S1173" s="99">
        <f t="shared" si="328"/>
        <v>913.22</v>
      </c>
      <c r="T1173" s="99">
        <f t="shared" si="329"/>
        <v>43.780000000000008</v>
      </c>
      <c r="U1173" s="99">
        <f t="shared" si="330"/>
        <v>957</v>
      </c>
      <c r="V1173" s="68"/>
    </row>
    <row r="1174" spans="1:68" s="193" customFormat="1" x14ac:dyDescent="0.25">
      <c r="A1174" s="255" t="s">
        <v>43</v>
      </c>
      <c r="B1174" s="256"/>
      <c r="C1174" s="256"/>
      <c r="D1174" s="256"/>
      <c r="E1174" s="256"/>
      <c r="F1174" s="187">
        <f>A1173</f>
        <v>20</v>
      </c>
      <c r="G1174" s="103">
        <f>SUM(G1154:G1173)</f>
        <v>1115154.2800000003</v>
      </c>
      <c r="H1174" s="103">
        <f t="shared" ref="H1174:U1174" si="331">SUM(H1154:H1173)</f>
        <v>83610.719999999987</v>
      </c>
      <c r="I1174" s="103">
        <f t="shared" si="331"/>
        <v>1198765.0000000002</v>
      </c>
      <c r="J1174" s="103">
        <f t="shared" si="331"/>
        <v>0</v>
      </c>
      <c r="K1174" s="103">
        <f t="shared" si="331"/>
        <v>0</v>
      </c>
      <c r="L1174" s="103">
        <f t="shared" si="331"/>
        <v>0</v>
      </c>
      <c r="M1174" s="103">
        <f t="shared" si="331"/>
        <v>1115154.2800000003</v>
      </c>
      <c r="N1174" s="103">
        <f t="shared" si="331"/>
        <v>83610.719999999987</v>
      </c>
      <c r="O1174" s="103">
        <f t="shared" si="331"/>
        <v>1198765.0000000002</v>
      </c>
      <c r="P1174" s="103">
        <f t="shared" si="331"/>
        <v>0</v>
      </c>
      <c r="Q1174" s="103">
        <f t="shared" si="331"/>
        <v>0</v>
      </c>
      <c r="R1174" s="103">
        <f t="shared" si="331"/>
        <v>0</v>
      </c>
      <c r="S1174" s="103">
        <f t="shared" si="331"/>
        <v>1115154.2800000003</v>
      </c>
      <c r="T1174" s="103">
        <f t="shared" si="331"/>
        <v>83610.719999999987</v>
      </c>
      <c r="U1174" s="103">
        <f t="shared" si="331"/>
        <v>1198765.0000000002</v>
      </c>
      <c r="V1174" s="196"/>
      <c r="W1174" s="192"/>
      <c r="X1174" s="192"/>
      <c r="Y1174" s="192"/>
      <c r="Z1174" s="192"/>
      <c r="AA1174" s="192"/>
      <c r="AB1174" s="192"/>
      <c r="AC1174" s="192"/>
      <c r="AD1174" s="192"/>
      <c r="AE1174" s="192"/>
      <c r="AF1174" s="192"/>
      <c r="AG1174" s="192"/>
      <c r="AH1174" s="192"/>
      <c r="AI1174" s="192"/>
      <c r="AJ1174" s="192"/>
      <c r="AK1174" s="192"/>
      <c r="AL1174" s="192"/>
      <c r="AM1174" s="192"/>
      <c r="AN1174" s="192"/>
      <c r="AO1174" s="192"/>
      <c r="AP1174" s="192"/>
      <c r="AQ1174" s="192"/>
      <c r="AR1174" s="192"/>
      <c r="AS1174" s="192"/>
      <c r="AT1174" s="192"/>
      <c r="AU1174" s="192"/>
      <c r="AV1174" s="192"/>
      <c r="AW1174" s="192"/>
      <c r="AX1174" s="192"/>
      <c r="AY1174" s="192"/>
      <c r="AZ1174" s="192"/>
      <c r="BA1174" s="192"/>
      <c r="BB1174" s="192"/>
      <c r="BC1174" s="192"/>
      <c r="BD1174" s="192"/>
      <c r="BE1174" s="192"/>
      <c r="BF1174" s="192"/>
      <c r="BG1174" s="192"/>
      <c r="BH1174" s="192"/>
      <c r="BI1174" s="192"/>
      <c r="BJ1174" s="192"/>
      <c r="BK1174" s="192"/>
      <c r="BL1174" s="192"/>
      <c r="BM1174" s="192"/>
      <c r="BN1174" s="192"/>
      <c r="BO1174" s="192"/>
      <c r="BP1174" s="192"/>
    </row>
    <row r="1175" spans="1:68" s="191" customFormat="1" ht="15" customHeight="1" x14ac:dyDescent="0.25">
      <c r="A1175" s="104">
        <v>1</v>
      </c>
      <c r="B1175" s="261" t="s">
        <v>1216</v>
      </c>
      <c r="C1175" s="261" t="s">
        <v>5537</v>
      </c>
      <c r="D1175" s="261" t="s">
        <v>5537</v>
      </c>
      <c r="E1175" s="261" t="s">
        <v>5571</v>
      </c>
      <c r="F1175" s="104" t="s">
        <v>3356</v>
      </c>
      <c r="G1175" s="99">
        <v>4008.6299999999992</v>
      </c>
      <c r="H1175" s="99">
        <v>1815.37</v>
      </c>
      <c r="I1175" s="71">
        <f t="shared" si="312"/>
        <v>5823.9999999999991</v>
      </c>
      <c r="J1175" s="99"/>
      <c r="K1175" s="99"/>
      <c r="L1175" s="99">
        <f t="shared" si="324"/>
        <v>0</v>
      </c>
      <c r="M1175" s="99">
        <f t="shared" si="323"/>
        <v>4008.6299999999992</v>
      </c>
      <c r="N1175" s="99">
        <f t="shared" si="325"/>
        <v>1815.37</v>
      </c>
      <c r="O1175" s="99">
        <f t="shared" si="326"/>
        <v>5823.9999999999991</v>
      </c>
      <c r="P1175" s="99"/>
      <c r="Q1175" s="99"/>
      <c r="R1175" s="99">
        <f t="shared" si="327"/>
        <v>0</v>
      </c>
      <c r="S1175" s="99">
        <f t="shared" si="328"/>
        <v>4008.6299999999992</v>
      </c>
      <c r="T1175" s="99">
        <f t="shared" si="329"/>
        <v>1815.37</v>
      </c>
      <c r="U1175" s="99">
        <f t="shared" si="330"/>
        <v>5823.9999999999991</v>
      </c>
      <c r="V1175" s="197"/>
    </row>
    <row r="1176" spans="1:68" s="191" customFormat="1" x14ac:dyDescent="0.25">
      <c r="A1176" s="104">
        <v>2</v>
      </c>
      <c r="B1176" s="262"/>
      <c r="C1176" s="262"/>
      <c r="D1176" s="262"/>
      <c r="E1176" s="262"/>
      <c r="F1176" s="104" t="s">
        <v>3357</v>
      </c>
      <c r="G1176" s="99">
        <v>102914.66</v>
      </c>
      <c r="H1176" s="99">
        <v>35423.340000000004</v>
      </c>
      <c r="I1176" s="71">
        <f t="shared" ref="I1176:I1239" si="332">SUM(G1176:H1176)</f>
        <v>138338</v>
      </c>
      <c r="J1176" s="99"/>
      <c r="K1176" s="99"/>
      <c r="L1176" s="99">
        <f t="shared" si="324"/>
        <v>0</v>
      </c>
      <c r="M1176" s="99">
        <f t="shared" si="323"/>
        <v>102914.66</v>
      </c>
      <c r="N1176" s="99">
        <f t="shared" si="325"/>
        <v>35423.340000000004</v>
      </c>
      <c r="O1176" s="99">
        <f t="shared" si="326"/>
        <v>138338</v>
      </c>
      <c r="P1176" s="99"/>
      <c r="Q1176" s="99"/>
      <c r="R1176" s="99">
        <f t="shared" si="327"/>
        <v>0</v>
      </c>
      <c r="S1176" s="99">
        <f t="shared" si="328"/>
        <v>102914.66</v>
      </c>
      <c r="T1176" s="99">
        <f t="shared" si="329"/>
        <v>35423.340000000004</v>
      </c>
      <c r="U1176" s="99">
        <f t="shared" si="330"/>
        <v>138338</v>
      </c>
      <c r="V1176" s="197"/>
    </row>
    <row r="1177" spans="1:68" s="191" customFormat="1" x14ac:dyDescent="0.25">
      <c r="A1177" s="104">
        <v>3</v>
      </c>
      <c r="B1177" s="262"/>
      <c r="C1177" s="262"/>
      <c r="D1177" s="262"/>
      <c r="E1177" s="262"/>
      <c r="F1177" s="104" t="s">
        <v>3358</v>
      </c>
      <c r="G1177" s="99">
        <v>150806.79</v>
      </c>
      <c r="H1177" s="99">
        <v>46752.209999999992</v>
      </c>
      <c r="I1177" s="71">
        <f t="shared" si="332"/>
        <v>197559</v>
      </c>
      <c r="J1177" s="99"/>
      <c r="K1177" s="99"/>
      <c r="L1177" s="99">
        <f t="shared" si="324"/>
        <v>0</v>
      </c>
      <c r="M1177" s="99">
        <f t="shared" si="323"/>
        <v>150806.79</v>
      </c>
      <c r="N1177" s="99">
        <f t="shared" si="325"/>
        <v>46752.209999999992</v>
      </c>
      <c r="O1177" s="99">
        <f t="shared" si="326"/>
        <v>197559</v>
      </c>
      <c r="P1177" s="99"/>
      <c r="Q1177" s="99"/>
      <c r="R1177" s="99">
        <f t="shared" si="327"/>
        <v>0</v>
      </c>
      <c r="S1177" s="99">
        <f t="shared" si="328"/>
        <v>150806.79</v>
      </c>
      <c r="T1177" s="99">
        <f t="shared" si="329"/>
        <v>46752.209999999992</v>
      </c>
      <c r="U1177" s="99">
        <f t="shared" si="330"/>
        <v>197559</v>
      </c>
      <c r="V1177" s="197"/>
    </row>
    <row r="1178" spans="1:68" s="191" customFormat="1" x14ac:dyDescent="0.25">
      <c r="A1178" s="104">
        <v>4</v>
      </c>
      <c r="B1178" s="262"/>
      <c r="C1178" s="262"/>
      <c r="D1178" s="262"/>
      <c r="E1178" s="262"/>
      <c r="F1178" s="104" t="s">
        <v>3359</v>
      </c>
      <c r="G1178" s="99">
        <v>62727.35</v>
      </c>
      <c r="H1178" s="99">
        <v>36022.65</v>
      </c>
      <c r="I1178" s="71">
        <f t="shared" si="332"/>
        <v>98750</v>
      </c>
      <c r="J1178" s="99"/>
      <c r="K1178" s="99"/>
      <c r="L1178" s="99">
        <f t="shared" si="324"/>
        <v>0</v>
      </c>
      <c r="M1178" s="99">
        <f t="shared" si="323"/>
        <v>62727.35</v>
      </c>
      <c r="N1178" s="99">
        <f t="shared" si="325"/>
        <v>36022.65</v>
      </c>
      <c r="O1178" s="99">
        <f t="shared" si="326"/>
        <v>98750</v>
      </c>
      <c r="P1178" s="99"/>
      <c r="Q1178" s="99"/>
      <c r="R1178" s="99">
        <f t="shared" si="327"/>
        <v>0</v>
      </c>
      <c r="S1178" s="99">
        <f t="shared" si="328"/>
        <v>62727.35</v>
      </c>
      <c r="T1178" s="99">
        <f t="shared" si="329"/>
        <v>36022.65</v>
      </c>
      <c r="U1178" s="99">
        <f t="shared" si="330"/>
        <v>98750</v>
      </c>
      <c r="V1178" s="197"/>
    </row>
    <row r="1179" spans="1:68" s="191" customFormat="1" x14ac:dyDescent="0.25">
      <c r="A1179" s="104">
        <v>5</v>
      </c>
      <c r="B1179" s="262"/>
      <c r="C1179" s="262"/>
      <c r="D1179" s="262"/>
      <c r="E1179" s="262"/>
      <c r="F1179" s="104" t="s">
        <v>3360</v>
      </c>
      <c r="G1179" s="99">
        <v>43388.840000000004</v>
      </c>
      <c r="H1179" s="99">
        <v>3968.16</v>
      </c>
      <c r="I1179" s="71">
        <f t="shared" si="332"/>
        <v>47357</v>
      </c>
      <c r="J1179" s="99"/>
      <c r="K1179" s="99"/>
      <c r="L1179" s="99">
        <f t="shared" si="324"/>
        <v>0</v>
      </c>
      <c r="M1179" s="99">
        <f t="shared" si="323"/>
        <v>43388.840000000004</v>
      </c>
      <c r="N1179" s="99">
        <f t="shared" si="325"/>
        <v>3968.16</v>
      </c>
      <c r="O1179" s="99">
        <f t="shared" si="326"/>
        <v>47357</v>
      </c>
      <c r="P1179" s="99"/>
      <c r="Q1179" s="99"/>
      <c r="R1179" s="99">
        <f t="shared" si="327"/>
        <v>0</v>
      </c>
      <c r="S1179" s="99">
        <f t="shared" si="328"/>
        <v>43388.840000000004</v>
      </c>
      <c r="T1179" s="99">
        <f t="shared" si="329"/>
        <v>3968.16</v>
      </c>
      <c r="U1179" s="99">
        <f t="shared" si="330"/>
        <v>47357</v>
      </c>
      <c r="V1179" s="197"/>
    </row>
    <row r="1180" spans="1:68" s="191" customFormat="1" x14ac:dyDescent="0.25">
      <c r="A1180" s="104">
        <v>6</v>
      </c>
      <c r="B1180" s="262"/>
      <c r="C1180" s="262"/>
      <c r="D1180" s="262"/>
      <c r="E1180" s="262"/>
      <c r="F1180" s="104" t="s">
        <v>3361</v>
      </c>
      <c r="G1180" s="99">
        <v>31825.54</v>
      </c>
      <c r="H1180" s="99">
        <v>2623.46</v>
      </c>
      <c r="I1180" s="71">
        <f t="shared" si="332"/>
        <v>34449</v>
      </c>
      <c r="J1180" s="99"/>
      <c r="K1180" s="99"/>
      <c r="L1180" s="99">
        <f t="shared" si="324"/>
        <v>0</v>
      </c>
      <c r="M1180" s="99">
        <f t="shared" si="323"/>
        <v>31825.54</v>
      </c>
      <c r="N1180" s="99">
        <f t="shared" si="325"/>
        <v>2623.46</v>
      </c>
      <c r="O1180" s="99">
        <f t="shared" si="326"/>
        <v>34449</v>
      </c>
      <c r="P1180" s="99"/>
      <c r="Q1180" s="99"/>
      <c r="R1180" s="99">
        <f t="shared" si="327"/>
        <v>0</v>
      </c>
      <c r="S1180" s="99">
        <f t="shared" si="328"/>
        <v>31825.54</v>
      </c>
      <c r="T1180" s="99">
        <f t="shared" si="329"/>
        <v>2623.46</v>
      </c>
      <c r="U1180" s="99">
        <f t="shared" si="330"/>
        <v>34449</v>
      </c>
      <c r="V1180" s="197"/>
    </row>
    <row r="1181" spans="1:68" s="191" customFormat="1" x14ac:dyDescent="0.25">
      <c r="A1181" s="104">
        <v>7</v>
      </c>
      <c r="B1181" s="262"/>
      <c r="C1181" s="262"/>
      <c r="D1181" s="262"/>
      <c r="E1181" s="262"/>
      <c r="F1181" s="104" t="s">
        <v>3362</v>
      </c>
      <c r="G1181" s="99">
        <v>208026.35000000003</v>
      </c>
      <c r="H1181" s="99">
        <v>69794.649999999994</v>
      </c>
      <c r="I1181" s="71">
        <f t="shared" si="332"/>
        <v>277821</v>
      </c>
      <c r="J1181" s="99"/>
      <c r="K1181" s="99"/>
      <c r="L1181" s="99">
        <f t="shared" si="324"/>
        <v>0</v>
      </c>
      <c r="M1181" s="99">
        <f t="shared" si="323"/>
        <v>208026.35000000003</v>
      </c>
      <c r="N1181" s="99">
        <f t="shared" si="325"/>
        <v>69794.649999999994</v>
      </c>
      <c r="O1181" s="99">
        <f t="shared" si="326"/>
        <v>277821</v>
      </c>
      <c r="P1181" s="99"/>
      <c r="Q1181" s="99"/>
      <c r="R1181" s="99">
        <f t="shared" si="327"/>
        <v>0</v>
      </c>
      <c r="S1181" s="99">
        <f t="shared" si="328"/>
        <v>208026.35000000003</v>
      </c>
      <c r="T1181" s="99">
        <f t="shared" si="329"/>
        <v>69794.649999999994</v>
      </c>
      <c r="U1181" s="99">
        <f t="shared" si="330"/>
        <v>277821</v>
      </c>
      <c r="V1181" s="197"/>
    </row>
    <row r="1182" spans="1:68" s="191" customFormat="1" x14ac:dyDescent="0.25">
      <c r="A1182" s="104">
        <v>8</v>
      </c>
      <c r="B1182" s="262"/>
      <c r="C1182" s="262"/>
      <c r="D1182" s="262"/>
      <c r="E1182" s="262"/>
      <c r="F1182" s="104" t="s">
        <v>3363</v>
      </c>
      <c r="G1182" s="99">
        <v>-404445.2099999999</v>
      </c>
      <c r="H1182" s="99">
        <v>41880.21</v>
      </c>
      <c r="I1182" s="71">
        <f t="shared" si="332"/>
        <v>-362564.99999999988</v>
      </c>
      <c r="J1182" s="99"/>
      <c r="K1182" s="99"/>
      <c r="L1182" s="99">
        <f t="shared" si="324"/>
        <v>0</v>
      </c>
      <c r="M1182" s="99">
        <f t="shared" si="323"/>
        <v>-404445.2099999999</v>
      </c>
      <c r="N1182" s="99">
        <f t="shared" si="325"/>
        <v>41880.21</v>
      </c>
      <c r="O1182" s="99">
        <f t="shared" si="326"/>
        <v>-362564.99999999988</v>
      </c>
      <c r="P1182" s="99"/>
      <c r="Q1182" s="99"/>
      <c r="R1182" s="99">
        <f t="shared" si="327"/>
        <v>0</v>
      </c>
      <c r="S1182" s="99">
        <f t="shared" si="328"/>
        <v>-404445.2099999999</v>
      </c>
      <c r="T1182" s="99">
        <f t="shared" si="329"/>
        <v>41880.21</v>
      </c>
      <c r="U1182" s="99">
        <f t="shared" si="330"/>
        <v>-362564.99999999988</v>
      </c>
      <c r="V1182" s="197"/>
    </row>
    <row r="1183" spans="1:68" s="191" customFormat="1" x14ac:dyDescent="0.25">
      <c r="A1183" s="104">
        <v>9</v>
      </c>
      <c r="B1183" s="262"/>
      <c r="C1183" s="262"/>
      <c r="D1183" s="262"/>
      <c r="E1183" s="262"/>
      <c r="F1183" s="104" t="s">
        <v>3364</v>
      </c>
      <c r="G1183" s="99">
        <v>52258.689999999995</v>
      </c>
      <c r="H1183" s="99">
        <v>8383.31</v>
      </c>
      <c r="I1183" s="71">
        <f t="shared" si="332"/>
        <v>60641.999999999993</v>
      </c>
      <c r="J1183" s="99"/>
      <c r="K1183" s="99"/>
      <c r="L1183" s="99">
        <f t="shared" si="324"/>
        <v>0</v>
      </c>
      <c r="M1183" s="99">
        <f t="shared" si="323"/>
        <v>52258.689999999995</v>
      </c>
      <c r="N1183" s="99">
        <f t="shared" si="325"/>
        <v>8383.31</v>
      </c>
      <c r="O1183" s="99">
        <f t="shared" si="326"/>
        <v>60641.999999999993</v>
      </c>
      <c r="P1183" s="99"/>
      <c r="Q1183" s="99"/>
      <c r="R1183" s="99">
        <f t="shared" si="327"/>
        <v>0</v>
      </c>
      <c r="S1183" s="99">
        <f t="shared" si="328"/>
        <v>52258.689999999995</v>
      </c>
      <c r="T1183" s="99">
        <f t="shared" si="329"/>
        <v>8383.31</v>
      </c>
      <c r="U1183" s="99">
        <f t="shared" si="330"/>
        <v>60641.999999999993</v>
      </c>
      <c r="V1183" s="197"/>
    </row>
    <row r="1184" spans="1:68" s="191" customFormat="1" x14ac:dyDescent="0.25">
      <c r="A1184" s="104">
        <v>10</v>
      </c>
      <c r="B1184" s="262"/>
      <c r="C1184" s="262"/>
      <c r="D1184" s="262"/>
      <c r="E1184" s="262"/>
      <c r="F1184" s="104" t="s">
        <v>3365</v>
      </c>
      <c r="G1184" s="99">
        <v>166303.74000000005</v>
      </c>
      <c r="H1184" s="99">
        <v>-155631.74</v>
      </c>
      <c r="I1184" s="71">
        <f t="shared" si="332"/>
        <v>10672.000000000058</v>
      </c>
      <c r="J1184" s="99"/>
      <c r="K1184" s="99"/>
      <c r="L1184" s="99">
        <f t="shared" si="324"/>
        <v>0</v>
      </c>
      <c r="M1184" s="99">
        <f t="shared" si="323"/>
        <v>166303.74000000005</v>
      </c>
      <c r="N1184" s="99">
        <f t="shared" si="325"/>
        <v>-155631.74</v>
      </c>
      <c r="O1184" s="99">
        <f t="shared" si="326"/>
        <v>10672.000000000058</v>
      </c>
      <c r="P1184" s="99"/>
      <c r="Q1184" s="99"/>
      <c r="R1184" s="99">
        <f t="shared" si="327"/>
        <v>0</v>
      </c>
      <c r="S1184" s="99">
        <f t="shared" si="328"/>
        <v>166303.74000000005</v>
      </c>
      <c r="T1184" s="99">
        <f t="shared" si="329"/>
        <v>-155631.74</v>
      </c>
      <c r="U1184" s="99">
        <f t="shared" si="330"/>
        <v>10672.000000000058</v>
      </c>
      <c r="V1184" s="197"/>
    </row>
    <row r="1185" spans="1:68" s="191" customFormat="1" x14ac:dyDescent="0.25">
      <c r="A1185" s="104">
        <v>11</v>
      </c>
      <c r="B1185" s="262"/>
      <c r="C1185" s="262"/>
      <c r="D1185" s="262"/>
      <c r="E1185" s="262"/>
      <c r="F1185" s="104" t="s">
        <v>3366</v>
      </c>
      <c r="G1185" s="99">
        <v>235653.91</v>
      </c>
      <c r="H1185" s="99">
        <v>4983.0899999999965</v>
      </c>
      <c r="I1185" s="71">
        <f t="shared" si="332"/>
        <v>240637</v>
      </c>
      <c r="J1185" s="99"/>
      <c r="K1185" s="99"/>
      <c r="L1185" s="99">
        <f t="shared" si="324"/>
        <v>0</v>
      </c>
      <c r="M1185" s="99">
        <f t="shared" si="323"/>
        <v>235653.91</v>
      </c>
      <c r="N1185" s="99">
        <f t="shared" si="325"/>
        <v>4983.0899999999965</v>
      </c>
      <c r="O1185" s="99">
        <f t="shared" si="326"/>
        <v>240637</v>
      </c>
      <c r="P1185" s="99"/>
      <c r="Q1185" s="99"/>
      <c r="R1185" s="99">
        <f t="shared" si="327"/>
        <v>0</v>
      </c>
      <c r="S1185" s="99">
        <f t="shared" si="328"/>
        <v>235653.91</v>
      </c>
      <c r="T1185" s="99">
        <f t="shared" si="329"/>
        <v>4983.0899999999965</v>
      </c>
      <c r="U1185" s="99">
        <f t="shared" si="330"/>
        <v>240637</v>
      </c>
      <c r="V1185" s="198"/>
    </row>
    <row r="1186" spans="1:68" s="191" customFormat="1" x14ac:dyDescent="0.25">
      <c r="A1186" s="104">
        <v>12</v>
      </c>
      <c r="B1186" s="262"/>
      <c r="C1186" s="262"/>
      <c r="D1186" s="262"/>
      <c r="E1186" s="262"/>
      <c r="F1186" s="104" t="s">
        <v>3367</v>
      </c>
      <c r="G1186" s="99">
        <v>250288.74999999997</v>
      </c>
      <c r="H1186" s="99">
        <v>69851.25</v>
      </c>
      <c r="I1186" s="71">
        <f t="shared" si="332"/>
        <v>320140</v>
      </c>
      <c r="J1186" s="99"/>
      <c r="K1186" s="99"/>
      <c r="L1186" s="99">
        <f t="shared" si="324"/>
        <v>0</v>
      </c>
      <c r="M1186" s="99">
        <f t="shared" si="323"/>
        <v>250288.74999999997</v>
      </c>
      <c r="N1186" s="99">
        <f t="shared" si="325"/>
        <v>69851.25</v>
      </c>
      <c r="O1186" s="99">
        <f t="shared" si="326"/>
        <v>320140</v>
      </c>
      <c r="P1186" s="99"/>
      <c r="Q1186" s="99"/>
      <c r="R1186" s="99">
        <f t="shared" si="327"/>
        <v>0</v>
      </c>
      <c r="S1186" s="99">
        <f t="shared" si="328"/>
        <v>250288.74999999997</v>
      </c>
      <c r="T1186" s="99">
        <f t="shared" si="329"/>
        <v>69851.25</v>
      </c>
      <c r="U1186" s="99">
        <f t="shared" si="330"/>
        <v>320140</v>
      </c>
      <c r="V1186" s="197"/>
    </row>
    <row r="1187" spans="1:68" s="191" customFormat="1" x14ac:dyDescent="0.25">
      <c r="A1187" s="104">
        <v>13</v>
      </c>
      <c r="B1187" s="262"/>
      <c r="C1187" s="262"/>
      <c r="D1187" s="262"/>
      <c r="E1187" s="262"/>
      <c r="F1187" s="104" t="s">
        <v>3368</v>
      </c>
      <c r="G1187" s="99">
        <v>-4333.8799999999974</v>
      </c>
      <c r="H1187" s="99">
        <v>-570.11999999999989</v>
      </c>
      <c r="I1187" s="71">
        <f t="shared" si="332"/>
        <v>-4903.9999999999973</v>
      </c>
      <c r="J1187" s="99"/>
      <c r="K1187" s="99"/>
      <c r="L1187" s="99">
        <f t="shared" si="324"/>
        <v>0</v>
      </c>
      <c r="M1187" s="99">
        <f t="shared" si="323"/>
        <v>-4333.8799999999974</v>
      </c>
      <c r="N1187" s="99">
        <f t="shared" si="325"/>
        <v>-570.11999999999989</v>
      </c>
      <c r="O1187" s="99">
        <f t="shared" si="326"/>
        <v>-4903.9999999999973</v>
      </c>
      <c r="P1187" s="99"/>
      <c r="Q1187" s="99"/>
      <c r="R1187" s="99">
        <f t="shared" si="327"/>
        <v>0</v>
      </c>
      <c r="S1187" s="99">
        <f t="shared" si="328"/>
        <v>-4333.8799999999974</v>
      </c>
      <c r="T1187" s="99">
        <f t="shared" si="329"/>
        <v>-570.11999999999989</v>
      </c>
      <c r="U1187" s="99">
        <f t="shared" si="330"/>
        <v>-4903.9999999999973</v>
      </c>
      <c r="V1187" s="197"/>
    </row>
    <row r="1188" spans="1:68" s="191" customFormat="1" x14ac:dyDescent="0.25">
      <c r="A1188" s="104">
        <v>14</v>
      </c>
      <c r="B1188" s="262"/>
      <c r="C1188" s="262"/>
      <c r="D1188" s="262"/>
      <c r="E1188" s="262"/>
      <c r="F1188" s="104" t="s">
        <v>3369</v>
      </c>
      <c r="G1188" s="99">
        <v>775182.64000000013</v>
      </c>
      <c r="H1188" s="99">
        <v>113040.35999999999</v>
      </c>
      <c r="I1188" s="71">
        <f t="shared" si="332"/>
        <v>888223.00000000012</v>
      </c>
      <c r="J1188" s="99"/>
      <c r="K1188" s="99"/>
      <c r="L1188" s="99">
        <f t="shared" si="324"/>
        <v>0</v>
      </c>
      <c r="M1188" s="99">
        <f t="shared" si="323"/>
        <v>775182.64000000013</v>
      </c>
      <c r="N1188" s="99">
        <f t="shared" si="325"/>
        <v>113040.35999999999</v>
      </c>
      <c r="O1188" s="99">
        <f t="shared" si="326"/>
        <v>888223.00000000012</v>
      </c>
      <c r="P1188" s="99"/>
      <c r="Q1188" s="99"/>
      <c r="R1188" s="99">
        <f t="shared" si="327"/>
        <v>0</v>
      </c>
      <c r="S1188" s="99">
        <f t="shared" si="328"/>
        <v>775182.64000000013</v>
      </c>
      <c r="T1188" s="99">
        <f t="shared" si="329"/>
        <v>113040.35999999999</v>
      </c>
      <c r="U1188" s="99">
        <f t="shared" si="330"/>
        <v>888223.00000000012</v>
      </c>
      <c r="V1188" s="197"/>
    </row>
    <row r="1189" spans="1:68" s="191" customFormat="1" x14ac:dyDescent="0.25">
      <c r="A1189" s="104">
        <v>15</v>
      </c>
      <c r="B1189" s="262"/>
      <c r="C1189" s="262"/>
      <c r="D1189" s="262"/>
      <c r="E1189" s="262"/>
      <c r="F1189" s="104" t="s">
        <v>3370</v>
      </c>
      <c r="G1189" s="99">
        <v>237745.93</v>
      </c>
      <c r="H1189" s="99">
        <v>87900.07</v>
      </c>
      <c r="I1189" s="71">
        <f t="shared" si="332"/>
        <v>325646</v>
      </c>
      <c r="J1189" s="99"/>
      <c r="K1189" s="99"/>
      <c r="L1189" s="99">
        <f t="shared" si="324"/>
        <v>0</v>
      </c>
      <c r="M1189" s="99">
        <f t="shared" si="323"/>
        <v>237745.93</v>
      </c>
      <c r="N1189" s="99">
        <f t="shared" si="325"/>
        <v>87900.07</v>
      </c>
      <c r="O1189" s="99">
        <f t="shared" si="326"/>
        <v>325646</v>
      </c>
      <c r="P1189" s="99"/>
      <c r="Q1189" s="99"/>
      <c r="R1189" s="99">
        <f t="shared" si="327"/>
        <v>0</v>
      </c>
      <c r="S1189" s="99">
        <f t="shared" si="328"/>
        <v>237745.93</v>
      </c>
      <c r="T1189" s="99">
        <f t="shared" si="329"/>
        <v>87900.07</v>
      </c>
      <c r="U1189" s="99">
        <f t="shared" si="330"/>
        <v>325646</v>
      </c>
      <c r="V1189" s="197"/>
    </row>
    <row r="1190" spans="1:68" s="191" customFormat="1" x14ac:dyDescent="0.25">
      <c r="A1190" s="104">
        <v>16</v>
      </c>
      <c r="B1190" s="262"/>
      <c r="C1190" s="262"/>
      <c r="D1190" s="262"/>
      <c r="E1190" s="262"/>
      <c r="F1190" s="104" t="s">
        <v>3371</v>
      </c>
      <c r="G1190" s="99">
        <v>198464.97</v>
      </c>
      <c r="H1190" s="99">
        <v>79240.03</v>
      </c>
      <c r="I1190" s="71">
        <f t="shared" si="332"/>
        <v>277705</v>
      </c>
      <c r="J1190" s="99"/>
      <c r="K1190" s="99"/>
      <c r="L1190" s="99">
        <f t="shared" si="324"/>
        <v>0</v>
      </c>
      <c r="M1190" s="99">
        <f t="shared" si="323"/>
        <v>198464.97</v>
      </c>
      <c r="N1190" s="99">
        <f t="shared" si="325"/>
        <v>79240.03</v>
      </c>
      <c r="O1190" s="99">
        <f t="shared" si="326"/>
        <v>277705</v>
      </c>
      <c r="P1190" s="99"/>
      <c r="Q1190" s="99"/>
      <c r="R1190" s="99">
        <f t="shared" si="327"/>
        <v>0</v>
      </c>
      <c r="S1190" s="99">
        <f t="shared" si="328"/>
        <v>198464.97</v>
      </c>
      <c r="T1190" s="99">
        <f t="shared" si="329"/>
        <v>79240.03</v>
      </c>
      <c r="U1190" s="99">
        <f t="shared" si="330"/>
        <v>277705</v>
      </c>
      <c r="V1190" s="197"/>
    </row>
    <row r="1191" spans="1:68" s="191" customFormat="1" x14ac:dyDescent="0.25">
      <c r="A1191" s="104">
        <v>17</v>
      </c>
      <c r="B1191" s="262"/>
      <c r="C1191" s="262"/>
      <c r="D1191" s="262"/>
      <c r="E1191" s="262"/>
      <c r="F1191" s="104" t="s">
        <v>3372</v>
      </c>
      <c r="G1191" s="99">
        <v>10784.75</v>
      </c>
      <c r="H1191" s="99">
        <v>492.25</v>
      </c>
      <c r="I1191" s="71">
        <f t="shared" si="332"/>
        <v>11277</v>
      </c>
      <c r="J1191" s="99"/>
      <c r="K1191" s="99"/>
      <c r="L1191" s="99">
        <f t="shared" si="324"/>
        <v>0</v>
      </c>
      <c r="M1191" s="99">
        <f t="shared" si="323"/>
        <v>10784.75</v>
      </c>
      <c r="N1191" s="99">
        <f t="shared" si="325"/>
        <v>492.25</v>
      </c>
      <c r="O1191" s="99">
        <f t="shared" si="326"/>
        <v>11277</v>
      </c>
      <c r="P1191" s="99"/>
      <c r="Q1191" s="99"/>
      <c r="R1191" s="99">
        <f t="shared" si="327"/>
        <v>0</v>
      </c>
      <c r="S1191" s="99">
        <f t="shared" si="328"/>
        <v>10784.75</v>
      </c>
      <c r="T1191" s="99">
        <f t="shared" si="329"/>
        <v>492.25</v>
      </c>
      <c r="U1191" s="99">
        <f t="shared" si="330"/>
        <v>11277</v>
      </c>
      <c r="V1191" s="197"/>
    </row>
    <row r="1192" spans="1:68" s="191" customFormat="1" x14ac:dyDescent="0.25">
      <c r="A1192" s="104">
        <v>18</v>
      </c>
      <c r="B1192" s="262"/>
      <c r="C1192" s="262"/>
      <c r="D1192" s="262"/>
      <c r="E1192" s="262"/>
      <c r="F1192" s="104" t="s">
        <v>3373</v>
      </c>
      <c r="G1192" s="99">
        <v>81055.75</v>
      </c>
      <c r="H1192" s="99">
        <v>25569.25</v>
      </c>
      <c r="I1192" s="71">
        <f t="shared" si="332"/>
        <v>106625</v>
      </c>
      <c r="J1192" s="99"/>
      <c r="K1192" s="99"/>
      <c r="L1192" s="99">
        <f t="shared" si="324"/>
        <v>0</v>
      </c>
      <c r="M1192" s="99">
        <f t="shared" si="323"/>
        <v>81055.75</v>
      </c>
      <c r="N1192" s="99">
        <f t="shared" si="325"/>
        <v>25569.25</v>
      </c>
      <c r="O1192" s="99">
        <f t="shared" si="326"/>
        <v>106625</v>
      </c>
      <c r="P1192" s="99"/>
      <c r="Q1192" s="99"/>
      <c r="R1192" s="99">
        <f t="shared" si="327"/>
        <v>0</v>
      </c>
      <c r="S1192" s="99">
        <f t="shared" si="328"/>
        <v>81055.75</v>
      </c>
      <c r="T1192" s="99">
        <f t="shared" si="329"/>
        <v>25569.25</v>
      </c>
      <c r="U1192" s="99">
        <f t="shared" si="330"/>
        <v>106625</v>
      </c>
      <c r="V1192" s="197"/>
    </row>
    <row r="1193" spans="1:68" s="191" customFormat="1" x14ac:dyDescent="0.25">
      <c r="A1193" s="104">
        <v>19</v>
      </c>
      <c r="B1193" s="262"/>
      <c r="C1193" s="262"/>
      <c r="D1193" s="262"/>
      <c r="E1193" s="262"/>
      <c r="F1193" s="104" t="s">
        <v>3374</v>
      </c>
      <c r="G1193" s="99">
        <v>51217.78</v>
      </c>
      <c r="H1193" s="99">
        <v>21528.219999999998</v>
      </c>
      <c r="I1193" s="71">
        <f t="shared" si="332"/>
        <v>72746</v>
      </c>
      <c r="J1193" s="99"/>
      <c r="K1193" s="99"/>
      <c r="L1193" s="99">
        <f t="shared" si="324"/>
        <v>0</v>
      </c>
      <c r="M1193" s="99">
        <f t="shared" si="323"/>
        <v>51217.78</v>
      </c>
      <c r="N1193" s="99">
        <f t="shared" si="325"/>
        <v>21528.219999999998</v>
      </c>
      <c r="O1193" s="99">
        <f t="shared" si="326"/>
        <v>72746</v>
      </c>
      <c r="P1193" s="99"/>
      <c r="Q1193" s="99"/>
      <c r="R1193" s="99">
        <f t="shared" si="327"/>
        <v>0</v>
      </c>
      <c r="S1193" s="99">
        <f t="shared" si="328"/>
        <v>51217.78</v>
      </c>
      <c r="T1193" s="99">
        <f t="shared" si="329"/>
        <v>21528.219999999998</v>
      </c>
      <c r="U1193" s="99">
        <f t="shared" si="330"/>
        <v>72746</v>
      </c>
      <c r="V1193" s="197"/>
    </row>
    <row r="1194" spans="1:68" s="191" customFormat="1" x14ac:dyDescent="0.25">
      <c r="A1194" s="104">
        <v>20</v>
      </c>
      <c r="B1194" s="262"/>
      <c r="C1194" s="262"/>
      <c r="D1194" s="262"/>
      <c r="E1194" s="262"/>
      <c r="F1194" s="104" t="s">
        <v>3375</v>
      </c>
      <c r="G1194" s="99">
        <v>79276.709999999992</v>
      </c>
      <c r="H1194" s="99">
        <v>82432.290000000008</v>
      </c>
      <c r="I1194" s="71">
        <f t="shared" si="332"/>
        <v>161709</v>
      </c>
      <c r="J1194" s="99"/>
      <c r="K1194" s="99"/>
      <c r="L1194" s="99">
        <f t="shared" si="324"/>
        <v>0</v>
      </c>
      <c r="M1194" s="99">
        <f t="shared" si="323"/>
        <v>79276.709999999992</v>
      </c>
      <c r="N1194" s="99">
        <f t="shared" si="325"/>
        <v>82432.290000000008</v>
      </c>
      <c r="O1194" s="99">
        <f t="shared" si="326"/>
        <v>161709</v>
      </c>
      <c r="P1194" s="99"/>
      <c r="Q1194" s="99"/>
      <c r="R1194" s="99">
        <f t="shared" si="327"/>
        <v>0</v>
      </c>
      <c r="S1194" s="99">
        <f t="shared" si="328"/>
        <v>79276.709999999992</v>
      </c>
      <c r="T1194" s="99">
        <f t="shared" si="329"/>
        <v>82432.290000000008</v>
      </c>
      <c r="U1194" s="99">
        <f t="shared" si="330"/>
        <v>161709</v>
      </c>
      <c r="V1194" s="197"/>
    </row>
    <row r="1195" spans="1:68" s="191" customFormat="1" x14ac:dyDescent="0.25">
      <c r="A1195" s="104">
        <v>21</v>
      </c>
      <c r="B1195" s="262"/>
      <c r="C1195" s="262"/>
      <c r="D1195" s="262"/>
      <c r="E1195" s="262"/>
      <c r="F1195" s="104" t="s">
        <v>3376</v>
      </c>
      <c r="G1195" s="99">
        <v>124346.14</v>
      </c>
      <c r="H1195" s="99">
        <v>60180.86</v>
      </c>
      <c r="I1195" s="71">
        <f t="shared" si="332"/>
        <v>184527</v>
      </c>
      <c r="J1195" s="99"/>
      <c r="K1195" s="99"/>
      <c r="L1195" s="99">
        <f t="shared" si="324"/>
        <v>0</v>
      </c>
      <c r="M1195" s="99">
        <f t="shared" si="323"/>
        <v>124346.14</v>
      </c>
      <c r="N1195" s="99">
        <f t="shared" si="325"/>
        <v>60180.86</v>
      </c>
      <c r="O1195" s="99">
        <f t="shared" si="326"/>
        <v>184527</v>
      </c>
      <c r="P1195" s="99"/>
      <c r="Q1195" s="99"/>
      <c r="R1195" s="99">
        <f t="shared" si="327"/>
        <v>0</v>
      </c>
      <c r="S1195" s="99">
        <f t="shared" si="328"/>
        <v>124346.14</v>
      </c>
      <c r="T1195" s="99">
        <f t="shared" si="329"/>
        <v>60180.86</v>
      </c>
      <c r="U1195" s="99">
        <f t="shared" si="330"/>
        <v>184527</v>
      </c>
      <c r="V1195" s="198"/>
    </row>
    <row r="1196" spans="1:68" s="191" customFormat="1" x14ac:dyDescent="0.25">
      <c r="A1196" s="104">
        <v>22</v>
      </c>
      <c r="B1196" s="262"/>
      <c r="C1196" s="262"/>
      <c r="D1196" s="262"/>
      <c r="E1196" s="262"/>
      <c r="F1196" s="104" t="s">
        <v>3377</v>
      </c>
      <c r="G1196" s="99">
        <v>16444.78</v>
      </c>
      <c r="H1196" s="99">
        <v>1864.2199999999998</v>
      </c>
      <c r="I1196" s="71">
        <f t="shared" si="332"/>
        <v>18309</v>
      </c>
      <c r="J1196" s="99"/>
      <c r="K1196" s="99"/>
      <c r="L1196" s="99">
        <f t="shared" si="324"/>
        <v>0</v>
      </c>
      <c r="M1196" s="99">
        <f t="shared" si="323"/>
        <v>16444.78</v>
      </c>
      <c r="N1196" s="99">
        <f t="shared" si="325"/>
        <v>1864.2199999999998</v>
      </c>
      <c r="O1196" s="99">
        <f t="shared" si="326"/>
        <v>18309</v>
      </c>
      <c r="P1196" s="99"/>
      <c r="Q1196" s="99"/>
      <c r="R1196" s="99">
        <f t="shared" si="327"/>
        <v>0</v>
      </c>
      <c r="S1196" s="99">
        <f t="shared" si="328"/>
        <v>16444.78</v>
      </c>
      <c r="T1196" s="99">
        <f t="shared" si="329"/>
        <v>1864.2199999999998</v>
      </c>
      <c r="U1196" s="99">
        <f t="shared" si="330"/>
        <v>18309</v>
      </c>
      <c r="V1196" s="197"/>
    </row>
    <row r="1197" spans="1:68" s="191" customFormat="1" x14ac:dyDescent="0.25">
      <c r="A1197" s="104">
        <v>23</v>
      </c>
      <c r="B1197" s="263"/>
      <c r="C1197" s="263"/>
      <c r="D1197" s="263"/>
      <c r="E1197" s="263"/>
      <c r="F1197" s="104" t="s">
        <v>3378</v>
      </c>
      <c r="G1197" s="99">
        <v>15375.67</v>
      </c>
      <c r="H1197" s="99">
        <v>1744.3300000000004</v>
      </c>
      <c r="I1197" s="71">
        <f t="shared" si="332"/>
        <v>17120</v>
      </c>
      <c r="J1197" s="99"/>
      <c r="K1197" s="99"/>
      <c r="L1197" s="99">
        <f t="shared" si="324"/>
        <v>0</v>
      </c>
      <c r="M1197" s="99">
        <f t="shared" si="323"/>
        <v>15375.67</v>
      </c>
      <c r="N1197" s="99">
        <f t="shared" si="325"/>
        <v>1744.3300000000004</v>
      </c>
      <c r="O1197" s="99">
        <f t="shared" si="326"/>
        <v>17120</v>
      </c>
      <c r="P1197" s="99"/>
      <c r="Q1197" s="99"/>
      <c r="R1197" s="99">
        <f t="shared" si="327"/>
        <v>0</v>
      </c>
      <c r="S1197" s="99">
        <f t="shared" si="328"/>
        <v>15375.67</v>
      </c>
      <c r="T1197" s="99">
        <f t="shared" si="329"/>
        <v>1744.3300000000004</v>
      </c>
      <c r="U1197" s="99">
        <f t="shared" si="330"/>
        <v>17120</v>
      </c>
      <c r="V1197" s="197"/>
    </row>
    <row r="1198" spans="1:68" s="193" customFormat="1" x14ac:dyDescent="0.25">
      <c r="A1198" s="255" t="s">
        <v>43</v>
      </c>
      <c r="B1198" s="256"/>
      <c r="C1198" s="256"/>
      <c r="D1198" s="256"/>
      <c r="E1198" s="256"/>
      <c r="F1198" s="187">
        <f>A1197</f>
        <v>23</v>
      </c>
      <c r="G1198" s="103">
        <f>SUM(G1175:G1197)</f>
        <v>2489319.2799999998</v>
      </c>
      <c r="H1198" s="103">
        <f t="shared" ref="H1198:U1198" si="333">SUM(H1175:H1197)</f>
        <v>639287.72</v>
      </c>
      <c r="I1198" s="103">
        <f t="shared" si="333"/>
        <v>3128607.0000000005</v>
      </c>
      <c r="J1198" s="103">
        <f t="shared" si="333"/>
        <v>0</v>
      </c>
      <c r="K1198" s="103">
        <f t="shared" si="333"/>
        <v>0</v>
      </c>
      <c r="L1198" s="103">
        <f t="shared" si="333"/>
        <v>0</v>
      </c>
      <c r="M1198" s="103">
        <f t="shared" si="333"/>
        <v>2489319.2799999998</v>
      </c>
      <c r="N1198" s="103">
        <f t="shared" si="333"/>
        <v>639287.72</v>
      </c>
      <c r="O1198" s="103">
        <f t="shared" si="333"/>
        <v>3128607.0000000005</v>
      </c>
      <c r="P1198" s="103">
        <f t="shared" si="333"/>
        <v>0</v>
      </c>
      <c r="Q1198" s="103">
        <f t="shared" si="333"/>
        <v>0</v>
      </c>
      <c r="R1198" s="103">
        <f t="shared" si="333"/>
        <v>0</v>
      </c>
      <c r="S1198" s="103">
        <f t="shared" si="333"/>
        <v>2489319.2799999998</v>
      </c>
      <c r="T1198" s="103">
        <f t="shared" si="333"/>
        <v>639287.72</v>
      </c>
      <c r="U1198" s="103">
        <f t="shared" si="333"/>
        <v>3128607.0000000005</v>
      </c>
      <c r="V1198" s="103"/>
      <c r="W1198" s="192"/>
      <c r="X1198" s="192"/>
      <c r="Y1198" s="192"/>
      <c r="Z1198" s="192"/>
      <c r="AA1198" s="192"/>
      <c r="AB1198" s="192"/>
      <c r="AC1198" s="192"/>
      <c r="AD1198" s="192"/>
      <c r="AE1198" s="192"/>
      <c r="AF1198" s="192"/>
      <c r="AG1198" s="192"/>
      <c r="AH1198" s="192"/>
      <c r="AI1198" s="192"/>
      <c r="AJ1198" s="192"/>
      <c r="AK1198" s="192"/>
      <c r="AL1198" s="192"/>
      <c r="AM1198" s="192"/>
      <c r="AN1198" s="192"/>
      <c r="AO1198" s="192"/>
      <c r="AP1198" s="192"/>
      <c r="AQ1198" s="192"/>
      <c r="AR1198" s="192"/>
      <c r="AS1198" s="192"/>
      <c r="AT1198" s="192"/>
      <c r="AU1198" s="192"/>
      <c r="AV1198" s="192"/>
      <c r="AW1198" s="192"/>
      <c r="AX1198" s="192"/>
      <c r="AY1198" s="192"/>
      <c r="AZ1198" s="192"/>
      <c r="BA1198" s="192"/>
      <c r="BB1198" s="192"/>
      <c r="BC1198" s="192"/>
      <c r="BD1198" s="192"/>
      <c r="BE1198" s="192"/>
      <c r="BF1198" s="192"/>
      <c r="BG1198" s="192"/>
      <c r="BH1198" s="192"/>
      <c r="BI1198" s="192"/>
      <c r="BJ1198" s="192"/>
      <c r="BK1198" s="192"/>
      <c r="BL1198" s="192"/>
      <c r="BM1198" s="192"/>
      <c r="BN1198" s="192"/>
      <c r="BO1198" s="192"/>
      <c r="BP1198" s="192"/>
    </row>
    <row r="1199" spans="1:68" s="191" customFormat="1" ht="15" customHeight="1" x14ac:dyDescent="0.25">
      <c r="A1199" s="104">
        <v>1</v>
      </c>
      <c r="B1199" s="264" t="s">
        <v>1216</v>
      </c>
      <c r="C1199" s="264" t="s">
        <v>5537</v>
      </c>
      <c r="D1199" s="264" t="s">
        <v>5537</v>
      </c>
      <c r="E1199" s="264" t="s">
        <v>5558</v>
      </c>
      <c r="F1199" s="104" t="s">
        <v>3379</v>
      </c>
      <c r="G1199" s="99">
        <v>-51312.000000000007</v>
      </c>
      <c r="H1199" s="99">
        <v>0</v>
      </c>
      <c r="I1199" s="71">
        <f t="shared" si="332"/>
        <v>-51312.000000000007</v>
      </c>
      <c r="J1199" s="99"/>
      <c r="K1199" s="99"/>
      <c r="L1199" s="99">
        <f t="shared" si="324"/>
        <v>0</v>
      </c>
      <c r="M1199" s="99">
        <f t="shared" si="323"/>
        <v>-51312.000000000007</v>
      </c>
      <c r="N1199" s="99">
        <f t="shared" si="325"/>
        <v>0</v>
      </c>
      <c r="O1199" s="99">
        <f t="shared" si="326"/>
        <v>-51312.000000000007</v>
      </c>
      <c r="P1199" s="99"/>
      <c r="Q1199" s="99"/>
      <c r="R1199" s="99">
        <f t="shared" si="327"/>
        <v>0</v>
      </c>
      <c r="S1199" s="99">
        <f t="shared" si="328"/>
        <v>-51312.000000000007</v>
      </c>
      <c r="T1199" s="99">
        <f t="shared" si="329"/>
        <v>0</v>
      </c>
      <c r="U1199" s="99">
        <f t="shared" si="330"/>
        <v>-51312.000000000007</v>
      </c>
      <c r="V1199" s="68"/>
    </row>
    <row r="1200" spans="1:68" s="191" customFormat="1" x14ac:dyDescent="0.25">
      <c r="A1200" s="104">
        <v>2</v>
      </c>
      <c r="B1200" s="264"/>
      <c r="C1200" s="264"/>
      <c r="D1200" s="264"/>
      <c r="E1200" s="264"/>
      <c r="F1200" s="104" t="s">
        <v>3380</v>
      </c>
      <c r="G1200" s="99">
        <v>0</v>
      </c>
      <c r="H1200" s="99">
        <v>0</v>
      </c>
      <c r="I1200" s="71">
        <f t="shared" si="332"/>
        <v>0</v>
      </c>
      <c r="J1200" s="99"/>
      <c r="K1200" s="99"/>
      <c r="L1200" s="99">
        <f t="shared" si="324"/>
        <v>0</v>
      </c>
      <c r="M1200" s="99">
        <f t="shared" si="323"/>
        <v>0</v>
      </c>
      <c r="N1200" s="99">
        <f t="shared" si="325"/>
        <v>0</v>
      </c>
      <c r="O1200" s="99">
        <f t="shared" si="326"/>
        <v>0</v>
      </c>
      <c r="P1200" s="99"/>
      <c r="Q1200" s="99"/>
      <c r="R1200" s="99">
        <f t="shared" si="327"/>
        <v>0</v>
      </c>
      <c r="S1200" s="99">
        <f t="shared" si="328"/>
        <v>0</v>
      </c>
      <c r="T1200" s="99">
        <f t="shared" si="329"/>
        <v>0</v>
      </c>
      <c r="U1200" s="99">
        <f t="shared" si="330"/>
        <v>0</v>
      </c>
      <c r="V1200" s="68"/>
    </row>
    <row r="1201" spans="1:22" s="191" customFormat="1" x14ac:dyDescent="0.25">
      <c r="A1201" s="104">
        <v>3</v>
      </c>
      <c r="B1201" s="264"/>
      <c r="C1201" s="264"/>
      <c r="D1201" s="264"/>
      <c r="E1201" s="264"/>
      <c r="F1201" s="104" t="s">
        <v>3381</v>
      </c>
      <c r="G1201" s="99">
        <v>142094.75</v>
      </c>
      <c r="H1201" s="99">
        <v>25767.25</v>
      </c>
      <c r="I1201" s="71">
        <f t="shared" si="332"/>
        <v>167862</v>
      </c>
      <c r="J1201" s="99"/>
      <c r="K1201" s="99"/>
      <c r="L1201" s="99">
        <f t="shared" si="324"/>
        <v>0</v>
      </c>
      <c r="M1201" s="99">
        <f t="shared" si="323"/>
        <v>142094.75</v>
      </c>
      <c r="N1201" s="99">
        <f t="shared" si="325"/>
        <v>25767.25</v>
      </c>
      <c r="O1201" s="99">
        <f t="shared" si="326"/>
        <v>167862</v>
      </c>
      <c r="P1201" s="99"/>
      <c r="Q1201" s="99"/>
      <c r="R1201" s="99">
        <f t="shared" si="327"/>
        <v>0</v>
      </c>
      <c r="S1201" s="99">
        <f t="shared" si="328"/>
        <v>142094.75</v>
      </c>
      <c r="T1201" s="99">
        <f t="shared" si="329"/>
        <v>25767.25</v>
      </c>
      <c r="U1201" s="99">
        <f t="shared" si="330"/>
        <v>167862</v>
      </c>
      <c r="V1201" s="68"/>
    </row>
    <row r="1202" spans="1:22" s="191" customFormat="1" x14ac:dyDescent="0.25">
      <c r="A1202" s="104">
        <v>4</v>
      </c>
      <c r="B1202" s="264"/>
      <c r="C1202" s="264"/>
      <c r="D1202" s="264"/>
      <c r="E1202" s="264"/>
      <c r="F1202" s="104" t="s">
        <v>3382</v>
      </c>
      <c r="G1202" s="99">
        <v>48732.579999999994</v>
      </c>
      <c r="H1202" s="99">
        <v>3592.4199999999996</v>
      </c>
      <c r="I1202" s="71">
        <f t="shared" si="332"/>
        <v>52324.999999999993</v>
      </c>
      <c r="J1202" s="99"/>
      <c r="K1202" s="99"/>
      <c r="L1202" s="99">
        <f t="shared" si="324"/>
        <v>0</v>
      </c>
      <c r="M1202" s="99">
        <f t="shared" si="323"/>
        <v>48732.579999999994</v>
      </c>
      <c r="N1202" s="99">
        <f t="shared" si="325"/>
        <v>3592.4199999999996</v>
      </c>
      <c r="O1202" s="99">
        <f t="shared" si="326"/>
        <v>52324.999999999993</v>
      </c>
      <c r="P1202" s="99"/>
      <c r="Q1202" s="99"/>
      <c r="R1202" s="99">
        <f t="shared" si="327"/>
        <v>0</v>
      </c>
      <c r="S1202" s="99">
        <f t="shared" si="328"/>
        <v>48732.579999999994</v>
      </c>
      <c r="T1202" s="99">
        <f t="shared" si="329"/>
        <v>3592.4199999999996</v>
      </c>
      <c r="U1202" s="99">
        <f t="shared" si="330"/>
        <v>52324.999999999993</v>
      </c>
      <c r="V1202" s="68"/>
    </row>
    <row r="1203" spans="1:22" s="191" customFormat="1" x14ac:dyDescent="0.25">
      <c r="A1203" s="104">
        <v>5</v>
      </c>
      <c r="B1203" s="264"/>
      <c r="C1203" s="264"/>
      <c r="D1203" s="264"/>
      <c r="E1203" s="264"/>
      <c r="F1203" s="104" t="s">
        <v>3383</v>
      </c>
      <c r="G1203" s="99">
        <v>223561.07</v>
      </c>
      <c r="H1203" s="99">
        <v>13315.930000000008</v>
      </c>
      <c r="I1203" s="71">
        <f t="shared" si="332"/>
        <v>236877</v>
      </c>
      <c r="J1203" s="99"/>
      <c r="K1203" s="99"/>
      <c r="L1203" s="99">
        <f t="shared" si="324"/>
        <v>0</v>
      </c>
      <c r="M1203" s="99">
        <f t="shared" si="323"/>
        <v>223561.07</v>
      </c>
      <c r="N1203" s="99">
        <f t="shared" si="325"/>
        <v>13315.930000000008</v>
      </c>
      <c r="O1203" s="99">
        <f t="shared" si="326"/>
        <v>236877</v>
      </c>
      <c r="P1203" s="99"/>
      <c r="Q1203" s="99"/>
      <c r="R1203" s="99">
        <f t="shared" si="327"/>
        <v>0</v>
      </c>
      <c r="S1203" s="99">
        <f t="shared" si="328"/>
        <v>223561.07</v>
      </c>
      <c r="T1203" s="99">
        <f t="shared" si="329"/>
        <v>13315.930000000008</v>
      </c>
      <c r="U1203" s="99">
        <f t="shared" si="330"/>
        <v>236877</v>
      </c>
      <c r="V1203" s="68"/>
    </row>
    <row r="1204" spans="1:22" s="191" customFormat="1" x14ac:dyDescent="0.25">
      <c r="A1204" s="104">
        <v>6</v>
      </c>
      <c r="B1204" s="264"/>
      <c r="C1204" s="264"/>
      <c r="D1204" s="264"/>
      <c r="E1204" s="264"/>
      <c r="F1204" s="104" t="s">
        <v>3384</v>
      </c>
      <c r="G1204" s="99">
        <v>81144.520000000019</v>
      </c>
      <c r="H1204" s="99">
        <v>-7933.5199999999822</v>
      </c>
      <c r="I1204" s="71">
        <f t="shared" si="332"/>
        <v>73211.000000000029</v>
      </c>
      <c r="J1204" s="99"/>
      <c r="K1204" s="99"/>
      <c r="L1204" s="99">
        <f t="shared" si="324"/>
        <v>0</v>
      </c>
      <c r="M1204" s="99">
        <f t="shared" si="323"/>
        <v>81144.520000000019</v>
      </c>
      <c r="N1204" s="99">
        <f t="shared" si="325"/>
        <v>-7933.5199999999822</v>
      </c>
      <c r="O1204" s="99">
        <f t="shared" si="326"/>
        <v>73211.000000000029</v>
      </c>
      <c r="P1204" s="99"/>
      <c r="Q1204" s="99"/>
      <c r="R1204" s="99">
        <f t="shared" si="327"/>
        <v>0</v>
      </c>
      <c r="S1204" s="99">
        <f t="shared" si="328"/>
        <v>81144.520000000019</v>
      </c>
      <c r="T1204" s="99">
        <f t="shared" si="329"/>
        <v>-7933.5199999999822</v>
      </c>
      <c r="U1204" s="99">
        <f t="shared" si="330"/>
        <v>73211.000000000029</v>
      </c>
      <c r="V1204" s="68"/>
    </row>
    <row r="1205" spans="1:22" s="191" customFormat="1" x14ac:dyDescent="0.25">
      <c r="A1205" s="104">
        <v>7</v>
      </c>
      <c r="B1205" s="264"/>
      <c r="C1205" s="264"/>
      <c r="D1205" s="264"/>
      <c r="E1205" s="264"/>
      <c r="F1205" s="104" t="s">
        <v>3385</v>
      </c>
      <c r="G1205" s="99">
        <v>-57624</v>
      </c>
      <c r="H1205" s="99">
        <v>0</v>
      </c>
      <c r="I1205" s="71">
        <f t="shared" si="332"/>
        <v>-57624</v>
      </c>
      <c r="J1205" s="99"/>
      <c r="K1205" s="99"/>
      <c r="L1205" s="99">
        <f t="shared" si="324"/>
        <v>0</v>
      </c>
      <c r="M1205" s="99">
        <f t="shared" si="323"/>
        <v>-57624</v>
      </c>
      <c r="N1205" s="99">
        <f t="shared" si="325"/>
        <v>0</v>
      </c>
      <c r="O1205" s="99">
        <f t="shared" si="326"/>
        <v>-57624</v>
      </c>
      <c r="P1205" s="99"/>
      <c r="Q1205" s="99"/>
      <c r="R1205" s="99">
        <f t="shared" si="327"/>
        <v>0</v>
      </c>
      <c r="S1205" s="99">
        <f t="shared" si="328"/>
        <v>-57624</v>
      </c>
      <c r="T1205" s="99">
        <f t="shared" si="329"/>
        <v>0</v>
      </c>
      <c r="U1205" s="99">
        <f t="shared" si="330"/>
        <v>-57624</v>
      </c>
      <c r="V1205" s="68"/>
    </row>
    <row r="1206" spans="1:22" s="191" customFormat="1" x14ac:dyDescent="0.25">
      <c r="A1206" s="104">
        <v>8</v>
      </c>
      <c r="B1206" s="264"/>
      <c r="C1206" s="264"/>
      <c r="D1206" s="264"/>
      <c r="E1206" s="264"/>
      <c r="F1206" s="104" t="s">
        <v>3386</v>
      </c>
      <c r="G1206" s="99">
        <v>0</v>
      </c>
      <c r="H1206" s="99">
        <v>0</v>
      </c>
      <c r="I1206" s="71">
        <f t="shared" si="332"/>
        <v>0</v>
      </c>
      <c r="J1206" s="99"/>
      <c r="K1206" s="99"/>
      <c r="L1206" s="99">
        <f t="shared" si="324"/>
        <v>0</v>
      </c>
      <c r="M1206" s="99">
        <f t="shared" si="323"/>
        <v>0</v>
      </c>
      <c r="N1206" s="99">
        <f t="shared" si="325"/>
        <v>0</v>
      </c>
      <c r="O1206" s="99">
        <f t="shared" si="326"/>
        <v>0</v>
      </c>
      <c r="P1206" s="99"/>
      <c r="Q1206" s="99"/>
      <c r="R1206" s="99">
        <f t="shared" si="327"/>
        <v>0</v>
      </c>
      <c r="S1206" s="99">
        <f t="shared" si="328"/>
        <v>0</v>
      </c>
      <c r="T1206" s="99">
        <f t="shared" si="329"/>
        <v>0</v>
      </c>
      <c r="U1206" s="99">
        <f t="shared" si="330"/>
        <v>0</v>
      </c>
      <c r="V1206" s="68"/>
    </row>
    <row r="1207" spans="1:22" s="191" customFormat="1" x14ac:dyDescent="0.25">
      <c r="A1207" s="104">
        <v>9</v>
      </c>
      <c r="B1207" s="264"/>
      <c r="C1207" s="264"/>
      <c r="D1207" s="264"/>
      <c r="E1207" s="264"/>
      <c r="F1207" s="104" t="s">
        <v>331</v>
      </c>
      <c r="G1207" s="99">
        <v>0</v>
      </c>
      <c r="H1207" s="99">
        <v>0</v>
      </c>
      <c r="I1207" s="71">
        <f t="shared" si="332"/>
        <v>0</v>
      </c>
      <c r="J1207" s="99"/>
      <c r="K1207" s="99"/>
      <c r="L1207" s="99">
        <f t="shared" si="324"/>
        <v>0</v>
      </c>
      <c r="M1207" s="99">
        <f t="shared" si="323"/>
        <v>0</v>
      </c>
      <c r="N1207" s="99">
        <f t="shared" si="325"/>
        <v>0</v>
      </c>
      <c r="O1207" s="99">
        <f t="shared" si="326"/>
        <v>0</v>
      </c>
      <c r="P1207" s="99"/>
      <c r="Q1207" s="99"/>
      <c r="R1207" s="99">
        <f t="shared" si="327"/>
        <v>0</v>
      </c>
      <c r="S1207" s="99">
        <f t="shared" si="328"/>
        <v>0</v>
      </c>
      <c r="T1207" s="99">
        <f t="shared" si="329"/>
        <v>0</v>
      </c>
      <c r="U1207" s="99">
        <f t="shared" si="330"/>
        <v>0</v>
      </c>
      <c r="V1207" s="68"/>
    </row>
    <row r="1208" spans="1:22" s="191" customFormat="1" x14ac:dyDescent="0.25">
      <c r="A1208" s="104">
        <v>10</v>
      </c>
      <c r="B1208" s="264"/>
      <c r="C1208" s="264"/>
      <c r="D1208" s="264"/>
      <c r="E1208" s="264"/>
      <c r="F1208" s="104" t="s">
        <v>3387</v>
      </c>
      <c r="G1208" s="99">
        <v>125153.20999999999</v>
      </c>
      <c r="H1208" s="99">
        <v>-13838.21</v>
      </c>
      <c r="I1208" s="71">
        <f t="shared" si="332"/>
        <v>111315</v>
      </c>
      <c r="J1208" s="99"/>
      <c r="K1208" s="99"/>
      <c r="L1208" s="99">
        <f t="shared" si="324"/>
        <v>0</v>
      </c>
      <c r="M1208" s="99">
        <f t="shared" si="323"/>
        <v>125153.20999999999</v>
      </c>
      <c r="N1208" s="99">
        <f t="shared" si="325"/>
        <v>-13838.21</v>
      </c>
      <c r="O1208" s="99">
        <f t="shared" si="326"/>
        <v>111315</v>
      </c>
      <c r="P1208" s="99"/>
      <c r="Q1208" s="99"/>
      <c r="R1208" s="99">
        <f t="shared" si="327"/>
        <v>0</v>
      </c>
      <c r="S1208" s="99">
        <f t="shared" si="328"/>
        <v>125153.20999999999</v>
      </c>
      <c r="T1208" s="99">
        <f t="shared" si="329"/>
        <v>-13838.21</v>
      </c>
      <c r="U1208" s="99">
        <f t="shared" si="330"/>
        <v>111315</v>
      </c>
      <c r="V1208" s="68"/>
    </row>
    <row r="1209" spans="1:22" s="191" customFormat="1" x14ac:dyDescent="0.25">
      <c r="A1209" s="104">
        <v>11</v>
      </c>
      <c r="B1209" s="264"/>
      <c r="C1209" s="264"/>
      <c r="D1209" s="264"/>
      <c r="E1209" s="264"/>
      <c r="F1209" s="104" t="s">
        <v>3388</v>
      </c>
      <c r="G1209" s="99">
        <v>384728.82</v>
      </c>
      <c r="H1209" s="99">
        <v>13845.180000000008</v>
      </c>
      <c r="I1209" s="71">
        <f t="shared" si="332"/>
        <v>398574</v>
      </c>
      <c r="J1209" s="99"/>
      <c r="K1209" s="99"/>
      <c r="L1209" s="99">
        <f t="shared" si="324"/>
        <v>0</v>
      </c>
      <c r="M1209" s="99">
        <f t="shared" si="323"/>
        <v>384728.82</v>
      </c>
      <c r="N1209" s="99">
        <f t="shared" si="325"/>
        <v>13845.180000000008</v>
      </c>
      <c r="O1209" s="99">
        <f t="shared" si="326"/>
        <v>398574</v>
      </c>
      <c r="P1209" s="99"/>
      <c r="Q1209" s="99"/>
      <c r="R1209" s="99">
        <f t="shared" si="327"/>
        <v>0</v>
      </c>
      <c r="S1209" s="99">
        <f t="shared" si="328"/>
        <v>384728.82</v>
      </c>
      <c r="T1209" s="99">
        <f t="shared" si="329"/>
        <v>13845.180000000008</v>
      </c>
      <c r="U1209" s="99">
        <f t="shared" si="330"/>
        <v>398574</v>
      </c>
      <c r="V1209" s="68"/>
    </row>
    <row r="1210" spans="1:22" s="191" customFormat="1" x14ac:dyDescent="0.25">
      <c r="A1210" s="104">
        <v>12</v>
      </c>
      <c r="B1210" s="264"/>
      <c r="C1210" s="264"/>
      <c r="D1210" s="264"/>
      <c r="E1210" s="264"/>
      <c r="F1210" s="104" t="s">
        <v>3389</v>
      </c>
      <c r="G1210" s="99">
        <v>55318.41</v>
      </c>
      <c r="H1210" s="99">
        <v>4321.59</v>
      </c>
      <c r="I1210" s="71">
        <f t="shared" si="332"/>
        <v>59640</v>
      </c>
      <c r="J1210" s="99"/>
      <c r="K1210" s="99"/>
      <c r="L1210" s="99">
        <f t="shared" si="324"/>
        <v>0</v>
      </c>
      <c r="M1210" s="99">
        <f t="shared" si="323"/>
        <v>55318.41</v>
      </c>
      <c r="N1210" s="99">
        <f t="shared" si="325"/>
        <v>4321.59</v>
      </c>
      <c r="O1210" s="99">
        <f t="shared" si="326"/>
        <v>59640</v>
      </c>
      <c r="P1210" s="99"/>
      <c r="Q1210" s="99"/>
      <c r="R1210" s="99">
        <f t="shared" si="327"/>
        <v>0</v>
      </c>
      <c r="S1210" s="99">
        <f t="shared" si="328"/>
        <v>55318.41</v>
      </c>
      <c r="T1210" s="99">
        <f t="shared" si="329"/>
        <v>4321.59</v>
      </c>
      <c r="U1210" s="99">
        <f t="shared" si="330"/>
        <v>59640</v>
      </c>
      <c r="V1210" s="68"/>
    </row>
    <row r="1211" spans="1:22" s="191" customFormat="1" x14ac:dyDescent="0.25">
      <c r="A1211" s="104">
        <v>13</v>
      </c>
      <c r="B1211" s="264"/>
      <c r="C1211" s="264"/>
      <c r="D1211" s="264"/>
      <c r="E1211" s="264"/>
      <c r="F1211" s="104" t="s">
        <v>3390</v>
      </c>
      <c r="G1211" s="99">
        <v>-12167.219999999998</v>
      </c>
      <c r="H1211" s="99">
        <v>152.22000000000003</v>
      </c>
      <c r="I1211" s="71">
        <f t="shared" si="332"/>
        <v>-12014.999999999998</v>
      </c>
      <c r="J1211" s="99"/>
      <c r="K1211" s="99"/>
      <c r="L1211" s="99">
        <f t="shared" si="324"/>
        <v>0</v>
      </c>
      <c r="M1211" s="99">
        <f t="shared" si="323"/>
        <v>-12167.219999999998</v>
      </c>
      <c r="N1211" s="99">
        <f t="shared" si="325"/>
        <v>152.22000000000003</v>
      </c>
      <c r="O1211" s="99">
        <f t="shared" si="326"/>
        <v>-12014.999999999998</v>
      </c>
      <c r="P1211" s="99"/>
      <c r="Q1211" s="99"/>
      <c r="R1211" s="99">
        <f t="shared" si="327"/>
        <v>0</v>
      </c>
      <c r="S1211" s="99">
        <f t="shared" si="328"/>
        <v>-12167.219999999998</v>
      </c>
      <c r="T1211" s="99">
        <f t="shared" si="329"/>
        <v>152.22000000000003</v>
      </c>
      <c r="U1211" s="99">
        <f t="shared" si="330"/>
        <v>-12014.999999999998</v>
      </c>
      <c r="V1211" s="68"/>
    </row>
    <row r="1212" spans="1:22" s="191" customFormat="1" x14ac:dyDescent="0.25">
      <c r="A1212" s="104">
        <v>14</v>
      </c>
      <c r="B1212" s="264"/>
      <c r="C1212" s="264"/>
      <c r="D1212" s="264"/>
      <c r="E1212" s="264"/>
      <c r="F1212" s="104" t="s">
        <v>101</v>
      </c>
      <c r="G1212" s="99">
        <v>0</v>
      </c>
      <c r="H1212" s="99">
        <v>0</v>
      </c>
      <c r="I1212" s="71">
        <f t="shared" si="332"/>
        <v>0</v>
      </c>
      <c r="J1212" s="99"/>
      <c r="K1212" s="99"/>
      <c r="L1212" s="99">
        <f t="shared" si="324"/>
        <v>0</v>
      </c>
      <c r="M1212" s="99">
        <f t="shared" si="323"/>
        <v>0</v>
      </c>
      <c r="N1212" s="99">
        <f t="shared" si="325"/>
        <v>0</v>
      </c>
      <c r="O1212" s="99">
        <f t="shared" si="326"/>
        <v>0</v>
      </c>
      <c r="P1212" s="99"/>
      <c r="Q1212" s="99"/>
      <c r="R1212" s="99">
        <f t="shared" si="327"/>
        <v>0</v>
      </c>
      <c r="S1212" s="99">
        <f t="shared" si="328"/>
        <v>0</v>
      </c>
      <c r="T1212" s="99">
        <f t="shared" si="329"/>
        <v>0</v>
      </c>
      <c r="U1212" s="99">
        <f t="shared" si="330"/>
        <v>0</v>
      </c>
      <c r="V1212" s="68"/>
    </row>
    <row r="1213" spans="1:22" s="191" customFormat="1" x14ac:dyDescent="0.25">
      <c r="A1213" s="104">
        <v>15</v>
      </c>
      <c r="B1213" s="264"/>
      <c r="C1213" s="264"/>
      <c r="D1213" s="264"/>
      <c r="E1213" s="264"/>
      <c r="F1213" s="104" t="s">
        <v>3391</v>
      </c>
      <c r="G1213" s="99">
        <v>0</v>
      </c>
      <c r="H1213" s="99">
        <v>0</v>
      </c>
      <c r="I1213" s="71">
        <f t="shared" si="332"/>
        <v>0</v>
      </c>
      <c r="J1213" s="99"/>
      <c r="K1213" s="99"/>
      <c r="L1213" s="99">
        <f t="shared" si="324"/>
        <v>0</v>
      </c>
      <c r="M1213" s="99">
        <f t="shared" si="323"/>
        <v>0</v>
      </c>
      <c r="N1213" s="99">
        <f t="shared" si="325"/>
        <v>0</v>
      </c>
      <c r="O1213" s="99">
        <f t="shared" si="326"/>
        <v>0</v>
      </c>
      <c r="P1213" s="99"/>
      <c r="Q1213" s="99"/>
      <c r="R1213" s="99">
        <f t="shared" si="327"/>
        <v>0</v>
      </c>
      <c r="S1213" s="99">
        <f t="shared" si="328"/>
        <v>0</v>
      </c>
      <c r="T1213" s="99">
        <f t="shared" si="329"/>
        <v>0</v>
      </c>
      <c r="U1213" s="99">
        <f t="shared" si="330"/>
        <v>0</v>
      </c>
      <c r="V1213" s="68"/>
    </row>
    <row r="1214" spans="1:22" s="191" customFormat="1" x14ac:dyDescent="0.25">
      <c r="A1214" s="104">
        <v>16</v>
      </c>
      <c r="B1214" s="264"/>
      <c r="C1214" s="264"/>
      <c r="D1214" s="264"/>
      <c r="E1214" s="264"/>
      <c r="F1214" s="104" t="s">
        <v>3392</v>
      </c>
      <c r="G1214" s="99">
        <v>381917.83</v>
      </c>
      <c r="H1214" s="99">
        <v>151393.16999999998</v>
      </c>
      <c r="I1214" s="71">
        <f t="shared" si="332"/>
        <v>533311</v>
      </c>
      <c r="J1214" s="99"/>
      <c r="K1214" s="99"/>
      <c r="L1214" s="99">
        <f t="shared" si="324"/>
        <v>0</v>
      </c>
      <c r="M1214" s="99">
        <f t="shared" si="323"/>
        <v>381917.83</v>
      </c>
      <c r="N1214" s="99">
        <f t="shared" si="325"/>
        <v>151393.16999999998</v>
      </c>
      <c r="O1214" s="99">
        <f t="shared" si="326"/>
        <v>533311</v>
      </c>
      <c r="P1214" s="99"/>
      <c r="Q1214" s="99"/>
      <c r="R1214" s="99">
        <f t="shared" si="327"/>
        <v>0</v>
      </c>
      <c r="S1214" s="99">
        <f t="shared" si="328"/>
        <v>381917.83</v>
      </c>
      <c r="T1214" s="99">
        <f t="shared" si="329"/>
        <v>151393.16999999998</v>
      </c>
      <c r="U1214" s="99">
        <f t="shared" si="330"/>
        <v>533311</v>
      </c>
      <c r="V1214" s="68"/>
    </row>
    <row r="1215" spans="1:22" s="191" customFormat="1" x14ac:dyDescent="0.25">
      <c r="A1215" s="104">
        <v>17</v>
      </c>
      <c r="B1215" s="264"/>
      <c r="C1215" s="264"/>
      <c r="D1215" s="264"/>
      <c r="E1215" s="264"/>
      <c r="F1215" s="104" t="s">
        <v>3393</v>
      </c>
      <c r="G1215" s="99">
        <v>272367.63000000006</v>
      </c>
      <c r="H1215" s="99">
        <v>69407.37</v>
      </c>
      <c r="I1215" s="71">
        <f t="shared" si="332"/>
        <v>341775.00000000006</v>
      </c>
      <c r="J1215" s="99"/>
      <c r="K1215" s="99"/>
      <c r="L1215" s="99">
        <f t="shared" si="324"/>
        <v>0</v>
      </c>
      <c r="M1215" s="99">
        <f t="shared" si="323"/>
        <v>272367.63000000006</v>
      </c>
      <c r="N1215" s="99">
        <f t="shared" si="325"/>
        <v>69407.37</v>
      </c>
      <c r="O1215" s="99">
        <f t="shared" si="326"/>
        <v>341775.00000000006</v>
      </c>
      <c r="P1215" s="99"/>
      <c r="Q1215" s="99"/>
      <c r="R1215" s="99">
        <f t="shared" si="327"/>
        <v>0</v>
      </c>
      <c r="S1215" s="99">
        <f t="shared" si="328"/>
        <v>272367.63000000006</v>
      </c>
      <c r="T1215" s="99">
        <f t="shared" si="329"/>
        <v>69407.37</v>
      </c>
      <c r="U1215" s="99">
        <f t="shared" si="330"/>
        <v>341775.00000000006</v>
      </c>
      <c r="V1215" s="68"/>
    </row>
    <row r="1216" spans="1:22" s="191" customFormat="1" x14ac:dyDescent="0.25">
      <c r="A1216" s="104">
        <v>18</v>
      </c>
      <c r="B1216" s="264"/>
      <c r="C1216" s="264"/>
      <c r="D1216" s="264"/>
      <c r="E1216" s="264"/>
      <c r="F1216" s="104" t="s">
        <v>3394</v>
      </c>
      <c r="G1216" s="99">
        <v>132079.75</v>
      </c>
      <c r="H1216" s="99">
        <v>17189.25</v>
      </c>
      <c r="I1216" s="71">
        <f t="shared" si="332"/>
        <v>149269</v>
      </c>
      <c r="J1216" s="99"/>
      <c r="K1216" s="99"/>
      <c r="L1216" s="99">
        <f t="shared" si="324"/>
        <v>0</v>
      </c>
      <c r="M1216" s="99">
        <f t="shared" si="323"/>
        <v>132079.75</v>
      </c>
      <c r="N1216" s="99">
        <f t="shared" si="325"/>
        <v>17189.25</v>
      </c>
      <c r="O1216" s="99">
        <f t="shared" si="326"/>
        <v>149269</v>
      </c>
      <c r="P1216" s="99"/>
      <c r="Q1216" s="99"/>
      <c r="R1216" s="99">
        <f t="shared" si="327"/>
        <v>0</v>
      </c>
      <c r="S1216" s="99">
        <f t="shared" si="328"/>
        <v>132079.75</v>
      </c>
      <c r="T1216" s="99">
        <f t="shared" si="329"/>
        <v>17189.25</v>
      </c>
      <c r="U1216" s="99">
        <f t="shared" si="330"/>
        <v>149269</v>
      </c>
      <c r="V1216" s="68"/>
    </row>
    <row r="1217" spans="1:68" s="193" customFormat="1" x14ac:dyDescent="0.25">
      <c r="A1217" s="255" t="s">
        <v>43</v>
      </c>
      <c r="B1217" s="256"/>
      <c r="C1217" s="256"/>
      <c r="D1217" s="256"/>
      <c r="E1217" s="256"/>
      <c r="F1217" s="187">
        <f>A1216</f>
        <v>18</v>
      </c>
      <c r="G1217" s="103">
        <f>SUM(G1199:G1216)</f>
        <v>1725995.35</v>
      </c>
      <c r="H1217" s="103">
        <f t="shared" ref="H1217:V1217" si="334">SUM(H1199:H1216)</f>
        <v>277212.65000000002</v>
      </c>
      <c r="I1217" s="103">
        <f t="shared" si="334"/>
        <v>2003208</v>
      </c>
      <c r="J1217" s="103">
        <f t="shared" si="334"/>
        <v>0</v>
      </c>
      <c r="K1217" s="103">
        <f t="shared" si="334"/>
        <v>0</v>
      </c>
      <c r="L1217" s="103">
        <f t="shared" si="334"/>
        <v>0</v>
      </c>
      <c r="M1217" s="103">
        <f t="shared" si="334"/>
        <v>1725995.35</v>
      </c>
      <c r="N1217" s="103">
        <f t="shared" si="334"/>
        <v>277212.65000000002</v>
      </c>
      <c r="O1217" s="103">
        <f t="shared" si="334"/>
        <v>2003208</v>
      </c>
      <c r="P1217" s="103">
        <f t="shared" si="334"/>
        <v>0</v>
      </c>
      <c r="Q1217" s="103">
        <f t="shared" si="334"/>
        <v>0</v>
      </c>
      <c r="R1217" s="103">
        <f t="shared" si="334"/>
        <v>0</v>
      </c>
      <c r="S1217" s="103">
        <f t="shared" si="334"/>
        <v>1725995.35</v>
      </c>
      <c r="T1217" s="103">
        <f t="shared" si="334"/>
        <v>277212.65000000002</v>
      </c>
      <c r="U1217" s="103">
        <f t="shared" si="334"/>
        <v>2003208</v>
      </c>
      <c r="V1217" s="103">
        <f t="shared" si="334"/>
        <v>0</v>
      </c>
      <c r="W1217" s="192"/>
      <c r="X1217" s="192"/>
      <c r="Y1217" s="192"/>
      <c r="Z1217" s="192"/>
      <c r="AA1217" s="192"/>
      <c r="AB1217" s="192"/>
      <c r="AC1217" s="192"/>
      <c r="AD1217" s="192"/>
      <c r="AE1217" s="192"/>
      <c r="AF1217" s="192"/>
      <c r="AG1217" s="192"/>
      <c r="AH1217" s="192"/>
      <c r="AI1217" s="192"/>
      <c r="AJ1217" s="192"/>
      <c r="AK1217" s="192"/>
      <c r="AL1217" s="192"/>
      <c r="AM1217" s="192"/>
      <c r="AN1217" s="192"/>
      <c r="AO1217" s="192"/>
      <c r="AP1217" s="192"/>
      <c r="AQ1217" s="192"/>
      <c r="AR1217" s="192"/>
      <c r="AS1217" s="192"/>
      <c r="AT1217" s="192"/>
      <c r="AU1217" s="192"/>
      <c r="AV1217" s="192"/>
      <c r="AW1217" s="192"/>
      <c r="AX1217" s="192"/>
      <c r="AY1217" s="192"/>
      <c r="AZ1217" s="192"/>
      <c r="BA1217" s="192"/>
      <c r="BB1217" s="192"/>
      <c r="BC1217" s="192"/>
      <c r="BD1217" s="192"/>
      <c r="BE1217" s="192"/>
      <c r="BF1217" s="192"/>
      <c r="BG1217" s="192"/>
      <c r="BH1217" s="192"/>
      <c r="BI1217" s="192"/>
      <c r="BJ1217" s="192"/>
      <c r="BK1217" s="192"/>
      <c r="BL1217" s="192"/>
      <c r="BM1217" s="192"/>
      <c r="BN1217" s="192"/>
      <c r="BO1217" s="192"/>
      <c r="BP1217" s="192"/>
    </row>
    <row r="1218" spans="1:68" s="191" customFormat="1" ht="15" customHeight="1" x14ac:dyDescent="0.25">
      <c r="A1218" s="104">
        <v>1</v>
      </c>
      <c r="B1218" s="257" t="s">
        <v>1216</v>
      </c>
      <c r="C1218" s="257" t="s">
        <v>5537</v>
      </c>
      <c r="D1218" s="257" t="s">
        <v>5537</v>
      </c>
      <c r="E1218" s="257" t="s">
        <v>5472</v>
      </c>
      <c r="F1218" s="104" t="s">
        <v>3395</v>
      </c>
      <c r="G1218" s="99">
        <v>-7954.2699999999986</v>
      </c>
      <c r="H1218" s="99">
        <v>-361.73</v>
      </c>
      <c r="I1218" s="71">
        <f t="shared" si="332"/>
        <v>-8315.9999999999982</v>
      </c>
      <c r="J1218" s="99"/>
      <c r="K1218" s="99"/>
      <c r="L1218" s="99">
        <f t="shared" si="324"/>
        <v>0</v>
      </c>
      <c r="M1218" s="99">
        <f t="shared" ref="M1218:M1280" si="335">G1218+J1218</f>
        <v>-7954.2699999999986</v>
      </c>
      <c r="N1218" s="99">
        <f t="shared" si="325"/>
        <v>-361.73</v>
      </c>
      <c r="O1218" s="99">
        <f t="shared" si="326"/>
        <v>-8315.9999999999982</v>
      </c>
      <c r="P1218" s="99"/>
      <c r="Q1218" s="99"/>
      <c r="R1218" s="99">
        <f t="shared" si="327"/>
        <v>0</v>
      </c>
      <c r="S1218" s="99">
        <f t="shared" si="328"/>
        <v>-7954.2699999999986</v>
      </c>
      <c r="T1218" s="99">
        <f t="shared" si="329"/>
        <v>-361.73</v>
      </c>
      <c r="U1218" s="99">
        <f t="shared" si="330"/>
        <v>-8315.9999999999982</v>
      </c>
      <c r="V1218" s="199"/>
    </row>
    <row r="1219" spans="1:68" s="191" customFormat="1" x14ac:dyDescent="0.25">
      <c r="A1219" s="104">
        <v>2</v>
      </c>
      <c r="B1219" s="257"/>
      <c r="C1219" s="257"/>
      <c r="D1219" s="257"/>
      <c r="E1219" s="257"/>
      <c r="F1219" s="104" t="s">
        <v>3396</v>
      </c>
      <c r="G1219" s="99">
        <v>-40819.820000000022</v>
      </c>
      <c r="H1219" s="99">
        <v>-1833.1799999999994</v>
      </c>
      <c r="I1219" s="71">
        <f t="shared" si="332"/>
        <v>-42653.000000000022</v>
      </c>
      <c r="J1219" s="99"/>
      <c r="K1219" s="99"/>
      <c r="L1219" s="99">
        <f t="shared" si="324"/>
        <v>0</v>
      </c>
      <c r="M1219" s="99">
        <f t="shared" si="335"/>
        <v>-40819.820000000022</v>
      </c>
      <c r="N1219" s="99">
        <f t="shared" si="325"/>
        <v>-1833.1799999999994</v>
      </c>
      <c r="O1219" s="99">
        <f t="shared" si="326"/>
        <v>-42653.000000000022</v>
      </c>
      <c r="P1219" s="99"/>
      <c r="Q1219" s="99"/>
      <c r="R1219" s="99">
        <f t="shared" si="327"/>
        <v>0</v>
      </c>
      <c r="S1219" s="99">
        <f t="shared" si="328"/>
        <v>-40819.820000000022</v>
      </c>
      <c r="T1219" s="99">
        <f t="shared" si="329"/>
        <v>-1833.1799999999994</v>
      </c>
      <c r="U1219" s="99">
        <f t="shared" si="330"/>
        <v>-42653.000000000022</v>
      </c>
      <c r="V1219" s="199"/>
    </row>
    <row r="1220" spans="1:68" s="191" customFormat="1" x14ac:dyDescent="0.25">
      <c r="A1220" s="104">
        <v>3</v>
      </c>
      <c r="B1220" s="257"/>
      <c r="C1220" s="257"/>
      <c r="D1220" s="257"/>
      <c r="E1220" s="257"/>
      <c r="F1220" s="104" t="s">
        <v>3397</v>
      </c>
      <c r="G1220" s="99">
        <v>24119.880000000005</v>
      </c>
      <c r="H1220" s="99">
        <v>2771.1200000000008</v>
      </c>
      <c r="I1220" s="71">
        <f t="shared" si="332"/>
        <v>26891.000000000007</v>
      </c>
      <c r="J1220" s="99"/>
      <c r="K1220" s="99"/>
      <c r="L1220" s="99">
        <f t="shared" si="324"/>
        <v>0</v>
      </c>
      <c r="M1220" s="99">
        <f t="shared" si="335"/>
        <v>24119.880000000005</v>
      </c>
      <c r="N1220" s="99">
        <f t="shared" si="325"/>
        <v>2771.1200000000008</v>
      </c>
      <c r="O1220" s="99">
        <f t="shared" si="326"/>
        <v>26891.000000000007</v>
      </c>
      <c r="P1220" s="99"/>
      <c r="Q1220" s="99"/>
      <c r="R1220" s="99">
        <f t="shared" si="327"/>
        <v>0</v>
      </c>
      <c r="S1220" s="99">
        <f t="shared" si="328"/>
        <v>24119.880000000005</v>
      </c>
      <c r="T1220" s="99">
        <f t="shared" si="329"/>
        <v>2771.1200000000008</v>
      </c>
      <c r="U1220" s="99">
        <f t="shared" si="330"/>
        <v>26891.000000000007</v>
      </c>
      <c r="V1220" s="199"/>
    </row>
    <row r="1221" spans="1:68" s="191" customFormat="1" x14ac:dyDescent="0.25">
      <c r="A1221" s="104">
        <v>4</v>
      </c>
      <c r="B1221" s="257"/>
      <c r="C1221" s="257"/>
      <c r="D1221" s="257"/>
      <c r="E1221" s="257"/>
      <c r="F1221" s="104" t="s">
        <v>3398</v>
      </c>
      <c r="G1221" s="99">
        <v>0</v>
      </c>
      <c r="H1221" s="99">
        <v>0</v>
      </c>
      <c r="I1221" s="71">
        <f t="shared" si="332"/>
        <v>0</v>
      </c>
      <c r="J1221" s="99"/>
      <c r="K1221" s="99"/>
      <c r="L1221" s="99">
        <f t="shared" si="324"/>
        <v>0</v>
      </c>
      <c r="M1221" s="99">
        <f t="shared" si="335"/>
        <v>0</v>
      </c>
      <c r="N1221" s="99">
        <f t="shared" si="325"/>
        <v>0</v>
      </c>
      <c r="O1221" s="99">
        <f t="shared" si="326"/>
        <v>0</v>
      </c>
      <c r="P1221" s="99"/>
      <c r="Q1221" s="99"/>
      <c r="R1221" s="99">
        <f t="shared" si="327"/>
        <v>0</v>
      </c>
      <c r="S1221" s="99">
        <f t="shared" si="328"/>
        <v>0</v>
      </c>
      <c r="T1221" s="99">
        <f t="shared" si="329"/>
        <v>0</v>
      </c>
      <c r="U1221" s="99">
        <f t="shared" si="330"/>
        <v>0</v>
      </c>
      <c r="V1221" s="199"/>
    </row>
    <row r="1222" spans="1:68" s="191" customFormat="1" x14ac:dyDescent="0.25">
      <c r="A1222" s="104">
        <v>5</v>
      </c>
      <c r="B1222" s="257"/>
      <c r="C1222" s="257"/>
      <c r="D1222" s="257"/>
      <c r="E1222" s="257"/>
      <c r="F1222" s="104" t="s">
        <v>3399</v>
      </c>
      <c r="G1222" s="99">
        <v>107514.91999999997</v>
      </c>
      <c r="H1222" s="99">
        <v>9262.08</v>
      </c>
      <c r="I1222" s="71">
        <f t="shared" si="332"/>
        <v>116776.99999999997</v>
      </c>
      <c r="J1222" s="99"/>
      <c r="K1222" s="99"/>
      <c r="L1222" s="99">
        <f t="shared" si="324"/>
        <v>0</v>
      </c>
      <c r="M1222" s="99">
        <f t="shared" si="335"/>
        <v>107514.91999999997</v>
      </c>
      <c r="N1222" s="99">
        <f t="shared" si="325"/>
        <v>9262.08</v>
      </c>
      <c r="O1222" s="99">
        <f t="shared" si="326"/>
        <v>116776.99999999997</v>
      </c>
      <c r="P1222" s="99"/>
      <c r="Q1222" s="99"/>
      <c r="R1222" s="99">
        <f t="shared" si="327"/>
        <v>0</v>
      </c>
      <c r="S1222" s="99">
        <f t="shared" si="328"/>
        <v>107514.91999999997</v>
      </c>
      <c r="T1222" s="99">
        <f t="shared" si="329"/>
        <v>9262.08</v>
      </c>
      <c r="U1222" s="99">
        <f t="shared" si="330"/>
        <v>116776.99999999997</v>
      </c>
      <c r="V1222" s="199"/>
    </row>
    <row r="1223" spans="1:68" s="191" customFormat="1" x14ac:dyDescent="0.25">
      <c r="A1223" s="104">
        <v>6</v>
      </c>
      <c r="B1223" s="257"/>
      <c r="C1223" s="257"/>
      <c r="D1223" s="257"/>
      <c r="E1223" s="257"/>
      <c r="F1223" s="104" t="s">
        <v>3400</v>
      </c>
      <c r="G1223" s="99">
        <v>-17329.739999999998</v>
      </c>
      <c r="H1223" s="99">
        <v>-2119.2599999999993</v>
      </c>
      <c r="I1223" s="71">
        <f t="shared" si="332"/>
        <v>-19448.999999999996</v>
      </c>
      <c r="J1223" s="99"/>
      <c r="K1223" s="99"/>
      <c r="L1223" s="99">
        <f t="shared" si="324"/>
        <v>0</v>
      </c>
      <c r="M1223" s="99">
        <f t="shared" si="335"/>
        <v>-17329.739999999998</v>
      </c>
      <c r="N1223" s="99">
        <f t="shared" si="325"/>
        <v>-2119.2599999999993</v>
      </c>
      <c r="O1223" s="99">
        <f t="shared" si="326"/>
        <v>-19448.999999999996</v>
      </c>
      <c r="P1223" s="99"/>
      <c r="Q1223" s="99"/>
      <c r="R1223" s="99">
        <f t="shared" si="327"/>
        <v>0</v>
      </c>
      <c r="S1223" s="99">
        <f t="shared" si="328"/>
        <v>-17329.739999999998</v>
      </c>
      <c r="T1223" s="99">
        <f t="shared" si="329"/>
        <v>-2119.2599999999993</v>
      </c>
      <c r="U1223" s="99">
        <f t="shared" si="330"/>
        <v>-19448.999999999996</v>
      </c>
      <c r="V1223" s="199"/>
    </row>
    <row r="1224" spans="1:68" s="191" customFormat="1" x14ac:dyDescent="0.25">
      <c r="A1224" s="104">
        <v>7</v>
      </c>
      <c r="B1224" s="257"/>
      <c r="C1224" s="257"/>
      <c r="D1224" s="257"/>
      <c r="E1224" s="257"/>
      <c r="F1224" s="104" t="s">
        <v>3401</v>
      </c>
      <c r="G1224" s="99">
        <v>68397.14</v>
      </c>
      <c r="H1224" s="99">
        <v>9410.86</v>
      </c>
      <c r="I1224" s="71">
        <f t="shared" si="332"/>
        <v>77808</v>
      </c>
      <c r="J1224" s="99"/>
      <c r="K1224" s="99"/>
      <c r="L1224" s="99">
        <f t="shared" si="324"/>
        <v>0</v>
      </c>
      <c r="M1224" s="99">
        <f t="shared" si="335"/>
        <v>68397.14</v>
      </c>
      <c r="N1224" s="99">
        <f t="shared" si="325"/>
        <v>9410.86</v>
      </c>
      <c r="O1224" s="99">
        <f t="shared" si="326"/>
        <v>77808</v>
      </c>
      <c r="P1224" s="99"/>
      <c r="Q1224" s="99"/>
      <c r="R1224" s="99">
        <f t="shared" si="327"/>
        <v>0</v>
      </c>
      <c r="S1224" s="99">
        <f t="shared" si="328"/>
        <v>68397.14</v>
      </c>
      <c r="T1224" s="99">
        <f t="shared" si="329"/>
        <v>9410.86</v>
      </c>
      <c r="U1224" s="99">
        <f t="shared" si="330"/>
        <v>77808</v>
      </c>
      <c r="V1224" s="199"/>
    </row>
    <row r="1225" spans="1:68" s="191" customFormat="1" x14ac:dyDescent="0.25">
      <c r="A1225" s="104">
        <v>8</v>
      </c>
      <c r="B1225" s="257"/>
      <c r="C1225" s="257"/>
      <c r="D1225" s="257"/>
      <c r="E1225" s="257"/>
      <c r="F1225" s="104" t="s">
        <v>3402</v>
      </c>
      <c r="G1225" s="99">
        <v>73652.170000000013</v>
      </c>
      <c r="H1225" s="99">
        <v>9738.8299999999981</v>
      </c>
      <c r="I1225" s="71">
        <f t="shared" si="332"/>
        <v>83391.000000000015</v>
      </c>
      <c r="J1225" s="99"/>
      <c r="K1225" s="99"/>
      <c r="L1225" s="99">
        <f t="shared" si="324"/>
        <v>0</v>
      </c>
      <c r="M1225" s="99">
        <f t="shared" si="335"/>
        <v>73652.170000000013</v>
      </c>
      <c r="N1225" s="99">
        <f t="shared" si="325"/>
        <v>9738.8299999999981</v>
      </c>
      <c r="O1225" s="99">
        <f t="shared" si="326"/>
        <v>83391.000000000015</v>
      </c>
      <c r="P1225" s="99"/>
      <c r="Q1225" s="99"/>
      <c r="R1225" s="99">
        <f t="shared" si="327"/>
        <v>0</v>
      </c>
      <c r="S1225" s="99">
        <f t="shared" si="328"/>
        <v>73652.170000000013</v>
      </c>
      <c r="T1225" s="99">
        <f t="shared" si="329"/>
        <v>9738.8299999999981</v>
      </c>
      <c r="U1225" s="99">
        <f t="shared" si="330"/>
        <v>83391.000000000015</v>
      </c>
      <c r="V1225" s="199"/>
    </row>
    <row r="1226" spans="1:68" s="191" customFormat="1" x14ac:dyDescent="0.25">
      <c r="A1226" s="104">
        <v>9</v>
      </c>
      <c r="B1226" s="257"/>
      <c r="C1226" s="257"/>
      <c r="D1226" s="257"/>
      <c r="E1226" s="257"/>
      <c r="F1226" s="104" t="s">
        <v>3403</v>
      </c>
      <c r="G1226" s="99">
        <v>42646.530000000013</v>
      </c>
      <c r="H1226" s="99">
        <v>4949.47</v>
      </c>
      <c r="I1226" s="71">
        <f t="shared" si="332"/>
        <v>47596.000000000015</v>
      </c>
      <c r="J1226" s="99"/>
      <c r="K1226" s="99"/>
      <c r="L1226" s="99">
        <f t="shared" si="324"/>
        <v>0</v>
      </c>
      <c r="M1226" s="99">
        <f t="shared" si="335"/>
        <v>42646.530000000013</v>
      </c>
      <c r="N1226" s="99">
        <f t="shared" si="325"/>
        <v>4949.47</v>
      </c>
      <c r="O1226" s="99">
        <f t="shared" si="326"/>
        <v>47596.000000000015</v>
      </c>
      <c r="P1226" s="99"/>
      <c r="Q1226" s="99"/>
      <c r="R1226" s="99">
        <f t="shared" si="327"/>
        <v>0</v>
      </c>
      <c r="S1226" s="99">
        <f t="shared" si="328"/>
        <v>42646.530000000013</v>
      </c>
      <c r="T1226" s="99">
        <f t="shared" si="329"/>
        <v>4949.47</v>
      </c>
      <c r="U1226" s="99">
        <f t="shared" si="330"/>
        <v>47596.000000000015</v>
      </c>
      <c r="V1226" s="199"/>
    </row>
    <row r="1227" spans="1:68" s="191" customFormat="1" x14ac:dyDescent="0.25">
      <c r="A1227" s="104">
        <v>10</v>
      </c>
      <c r="B1227" s="257"/>
      <c r="C1227" s="257"/>
      <c r="D1227" s="257"/>
      <c r="E1227" s="257"/>
      <c r="F1227" s="104" t="s">
        <v>3404</v>
      </c>
      <c r="G1227" s="99">
        <v>0</v>
      </c>
      <c r="H1227" s="99">
        <v>0</v>
      </c>
      <c r="I1227" s="71">
        <f t="shared" si="332"/>
        <v>0</v>
      </c>
      <c r="J1227" s="99"/>
      <c r="K1227" s="99"/>
      <c r="L1227" s="99">
        <f t="shared" si="324"/>
        <v>0</v>
      </c>
      <c r="M1227" s="99">
        <f t="shared" si="335"/>
        <v>0</v>
      </c>
      <c r="N1227" s="99">
        <f t="shared" si="325"/>
        <v>0</v>
      </c>
      <c r="O1227" s="99">
        <f t="shared" si="326"/>
        <v>0</v>
      </c>
      <c r="P1227" s="99"/>
      <c r="Q1227" s="99"/>
      <c r="R1227" s="99">
        <f t="shared" si="327"/>
        <v>0</v>
      </c>
      <c r="S1227" s="99">
        <f t="shared" si="328"/>
        <v>0</v>
      </c>
      <c r="T1227" s="99">
        <f t="shared" si="329"/>
        <v>0</v>
      </c>
      <c r="U1227" s="99">
        <f t="shared" si="330"/>
        <v>0</v>
      </c>
      <c r="V1227" s="199"/>
    </row>
    <row r="1228" spans="1:68" s="191" customFormat="1" x14ac:dyDescent="0.25">
      <c r="A1228" s="104">
        <v>11</v>
      </c>
      <c r="B1228" s="257"/>
      <c r="C1228" s="257"/>
      <c r="D1228" s="257"/>
      <c r="E1228" s="257"/>
      <c r="F1228" s="104" t="s">
        <v>3405</v>
      </c>
      <c r="G1228" s="99">
        <v>5555.2000000000016</v>
      </c>
      <c r="H1228" s="99">
        <v>-237.19999999999993</v>
      </c>
      <c r="I1228" s="71">
        <f t="shared" si="332"/>
        <v>5318.0000000000018</v>
      </c>
      <c r="J1228" s="99"/>
      <c r="K1228" s="99"/>
      <c r="L1228" s="99">
        <f t="shared" si="324"/>
        <v>0</v>
      </c>
      <c r="M1228" s="99">
        <f t="shared" si="335"/>
        <v>5555.2000000000016</v>
      </c>
      <c r="N1228" s="99">
        <f t="shared" si="325"/>
        <v>-237.19999999999993</v>
      </c>
      <c r="O1228" s="99">
        <f t="shared" si="326"/>
        <v>5318.0000000000018</v>
      </c>
      <c r="P1228" s="99"/>
      <c r="Q1228" s="99"/>
      <c r="R1228" s="99">
        <f t="shared" si="327"/>
        <v>0</v>
      </c>
      <c r="S1228" s="99">
        <f t="shared" si="328"/>
        <v>5555.2000000000016</v>
      </c>
      <c r="T1228" s="99">
        <f t="shared" si="329"/>
        <v>-237.19999999999993</v>
      </c>
      <c r="U1228" s="99">
        <f t="shared" si="330"/>
        <v>5318.0000000000018</v>
      </c>
      <c r="V1228" s="199"/>
    </row>
    <row r="1229" spans="1:68" s="191" customFormat="1" x14ac:dyDescent="0.25">
      <c r="A1229" s="104">
        <v>12</v>
      </c>
      <c r="B1229" s="257"/>
      <c r="C1229" s="257"/>
      <c r="D1229" s="257"/>
      <c r="E1229" s="257"/>
      <c r="F1229" s="104" t="s">
        <v>3406</v>
      </c>
      <c r="G1229" s="99">
        <v>0</v>
      </c>
      <c r="H1229" s="99">
        <v>0</v>
      </c>
      <c r="I1229" s="71">
        <f t="shared" si="332"/>
        <v>0</v>
      </c>
      <c r="J1229" s="99"/>
      <c r="K1229" s="99"/>
      <c r="L1229" s="99">
        <f t="shared" si="324"/>
        <v>0</v>
      </c>
      <c r="M1229" s="99">
        <f t="shared" si="335"/>
        <v>0</v>
      </c>
      <c r="N1229" s="99">
        <f t="shared" si="325"/>
        <v>0</v>
      </c>
      <c r="O1229" s="99">
        <f t="shared" si="326"/>
        <v>0</v>
      </c>
      <c r="P1229" s="99"/>
      <c r="Q1229" s="99"/>
      <c r="R1229" s="99">
        <f t="shared" si="327"/>
        <v>0</v>
      </c>
      <c r="S1229" s="99">
        <f t="shared" si="328"/>
        <v>0</v>
      </c>
      <c r="T1229" s="99">
        <f t="shared" si="329"/>
        <v>0</v>
      </c>
      <c r="U1229" s="99">
        <f t="shared" si="330"/>
        <v>0</v>
      </c>
      <c r="V1229" s="199"/>
    </row>
    <row r="1230" spans="1:68" s="191" customFormat="1" x14ac:dyDescent="0.25">
      <c r="A1230" s="104">
        <v>13</v>
      </c>
      <c r="B1230" s="257"/>
      <c r="C1230" s="257"/>
      <c r="D1230" s="257"/>
      <c r="E1230" s="257"/>
      <c r="F1230" s="104" t="s">
        <v>3407</v>
      </c>
      <c r="G1230" s="99">
        <v>1422.4599999999919</v>
      </c>
      <c r="H1230" s="99">
        <v>848.54000000000042</v>
      </c>
      <c r="I1230" s="71">
        <f t="shared" si="332"/>
        <v>2270.9999999999923</v>
      </c>
      <c r="J1230" s="99"/>
      <c r="K1230" s="99"/>
      <c r="L1230" s="99">
        <f t="shared" si="324"/>
        <v>0</v>
      </c>
      <c r="M1230" s="99">
        <f t="shared" si="335"/>
        <v>1422.4599999999919</v>
      </c>
      <c r="N1230" s="99">
        <f t="shared" si="325"/>
        <v>848.54000000000042</v>
      </c>
      <c r="O1230" s="99">
        <f t="shared" si="326"/>
        <v>2270.9999999999923</v>
      </c>
      <c r="P1230" s="99"/>
      <c r="Q1230" s="99"/>
      <c r="R1230" s="99">
        <f t="shared" si="327"/>
        <v>0</v>
      </c>
      <c r="S1230" s="99">
        <f t="shared" si="328"/>
        <v>1422.4599999999919</v>
      </c>
      <c r="T1230" s="99">
        <f t="shared" si="329"/>
        <v>848.54000000000042</v>
      </c>
      <c r="U1230" s="99">
        <f t="shared" si="330"/>
        <v>2270.9999999999923</v>
      </c>
      <c r="V1230" s="199"/>
    </row>
    <row r="1231" spans="1:68" s="191" customFormat="1" x14ac:dyDescent="0.25">
      <c r="A1231" s="104">
        <v>14</v>
      </c>
      <c r="B1231" s="257"/>
      <c r="C1231" s="257"/>
      <c r="D1231" s="257"/>
      <c r="E1231" s="257"/>
      <c r="F1231" s="104" t="s">
        <v>3408</v>
      </c>
      <c r="G1231" s="99">
        <v>-7085.5099999999948</v>
      </c>
      <c r="H1231" s="99">
        <v>-1466.4900000000007</v>
      </c>
      <c r="I1231" s="71">
        <f t="shared" si="332"/>
        <v>-8551.9999999999964</v>
      </c>
      <c r="J1231" s="99"/>
      <c r="K1231" s="99"/>
      <c r="L1231" s="99">
        <f t="shared" si="324"/>
        <v>0</v>
      </c>
      <c r="M1231" s="99">
        <f t="shared" si="335"/>
        <v>-7085.5099999999948</v>
      </c>
      <c r="N1231" s="99">
        <f t="shared" si="325"/>
        <v>-1466.4900000000007</v>
      </c>
      <c r="O1231" s="99">
        <f t="shared" si="326"/>
        <v>-8551.9999999999964</v>
      </c>
      <c r="P1231" s="99"/>
      <c r="Q1231" s="99"/>
      <c r="R1231" s="99">
        <f t="shared" si="327"/>
        <v>0</v>
      </c>
      <c r="S1231" s="99">
        <f t="shared" si="328"/>
        <v>-7085.5099999999948</v>
      </c>
      <c r="T1231" s="99">
        <f t="shared" si="329"/>
        <v>-1466.4900000000007</v>
      </c>
      <c r="U1231" s="99">
        <f t="shared" si="330"/>
        <v>-8551.9999999999964</v>
      </c>
      <c r="V1231" s="199"/>
    </row>
    <row r="1232" spans="1:68" s="191" customFormat="1" x14ac:dyDescent="0.25">
      <c r="A1232" s="104">
        <v>15</v>
      </c>
      <c r="B1232" s="257"/>
      <c r="C1232" s="257"/>
      <c r="D1232" s="257"/>
      <c r="E1232" s="257"/>
      <c r="F1232" s="104" t="s">
        <v>3409</v>
      </c>
      <c r="G1232" s="99">
        <v>-827.30000000000291</v>
      </c>
      <c r="H1232" s="99">
        <v>5122.3</v>
      </c>
      <c r="I1232" s="71">
        <f t="shared" si="332"/>
        <v>4294.9999999999973</v>
      </c>
      <c r="J1232" s="99"/>
      <c r="K1232" s="99"/>
      <c r="L1232" s="99">
        <f t="shared" si="324"/>
        <v>0</v>
      </c>
      <c r="M1232" s="99">
        <f t="shared" si="335"/>
        <v>-827.30000000000291</v>
      </c>
      <c r="N1232" s="99">
        <f t="shared" si="325"/>
        <v>5122.3</v>
      </c>
      <c r="O1232" s="99">
        <f t="shared" si="326"/>
        <v>4294.9999999999973</v>
      </c>
      <c r="P1232" s="99"/>
      <c r="Q1232" s="99"/>
      <c r="R1232" s="99">
        <f t="shared" si="327"/>
        <v>0</v>
      </c>
      <c r="S1232" s="99">
        <f t="shared" si="328"/>
        <v>-827.30000000000291</v>
      </c>
      <c r="T1232" s="99">
        <f t="shared" si="329"/>
        <v>5122.3</v>
      </c>
      <c r="U1232" s="99">
        <f t="shared" si="330"/>
        <v>4294.9999999999973</v>
      </c>
      <c r="V1232" s="199"/>
    </row>
    <row r="1233" spans="1:68" s="191" customFormat="1" x14ac:dyDescent="0.25">
      <c r="A1233" s="104">
        <v>16</v>
      </c>
      <c r="B1233" s="257"/>
      <c r="C1233" s="257"/>
      <c r="D1233" s="257"/>
      <c r="E1233" s="257"/>
      <c r="F1233" s="104" t="s">
        <v>3410</v>
      </c>
      <c r="G1233" s="99">
        <v>3465.260000000002</v>
      </c>
      <c r="H1233" s="99">
        <v>172.74000000000007</v>
      </c>
      <c r="I1233" s="71">
        <f t="shared" si="332"/>
        <v>3638.0000000000023</v>
      </c>
      <c r="J1233" s="99"/>
      <c r="K1233" s="99"/>
      <c r="L1233" s="99">
        <f t="shared" si="324"/>
        <v>0</v>
      </c>
      <c r="M1233" s="99">
        <f t="shared" si="335"/>
        <v>3465.260000000002</v>
      </c>
      <c r="N1233" s="99">
        <f t="shared" si="325"/>
        <v>172.74000000000007</v>
      </c>
      <c r="O1233" s="99">
        <f t="shared" si="326"/>
        <v>3638.0000000000023</v>
      </c>
      <c r="P1233" s="99"/>
      <c r="Q1233" s="99"/>
      <c r="R1233" s="99">
        <f t="shared" si="327"/>
        <v>0</v>
      </c>
      <c r="S1233" s="99">
        <f t="shared" si="328"/>
        <v>3465.260000000002</v>
      </c>
      <c r="T1233" s="99">
        <f t="shared" si="329"/>
        <v>172.74000000000007</v>
      </c>
      <c r="U1233" s="99">
        <f t="shared" si="330"/>
        <v>3638.0000000000023</v>
      </c>
      <c r="V1233" s="199"/>
    </row>
    <row r="1234" spans="1:68" s="191" customFormat="1" x14ac:dyDescent="0.25">
      <c r="A1234" s="104">
        <v>17</v>
      </c>
      <c r="B1234" s="257"/>
      <c r="C1234" s="257"/>
      <c r="D1234" s="257"/>
      <c r="E1234" s="257"/>
      <c r="F1234" s="104" t="s">
        <v>3411</v>
      </c>
      <c r="G1234" s="99">
        <v>24437.600000000006</v>
      </c>
      <c r="H1234" s="99">
        <v>1651.4000000000015</v>
      </c>
      <c r="I1234" s="71">
        <f t="shared" si="332"/>
        <v>26089.000000000007</v>
      </c>
      <c r="J1234" s="99"/>
      <c r="K1234" s="99"/>
      <c r="L1234" s="99">
        <f t="shared" si="324"/>
        <v>0</v>
      </c>
      <c r="M1234" s="99">
        <f t="shared" si="335"/>
        <v>24437.600000000006</v>
      </c>
      <c r="N1234" s="99">
        <f t="shared" si="325"/>
        <v>1651.4000000000015</v>
      </c>
      <c r="O1234" s="99">
        <f t="shared" si="326"/>
        <v>26089.000000000007</v>
      </c>
      <c r="P1234" s="99"/>
      <c r="Q1234" s="99"/>
      <c r="R1234" s="99">
        <f t="shared" si="327"/>
        <v>0</v>
      </c>
      <c r="S1234" s="99">
        <f t="shared" si="328"/>
        <v>24437.600000000006</v>
      </c>
      <c r="T1234" s="99">
        <f t="shared" si="329"/>
        <v>1651.4000000000015</v>
      </c>
      <c r="U1234" s="99">
        <f t="shared" si="330"/>
        <v>26089.000000000007</v>
      </c>
      <c r="V1234" s="199"/>
    </row>
    <row r="1235" spans="1:68" s="191" customFormat="1" x14ac:dyDescent="0.25">
      <c r="A1235" s="104">
        <v>18</v>
      </c>
      <c r="B1235" s="257"/>
      <c r="C1235" s="257"/>
      <c r="D1235" s="257"/>
      <c r="E1235" s="257"/>
      <c r="F1235" s="104" t="s">
        <v>3412</v>
      </c>
      <c r="G1235" s="99">
        <v>82229.799999999988</v>
      </c>
      <c r="H1235" s="99">
        <v>6088.2000000000007</v>
      </c>
      <c r="I1235" s="71">
        <f t="shared" si="332"/>
        <v>88317.999999999985</v>
      </c>
      <c r="J1235" s="99"/>
      <c r="K1235" s="99"/>
      <c r="L1235" s="99">
        <f t="shared" si="324"/>
        <v>0</v>
      </c>
      <c r="M1235" s="99">
        <f t="shared" si="335"/>
        <v>82229.799999999988</v>
      </c>
      <c r="N1235" s="99">
        <f t="shared" si="325"/>
        <v>6088.2000000000007</v>
      </c>
      <c r="O1235" s="99">
        <f t="shared" si="326"/>
        <v>88317.999999999985</v>
      </c>
      <c r="P1235" s="99"/>
      <c r="Q1235" s="99"/>
      <c r="R1235" s="99">
        <f t="shared" si="327"/>
        <v>0</v>
      </c>
      <c r="S1235" s="99">
        <f t="shared" si="328"/>
        <v>82229.799999999988</v>
      </c>
      <c r="T1235" s="99">
        <f t="shared" si="329"/>
        <v>6088.2000000000007</v>
      </c>
      <c r="U1235" s="99">
        <f t="shared" si="330"/>
        <v>88317.999999999985</v>
      </c>
      <c r="V1235" s="199"/>
    </row>
    <row r="1236" spans="1:68" s="191" customFormat="1" x14ac:dyDescent="0.25">
      <c r="A1236" s="104">
        <v>19</v>
      </c>
      <c r="B1236" s="257"/>
      <c r="C1236" s="257"/>
      <c r="D1236" s="257"/>
      <c r="E1236" s="257"/>
      <c r="F1236" s="104" t="s">
        <v>3413</v>
      </c>
      <c r="G1236" s="99">
        <v>131457.80000000002</v>
      </c>
      <c r="H1236" s="99">
        <v>13433.2</v>
      </c>
      <c r="I1236" s="71">
        <f t="shared" si="332"/>
        <v>144891.00000000003</v>
      </c>
      <c r="J1236" s="99"/>
      <c r="K1236" s="99"/>
      <c r="L1236" s="99">
        <f t="shared" ref="L1236:L1299" si="336">J1236+K1236</f>
        <v>0</v>
      </c>
      <c r="M1236" s="99">
        <f t="shared" si="335"/>
        <v>131457.80000000002</v>
      </c>
      <c r="N1236" s="99">
        <f t="shared" ref="N1236:N1299" si="337">H1236+K1236</f>
        <v>13433.2</v>
      </c>
      <c r="O1236" s="99">
        <f t="shared" ref="O1236:O1299" si="338">I1236+L1236</f>
        <v>144891.00000000003</v>
      </c>
      <c r="P1236" s="99"/>
      <c r="Q1236" s="99"/>
      <c r="R1236" s="99">
        <f t="shared" ref="R1236:R1299" si="339">P1236+Q1236</f>
        <v>0</v>
      </c>
      <c r="S1236" s="99">
        <f t="shared" ref="S1236:S1299" si="340">M1236-P1236</f>
        <v>131457.80000000002</v>
      </c>
      <c r="T1236" s="99">
        <f t="shared" ref="T1236:T1299" si="341">N1236-Q1236</f>
        <v>13433.2</v>
      </c>
      <c r="U1236" s="99">
        <f t="shared" ref="U1236:U1299" si="342">O1236-R1236</f>
        <v>144891.00000000003</v>
      </c>
      <c r="V1236" s="199"/>
    </row>
    <row r="1237" spans="1:68" s="193" customFormat="1" x14ac:dyDescent="0.25">
      <c r="A1237" s="255" t="s">
        <v>43</v>
      </c>
      <c r="B1237" s="256"/>
      <c r="C1237" s="256"/>
      <c r="D1237" s="256"/>
      <c r="E1237" s="256"/>
      <c r="F1237" s="187">
        <f>A1236</f>
        <v>19</v>
      </c>
      <c r="G1237" s="103">
        <f>SUM(G1218:G1236)</f>
        <v>490882.12</v>
      </c>
      <c r="H1237" s="103">
        <f t="shared" ref="H1237:T1237" si="343">SUM(H1218:H1236)</f>
        <v>57430.880000000005</v>
      </c>
      <c r="I1237" s="103">
        <f t="shared" si="343"/>
        <v>548313</v>
      </c>
      <c r="J1237" s="103">
        <f t="shared" si="343"/>
        <v>0</v>
      </c>
      <c r="K1237" s="103">
        <f t="shared" si="343"/>
        <v>0</v>
      </c>
      <c r="L1237" s="103">
        <f t="shared" si="343"/>
        <v>0</v>
      </c>
      <c r="M1237" s="103">
        <f t="shared" si="343"/>
        <v>490882.12</v>
      </c>
      <c r="N1237" s="103">
        <f t="shared" si="343"/>
        <v>57430.880000000005</v>
      </c>
      <c r="O1237" s="103">
        <f t="shared" si="343"/>
        <v>548313</v>
      </c>
      <c r="P1237" s="103">
        <f t="shared" si="343"/>
        <v>0</v>
      </c>
      <c r="Q1237" s="103">
        <f t="shared" si="343"/>
        <v>0</v>
      </c>
      <c r="R1237" s="103">
        <f t="shared" si="343"/>
        <v>0</v>
      </c>
      <c r="S1237" s="103">
        <f t="shared" si="343"/>
        <v>490882.12</v>
      </c>
      <c r="T1237" s="103">
        <f t="shared" si="343"/>
        <v>57430.880000000005</v>
      </c>
      <c r="U1237" s="103">
        <f t="shared" ref="U1237" si="344">SUM(U1218:U1236)</f>
        <v>548313</v>
      </c>
      <c r="V1237" s="103"/>
      <c r="W1237" s="192"/>
      <c r="X1237" s="192"/>
      <c r="Y1237" s="192"/>
      <c r="Z1237" s="192"/>
      <c r="AA1237" s="192"/>
      <c r="AB1237" s="192"/>
      <c r="AC1237" s="192"/>
      <c r="AD1237" s="192"/>
      <c r="AE1237" s="192"/>
      <c r="AF1237" s="192"/>
      <c r="AG1237" s="192"/>
      <c r="AH1237" s="192"/>
      <c r="AI1237" s="192"/>
      <c r="AJ1237" s="192"/>
      <c r="AK1237" s="192"/>
      <c r="AL1237" s="192"/>
      <c r="AM1237" s="192"/>
      <c r="AN1237" s="192"/>
      <c r="AO1237" s="192"/>
      <c r="AP1237" s="192"/>
      <c r="AQ1237" s="192"/>
      <c r="AR1237" s="192"/>
      <c r="AS1237" s="192"/>
      <c r="AT1237" s="192"/>
      <c r="AU1237" s="192"/>
      <c r="AV1237" s="192"/>
      <c r="AW1237" s="192"/>
      <c r="AX1237" s="192"/>
      <c r="AY1237" s="192"/>
      <c r="AZ1237" s="192"/>
      <c r="BA1237" s="192"/>
      <c r="BB1237" s="192"/>
      <c r="BC1237" s="192"/>
      <c r="BD1237" s="192"/>
      <c r="BE1237" s="192"/>
      <c r="BF1237" s="192"/>
      <c r="BG1237" s="192"/>
      <c r="BH1237" s="192"/>
      <c r="BI1237" s="192"/>
      <c r="BJ1237" s="192"/>
      <c r="BK1237" s="192"/>
      <c r="BL1237" s="192"/>
      <c r="BM1237" s="192"/>
      <c r="BN1237" s="192"/>
      <c r="BO1237" s="192"/>
      <c r="BP1237" s="192"/>
    </row>
    <row r="1238" spans="1:68" s="191" customFormat="1" x14ac:dyDescent="0.25">
      <c r="A1238" s="104">
        <v>1</v>
      </c>
      <c r="B1238" s="264" t="s">
        <v>1216</v>
      </c>
      <c r="C1238" s="264" t="s">
        <v>5537</v>
      </c>
      <c r="D1238" s="264" t="s">
        <v>5537</v>
      </c>
      <c r="E1238" s="264" t="s">
        <v>5572</v>
      </c>
      <c r="F1238" s="104" t="s">
        <v>3414</v>
      </c>
      <c r="G1238" s="99">
        <v>3990.23</v>
      </c>
      <c r="H1238" s="99">
        <v>494.77</v>
      </c>
      <c r="I1238" s="71">
        <f t="shared" si="332"/>
        <v>4485</v>
      </c>
      <c r="J1238" s="99"/>
      <c r="K1238" s="99"/>
      <c r="L1238" s="99">
        <f t="shared" si="336"/>
        <v>0</v>
      </c>
      <c r="M1238" s="99">
        <f t="shared" si="335"/>
        <v>3990.23</v>
      </c>
      <c r="N1238" s="99">
        <f t="shared" si="337"/>
        <v>494.77</v>
      </c>
      <c r="O1238" s="99">
        <f t="shared" si="338"/>
        <v>4485</v>
      </c>
      <c r="P1238" s="99"/>
      <c r="Q1238" s="99"/>
      <c r="R1238" s="99">
        <f t="shared" si="339"/>
        <v>0</v>
      </c>
      <c r="S1238" s="99">
        <f t="shared" si="340"/>
        <v>3990.23</v>
      </c>
      <c r="T1238" s="99">
        <f t="shared" si="341"/>
        <v>494.77</v>
      </c>
      <c r="U1238" s="99">
        <f t="shared" si="342"/>
        <v>4485</v>
      </c>
      <c r="V1238" s="68"/>
    </row>
    <row r="1239" spans="1:68" s="191" customFormat="1" x14ac:dyDescent="0.25">
      <c r="A1239" s="104">
        <v>2</v>
      </c>
      <c r="B1239" s="264"/>
      <c r="C1239" s="264"/>
      <c r="D1239" s="264"/>
      <c r="E1239" s="264"/>
      <c r="F1239" s="104" t="s">
        <v>3415</v>
      </c>
      <c r="G1239" s="99">
        <v>23715.300000000003</v>
      </c>
      <c r="H1239" s="99">
        <v>-340.30000000000018</v>
      </c>
      <c r="I1239" s="71">
        <f t="shared" si="332"/>
        <v>23375.000000000004</v>
      </c>
      <c r="J1239" s="99"/>
      <c r="K1239" s="99"/>
      <c r="L1239" s="99">
        <f t="shared" si="336"/>
        <v>0</v>
      </c>
      <c r="M1239" s="99">
        <f t="shared" si="335"/>
        <v>23715.300000000003</v>
      </c>
      <c r="N1239" s="99">
        <f t="shared" si="337"/>
        <v>-340.30000000000018</v>
      </c>
      <c r="O1239" s="99">
        <f t="shared" si="338"/>
        <v>23375.000000000004</v>
      </c>
      <c r="P1239" s="99"/>
      <c r="Q1239" s="99"/>
      <c r="R1239" s="99">
        <f t="shared" si="339"/>
        <v>0</v>
      </c>
      <c r="S1239" s="99">
        <f t="shared" si="340"/>
        <v>23715.300000000003</v>
      </c>
      <c r="T1239" s="99">
        <f t="shared" si="341"/>
        <v>-340.30000000000018</v>
      </c>
      <c r="U1239" s="99">
        <f t="shared" si="342"/>
        <v>23375.000000000004</v>
      </c>
      <c r="V1239" s="68"/>
    </row>
    <row r="1240" spans="1:68" s="191" customFormat="1" x14ac:dyDescent="0.25">
      <c r="A1240" s="104">
        <v>3</v>
      </c>
      <c r="B1240" s="264"/>
      <c r="C1240" s="264"/>
      <c r="D1240" s="264"/>
      <c r="E1240" s="264"/>
      <c r="F1240" s="104" t="s">
        <v>3416</v>
      </c>
      <c r="G1240" s="99">
        <v>20875.599999999999</v>
      </c>
      <c r="H1240" s="99">
        <v>1236.4000000000001</v>
      </c>
      <c r="I1240" s="71">
        <f t="shared" ref="I1240:I1303" si="345">SUM(G1240:H1240)</f>
        <v>22112</v>
      </c>
      <c r="J1240" s="99"/>
      <c r="K1240" s="99"/>
      <c r="L1240" s="99">
        <f t="shared" si="336"/>
        <v>0</v>
      </c>
      <c r="M1240" s="99">
        <f t="shared" si="335"/>
        <v>20875.599999999999</v>
      </c>
      <c r="N1240" s="99">
        <f t="shared" si="337"/>
        <v>1236.4000000000001</v>
      </c>
      <c r="O1240" s="99">
        <f t="shared" si="338"/>
        <v>22112</v>
      </c>
      <c r="P1240" s="99"/>
      <c r="Q1240" s="99"/>
      <c r="R1240" s="99">
        <f t="shared" si="339"/>
        <v>0</v>
      </c>
      <c r="S1240" s="99">
        <f t="shared" si="340"/>
        <v>20875.599999999999</v>
      </c>
      <c r="T1240" s="99">
        <f t="shared" si="341"/>
        <v>1236.4000000000001</v>
      </c>
      <c r="U1240" s="99">
        <f t="shared" si="342"/>
        <v>22112</v>
      </c>
      <c r="V1240" s="68"/>
    </row>
    <row r="1241" spans="1:68" s="191" customFormat="1" x14ac:dyDescent="0.25">
      <c r="A1241" s="104">
        <v>4</v>
      </c>
      <c r="B1241" s="264"/>
      <c r="C1241" s="264"/>
      <c r="D1241" s="264"/>
      <c r="E1241" s="264"/>
      <c r="F1241" s="104" t="s">
        <v>3417</v>
      </c>
      <c r="G1241" s="99">
        <v>62712.599999999991</v>
      </c>
      <c r="H1241" s="99">
        <v>5116.3999999999996</v>
      </c>
      <c r="I1241" s="71">
        <f t="shared" si="345"/>
        <v>67828.999999999985</v>
      </c>
      <c r="J1241" s="99"/>
      <c r="K1241" s="99"/>
      <c r="L1241" s="99">
        <f t="shared" si="336"/>
        <v>0</v>
      </c>
      <c r="M1241" s="99">
        <f t="shared" si="335"/>
        <v>62712.599999999991</v>
      </c>
      <c r="N1241" s="99">
        <f t="shared" si="337"/>
        <v>5116.3999999999996</v>
      </c>
      <c r="O1241" s="99">
        <f t="shared" si="338"/>
        <v>67828.999999999985</v>
      </c>
      <c r="P1241" s="99"/>
      <c r="Q1241" s="99"/>
      <c r="R1241" s="99">
        <f t="shared" si="339"/>
        <v>0</v>
      </c>
      <c r="S1241" s="99">
        <f t="shared" si="340"/>
        <v>62712.599999999991</v>
      </c>
      <c r="T1241" s="99">
        <f t="shared" si="341"/>
        <v>5116.3999999999996</v>
      </c>
      <c r="U1241" s="99">
        <f t="shared" si="342"/>
        <v>67828.999999999985</v>
      </c>
      <c r="V1241" s="68"/>
    </row>
    <row r="1242" spans="1:68" s="191" customFormat="1" x14ac:dyDescent="0.25">
      <c r="A1242" s="104">
        <v>5</v>
      </c>
      <c r="B1242" s="264"/>
      <c r="C1242" s="264"/>
      <c r="D1242" s="264"/>
      <c r="E1242" s="264"/>
      <c r="F1242" s="104" t="s">
        <v>3418</v>
      </c>
      <c r="G1242" s="99">
        <v>73285.47</v>
      </c>
      <c r="H1242" s="99">
        <v>37392.53</v>
      </c>
      <c r="I1242" s="71">
        <f t="shared" si="345"/>
        <v>110678</v>
      </c>
      <c r="J1242" s="99"/>
      <c r="K1242" s="99"/>
      <c r="L1242" s="99">
        <f t="shared" si="336"/>
        <v>0</v>
      </c>
      <c r="M1242" s="99">
        <f t="shared" si="335"/>
        <v>73285.47</v>
      </c>
      <c r="N1242" s="99">
        <f t="shared" si="337"/>
        <v>37392.53</v>
      </c>
      <c r="O1242" s="99">
        <f t="shared" si="338"/>
        <v>110678</v>
      </c>
      <c r="P1242" s="99"/>
      <c r="Q1242" s="99"/>
      <c r="R1242" s="99">
        <f t="shared" si="339"/>
        <v>0</v>
      </c>
      <c r="S1242" s="99">
        <f t="shared" si="340"/>
        <v>73285.47</v>
      </c>
      <c r="T1242" s="99">
        <f t="shared" si="341"/>
        <v>37392.53</v>
      </c>
      <c r="U1242" s="99">
        <f t="shared" si="342"/>
        <v>110678</v>
      </c>
      <c r="V1242" s="68"/>
    </row>
    <row r="1243" spans="1:68" s="191" customFormat="1" x14ac:dyDescent="0.25">
      <c r="A1243" s="104">
        <v>6</v>
      </c>
      <c r="B1243" s="264"/>
      <c r="C1243" s="264"/>
      <c r="D1243" s="264"/>
      <c r="E1243" s="264"/>
      <c r="F1243" s="104" t="s">
        <v>3419</v>
      </c>
      <c r="G1243" s="99">
        <v>2000.29</v>
      </c>
      <c r="H1243" s="99">
        <v>105.71000000000001</v>
      </c>
      <c r="I1243" s="71">
        <f t="shared" si="345"/>
        <v>2106</v>
      </c>
      <c r="J1243" s="99"/>
      <c r="K1243" s="99"/>
      <c r="L1243" s="99">
        <f t="shared" si="336"/>
        <v>0</v>
      </c>
      <c r="M1243" s="99">
        <f t="shared" si="335"/>
        <v>2000.29</v>
      </c>
      <c r="N1243" s="99">
        <f t="shared" si="337"/>
        <v>105.71000000000001</v>
      </c>
      <c r="O1243" s="99">
        <f t="shared" si="338"/>
        <v>2106</v>
      </c>
      <c r="P1243" s="99"/>
      <c r="Q1243" s="99"/>
      <c r="R1243" s="99">
        <f t="shared" si="339"/>
        <v>0</v>
      </c>
      <c r="S1243" s="99">
        <f t="shared" si="340"/>
        <v>2000.29</v>
      </c>
      <c r="T1243" s="99">
        <f t="shared" si="341"/>
        <v>105.71000000000001</v>
      </c>
      <c r="U1243" s="99">
        <f t="shared" si="342"/>
        <v>2106</v>
      </c>
      <c r="V1243" s="68"/>
    </row>
    <row r="1244" spans="1:68" s="191" customFormat="1" x14ac:dyDescent="0.25">
      <c r="A1244" s="104">
        <v>7</v>
      </c>
      <c r="B1244" s="264"/>
      <c r="C1244" s="264"/>
      <c r="D1244" s="264"/>
      <c r="E1244" s="264"/>
      <c r="F1244" s="104" t="s">
        <v>3420</v>
      </c>
      <c r="G1244" s="99">
        <v>205287.9</v>
      </c>
      <c r="H1244" s="99">
        <v>3667.1</v>
      </c>
      <c r="I1244" s="71">
        <f t="shared" si="345"/>
        <v>208955</v>
      </c>
      <c r="J1244" s="99"/>
      <c r="K1244" s="99"/>
      <c r="L1244" s="99">
        <f t="shared" si="336"/>
        <v>0</v>
      </c>
      <c r="M1244" s="99">
        <f t="shared" si="335"/>
        <v>205287.9</v>
      </c>
      <c r="N1244" s="99">
        <f t="shared" si="337"/>
        <v>3667.1</v>
      </c>
      <c r="O1244" s="99">
        <f t="shared" si="338"/>
        <v>208955</v>
      </c>
      <c r="P1244" s="99"/>
      <c r="Q1244" s="99"/>
      <c r="R1244" s="99">
        <f t="shared" si="339"/>
        <v>0</v>
      </c>
      <c r="S1244" s="99">
        <f t="shared" si="340"/>
        <v>205287.9</v>
      </c>
      <c r="T1244" s="99">
        <f t="shared" si="341"/>
        <v>3667.1</v>
      </c>
      <c r="U1244" s="99">
        <f t="shared" si="342"/>
        <v>208955</v>
      </c>
      <c r="V1244" s="68"/>
    </row>
    <row r="1245" spans="1:68" s="191" customFormat="1" x14ac:dyDescent="0.25">
      <c r="A1245" s="104">
        <v>8</v>
      </c>
      <c r="B1245" s="264"/>
      <c r="C1245" s="264"/>
      <c r="D1245" s="264"/>
      <c r="E1245" s="264"/>
      <c r="F1245" s="104" t="s">
        <v>3421</v>
      </c>
      <c r="G1245" s="99">
        <v>272943.91000000003</v>
      </c>
      <c r="H1245" s="99">
        <v>81666.09</v>
      </c>
      <c r="I1245" s="71">
        <f t="shared" si="345"/>
        <v>354610</v>
      </c>
      <c r="J1245" s="99"/>
      <c r="K1245" s="99"/>
      <c r="L1245" s="99">
        <f t="shared" si="336"/>
        <v>0</v>
      </c>
      <c r="M1245" s="99">
        <f t="shared" si="335"/>
        <v>272943.91000000003</v>
      </c>
      <c r="N1245" s="99">
        <f t="shared" si="337"/>
        <v>81666.09</v>
      </c>
      <c r="O1245" s="99">
        <f t="shared" si="338"/>
        <v>354610</v>
      </c>
      <c r="P1245" s="99"/>
      <c r="Q1245" s="99"/>
      <c r="R1245" s="99">
        <f t="shared" si="339"/>
        <v>0</v>
      </c>
      <c r="S1245" s="99">
        <f t="shared" si="340"/>
        <v>272943.91000000003</v>
      </c>
      <c r="T1245" s="99">
        <f t="shared" si="341"/>
        <v>81666.09</v>
      </c>
      <c r="U1245" s="99">
        <f t="shared" si="342"/>
        <v>354610</v>
      </c>
      <c r="V1245" s="68"/>
    </row>
    <row r="1246" spans="1:68" s="191" customFormat="1" x14ac:dyDescent="0.25">
      <c r="A1246" s="104">
        <v>9</v>
      </c>
      <c r="B1246" s="264"/>
      <c r="C1246" s="264"/>
      <c r="D1246" s="264"/>
      <c r="E1246" s="264"/>
      <c r="F1246" s="104" t="s">
        <v>3422</v>
      </c>
      <c r="G1246" s="99">
        <v>78658.739999999976</v>
      </c>
      <c r="H1246" s="99">
        <v>20673.259999999995</v>
      </c>
      <c r="I1246" s="71">
        <f t="shared" si="345"/>
        <v>99331.999999999971</v>
      </c>
      <c r="J1246" s="99"/>
      <c r="K1246" s="99"/>
      <c r="L1246" s="99">
        <f t="shared" si="336"/>
        <v>0</v>
      </c>
      <c r="M1246" s="99">
        <f t="shared" si="335"/>
        <v>78658.739999999976</v>
      </c>
      <c r="N1246" s="99">
        <f t="shared" si="337"/>
        <v>20673.259999999995</v>
      </c>
      <c r="O1246" s="99">
        <f t="shared" si="338"/>
        <v>99331.999999999971</v>
      </c>
      <c r="P1246" s="99"/>
      <c r="Q1246" s="99"/>
      <c r="R1246" s="99">
        <f t="shared" si="339"/>
        <v>0</v>
      </c>
      <c r="S1246" s="99">
        <f t="shared" si="340"/>
        <v>78658.739999999976</v>
      </c>
      <c r="T1246" s="99">
        <f t="shared" si="341"/>
        <v>20673.259999999995</v>
      </c>
      <c r="U1246" s="99">
        <f t="shared" si="342"/>
        <v>99331.999999999971</v>
      </c>
      <c r="V1246" s="68"/>
    </row>
    <row r="1247" spans="1:68" s="191" customFormat="1" x14ac:dyDescent="0.25">
      <c r="A1247" s="104">
        <v>10</v>
      </c>
      <c r="B1247" s="264"/>
      <c r="C1247" s="264"/>
      <c r="D1247" s="264"/>
      <c r="E1247" s="264"/>
      <c r="F1247" s="104" t="s">
        <v>3423</v>
      </c>
      <c r="G1247" s="99">
        <v>0</v>
      </c>
      <c r="H1247" s="99">
        <v>0</v>
      </c>
      <c r="I1247" s="71">
        <f t="shared" si="345"/>
        <v>0</v>
      </c>
      <c r="J1247" s="99"/>
      <c r="K1247" s="99"/>
      <c r="L1247" s="99">
        <f t="shared" si="336"/>
        <v>0</v>
      </c>
      <c r="M1247" s="99">
        <f t="shared" si="335"/>
        <v>0</v>
      </c>
      <c r="N1247" s="99">
        <f t="shared" si="337"/>
        <v>0</v>
      </c>
      <c r="O1247" s="99">
        <f t="shared" si="338"/>
        <v>0</v>
      </c>
      <c r="P1247" s="99"/>
      <c r="Q1247" s="99"/>
      <c r="R1247" s="99">
        <f t="shared" si="339"/>
        <v>0</v>
      </c>
      <c r="S1247" s="99">
        <f t="shared" si="340"/>
        <v>0</v>
      </c>
      <c r="T1247" s="99">
        <f t="shared" si="341"/>
        <v>0</v>
      </c>
      <c r="U1247" s="99">
        <f t="shared" si="342"/>
        <v>0</v>
      </c>
      <c r="V1247" s="68"/>
    </row>
    <row r="1248" spans="1:68" s="191" customFormat="1" x14ac:dyDescent="0.25">
      <c r="A1248" s="104">
        <v>11</v>
      </c>
      <c r="B1248" s="264"/>
      <c r="C1248" s="264"/>
      <c r="D1248" s="264"/>
      <c r="E1248" s="264"/>
      <c r="F1248" s="104" t="s">
        <v>3424</v>
      </c>
      <c r="G1248" s="99">
        <v>0</v>
      </c>
      <c r="H1248" s="99">
        <v>0</v>
      </c>
      <c r="I1248" s="71">
        <f t="shared" si="345"/>
        <v>0</v>
      </c>
      <c r="J1248" s="99"/>
      <c r="K1248" s="99"/>
      <c r="L1248" s="99">
        <f t="shared" si="336"/>
        <v>0</v>
      </c>
      <c r="M1248" s="99">
        <f t="shared" si="335"/>
        <v>0</v>
      </c>
      <c r="N1248" s="99">
        <f t="shared" si="337"/>
        <v>0</v>
      </c>
      <c r="O1248" s="99">
        <f t="shared" si="338"/>
        <v>0</v>
      </c>
      <c r="P1248" s="99"/>
      <c r="Q1248" s="99"/>
      <c r="R1248" s="99">
        <f t="shared" si="339"/>
        <v>0</v>
      </c>
      <c r="S1248" s="99">
        <f t="shared" si="340"/>
        <v>0</v>
      </c>
      <c r="T1248" s="99">
        <f t="shared" si="341"/>
        <v>0</v>
      </c>
      <c r="U1248" s="99">
        <f t="shared" si="342"/>
        <v>0</v>
      </c>
      <c r="V1248" s="68"/>
    </row>
    <row r="1249" spans="1:68" s="191" customFormat="1" x14ac:dyDescent="0.25">
      <c r="A1249" s="104">
        <v>12</v>
      </c>
      <c r="B1249" s="264"/>
      <c r="C1249" s="264"/>
      <c r="D1249" s="264"/>
      <c r="E1249" s="264"/>
      <c r="F1249" s="104" t="s">
        <v>3425</v>
      </c>
      <c r="G1249" s="99">
        <v>-4435.2400000000052</v>
      </c>
      <c r="H1249" s="99">
        <v>-346.76</v>
      </c>
      <c r="I1249" s="71">
        <f t="shared" si="345"/>
        <v>-4782.0000000000055</v>
      </c>
      <c r="J1249" s="99"/>
      <c r="K1249" s="99"/>
      <c r="L1249" s="99">
        <f t="shared" si="336"/>
        <v>0</v>
      </c>
      <c r="M1249" s="99">
        <f t="shared" si="335"/>
        <v>-4435.2400000000052</v>
      </c>
      <c r="N1249" s="99">
        <f t="shared" si="337"/>
        <v>-346.76</v>
      </c>
      <c r="O1249" s="99">
        <f t="shared" si="338"/>
        <v>-4782.0000000000055</v>
      </c>
      <c r="P1249" s="99"/>
      <c r="Q1249" s="99"/>
      <c r="R1249" s="99">
        <f t="shared" si="339"/>
        <v>0</v>
      </c>
      <c r="S1249" s="99">
        <f t="shared" si="340"/>
        <v>-4435.2400000000052</v>
      </c>
      <c r="T1249" s="99">
        <f t="shared" si="341"/>
        <v>-346.76</v>
      </c>
      <c r="U1249" s="99">
        <f t="shared" si="342"/>
        <v>-4782.0000000000055</v>
      </c>
      <c r="V1249" s="68"/>
    </row>
    <row r="1250" spans="1:68" s="191" customFormat="1" x14ac:dyDescent="0.25">
      <c r="A1250" s="104">
        <v>13</v>
      </c>
      <c r="B1250" s="264"/>
      <c r="C1250" s="264"/>
      <c r="D1250" s="264"/>
      <c r="E1250" s="264"/>
      <c r="F1250" s="104" t="s">
        <v>3426</v>
      </c>
      <c r="G1250" s="99">
        <v>14786.500000000002</v>
      </c>
      <c r="H1250" s="99">
        <v>2180.5</v>
      </c>
      <c r="I1250" s="71">
        <f t="shared" si="345"/>
        <v>16967</v>
      </c>
      <c r="J1250" s="99"/>
      <c r="K1250" s="99"/>
      <c r="L1250" s="99">
        <f t="shared" si="336"/>
        <v>0</v>
      </c>
      <c r="M1250" s="99">
        <f t="shared" si="335"/>
        <v>14786.500000000002</v>
      </c>
      <c r="N1250" s="99">
        <f t="shared" si="337"/>
        <v>2180.5</v>
      </c>
      <c r="O1250" s="99">
        <f t="shared" si="338"/>
        <v>16967</v>
      </c>
      <c r="P1250" s="99"/>
      <c r="Q1250" s="99"/>
      <c r="R1250" s="99">
        <f t="shared" si="339"/>
        <v>0</v>
      </c>
      <c r="S1250" s="99">
        <f t="shared" si="340"/>
        <v>14786.500000000002</v>
      </c>
      <c r="T1250" s="99">
        <f t="shared" si="341"/>
        <v>2180.5</v>
      </c>
      <c r="U1250" s="99">
        <f t="shared" si="342"/>
        <v>16967</v>
      </c>
      <c r="V1250" s="68"/>
    </row>
    <row r="1251" spans="1:68" s="191" customFormat="1" x14ac:dyDescent="0.25">
      <c r="A1251" s="104">
        <v>14</v>
      </c>
      <c r="B1251" s="264"/>
      <c r="C1251" s="264"/>
      <c r="D1251" s="264"/>
      <c r="E1251" s="264"/>
      <c r="F1251" s="104" t="s">
        <v>3427</v>
      </c>
      <c r="G1251" s="99">
        <v>138175.78</v>
      </c>
      <c r="H1251" s="99">
        <v>69214.22</v>
      </c>
      <c r="I1251" s="71">
        <f t="shared" si="345"/>
        <v>207390</v>
      </c>
      <c r="J1251" s="99"/>
      <c r="K1251" s="99"/>
      <c r="L1251" s="99">
        <f t="shared" si="336"/>
        <v>0</v>
      </c>
      <c r="M1251" s="99">
        <f t="shared" si="335"/>
        <v>138175.78</v>
      </c>
      <c r="N1251" s="99">
        <f t="shared" si="337"/>
        <v>69214.22</v>
      </c>
      <c r="O1251" s="99">
        <f t="shared" si="338"/>
        <v>207390</v>
      </c>
      <c r="P1251" s="99"/>
      <c r="Q1251" s="99"/>
      <c r="R1251" s="99">
        <f t="shared" si="339"/>
        <v>0</v>
      </c>
      <c r="S1251" s="99">
        <f t="shared" si="340"/>
        <v>138175.78</v>
      </c>
      <c r="T1251" s="99">
        <f t="shared" si="341"/>
        <v>69214.22</v>
      </c>
      <c r="U1251" s="99">
        <f t="shared" si="342"/>
        <v>207390</v>
      </c>
      <c r="V1251" s="68"/>
    </row>
    <row r="1252" spans="1:68" s="191" customFormat="1" x14ac:dyDescent="0.25">
      <c r="A1252" s="104">
        <v>15</v>
      </c>
      <c r="B1252" s="264"/>
      <c r="C1252" s="264"/>
      <c r="D1252" s="264"/>
      <c r="E1252" s="264"/>
      <c r="F1252" s="104" t="s">
        <v>3428</v>
      </c>
      <c r="G1252" s="99">
        <v>0</v>
      </c>
      <c r="H1252" s="99">
        <v>0</v>
      </c>
      <c r="I1252" s="71">
        <f t="shared" si="345"/>
        <v>0</v>
      </c>
      <c r="J1252" s="99"/>
      <c r="K1252" s="99"/>
      <c r="L1252" s="99">
        <f t="shared" si="336"/>
        <v>0</v>
      </c>
      <c r="M1252" s="99">
        <f t="shared" si="335"/>
        <v>0</v>
      </c>
      <c r="N1252" s="99">
        <f t="shared" si="337"/>
        <v>0</v>
      </c>
      <c r="O1252" s="99">
        <f t="shared" si="338"/>
        <v>0</v>
      </c>
      <c r="P1252" s="99"/>
      <c r="Q1252" s="99"/>
      <c r="R1252" s="99">
        <f t="shared" si="339"/>
        <v>0</v>
      </c>
      <c r="S1252" s="99">
        <f t="shared" si="340"/>
        <v>0</v>
      </c>
      <c r="T1252" s="99">
        <f t="shared" si="341"/>
        <v>0</v>
      </c>
      <c r="U1252" s="99">
        <f t="shared" si="342"/>
        <v>0</v>
      </c>
      <c r="V1252" s="68"/>
    </row>
    <row r="1253" spans="1:68" s="191" customFormat="1" x14ac:dyDescent="0.25">
      <c r="A1253" s="104">
        <v>16</v>
      </c>
      <c r="B1253" s="264"/>
      <c r="C1253" s="264"/>
      <c r="D1253" s="264"/>
      <c r="E1253" s="264"/>
      <c r="F1253" s="104" t="s">
        <v>3429</v>
      </c>
      <c r="G1253" s="99">
        <v>287513.43999999994</v>
      </c>
      <c r="H1253" s="99">
        <v>95788.56</v>
      </c>
      <c r="I1253" s="71">
        <f t="shared" si="345"/>
        <v>383301.99999999994</v>
      </c>
      <c r="J1253" s="99"/>
      <c r="K1253" s="99"/>
      <c r="L1253" s="99">
        <f t="shared" si="336"/>
        <v>0</v>
      </c>
      <c r="M1253" s="99">
        <f t="shared" si="335"/>
        <v>287513.43999999994</v>
      </c>
      <c r="N1253" s="99">
        <f t="shared" si="337"/>
        <v>95788.56</v>
      </c>
      <c r="O1253" s="99">
        <f t="shared" si="338"/>
        <v>383301.99999999994</v>
      </c>
      <c r="P1253" s="99"/>
      <c r="Q1253" s="99"/>
      <c r="R1253" s="99">
        <f t="shared" si="339"/>
        <v>0</v>
      </c>
      <c r="S1253" s="99">
        <f t="shared" si="340"/>
        <v>287513.43999999994</v>
      </c>
      <c r="T1253" s="99">
        <f t="shared" si="341"/>
        <v>95788.56</v>
      </c>
      <c r="U1253" s="99">
        <f t="shared" si="342"/>
        <v>383301.99999999994</v>
      </c>
      <c r="V1253" s="68"/>
    </row>
    <row r="1254" spans="1:68" s="191" customFormat="1" x14ac:dyDescent="0.25">
      <c r="A1254" s="104">
        <v>17</v>
      </c>
      <c r="B1254" s="264"/>
      <c r="C1254" s="264"/>
      <c r="D1254" s="264"/>
      <c r="E1254" s="264"/>
      <c r="F1254" s="104" t="s">
        <v>3430</v>
      </c>
      <c r="G1254" s="99">
        <v>62424.53</v>
      </c>
      <c r="H1254" s="99">
        <v>25730.47</v>
      </c>
      <c r="I1254" s="71">
        <f t="shared" si="345"/>
        <v>88155</v>
      </c>
      <c r="J1254" s="99"/>
      <c r="K1254" s="99"/>
      <c r="L1254" s="99">
        <f t="shared" si="336"/>
        <v>0</v>
      </c>
      <c r="M1254" s="99">
        <f t="shared" si="335"/>
        <v>62424.53</v>
      </c>
      <c r="N1254" s="99">
        <f t="shared" si="337"/>
        <v>25730.47</v>
      </c>
      <c r="O1254" s="99">
        <f t="shared" si="338"/>
        <v>88155</v>
      </c>
      <c r="P1254" s="99"/>
      <c r="Q1254" s="99"/>
      <c r="R1254" s="99">
        <f t="shared" si="339"/>
        <v>0</v>
      </c>
      <c r="S1254" s="99">
        <f t="shared" si="340"/>
        <v>62424.53</v>
      </c>
      <c r="T1254" s="99">
        <f t="shared" si="341"/>
        <v>25730.47</v>
      </c>
      <c r="U1254" s="99">
        <f t="shared" si="342"/>
        <v>88155</v>
      </c>
      <c r="V1254" s="68"/>
    </row>
    <row r="1255" spans="1:68" s="191" customFormat="1" x14ac:dyDescent="0.25">
      <c r="A1255" s="104">
        <v>18</v>
      </c>
      <c r="B1255" s="264"/>
      <c r="C1255" s="264"/>
      <c r="D1255" s="264"/>
      <c r="E1255" s="264"/>
      <c r="F1255" s="104" t="s">
        <v>3431</v>
      </c>
      <c r="G1255" s="99">
        <v>0</v>
      </c>
      <c r="H1255" s="99">
        <v>0</v>
      </c>
      <c r="I1255" s="71">
        <f t="shared" si="345"/>
        <v>0</v>
      </c>
      <c r="J1255" s="99"/>
      <c r="K1255" s="99"/>
      <c r="L1255" s="99">
        <f t="shared" si="336"/>
        <v>0</v>
      </c>
      <c r="M1255" s="99">
        <f t="shared" si="335"/>
        <v>0</v>
      </c>
      <c r="N1255" s="99">
        <f t="shared" si="337"/>
        <v>0</v>
      </c>
      <c r="O1255" s="99">
        <f t="shared" si="338"/>
        <v>0</v>
      </c>
      <c r="P1255" s="99"/>
      <c r="Q1255" s="99"/>
      <c r="R1255" s="99">
        <f t="shared" si="339"/>
        <v>0</v>
      </c>
      <c r="S1255" s="99">
        <f t="shared" si="340"/>
        <v>0</v>
      </c>
      <c r="T1255" s="99">
        <f t="shared" si="341"/>
        <v>0</v>
      </c>
      <c r="U1255" s="99">
        <f t="shared" si="342"/>
        <v>0</v>
      </c>
      <c r="V1255" s="68"/>
    </row>
    <row r="1256" spans="1:68" s="191" customFormat="1" x14ac:dyDescent="0.25">
      <c r="A1256" s="104">
        <v>19</v>
      </c>
      <c r="B1256" s="264"/>
      <c r="C1256" s="264"/>
      <c r="D1256" s="264"/>
      <c r="E1256" s="264"/>
      <c r="F1256" s="104" t="s">
        <v>3432</v>
      </c>
      <c r="G1256" s="99">
        <v>246250.11</v>
      </c>
      <c r="H1256" s="99">
        <v>179308.89</v>
      </c>
      <c r="I1256" s="71">
        <f t="shared" si="345"/>
        <v>425559</v>
      </c>
      <c r="J1256" s="99"/>
      <c r="K1256" s="99"/>
      <c r="L1256" s="99">
        <f t="shared" si="336"/>
        <v>0</v>
      </c>
      <c r="M1256" s="99">
        <f t="shared" si="335"/>
        <v>246250.11</v>
      </c>
      <c r="N1256" s="99">
        <f t="shared" si="337"/>
        <v>179308.89</v>
      </c>
      <c r="O1256" s="99">
        <f t="shared" si="338"/>
        <v>425559</v>
      </c>
      <c r="P1256" s="99"/>
      <c r="Q1256" s="99"/>
      <c r="R1256" s="99">
        <f t="shared" si="339"/>
        <v>0</v>
      </c>
      <c r="S1256" s="99">
        <f t="shared" si="340"/>
        <v>246250.11</v>
      </c>
      <c r="T1256" s="99">
        <f t="shared" si="341"/>
        <v>179308.89</v>
      </c>
      <c r="U1256" s="99">
        <f t="shared" si="342"/>
        <v>425559</v>
      </c>
      <c r="V1256" s="68"/>
    </row>
    <row r="1257" spans="1:68" s="191" customFormat="1" x14ac:dyDescent="0.25">
      <c r="A1257" s="104">
        <v>20</v>
      </c>
      <c r="B1257" s="264"/>
      <c r="C1257" s="264"/>
      <c r="D1257" s="264"/>
      <c r="E1257" s="264"/>
      <c r="F1257" s="104" t="s">
        <v>3433</v>
      </c>
      <c r="G1257" s="99">
        <v>9565.5199999999604</v>
      </c>
      <c r="H1257" s="99">
        <v>801.4800000000032</v>
      </c>
      <c r="I1257" s="71">
        <f t="shared" si="345"/>
        <v>10366.999999999964</v>
      </c>
      <c r="J1257" s="99"/>
      <c r="K1257" s="99"/>
      <c r="L1257" s="99">
        <f t="shared" si="336"/>
        <v>0</v>
      </c>
      <c r="M1257" s="99">
        <f t="shared" si="335"/>
        <v>9565.5199999999604</v>
      </c>
      <c r="N1257" s="99">
        <f t="shared" si="337"/>
        <v>801.4800000000032</v>
      </c>
      <c r="O1257" s="99">
        <f t="shared" si="338"/>
        <v>10366.999999999964</v>
      </c>
      <c r="P1257" s="99"/>
      <c r="Q1257" s="99"/>
      <c r="R1257" s="99">
        <f t="shared" si="339"/>
        <v>0</v>
      </c>
      <c r="S1257" s="99">
        <f t="shared" si="340"/>
        <v>9565.5199999999604</v>
      </c>
      <c r="T1257" s="99">
        <f t="shared" si="341"/>
        <v>801.4800000000032</v>
      </c>
      <c r="U1257" s="99">
        <f t="shared" si="342"/>
        <v>10366.999999999964</v>
      </c>
      <c r="V1257" s="68"/>
    </row>
    <row r="1258" spans="1:68" s="191" customFormat="1" x14ac:dyDescent="0.25">
      <c r="A1258" s="104">
        <v>21</v>
      </c>
      <c r="B1258" s="264"/>
      <c r="C1258" s="264"/>
      <c r="D1258" s="264"/>
      <c r="E1258" s="264"/>
      <c r="F1258" s="104" t="s">
        <v>3434</v>
      </c>
      <c r="G1258" s="99">
        <v>317494.14000000007</v>
      </c>
      <c r="H1258" s="99">
        <v>83534.860000000015</v>
      </c>
      <c r="I1258" s="71">
        <f t="shared" si="345"/>
        <v>401029.00000000012</v>
      </c>
      <c r="J1258" s="99"/>
      <c r="K1258" s="99"/>
      <c r="L1258" s="99">
        <f t="shared" si="336"/>
        <v>0</v>
      </c>
      <c r="M1258" s="99">
        <f t="shared" si="335"/>
        <v>317494.14000000007</v>
      </c>
      <c r="N1258" s="99">
        <f t="shared" si="337"/>
        <v>83534.860000000015</v>
      </c>
      <c r="O1258" s="99">
        <f t="shared" si="338"/>
        <v>401029.00000000012</v>
      </c>
      <c r="P1258" s="99"/>
      <c r="Q1258" s="99"/>
      <c r="R1258" s="99">
        <f t="shared" si="339"/>
        <v>0</v>
      </c>
      <c r="S1258" s="99">
        <f t="shared" si="340"/>
        <v>317494.14000000007</v>
      </c>
      <c r="T1258" s="99">
        <f t="shared" si="341"/>
        <v>83534.860000000015</v>
      </c>
      <c r="U1258" s="99">
        <f t="shared" si="342"/>
        <v>401029.00000000012</v>
      </c>
      <c r="V1258" s="68"/>
    </row>
    <row r="1259" spans="1:68" s="191" customFormat="1" x14ac:dyDescent="0.25">
      <c r="A1259" s="104">
        <v>22</v>
      </c>
      <c r="B1259" s="264"/>
      <c r="C1259" s="264"/>
      <c r="D1259" s="264"/>
      <c r="E1259" s="264"/>
      <c r="F1259" s="104" t="s">
        <v>3435</v>
      </c>
      <c r="G1259" s="99">
        <v>132131.5</v>
      </c>
      <c r="H1259" s="99">
        <v>14187.5</v>
      </c>
      <c r="I1259" s="71">
        <f t="shared" si="345"/>
        <v>146319</v>
      </c>
      <c r="J1259" s="99"/>
      <c r="K1259" s="99"/>
      <c r="L1259" s="99">
        <f t="shared" si="336"/>
        <v>0</v>
      </c>
      <c r="M1259" s="99">
        <f t="shared" si="335"/>
        <v>132131.5</v>
      </c>
      <c r="N1259" s="99">
        <f t="shared" si="337"/>
        <v>14187.5</v>
      </c>
      <c r="O1259" s="99">
        <f t="shared" si="338"/>
        <v>146319</v>
      </c>
      <c r="P1259" s="99"/>
      <c r="Q1259" s="99"/>
      <c r="R1259" s="99">
        <f t="shared" si="339"/>
        <v>0</v>
      </c>
      <c r="S1259" s="99">
        <f t="shared" si="340"/>
        <v>132131.5</v>
      </c>
      <c r="T1259" s="99">
        <f t="shared" si="341"/>
        <v>14187.5</v>
      </c>
      <c r="U1259" s="99">
        <f t="shared" si="342"/>
        <v>146319</v>
      </c>
      <c r="V1259" s="68"/>
    </row>
    <row r="1260" spans="1:68" s="191" customFormat="1" x14ac:dyDescent="0.25">
      <c r="A1260" s="104">
        <v>23</v>
      </c>
      <c r="B1260" s="264"/>
      <c r="C1260" s="264"/>
      <c r="D1260" s="264"/>
      <c r="E1260" s="264"/>
      <c r="F1260" s="104" t="s">
        <v>3436</v>
      </c>
      <c r="G1260" s="99">
        <v>77101.810000000027</v>
      </c>
      <c r="H1260" s="99">
        <v>35652.189999999995</v>
      </c>
      <c r="I1260" s="71">
        <f t="shared" si="345"/>
        <v>112754.00000000003</v>
      </c>
      <c r="J1260" s="99"/>
      <c r="K1260" s="99"/>
      <c r="L1260" s="99">
        <f t="shared" si="336"/>
        <v>0</v>
      </c>
      <c r="M1260" s="99">
        <f t="shared" si="335"/>
        <v>77101.810000000027</v>
      </c>
      <c r="N1260" s="99">
        <f t="shared" si="337"/>
        <v>35652.189999999995</v>
      </c>
      <c r="O1260" s="99">
        <f t="shared" si="338"/>
        <v>112754.00000000003</v>
      </c>
      <c r="P1260" s="99"/>
      <c r="Q1260" s="99"/>
      <c r="R1260" s="99">
        <f t="shared" si="339"/>
        <v>0</v>
      </c>
      <c r="S1260" s="99">
        <f t="shared" si="340"/>
        <v>77101.810000000027</v>
      </c>
      <c r="T1260" s="99">
        <f t="shared" si="341"/>
        <v>35652.189999999995</v>
      </c>
      <c r="U1260" s="99">
        <f t="shared" si="342"/>
        <v>112754.00000000003</v>
      </c>
      <c r="V1260" s="68"/>
    </row>
    <row r="1261" spans="1:68" s="191" customFormat="1" x14ac:dyDescent="0.25">
      <c r="A1261" s="104">
        <v>24</v>
      </c>
      <c r="B1261" s="264"/>
      <c r="C1261" s="264"/>
      <c r="D1261" s="264"/>
      <c r="E1261" s="264"/>
      <c r="F1261" s="104" t="s">
        <v>3437</v>
      </c>
      <c r="G1261" s="99">
        <v>0</v>
      </c>
      <c r="H1261" s="99">
        <v>0</v>
      </c>
      <c r="I1261" s="71">
        <f t="shared" si="345"/>
        <v>0</v>
      </c>
      <c r="J1261" s="99"/>
      <c r="K1261" s="99"/>
      <c r="L1261" s="99">
        <f t="shared" si="336"/>
        <v>0</v>
      </c>
      <c r="M1261" s="99">
        <f t="shared" si="335"/>
        <v>0</v>
      </c>
      <c r="N1261" s="99">
        <f t="shared" si="337"/>
        <v>0</v>
      </c>
      <c r="O1261" s="99">
        <f t="shared" si="338"/>
        <v>0</v>
      </c>
      <c r="P1261" s="99"/>
      <c r="Q1261" s="99"/>
      <c r="R1261" s="99">
        <f t="shared" si="339"/>
        <v>0</v>
      </c>
      <c r="S1261" s="99">
        <f t="shared" si="340"/>
        <v>0</v>
      </c>
      <c r="T1261" s="99">
        <f t="shared" si="341"/>
        <v>0</v>
      </c>
      <c r="U1261" s="99">
        <f t="shared" si="342"/>
        <v>0</v>
      </c>
      <c r="V1261" s="68"/>
    </row>
    <row r="1262" spans="1:68" s="191" customFormat="1" x14ac:dyDescent="0.25">
      <c r="A1262" s="104">
        <v>25</v>
      </c>
      <c r="B1262" s="264"/>
      <c r="C1262" s="264"/>
      <c r="D1262" s="264"/>
      <c r="E1262" s="264"/>
      <c r="F1262" s="104" t="s">
        <v>3438</v>
      </c>
      <c r="G1262" s="99">
        <v>18500.600000000035</v>
      </c>
      <c r="H1262" s="99">
        <v>-6386.6000000000058</v>
      </c>
      <c r="I1262" s="71">
        <f t="shared" si="345"/>
        <v>12114.000000000029</v>
      </c>
      <c r="J1262" s="99"/>
      <c r="K1262" s="99"/>
      <c r="L1262" s="99">
        <f t="shared" si="336"/>
        <v>0</v>
      </c>
      <c r="M1262" s="99">
        <f t="shared" si="335"/>
        <v>18500.600000000035</v>
      </c>
      <c r="N1262" s="99">
        <f t="shared" si="337"/>
        <v>-6386.6000000000058</v>
      </c>
      <c r="O1262" s="99">
        <f t="shared" si="338"/>
        <v>12114.000000000029</v>
      </c>
      <c r="P1262" s="99"/>
      <c r="Q1262" s="99"/>
      <c r="R1262" s="99">
        <f t="shared" si="339"/>
        <v>0</v>
      </c>
      <c r="S1262" s="99">
        <f t="shared" si="340"/>
        <v>18500.600000000035</v>
      </c>
      <c r="T1262" s="99">
        <f t="shared" si="341"/>
        <v>-6386.6000000000058</v>
      </c>
      <c r="U1262" s="99">
        <f t="shared" si="342"/>
        <v>12114.000000000029</v>
      </c>
      <c r="V1262" s="68"/>
    </row>
    <row r="1263" spans="1:68" s="193" customFormat="1" x14ac:dyDescent="0.25">
      <c r="A1263" s="255" t="s">
        <v>43</v>
      </c>
      <c r="B1263" s="256"/>
      <c r="C1263" s="256"/>
      <c r="D1263" s="256"/>
      <c r="E1263" s="256"/>
      <c r="F1263" s="187">
        <f>A1262</f>
        <v>25</v>
      </c>
      <c r="G1263" s="103">
        <f>SUM(G1238:G1262)</f>
        <v>2042978.7300000004</v>
      </c>
      <c r="H1263" s="103">
        <f t="shared" ref="H1263:U1263" si="346">SUM(H1238:H1262)</f>
        <v>649677.2699999999</v>
      </c>
      <c r="I1263" s="103">
        <f t="shared" si="346"/>
        <v>2692656</v>
      </c>
      <c r="J1263" s="103">
        <f t="shared" si="346"/>
        <v>0</v>
      </c>
      <c r="K1263" s="103">
        <f t="shared" si="346"/>
        <v>0</v>
      </c>
      <c r="L1263" s="103">
        <f t="shared" si="346"/>
        <v>0</v>
      </c>
      <c r="M1263" s="103">
        <f t="shared" si="346"/>
        <v>2042978.7300000004</v>
      </c>
      <c r="N1263" s="103">
        <f t="shared" si="346"/>
        <v>649677.2699999999</v>
      </c>
      <c r="O1263" s="103">
        <f t="shared" si="346"/>
        <v>2692656</v>
      </c>
      <c r="P1263" s="103">
        <f t="shared" si="346"/>
        <v>0</v>
      </c>
      <c r="Q1263" s="103">
        <f t="shared" si="346"/>
        <v>0</v>
      </c>
      <c r="R1263" s="103">
        <f t="shared" si="346"/>
        <v>0</v>
      </c>
      <c r="S1263" s="103">
        <f t="shared" si="346"/>
        <v>2042978.7300000004</v>
      </c>
      <c r="T1263" s="103">
        <f t="shared" si="346"/>
        <v>649677.2699999999</v>
      </c>
      <c r="U1263" s="103">
        <f t="shared" si="346"/>
        <v>2692656</v>
      </c>
      <c r="V1263" s="122"/>
      <c r="W1263" s="192"/>
      <c r="X1263" s="192"/>
      <c r="Y1263" s="192"/>
      <c r="Z1263" s="192"/>
      <c r="AA1263" s="192"/>
      <c r="AB1263" s="192"/>
      <c r="AC1263" s="192"/>
      <c r="AD1263" s="192"/>
      <c r="AE1263" s="192"/>
      <c r="AF1263" s="192"/>
      <c r="AG1263" s="192"/>
      <c r="AH1263" s="192"/>
      <c r="AI1263" s="192"/>
      <c r="AJ1263" s="192"/>
      <c r="AK1263" s="192"/>
      <c r="AL1263" s="192"/>
      <c r="AM1263" s="192"/>
      <c r="AN1263" s="192"/>
      <c r="AO1263" s="192"/>
      <c r="AP1263" s="192"/>
      <c r="AQ1263" s="192"/>
      <c r="AR1263" s="192"/>
      <c r="AS1263" s="192"/>
      <c r="AT1263" s="192"/>
      <c r="AU1263" s="192"/>
      <c r="AV1263" s="192"/>
      <c r="AW1263" s="192"/>
      <c r="AX1263" s="192"/>
      <c r="AY1263" s="192"/>
      <c r="AZ1263" s="192"/>
      <c r="BA1263" s="192"/>
      <c r="BB1263" s="192"/>
      <c r="BC1263" s="192"/>
      <c r="BD1263" s="192"/>
      <c r="BE1263" s="192"/>
      <c r="BF1263" s="192"/>
      <c r="BG1263" s="192"/>
      <c r="BH1263" s="192"/>
      <c r="BI1263" s="192"/>
      <c r="BJ1263" s="192"/>
      <c r="BK1263" s="192"/>
      <c r="BL1263" s="192"/>
      <c r="BM1263" s="192"/>
      <c r="BN1263" s="192"/>
      <c r="BO1263" s="192"/>
      <c r="BP1263" s="192"/>
    </row>
    <row r="1264" spans="1:68" s="191" customFormat="1" ht="15" customHeight="1" x14ac:dyDescent="0.25">
      <c r="A1264" s="104">
        <v>1</v>
      </c>
      <c r="B1264" s="264" t="s">
        <v>1216</v>
      </c>
      <c r="C1264" s="264" t="s">
        <v>5537</v>
      </c>
      <c r="D1264" s="264" t="s">
        <v>5537</v>
      </c>
      <c r="E1264" s="264" t="s">
        <v>5560</v>
      </c>
      <c r="F1264" s="104" t="s">
        <v>3439</v>
      </c>
      <c r="G1264" s="99">
        <v>8077.4</v>
      </c>
      <c r="H1264" s="99">
        <v>-197.40000000000009</v>
      </c>
      <c r="I1264" s="71">
        <f t="shared" si="345"/>
        <v>7880</v>
      </c>
      <c r="J1264" s="99"/>
      <c r="K1264" s="99"/>
      <c r="L1264" s="99">
        <f t="shared" si="336"/>
        <v>0</v>
      </c>
      <c r="M1264" s="99">
        <f t="shared" si="335"/>
        <v>8077.4</v>
      </c>
      <c r="N1264" s="99">
        <f t="shared" si="337"/>
        <v>-197.40000000000009</v>
      </c>
      <c r="O1264" s="99">
        <f t="shared" si="338"/>
        <v>7880</v>
      </c>
      <c r="P1264" s="99"/>
      <c r="Q1264" s="99"/>
      <c r="R1264" s="99">
        <f t="shared" si="339"/>
        <v>0</v>
      </c>
      <c r="S1264" s="99">
        <f t="shared" si="340"/>
        <v>8077.4</v>
      </c>
      <c r="T1264" s="99">
        <f t="shared" si="341"/>
        <v>-197.40000000000009</v>
      </c>
      <c r="U1264" s="99">
        <f t="shared" si="342"/>
        <v>7880</v>
      </c>
      <c r="V1264" s="200"/>
    </row>
    <row r="1265" spans="1:68" s="191" customFormat="1" x14ac:dyDescent="0.25">
      <c r="A1265" s="104">
        <v>2</v>
      </c>
      <c r="B1265" s="264"/>
      <c r="C1265" s="264"/>
      <c r="D1265" s="264"/>
      <c r="E1265" s="264"/>
      <c r="F1265" s="104" t="s">
        <v>2639</v>
      </c>
      <c r="G1265" s="99">
        <v>0</v>
      </c>
      <c r="H1265" s="99">
        <v>0</v>
      </c>
      <c r="I1265" s="71">
        <f t="shared" si="345"/>
        <v>0</v>
      </c>
      <c r="J1265" s="99"/>
      <c r="K1265" s="99"/>
      <c r="L1265" s="99">
        <f t="shared" si="336"/>
        <v>0</v>
      </c>
      <c r="M1265" s="99">
        <f t="shared" si="335"/>
        <v>0</v>
      </c>
      <c r="N1265" s="99">
        <f t="shared" si="337"/>
        <v>0</v>
      </c>
      <c r="O1265" s="99">
        <f t="shared" si="338"/>
        <v>0</v>
      </c>
      <c r="P1265" s="99"/>
      <c r="Q1265" s="99"/>
      <c r="R1265" s="99">
        <f t="shared" si="339"/>
        <v>0</v>
      </c>
      <c r="S1265" s="99">
        <f t="shared" si="340"/>
        <v>0</v>
      </c>
      <c r="T1265" s="99">
        <f t="shared" si="341"/>
        <v>0</v>
      </c>
      <c r="U1265" s="99">
        <f t="shared" si="342"/>
        <v>0</v>
      </c>
      <c r="V1265" s="200"/>
    </row>
    <row r="1266" spans="1:68" s="191" customFormat="1" x14ac:dyDescent="0.25">
      <c r="A1266" s="104">
        <v>3</v>
      </c>
      <c r="B1266" s="264"/>
      <c r="C1266" s="264"/>
      <c r="D1266" s="264"/>
      <c r="E1266" s="264"/>
      <c r="F1266" s="104" t="s">
        <v>3440</v>
      </c>
      <c r="G1266" s="99">
        <v>257197.70000000004</v>
      </c>
      <c r="H1266" s="99">
        <v>17548.3</v>
      </c>
      <c r="I1266" s="71">
        <f t="shared" si="345"/>
        <v>274746.00000000006</v>
      </c>
      <c r="J1266" s="99"/>
      <c r="K1266" s="99"/>
      <c r="L1266" s="99">
        <f t="shared" si="336"/>
        <v>0</v>
      </c>
      <c r="M1266" s="99">
        <f t="shared" si="335"/>
        <v>257197.70000000004</v>
      </c>
      <c r="N1266" s="99">
        <f t="shared" si="337"/>
        <v>17548.3</v>
      </c>
      <c r="O1266" s="99">
        <f t="shared" si="338"/>
        <v>274746.00000000006</v>
      </c>
      <c r="P1266" s="99"/>
      <c r="Q1266" s="99"/>
      <c r="R1266" s="99">
        <f t="shared" si="339"/>
        <v>0</v>
      </c>
      <c r="S1266" s="99">
        <f t="shared" si="340"/>
        <v>257197.70000000004</v>
      </c>
      <c r="T1266" s="99">
        <f t="shared" si="341"/>
        <v>17548.3</v>
      </c>
      <c r="U1266" s="99">
        <f t="shared" si="342"/>
        <v>274746.00000000006</v>
      </c>
      <c r="V1266" s="200"/>
    </row>
    <row r="1267" spans="1:68" s="191" customFormat="1" x14ac:dyDescent="0.25">
      <c r="A1267" s="104">
        <v>4</v>
      </c>
      <c r="B1267" s="264"/>
      <c r="C1267" s="264"/>
      <c r="D1267" s="264"/>
      <c r="E1267" s="264"/>
      <c r="F1267" s="104" t="s">
        <v>3441</v>
      </c>
      <c r="G1267" s="99">
        <v>214420.78000000003</v>
      </c>
      <c r="H1267" s="99">
        <v>3176.2200000000012</v>
      </c>
      <c r="I1267" s="71">
        <f t="shared" si="345"/>
        <v>217597.00000000003</v>
      </c>
      <c r="J1267" s="99"/>
      <c r="K1267" s="99"/>
      <c r="L1267" s="99">
        <f t="shared" si="336"/>
        <v>0</v>
      </c>
      <c r="M1267" s="99">
        <f t="shared" si="335"/>
        <v>214420.78000000003</v>
      </c>
      <c r="N1267" s="99">
        <f t="shared" si="337"/>
        <v>3176.2200000000012</v>
      </c>
      <c r="O1267" s="99">
        <f t="shared" si="338"/>
        <v>217597.00000000003</v>
      </c>
      <c r="P1267" s="99"/>
      <c r="Q1267" s="99"/>
      <c r="R1267" s="99">
        <f t="shared" si="339"/>
        <v>0</v>
      </c>
      <c r="S1267" s="99">
        <f t="shared" si="340"/>
        <v>214420.78000000003</v>
      </c>
      <c r="T1267" s="99">
        <f t="shared" si="341"/>
        <v>3176.2200000000012</v>
      </c>
      <c r="U1267" s="99">
        <f t="shared" si="342"/>
        <v>217597.00000000003</v>
      </c>
      <c r="V1267" s="200"/>
    </row>
    <row r="1268" spans="1:68" s="191" customFormat="1" x14ac:dyDescent="0.25">
      <c r="A1268" s="104">
        <v>5</v>
      </c>
      <c r="B1268" s="264"/>
      <c r="C1268" s="264"/>
      <c r="D1268" s="264"/>
      <c r="E1268" s="264"/>
      <c r="F1268" s="104" t="s">
        <v>3442</v>
      </c>
      <c r="G1268" s="99">
        <v>111299.82999999999</v>
      </c>
      <c r="H1268" s="99">
        <v>5862.1699999999992</v>
      </c>
      <c r="I1268" s="71">
        <f t="shared" si="345"/>
        <v>117161.99999999999</v>
      </c>
      <c r="J1268" s="99"/>
      <c r="K1268" s="99"/>
      <c r="L1268" s="99">
        <f t="shared" si="336"/>
        <v>0</v>
      </c>
      <c r="M1268" s="99">
        <f t="shared" si="335"/>
        <v>111299.82999999999</v>
      </c>
      <c r="N1268" s="99">
        <f t="shared" si="337"/>
        <v>5862.1699999999992</v>
      </c>
      <c r="O1268" s="99">
        <f t="shared" si="338"/>
        <v>117161.99999999999</v>
      </c>
      <c r="P1268" s="99"/>
      <c r="Q1268" s="99"/>
      <c r="R1268" s="99">
        <f t="shared" si="339"/>
        <v>0</v>
      </c>
      <c r="S1268" s="99">
        <f t="shared" si="340"/>
        <v>111299.82999999999</v>
      </c>
      <c r="T1268" s="99">
        <f t="shared" si="341"/>
        <v>5862.1699999999992</v>
      </c>
      <c r="U1268" s="99">
        <f t="shared" si="342"/>
        <v>117161.99999999999</v>
      </c>
      <c r="V1268" s="200"/>
    </row>
    <row r="1269" spans="1:68" s="191" customFormat="1" x14ac:dyDescent="0.25">
      <c r="A1269" s="104">
        <v>6</v>
      </c>
      <c r="B1269" s="264"/>
      <c r="C1269" s="264"/>
      <c r="D1269" s="264"/>
      <c r="E1269" s="264"/>
      <c r="F1269" s="104" t="s">
        <v>3443</v>
      </c>
      <c r="G1269" s="99">
        <v>32707.699999999993</v>
      </c>
      <c r="H1269" s="99">
        <v>3473.2999999999997</v>
      </c>
      <c r="I1269" s="71">
        <f t="shared" si="345"/>
        <v>36180.999999999993</v>
      </c>
      <c r="J1269" s="99"/>
      <c r="K1269" s="99"/>
      <c r="L1269" s="99">
        <f t="shared" si="336"/>
        <v>0</v>
      </c>
      <c r="M1269" s="99">
        <f t="shared" si="335"/>
        <v>32707.699999999993</v>
      </c>
      <c r="N1269" s="99">
        <f t="shared" si="337"/>
        <v>3473.2999999999997</v>
      </c>
      <c r="O1269" s="99">
        <f t="shared" si="338"/>
        <v>36180.999999999993</v>
      </c>
      <c r="P1269" s="99"/>
      <c r="Q1269" s="99"/>
      <c r="R1269" s="99">
        <f t="shared" si="339"/>
        <v>0</v>
      </c>
      <c r="S1269" s="99">
        <f t="shared" si="340"/>
        <v>32707.699999999993</v>
      </c>
      <c r="T1269" s="99">
        <f t="shared" si="341"/>
        <v>3473.2999999999997</v>
      </c>
      <c r="U1269" s="99">
        <f t="shared" si="342"/>
        <v>36180.999999999993</v>
      </c>
      <c r="V1269" s="200"/>
    </row>
    <row r="1270" spans="1:68" s="191" customFormat="1" x14ac:dyDescent="0.25">
      <c r="A1270" s="104">
        <v>7</v>
      </c>
      <c r="B1270" s="264"/>
      <c r="C1270" s="264"/>
      <c r="D1270" s="264"/>
      <c r="E1270" s="264"/>
      <c r="F1270" s="104" t="s">
        <v>3444</v>
      </c>
      <c r="G1270" s="99">
        <v>70504.960000000021</v>
      </c>
      <c r="H1270" s="99">
        <v>4861.0399999999972</v>
      </c>
      <c r="I1270" s="71">
        <f t="shared" si="345"/>
        <v>75366.000000000015</v>
      </c>
      <c r="J1270" s="99"/>
      <c r="K1270" s="99"/>
      <c r="L1270" s="99">
        <f t="shared" si="336"/>
        <v>0</v>
      </c>
      <c r="M1270" s="99">
        <f t="shared" si="335"/>
        <v>70504.960000000021</v>
      </c>
      <c r="N1270" s="99">
        <f t="shared" si="337"/>
        <v>4861.0399999999972</v>
      </c>
      <c r="O1270" s="99">
        <f t="shared" si="338"/>
        <v>75366.000000000015</v>
      </c>
      <c r="P1270" s="99"/>
      <c r="Q1270" s="99"/>
      <c r="R1270" s="99">
        <f t="shared" si="339"/>
        <v>0</v>
      </c>
      <c r="S1270" s="99">
        <f t="shared" si="340"/>
        <v>70504.960000000021</v>
      </c>
      <c r="T1270" s="99">
        <f t="shared" si="341"/>
        <v>4861.0399999999972</v>
      </c>
      <c r="U1270" s="99">
        <f t="shared" si="342"/>
        <v>75366.000000000015</v>
      </c>
      <c r="V1270" s="200"/>
    </row>
    <row r="1271" spans="1:68" s="191" customFormat="1" x14ac:dyDescent="0.25">
      <c r="A1271" s="104">
        <v>8</v>
      </c>
      <c r="B1271" s="264"/>
      <c r="C1271" s="264"/>
      <c r="D1271" s="264"/>
      <c r="E1271" s="264"/>
      <c r="F1271" s="104" t="s">
        <v>3445</v>
      </c>
      <c r="G1271" s="99">
        <v>73242.31</v>
      </c>
      <c r="H1271" s="99">
        <v>4924.6900000000005</v>
      </c>
      <c r="I1271" s="71">
        <f t="shared" si="345"/>
        <v>78167</v>
      </c>
      <c r="J1271" s="99"/>
      <c r="K1271" s="99"/>
      <c r="L1271" s="99">
        <f t="shared" si="336"/>
        <v>0</v>
      </c>
      <c r="M1271" s="99">
        <f t="shared" si="335"/>
        <v>73242.31</v>
      </c>
      <c r="N1271" s="99">
        <f t="shared" si="337"/>
        <v>4924.6900000000005</v>
      </c>
      <c r="O1271" s="99">
        <f t="shared" si="338"/>
        <v>78167</v>
      </c>
      <c r="P1271" s="99"/>
      <c r="Q1271" s="99"/>
      <c r="R1271" s="99">
        <f t="shared" si="339"/>
        <v>0</v>
      </c>
      <c r="S1271" s="99">
        <f t="shared" si="340"/>
        <v>73242.31</v>
      </c>
      <c r="T1271" s="99">
        <f t="shared" si="341"/>
        <v>4924.6900000000005</v>
      </c>
      <c r="U1271" s="99">
        <f t="shared" si="342"/>
        <v>78167</v>
      </c>
      <c r="V1271" s="200"/>
    </row>
    <row r="1272" spans="1:68" s="191" customFormat="1" x14ac:dyDescent="0.25">
      <c r="A1272" s="104">
        <v>9</v>
      </c>
      <c r="B1272" s="264"/>
      <c r="C1272" s="264"/>
      <c r="D1272" s="264"/>
      <c r="E1272" s="264"/>
      <c r="F1272" s="104" t="s">
        <v>3446</v>
      </c>
      <c r="G1272" s="99">
        <v>-10022.750000000004</v>
      </c>
      <c r="H1272" s="99">
        <v>524.75000000000011</v>
      </c>
      <c r="I1272" s="71">
        <f t="shared" si="345"/>
        <v>-9498.0000000000036</v>
      </c>
      <c r="J1272" s="99"/>
      <c r="K1272" s="99"/>
      <c r="L1272" s="99">
        <f t="shared" si="336"/>
        <v>0</v>
      </c>
      <c r="M1272" s="99">
        <f t="shared" si="335"/>
        <v>-10022.750000000004</v>
      </c>
      <c r="N1272" s="99">
        <f t="shared" si="337"/>
        <v>524.75000000000011</v>
      </c>
      <c r="O1272" s="99">
        <f t="shared" si="338"/>
        <v>-9498.0000000000036</v>
      </c>
      <c r="P1272" s="99"/>
      <c r="Q1272" s="99"/>
      <c r="R1272" s="99">
        <f t="shared" si="339"/>
        <v>0</v>
      </c>
      <c r="S1272" s="99">
        <f t="shared" si="340"/>
        <v>-10022.750000000004</v>
      </c>
      <c r="T1272" s="99">
        <f t="shared" si="341"/>
        <v>524.75000000000011</v>
      </c>
      <c r="U1272" s="99">
        <f t="shared" si="342"/>
        <v>-9498.0000000000036</v>
      </c>
      <c r="V1272" s="200"/>
    </row>
    <row r="1273" spans="1:68" s="191" customFormat="1" x14ac:dyDescent="0.25">
      <c r="A1273" s="104">
        <v>10</v>
      </c>
      <c r="B1273" s="264"/>
      <c r="C1273" s="264"/>
      <c r="D1273" s="264"/>
      <c r="E1273" s="264"/>
      <c r="F1273" s="104" t="s">
        <v>3447</v>
      </c>
      <c r="G1273" s="99">
        <v>36239.549999999996</v>
      </c>
      <c r="H1273" s="99">
        <v>2894.45</v>
      </c>
      <c r="I1273" s="71">
        <f t="shared" si="345"/>
        <v>39133.999999999993</v>
      </c>
      <c r="J1273" s="99"/>
      <c r="K1273" s="99"/>
      <c r="L1273" s="99">
        <f t="shared" si="336"/>
        <v>0</v>
      </c>
      <c r="M1273" s="99">
        <f t="shared" si="335"/>
        <v>36239.549999999996</v>
      </c>
      <c r="N1273" s="99">
        <f t="shared" si="337"/>
        <v>2894.45</v>
      </c>
      <c r="O1273" s="99">
        <f t="shared" si="338"/>
        <v>39133.999999999993</v>
      </c>
      <c r="P1273" s="99"/>
      <c r="Q1273" s="99"/>
      <c r="R1273" s="99">
        <f t="shared" si="339"/>
        <v>0</v>
      </c>
      <c r="S1273" s="99">
        <f t="shared" si="340"/>
        <v>36239.549999999996</v>
      </c>
      <c r="T1273" s="99">
        <f t="shared" si="341"/>
        <v>2894.45</v>
      </c>
      <c r="U1273" s="99">
        <f t="shared" si="342"/>
        <v>39133.999999999993</v>
      </c>
      <c r="V1273" s="200"/>
    </row>
    <row r="1274" spans="1:68" s="191" customFormat="1" x14ac:dyDescent="0.25">
      <c r="A1274" s="104">
        <v>11</v>
      </c>
      <c r="B1274" s="264"/>
      <c r="C1274" s="264"/>
      <c r="D1274" s="264"/>
      <c r="E1274" s="264"/>
      <c r="F1274" s="104" t="s">
        <v>3448</v>
      </c>
      <c r="G1274" s="99">
        <v>20247.760000000009</v>
      </c>
      <c r="H1274" s="99">
        <v>1112.2399999999998</v>
      </c>
      <c r="I1274" s="71">
        <f t="shared" si="345"/>
        <v>21360.000000000007</v>
      </c>
      <c r="J1274" s="99"/>
      <c r="K1274" s="99"/>
      <c r="L1274" s="99">
        <f t="shared" si="336"/>
        <v>0</v>
      </c>
      <c r="M1274" s="99">
        <f t="shared" si="335"/>
        <v>20247.760000000009</v>
      </c>
      <c r="N1274" s="99">
        <f t="shared" si="337"/>
        <v>1112.2399999999998</v>
      </c>
      <c r="O1274" s="99">
        <f t="shared" si="338"/>
        <v>21360.000000000007</v>
      </c>
      <c r="P1274" s="99"/>
      <c r="Q1274" s="99"/>
      <c r="R1274" s="99">
        <f t="shared" si="339"/>
        <v>0</v>
      </c>
      <c r="S1274" s="99">
        <f t="shared" si="340"/>
        <v>20247.760000000009</v>
      </c>
      <c r="T1274" s="99">
        <f t="shared" si="341"/>
        <v>1112.2399999999998</v>
      </c>
      <c r="U1274" s="99">
        <f t="shared" si="342"/>
        <v>21360.000000000007</v>
      </c>
      <c r="V1274" s="200"/>
    </row>
    <row r="1275" spans="1:68" s="193" customFormat="1" x14ac:dyDescent="0.25">
      <c r="A1275" s="255" t="s">
        <v>43</v>
      </c>
      <c r="B1275" s="256"/>
      <c r="C1275" s="256"/>
      <c r="D1275" s="256"/>
      <c r="E1275" s="256"/>
      <c r="F1275" s="187">
        <f>A1274</f>
        <v>11</v>
      </c>
      <c r="G1275" s="103">
        <f>SUM(G1264:G1274)</f>
        <v>813915.24000000022</v>
      </c>
      <c r="H1275" s="103">
        <f t="shared" ref="H1275:U1275" si="347">SUM(H1264:H1274)</f>
        <v>44179.759999999987</v>
      </c>
      <c r="I1275" s="103">
        <f t="shared" si="347"/>
        <v>858095.00000000012</v>
      </c>
      <c r="J1275" s="103">
        <f t="shared" si="347"/>
        <v>0</v>
      </c>
      <c r="K1275" s="103">
        <f t="shared" si="347"/>
        <v>0</v>
      </c>
      <c r="L1275" s="103">
        <f t="shared" si="347"/>
        <v>0</v>
      </c>
      <c r="M1275" s="103">
        <f t="shared" si="347"/>
        <v>813915.24000000022</v>
      </c>
      <c r="N1275" s="103">
        <f t="shared" si="347"/>
        <v>44179.759999999987</v>
      </c>
      <c r="O1275" s="103">
        <f t="shared" si="347"/>
        <v>858095.00000000012</v>
      </c>
      <c r="P1275" s="103">
        <f t="shared" si="347"/>
        <v>0</v>
      </c>
      <c r="Q1275" s="103">
        <f t="shared" si="347"/>
        <v>0</v>
      </c>
      <c r="R1275" s="103">
        <f t="shared" si="347"/>
        <v>0</v>
      </c>
      <c r="S1275" s="103">
        <f t="shared" si="347"/>
        <v>813915.24000000022</v>
      </c>
      <c r="T1275" s="103">
        <f t="shared" si="347"/>
        <v>44179.759999999987</v>
      </c>
      <c r="U1275" s="103">
        <f t="shared" si="347"/>
        <v>858095.00000000012</v>
      </c>
      <c r="V1275" s="122"/>
      <c r="W1275" s="192"/>
      <c r="X1275" s="192"/>
      <c r="Y1275" s="192"/>
      <c r="Z1275" s="192"/>
      <c r="AA1275" s="192"/>
      <c r="AB1275" s="192"/>
      <c r="AC1275" s="192"/>
      <c r="AD1275" s="192"/>
      <c r="AE1275" s="192"/>
      <c r="AF1275" s="192"/>
      <c r="AG1275" s="192"/>
      <c r="AH1275" s="192"/>
      <c r="AI1275" s="192"/>
      <c r="AJ1275" s="192"/>
      <c r="AK1275" s="192"/>
      <c r="AL1275" s="192"/>
      <c r="AM1275" s="192"/>
      <c r="AN1275" s="192"/>
      <c r="AO1275" s="192"/>
      <c r="AP1275" s="192"/>
      <c r="AQ1275" s="192"/>
      <c r="AR1275" s="192"/>
      <c r="AS1275" s="192"/>
      <c r="AT1275" s="192"/>
      <c r="AU1275" s="192"/>
      <c r="AV1275" s="192"/>
      <c r="AW1275" s="192"/>
      <c r="AX1275" s="192"/>
      <c r="AY1275" s="192"/>
      <c r="AZ1275" s="192"/>
      <c r="BA1275" s="192"/>
      <c r="BB1275" s="192"/>
      <c r="BC1275" s="192"/>
      <c r="BD1275" s="192"/>
      <c r="BE1275" s="192"/>
      <c r="BF1275" s="192"/>
      <c r="BG1275" s="192"/>
      <c r="BH1275" s="192"/>
      <c r="BI1275" s="192"/>
      <c r="BJ1275" s="192"/>
      <c r="BK1275" s="192"/>
      <c r="BL1275" s="192"/>
      <c r="BM1275" s="192"/>
      <c r="BN1275" s="192"/>
      <c r="BO1275" s="192"/>
      <c r="BP1275" s="192"/>
    </row>
    <row r="1276" spans="1:68" s="191" customFormat="1" ht="15" customHeight="1" x14ac:dyDescent="0.25">
      <c r="A1276" s="104">
        <v>1</v>
      </c>
      <c r="B1276" s="261" t="s">
        <v>1216</v>
      </c>
      <c r="C1276" s="261" t="s">
        <v>5537</v>
      </c>
      <c r="D1276" s="261" t="s">
        <v>5537</v>
      </c>
      <c r="E1276" s="261" t="s">
        <v>5561</v>
      </c>
      <c r="F1276" s="104" t="s">
        <v>3449</v>
      </c>
      <c r="G1276" s="99">
        <v>-8347.2400000000052</v>
      </c>
      <c r="H1276" s="99">
        <v>-1798.7600000000002</v>
      </c>
      <c r="I1276" s="71">
        <f t="shared" si="345"/>
        <v>-10146.000000000005</v>
      </c>
      <c r="J1276" s="99"/>
      <c r="K1276" s="99"/>
      <c r="L1276" s="99">
        <f t="shared" si="336"/>
        <v>0</v>
      </c>
      <c r="M1276" s="99">
        <f t="shared" si="335"/>
        <v>-8347.2400000000052</v>
      </c>
      <c r="N1276" s="99">
        <f t="shared" si="337"/>
        <v>-1798.7600000000002</v>
      </c>
      <c r="O1276" s="99">
        <f t="shared" si="338"/>
        <v>-10146.000000000005</v>
      </c>
      <c r="P1276" s="99"/>
      <c r="Q1276" s="99"/>
      <c r="R1276" s="99">
        <f t="shared" si="339"/>
        <v>0</v>
      </c>
      <c r="S1276" s="99">
        <f t="shared" si="340"/>
        <v>-8347.2400000000052</v>
      </c>
      <c r="T1276" s="99">
        <f t="shared" si="341"/>
        <v>-1798.7600000000002</v>
      </c>
      <c r="U1276" s="99">
        <f t="shared" si="342"/>
        <v>-10146.000000000005</v>
      </c>
      <c r="V1276" s="68"/>
    </row>
    <row r="1277" spans="1:68" s="191" customFormat="1" x14ac:dyDescent="0.25">
      <c r="A1277" s="104">
        <v>2</v>
      </c>
      <c r="B1277" s="262"/>
      <c r="C1277" s="262"/>
      <c r="D1277" s="262"/>
      <c r="E1277" s="262"/>
      <c r="F1277" s="104" t="s">
        <v>3450</v>
      </c>
      <c r="G1277" s="99">
        <v>0</v>
      </c>
      <c r="H1277" s="99">
        <v>0</v>
      </c>
      <c r="I1277" s="71">
        <f t="shared" si="345"/>
        <v>0</v>
      </c>
      <c r="J1277" s="99"/>
      <c r="K1277" s="99"/>
      <c r="L1277" s="99">
        <f t="shared" si="336"/>
        <v>0</v>
      </c>
      <c r="M1277" s="99">
        <f t="shared" si="335"/>
        <v>0</v>
      </c>
      <c r="N1277" s="99">
        <f t="shared" si="337"/>
        <v>0</v>
      </c>
      <c r="O1277" s="99">
        <f t="shared" si="338"/>
        <v>0</v>
      </c>
      <c r="P1277" s="99"/>
      <c r="Q1277" s="99"/>
      <c r="R1277" s="99">
        <f t="shared" si="339"/>
        <v>0</v>
      </c>
      <c r="S1277" s="99">
        <f t="shared" si="340"/>
        <v>0</v>
      </c>
      <c r="T1277" s="99">
        <f t="shared" si="341"/>
        <v>0</v>
      </c>
      <c r="U1277" s="99">
        <f t="shared" si="342"/>
        <v>0</v>
      </c>
      <c r="V1277" s="68"/>
    </row>
    <row r="1278" spans="1:68" s="191" customFormat="1" x14ac:dyDescent="0.25">
      <c r="A1278" s="104">
        <v>3</v>
      </c>
      <c r="B1278" s="262"/>
      <c r="C1278" s="262"/>
      <c r="D1278" s="262"/>
      <c r="E1278" s="262"/>
      <c r="F1278" s="104" t="s">
        <v>3451</v>
      </c>
      <c r="G1278" s="99">
        <v>0</v>
      </c>
      <c r="H1278" s="99">
        <v>0</v>
      </c>
      <c r="I1278" s="71">
        <f t="shared" si="345"/>
        <v>0</v>
      </c>
      <c r="J1278" s="99"/>
      <c r="K1278" s="99"/>
      <c r="L1278" s="99">
        <f t="shared" si="336"/>
        <v>0</v>
      </c>
      <c r="M1278" s="99">
        <f t="shared" si="335"/>
        <v>0</v>
      </c>
      <c r="N1278" s="99">
        <f t="shared" si="337"/>
        <v>0</v>
      </c>
      <c r="O1278" s="99">
        <f t="shared" si="338"/>
        <v>0</v>
      </c>
      <c r="P1278" s="99"/>
      <c r="Q1278" s="99"/>
      <c r="R1278" s="99">
        <f t="shared" si="339"/>
        <v>0</v>
      </c>
      <c r="S1278" s="99">
        <f t="shared" si="340"/>
        <v>0</v>
      </c>
      <c r="T1278" s="99">
        <f t="shared" si="341"/>
        <v>0</v>
      </c>
      <c r="U1278" s="99">
        <f t="shared" si="342"/>
        <v>0</v>
      </c>
      <c r="V1278" s="68"/>
    </row>
    <row r="1279" spans="1:68" s="191" customFormat="1" x14ac:dyDescent="0.25">
      <c r="A1279" s="104">
        <v>4</v>
      </c>
      <c r="B1279" s="262"/>
      <c r="C1279" s="262"/>
      <c r="D1279" s="262"/>
      <c r="E1279" s="262"/>
      <c r="F1279" s="104" t="s">
        <v>3452</v>
      </c>
      <c r="G1279" s="99">
        <v>272763.74</v>
      </c>
      <c r="H1279" s="99">
        <v>133804.26</v>
      </c>
      <c r="I1279" s="71">
        <f t="shared" si="345"/>
        <v>406568</v>
      </c>
      <c r="J1279" s="99"/>
      <c r="K1279" s="99"/>
      <c r="L1279" s="99">
        <f t="shared" si="336"/>
        <v>0</v>
      </c>
      <c r="M1279" s="99">
        <f t="shared" si="335"/>
        <v>272763.74</v>
      </c>
      <c r="N1279" s="99">
        <f t="shared" si="337"/>
        <v>133804.26</v>
      </c>
      <c r="O1279" s="99">
        <f t="shared" si="338"/>
        <v>406568</v>
      </c>
      <c r="P1279" s="99"/>
      <c r="Q1279" s="99"/>
      <c r="R1279" s="99">
        <f t="shared" si="339"/>
        <v>0</v>
      </c>
      <c r="S1279" s="99">
        <f t="shared" si="340"/>
        <v>272763.74</v>
      </c>
      <c r="T1279" s="99">
        <f t="shared" si="341"/>
        <v>133804.26</v>
      </c>
      <c r="U1279" s="99">
        <f t="shared" si="342"/>
        <v>406568</v>
      </c>
      <c r="V1279" s="68"/>
    </row>
    <row r="1280" spans="1:68" s="191" customFormat="1" x14ac:dyDescent="0.25">
      <c r="A1280" s="104">
        <v>5</v>
      </c>
      <c r="B1280" s="262"/>
      <c r="C1280" s="262"/>
      <c r="D1280" s="262"/>
      <c r="E1280" s="262"/>
      <c r="F1280" s="104" t="s">
        <v>3453</v>
      </c>
      <c r="G1280" s="99">
        <v>18529.2</v>
      </c>
      <c r="H1280" s="99">
        <v>56917.8</v>
      </c>
      <c r="I1280" s="71">
        <f t="shared" si="345"/>
        <v>75447</v>
      </c>
      <c r="J1280" s="99"/>
      <c r="K1280" s="99"/>
      <c r="L1280" s="99">
        <f t="shared" si="336"/>
        <v>0</v>
      </c>
      <c r="M1280" s="99">
        <f t="shared" si="335"/>
        <v>18529.2</v>
      </c>
      <c r="N1280" s="99">
        <f t="shared" si="337"/>
        <v>56917.8</v>
      </c>
      <c r="O1280" s="99">
        <f t="shared" si="338"/>
        <v>75447</v>
      </c>
      <c r="P1280" s="99"/>
      <c r="Q1280" s="99"/>
      <c r="R1280" s="99">
        <f t="shared" si="339"/>
        <v>0</v>
      </c>
      <c r="S1280" s="99">
        <f t="shared" si="340"/>
        <v>18529.2</v>
      </c>
      <c r="T1280" s="99">
        <f t="shared" si="341"/>
        <v>56917.8</v>
      </c>
      <c r="U1280" s="99">
        <f t="shared" si="342"/>
        <v>75447</v>
      </c>
      <c r="V1280" s="68"/>
    </row>
    <row r="1281" spans="1:22" s="191" customFormat="1" x14ac:dyDescent="0.25">
      <c r="A1281" s="104">
        <v>6</v>
      </c>
      <c r="B1281" s="262"/>
      <c r="C1281" s="262"/>
      <c r="D1281" s="262"/>
      <c r="E1281" s="262"/>
      <c r="F1281" s="104" t="s">
        <v>3454</v>
      </c>
      <c r="G1281" s="99">
        <v>94221.780000000013</v>
      </c>
      <c r="H1281" s="99">
        <v>29658.220000000005</v>
      </c>
      <c r="I1281" s="71">
        <f t="shared" si="345"/>
        <v>123880.00000000001</v>
      </c>
      <c r="J1281" s="99"/>
      <c r="K1281" s="99"/>
      <c r="L1281" s="99">
        <f t="shared" si="336"/>
        <v>0</v>
      </c>
      <c r="M1281" s="99">
        <f t="shared" ref="M1281:M1343" si="348">G1281+J1281</f>
        <v>94221.780000000013</v>
      </c>
      <c r="N1281" s="99">
        <f t="shared" si="337"/>
        <v>29658.220000000005</v>
      </c>
      <c r="O1281" s="99">
        <f t="shared" si="338"/>
        <v>123880.00000000001</v>
      </c>
      <c r="P1281" s="99"/>
      <c r="Q1281" s="99"/>
      <c r="R1281" s="99">
        <f t="shared" si="339"/>
        <v>0</v>
      </c>
      <c r="S1281" s="99">
        <f t="shared" si="340"/>
        <v>94221.780000000013</v>
      </c>
      <c r="T1281" s="99">
        <f t="shared" si="341"/>
        <v>29658.220000000005</v>
      </c>
      <c r="U1281" s="99">
        <f t="shared" si="342"/>
        <v>123880.00000000001</v>
      </c>
      <c r="V1281" s="68"/>
    </row>
    <row r="1282" spans="1:22" s="191" customFormat="1" x14ac:dyDescent="0.25">
      <c r="A1282" s="104">
        <v>7</v>
      </c>
      <c r="B1282" s="262"/>
      <c r="C1282" s="262"/>
      <c r="D1282" s="262"/>
      <c r="E1282" s="262"/>
      <c r="F1282" s="104" t="s">
        <v>3455</v>
      </c>
      <c r="G1282" s="99">
        <v>61601.740000000005</v>
      </c>
      <c r="H1282" s="99">
        <v>24378.260000000002</v>
      </c>
      <c r="I1282" s="71">
        <f t="shared" si="345"/>
        <v>85980</v>
      </c>
      <c r="J1282" s="99"/>
      <c r="K1282" s="99"/>
      <c r="L1282" s="99">
        <f t="shared" si="336"/>
        <v>0</v>
      </c>
      <c r="M1282" s="99">
        <f t="shared" si="348"/>
        <v>61601.740000000005</v>
      </c>
      <c r="N1282" s="99">
        <f t="shared" si="337"/>
        <v>24378.260000000002</v>
      </c>
      <c r="O1282" s="99">
        <f t="shared" si="338"/>
        <v>85980</v>
      </c>
      <c r="P1282" s="99"/>
      <c r="Q1282" s="99"/>
      <c r="R1282" s="99">
        <f t="shared" si="339"/>
        <v>0</v>
      </c>
      <c r="S1282" s="99">
        <f t="shared" si="340"/>
        <v>61601.740000000005</v>
      </c>
      <c r="T1282" s="99">
        <f t="shared" si="341"/>
        <v>24378.260000000002</v>
      </c>
      <c r="U1282" s="99">
        <f t="shared" si="342"/>
        <v>85980</v>
      </c>
      <c r="V1282" s="68"/>
    </row>
    <row r="1283" spans="1:22" s="191" customFormat="1" x14ac:dyDescent="0.25">
      <c r="A1283" s="104">
        <v>8</v>
      </c>
      <c r="B1283" s="262"/>
      <c r="C1283" s="262"/>
      <c r="D1283" s="262"/>
      <c r="E1283" s="262"/>
      <c r="F1283" s="104" t="s">
        <v>3456</v>
      </c>
      <c r="G1283" s="99">
        <v>221273.22000000003</v>
      </c>
      <c r="H1283" s="99">
        <v>54410.779999999992</v>
      </c>
      <c r="I1283" s="71">
        <f t="shared" si="345"/>
        <v>275684</v>
      </c>
      <c r="J1283" s="99"/>
      <c r="K1283" s="99"/>
      <c r="L1283" s="99">
        <f t="shared" si="336"/>
        <v>0</v>
      </c>
      <c r="M1283" s="99">
        <f t="shared" si="348"/>
        <v>221273.22000000003</v>
      </c>
      <c r="N1283" s="99">
        <f t="shared" si="337"/>
        <v>54410.779999999992</v>
      </c>
      <c r="O1283" s="99">
        <f t="shared" si="338"/>
        <v>275684</v>
      </c>
      <c r="P1283" s="99"/>
      <c r="Q1283" s="99"/>
      <c r="R1283" s="99">
        <f t="shared" si="339"/>
        <v>0</v>
      </c>
      <c r="S1283" s="99">
        <f t="shared" si="340"/>
        <v>221273.22000000003</v>
      </c>
      <c r="T1283" s="99">
        <f t="shared" si="341"/>
        <v>54410.779999999992</v>
      </c>
      <c r="U1283" s="99">
        <f t="shared" si="342"/>
        <v>275684</v>
      </c>
      <c r="V1283" s="68"/>
    </row>
    <row r="1284" spans="1:22" s="191" customFormat="1" x14ac:dyDescent="0.25">
      <c r="A1284" s="104">
        <v>9</v>
      </c>
      <c r="B1284" s="262"/>
      <c r="C1284" s="262"/>
      <c r="D1284" s="262"/>
      <c r="E1284" s="262"/>
      <c r="F1284" s="104" t="s">
        <v>374</v>
      </c>
      <c r="G1284" s="99">
        <v>15660.150000000001</v>
      </c>
      <c r="H1284" s="99">
        <v>10957.849999999999</v>
      </c>
      <c r="I1284" s="71">
        <f t="shared" si="345"/>
        <v>26618</v>
      </c>
      <c r="J1284" s="99"/>
      <c r="K1284" s="99"/>
      <c r="L1284" s="99">
        <f t="shared" si="336"/>
        <v>0</v>
      </c>
      <c r="M1284" s="99">
        <f t="shared" si="348"/>
        <v>15660.150000000001</v>
      </c>
      <c r="N1284" s="99">
        <f t="shared" si="337"/>
        <v>10957.849999999999</v>
      </c>
      <c r="O1284" s="99">
        <f t="shared" si="338"/>
        <v>26618</v>
      </c>
      <c r="P1284" s="99"/>
      <c r="Q1284" s="99"/>
      <c r="R1284" s="99">
        <f t="shared" si="339"/>
        <v>0</v>
      </c>
      <c r="S1284" s="99">
        <f t="shared" si="340"/>
        <v>15660.150000000001</v>
      </c>
      <c r="T1284" s="99">
        <f t="shared" si="341"/>
        <v>10957.849999999999</v>
      </c>
      <c r="U1284" s="99">
        <f t="shared" si="342"/>
        <v>26618</v>
      </c>
      <c r="V1284" s="68"/>
    </row>
    <row r="1285" spans="1:22" s="191" customFormat="1" x14ac:dyDescent="0.25">
      <c r="A1285" s="104">
        <v>10</v>
      </c>
      <c r="B1285" s="262"/>
      <c r="C1285" s="262"/>
      <c r="D1285" s="262"/>
      <c r="E1285" s="262"/>
      <c r="F1285" s="104" t="s">
        <v>3457</v>
      </c>
      <c r="G1285" s="99">
        <v>0</v>
      </c>
      <c r="H1285" s="99">
        <v>0</v>
      </c>
      <c r="I1285" s="71">
        <f t="shared" si="345"/>
        <v>0</v>
      </c>
      <c r="J1285" s="99"/>
      <c r="K1285" s="99"/>
      <c r="L1285" s="99">
        <f t="shared" si="336"/>
        <v>0</v>
      </c>
      <c r="M1285" s="99">
        <f t="shared" si="348"/>
        <v>0</v>
      </c>
      <c r="N1285" s="99">
        <f t="shared" si="337"/>
        <v>0</v>
      </c>
      <c r="O1285" s="99">
        <f t="shared" si="338"/>
        <v>0</v>
      </c>
      <c r="P1285" s="99"/>
      <c r="Q1285" s="99"/>
      <c r="R1285" s="99">
        <f t="shared" si="339"/>
        <v>0</v>
      </c>
      <c r="S1285" s="99">
        <f t="shared" si="340"/>
        <v>0</v>
      </c>
      <c r="T1285" s="99">
        <f t="shared" si="341"/>
        <v>0</v>
      </c>
      <c r="U1285" s="99">
        <f t="shared" si="342"/>
        <v>0</v>
      </c>
      <c r="V1285" s="68"/>
    </row>
    <row r="1286" spans="1:22" s="191" customFormat="1" x14ac:dyDescent="0.25">
      <c r="A1286" s="104">
        <v>11</v>
      </c>
      <c r="B1286" s="262"/>
      <c r="C1286" s="262"/>
      <c r="D1286" s="262"/>
      <c r="E1286" s="262"/>
      <c r="F1286" s="104" t="s">
        <v>3458</v>
      </c>
      <c r="G1286" s="99">
        <v>73934.290000000008</v>
      </c>
      <c r="H1286" s="99">
        <v>29955.71</v>
      </c>
      <c r="I1286" s="71">
        <f t="shared" si="345"/>
        <v>103890</v>
      </c>
      <c r="J1286" s="99"/>
      <c r="K1286" s="99"/>
      <c r="L1286" s="99">
        <f t="shared" si="336"/>
        <v>0</v>
      </c>
      <c r="M1286" s="99">
        <f t="shared" si="348"/>
        <v>73934.290000000008</v>
      </c>
      <c r="N1286" s="99">
        <f t="shared" si="337"/>
        <v>29955.71</v>
      </c>
      <c r="O1286" s="99">
        <f t="shared" si="338"/>
        <v>103890</v>
      </c>
      <c r="P1286" s="99"/>
      <c r="Q1286" s="99"/>
      <c r="R1286" s="99">
        <f t="shared" si="339"/>
        <v>0</v>
      </c>
      <c r="S1286" s="99">
        <f t="shared" si="340"/>
        <v>73934.290000000008</v>
      </c>
      <c r="T1286" s="99">
        <f t="shared" si="341"/>
        <v>29955.71</v>
      </c>
      <c r="U1286" s="99">
        <f t="shared" si="342"/>
        <v>103890</v>
      </c>
      <c r="V1286" s="68"/>
    </row>
    <row r="1287" spans="1:22" s="191" customFormat="1" x14ac:dyDescent="0.25">
      <c r="A1287" s="104">
        <v>12</v>
      </c>
      <c r="B1287" s="262"/>
      <c r="C1287" s="262"/>
      <c r="D1287" s="262"/>
      <c r="E1287" s="262"/>
      <c r="F1287" s="104" t="s">
        <v>3459</v>
      </c>
      <c r="G1287" s="99">
        <v>0</v>
      </c>
      <c r="H1287" s="99">
        <v>0</v>
      </c>
      <c r="I1287" s="71">
        <f t="shared" si="345"/>
        <v>0</v>
      </c>
      <c r="J1287" s="99"/>
      <c r="K1287" s="99"/>
      <c r="L1287" s="99">
        <f t="shared" si="336"/>
        <v>0</v>
      </c>
      <c r="M1287" s="99">
        <f t="shared" si="348"/>
        <v>0</v>
      </c>
      <c r="N1287" s="99">
        <f t="shared" si="337"/>
        <v>0</v>
      </c>
      <c r="O1287" s="99">
        <f t="shared" si="338"/>
        <v>0</v>
      </c>
      <c r="P1287" s="99"/>
      <c r="Q1287" s="99"/>
      <c r="R1287" s="99">
        <f t="shared" si="339"/>
        <v>0</v>
      </c>
      <c r="S1287" s="99">
        <f t="shared" si="340"/>
        <v>0</v>
      </c>
      <c r="T1287" s="99">
        <f t="shared" si="341"/>
        <v>0</v>
      </c>
      <c r="U1287" s="99">
        <f t="shared" si="342"/>
        <v>0</v>
      </c>
      <c r="V1287" s="68"/>
    </row>
    <row r="1288" spans="1:22" s="191" customFormat="1" x14ac:dyDescent="0.25">
      <c r="A1288" s="104">
        <v>13</v>
      </c>
      <c r="B1288" s="262"/>
      <c r="C1288" s="262"/>
      <c r="D1288" s="262"/>
      <c r="E1288" s="262"/>
      <c r="F1288" s="104" t="s">
        <v>3460</v>
      </c>
      <c r="G1288" s="99">
        <v>208350.57</v>
      </c>
      <c r="H1288" s="99">
        <v>98386.43</v>
      </c>
      <c r="I1288" s="71">
        <f t="shared" si="345"/>
        <v>306737</v>
      </c>
      <c r="J1288" s="99"/>
      <c r="K1288" s="99"/>
      <c r="L1288" s="99">
        <f t="shared" si="336"/>
        <v>0</v>
      </c>
      <c r="M1288" s="99">
        <f t="shared" si="348"/>
        <v>208350.57</v>
      </c>
      <c r="N1288" s="99">
        <f t="shared" si="337"/>
        <v>98386.43</v>
      </c>
      <c r="O1288" s="99">
        <f t="shared" si="338"/>
        <v>306737</v>
      </c>
      <c r="P1288" s="99"/>
      <c r="Q1288" s="99"/>
      <c r="R1288" s="99">
        <f t="shared" si="339"/>
        <v>0</v>
      </c>
      <c r="S1288" s="99">
        <f t="shared" si="340"/>
        <v>208350.57</v>
      </c>
      <c r="T1288" s="99">
        <f t="shared" si="341"/>
        <v>98386.43</v>
      </c>
      <c r="U1288" s="99">
        <f t="shared" si="342"/>
        <v>306737</v>
      </c>
      <c r="V1288" s="68"/>
    </row>
    <row r="1289" spans="1:22" s="191" customFormat="1" x14ac:dyDescent="0.25">
      <c r="A1289" s="104">
        <v>14</v>
      </c>
      <c r="B1289" s="262"/>
      <c r="C1289" s="262"/>
      <c r="D1289" s="262"/>
      <c r="E1289" s="262"/>
      <c r="F1289" s="104" t="s">
        <v>3461</v>
      </c>
      <c r="G1289" s="99">
        <v>-312000</v>
      </c>
      <c r="H1289" s="99">
        <v>0</v>
      </c>
      <c r="I1289" s="71">
        <f t="shared" si="345"/>
        <v>-312000</v>
      </c>
      <c r="J1289" s="99"/>
      <c r="K1289" s="99"/>
      <c r="L1289" s="99">
        <f t="shared" si="336"/>
        <v>0</v>
      </c>
      <c r="M1289" s="99">
        <f t="shared" si="348"/>
        <v>-312000</v>
      </c>
      <c r="N1289" s="99">
        <f t="shared" si="337"/>
        <v>0</v>
      </c>
      <c r="O1289" s="99">
        <f t="shared" si="338"/>
        <v>-312000</v>
      </c>
      <c r="P1289" s="99"/>
      <c r="Q1289" s="99"/>
      <c r="R1289" s="99">
        <f t="shared" si="339"/>
        <v>0</v>
      </c>
      <c r="S1289" s="99">
        <f t="shared" si="340"/>
        <v>-312000</v>
      </c>
      <c r="T1289" s="99">
        <f t="shared" si="341"/>
        <v>0</v>
      </c>
      <c r="U1289" s="99">
        <f t="shared" si="342"/>
        <v>-312000</v>
      </c>
      <c r="V1289" s="68"/>
    </row>
    <row r="1290" spans="1:22" s="191" customFormat="1" x14ac:dyDescent="0.25">
      <c r="A1290" s="104">
        <v>15</v>
      </c>
      <c r="B1290" s="262"/>
      <c r="C1290" s="262"/>
      <c r="D1290" s="262"/>
      <c r="E1290" s="262"/>
      <c r="F1290" s="104" t="s">
        <v>3462</v>
      </c>
      <c r="G1290" s="99">
        <v>190427.86</v>
      </c>
      <c r="H1290" s="99">
        <v>45030.139999999992</v>
      </c>
      <c r="I1290" s="71">
        <f t="shared" si="345"/>
        <v>235457.99999999997</v>
      </c>
      <c r="J1290" s="99"/>
      <c r="K1290" s="99"/>
      <c r="L1290" s="99">
        <f t="shared" si="336"/>
        <v>0</v>
      </c>
      <c r="M1290" s="99">
        <f t="shared" si="348"/>
        <v>190427.86</v>
      </c>
      <c r="N1290" s="99">
        <f t="shared" si="337"/>
        <v>45030.139999999992</v>
      </c>
      <c r="O1290" s="99">
        <f t="shared" si="338"/>
        <v>235457.99999999997</v>
      </c>
      <c r="P1290" s="99"/>
      <c r="Q1290" s="99"/>
      <c r="R1290" s="99">
        <f t="shared" si="339"/>
        <v>0</v>
      </c>
      <c r="S1290" s="99">
        <f t="shared" si="340"/>
        <v>190427.86</v>
      </c>
      <c r="T1290" s="99">
        <f t="shared" si="341"/>
        <v>45030.139999999992</v>
      </c>
      <c r="U1290" s="99">
        <f t="shared" si="342"/>
        <v>235457.99999999997</v>
      </c>
      <c r="V1290" s="68"/>
    </row>
    <row r="1291" spans="1:22" s="191" customFormat="1" x14ac:dyDescent="0.25">
      <c r="A1291" s="104">
        <v>16</v>
      </c>
      <c r="B1291" s="262"/>
      <c r="C1291" s="262"/>
      <c r="D1291" s="262"/>
      <c r="E1291" s="262"/>
      <c r="F1291" s="104" t="s">
        <v>3463</v>
      </c>
      <c r="G1291" s="99">
        <v>0</v>
      </c>
      <c r="H1291" s="99">
        <v>0</v>
      </c>
      <c r="I1291" s="71">
        <f t="shared" si="345"/>
        <v>0</v>
      </c>
      <c r="J1291" s="99"/>
      <c r="K1291" s="99"/>
      <c r="L1291" s="99">
        <f t="shared" si="336"/>
        <v>0</v>
      </c>
      <c r="M1291" s="99">
        <f t="shared" si="348"/>
        <v>0</v>
      </c>
      <c r="N1291" s="99">
        <f t="shared" si="337"/>
        <v>0</v>
      </c>
      <c r="O1291" s="99">
        <f t="shared" si="338"/>
        <v>0</v>
      </c>
      <c r="P1291" s="99"/>
      <c r="Q1291" s="99"/>
      <c r="R1291" s="99">
        <f t="shared" si="339"/>
        <v>0</v>
      </c>
      <c r="S1291" s="99">
        <f t="shared" si="340"/>
        <v>0</v>
      </c>
      <c r="T1291" s="99">
        <f t="shared" si="341"/>
        <v>0</v>
      </c>
      <c r="U1291" s="99">
        <f t="shared" si="342"/>
        <v>0</v>
      </c>
      <c r="V1291" s="68"/>
    </row>
    <row r="1292" spans="1:22" s="191" customFormat="1" x14ac:dyDescent="0.25">
      <c r="A1292" s="104">
        <v>17</v>
      </c>
      <c r="B1292" s="262"/>
      <c r="C1292" s="262"/>
      <c r="D1292" s="262"/>
      <c r="E1292" s="262"/>
      <c r="F1292" s="104" t="s">
        <v>3464</v>
      </c>
      <c r="G1292" s="99">
        <v>15219.719999999998</v>
      </c>
      <c r="H1292" s="99">
        <v>66315.28</v>
      </c>
      <c r="I1292" s="71">
        <f t="shared" si="345"/>
        <v>81535</v>
      </c>
      <c r="J1292" s="99"/>
      <c r="K1292" s="99"/>
      <c r="L1292" s="99">
        <f t="shared" si="336"/>
        <v>0</v>
      </c>
      <c r="M1292" s="99">
        <f t="shared" si="348"/>
        <v>15219.719999999998</v>
      </c>
      <c r="N1292" s="99">
        <f t="shared" si="337"/>
        <v>66315.28</v>
      </c>
      <c r="O1292" s="99">
        <f t="shared" si="338"/>
        <v>81535</v>
      </c>
      <c r="P1292" s="99"/>
      <c r="Q1292" s="99"/>
      <c r="R1292" s="99">
        <f t="shared" si="339"/>
        <v>0</v>
      </c>
      <c r="S1292" s="99">
        <f t="shared" si="340"/>
        <v>15219.719999999998</v>
      </c>
      <c r="T1292" s="99">
        <f t="shared" si="341"/>
        <v>66315.28</v>
      </c>
      <c r="U1292" s="99">
        <f t="shared" si="342"/>
        <v>81535</v>
      </c>
      <c r="V1292" s="68"/>
    </row>
    <row r="1293" spans="1:22" s="191" customFormat="1" x14ac:dyDescent="0.25">
      <c r="A1293" s="104">
        <v>18</v>
      </c>
      <c r="B1293" s="262"/>
      <c r="C1293" s="262"/>
      <c r="D1293" s="262"/>
      <c r="E1293" s="262"/>
      <c r="F1293" s="104" t="s">
        <v>3465</v>
      </c>
      <c r="G1293" s="99">
        <v>38328.76</v>
      </c>
      <c r="H1293" s="99">
        <v>19185.240000000002</v>
      </c>
      <c r="I1293" s="71">
        <f t="shared" si="345"/>
        <v>57514</v>
      </c>
      <c r="J1293" s="99"/>
      <c r="K1293" s="99"/>
      <c r="L1293" s="99">
        <f t="shared" si="336"/>
        <v>0</v>
      </c>
      <c r="M1293" s="99">
        <f t="shared" si="348"/>
        <v>38328.76</v>
      </c>
      <c r="N1293" s="99">
        <f t="shared" si="337"/>
        <v>19185.240000000002</v>
      </c>
      <c r="O1293" s="99">
        <f t="shared" si="338"/>
        <v>57514</v>
      </c>
      <c r="P1293" s="99"/>
      <c r="Q1293" s="99"/>
      <c r="R1293" s="99">
        <f t="shared" si="339"/>
        <v>0</v>
      </c>
      <c r="S1293" s="99">
        <f t="shared" si="340"/>
        <v>38328.76</v>
      </c>
      <c r="T1293" s="99">
        <f t="shared" si="341"/>
        <v>19185.240000000002</v>
      </c>
      <c r="U1293" s="99">
        <f t="shared" si="342"/>
        <v>57514</v>
      </c>
      <c r="V1293" s="68"/>
    </row>
    <row r="1294" spans="1:22" s="191" customFormat="1" x14ac:dyDescent="0.25">
      <c r="A1294" s="104">
        <v>19</v>
      </c>
      <c r="B1294" s="262"/>
      <c r="C1294" s="262"/>
      <c r="D1294" s="262"/>
      <c r="E1294" s="262"/>
      <c r="F1294" s="104" t="s">
        <v>3466</v>
      </c>
      <c r="G1294" s="99">
        <v>36581.379999999997</v>
      </c>
      <c r="H1294" s="99">
        <v>23045.620000000003</v>
      </c>
      <c r="I1294" s="71">
        <f t="shared" si="345"/>
        <v>59627</v>
      </c>
      <c r="J1294" s="99"/>
      <c r="K1294" s="99"/>
      <c r="L1294" s="99">
        <f t="shared" si="336"/>
        <v>0</v>
      </c>
      <c r="M1294" s="99">
        <f t="shared" si="348"/>
        <v>36581.379999999997</v>
      </c>
      <c r="N1294" s="99">
        <f t="shared" si="337"/>
        <v>23045.620000000003</v>
      </c>
      <c r="O1294" s="99">
        <f t="shared" si="338"/>
        <v>59627</v>
      </c>
      <c r="P1294" s="99"/>
      <c r="Q1294" s="99"/>
      <c r="R1294" s="99">
        <f t="shared" si="339"/>
        <v>0</v>
      </c>
      <c r="S1294" s="99">
        <f t="shared" si="340"/>
        <v>36581.379999999997</v>
      </c>
      <c r="T1294" s="99">
        <f t="shared" si="341"/>
        <v>23045.620000000003</v>
      </c>
      <c r="U1294" s="99">
        <f t="shared" si="342"/>
        <v>59627</v>
      </c>
      <c r="V1294" s="68"/>
    </row>
    <row r="1295" spans="1:22" s="191" customFormat="1" x14ac:dyDescent="0.25">
      <c r="A1295" s="104">
        <v>20</v>
      </c>
      <c r="B1295" s="262"/>
      <c r="C1295" s="262"/>
      <c r="D1295" s="262"/>
      <c r="E1295" s="262"/>
      <c r="F1295" s="104" t="s">
        <v>3467</v>
      </c>
      <c r="G1295" s="99">
        <v>16683.59</v>
      </c>
      <c r="H1295" s="99">
        <v>7007.4100000000008</v>
      </c>
      <c r="I1295" s="71">
        <f t="shared" si="345"/>
        <v>23691</v>
      </c>
      <c r="J1295" s="99"/>
      <c r="K1295" s="99"/>
      <c r="L1295" s="99">
        <f t="shared" si="336"/>
        <v>0</v>
      </c>
      <c r="M1295" s="99">
        <f t="shared" si="348"/>
        <v>16683.59</v>
      </c>
      <c r="N1295" s="99">
        <f t="shared" si="337"/>
        <v>7007.4100000000008</v>
      </c>
      <c r="O1295" s="99">
        <f t="shared" si="338"/>
        <v>23691</v>
      </c>
      <c r="P1295" s="99"/>
      <c r="Q1295" s="99"/>
      <c r="R1295" s="99">
        <f t="shared" si="339"/>
        <v>0</v>
      </c>
      <c r="S1295" s="99">
        <f t="shared" si="340"/>
        <v>16683.59</v>
      </c>
      <c r="T1295" s="99">
        <f t="shared" si="341"/>
        <v>7007.4100000000008</v>
      </c>
      <c r="U1295" s="99">
        <f t="shared" si="342"/>
        <v>23691</v>
      </c>
      <c r="V1295" s="68"/>
    </row>
    <row r="1296" spans="1:22" s="191" customFormat="1" x14ac:dyDescent="0.25">
      <c r="A1296" s="104">
        <v>21</v>
      </c>
      <c r="B1296" s="262"/>
      <c r="C1296" s="262"/>
      <c r="D1296" s="262"/>
      <c r="E1296" s="262"/>
      <c r="F1296" s="104" t="s">
        <v>3468</v>
      </c>
      <c r="G1296" s="99">
        <v>0</v>
      </c>
      <c r="H1296" s="99">
        <v>0</v>
      </c>
      <c r="I1296" s="71">
        <f t="shared" si="345"/>
        <v>0</v>
      </c>
      <c r="J1296" s="99"/>
      <c r="K1296" s="99"/>
      <c r="L1296" s="99">
        <f t="shared" si="336"/>
        <v>0</v>
      </c>
      <c r="M1296" s="99">
        <f t="shared" si="348"/>
        <v>0</v>
      </c>
      <c r="N1296" s="99">
        <f t="shared" si="337"/>
        <v>0</v>
      </c>
      <c r="O1296" s="99">
        <f t="shared" si="338"/>
        <v>0</v>
      </c>
      <c r="P1296" s="99"/>
      <c r="Q1296" s="99"/>
      <c r="R1296" s="99">
        <f t="shared" si="339"/>
        <v>0</v>
      </c>
      <c r="S1296" s="99">
        <f t="shared" si="340"/>
        <v>0</v>
      </c>
      <c r="T1296" s="99">
        <f t="shared" si="341"/>
        <v>0</v>
      </c>
      <c r="U1296" s="99">
        <f t="shared" si="342"/>
        <v>0</v>
      </c>
      <c r="V1296" s="68"/>
    </row>
    <row r="1297" spans="1:22" s="191" customFormat="1" x14ac:dyDescent="0.25">
      <c r="A1297" s="104">
        <v>22</v>
      </c>
      <c r="B1297" s="262"/>
      <c r="C1297" s="262"/>
      <c r="D1297" s="262"/>
      <c r="E1297" s="262"/>
      <c r="F1297" s="104" t="s">
        <v>3469</v>
      </c>
      <c r="G1297" s="99">
        <v>203350.70999999993</v>
      </c>
      <c r="H1297" s="99">
        <v>83859.289999999994</v>
      </c>
      <c r="I1297" s="71">
        <f t="shared" si="345"/>
        <v>287209.99999999994</v>
      </c>
      <c r="J1297" s="99"/>
      <c r="K1297" s="99"/>
      <c r="L1297" s="99">
        <f t="shared" si="336"/>
        <v>0</v>
      </c>
      <c r="M1297" s="99">
        <f t="shared" si="348"/>
        <v>203350.70999999993</v>
      </c>
      <c r="N1297" s="99">
        <f t="shared" si="337"/>
        <v>83859.289999999994</v>
      </c>
      <c r="O1297" s="99">
        <f t="shared" si="338"/>
        <v>287209.99999999994</v>
      </c>
      <c r="P1297" s="99"/>
      <c r="Q1297" s="99"/>
      <c r="R1297" s="99">
        <f t="shared" si="339"/>
        <v>0</v>
      </c>
      <c r="S1297" s="99">
        <f t="shared" si="340"/>
        <v>203350.70999999993</v>
      </c>
      <c r="T1297" s="99">
        <f t="shared" si="341"/>
        <v>83859.289999999994</v>
      </c>
      <c r="U1297" s="99">
        <f t="shared" si="342"/>
        <v>287209.99999999994</v>
      </c>
      <c r="V1297" s="68"/>
    </row>
    <row r="1298" spans="1:22" s="191" customFormat="1" x14ac:dyDescent="0.25">
      <c r="A1298" s="104">
        <v>23</v>
      </c>
      <c r="B1298" s="262"/>
      <c r="C1298" s="262"/>
      <c r="D1298" s="262"/>
      <c r="E1298" s="262"/>
      <c r="F1298" s="104" t="s">
        <v>3470</v>
      </c>
      <c r="G1298" s="99">
        <v>-182091.71000000002</v>
      </c>
      <c r="H1298" s="99">
        <v>-22133.29</v>
      </c>
      <c r="I1298" s="71">
        <f t="shared" si="345"/>
        <v>-204225.00000000003</v>
      </c>
      <c r="J1298" s="99"/>
      <c r="K1298" s="99"/>
      <c r="L1298" s="99">
        <f t="shared" si="336"/>
        <v>0</v>
      </c>
      <c r="M1298" s="99">
        <f t="shared" si="348"/>
        <v>-182091.71000000002</v>
      </c>
      <c r="N1298" s="99">
        <f t="shared" si="337"/>
        <v>-22133.29</v>
      </c>
      <c r="O1298" s="99">
        <f t="shared" si="338"/>
        <v>-204225.00000000003</v>
      </c>
      <c r="P1298" s="99"/>
      <c r="Q1298" s="99"/>
      <c r="R1298" s="99">
        <f t="shared" si="339"/>
        <v>0</v>
      </c>
      <c r="S1298" s="99">
        <f t="shared" si="340"/>
        <v>-182091.71000000002</v>
      </c>
      <c r="T1298" s="99">
        <f t="shared" si="341"/>
        <v>-22133.29</v>
      </c>
      <c r="U1298" s="99">
        <f t="shared" si="342"/>
        <v>-204225.00000000003</v>
      </c>
      <c r="V1298" s="68"/>
    </row>
    <row r="1299" spans="1:22" s="191" customFormat="1" x14ac:dyDescent="0.25">
      <c r="A1299" s="104">
        <v>24</v>
      </c>
      <c r="B1299" s="262"/>
      <c r="C1299" s="262"/>
      <c r="D1299" s="262"/>
      <c r="E1299" s="262"/>
      <c r="F1299" s="104" t="s">
        <v>3471</v>
      </c>
      <c r="G1299" s="99">
        <v>15230.779999999999</v>
      </c>
      <c r="H1299" s="99">
        <v>1854.2199999999993</v>
      </c>
      <c r="I1299" s="71">
        <f t="shared" si="345"/>
        <v>17085</v>
      </c>
      <c r="J1299" s="99"/>
      <c r="K1299" s="99"/>
      <c r="L1299" s="99">
        <f t="shared" si="336"/>
        <v>0</v>
      </c>
      <c r="M1299" s="99">
        <f t="shared" si="348"/>
        <v>15230.779999999999</v>
      </c>
      <c r="N1299" s="99">
        <f t="shared" si="337"/>
        <v>1854.2199999999993</v>
      </c>
      <c r="O1299" s="99">
        <f t="shared" si="338"/>
        <v>17085</v>
      </c>
      <c r="P1299" s="99"/>
      <c r="Q1299" s="99"/>
      <c r="R1299" s="99">
        <f t="shared" si="339"/>
        <v>0</v>
      </c>
      <c r="S1299" s="99">
        <f t="shared" si="340"/>
        <v>15230.779999999999</v>
      </c>
      <c r="T1299" s="99">
        <f t="shared" si="341"/>
        <v>1854.2199999999993</v>
      </c>
      <c r="U1299" s="99">
        <f t="shared" si="342"/>
        <v>17085</v>
      </c>
      <c r="V1299" s="68"/>
    </row>
    <row r="1300" spans="1:22" s="191" customFormat="1" x14ac:dyDescent="0.25">
      <c r="A1300" s="104">
        <v>25</v>
      </c>
      <c r="B1300" s="262"/>
      <c r="C1300" s="262"/>
      <c r="D1300" s="262"/>
      <c r="E1300" s="262"/>
      <c r="F1300" s="104" t="s">
        <v>3472</v>
      </c>
      <c r="G1300" s="99">
        <v>0</v>
      </c>
      <c r="H1300" s="99">
        <v>0</v>
      </c>
      <c r="I1300" s="71">
        <f t="shared" si="345"/>
        <v>0</v>
      </c>
      <c r="J1300" s="99"/>
      <c r="K1300" s="99"/>
      <c r="L1300" s="99">
        <f t="shared" ref="L1300:L1363" si="349">J1300+K1300</f>
        <v>0</v>
      </c>
      <c r="M1300" s="99">
        <f t="shared" si="348"/>
        <v>0</v>
      </c>
      <c r="N1300" s="99">
        <f t="shared" ref="N1300:N1363" si="350">H1300+K1300</f>
        <v>0</v>
      </c>
      <c r="O1300" s="99">
        <f t="shared" ref="O1300:O1363" si="351">I1300+L1300</f>
        <v>0</v>
      </c>
      <c r="P1300" s="99"/>
      <c r="Q1300" s="99"/>
      <c r="R1300" s="99">
        <f t="shared" ref="R1300:R1363" si="352">P1300+Q1300</f>
        <v>0</v>
      </c>
      <c r="S1300" s="99">
        <f t="shared" ref="S1300:S1363" si="353">M1300-P1300</f>
        <v>0</v>
      </c>
      <c r="T1300" s="99">
        <f t="shared" ref="T1300:T1363" si="354">N1300-Q1300</f>
        <v>0</v>
      </c>
      <c r="U1300" s="99">
        <f t="shared" ref="U1300:U1363" si="355">O1300-R1300</f>
        <v>0</v>
      </c>
      <c r="V1300" s="68"/>
    </row>
    <row r="1301" spans="1:22" s="191" customFormat="1" x14ac:dyDescent="0.25">
      <c r="A1301" s="104">
        <v>26</v>
      </c>
      <c r="B1301" s="262"/>
      <c r="C1301" s="262"/>
      <c r="D1301" s="262"/>
      <c r="E1301" s="262"/>
      <c r="F1301" s="104" t="s">
        <v>3473</v>
      </c>
      <c r="G1301" s="99">
        <v>30257.14</v>
      </c>
      <c r="H1301" s="99">
        <v>21479.859999999997</v>
      </c>
      <c r="I1301" s="71">
        <f t="shared" si="345"/>
        <v>51737</v>
      </c>
      <c r="J1301" s="99"/>
      <c r="K1301" s="99"/>
      <c r="L1301" s="99">
        <f t="shared" si="349"/>
        <v>0</v>
      </c>
      <c r="M1301" s="99">
        <f t="shared" si="348"/>
        <v>30257.14</v>
      </c>
      <c r="N1301" s="99">
        <f t="shared" si="350"/>
        <v>21479.859999999997</v>
      </c>
      <c r="O1301" s="99">
        <f t="shared" si="351"/>
        <v>51737</v>
      </c>
      <c r="P1301" s="99"/>
      <c r="Q1301" s="99"/>
      <c r="R1301" s="99">
        <f t="shared" si="352"/>
        <v>0</v>
      </c>
      <c r="S1301" s="99">
        <f t="shared" si="353"/>
        <v>30257.14</v>
      </c>
      <c r="T1301" s="99">
        <f t="shared" si="354"/>
        <v>21479.859999999997</v>
      </c>
      <c r="U1301" s="99">
        <f t="shared" si="355"/>
        <v>51737</v>
      </c>
      <c r="V1301" s="68"/>
    </row>
    <row r="1302" spans="1:22" s="191" customFormat="1" x14ac:dyDescent="0.25">
      <c r="A1302" s="104">
        <v>27</v>
      </c>
      <c r="B1302" s="262"/>
      <c r="C1302" s="262"/>
      <c r="D1302" s="262"/>
      <c r="E1302" s="262"/>
      <c r="F1302" s="104" t="s">
        <v>3474</v>
      </c>
      <c r="G1302" s="99">
        <v>0</v>
      </c>
      <c r="H1302" s="99">
        <v>0</v>
      </c>
      <c r="I1302" s="71">
        <f t="shared" si="345"/>
        <v>0</v>
      </c>
      <c r="J1302" s="99"/>
      <c r="K1302" s="99"/>
      <c r="L1302" s="99">
        <f t="shared" si="349"/>
        <v>0</v>
      </c>
      <c r="M1302" s="99">
        <f t="shared" si="348"/>
        <v>0</v>
      </c>
      <c r="N1302" s="99">
        <f t="shared" si="350"/>
        <v>0</v>
      </c>
      <c r="O1302" s="99">
        <f t="shared" si="351"/>
        <v>0</v>
      </c>
      <c r="P1302" s="99"/>
      <c r="Q1302" s="99"/>
      <c r="R1302" s="99">
        <f t="shared" si="352"/>
        <v>0</v>
      </c>
      <c r="S1302" s="99">
        <f t="shared" si="353"/>
        <v>0</v>
      </c>
      <c r="T1302" s="99">
        <f t="shared" si="354"/>
        <v>0</v>
      </c>
      <c r="U1302" s="99">
        <f t="shared" si="355"/>
        <v>0</v>
      </c>
      <c r="V1302" s="68"/>
    </row>
    <row r="1303" spans="1:22" s="191" customFormat="1" x14ac:dyDescent="0.25">
      <c r="A1303" s="104">
        <v>28</v>
      </c>
      <c r="B1303" s="262"/>
      <c r="C1303" s="262"/>
      <c r="D1303" s="262"/>
      <c r="E1303" s="262"/>
      <c r="F1303" s="104" t="s">
        <v>3475</v>
      </c>
      <c r="G1303" s="99">
        <v>136474.41000000003</v>
      </c>
      <c r="H1303" s="99">
        <v>69071.590000000011</v>
      </c>
      <c r="I1303" s="71">
        <f t="shared" si="345"/>
        <v>205546.00000000006</v>
      </c>
      <c r="J1303" s="99"/>
      <c r="K1303" s="99"/>
      <c r="L1303" s="99">
        <f t="shared" si="349"/>
        <v>0</v>
      </c>
      <c r="M1303" s="99">
        <f t="shared" si="348"/>
        <v>136474.41000000003</v>
      </c>
      <c r="N1303" s="99">
        <f t="shared" si="350"/>
        <v>69071.590000000011</v>
      </c>
      <c r="O1303" s="99">
        <f t="shared" si="351"/>
        <v>205546.00000000006</v>
      </c>
      <c r="P1303" s="99"/>
      <c r="Q1303" s="99"/>
      <c r="R1303" s="99">
        <f t="shared" si="352"/>
        <v>0</v>
      </c>
      <c r="S1303" s="99">
        <f t="shared" si="353"/>
        <v>136474.41000000003</v>
      </c>
      <c r="T1303" s="99">
        <f t="shared" si="354"/>
        <v>69071.590000000011</v>
      </c>
      <c r="U1303" s="99">
        <f t="shared" si="355"/>
        <v>205546.00000000006</v>
      </c>
      <c r="V1303" s="68"/>
    </row>
    <row r="1304" spans="1:22" s="191" customFormat="1" x14ac:dyDescent="0.25">
      <c r="A1304" s="104">
        <v>29</v>
      </c>
      <c r="B1304" s="262"/>
      <c r="C1304" s="262"/>
      <c r="D1304" s="262"/>
      <c r="E1304" s="262"/>
      <c r="F1304" s="104" t="s">
        <v>3476</v>
      </c>
      <c r="G1304" s="99">
        <v>71132.210000000006</v>
      </c>
      <c r="H1304" s="99">
        <v>47563.79</v>
      </c>
      <c r="I1304" s="71">
        <f t="shared" ref="I1304:I1367" si="356">SUM(G1304:H1304)</f>
        <v>118696</v>
      </c>
      <c r="J1304" s="99"/>
      <c r="K1304" s="99"/>
      <c r="L1304" s="99">
        <f t="shared" si="349"/>
        <v>0</v>
      </c>
      <c r="M1304" s="99">
        <f t="shared" si="348"/>
        <v>71132.210000000006</v>
      </c>
      <c r="N1304" s="99">
        <f t="shared" si="350"/>
        <v>47563.79</v>
      </c>
      <c r="O1304" s="99">
        <f t="shared" si="351"/>
        <v>118696</v>
      </c>
      <c r="P1304" s="99"/>
      <c r="Q1304" s="99"/>
      <c r="R1304" s="99">
        <f t="shared" si="352"/>
        <v>0</v>
      </c>
      <c r="S1304" s="99">
        <f t="shared" si="353"/>
        <v>71132.210000000006</v>
      </c>
      <c r="T1304" s="99">
        <f t="shared" si="354"/>
        <v>47563.79</v>
      </c>
      <c r="U1304" s="99">
        <f t="shared" si="355"/>
        <v>118696</v>
      </c>
      <c r="V1304" s="68"/>
    </row>
    <row r="1305" spans="1:22" s="191" customFormat="1" x14ac:dyDescent="0.25">
      <c r="A1305" s="104">
        <v>30</v>
      </c>
      <c r="B1305" s="262"/>
      <c r="C1305" s="262"/>
      <c r="D1305" s="262"/>
      <c r="E1305" s="262"/>
      <c r="F1305" s="104" t="s">
        <v>3477</v>
      </c>
      <c r="G1305" s="99">
        <v>0</v>
      </c>
      <c r="H1305" s="99">
        <v>0</v>
      </c>
      <c r="I1305" s="71">
        <f t="shared" si="356"/>
        <v>0</v>
      </c>
      <c r="J1305" s="99"/>
      <c r="K1305" s="99"/>
      <c r="L1305" s="99">
        <f t="shared" si="349"/>
        <v>0</v>
      </c>
      <c r="M1305" s="99">
        <f t="shared" si="348"/>
        <v>0</v>
      </c>
      <c r="N1305" s="99">
        <f t="shared" si="350"/>
        <v>0</v>
      </c>
      <c r="O1305" s="99">
        <f t="shared" si="351"/>
        <v>0</v>
      </c>
      <c r="P1305" s="99"/>
      <c r="Q1305" s="99"/>
      <c r="R1305" s="99">
        <f t="shared" si="352"/>
        <v>0</v>
      </c>
      <c r="S1305" s="99">
        <f t="shared" si="353"/>
        <v>0</v>
      </c>
      <c r="T1305" s="99">
        <f t="shared" si="354"/>
        <v>0</v>
      </c>
      <c r="U1305" s="99">
        <f t="shared" si="355"/>
        <v>0</v>
      </c>
      <c r="V1305" s="68"/>
    </row>
    <row r="1306" spans="1:22" s="191" customFormat="1" x14ac:dyDescent="0.25">
      <c r="A1306" s="104">
        <v>31</v>
      </c>
      <c r="B1306" s="262"/>
      <c r="C1306" s="262"/>
      <c r="D1306" s="262"/>
      <c r="E1306" s="262"/>
      <c r="F1306" s="104" t="s">
        <v>3478</v>
      </c>
      <c r="G1306" s="99">
        <v>106833.31</v>
      </c>
      <c r="H1306" s="99">
        <v>45585.69</v>
      </c>
      <c r="I1306" s="71">
        <f t="shared" si="356"/>
        <v>152419</v>
      </c>
      <c r="J1306" s="99"/>
      <c r="K1306" s="99"/>
      <c r="L1306" s="99">
        <f t="shared" si="349"/>
        <v>0</v>
      </c>
      <c r="M1306" s="99">
        <f t="shared" si="348"/>
        <v>106833.31</v>
      </c>
      <c r="N1306" s="99">
        <f t="shared" si="350"/>
        <v>45585.69</v>
      </c>
      <c r="O1306" s="99">
        <f t="shared" si="351"/>
        <v>152419</v>
      </c>
      <c r="P1306" s="99"/>
      <c r="Q1306" s="99"/>
      <c r="R1306" s="99">
        <f t="shared" si="352"/>
        <v>0</v>
      </c>
      <c r="S1306" s="99">
        <f t="shared" si="353"/>
        <v>106833.31</v>
      </c>
      <c r="T1306" s="99">
        <f t="shared" si="354"/>
        <v>45585.69</v>
      </c>
      <c r="U1306" s="99">
        <f t="shared" si="355"/>
        <v>152419</v>
      </c>
      <c r="V1306" s="68"/>
    </row>
    <row r="1307" spans="1:22" s="191" customFormat="1" x14ac:dyDescent="0.25">
      <c r="A1307" s="104">
        <v>32</v>
      </c>
      <c r="B1307" s="262"/>
      <c r="C1307" s="262"/>
      <c r="D1307" s="262"/>
      <c r="E1307" s="262"/>
      <c r="F1307" s="104" t="s">
        <v>3479</v>
      </c>
      <c r="G1307" s="99">
        <v>-27408.670000000002</v>
      </c>
      <c r="H1307" s="99">
        <v>1014.6700000000001</v>
      </c>
      <c r="I1307" s="71">
        <f t="shared" si="356"/>
        <v>-26394</v>
      </c>
      <c r="J1307" s="99"/>
      <c r="K1307" s="99"/>
      <c r="L1307" s="99">
        <f t="shared" si="349"/>
        <v>0</v>
      </c>
      <c r="M1307" s="99">
        <f t="shared" si="348"/>
        <v>-27408.670000000002</v>
      </c>
      <c r="N1307" s="99">
        <f t="shared" si="350"/>
        <v>1014.6700000000001</v>
      </c>
      <c r="O1307" s="99">
        <f t="shared" si="351"/>
        <v>-26394</v>
      </c>
      <c r="P1307" s="99"/>
      <c r="Q1307" s="99"/>
      <c r="R1307" s="99">
        <f t="shared" si="352"/>
        <v>0</v>
      </c>
      <c r="S1307" s="99">
        <f t="shared" si="353"/>
        <v>-27408.670000000002</v>
      </c>
      <c r="T1307" s="99">
        <f t="shared" si="354"/>
        <v>1014.6700000000001</v>
      </c>
      <c r="U1307" s="99">
        <f t="shared" si="355"/>
        <v>-26394</v>
      </c>
      <c r="V1307" s="68"/>
    </row>
    <row r="1308" spans="1:22" s="191" customFormat="1" x14ac:dyDescent="0.25">
      <c r="A1308" s="104">
        <v>33</v>
      </c>
      <c r="B1308" s="262"/>
      <c r="C1308" s="262"/>
      <c r="D1308" s="262"/>
      <c r="E1308" s="262"/>
      <c r="F1308" s="104" t="s">
        <v>3480</v>
      </c>
      <c r="G1308" s="99">
        <v>0</v>
      </c>
      <c r="H1308" s="99">
        <v>0</v>
      </c>
      <c r="I1308" s="71">
        <f t="shared" si="356"/>
        <v>0</v>
      </c>
      <c r="J1308" s="99"/>
      <c r="K1308" s="99"/>
      <c r="L1308" s="99">
        <f t="shared" si="349"/>
        <v>0</v>
      </c>
      <c r="M1308" s="99">
        <f t="shared" si="348"/>
        <v>0</v>
      </c>
      <c r="N1308" s="99">
        <f t="shared" si="350"/>
        <v>0</v>
      </c>
      <c r="O1308" s="99">
        <f t="shared" si="351"/>
        <v>0</v>
      </c>
      <c r="P1308" s="99"/>
      <c r="Q1308" s="99"/>
      <c r="R1308" s="99">
        <f t="shared" si="352"/>
        <v>0</v>
      </c>
      <c r="S1308" s="99">
        <f t="shared" si="353"/>
        <v>0</v>
      </c>
      <c r="T1308" s="99">
        <f t="shared" si="354"/>
        <v>0</v>
      </c>
      <c r="U1308" s="99">
        <f t="shared" si="355"/>
        <v>0</v>
      </c>
      <c r="V1308" s="68"/>
    </row>
    <row r="1309" spans="1:22" s="191" customFormat="1" x14ac:dyDescent="0.25">
      <c r="A1309" s="104">
        <v>34</v>
      </c>
      <c r="B1309" s="262"/>
      <c r="C1309" s="262"/>
      <c r="D1309" s="262"/>
      <c r="E1309" s="262"/>
      <c r="F1309" s="104" t="s">
        <v>3481</v>
      </c>
      <c r="G1309" s="99">
        <v>0</v>
      </c>
      <c r="H1309" s="99">
        <v>0</v>
      </c>
      <c r="I1309" s="71">
        <f t="shared" si="356"/>
        <v>0</v>
      </c>
      <c r="J1309" s="99"/>
      <c r="K1309" s="99"/>
      <c r="L1309" s="99">
        <f t="shared" si="349"/>
        <v>0</v>
      </c>
      <c r="M1309" s="99">
        <f t="shared" si="348"/>
        <v>0</v>
      </c>
      <c r="N1309" s="99">
        <f t="shared" si="350"/>
        <v>0</v>
      </c>
      <c r="O1309" s="99">
        <f t="shared" si="351"/>
        <v>0</v>
      </c>
      <c r="P1309" s="99"/>
      <c r="Q1309" s="99"/>
      <c r="R1309" s="99">
        <f t="shared" si="352"/>
        <v>0</v>
      </c>
      <c r="S1309" s="99">
        <f t="shared" si="353"/>
        <v>0</v>
      </c>
      <c r="T1309" s="99">
        <f t="shared" si="354"/>
        <v>0</v>
      </c>
      <c r="U1309" s="99">
        <f t="shared" si="355"/>
        <v>0</v>
      </c>
      <c r="V1309" s="68"/>
    </row>
    <row r="1310" spans="1:22" s="191" customFormat="1" x14ac:dyDescent="0.25">
      <c r="A1310" s="104">
        <v>35</v>
      </c>
      <c r="B1310" s="262"/>
      <c r="C1310" s="262"/>
      <c r="D1310" s="262"/>
      <c r="E1310" s="262"/>
      <c r="F1310" s="104" t="s">
        <v>3482</v>
      </c>
      <c r="G1310" s="99">
        <v>187853.04</v>
      </c>
      <c r="H1310" s="99">
        <v>117165.96</v>
      </c>
      <c r="I1310" s="71">
        <f t="shared" si="356"/>
        <v>305019</v>
      </c>
      <c r="J1310" s="99"/>
      <c r="K1310" s="99"/>
      <c r="L1310" s="99">
        <f t="shared" si="349"/>
        <v>0</v>
      </c>
      <c r="M1310" s="99">
        <f t="shared" si="348"/>
        <v>187853.04</v>
      </c>
      <c r="N1310" s="99">
        <f t="shared" si="350"/>
        <v>117165.96</v>
      </c>
      <c r="O1310" s="99">
        <f t="shared" si="351"/>
        <v>305019</v>
      </c>
      <c r="P1310" s="99"/>
      <c r="Q1310" s="99"/>
      <c r="R1310" s="99">
        <f t="shared" si="352"/>
        <v>0</v>
      </c>
      <c r="S1310" s="99">
        <f t="shared" si="353"/>
        <v>187853.04</v>
      </c>
      <c r="T1310" s="99">
        <f t="shared" si="354"/>
        <v>117165.96</v>
      </c>
      <c r="U1310" s="99">
        <f t="shared" si="355"/>
        <v>305019</v>
      </c>
      <c r="V1310" s="68"/>
    </row>
    <row r="1311" spans="1:22" s="191" customFormat="1" x14ac:dyDescent="0.25">
      <c r="A1311" s="104">
        <v>36</v>
      </c>
      <c r="B1311" s="262"/>
      <c r="C1311" s="262"/>
      <c r="D1311" s="262"/>
      <c r="E1311" s="262"/>
      <c r="F1311" s="104" t="s">
        <v>3483</v>
      </c>
      <c r="G1311" s="99">
        <v>93639.459999999977</v>
      </c>
      <c r="H1311" s="99">
        <v>56859.539999999994</v>
      </c>
      <c r="I1311" s="71">
        <f t="shared" si="356"/>
        <v>150498.99999999997</v>
      </c>
      <c r="J1311" s="99"/>
      <c r="K1311" s="99"/>
      <c r="L1311" s="99">
        <f t="shared" si="349"/>
        <v>0</v>
      </c>
      <c r="M1311" s="99">
        <f t="shared" si="348"/>
        <v>93639.459999999977</v>
      </c>
      <c r="N1311" s="99">
        <f t="shared" si="350"/>
        <v>56859.539999999994</v>
      </c>
      <c r="O1311" s="99">
        <f t="shared" si="351"/>
        <v>150498.99999999997</v>
      </c>
      <c r="P1311" s="99"/>
      <c r="Q1311" s="99"/>
      <c r="R1311" s="99">
        <f t="shared" si="352"/>
        <v>0</v>
      </c>
      <c r="S1311" s="99">
        <f t="shared" si="353"/>
        <v>93639.459999999977</v>
      </c>
      <c r="T1311" s="99">
        <f t="shared" si="354"/>
        <v>56859.539999999994</v>
      </c>
      <c r="U1311" s="99">
        <f t="shared" si="355"/>
        <v>150498.99999999997</v>
      </c>
      <c r="V1311" s="68"/>
    </row>
    <row r="1312" spans="1:22" s="191" customFormat="1" x14ac:dyDescent="0.25">
      <c r="A1312" s="104">
        <v>37</v>
      </c>
      <c r="B1312" s="262"/>
      <c r="C1312" s="262"/>
      <c r="D1312" s="262"/>
      <c r="E1312" s="262"/>
      <c r="F1312" s="104" t="s">
        <v>3484</v>
      </c>
      <c r="G1312" s="99">
        <v>0</v>
      </c>
      <c r="H1312" s="99">
        <v>0</v>
      </c>
      <c r="I1312" s="71">
        <f t="shared" si="356"/>
        <v>0</v>
      </c>
      <c r="J1312" s="99"/>
      <c r="K1312" s="99"/>
      <c r="L1312" s="99">
        <f t="shared" si="349"/>
        <v>0</v>
      </c>
      <c r="M1312" s="99">
        <f t="shared" si="348"/>
        <v>0</v>
      </c>
      <c r="N1312" s="99">
        <f t="shared" si="350"/>
        <v>0</v>
      </c>
      <c r="O1312" s="99">
        <f t="shared" si="351"/>
        <v>0</v>
      </c>
      <c r="P1312" s="99"/>
      <c r="Q1312" s="99"/>
      <c r="R1312" s="99">
        <f t="shared" si="352"/>
        <v>0</v>
      </c>
      <c r="S1312" s="99">
        <f t="shared" si="353"/>
        <v>0</v>
      </c>
      <c r="T1312" s="99">
        <f t="shared" si="354"/>
        <v>0</v>
      </c>
      <c r="U1312" s="99">
        <f t="shared" si="355"/>
        <v>0</v>
      </c>
      <c r="V1312" s="68"/>
    </row>
    <row r="1313" spans="1:68" s="191" customFormat="1" x14ac:dyDescent="0.25">
      <c r="A1313" s="104">
        <v>38</v>
      </c>
      <c r="B1313" s="262"/>
      <c r="C1313" s="262"/>
      <c r="D1313" s="262"/>
      <c r="E1313" s="262"/>
      <c r="F1313" s="104" t="s">
        <v>3485</v>
      </c>
      <c r="G1313" s="99">
        <v>87441.93</v>
      </c>
      <c r="H1313" s="99">
        <v>7454.07</v>
      </c>
      <c r="I1313" s="71">
        <f t="shared" si="356"/>
        <v>94896</v>
      </c>
      <c r="J1313" s="99"/>
      <c r="K1313" s="99"/>
      <c r="L1313" s="99">
        <f t="shared" si="349"/>
        <v>0</v>
      </c>
      <c r="M1313" s="99">
        <f t="shared" si="348"/>
        <v>87441.93</v>
      </c>
      <c r="N1313" s="99">
        <f t="shared" si="350"/>
        <v>7454.07</v>
      </c>
      <c r="O1313" s="99">
        <f t="shared" si="351"/>
        <v>94896</v>
      </c>
      <c r="P1313" s="99"/>
      <c r="Q1313" s="99"/>
      <c r="R1313" s="99">
        <f t="shared" si="352"/>
        <v>0</v>
      </c>
      <c r="S1313" s="99">
        <f t="shared" si="353"/>
        <v>87441.93</v>
      </c>
      <c r="T1313" s="99">
        <f t="shared" si="354"/>
        <v>7454.07</v>
      </c>
      <c r="U1313" s="99">
        <f t="shared" si="355"/>
        <v>94896</v>
      </c>
      <c r="V1313" s="68"/>
    </row>
    <row r="1314" spans="1:68" s="191" customFormat="1" x14ac:dyDescent="0.25">
      <c r="A1314" s="104">
        <v>39</v>
      </c>
      <c r="B1314" s="262"/>
      <c r="C1314" s="262"/>
      <c r="D1314" s="262"/>
      <c r="E1314" s="262"/>
      <c r="F1314" s="104" t="s">
        <v>3486</v>
      </c>
      <c r="G1314" s="99">
        <v>13228.109999999999</v>
      </c>
      <c r="H1314" s="99">
        <v>45137.89</v>
      </c>
      <c r="I1314" s="71">
        <f t="shared" si="356"/>
        <v>58366</v>
      </c>
      <c r="J1314" s="99"/>
      <c r="K1314" s="99"/>
      <c r="L1314" s="99">
        <f t="shared" si="349"/>
        <v>0</v>
      </c>
      <c r="M1314" s="99">
        <f t="shared" si="348"/>
        <v>13228.109999999999</v>
      </c>
      <c r="N1314" s="99">
        <f t="shared" si="350"/>
        <v>45137.89</v>
      </c>
      <c r="O1314" s="99">
        <f t="shared" si="351"/>
        <v>58366</v>
      </c>
      <c r="P1314" s="99"/>
      <c r="Q1314" s="99"/>
      <c r="R1314" s="99">
        <f t="shared" si="352"/>
        <v>0</v>
      </c>
      <c r="S1314" s="99">
        <f t="shared" si="353"/>
        <v>13228.109999999999</v>
      </c>
      <c r="T1314" s="99">
        <f t="shared" si="354"/>
        <v>45137.89</v>
      </c>
      <c r="U1314" s="99">
        <f t="shared" si="355"/>
        <v>58366</v>
      </c>
      <c r="V1314" s="68"/>
    </row>
    <row r="1315" spans="1:68" s="191" customFormat="1" x14ac:dyDescent="0.25">
      <c r="A1315" s="104">
        <v>40</v>
      </c>
      <c r="B1315" s="262"/>
      <c r="C1315" s="262"/>
      <c r="D1315" s="262"/>
      <c r="E1315" s="262"/>
      <c r="F1315" s="104" t="s">
        <v>3487</v>
      </c>
      <c r="G1315" s="99">
        <v>192968.47</v>
      </c>
      <c r="H1315" s="99">
        <v>51832.530000000006</v>
      </c>
      <c r="I1315" s="71">
        <f t="shared" si="356"/>
        <v>244801</v>
      </c>
      <c r="J1315" s="99"/>
      <c r="K1315" s="99"/>
      <c r="L1315" s="99">
        <f t="shared" si="349"/>
        <v>0</v>
      </c>
      <c r="M1315" s="99">
        <f t="shared" si="348"/>
        <v>192968.47</v>
      </c>
      <c r="N1315" s="99">
        <f t="shared" si="350"/>
        <v>51832.530000000006</v>
      </c>
      <c r="O1315" s="99">
        <f t="shared" si="351"/>
        <v>244801</v>
      </c>
      <c r="P1315" s="99"/>
      <c r="Q1315" s="99"/>
      <c r="R1315" s="99">
        <f t="shared" si="352"/>
        <v>0</v>
      </c>
      <c r="S1315" s="99">
        <f t="shared" si="353"/>
        <v>192968.47</v>
      </c>
      <c r="T1315" s="99">
        <f t="shared" si="354"/>
        <v>51832.530000000006</v>
      </c>
      <c r="U1315" s="99">
        <f t="shared" si="355"/>
        <v>244801</v>
      </c>
      <c r="V1315" s="68"/>
    </row>
    <row r="1316" spans="1:68" s="191" customFormat="1" x14ac:dyDescent="0.25">
      <c r="A1316" s="104">
        <v>41</v>
      </c>
      <c r="B1316" s="262"/>
      <c r="C1316" s="262"/>
      <c r="D1316" s="262"/>
      <c r="E1316" s="262"/>
      <c r="F1316" s="104" t="s">
        <v>3488</v>
      </c>
      <c r="G1316" s="99">
        <v>112392.81000000003</v>
      </c>
      <c r="H1316" s="99">
        <v>15191.19</v>
      </c>
      <c r="I1316" s="71">
        <f t="shared" si="356"/>
        <v>127584.00000000003</v>
      </c>
      <c r="J1316" s="99"/>
      <c r="K1316" s="99"/>
      <c r="L1316" s="99">
        <f t="shared" si="349"/>
        <v>0</v>
      </c>
      <c r="M1316" s="99">
        <f t="shared" si="348"/>
        <v>112392.81000000003</v>
      </c>
      <c r="N1316" s="99">
        <f t="shared" si="350"/>
        <v>15191.19</v>
      </c>
      <c r="O1316" s="99">
        <f t="shared" si="351"/>
        <v>127584.00000000003</v>
      </c>
      <c r="P1316" s="99"/>
      <c r="Q1316" s="99"/>
      <c r="R1316" s="99">
        <f t="shared" si="352"/>
        <v>0</v>
      </c>
      <c r="S1316" s="99">
        <f t="shared" si="353"/>
        <v>112392.81000000003</v>
      </c>
      <c r="T1316" s="99">
        <f t="shared" si="354"/>
        <v>15191.19</v>
      </c>
      <c r="U1316" s="99">
        <f t="shared" si="355"/>
        <v>127584.00000000003</v>
      </c>
      <c r="V1316" s="68"/>
    </row>
    <row r="1317" spans="1:68" s="191" customFormat="1" x14ac:dyDescent="0.25">
      <c r="A1317" s="104">
        <v>42</v>
      </c>
      <c r="B1317" s="262"/>
      <c r="C1317" s="262"/>
      <c r="D1317" s="262"/>
      <c r="E1317" s="262"/>
      <c r="F1317" s="104" t="s">
        <v>3489</v>
      </c>
      <c r="G1317" s="99">
        <v>202887.02000000002</v>
      </c>
      <c r="H1317" s="99">
        <v>20260.979999999996</v>
      </c>
      <c r="I1317" s="71">
        <f t="shared" si="356"/>
        <v>223148</v>
      </c>
      <c r="J1317" s="99"/>
      <c r="K1317" s="99"/>
      <c r="L1317" s="99">
        <f t="shared" si="349"/>
        <v>0</v>
      </c>
      <c r="M1317" s="99">
        <f t="shared" si="348"/>
        <v>202887.02000000002</v>
      </c>
      <c r="N1317" s="99">
        <f t="shared" si="350"/>
        <v>20260.979999999996</v>
      </c>
      <c r="O1317" s="99">
        <f t="shared" si="351"/>
        <v>223148</v>
      </c>
      <c r="P1317" s="99"/>
      <c r="Q1317" s="99"/>
      <c r="R1317" s="99">
        <f t="shared" si="352"/>
        <v>0</v>
      </c>
      <c r="S1317" s="99">
        <f t="shared" si="353"/>
        <v>202887.02000000002</v>
      </c>
      <c r="T1317" s="99">
        <f t="shared" si="354"/>
        <v>20260.979999999996</v>
      </c>
      <c r="U1317" s="99">
        <f t="shared" si="355"/>
        <v>223148</v>
      </c>
      <c r="V1317" s="68"/>
    </row>
    <row r="1318" spans="1:68" s="191" customFormat="1" x14ac:dyDescent="0.25">
      <c r="A1318" s="104">
        <v>43</v>
      </c>
      <c r="B1318" s="262"/>
      <c r="C1318" s="262"/>
      <c r="D1318" s="262"/>
      <c r="E1318" s="262"/>
      <c r="F1318" s="104" t="s">
        <v>3490</v>
      </c>
      <c r="G1318" s="99">
        <v>10028.92</v>
      </c>
      <c r="H1318" s="99">
        <v>7854.08</v>
      </c>
      <c r="I1318" s="71">
        <f t="shared" si="356"/>
        <v>17883</v>
      </c>
      <c r="J1318" s="99"/>
      <c r="K1318" s="99"/>
      <c r="L1318" s="99">
        <f t="shared" si="349"/>
        <v>0</v>
      </c>
      <c r="M1318" s="99">
        <f t="shared" si="348"/>
        <v>10028.92</v>
      </c>
      <c r="N1318" s="99">
        <f t="shared" si="350"/>
        <v>7854.08</v>
      </c>
      <c r="O1318" s="99">
        <f t="shared" si="351"/>
        <v>17883</v>
      </c>
      <c r="P1318" s="99"/>
      <c r="Q1318" s="99"/>
      <c r="R1318" s="99">
        <f t="shared" si="352"/>
        <v>0</v>
      </c>
      <c r="S1318" s="99">
        <f t="shared" si="353"/>
        <v>10028.92</v>
      </c>
      <c r="T1318" s="99">
        <f t="shared" si="354"/>
        <v>7854.08</v>
      </c>
      <c r="U1318" s="99">
        <f t="shared" si="355"/>
        <v>17883</v>
      </c>
      <c r="V1318" s="68"/>
    </row>
    <row r="1319" spans="1:68" s="191" customFormat="1" x14ac:dyDescent="0.25">
      <c r="A1319" s="104">
        <v>44</v>
      </c>
      <c r="B1319" s="262"/>
      <c r="C1319" s="262"/>
      <c r="D1319" s="262"/>
      <c r="E1319" s="262"/>
      <c r="F1319" s="104" t="s">
        <v>3491</v>
      </c>
      <c r="G1319" s="99">
        <v>348615.32999999996</v>
      </c>
      <c r="H1319" s="99">
        <v>107991.67000000001</v>
      </c>
      <c r="I1319" s="71">
        <f t="shared" si="356"/>
        <v>456607</v>
      </c>
      <c r="J1319" s="99"/>
      <c r="K1319" s="99"/>
      <c r="L1319" s="99">
        <f t="shared" si="349"/>
        <v>0</v>
      </c>
      <c r="M1319" s="99">
        <f t="shared" si="348"/>
        <v>348615.32999999996</v>
      </c>
      <c r="N1319" s="99">
        <f t="shared" si="350"/>
        <v>107991.67000000001</v>
      </c>
      <c r="O1319" s="99">
        <f t="shared" si="351"/>
        <v>456607</v>
      </c>
      <c r="P1319" s="99"/>
      <c r="Q1319" s="99"/>
      <c r="R1319" s="99">
        <f t="shared" si="352"/>
        <v>0</v>
      </c>
      <c r="S1319" s="99">
        <f t="shared" si="353"/>
        <v>348615.32999999996</v>
      </c>
      <c r="T1319" s="99">
        <f t="shared" si="354"/>
        <v>107991.67000000001</v>
      </c>
      <c r="U1319" s="99">
        <f t="shared" si="355"/>
        <v>456607</v>
      </c>
      <c r="V1319" s="68"/>
    </row>
    <row r="1320" spans="1:68" s="191" customFormat="1" x14ac:dyDescent="0.25">
      <c r="A1320" s="104">
        <v>45</v>
      </c>
      <c r="B1320" s="262"/>
      <c r="C1320" s="262"/>
      <c r="D1320" s="262"/>
      <c r="E1320" s="262"/>
      <c r="F1320" s="104" t="s">
        <v>3492</v>
      </c>
      <c r="G1320" s="99">
        <v>16235.22</v>
      </c>
      <c r="H1320" s="99">
        <v>17391.780000000002</v>
      </c>
      <c r="I1320" s="71">
        <f t="shared" si="356"/>
        <v>33627</v>
      </c>
      <c r="J1320" s="99"/>
      <c r="K1320" s="99"/>
      <c r="L1320" s="99">
        <f t="shared" si="349"/>
        <v>0</v>
      </c>
      <c r="M1320" s="99">
        <f t="shared" si="348"/>
        <v>16235.22</v>
      </c>
      <c r="N1320" s="99">
        <f t="shared" si="350"/>
        <v>17391.780000000002</v>
      </c>
      <c r="O1320" s="99">
        <f t="shared" si="351"/>
        <v>33627</v>
      </c>
      <c r="P1320" s="99"/>
      <c r="Q1320" s="99"/>
      <c r="R1320" s="99">
        <f t="shared" si="352"/>
        <v>0</v>
      </c>
      <c r="S1320" s="99">
        <f t="shared" si="353"/>
        <v>16235.22</v>
      </c>
      <c r="T1320" s="99">
        <f t="shared" si="354"/>
        <v>17391.780000000002</v>
      </c>
      <c r="U1320" s="99">
        <f t="shared" si="355"/>
        <v>33627</v>
      </c>
      <c r="V1320" s="68"/>
    </row>
    <row r="1321" spans="1:68" s="191" customFormat="1" x14ac:dyDescent="0.25">
      <c r="A1321" s="104">
        <v>46</v>
      </c>
      <c r="B1321" s="263"/>
      <c r="C1321" s="263"/>
      <c r="D1321" s="263"/>
      <c r="E1321" s="263"/>
      <c r="F1321" s="104" t="s">
        <v>3493</v>
      </c>
      <c r="G1321" s="99">
        <v>0</v>
      </c>
      <c r="H1321" s="99">
        <v>0</v>
      </c>
      <c r="I1321" s="71">
        <f t="shared" si="356"/>
        <v>0</v>
      </c>
      <c r="J1321" s="99"/>
      <c r="K1321" s="99"/>
      <c r="L1321" s="99">
        <f t="shared" si="349"/>
        <v>0</v>
      </c>
      <c r="M1321" s="99">
        <f t="shared" si="348"/>
        <v>0</v>
      </c>
      <c r="N1321" s="99">
        <f t="shared" si="350"/>
        <v>0</v>
      </c>
      <c r="O1321" s="99">
        <f t="shared" si="351"/>
        <v>0</v>
      </c>
      <c r="P1321" s="99"/>
      <c r="Q1321" s="99"/>
      <c r="R1321" s="99">
        <f t="shared" si="352"/>
        <v>0</v>
      </c>
      <c r="S1321" s="99">
        <f t="shared" si="353"/>
        <v>0</v>
      </c>
      <c r="T1321" s="99">
        <f t="shared" si="354"/>
        <v>0</v>
      </c>
      <c r="U1321" s="99">
        <f t="shared" si="355"/>
        <v>0</v>
      </c>
      <c r="V1321" s="68"/>
    </row>
    <row r="1322" spans="1:68" s="193" customFormat="1" x14ac:dyDescent="0.25">
      <c r="A1322" s="255" t="s">
        <v>43</v>
      </c>
      <c r="B1322" s="256"/>
      <c r="C1322" s="256"/>
      <c r="D1322" s="256"/>
      <c r="E1322" s="256"/>
      <c r="F1322" s="187">
        <f>A1321</f>
        <v>46</v>
      </c>
      <c r="G1322" s="103">
        <f>SUM(G1276:G1321)</f>
        <v>2562297.2500000005</v>
      </c>
      <c r="H1322" s="103">
        <f t="shared" ref="H1322:U1322" si="357">SUM(H1276:H1321)</f>
        <v>1292689.7499999998</v>
      </c>
      <c r="I1322" s="103">
        <f t="shared" si="357"/>
        <v>3854987</v>
      </c>
      <c r="J1322" s="103">
        <f t="shared" si="357"/>
        <v>0</v>
      </c>
      <c r="K1322" s="103">
        <f t="shared" si="357"/>
        <v>0</v>
      </c>
      <c r="L1322" s="103">
        <f t="shared" si="357"/>
        <v>0</v>
      </c>
      <c r="M1322" s="103">
        <f t="shared" si="357"/>
        <v>2562297.2500000005</v>
      </c>
      <c r="N1322" s="103">
        <f t="shared" si="357"/>
        <v>1292689.7499999998</v>
      </c>
      <c r="O1322" s="103">
        <f t="shared" si="357"/>
        <v>3854987</v>
      </c>
      <c r="P1322" s="103">
        <f t="shared" si="357"/>
        <v>0</v>
      </c>
      <c r="Q1322" s="103">
        <f t="shared" si="357"/>
        <v>0</v>
      </c>
      <c r="R1322" s="103">
        <f t="shared" si="357"/>
        <v>0</v>
      </c>
      <c r="S1322" s="103">
        <f t="shared" si="357"/>
        <v>2562297.2500000005</v>
      </c>
      <c r="T1322" s="103">
        <f t="shared" si="357"/>
        <v>1292689.7499999998</v>
      </c>
      <c r="U1322" s="103">
        <f t="shared" si="357"/>
        <v>3854987</v>
      </c>
      <c r="V1322" s="103"/>
      <c r="W1322" s="192"/>
      <c r="X1322" s="192"/>
      <c r="Y1322" s="192"/>
      <c r="Z1322" s="192"/>
      <c r="AA1322" s="192"/>
      <c r="AB1322" s="192"/>
      <c r="AC1322" s="192"/>
      <c r="AD1322" s="192"/>
      <c r="AE1322" s="192"/>
      <c r="AF1322" s="192"/>
      <c r="AG1322" s="192"/>
      <c r="AH1322" s="192"/>
      <c r="AI1322" s="192"/>
      <c r="AJ1322" s="192"/>
      <c r="AK1322" s="192"/>
      <c r="AL1322" s="192"/>
      <c r="AM1322" s="192"/>
      <c r="AN1322" s="192"/>
      <c r="AO1322" s="192"/>
      <c r="AP1322" s="192"/>
      <c r="AQ1322" s="192"/>
      <c r="AR1322" s="192"/>
      <c r="AS1322" s="192"/>
      <c r="AT1322" s="192"/>
      <c r="AU1322" s="192"/>
      <c r="AV1322" s="192"/>
      <c r="AW1322" s="192"/>
      <c r="AX1322" s="192"/>
      <c r="AY1322" s="192"/>
      <c r="AZ1322" s="192"/>
      <c r="BA1322" s="192"/>
      <c r="BB1322" s="192"/>
      <c r="BC1322" s="192"/>
      <c r="BD1322" s="192"/>
      <c r="BE1322" s="192"/>
      <c r="BF1322" s="192"/>
      <c r="BG1322" s="192"/>
      <c r="BH1322" s="192"/>
      <c r="BI1322" s="192"/>
      <c r="BJ1322" s="192"/>
      <c r="BK1322" s="192"/>
      <c r="BL1322" s="192"/>
      <c r="BM1322" s="192"/>
      <c r="BN1322" s="192"/>
      <c r="BO1322" s="192"/>
      <c r="BP1322" s="192"/>
    </row>
    <row r="1323" spans="1:68" s="191" customFormat="1" ht="15" customHeight="1" x14ac:dyDescent="0.25">
      <c r="A1323" s="104">
        <v>1</v>
      </c>
      <c r="B1323" s="264" t="s">
        <v>1216</v>
      </c>
      <c r="C1323" s="264" t="s">
        <v>5537</v>
      </c>
      <c r="D1323" s="264" t="s">
        <v>5537</v>
      </c>
      <c r="E1323" s="264" t="s">
        <v>5562</v>
      </c>
      <c r="F1323" s="104" t="s">
        <v>3494</v>
      </c>
      <c r="G1323" s="99">
        <v>14114.679999999995</v>
      </c>
      <c r="H1323" s="99">
        <v>3174.32</v>
      </c>
      <c r="I1323" s="71">
        <f t="shared" si="356"/>
        <v>17288.999999999996</v>
      </c>
      <c r="J1323" s="99"/>
      <c r="K1323" s="99"/>
      <c r="L1323" s="99">
        <f t="shared" si="349"/>
        <v>0</v>
      </c>
      <c r="M1323" s="99">
        <f t="shared" si="348"/>
        <v>14114.679999999995</v>
      </c>
      <c r="N1323" s="99">
        <f t="shared" si="350"/>
        <v>3174.32</v>
      </c>
      <c r="O1323" s="99">
        <f t="shared" si="351"/>
        <v>17288.999999999996</v>
      </c>
      <c r="P1323" s="99"/>
      <c r="Q1323" s="99"/>
      <c r="R1323" s="99">
        <f t="shared" si="352"/>
        <v>0</v>
      </c>
      <c r="S1323" s="99">
        <f t="shared" si="353"/>
        <v>14114.679999999995</v>
      </c>
      <c r="T1323" s="99">
        <f t="shared" si="354"/>
        <v>3174.32</v>
      </c>
      <c r="U1323" s="99">
        <f t="shared" si="355"/>
        <v>17288.999999999996</v>
      </c>
      <c r="V1323" s="68"/>
    </row>
    <row r="1324" spans="1:68" s="191" customFormat="1" x14ac:dyDescent="0.25">
      <c r="A1324" s="104">
        <v>2</v>
      </c>
      <c r="B1324" s="264"/>
      <c r="C1324" s="264"/>
      <c r="D1324" s="264"/>
      <c r="E1324" s="264"/>
      <c r="F1324" s="104" t="s">
        <v>3495</v>
      </c>
      <c r="G1324" s="99">
        <v>12103.169999999996</v>
      </c>
      <c r="H1324" s="99">
        <v>894.82999999999993</v>
      </c>
      <c r="I1324" s="71">
        <f t="shared" si="356"/>
        <v>12997.999999999996</v>
      </c>
      <c r="J1324" s="99"/>
      <c r="K1324" s="99"/>
      <c r="L1324" s="99">
        <f t="shared" si="349"/>
        <v>0</v>
      </c>
      <c r="M1324" s="99">
        <f t="shared" si="348"/>
        <v>12103.169999999996</v>
      </c>
      <c r="N1324" s="99">
        <f t="shared" si="350"/>
        <v>894.82999999999993</v>
      </c>
      <c r="O1324" s="99">
        <f t="shared" si="351"/>
        <v>12997.999999999996</v>
      </c>
      <c r="P1324" s="99"/>
      <c r="Q1324" s="99"/>
      <c r="R1324" s="99">
        <f t="shared" si="352"/>
        <v>0</v>
      </c>
      <c r="S1324" s="99">
        <f t="shared" si="353"/>
        <v>12103.169999999996</v>
      </c>
      <c r="T1324" s="99">
        <f t="shared" si="354"/>
        <v>894.82999999999993</v>
      </c>
      <c r="U1324" s="99">
        <f t="shared" si="355"/>
        <v>12997.999999999996</v>
      </c>
      <c r="V1324" s="68"/>
    </row>
    <row r="1325" spans="1:68" s="191" customFormat="1" x14ac:dyDescent="0.25">
      <c r="A1325" s="104">
        <v>3</v>
      </c>
      <c r="B1325" s="264"/>
      <c r="C1325" s="264"/>
      <c r="D1325" s="264"/>
      <c r="E1325" s="264"/>
      <c r="F1325" s="104" t="s">
        <v>3496</v>
      </c>
      <c r="G1325" s="99">
        <v>0</v>
      </c>
      <c r="H1325" s="99">
        <v>0</v>
      </c>
      <c r="I1325" s="71">
        <f t="shared" si="356"/>
        <v>0</v>
      </c>
      <c r="J1325" s="99"/>
      <c r="K1325" s="99"/>
      <c r="L1325" s="99">
        <f t="shared" si="349"/>
        <v>0</v>
      </c>
      <c r="M1325" s="99">
        <f t="shared" si="348"/>
        <v>0</v>
      </c>
      <c r="N1325" s="99">
        <f t="shared" si="350"/>
        <v>0</v>
      </c>
      <c r="O1325" s="99">
        <f t="shared" si="351"/>
        <v>0</v>
      </c>
      <c r="P1325" s="99"/>
      <c r="Q1325" s="99"/>
      <c r="R1325" s="99">
        <f t="shared" si="352"/>
        <v>0</v>
      </c>
      <c r="S1325" s="99">
        <f t="shared" si="353"/>
        <v>0</v>
      </c>
      <c r="T1325" s="99">
        <f t="shared" si="354"/>
        <v>0</v>
      </c>
      <c r="U1325" s="99">
        <f t="shared" si="355"/>
        <v>0</v>
      </c>
      <c r="V1325" s="68"/>
    </row>
    <row r="1326" spans="1:68" s="191" customFormat="1" x14ac:dyDescent="0.25">
      <c r="A1326" s="104">
        <v>4</v>
      </c>
      <c r="B1326" s="264"/>
      <c r="C1326" s="264"/>
      <c r="D1326" s="264"/>
      <c r="E1326" s="264"/>
      <c r="F1326" s="104" t="s">
        <v>3497</v>
      </c>
      <c r="G1326" s="99">
        <v>13746.03</v>
      </c>
      <c r="H1326" s="99">
        <v>685.97</v>
      </c>
      <c r="I1326" s="71">
        <f t="shared" si="356"/>
        <v>14432</v>
      </c>
      <c r="J1326" s="99"/>
      <c r="K1326" s="99"/>
      <c r="L1326" s="99">
        <f t="shared" si="349"/>
        <v>0</v>
      </c>
      <c r="M1326" s="99">
        <f t="shared" si="348"/>
        <v>13746.03</v>
      </c>
      <c r="N1326" s="99">
        <f t="shared" si="350"/>
        <v>685.97</v>
      </c>
      <c r="O1326" s="99">
        <f t="shared" si="351"/>
        <v>14432</v>
      </c>
      <c r="P1326" s="99"/>
      <c r="Q1326" s="99"/>
      <c r="R1326" s="99">
        <f t="shared" si="352"/>
        <v>0</v>
      </c>
      <c r="S1326" s="99">
        <f t="shared" si="353"/>
        <v>13746.03</v>
      </c>
      <c r="T1326" s="99">
        <f t="shared" si="354"/>
        <v>685.97</v>
      </c>
      <c r="U1326" s="99">
        <f t="shared" si="355"/>
        <v>14432</v>
      </c>
      <c r="V1326" s="68"/>
    </row>
    <row r="1327" spans="1:68" s="191" customFormat="1" x14ac:dyDescent="0.25">
      <c r="A1327" s="104">
        <v>5</v>
      </c>
      <c r="B1327" s="264"/>
      <c r="C1327" s="264"/>
      <c r="D1327" s="264"/>
      <c r="E1327" s="264"/>
      <c r="F1327" s="104" t="s">
        <v>3498</v>
      </c>
      <c r="G1327" s="99">
        <v>15984.460000000006</v>
      </c>
      <c r="H1327" s="99">
        <v>2886.54</v>
      </c>
      <c r="I1327" s="71">
        <f t="shared" si="356"/>
        <v>18871.000000000007</v>
      </c>
      <c r="J1327" s="99"/>
      <c r="K1327" s="99"/>
      <c r="L1327" s="99">
        <f t="shared" si="349"/>
        <v>0</v>
      </c>
      <c r="M1327" s="99">
        <f t="shared" si="348"/>
        <v>15984.460000000006</v>
      </c>
      <c r="N1327" s="99">
        <f t="shared" si="350"/>
        <v>2886.54</v>
      </c>
      <c r="O1327" s="99">
        <f t="shared" si="351"/>
        <v>18871.000000000007</v>
      </c>
      <c r="P1327" s="99"/>
      <c r="Q1327" s="99"/>
      <c r="R1327" s="99">
        <f t="shared" si="352"/>
        <v>0</v>
      </c>
      <c r="S1327" s="99">
        <f t="shared" si="353"/>
        <v>15984.460000000006</v>
      </c>
      <c r="T1327" s="99">
        <f t="shared" si="354"/>
        <v>2886.54</v>
      </c>
      <c r="U1327" s="99">
        <f t="shared" si="355"/>
        <v>18871.000000000007</v>
      </c>
      <c r="V1327" s="68"/>
    </row>
    <row r="1328" spans="1:68" s="191" customFormat="1" x14ac:dyDescent="0.25">
      <c r="A1328" s="104">
        <v>6</v>
      </c>
      <c r="B1328" s="264"/>
      <c r="C1328" s="264"/>
      <c r="D1328" s="264"/>
      <c r="E1328" s="264"/>
      <c r="F1328" s="104" t="s">
        <v>3499</v>
      </c>
      <c r="G1328" s="99">
        <v>168347.32</v>
      </c>
      <c r="H1328" s="99">
        <v>1483.6800000000003</v>
      </c>
      <c r="I1328" s="71">
        <f t="shared" si="356"/>
        <v>169831</v>
      </c>
      <c r="J1328" s="99"/>
      <c r="K1328" s="99"/>
      <c r="L1328" s="99">
        <f t="shared" si="349"/>
        <v>0</v>
      </c>
      <c r="M1328" s="99">
        <f t="shared" si="348"/>
        <v>168347.32</v>
      </c>
      <c r="N1328" s="99">
        <f t="shared" si="350"/>
        <v>1483.6800000000003</v>
      </c>
      <c r="O1328" s="99">
        <f t="shared" si="351"/>
        <v>169831</v>
      </c>
      <c r="P1328" s="99"/>
      <c r="Q1328" s="99"/>
      <c r="R1328" s="99">
        <f t="shared" si="352"/>
        <v>0</v>
      </c>
      <c r="S1328" s="99">
        <f t="shared" si="353"/>
        <v>168347.32</v>
      </c>
      <c r="T1328" s="99">
        <f t="shared" si="354"/>
        <v>1483.6800000000003</v>
      </c>
      <c r="U1328" s="99">
        <f t="shared" si="355"/>
        <v>169831</v>
      </c>
      <c r="V1328" s="68"/>
    </row>
    <row r="1329" spans="1:68" s="191" customFormat="1" x14ac:dyDescent="0.25">
      <c r="A1329" s="104">
        <v>7</v>
      </c>
      <c r="B1329" s="264"/>
      <c r="C1329" s="264"/>
      <c r="D1329" s="264"/>
      <c r="E1329" s="264"/>
      <c r="F1329" s="104" t="s">
        <v>3500</v>
      </c>
      <c r="G1329" s="99">
        <v>8207</v>
      </c>
      <c r="H1329" s="99">
        <v>0</v>
      </c>
      <c r="I1329" s="71">
        <f t="shared" si="356"/>
        <v>8207</v>
      </c>
      <c r="J1329" s="99"/>
      <c r="K1329" s="99"/>
      <c r="L1329" s="99">
        <f t="shared" si="349"/>
        <v>0</v>
      </c>
      <c r="M1329" s="99">
        <f t="shared" si="348"/>
        <v>8207</v>
      </c>
      <c r="N1329" s="99">
        <f t="shared" si="350"/>
        <v>0</v>
      </c>
      <c r="O1329" s="99">
        <f t="shared" si="351"/>
        <v>8207</v>
      </c>
      <c r="P1329" s="99"/>
      <c r="Q1329" s="99"/>
      <c r="R1329" s="99">
        <f t="shared" si="352"/>
        <v>0</v>
      </c>
      <c r="S1329" s="99">
        <f t="shared" si="353"/>
        <v>8207</v>
      </c>
      <c r="T1329" s="99">
        <f t="shared" si="354"/>
        <v>0</v>
      </c>
      <c r="U1329" s="99">
        <f t="shared" si="355"/>
        <v>8207</v>
      </c>
      <c r="V1329" s="68"/>
    </row>
    <row r="1330" spans="1:68" s="191" customFormat="1" x14ac:dyDescent="0.25">
      <c r="A1330" s="104">
        <v>8</v>
      </c>
      <c r="B1330" s="264"/>
      <c r="C1330" s="264"/>
      <c r="D1330" s="264"/>
      <c r="E1330" s="264"/>
      <c r="F1330" s="104" t="s">
        <v>3501</v>
      </c>
      <c r="G1330" s="99">
        <v>173621.87</v>
      </c>
      <c r="H1330" s="99">
        <v>6434.130000000001</v>
      </c>
      <c r="I1330" s="71">
        <f t="shared" si="356"/>
        <v>180056</v>
      </c>
      <c r="J1330" s="99"/>
      <c r="K1330" s="99"/>
      <c r="L1330" s="99">
        <f t="shared" si="349"/>
        <v>0</v>
      </c>
      <c r="M1330" s="99">
        <f t="shared" si="348"/>
        <v>173621.87</v>
      </c>
      <c r="N1330" s="99">
        <f t="shared" si="350"/>
        <v>6434.130000000001</v>
      </c>
      <c r="O1330" s="99">
        <f t="shared" si="351"/>
        <v>180056</v>
      </c>
      <c r="P1330" s="99"/>
      <c r="Q1330" s="99"/>
      <c r="R1330" s="99">
        <f t="shared" si="352"/>
        <v>0</v>
      </c>
      <c r="S1330" s="99">
        <f t="shared" si="353"/>
        <v>173621.87</v>
      </c>
      <c r="T1330" s="99">
        <f t="shared" si="354"/>
        <v>6434.130000000001</v>
      </c>
      <c r="U1330" s="99">
        <f t="shared" si="355"/>
        <v>180056</v>
      </c>
      <c r="V1330" s="68"/>
    </row>
    <row r="1331" spans="1:68" s="191" customFormat="1" x14ac:dyDescent="0.25">
      <c r="A1331" s="104">
        <v>9</v>
      </c>
      <c r="B1331" s="264"/>
      <c r="C1331" s="264"/>
      <c r="D1331" s="264"/>
      <c r="E1331" s="264"/>
      <c r="F1331" s="104" t="s">
        <v>3502</v>
      </c>
      <c r="G1331" s="99">
        <v>0</v>
      </c>
      <c r="H1331" s="99">
        <v>0</v>
      </c>
      <c r="I1331" s="71">
        <f t="shared" si="356"/>
        <v>0</v>
      </c>
      <c r="J1331" s="99"/>
      <c r="K1331" s="99"/>
      <c r="L1331" s="99">
        <f t="shared" si="349"/>
        <v>0</v>
      </c>
      <c r="M1331" s="99">
        <f t="shared" si="348"/>
        <v>0</v>
      </c>
      <c r="N1331" s="99">
        <f t="shared" si="350"/>
        <v>0</v>
      </c>
      <c r="O1331" s="99">
        <f t="shared" si="351"/>
        <v>0</v>
      </c>
      <c r="P1331" s="99"/>
      <c r="Q1331" s="99"/>
      <c r="R1331" s="99">
        <f t="shared" si="352"/>
        <v>0</v>
      </c>
      <c r="S1331" s="99">
        <f t="shared" si="353"/>
        <v>0</v>
      </c>
      <c r="T1331" s="99">
        <f t="shared" si="354"/>
        <v>0</v>
      </c>
      <c r="U1331" s="99">
        <f t="shared" si="355"/>
        <v>0</v>
      </c>
      <c r="V1331" s="68"/>
    </row>
    <row r="1332" spans="1:68" s="191" customFormat="1" x14ac:dyDescent="0.25">
      <c r="A1332" s="104">
        <v>10</v>
      </c>
      <c r="B1332" s="264"/>
      <c r="C1332" s="264"/>
      <c r="D1332" s="264"/>
      <c r="E1332" s="264"/>
      <c r="F1332" s="104" t="s">
        <v>3503</v>
      </c>
      <c r="G1332" s="99">
        <v>-10175.289999999997</v>
      </c>
      <c r="H1332" s="99">
        <v>-485.70999999999958</v>
      </c>
      <c r="I1332" s="71">
        <f t="shared" si="356"/>
        <v>-10660.999999999996</v>
      </c>
      <c r="J1332" s="99"/>
      <c r="K1332" s="99"/>
      <c r="L1332" s="99">
        <f t="shared" si="349"/>
        <v>0</v>
      </c>
      <c r="M1332" s="99">
        <f t="shared" si="348"/>
        <v>-10175.289999999997</v>
      </c>
      <c r="N1332" s="99">
        <f t="shared" si="350"/>
        <v>-485.70999999999958</v>
      </c>
      <c r="O1332" s="99">
        <f t="shared" si="351"/>
        <v>-10660.999999999996</v>
      </c>
      <c r="P1332" s="99"/>
      <c r="Q1332" s="99"/>
      <c r="R1332" s="99">
        <f t="shared" si="352"/>
        <v>0</v>
      </c>
      <c r="S1332" s="99">
        <f t="shared" si="353"/>
        <v>-10175.289999999997</v>
      </c>
      <c r="T1332" s="99">
        <f t="shared" si="354"/>
        <v>-485.70999999999958</v>
      </c>
      <c r="U1332" s="99">
        <f t="shared" si="355"/>
        <v>-10660.999999999996</v>
      </c>
      <c r="V1332" s="68"/>
    </row>
    <row r="1333" spans="1:68" s="191" customFormat="1" x14ac:dyDescent="0.25">
      <c r="A1333" s="104">
        <v>11</v>
      </c>
      <c r="B1333" s="264"/>
      <c r="C1333" s="264"/>
      <c r="D1333" s="264"/>
      <c r="E1333" s="264"/>
      <c r="F1333" s="104" t="s">
        <v>3504</v>
      </c>
      <c r="G1333" s="99">
        <v>0</v>
      </c>
      <c r="H1333" s="99">
        <v>0</v>
      </c>
      <c r="I1333" s="71">
        <f t="shared" si="356"/>
        <v>0</v>
      </c>
      <c r="J1333" s="99"/>
      <c r="K1333" s="99"/>
      <c r="L1333" s="99">
        <f t="shared" si="349"/>
        <v>0</v>
      </c>
      <c r="M1333" s="99">
        <f t="shared" si="348"/>
        <v>0</v>
      </c>
      <c r="N1333" s="99">
        <f t="shared" si="350"/>
        <v>0</v>
      </c>
      <c r="O1333" s="99">
        <f t="shared" si="351"/>
        <v>0</v>
      </c>
      <c r="P1333" s="99"/>
      <c r="Q1333" s="99"/>
      <c r="R1333" s="99">
        <f t="shared" si="352"/>
        <v>0</v>
      </c>
      <c r="S1333" s="99">
        <f t="shared" si="353"/>
        <v>0</v>
      </c>
      <c r="T1333" s="99">
        <f t="shared" si="354"/>
        <v>0</v>
      </c>
      <c r="U1333" s="99">
        <f t="shared" si="355"/>
        <v>0</v>
      </c>
      <c r="V1333" s="68"/>
    </row>
    <row r="1334" spans="1:68" s="191" customFormat="1" x14ac:dyDescent="0.25">
      <c r="A1334" s="104">
        <v>12</v>
      </c>
      <c r="B1334" s="264"/>
      <c r="C1334" s="264"/>
      <c r="D1334" s="264"/>
      <c r="E1334" s="264"/>
      <c r="F1334" s="104" t="s">
        <v>3505</v>
      </c>
      <c r="G1334" s="99">
        <v>0</v>
      </c>
      <c r="H1334" s="99">
        <v>0</v>
      </c>
      <c r="I1334" s="71">
        <f t="shared" si="356"/>
        <v>0</v>
      </c>
      <c r="J1334" s="99"/>
      <c r="K1334" s="99"/>
      <c r="L1334" s="99">
        <f t="shared" si="349"/>
        <v>0</v>
      </c>
      <c r="M1334" s="99">
        <f t="shared" si="348"/>
        <v>0</v>
      </c>
      <c r="N1334" s="99">
        <f t="shared" si="350"/>
        <v>0</v>
      </c>
      <c r="O1334" s="99">
        <f t="shared" si="351"/>
        <v>0</v>
      </c>
      <c r="P1334" s="99"/>
      <c r="Q1334" s="99"/>
      <c r="R1334" s="99">
        <f t="shared" si="352"/>
        <v>0</v>
      </c>
      <c r="S1334" s="99">
        <f t="shared" si="353"/>
        <v>0</v>
      </c>
      <c r="T1334" s="99">
        <f t="shared" si="354"/>
        <v>0</v>
      </c>
      <c r="U1334" s="99">
        <f t="shared" si="355"/>
        <v>0</v>
      </c>
      <c r="V1334" s="68"/>
    </row>
    <row r="1335" spans="1:68" s="191" customFormat="1" x14ac:dyDescent="0.25">
      <c r="A1335" s="104">
        <v>13</v>
      </c>
      <c r="B1335" s="264"/>
      <c r="C1335" s="264"/>
      <c r="D1335" s="264"/>
      <c r="E1335" s="264"/>
      <c r="F1335" s="104" t="s">
        <v>3506</v>
      </c>
      <c r="G1335" s="99">
        <v>223812.47000000003</v>
      </c>
      <c r="H1335" s="99">
        <v>22140.530000000002</v>
      </c>
      <c r="I1335" s="71">
        <f t="shared" si="356"/>
        <v>245953.00000000003</v>
      </c>
      <c r="J1335" s="99"/>
      <c r="K1335" s="99"/>
      <c r="L1335" s="99">
        <f t="shared" si="349"/>
        <v>0</v>
      </c>
      <c r="M1335" s="99">
        <f t="shared" si="348"/>
        <v>223812.47000000003</v>
      </c>
      <c r="N1335" s="99">
        <f t="shared" si="350"/>
        <v>22140.530000000002</v>
      </c>
      <c r="O1335" s="99">
        <f t="shared" si="351"/>
        <v>245953.00000000003</v>
      </c>
      <c r="P1335" s="99"/>
      <c r="Q1335" s="99"/>
      <c r="R1335" s="99">
        <f t="shared" si="352"/>
        <v>0</v>
      </c>
      <c r="S1335" s="99">
        <f t="shared" si="353"/>
        <v>223812.47000000003</v>
      </c>
      <c r="T1335" s="99">
        <f t="shared" si="354"/>
        <v>22140.530000000002</v>
      </c>
      <c r="U1335" s="99">
        <f t="shared" si="355"/>
        <v>245953.00000000003</v>
      </c>
      <c r="V1335" s="68"/>
    </row>
    <row r="1336" spans="1:68" s="191" customFormat="1" x14ac:dyDescent="0.25">
      <c r="A1336" s="104">
        <v>14</v>
      </c>
      <c r="B1336" s="264"/>
      <c r="C1336" s="264"/>
      <c r="D1336" s="264"/>
      <c r="E1336" s="264"/>
      <c r="F1336" s="104" t="s">
        <v>3507</v>
      </c>
      <c r="G1336" s="99">
        <v>0</v>
      </c>
      <c r="H1336" s="99">
        <v>0</v>
      </c>
      <c r="I1336" s="71">
        <f t="shared" si="356"/>
        <v>0</v>
      </c>
      <c r="J1336" s="99"/>
      <c r="K1336" s="99"/>
      <c r="L1336" s="99">
        <f t="shared" si="349"/>
        <v>0</v>
      </c>
      <c r="M1336" s="99">
        <f t="shared" si="348"/>
        <v>0</v>
      </c>
      <c r="N1336" s="99">
        <f t="shared" si="350"/>
        <v>0</v>
      </c>
      <c r="O1336" s="99">
        <f t="shared" si="351"/>
        <v>0</v>
      </c>
      <c r="P1336" s="99"/>
      <c r="Q1336" s="99"/>
      <c r="R1336" s="99">
        <f t="shared" si="352"/>
        <v>0</v>
      </c>
      <c r="S1336" s="99">
        <f t="shared" si="353"/>
        <v>0</v>
      </c>
      <c r="T1336" s="99">
        <f t="shared" si="354"/>
        <v>0</v>
      </c>
      <c r="U1336" s="99">
        <f t="shared" si="355"/>
        <v>0</v>
      </c>
      <c r="V1336" s="68"/>
    </row>
    <row r="1337" spans="1:68" s="191" customFormat="1" x14ac:dyDescent="0.25">
      <c r="A1337" s="104">
        <v>15</v>
      </c>
      <c r="B1337" s="264"/>
      <c r="C1337" s="264"/>
      <c r="D1337" s="264"/>
      <c r="E1337" s="264"/>
      <c r="F1337" s="104" t="s">
        <v>3508</v>
      </c>
      <c r="G1337" s="99">
        <v>278911.01000000007</v>
      </c>
      <c r="H1337" s="99">
        <v>5320.989999999998</v>
      </c>
      <c r="I1337" s="71">
        <f t="shared" si="356"/>
        <v>284232.00000000006</v>
      </c>
      <c r="J1337" s="99"/>
      <c r="K1337" s="99"/>
      <c r="L1337" s="99">
        <f t="shared" si="349"/>
        <v>0</v>
      </c>
      <c r="M1337" s="99">
        <f t="shared" si="348"/>
        <v>278911.01000000007</v>
      </c>
      <c r="N1337" s="99">
        <f t="shared" si="350"/>
        <v>5320.989999999998</v>
      </c>
      <c r="O1337" s="99">
        <f t="shared" si="351"/>
        <v>284232.00000000006</v>
      </c>
      <c r="P1337" s="99"/>
      <c r="Q1337" s="99"/>
      <c r="R1337" s="99">
        <f t="shared" si="352"/>
        <v>0</v>
      </c>
      <c r="S1337" s="99">
        <f t="shared" si="353"/>
        <v>278911.01000000007</v>
      </c>
      <c r="T1337" s="99">
        <f t="shared" si="354"/>
        <v>5320.989999999998</v>
      </c>
      <c r="U1337" s="99">
        <f t="shared" si="355"/>
        <v>284232.00000000006</v>
      </c>
      <c r="V1337" s="68"/>
    </row>
    <row r="1338" spans="1:68" s="191" customFormat="1" x14ac:dyDescent="0.25">
      <c r="A1338" s="104">
        <v>16</v>
      </c>
      <c r="B1338" s="264"/>
      <c r="C1338" s="264"/>
      <c r="D1338" s="264"/>
      <c r="E1338" s="264"/>
      <c r="F1338" s="104" t="s">
        <v>3509</v>
      </c>
      <c r="G1338" s="99">
        <v>-1899.9599999999991</v>
      </c>
      <c r="H1338" s="99">
        <v>-67.040000000000077</v>
      </c>
      <c r="I1338" s="71">
        <f t="shared" si="356"/>
        <v>-1966.9999999999991</v>
      </c>
      <c r="J1338" s="99"/>
      <c r="K1338" s="99"/>
      <c r="L1338" s="99">
        <f t="shared" si="349"/>
        <v>0</v>
      </c>
      <c r="M1338" s="99">
        <f t="shared" si="348"/>
        <v>-1899.9599999999991</v>
      </c>
      <c r="N1338" s="99">
        <f t="shared" si="350"/>
        <v>-67.040000000000077</v>
      </c>
      <c r="O1338" s="99">
        <f t="shared" si="351"/>
        <v>-1966.9999999999991</v>
      </c>
      <c r="P1338" s="99"/>
      <c r="Q1338" s="99"/>
      <c r="R1338" s="99">
        <f t="shared" si="352"/>
        <v>0</v>
      </c>
      <c r="S1338" s="99">
        <f t="shared" si="353"/>
        <v>-1899.9599999999991</v>
      </c>
      <c r="T1338" s="99">
        <f t="shared" si="354"/>
        <v>-67.040000000000077</v>
      </c>
      <c r="U1338" s="99">
        <f t="shared" si="355"/>
        <v>-1966.9999999999991</v>
      </c>
      <c r="V1338" s="68"/>
    </row>
    <row r="1339" spans="1:68" s="191" customFormat="1" x14ac:dyDescent="0.25">
      <c r="A1339" s="104">
        <v>17</v>
      </c>
      <c r="B1339" s="264"/>
      <c r="C1339" s="264"/>
      <c r="D1339" s="264"/>
      <c r="E1339" s="264"/>
      <c r="F1339" s="104" t="s">
        <v>3510</v>
      </c>
      <c r="G1339" s="99">
        <v>0</v>
      </c>
      <c r="H1339" s="99">
        <v>0</v>
      </c>
      <c r="I1339" s="71">
        <f t="shared" si="356"/>
        <v>0</v>
      </c>
      <c r="J1339" s="99"/>
      <c r="K1339" s="99"/>
      <c r="L1339" s="99">
        <f t="shared" si="349"/>
        <v>0</v>
      </c>
      <c r="M1339" s="99">
        <f t="shared" si="348"/>
        <v>0</v>
      </c>
      <c r="N1339" s="99">
        <f t="shared" si="350"/>
        <v>0</v>
      </c>
      <c r="O1339" s="99">
        <f t="shared" si="351"/>
        <v>0</v>
      </c>
      <c r="P1339" s="99"/>
      <c r="Q1339" s="99"/>
      <c r="R1339" s="99">
        <f t="shared" si="352"/>
        <v>0</v>
      </c>
      <c r="S1339" s="99">
        <f t="shared" si="353"/>
        <v>0</v>
      </c>
      <c r="T1339" s="99">
        <f t="shared" si="354"/>
        <v>0</v>
      </c>
      <c r="U1339" s="99">
        <f t="shared" si="355"/>
        <v>0</v>
      </c>
      <c r="V1339" s="68"/>
    </row>
    <row r="1340" spans="1:68" s="191" customFormat="1" x14ac:dyDescent="0.25">
      <c r="A1340" s="104">
        <v>18</v>
      </c>
      <c r="B1340" s="264"/>
      <c r="C1340" s="264"/>
      <c r="D1340" s="264"/>
      <c r="E1340" s="264"/>
      <c r="F1340" s="104" t="s">
        <v>3511</v>
      </c>
      <c r="G1340" s="99">
        <v>127179.66999999998</v>
      </c>
      <c r="H1340" s="99">
        <v>9328.3300000000017</v>
      </c>
      <c r="I1340" s="71">
        <f t="shared" si="356"/>
        <v>136508</v>
      </c>
      <c r="J1340" s="99"/>
      <c r="K1340" s="99"/>
      <c r="L1340" s="99">
        <f t="shared" si="349"/>
        <v>0</v>
      </c>
      <c r="M1340" s="99">
        <f t="shared" si="348"/>
        <v>127179.66999999998</v>
      </c>
      <c r="N1340" s="99">
        <f t="shared" si="350"/>
        <v>9328.3300000000017</v>
      </c>
      <c r="O1340" s="99">
        <f t="shared" si="351"/>
        <v>136508</v>
      </c>
      <c r="P1340" s="99"/>
      <c r="Q1340" s="99"/>
      <c r="R1340" s="99">
        <f t="shared" si="352"/>
        <v>0</v>
      </c>
      <c r="S1340" s="99">
        <f t="shared" si="353"/>
        <v>127179.66999999998</v>
      </c>
      <c r="T1340" s="99">
        <f t="shared" si="354"/>
        <v>9328.3300000000017</v>
      </c>
      <c r="U1340" s="99">
        <f t="shared" si="355"/>
        <v>136508</v>
      </c>
      <c r="V1340" s="68"/>
    </row>
    <row r="1341" spans="1:68" s="191" customFormat="1" x14ac:dyDescent="0.25">
      <c r="A1341" s="104">
        <v>19</v>
      </c>
      <c r="B1341" s="264"/>
      <c r="C1341" s="264"/>
      <c r="D1341" s="264"/>
      <c r="E1341" s="264"/>
      <c r="F1341" s="104" t="s">
        <v>3512</v>
      </c>
      <c r="G1341" s="99">
        <v>33608.639999999999</v>
      </c>
      <c r="H1341" s="99">
        <v>3026.36</v>
      </c>
      <c r="I1341" s="71">
        <f t="shared" si="356"/>
        <v>36635</v>
      </c>
      <c r="J1341" s="99"/>
      <c r="K1341" s="99"/>
      <c r="L1341" s="99">
        <f t="shared" si="349"/>
        <v>0</v>
      </c>
      <c r="M1341" s="99">
        <f t="shared" si="348"/>
        <v>33608.639999999999</v>
      </c>
      <c r="N1341" s="99">
        <f t="shared" si="350"/>
        <v>3026.36</v>
      </c>
      <c r="O1341" s="99">
        <f t="shared" si="351"/>
        <v>36635</v>
      </c>
      <c r="P1341" s="99"/>
      <c r="Q1341" s="99"/>
      <c r="R1341" s="99">
        <f t="shared" si="352"/>
        <v>0</v>
      </c>
      <c r="S1341" s="99">
        <f t="shared" si="353"/>
        <v>33608.639999999999</v>
      </c>
      <c r="T1341" s="99">
        <f t="shared" si="354"/>
        <v>3026.36</v>
      </c>
      <c r="U1341" s="99">
        <f t="shared" si="355"/>
        <v>36635</v>
      </c>
      <c r="V1341" s="68"/>
    </row>
    <row r="1342" spans="1:68" s="191" customFormat="1" x14ac:dyDescent="0.25">
      <c r="A1342" s="104">
        <v>20</v>
      </c>
      <c r="B1342" s="264"/>
      <c r="C1342" s="264"/>
      <c r="D1342" s="264"/>
      <c r="E1342" s="264"/>
      <c r="F1342" s="104" t="s">
        <v>3513</v>
      </c>
      <c r="G1342" s="99">
        <v>25808</v>
      </c>
      <c r="H1342" s="99">
        <v>0</v>
      </c>
      <c r="I1342" s="71">
        <f t="shared" si="356"/>
        <v>25808</v>
      </c>
      <c r="J1342" s="99"/>
      <c r="K1342" s="99"/>
      <c r="L1342" s="99">
        <f t="shared" si="349"/>
        <v>0</v>
      </c>
      <c r="M1342" s="99">
        <f t="shared" si="348"/>
        <v>25808</v>
      </c>
      <c r="N1342" s="99">
        <f t="shared" si="350"/>
        <v>0</v>
      </c>
      <c r="O1342" s="99">
        <f t="shared" si="351"/>
        <v>25808</v>
      </c>
      <c r="P1342" s="99"/>
      <c r="Q1342" s="99"/>
      <c r="R1342" s="99">
        <f t="shared" si="352"/>
        <v>0</v>
      </c>
      <c r="S1342" s="99">
        <f t="shared" si="353"/>
        <v>25808</v>
      </c>
      <c r="T1342" s="99">
        <f t="shared" si="354"/>
        <v>0</v>
      </c>
      <c r="U1342" s="99">
        <f t="shared" si="355"/>
        <v>25808</v>
      </c>
      <c r="V1342" s="68"/>
    </row>
    <row r="1343" spans="1:68" s="191" customFormat="1" x14ac:dyDescent="0.25">
      <c r="A1343" s="104">
        <v>21</v>
      </c>
      <c r="B1343" s="264"/>
      <c r="C1343" s="264"/>
      <c r="D1343" s="264"/>
      <c r="E1343" s="264"/>
      <c r="F1343" s="104" t="s">
        <v>3514</v>
      </c>
      <c r="G1343" s="99">
        <v>0</v>
      </c>
      <c r="H1343" s="99">
        <v>0</v>
      </c>
      <c r="I1343" s="71">
        <f t="shared" si="356"/>
        <v>0</v>
      </c>
      <c r="J1343" s="99"/>
      <c r="K1343" s="99"/>
      <c r="L1343" s="99">
        <f t="shared" si="349"/>
        <v>0</v>
      </c>
      <c r="M1343" s="99">
        <f t="shared" si="348"/>
        <v>0</v>
      </c>
      <c r="N1343" s="99">
        <f t="shared" si="350"/>
        <v>0</v>
      </c>
      <c r="O1343" s="99">
        <f t="shared" si="351"/>
        <v>0</v>
      </c>
      <c r="P1343" s="99"/>
      <c r="Q1343" s="99"/>
      <c r="R1343" s="99">
        <f t="shared" si="352"/>
        <v>0</v>
      </c>
      <c r="S1343" s="99">
        <f t="shared" si="353"/>
        <v>0</v>
      </c>
      <c r="T1343" s="99">
        <f t="shared" si="354"/>
        <v>0</v>
      </c>
      <c r="U1343" s="99">
        <f t="shared" si="355"/>
        <v>0</v>
      </c>
      <c r="V1343" s="68"/>
    </row>
    <row r="1344" spans="1:68" s="193" customFormat="1" x14ac:dyDescent="0.25">
      <c r="A1344" s="255" t="s">
        <v>43</v>
      </c>
      <c r="B1344" s="256"/>
      <c r="C1344" s="256"/>
      <c r="D1344" s="256"/>
      <c r="E1344" s="256"/>
      <c r="F1344" s="187">
        <f>A1343</f>
        <v>21</v>
      </c>
      <c r="G1344" s="103">
        <f>SUM(G1323:G1343)</f>
        <v>1083369.07</v>
      </c>
      <c r="H1344" s="103">
        <f t="shared" ref="H1344:U1344" si="358">SUM(H1323:H1343)</f>
        <v>54822.930000000008</v>
      </c>
      <c r="I1344" s="103">
        <f t="shared" si="358"/>
        <v>1138192</v>
      </c>
      <c r="J1344" s="103">
        <f t="shared" si="358"/>
        <v>0</v>
      </c>
      <c r="K1344" s="103">
        <f t="shared" si="358"/>
        <v>0</v>
      </c>
      <c r="L1344" s="103">
        <f t="shared" si="358"/>
        <v>0</v>
      </c>
      <c r="M1344" s="103">
        <f t="shared" si="358"/>
        <v>1083369.07</v>
      </c>
      <c r="N1344" s="103">
        <f t="shared" si="358"/>
        <v>54822.930000000008</v>
      </c>
      <c r="O1344" s="103">
        <f t="shared" si="358"/>
        <v>1138192</v>
      </c>
      <c r="P1344" s="103">
        <f t="shared" si="358"/>
        <v>0</v>
      </c>
      <c r="Q1344" s="103">
        <f t="shared" si="358"/>
        <v>0</v>
      </c>
      <c r="R1344" s="103">
        <f t="shared" si="358"/>
        <v>0</v>
      </c>
      <c r="S1344" s="103">
        <f t="shared" si="358"/>
        <v>1083369.07</v>
      </c>
      <c r="T1344" s="103">
        <f t="shared" si="358"/>
        <v>54822.930000000008</v>
      </c>
      <c r="U1344" s="103">
        <f t="shared" si="358"/>
        <v>1138192</v>
      </c>
      <c r="V1344" s="122"/>
      <c r="W1344" s="192"/>
      <c r="X1344" s="192"/>
      <c r="Y1344" s="192"/>
      <c r="Z1344" s="192"/>
      <c r="AA1344" s="192"/>
      <c r="AB1344" s="192"/>
      <c r="AC1344" s="192"/>
      <c r="AD1344" s="192"/>
      <c r="AE1344" s="192"/>
      <c r="AF1344" s="192"/>
      <c r="AG1344" s="192"/>
      <c r="AH1344" s="192"/>
      <c r="AI1344" s="192"/>
      <c r="AJ1344" s="192"/>
      <c r="AK1344" s="192"/>
      <c r="AL1344" s="192"/>
      <c r="AM1344" s="192"/>
      <c r="AN1344" s="192"/>
      <c r="AO1344" s="192"/>
      <c r="AP1344" s="192"/>
      <c r="AQ1344" s="192"/>
      <c r="AR1344" s="192"/>
      <c r="AS1344" s="192"/>
      <c r="AT1344" s="192"/>
      <c r="AU1344" s="192"/>
      <c r="AV1344" s="192"/>
      <c r="AW1344" s="192"/>
      <c r="AX1344" s="192"/>
      <c r="AY1344" s="192"/>
      <c r="AZ1344" s="192"/>
      <c r="BA1344" s="192"/>
      <c r="BB1344" s="192"/>
      <c r="BC1344" s="192"/>
      <c r="BD1344" s="192"/>
      <c r="BE1344" s="192"/>
      <c r="BF1344" s="192"/>
      <c r="BG1344" s="192"/>
      <c r="BH1344" s="192"/>
      <c r="BI1344" s="192"/>
      <c r="BJ1344" s="192"/>
      <c r="BK1344" s="192"/>
      <c r="BL1344" s="192"/>
      <c r="BM1344" s="192"/>
      <c r="BN1344" s="192"/>
      <c r="BO1344" s="192"/>
      <c r="BP1344" s="192"/>
    </row>
    <row r="1345" spans="1:68" s="201" customFormat="1" x14ac:dyDescent="0.25">
      <c r="A1345" s="299" t="s">
        <v>3515</v>
      </c>
      <c r="B1345" s="299"/>
      <c r="C1345" s="299"/>
      <c r="D1345" s="299"/>
      <c r="E1345" s="299"/>
      <c r="F1345" s="187">
        <f t="shared" ref="F1345" si="359">F1344+F1322+F1275+F1263+F1237+F1217+F1198+F1174+F1136+F1111+F1082+F1069+F1153+F1050+F1028+F999+F979+F946+F923+F905+F880+F869+F844+F826+F803+F783+F775+F761+F739</f>
        <v>577</v>
      </c>
      <c r="G1345" s="97">
        <f>G1344+G1322+G1275+G1263+G1237+G1217+G1198+G1174+G1136+G1111+G1082+G1069+G1153+G1050+G1028+G999+G979+G946+G923+G905+G880+G869+G844+G826+G803+G783+G775+G761+G739</f>
        <v>42088806.539999984</v>
      </c>
      <c r="H1345" s="97">
        <f t="shared" ref="H1345:U1345" si="360">H1344+H1322+H1275+H1263+H1237+H1217+H1198+H1174+H1136+H1111+H1082+H1069+H1153+H1050+H1028+H999+H979+H946+H923+H905+H880+H869+H844+H826+H803+H783+H775+H761+H739</f>
        <v>8241351.5499999989</v>
      </c>
      <c r="I1345" s="97">
        <f t="shared" si="360"/>
        <v>50330158.090000004</v>
      </c>
      <c r="J1345" s="97">
        <f t="shared" si="360"/>
        <v>0</v>
      </c>
      <c r="K1345" s="97">
        <f t="shared" si="360"/>
        <v>0</v>
      </c>
      <c r="L1345" s="97">
        <f t="shared" si="360"/>
        <v>0</v>
      </c>
      <c r="M1345" s="97">
        <f t="shared" si="360"/>
        <v>42088806.539999984</v>
      </c>
      <c r="N1345" s="97">
        <f t="shared" si="360"/>
        <v>8241351.5499999989</v>
      </c>
      <c r="O1345" s="97">
        <f t="shared" si="360"/>
        <v>50330158.090000004</v>
      </c>
      <c r="P1345" s="97">
        <f t="shared" si="360"/>
        <v>0</v>
      </c>
      <c r="Q1345" s="97">
        <f t="shared" si="360"/>
        <v>0</v>
      </c>
      <c r="R1345" s="97">
        <f t="shared" si="360"/>
        <v>0</v>
      </c>
      <c r="S1345" s="97">
        <f t="shared" si="360"/>
        <v>42088806.539999984</v>
      </c>
      <c r="T1345" s="97">
        <f t="shared" si="360"/>
        <v>8241351.5499999989</v>
      </c>
      <c r="U1345" s="97">
        <f t="shared" si="360"/>
        <v>50330158.090000004</v>
      </c>
      <c r="V1345" s="85"/>
      <c r="W1345" s="113"/>
      <c r="X1345" s="113"/>
      <c r="Y1345" s="113"/>
      <c r="Z1345" s="113"/>
      <c r="AA1345" s="113"/>
      <c r="AB1345" s="113"/>
      <c r="AC1345" s="113"/>
      <c r="AD1345" s="113"/>
      <c r="AE1345" s="113"/>
      <c r="AF1345" s="113"/>
      <c r="AG1345" s="113"/>
      <c r="AH1345" s="113"/>
      <c r="AI1345" s="113"/>
      <c r="AJ1345" s="113"/>
      <c r="AK1345" s="113"/>
      <c r="AL1345" s="113"/>
      <c r="AM1345" s="113"/>
      <c r="AN1345" s="113"/>
      <c r="AO1345" s="113"/>
      <c r="AP1345" s="113"/>
      <c r="AQ1345" s="113"/>
      <c r="AR1345" s="113"/>
      <c r="AS1345" s="113"/>
      <c r="AT1345" s="113"/>
      <c r="AU1345" s="113"/>
      <c r="AV1345" s="113"/>
      <c r="AW1345" s="113"/>
      <c r="AX1345" s="113"/>
      <c r="AY1345" s="113"/>
      <c r="AZ1345" s="113"/>
      <c r="BA1345" s="113"/>
      <c r="BB1345" s="113"/>
      <c r="BC1345" s="113"/>
      <c r="BD1345" s="113"/>
      <c r="BE1345" s="113"/>
      <c r="BF1345" s="113"/>
      <c r="BG1345" s="113"/>
      <c r="BH1345" s="113"/>
      <c r="BI1345" s="113"/>
      <c r="BJ1345" s="113"/>
      <c r="BK1345" s="113"/>
      <c r="BL1345" s="113"/>
      <c r="BM1345" s="113"/>
      <c r="BN1345" s="113"/>
      <c r="BO1345" s="113"/>
      <c r="BP1345" s="113"/>
    </row>
    <row r="1346" spans="1:68" s="86" customFormat="1" x14ac:dyDescent="0.25">
      <c r="A1346" s="88"/>
      <c r="B1346" s="78"/>
      <c r="C1346" s="78"/>
      <c r="D1346" s="78"/>
      <c r="E1346" s="78"/>
      <c r="F1346" s="88"/>
      <c r="G1346" s="71"/>
      <c r="H1346" s="71"/>
      <c r="I1346" s="71"/>
      <c r="J1346" s="99"/>
      <c r="K1346" s="99"/>
      <c r="L1346" s="99"/>
      <c r="M1346" s="99"/>
      <c r="N1346" s="99"/>
      <c r="O1346" s="99"/>
      <c r="P1346" s="99"/>
      <c r="Q1346" s="99"/>
      <c r="R1346" s="99"/>
      <c r="S1346" s="99"/>
      <c r="T1346" s="99"/>
      <c r="U1346" s="99"/>
      <c r="V1346" s="202"/>
    </row>
    <row r="1347" spans="1:68" s="81" customFormat="1" x14ac:dyDescent="0.25">
      <c r="A1347" s="79" t="s">
        <v>486</v>
      </c>
      <c r="B1347" s="79"/>
      <c r="C1347" s="79"/>
      <c r="D1347" s="79"/>
      <c r="E1347" s="79"/>
      <c r="F1347" s="80"/>
      <c r="G1347" s="80"/>
      <c r="H1347" s="80"/>
      <c r="I1347" s="80"/>
      <c r="J1347" s="80"/>
      <c r="K1347" s="80"/>
      <c r="L1347" s="80"/>
      <c r="M1347" s="80"/>
      <c r="N1347" s="80"/>
      <c r="O1347" s="80"/>
      <c r="P1347" s="80"/>
      <c r="Q1347" s="80"/>
      <c r="R1347" s="80"/>
      <c r="S1347" s="80"/>
      <c r="T1347" s="80"/>
      <c r="U1347" s="80"/>
      <c r="V1347" s="91"/>
      <c r="W1347" s="86"/>
      <c r="X1347" s="86"/>
      <c r="Y1347" s="86"/>
      <c r="Z1347" s="86"/>
      <c r="AA1347" s="86"/>
      <c r="AB1347" s="86"/>
      <c r="AC1347" s="86"/>
      <c r="AD1347" s="86"/>
      <c r="AE1347" s="86"/>
      <c r="AF1347" s="86"/>
      <c r="AG1347" s="86"/>
      <c r="AH1347" s="86"/>
      <c r="AI1347" s="86"/>
      <c r="AJ1347" s="86"/>
      <c r="AK1347" s="86"/>
      <c r="AL1347" s="86"/>
      <c r="AM1347" s="86"/>
      <c r="AN1347" s="86"/>
      <c r="AO1347" s="86"/>
      <c r="AP1347" s="86"/>
      <c r="AQ1347" s="86"/>
      <c r="AR1347" s="86"/>
      <c r="AS1347" s="86"/>
      <c r="AT1347" s="86"/>
      <c r="AU1347" s="86"/>
      <c r="AV1347" s="86"/>
      <c r="AW1347" s="86"/>
      <c r="AX1347" s="86"/>
      <c r="AY1347" s="86"/>
      <c r="AZ1347" s="86"/>
      <c r="BA1347" s="86"/>
      <c r="BB1347" s="86"/>
      <c r="BC1347" s="86"/>
      <c r="BD1347" s="86"/>
      <c r="BE1347" s="86"/>
      <c r="BF1347" s="86"/>
      <c r="BG1347" s="86"/>
      <c r="BH1347" s="86"/>
      <c r="BI1347" s="86"/>
      <c r="BJ1347" s="86"/>
      <c r="BK1347" s="86"/>
      <c r="BL1347" s="86"/>
      <c r="BM1347" s="86"/>
      <c r="BN1347" s="86"/>
      <c r="BO1347" s="86"/>
      <c r="BP1347" s="86"/>
    </row>
    <row r="1348" spans="1:68" s="86" customFormat="1" ht="15" customHeight="1" x14ac:dyDescent="0.25">
      <c r="A1348" s="71">
        <v>1</v>
      </c>
      <c r="B1348" s="283" t="s">
        <v>1216</v>
      </c>
      <c r="C1348" s="283" t="s">
        <v>1217</v>
      </c>
      <c r="D1348" s="283" t="s">
        <v>1217</v>
      </c>
      <c r="E1348" s="283" t="s">
        <v>5607</v>
      </c>
      <c r="F1348" s="71" t="s">
        <v>3516</v>
      </c>
      <c r="G1348" s="99">
        <v>0</v>
      </c>
      <c r="H1348" s="99">
        <v>0</v>
      </c>
      <c r="I1348" s="71">
        <f t="shared" si="356"/>
        <v>0</v>
      </c>
      <c r="J1348" s="99"/>
      <c r="K1348" s="99"/>
      <c r="L1348" s="99">
        <f t="shared" si="349"/>
        <v>0</v>
      </c>
      <c r="M1348" s="99">
        <f t="shared" ref="M1348:M1408" si="361">G1348+J1348</f>
        <v>0</v>
      </c>
      <c r="N1348" s="99">
        <f t="shared" si="350"/>
        <v>0</v>
      </c>
      <c r="O1348" s="99">
        <f t="shared" si="351"/>
        <v>0</v>
      </c>
      <c r="P1348" s="99"/>
      <c r="Q1348" s="99"/>
      <c r="R1348" s="99">
        <f t="shared" si="352"/>
        <v>0</v>
      </c>
      <c r="S1348" s="99">
        <f t="shared" si="353"/>
        <v>0</v>
      </c>
      <c r="T1348" s="99">
        <f t="shared" si="354"/>
        <v>0</v>
      </c>
      <c r="U1348" s="99">
        <f t="shared" si="355"/>
        <v>0</v>
      </c>
      <c r="V1348" s="77"/>
    </row>
    <row r="1349" spans="1:68" s="86" customFormat="1" x14ac:dyDescent="0.25">
      <c r="A1349" s="203">
        <v>2</v>
      </c>
      <c r="B1349" s="284"/>
      <c r="C1349" s="284"/>
      <c r="D1349" s="284"/>
      <c r="E1349" s="284"/>
      <c r="F1349" s="71" t="s">
        <v>3517</v>
      </c>
      <c r="G1349" s="99">
        <v>0</v>
      </c>
      <c r="H1349" s="99">
        <v>0</v>
      </c>
      <c r="I1349" s="71">
        <f t="shared" si="356"/>
        <v>0</v>
      </c>
      <c r="J1349" s="99"/>
      <c r="K1349" s="99"/>
      <c r="L1349" s="99">
        <f t="shared" si="349"/>
        <v>0</v>
      </c>
      <c r="M1349" s="99">
        <f t="shared" si="361"/>
        <v>0</v>
      </c>
      <c r="N1349" s="99">
        <f t="shared" si="350"/>
        <v>0</v>
      </c>
      <c r="O1349" s="99">
        <f t="shared" si="351"/>
        <v>0</v>
      </c>
      <c r="P1349" s="99"/>
      <c r="Q1349" s="99"/>
      <c r="R1349" s="99">
        <f t="shared" si="352"/>
        <v>0</v>
      </c>
      <c r="S1349" s="99">
        <f t="shared" si="353"/>
        <v>0</v>
      </c>
      <c r="T1349" s="99">
        <f t="shared" si="354"/>
        <v>0</v>
      </c>
      <c r="U1349" s="99">
        <f t="shared" si="355"/>
        <v>0</v>
      </c>
      <c r="V1349" s="77"/>
    </row>
    <row r="1350" spans="1:68" s="86" customFormat="1" x14ac:dyDescent="0.25">
      <c r="A1350" s="71">
        <v>3</v>
      </c>
      <c r="B1350" s="284"/>
      <c r="C1350" s="284"/>
      <c r="D1350" s="284"/>
      <c r="E1350" s="284"/>
      <c r="F1350" s="71" t="s">
        <v>3518</v>
      </c>
      <c r="G1350" s="99">
        <v>0</v>
      </c>
      <c r="H1350" s="99">
        <v>0</v>
      </c>
      <c r="I1350" s="71">
        <f t="shared" si="356"/>
        <v>0</v>
      </c>
      <c r="J1350" s="99"/>
      <c r="K1350" s="99"/>
      <c r="L1350" s="99">
        <f t="shared" si="349"/>
        <v>0</v>
      </c>
      <c r="M1350" s="99">
        <f t="shared" si="361"/>
        <v>0</v>
      </c>
      <c r="N1350" s="99">
        <f t="shared" si="350"/>
        <v>0</v>
      </c>
      <c r="O1350" s="99">
        <f t="shared" si="351"/>
        <v>0</v>
      </c>
      <c r="P1350" s="99"/>
      <c r="Q1350" s="99"/>
      <c r="R1350" s="99">
        <f t="shared" si="352"/>
        <v>0</v>
      </c>
      <c r="S1350" s="99">
        <f t="shared" si="353"/>
        <v>0</v>
      </c>
      <c r="T1350" s="99">
        <f t="shared" si="354"/>
        <v>0</v>
      </c>
      <c r="U1350" s="99">
        <f t="shared" si="355"/>
        <v>0</v>
      </c>
      <c r="V1350" s="77"/>
    </row>
    <row r="1351" spans="1:68" s="86" customFormat="1" x14ac:dyDescent="0.25">
      <c r="A1351" s="203">
        <v>4</v>
      </c>
      <c r="B1351" s="284"/>
      <c r="C1351" s="284"/>
      <c r="D1351" s="284"/>
      <c r="E1351" s="284"/>
      <c r="F1351" s="71" t="s">
        <v>3519</v>
      </c>
      <c r="G1351" s="99">
        <v>50835.680000000008</v>
      </c>
      <c r="H1351" s="99">
        <v>31756.320000000003</v>
      </c>
      <c r="I1351" s="71">
        <f t="shared" si="356"/>
        <v>82592.000000000015</v>
      </c>
      <c r="J1351" s="99"/>
      <c r="K1351" s="99"/>
      <c r="L1351" s="99">
        <f t="shared" si="349"/>
        <v>0</v>
      </c>
      <c r="M1351" s="99">
        <f t="shared" si="361"/>
        <v>50835.680000000008</v>
      </c>
      <c r="N1351" s="99">
        <f t="shared" si="350"/>
        <v>31756.320000000003</v>
      </c>
      <c r="O1351" s="99">
        <f t="shared" si="351"/>
        <v>82592.000000000015</v>
      </c>
      <c r="P1351" s="99"/>
      <c r="Q1351" s="99"/>
      <c r="R1351" s="99">
        <f t="shared" si="352"/>
        <v>0</v>
      </c>
      <c r="S1351" s="99">
        <f t="shared" si="353"/>
        <v>50835.680000000008</v>
      </c>
      <c r="T1351" s="99">
        <f t="shared" si="354"/>
        <v>31756.320000000003</v>
      </c>
      <c r="U1351" s="99">
        <f t="shared" si="355"/>
        <v>82592.000000000015</v>
      </c>
      <c r="V1351" s="77"/>
    </row>
    <row r="1352" spans="1:68" s="86" customFormat="1" x14ac:dyDescent="0.25">
      <c r="A1352" s="71">
        <v>5</v>
      </c>
      <c r="B1352" s="284"/>
      <c r="C1352" s="284"/>
      <c r="D1352" s="284"/>
      <c r="E1352" s="284"/>
      <c r="F1352" s="71" t="s">
        <v>3520</v>
      </c>
      <c r="G1352" s="99">
        <v>6177.7899999999972</v>
      </c>
      <c r="H1352" s="99">
        <v>-180.78999999999996</v>
      </c>
      <c r="I1352" s="71">
        <f t="shared" si="356"/>
        <v>5996.9999999999973</v>
      </c>
      <c r="J1352" s="99"/>
      <c r="K1352" s="99"/>
      <c r="L1352" s="99">
        <f t="shared" si="349"/>
        <v>0</v>
      </c>
      <c r="M1352" s="99">
        <f t="shared" si="361"/>
        <v>6177.7899999999972</v>
      </c>
      <c r="N1352" s="99">
        <f t="shared" si="350"/>
        <v>-180.78999999999996</v>
      </c>
      <c r="O1352" s="99">
        <f t="shared" si="351"/>
        <v>5996.9999999999973</v>
      </c>
      <c r="P1352" s="99"/>
      <c r="Q1352" s="99"/>
      <c r="R1352" s="99">
        <f t="shared" si="352"/>
        <v>0</v>
      </c>
      <c r="S1352" s="99">
        <f t="shared" si="353"/>
        <v>6177.7899999999972</v>
      </c>
      <c r="T1352" s="99">
        <f t="shared" si="354"/>
        <v>-180.78999999999996</v>
      </c>
      <c r="U1352" s="99">
        <f t="shared" si="355"/>
        <v>5996.9999999999973</v>
      </c>
      <c r="V1352" s="77"/>
    </row>
    <row r="1353" spans="1:68" s="86" customFormat="1" x14ac:dyDescent="0.25">
      <c r="A1353" s="203">
        <v>6</v>
      </c>
      <c r="B1353" s="284"/>
      <c r="C1353" s="284"/>
      <c r="D1353" s="284"/>
      <c r="E1353" s="284"/>
      <c r="F1353" s="71" t="s">
        <v>3521</v>
      </c>
      <c r="G1353" s="99">
        <v>85219.670000000013</v>
      </c>
      <c r="H1353" s="99">
        <v>27561.329999999998</v>
      </c>
      <c r="I1353" s="71">
        <f t="shared" si="356"/>
        <v>112781.00000000001</v>
      </c>
      <c r="J1353" s="99"/>
      <c r="K1353" s="99"/>
      <c r="L1353" s="99">
        <f t="shared" si="349"/>
        <v>0</v>
      </c>
      <c r="M1353" s="99">
        <f t="shared" si="361"/>
        <v>85219.670000000013</v>
      </c>
      <c r="N1353" s="99">
        <f t="shared" si="350"/>
        <v>27561.329999999998</v>
      </c>
      <c r="O1353" s="99">
        <f t="shared" si="351"/>
        <v>112781.00000000001</v>
      </c>
      <c r="P1353" s="99"/>
      <c r="Q1353" s="99"/>
      <c r="R1353" s="99">
        <f t="shared" si="352"/>
        <v>0</v>
      </c>
      <c r="S1353" s="99">
        <f t="shared" si="353"/>
        <v>85219.670000000013</v>
      </c>
      <c r="T1353" s="99">
        <f t="shared" si="354"/>
        <v>27561.329999999998</v>
      </c>
      <c r="U1353" s="99">
        <f t="shared" si="355"/>
        <v>112781.00000000001</v>
      </c>
      <c r="V1353" s="77"/>
    </row>
    <row r="1354" spans="1:68" s="86" customFormat="1" x14ac:dyDescent="0.25">
      <c r="A1354" s="71">
        <v>7</v>
      </c>
      <c r="B1354" s="284"/>
      <c r="C1354" s="284"/>
      <c r="D1354" s="284"/>
      <c r="E1354" s="284"/>
      <c r="F1354" s="71" t="s">
        <v>3522</v>
      </c>
      <c r="G1354" s="99">
        <v>144148.78</v>
      </c>
      <c r="H1354" s="99">
        <v>883.22</v>
      </c>
      <c r="I1354" s="71">
        <f t="shared" si="356"/>
        <v>145032</v>
      </c>
      <c r="J1354" s="99"/>
      <c r="K1354" s="99"/>
      <c r="L1354" s="99">
        <f t="shared" si="349"/>
        <v>0</v>
      </c>
      <c r="M1354" s="99">
        <f t="shared" si="361"/>
        <v>144148.78</v>
      </c>
      <c r="N1354" s="99">
        <f t="shared" si="350"/>
        <v>883.22</v>
      </c>
      <c r="O1354" s="99">
        <f t="shared" si="351"/>
        <v>145032</v>
      </c>
      <c r="P1354" s="99"/>
      <c r="Q1354" s="99"/>
      <c r="R1354" s="99">
        <f t="shared" si="352"/>
        <v>0</v>
      </c>
      <c r="S1354" s="99">
        <f t="shared" si="353"/>
        <v>144148.78</v>
      </c>
      <c r="T1354" s="99">
        <f t="shared" si="354"/>
        <v>883.22</v>
      </c>
      <c r="U1354" s="99">
        <f t="shared" si="355"/>
        <v>145032</v>
      </c>
      <c r="V1354" s="77"/>
    </row>
    <row r="1355" spans="1:68" s="86" customFormat="1" x14ac:dyDescent="0.25">
      <c r="A1355" s="203">
        <v>8</v>
      </c>
      <c r="B1355" s="284"/>
      <c r="C1355" s="284"/>
      <c r="D1355" s="284"/>
      <c r="E1355" s="284"/>
      <c r="F1355" s="71" t="s">
        <v>3523</v>
      </c>
      <c r="G1355" s="99">
        <v>-6605.65</v>
      </c>
      <c r="H1355" s="99">
        <v>1264.6500000000001</v>
      </c>
      <c r="I1355" s="71">
        <f t="shared" si="356"/>
        <v>-5341</v>
      </c>
      <c r="J1355" s="99"/>
      <c r="K1355" s="99"/>
      <c r="L1355" s="99">
        <f t="shared" si="349"/>
        <v>0</v>
      </c>
      <c r="M1355" s="99">
        <f t="shared" si="361"/>
        <v>-6605.65</v>
      </c>
      <c r="N1355" s="99">
        <f t="shared" si="350"/>
        <v>1264.6500000000001</v>
      </c>
      <c r="O1355" s="99">
        <f t="shared" si="351"/>
        <v>-5341</v>
      </c>
      <c r="P1355" s="99"/>
      <c r="Q1355" s="99"/>
      <c r="R1355" s="99">
        <f t="shared" si="352"/>
        <v>0</v>
      </c>
      <c r="S1355" s="99">
        <f t="shared" si="353"/>
        <v>-6605.65</v>
      </c>
      <c r="T1355" s="99">
        <f t="shared" si="354"/>
        <v>1264.6500000000001</v>
      </c>
      <c r="U1355" s="99">
        <f t="shared" si="355"/>
        <v>-5341</v>
      </c>
      <c r="V1355" s="77"/>
    </row>
    <row r="1356" spans="1:68" s="86" customFormat="1" x14ac:dyDescent="0.25">
      <c r="A1356" s="71">
        <v>9</v>
      </c>
      <c r="B1356" s="284"/>
      <c r="C1356" s="284"/>
      <c r="D1356" s="284"/>
      <c r="E1356" s="284"/>
      <c r="F1356" s="71" t="s">
        <v>3524</v>
      </c>
      <c r="G1356" s="99">
        <v>131953</v>
      </c>
      <c r="H1356" s="99">
        <v>0</v>
      </c>
      <c r="I1356" s="71">
        <f t="shared" si="356"/>
        <v>131953</v>
      </c>
      <c r="J1356" s="99"/>
      <c r="K1356" s="99"/>
      <c r="L1356" s="99">
        <f t="shared" si="349"/>
        <v>0</v>
      </c>
      <c r="M1356" s="99">
        <f t="shared" si="361"/>
        <v>131953</v>
      </c>
      <c r="N1356" s="99">
        <f t="shared" si="350"/>
        <v>0</v>
      </c>
      <c r="O1356" s="99">
        <f t="shared" si="351"/>
        <v>131953</v>
      </c>
      <c r="P1356" s="99"/>
      <c r="Q1356" s="99"/>
      <c r="R1356" s="99">
        <f t="shared" si="352"/>
        <v>0</v>
      </c>
      <c r="S1356" s="99">
        <f t="shared" si="353"/>
        <v>131953</v>
      </c>
      <c r="T1356" s="99">
        <f t="shared" si="354"/>
        <v>0</v>
      </c>
      <c r="U1356" s="99">
        <f t="shared" si="355"/>
        <v>131953</v>
      </c>
      <c r="V1356" s="77"/>
    </row>
    <row r="1357" spans="1:68" s="86" customFormat="1" x14ac:dyDescent="0.25">
      <c r="A1357" s="203">
        <v>10</v>
      </c>
      <c r="B1357" s="284"/>
      <c r="C1357" s="284"/>
      <c r="D1357" s="284"/>
      <c r="E1357" s="284"/>
      <c r="F1357" s="71" t="s">
        <v>3525</v>
      </c>
      <c r="G1357" s="99">
        <v>-2457.7999999999738</v>
      </c>
      <c r="H1357" s="99">
        <v>-8307.2000000000007</v>
      </c>
      <c r="I1357" s="71">
        <f t="shared" si="356"/>
        <v>-10764.999999999975</v>
      </c>
      <c r="J1357" s="99"/>
      <c r="K1357" s="99"/>
      <c r="L1357" s="99">
        <f t="shared" si="349"/>
        <v>0</v>
      </c>
      <c r="M1357" s="99">
        <f t="shared" si="361"/>
        <v>-2457.7999999999738</v>
      </c>
      <c r="N1357" s="99">
        <f t="shared" si="350"/>
        <v>-8307.2000000000007</v>
      </c>
      <c r="O1357" s="99">
        <f t="shared" si="351"/>
        <v>-10764.999999999975</v>
      </c>
      <c r="P1357" s="99"/>
      <c r="Q1357" s="99"/>
      <c r="R1357" s="99">
        <f t="shared" si="352"/>
        <v>0</v>
      </c>
      <c r="S1357" s="99">
        <f t="shared" si="353"/>
        <v>-2457.7999999999738</v>
      </c>
      <c r="T1357" s="99">
        <f t="shared" si="354"/>
        <v>-8307.2000000000007</v>
      </c>
      <c r="U1357" s="99">
        <f t="shared" si="355"/>
        <v>-10764.999999999975</v>
      </c>
      <c r="V1357" s="77"/>
    </row>
    <row r="1358" spans="1:68" s="86" customFormat="1" x14ac:dyDescent="0.25">
      <c r="A1358" s="71">
        <v>11</v>
      </c>
      <c r="B1358" s="284"/>
      <c r="C1358" s="284"/>
      <c r="D1358" s="284"/>
      <c r="E1358" s="284"/>
      <c r="F1358" s="71" t="s">
        <v>3526</v>
      </c>
      <c r="G1358" s="99">
        <v>4052.57</v>
      </c>
      <c r="H1358" s="99">
        <v>313.43</v>
      </c>
      <c r="I1358" s="71">
        <f t="shared" si="356"/>
        <v>4366</v>
      </c>
      <c r="J1358" s="99"/>
      <c r="K1358" s="99"/>
      <c r="L1358" s="99">
        <f t="shared" si="349"/>
        <v>0</v>
      </c>
      <c r="M1358" s="99">
        <f t="shared" si="361"/>
        <v>4052.57</v>
      </c>
      <c r="N1358" s="99">
        <f t="shared" si="350"/>
        <v>313.43</v>
      </c>
      <c r="O1358" s="99">
        <f t="shared" si="351"/>
        <v>4366</v>
      </c>
      <c r="P1358" s="99"/>
      <c r="Q1358" s="99"/>
      <c r="R1358" s="99">
        <f t="shared" si="352"/>
        <v>0</v>
      </c>
      <c r="S1358" s="99">
        <f t="shared" si="353"/>
        <v>4052.57</v>
      </c>
      <c r="T1358" s="99">
        <f t="shared" si="354"/>
        <v>313.43</v>
      </c>
      <c r="U1358" s="99">
        <f t="shared" si="355"/>
        <v>4366</v>
      </c>
      <c r="V1358" s="77"/>
    </row>
    <row r="1359" spans="1:68" s="86" customFormat="1" x14ac:dyDescent="0.25">
      <c r="A1359" s="203">
        <v>12</v>
      </c>
      <c r="B1359" s="285"/>
      <c r="C1359" s="285"/>
      <c r="D1359" s="285"/>
      <c r="E1359" s="285"/>
      <c r="F1359" s="204" t="s">
        <v>3527</v>
      </c>
      <c r="G1359" s="99">
        <v>339718.33000000007</v>
      </c>
      <c r="H1359" s="99">
        <v>23053.670000000006</v>
      </c>
      <c r="I1359" s="71">
        <f t="shared" si="356"/>
        <v>362772.00000000006</v>
      </c>
      <c r="J1359" s="99"/>
      <c r="K1359" s="99"/>
      <c r="L1359" s="99">
        <f t="shared" si="349"/>
        <v>0</v>
      </c>
      <c r="M1359" s="99">
        <f t="shared" si="361"/>
        <v>339718.33000000007</v>
      </c>
      <c r="N1359" s="99">
        <f t="shared" si="350"/>
        <v>23053.670000000006</v>
      </c>
      <c r="O1359" s="99">
        <f t="shared" si="351"/>
        <v>362772.00000000006</v>
      </c>
      <c r="P1359" s="99"/>
      <c r="Q1359" s="99"/>
      <c r="R1359" s="99">
        <f t="shared" si="352"/>
        <v>0</v>
      </c>
      <c r="S1359" s="99">
        <f t="shared" si="353"/>
        <v>339718.33000000007</v>
      </c>
      <c r="T1359" s="99">
        <f t="shared" si="354"/>
        <v>23053.670000000006</v>
      </c>
      <c r="U1359" s="99">
        <f t="shared" si="355"/>
        <v>362772.00000000006</v>
      </c>
      <c r="V1359" s="77"/>
    </row>
    <row r="1360" spans="1:68" s="206" customFormat="1" ht="15.75" thickBot="1" x14ac:dyDescent="0.3">
      <c r="A1360" s="255" t="s">
        <v>43</v>
      </c>
      <c r="B1360" s="256"/>
      <c r="C1360" s="256"/>
      <c r="D1360" s="256"/>
      <c r="E1360" s="256"/>
      <c r="F1360" s="205">
        <f>A1359</f>
        <v>12</v>
      </c>
      <c r="G1360" s="205">
        <f>SUM(G1348:G1359)</f>
        <v>753042.37000000011</v>
      </c>
      <c r="H1360" s="205">
        <f t="shared" ref="H1360:U1360" si="362">SUM(H1348:H1359)</f>
        <v>76344.63</v>
      </c>
      <c r="I1360" s="205">
        <f t="shared" si="362"/>
        <v>829387</v>
      </c>
      <c r="J1360" s="205">
        <f t="shared" si="362"/>
        <v>0</v>
      </c>
      <c r="K1360" s="205">
        <f t="shared" si="362"/>
        <v>0</v>
      </c>
      <c r="L1360" s="205">
        <f t="shared" si="362"/>
        <v>0</v>
      </c>
      <c r="M1360" s="205">
        <f t="shared" si="362"/>
        <v>753042.37000000011</v>
      </c>
      <c r="N1360" s="205">
        <f t="shared" si="362"/>
        <v>76344.63</v>
      </c>
      <c r="O1360" s="205">
        <f t="shared" si="362"/>
        <v>829387</v>
      </c>
      <c r="P1360" s="205">
        <f t="shared" si="362"/>
        <v>0</v>
      </c>
      <c r="Q1360" s="205">
        <f t="shared" si="362"/>
        <v>0</v>
      </c>
      <c r="R1360" s="205">
        <f t="shared" si="362"/>
        <v>0</v>
      </c>
      <c r="S1360" s="205">
        <f t="shared" si="362"/>
        <v>753042.37000000011</v>
      </c>
      <c r="T1360" s="205">
        <f t="shared" si="362"/>
        <v>76344.63</v>
      </c>
      <c r="U1360" s="205">
        <f t="shared" si="362"/>
        <v>829387</v>
      </c>
      <c r="V1360" s="122"/>
      <c r="W1360" s="113"/>
      <c r="X1360" s="113"/>
      <c r="Y1360" s="113"/>
      <c r="Z1360" s="113"/>
      <c r="AA1360" s="113"/>
      <c r="AB1360" s="113"/>
      <c r="AC1360" s="113"/>
      <c r="AD1360" s="113"/>
      <c r="AE1360" s="113"/>
      <c r="AF1360" s="113"/>
      <c r="AG1360" s="113"/>
      <c r="AH1360" s="113"/>
      <c r="AI1360" s="113"/>
      <c r="AJ1360" s="113"/>
      <c r="AK1360" s="113"/>
      <c r="AL1360" s="113"/>
      <c r="AM1360" s="113"/>
      <c r="AN1360" s="113"/>
      <c r="AO1360" s="113"/>
      <c r="AP1360" s="113"/>
      <c r="AQ1360" s="113"/>
      <c r="AR1360" s="113"/>
      <c r="AS1360" s="113"/>
      <c r="AT1360" s="113"/>
      <c r="AU1360" s="113"/>
      <c r="AV1360" s="113"/>
      <c r="AW1360" s="113"/>
      <c r="AX1360" s="113"/>
      <c r="AY1360" s="113"/>
      <c r="AZ1360" s="113"/>
      <c r="BA1360" s="113"/>
      <c r="BB1360" s="113"/>
      <c r="BC1360" s="113"/>
      <c r="BD1360" s="113"/>
      <c r="BE1360" s="113"/>
      <c r="BF1360" s="113"/>
      <c r="BG1360" s="113"/>
      <c r="BH1360" s="113"/>
      <c r="BI1360" s="113"/>
      <c r="BJ1360" s="113"/>
      <c r="BK1360" s="113"/>
      <c r="BL1360" s="113"/>
      <c r="BM1360" s="113"/>
      <c r="BN1360" s="113"/>
      <c r="BO1360" s="113"/>
      <c r="BP1360" s="113"/>
    </row>
    <row r="1361" spans="1:22" s="86" customFormat="1" ht="15" customHeight="1" x14ac:dyDescent="0.25">
      <c r="A1361" s="71">
        <v>1</v>
      </c>
      <c r="B1361" s="283" t="s">
        <v>1216</v>
      </c>
      <c r="C1361" s="283" t="s">
        <v>1217</v>
      </c>
      <c r="D1361" s="283" t="s">
        <v>1217</v>
      </c>
      <c r="E1361" s="283" t="s">
        <v>3528</v>
      </c>
      <c r="F1361" s="71" t="s">
        <v>3529</v>
      </c>
      <c r="G1361" s="99">
        <v>0</v>
      </c>
      <c r="H1361" s="99">
        <v>0</v>
      </c>
      <c r="I1361" s="71">
        <f t="shared" si="356"/>
        <v>0</v>
      </c>
      <c r="J1361" s="99"/>
      <c r="K1361" s="99"/>
      <c r="L1361" s="99">
        <f t="shared" si="349"/>
        <v>0</v>
      </c>
      <c r="M1361" s="99">
        <f t="shared" si="361"/>
        <v>0</v>
      </c>
      <c r="N1361" s="99">
        <f t="shared" si="350"/>
        <v>0</v>
      </c>
      <c r="O1361" s="99">
        <f t="shared" si="351"/>
        <v>0</v>
      </c>
      <c r="P1361" s="99"/>
      <c r="Q1361" s="99"/>
      <c r="R1361" s="99">
        <f t="shared" si="352"/>
        <v>0</v>
      </c>
      <c r="S1361" s="99">
        <f t="shared" si="353"/>
        <v>0</v>
      </c>
      <c r="T1361" s="99">
        <f t="shared" si="354"/>
        <v>0</v>
      </c>
      <c r="U1361" s="99">
        <f t="shared" si="355"/>
        <v>0</v>
      </c>
      <c r="V1361" s="77"/>
    </row>
    <row r="1362" spans="1:22" s="86" customFormat="1" x14ac:dyDescent="0.25">
      <c r="A1362" s="71">
        <v>2</v>
      </c>
      <c r="B1362" s="284"/>
      <c r="C1362" s="284"/>
      <c r="D1362" s="284"/>
      <c r="E1362" s="284"/>
      <c r="F1362" s="71" t="s">
        <v>3530</v>
      </c>
      <c r="G1362" s="99">
        <v>10794.28</v>
      </c>
      <c r="H1362" s="99">
        <v>-178.27999999999997</v>
      </c>
      <c r="I1362" s="71">
        <f t="shared" si="356"/>
        <v>10616</v>
      </c>
      <c r="J1362" s="99"/>
      <c r="K1362" s="99"/>
      <c r="L1362" s="99">
        <f t="shared" si="349"/>
        <v>0</v>
      </c>
      <c r="M1362" s="99">
        <f t="shared" si="361"/>
        <v>10794.28</v>
      </c>
      <c r="N1362" s="99">
        <f t="shared" si="350"/>
        <v>-178.27999999999997</v>
      </c>
      <c r="O1362" s="99">
        <f t="shared" si="351"/>
        <v>10616</v>
      </c>
      <c r="P1362" s="99"/>
      <c r="Q1362" s="99"/>
      <c r="R1362" s="99">
        <f t="shared" si="352"/>
        <v>0</v>
      </c>
      <c r="S1362" s="99">
        <f t="shared" si="353"/>
        <v>10794.28</v>
      </c>
      <c r="T1362" s="99">
        <f t="shared" si="354"/>
        <v>-178.27999999999997</v>
      </c>
      <c r="U1362" s="99">
        <f t="shared" si="355"/>
        <v>10616</v>
      </c>
      <c r="V1362" s="77"/>
    </row>
    <row r="1363" spans="1:22" s="86" customFormat="1" x14ac:dyDescent="0.25">
      <c r="A1363" s="71">
        <v>3</v>
      </c>
      <c r="B1363" s="284"/>
      <c r="C1363" s="284"/>
      <c r="D1363" s="284"/>
      <c r="E1363" s="284"/>
      <c r="F1363" s="71" t="s">
        <v>3531</v>
      </c>
      <c r="G1363" s="99">
        <v>-85200.56</v>
      </c>
      <c r="H1363" s="99">
        <v>-14598.440000000002</v>
      </c>
      <c r="I1363" s="71">
        <f t="shared" si="356"/>
        <v>-99799</v>
      </c>
      <c r="J1363" s="99"/>
      <c r="K1363" s="99"/>
      <c r="L1363" s="99">
        <f t="shared" si="349"/>
        <v>0</v>
      </c>
      <c r="M1363" s="99">
        <f t="shared" si="361"/>
        <v>-85200.56</v>
      </c>
      <c r="N1363" s="99">
        <f t="shared" si="350"/>
        <v>-14598.440000000002</v>
      </c>
      <c r="O1363" s="99">
        <f t="shared" si="351"/>
        <v>-99799</v>
      </c>
      <c r="P1363" s="99"/>
      <c r="Q1363" s="99"/>
      <c r="R1363" s="99">
        <f t="shared" si="352"/>
        <v>0</v>
      </c>
      <c r="S1363" s="99">
        <f t="shared" si="353"/>
        <v>-85200.56</v>
      </c>
      <c r="T1363" s="99">
        <f t="shared" si="354"/>
        <v>-14598.440000000002</v>
      </c>
      <c r="U1363" s="99">
        <f t="shared" si="355"/>
        <v>-99799</v>
      </c>
      <c r="V1363" s="77"/>
    </row>
    <row r="1364" spans="1:22" s="86" customFormat="1" x14ac:dyDescent="0.25">
      <c r="A1364" s="71">
        <v>4</v>
      </c>
      <c r="B1364" s="284"/>
      <c r="C1364" s="284"/>
      <c r="D1364" s="284"/>
      <c r="E1364" s="284"/>
      <c r="F1364" s="71" t="s">
        <v>3532</v>
      </c>
      <c r="G1364" s="99">
        <v>48923.28</v>
      </c>
      <c r="H1364" s="99">
        <v>-5767.2800000000007</v>
      </c>
      <c r="I1364" s="71">
        <f t="shared" si="356"/>
        <v>43156</v>
      </c>
      <c r="J1364" s="99"/>
      <c r="K1364" s="99"/>
      <c r="L1364" s="99">
        <f t="shared" ref="L1364:L1427" si="363">J1364+K1364</f>
        <v>0</v>
      </c>
      <c r="M1364" s="99">
        <f t="shared" si="361"/>
        <v>48923.28</v>
      </c>
      <c r="N1364" s="99">
        <f t="shared" ref="N1364:N1427" si="364">H1364+K1364</f>
        <v>-5767.2800000000007</v>
      </c>
      <c r="O1364" s="99">
        <f t="shared" ref="O1364:O1427" si="365">I1364+L1364</f>
        <v>43156</v>
      </c>
      <c r="P1364" s="99"/>
      <c r="Q1364" s="99"/>
      <c r="R1364" s="99">
        <f t="shared" ref="R1364:R1427" si="366">P1364+Q1364</f>
        <v>0</v>
      </c>
      <c r="S1364" s="99">
        <f t="shared" ref="S1364:S1427" si="367">M1364-P1364</f>
        <v>48923.28</v>
      </c>
      <c r="T1364" s="99">
        <f t="shared" ref="T1364:T1427" si="368">N1364-Q1364</f>
        <v>-5767.2800000000007</v>
      </c>
      <c r="U1364" s="99">
        <f t="shared" ref="U1364:U1427" si="369">O1364-R1364</f>
        <v>43156</v>
      </c>
      <c r="V1364" s="77"/>
    </row>
    <row r="1365" spans="1:22" s="86" customFormat="1" x14ac:dyDescent="0.25">
      <c r="A1365" s="71">
        <v>5</v>
      </c>
      <c r="B1365" s="284"/>
      <c r="C1365" s="284"/>
      <c r="D1365" s="284"/>
      <c r="E1365" s="284"/>
      <c r="F1365" s="71" t="s">
        <v>3533</v>
      </c>
      <c r="G1365" s="99">
        <v>37574.549999999996</v>
      </c>
      <c r="H1365" s="99">
        <v>12294.45</v>
      </c>
      <c r="I1365" s="71">
        <f t="shared" si="356"/>
        <v>49869</v>
      </c>
      <c r="J1365" s="99"/>
      <c r="K1365" s="99"/>
      <c r="L1365" s="99">
        <f t="shared" si="363"/>
        <v>0</v>
      </c>
      <c r="M1365" s="99">
        <f t="shared" si="361"/>
        <v>37574.549999999996</v>
      </c>
      <c r="N1365" s="99">
        <f t="shared" si="364"/>
        <v>12294.45</v>
      </c>
      <c r="O1365" s="99">
        <f t="shared" si="365"/>
        <v>49869</v>
      </c>
      <c r="P1365" s="99"/>
      <c r="Q1365" s="99"/>
      <c r="R1365" s="99">
        <f t="shared" si="366"/>
        <v>0</v>
      </c>
      <c r="S1365" s="99">
        <f t="shared" si="367"/>
        <v>37574.549999999996</v>
      </c>
      <c r="T1365" s="99">
        <f t="shared" si="368"/>
        <v>12294.45</v>
      </c>
      <c r="U1365" s="99">
        <f t="shared" si="369"/>
        <v>49869</v>
      </c>
      <c r="V1365" s="77"/>
    </row>
    <row r="1366" spans="1:22" s="86" customFormat="1" x14ac:dyDescent="0.25">
      <c r="A1366" s="71">
        <v>6</v>
      </c>
      <c r="B1366" s="284"/>
      <c r="C1366" s="284"/>
      <c r="D1366" s="284"/>
      <c r="E1366" s="284"/>
      <c r="F1366" s="71" t="s">
        <v>3534</v>
      </c>
      <c r="G1366" s="99">
        <v>262417.14</v>
      </c>
      <c r="H1366" s="99">
        <v>57928.859999999986</v>
      </c>
      <c r="I1366" s="71">
        <f t="shared" si="356"/>
        <v>320346</v>
      </c>
      <c r="J1366" s="99"/>
      <c r="K1366" s="99"/>
      <c r="L1366" s="99">
        <f t="shared" si="363"/>
        <v>0</v>
      </c>
      <c r="M1366" s="99">
        <f t="shared" si="361"/>
        <v>262417.14</v>
      </c>
      <c r="N1366" s="99">
        <f t="shared" si="364"/>
        <v>57928.859999999986</v>
      </c>
      <c r="O1366" s="99">
        <f t="shared" si="365"/>
        <v>320346</v>
      </c>
      <c r="P1366" s="99"/>
      <c r="Q1366" s="99"/>
      <c r="R1366" s="99">
        <f t="shared" si="366"/>
        <v>0</v>
      </c>
      <c r="S1366" s="99">
        <f t="shared" si="367"/>
        <v>262417.14</v>
      </c>
      <c r="T1366" s="99">
        <f t="shared" si="368"/>
        <v>57928.859999999986</v>
      </c>
      <c r="U1366" s="99">
        <f t="shared" si="369"/>
        <v>320346</v>
      </c>
      <c r="V1366" s="77"/>
    </row>
    <row r="1367" spans="1:22" s="86" customFormat="1" x14ac:dyDescent="0.25">
      <c r="A1367" s="71">
        <v>7</v>
      </c>
      <c r="B1367" s="284"/>
      <c r="C1367" s="284"/>
      <c r="D1367" s="284"/>
      <c r="E1367" s="284"/>
      <c r="F1367" s="71" t="s">
        <v>3535</v>
      </c>
      <c r="G1367" s="99">
        <v>180722.94</v>
      </c>
      <c r="H1367" s="99">
        <v>43709.060000000005</v>
      </c>
      <c r="I1367" s="71">
        <f t="shared" si="356"/>
        <v>224432</v>
      </c>
      <c r="J1367" s="99"/>
      <c r="K1367" s="99"/>
      <c r="L1367" s="99">
        <f t="shared" si="363"/>
        <v>0</v>
      </c>
      <c r="M1367" s="99">
        <f t="shared" si="361"/>
        <v>180722.94</v>
      </c>
      <c r="N1367" s="99">
        <f t="shared" si="364"/>
        <v>43709.060000000005</v>
      </c>
      <c r="O1367" s="99">
        <f t="shared" si="365"/>
        <v>224432</v>
      </c>
      <c r="P1367" s="99"/>
      <c r="Q1367" s="99"/>
      <c r="R1367" s="99">
        <f t="shared" si="366"/>
        <v>0</v>
      </c>
      <c r="S1367" s="99">
        <f t="shared" si="367"/>
        <v>180722.94</v>
      </c>
      <c r="T1367" s="99">
        <f t="shared" si="368"/>
        <v>43709.060000000005</v>
      </c>
      <c r="U1367" s="99">
        <f t="shared" si="369"/>
        <v>224432</v>
      </c>
      <c r="V1367" s="77"/>
    </row>
    <row r="1368" spans="1:22" s="86" customFormat="1" x14ac:dyDescent="0.25">
      <c r="A1368" s="71">
        <v>8</v>
      </c>
      <c r="B1368" s="284"/>
      <c r="C1368" s="284"/>
      <c r="D1368" s="284"/>
      <c r="E1368" s="284"/>
      <c r="F1368" s="71" t="s">
        <v>3536</v>
      </c>
      <c r="G1368" s="99">
        <v>2457.3899999999994</v>
      </c>
      <c r="H1368" s="99">
        <v>70.6099999999999</v>
      </c>
      <c r="I1368" s="71">
        <f t="shared" ref="I1368:I1431" si="370">SUM(G1368:H1368)</f>
        <v>2527.9999999999991</v>
      </c>
      <c r="J1368" s="99"/>
      <c r="K1368" s="99"/>
      <c r="L1368" s="99">
        <f t="shared" si="363"/>
        <v>0</v>
      </c>
      <c r="M1368" s="99">
        <f t="shared" si="361"/>
        <v>2457.3899999999994</v>
      </c>
      <c r="N1368" s="99">
        <f t="shared" si="364"/>
        <v>70.6099999999999</v>
      </c>
      <c r="O1368" s="99">
        <f t="shared" si="365"/>
        <v>2527.9999999999991</v>
      </c>
      <c r="P1368" s="99"/>
      <c r="Q1368" s="99"/>
      <c r="R1368" s="99">
        <f t="shared" si="366"/>
        <v>0</v>
      </c>
      <c r="S1368" s="99">
        <f t="shared" si="367"/>
        <v>2457.3899999999994</v>
      </c>
      <c r="T1368" s="99">
        <f t="shared" si="368"/>
        <v>70.6099999999999</v>
      </c>
      <c r="U1368" s="99">
        <f t="shared" si="369"/>
        <v>2527.9999999999991</v>
      </c>
      <c r="V1368" s="77"/>
    </row>
    <row r="1369" spans="1:22" s="86" customFormat="1" x14ac:dyDescent="0.25">
      <c r="A1369" s="71">
        <v>9</v>
      </c>
      <c r="B1369" s="284"/>
      <c r="C1369" s="284"/>
      <c r="D1369" s="284"/>
      <c r="E1369" s="284"/>
      <c r="F1369" s="71" t="s">
        <v>3537</v>
      </c>
      <c r="G1369" s="99">
        <v>218804.21999999997</v>
      </c>
      <c r="H1369" s="99">
        <v>30332.78</v>
      </c>
      <c r="I1369" s="71">
        <f t="shared" si="370"/>
        <v>249136.99999999997</v>
      </c>
      <c r="J1369" s="99"/>
      <c r="K1369" s="99"/>
      <c r="L1369" s="99">
        <f t="shared" si="363"/>
        <v>0</v>
      </c>
      <c r="M1369" s="99">
        <f t="shared" si="361"/>
        <v>218804.21999999997</v>
      </c>
      <c r="N1369" s="99">
        <f t="shared" si="364"/>
        <v>30332.78</v>
      </c>
      <c r="O1369" s="99">
        <f t="shared" si="365"/>
        <v>249136.99999999997</v>
      </c>
      <c r="P1369" s="99"/>
      <c r="Q1369" s="99"/>
      <c r="R1369" s="99">
        <f t="shared" si="366"/>
        <v>0</v>
      </c>
      <c r="S1369" s="99">
        <f t="shared" si="367"/>
        <v>218804.21999999997</v>
      </c>
      <c r="T1369" s="99">
        <f t="shared" si="368"/>
        <v>30332.78</v>
      </c>
      <c r="U1369" s="99">
        <f t="shared" si="369"/>
        <v>249136.99999999997</v>
      </c>
      <c r="V1369" s="77"/>
    </row>
    <row r="1370" spans="1:22" s="86" customFormat="1" x14ac:dyDescent="0.25">
      <c r="A1370" s="71">
        <v>10</v>
      </c>
      <c r="B1370" s="284"/>
      <c r="C1370" s="284"/>
      <c r="D1370" s="284"/>
      <c r="E1370" s="284"/>
      <c r="F1370" s="71" t="s">
        <v>3538</v>
      </c>
      <c r="G1370" s="99">
        <v>36882</v>
      </c>
      <c r="H1370" s="99">
        <v>-4121</v>
      </c>
      <c r="I1370" s="71">
        <f t="shared" si="370"/>
        <v>32761</v>
      </c>
      <c r="J1370" s="99"/>
      <c r="K1370" s="99"/>
      <c r="L1370" s="99">
        <f t="shared" si="363"/>
        <v>0</v>
      </c>
      <c r="M1370" s="99">
        <f t="shared" si="361"/>
        <v>36882</v>
      </c>
      <c r="N1370" s="99">
        <f t="shared" si="364"/>
        <v>-4121</v>
      </c>
      <c r="O1370" s="99">
        <f t="shared" si="365"/>
        <v>32761</v>
      </c>
      <c r="P1370" s="99"/>
      <c r="Q1370" s="99"/>
      <c r="R1370" s="99">
        <f t="shared" si="366"/>
        <v>0</v>
      </c>
      <c r="S1370" s="99">
        <f t="shared" si="367"/>
        <v>36882</v>
      </c>
      <c r="T1370" s="99">
        <f t="shared" si="368"/>
        <v>-4121</v>
      </c>
      <c r="U1370" s="99">
        <f t="shared" si="369"/>
        <v>32761</v>
      </c>
      <c r="V1370" s="77"/>
    </row>
    <row r="1371" spans="1:22" s="86" customFormat="1" x14ac:dyDescent="0.25">
      <c r="A1371" s="71">
        <v>11</v>
      </c>
      <c r="B1371" s="284"/>
      <c r="C1371" s="284"/>
      <c r="D1371" s="284"/>
      <c r="E1371" s="284"/>
      <c r="F1371" s="71" t="s">
        <v>3539</v>
      </c>
      <c r="G1371" s="99">
        <v>10333.899999999996</v>
      </c>
      <c r="H1371" s="99">
        <v>-2781.8999999999996</v>
      </c>
      <c r="I1371" s="71">
        <f t="shared" si="370"/>
        <v>7551.9999999999964</v>
      </c>
      <c r="J1371" s="99"/>
      <c r="K1371" s="99"/>
      <c r="L1371" s="99">
        <f t="shared" si="363"/>
        <v>0</v>
      </c>
      <c r="M1371" s="99">
        <f t="shared" si="361"/>
        <v>10333.899999999996</v>
      </c>
      <c r="N1371" s="99">
        <f t="shared" si="364"/>
        <v>-2781.8999999999996</v>
      </c>
      <c r="O1371" s="99">
        <f t="shared" si="365"/>
        <v>7551.9999999999964</v>
      </c>
      <c r="P1371" s="99"/>
      <c r="Q1371" s="99"/>
      <c r="R1371" s="99">
        <f t="shared" si="366"/>
        <v>0</v>
      </c>
      <c r="S1371" s="99">
        <f t="shared" si="367"/>
        <v>10333.899999999996</v>
      </c>
      <c r="T1371" s="99">
        <f t="shared" si="368"/>
        <v>-2781.8999999999996</v>
      </c>
      <c r="U1371" s="99">
        <f t="shared" si="369"/>
        <v>7551.9999999999964</v>
      </c>
      <c r="V1371" s="77"/>
    </row>
    <row r="1372" spans="1:22" s="86" customFormat="1" x14ac:dyDescent="0.25">
      <c r="A1372" s="71">
        <v>12</v>
      </c>
      <c r="B1372" s="284"/>
      <c r="C1372" s="284"/>
      <c r="D1372" s="284"/>
      <c r="E1372" s="284"/>
      <c r="F1372" s="71" t="s">
        <v>3540</v>
      </c>
      <c r="G1372" s="99">
        <v>18232.059999999998</v>
      </c>
      <c r="H1372" s="99">
        <v>3849.94</v>
      </c>
      <c r="I1372" s="71">
        <f t="shared" si="370"/>
        <v>22081.999999999996</v>
      </c>
      <c r="J1372" s="99"/>
      <c r="K1372" s="99"/>
      <c r="L1372" s="99">
        <f t="shared" si="363"/>
        <v>0</v>
      </c>
      <c r="M1372" s="99">
        <f t="shared" si="361"/>
        <v>18232.059999999998</v>
      </c>
      <c r="N1372" s="99">
        <f t="shared" si="364"/>
        <v>3849.94</v>
      </c>
      <c r="O1372" s="99">
        <f t="shared" si="365"/>
        <v>22081.999999999996</v>
      </c>
      <c r="P1372" s="99"/>
      <c r="Q1372" s="99"/>
      <c r="R1372" s="99">
        <f t="shared" si="366"/>
        <v>0</v>
      </c>
      <c r="S1372" s="99">
        <f t="shared" si="367"/>
        <v>18232.059999999998</v>
      </c>
      <c r="T1372" s="99">
        <f t="shared" si="368"/>
        <v>3849.94</v>
      </c>
      <c r="U1372" s="99">
        <f t="shared" si="369"/>
        <v>22081.999999999996</v>
      </c>
      <c r="V1372" s="77"/>
    </row>
    <row r="1373" spans="1:22" s="86" customFormat="1" x14ac:dyDescent="0.25">
      <c r="A1373" s="71">
        <v>13</v>
      </c>
      <c r="B1373" s="284"/>
      <c r="C1373" s="284"/>
      <c r="D1373" s="284"/>
      <c r="E1373" s="284"/>
      <c r="F1373" s="71" t="s">
        <v>3541</v>
      </c>
      <c r="G1373" s="99">
        <v>18610.439999999999</v>
      </c>
      <c r="H1373" s="99">
        <v>3756.5599999999995</v>
      </c>
      <c r="I1373" s="71">
        <f t="shared" si="370"/>
        <v>22367</v>
      </c>
      <c r="J1373" s="99"/>
      <c r="K1373" s="99"/>
      <c r="L1373" s="99">
        <f t="shared" si="363"/>
        <v>0</v>
      </c>
      <c r="M1373" s="99">
        <f t="shared" si="361"/>
        <v>18610.439999999999</v>
      </c>
      <c r="N1373" s="99">
        <f t="shared" si="364"/>
        <v>3756.5599999999995</v>
      </c>
      <c r="O1373" s="99">
        <f t="shared" si="365"/>
        <v>22367</v>
      </c>
      <c r="P1373" s="99"/>
      <c r="Q1373" s="99"/>
      <c r="R1373" s="99">
        <f t="shared" si="366"/>
        <v>0</v>
      </c>
      <c r="S1373" s="99">
        <f t="shared" si="367"/>
        <v>18610.439999999999</v>
      </c>
      <c r="T1373" s="99">
        <f t="shared" si="368"/>
        <v>3756.5599999999995</v>
      </c>
      <c r="U1373" s="99">
        <f t="shared" si="369"/>
        <v>22367</v>
      </c>
      <c r="V1373" s="77"/>
    </row>
    <row r="1374" spans="1:22" s="86" customFormat="1" x14ac:dyDescent="0.25">
      <c r="A1374" s="71">
        <v>14</v>
      </c>
      <c r="B1374" s="284"/>
      <c r="C1374" s="284"/>
      <c r="D1374" s="284"/>
      <c r="E1374" s="284"/>
      <c r="F1374" s="71" t="s">
        <v>3542</v>
      </c>
      <c r="G1374" s="99">
        <v>7069.17</v>
      </c>
      <c r="H1374" s="99">
        <v>1526.8300000000002</v>
      </c>
      <c r="I1374" s="71">
        <f t="shared" si="370"/>
        <v>8596</v>
      </c>
      <c r="J1374" s="99"/>
      <c r="K1374" s="99"/>
      <c r="L1374" s="99">
        <f t="shared" si="363"/>
        <v>0</v>
      </c>
      <c r="M1374" s="99">
        <f t="shared" si="361"/>
        <v>7069.17</v>
      </c>
      <c r="N1374" s="99">
        <f t="shared" si="364"/>
        <v>1526.8300000000002</v>
      </c>
      <c r="O1374" s="99">
        <f t="shared" si="365"/>
        <v>8596</v>
      </c>
      <c r="P1374" s="99"/>
      <c r="Q1374" s="99"/>
      <c r="R1374" s="99">
        <f t="shared" si="366"/>
        <v>0</v>
      </c>
      <c r="S1374" s="99">
        <f t="shared" si="367"/>
        <v>7069.17</v>
      </c>
      <c r="T1374" s="99">
        <f t="shared" si="368"/>
        <v>1526.8300000000002</v>
      </c>
      <c r="U1374" s="99">
        <f t="shared" si="369"/>
        <v>8596</v>
      </c>
      <c r="V1374" s="77"/>
    </row>
    <row r="1375" spans="1:22" s="86" customFormat="1" x14ac:dyDescent="0.25">
      <c r="A1375" s="71">
        <v>15</v>
      </c>
      <c r="B1375" s="284"/>
      <c r="C1375" s="284"/>
      <c r="D1375" s="284"/>
      <c r="E1375" s="284"/>
      <c r="F1375" s="71" t="s">
        <v>3543</v>
      </c>
      <c r="G1375" s="99">
        <v>13777.98</v>
      </c>
      <c r="H1375" s="99">
        <v>-3698.9800000000005</v>
      </c>
      <c r="I1375" s="71">
        <f t="shared" si="370"/>
        <v>10079</v>
      </c>
      <c r="J1375" s="99"/>
      <c r="K1375" s="99"/>
      <c r="L1375" s="99">
        <f t="shared" si="363"/>
        <v>0</v>
      </c>
      <c r="M1375" s="99">
        <f t="shared" si="361"/>
        <v>13777.98</v>
      </c>
      <c r="N1375" s="99">
        <f t="shared" si="364"/>
        <v>-3698.9800000000005</v>
      </c>
      <c r="O1375" s="99">
        <f t="shared" si="365"/>
        <v>10079</v>
      </c>
      <c r="P1375" s="99"/>
      <c r="Q1375" s="99"/>
      <c r="R1375" s="99">
        <f t="shared" si="366"/>
        <v>0</v>
      </c>
      <c r="S1375" s="99">
        <f t="shared" si="367"/>
        <v>13777.98</v>
      </c>
      <c r="T1375" s="99">
        <f t="shared" si="368"/>
        <v>-3698.9800000000005</v>
      </c>
      <c r="U1375" s="99">
        <f t="shared" si="369"/>
        <v>10079</v>
      </c>
      <c r="V1375" s="77"/>
    </row>
    <row r="1376" spans="1:22" s="86" customFormat="1" x14ac:dyDescent="0.25">
      <c r="A1376" s="71">
        <v>16</v>
      </c>
      <c r="B1376" s="284"/>
      <c r="C1376" s="284"/>
      <c r="D1376" s="284"/>
      <c r="E1376" s="284"/>
      <c r="F1376" s="71" t="s">
        <v>3544</v>
      </c>
      <c r="G1376" s="99">
        <v>28232.55</v>
      </c>
      <c r="H1376" s="99">
        <v>3904.45</v>
      </c>
      <c r="I1376" s="71">
        <f t="shared" si="370"/>
        <v>32137</v>
      </c>
      <c r="J1376" s="99"/>
      <c r="K1376" s="99"/>
      <c r="L1376" s="99">
        <f t="shared" si="363"/>
        <v>0</v>
      </c>
      <c r="M1376" s="99">
        <f t="shared" si="361"/>
        <v>28232.55</v>
      </c>
      <c r="N1376" s="99">
        <f t="shared" si="364"/>
        <v>3904.45</v>
      </c>
      <c r="O1376" s="99">
        <f t="shared" si="365"/>
        <v>32137</v>
      </c>
      <c r="P1376" s="99"/>
      <c r="Q1376" s="99"/>
      <c r="R1376" s="99">
        <f t="shared" si="366"/>
        <v>0</v>
      </c>
      <c r="S1376" s="99">
        <f t="shared" si="367"/>
        <v>28232.55</v>
      </c>
      <c r="T1376" s="99">
        <f t="shared" si="368"/>
        <v>3904.45</v>
      </c>
      <c r="U1376" s="99">
        <f t="shared" si="369"/>
        <v>32137</v>
      </c>
      <c r="V1376" s="77"/>
    </row>
    <row r="1377" spans="1:22" s="86" customFormat="1" x14ac:dyDescent="0.25">
      <c r="A1377" s="71">
        <v>17</v>
      </c>
      <c r="B1377" s="284"/>
      <c r="C1377" s="284"/>
      <c r="D1377" s="284"/>
      <c r="E1377" s="284"/>
      <c r="F1377" s="71" t="s">
        <v>3545</v>
      </c>
      <c r="G1377" s="99">
        <v>21630.240000000002</v>
      </c>
      <c r="H1377" s="99">
        <v>4600.76</v>
      </c>
      <c r="I1377" s="71">
        <f t="shared" si="370"/>
        <v>26231</v>
      </c>
      <c r="J1377" s="99"/>
      <c r="K1377" s="99"/>
      <c r="L1377" s="99">
        <f t="shared" si="363"/>
        <v>0</v>
      </c>
      <c r="M1377" s="99">
        <f t="shared" si="361"/>
        <v>21630.240000000002</v>
      </c>
      <c r="N1377" s="99">
        <f t="shared" si="364"/>
        <v>4600.76</v>
      </c>
      <c r="O1377" s="99">
        <f t="shared" si="365"/>
        <v>26231</v>
      </c>
      <c r="P1377" s="99"/>
      <c r="Q1377" s="99"/>
      <c r="R1377" s="99">
        <f t="shared" si="366"/>
        <v>0</v>
      </c>
      <c r="S1377" s="99">
        <f t="shared" si="367"/>
        <v>21630.240000000002</v>
      </c>
      <c r="T1377" s="99">
        <f t="shared" si="368"/>
        <v>4600.76</v>
      </c>
      <c r="U1377" s="99">
        <f t="shared" si="369"/>
        <v>26231</v>
      </c>
      <c r="V1377" s="77"/>
    </row>
    <row r="1378" spans="1:22" s="86" customFormat="1" x14ac:dyDescent="0.25">
      <c r="A1378" s="71">
        <v>18</v>
      </c>
      <c r="B1378" s="284"/>
      <c r="C1378" s="284"/>
      <c r="D1378" s="284"/>
      <c r="E1378" s="284"/>
      <c r="F1378" s="71" t="s">
        <v>3546</v>
      </c>
      <c r="G1378" s="99">
        <v>30801.32</v>
      </c>
      <c r="H1378" s="99">
        <v>-5047.32</v>
      </c>
      <c r="I1378" s="71">
        <f t="shared" si="370"/>
        <v>25754</v>
      </c>
      <c r="J1378" s="99"/>
      <c r="K1378" s="99"/>
      <c r="L1378" s="99">
        <f t="shared" si="363"/>
        <v>0</v>
      </c>
      <c r="M1378" s="99">
        <f t="shared" si="361"/>
        <v>30801.32</v>
      </c>
      <c r="N1378" s="99">
        <f t="shared" si="364"/>
        <v>-5047.32</v>
      </c>
      <c r="O1378" s="99">
        <f t="shared" si="365"/>
        <v>25754</v>
      </c>
      <c r="P1378" s="99"/>
      <c r="Q1378" s="99"/>
      <c r="R1378" s="99">
        <f t="shared" si="366"/>
        <v>0</v>
      </c>
      <c r="S1378" s="99">
        <f t="shared" si="367"/>
        <v>30801.32</v>
      </c>
      <c r="T1378" s="99">
        <f t="shared" si="368"/>
        <v>-5047.32</v>
      </c>
      <c r="U1378" s="99">
        <f t="shared" si="369"/>
        <v>25754</v>
      </c>
      <c r="V1378" s="77"/>
    </row>
    <row r="1379" spans="1:22" s="86" customFormat="1" x14ac:dyDescent="0.25">
      <c r="A1379" s="71">
        <v>19</v>
      </c>
      <c r="B1379" s="284"/>
      <c r="C1379" s="284"/>
      <c r="D1379" s="284"/>
      <c r="E1379" s="284"/>
      <c r="F1379" s="71" t="s">
        <v>3547</v>
      </c>
      <c r="G1379" s="99">
        <v>10152.36</v>
      </c>
      <c r="H1379" s="99">
        <v>2248.64</v>
      </c>
      <c r="I1379" s="71">
        <f t="shared" si="370"/>
        <v>12401</v>
      </c>
      <c r="J1379" s="99"/>
      <c r="K1379" s="99"/>
      <c r="L1379" s="99">
        <f t="shared" si="363"/>
        <v>0</v>
      </c>
      <c r="M1379" s="99">
        <f t="shared" si="361"/>
        <v>10152.36</v>
      </c>
      <c r="N1379" s="99">
        <f t="shared" si="364"/>
        <v>2248.64</v>
      </c>
      <c r="O1379" s="99">
        <f t="shared" si="365"/>
        <v>12401</v>
      </c>
      <c r="P1379" s="99"/>
      <c r="Q1379" s="99"/>
      <c r="R1379" s="99">
        <f t="shared" si="366"/>
        <v>0</v>
      </c>
      <c r="S1379" s="99">
        <f t="shared" si="367"/>
        <v>10152.36</v>
      </c>
      <c r="T1379" s="99">
        <f t="shared" si="368"/>
        <v>2248.64</v>
      </c>
      <c r="U1379" s="99">
        <f t="shared" si="369"/>
        <v>12401</v>
      </c>
      <c r="V1379" s="77"/>
    </row>
    <row r="1380" spans="1:22" s="86" customFormat="1" x14ac:dyDescent="0.25">
      <c r="A1380" s="71">
        <v>20</v>
      </c>
      <c r="B1380" s="284"/>
      <c r="C1380" s="284"/>
      <c r="D1380" s="284"/>
      <c r="E1380" s="284"/>
      <c r="F1380" s="71" t="s">
        <v>3548</v>
      </c>
      <c r="G1380" s="99">
        <v>54414.720000000001</v>
      </c>
      <c r="H1380" s="99">
        <v>3791.28</v>
      </c>
      <c r="I1380" s="71">
        <f t="shared" si="370"/>
        <v>58206</v>
      </c>
      <c r="J1380" s="99"/>
      <c r="K1380" s="99"/>
      <c r="L1380" s="99">
        <f t="shared" si="363"/>
        <v>0</v>
      </c>
      <c r="M1380" s="99">
        <f t="shared" si="361"/>
        <v>54414.720000000001</v>
      </c>
      <c r="N1380" s="99">
        <f t="shared" si="364"/>
        <v>3791.28</v>
      </c>
      <c r="O1380" s="99">
        <f t="shared" si="365"/>
        <v>58206</v>
      </c>
      <c r="P1380" s="99"/>
      <c r="Q1380" s="99"/>
      <c r="R1380" s="99">
        <f t="shared" si="366"/>
        <v>0</v>
      </c>
      <c r="S1380" s="99">
        <f t="shared" si="367"/>
        <v>54414.720000000001</v>
      </c>
      <c r="T1380" s="99">
        <f t="shared" si="368"/>
        <v>3791.28</v>
      </c>
      <c r="U1380" s="99">
        <f t="shared" si="369"/>
        <v>58206</v>
      </c>
      <c r="V1380" s="77"/>
    </row>
    <row r="1381" spans="1:22" s="86" customFormat="1" x14ac:dyDescent="0.25">
      <c r="A1381" s="71">
        <v>21</v>
      </c>
      <c r="B1381" s="284"/>
      <c r="C1381" s="284"/>
      <c r="D1381" s="284"/>
      <c r="E1381" s="284"/>
      <c r="F1381" s="71" t="s">
        <v>3549</v>
      </c>
      <c r="G1381" s="99">
        <v>137890.9</v>
      </c>
      <c r="H1381" s="99">
        <v>18480.099999999995</v>
      </c>
      <c r="I1381" s="71">
        <f t="shared" si="370"/>
        <v>156371</v>
      </c>
      <c r="J1381" s="99"/>
      <c r="K1381" s="99"/>
      <c r="L1381" s="99">
        <f t="shared" si="363"/>
        <v>0</v>
      </c>
      <c r="M1381" s="99">
        <f t="shared" si="361"/>
        <v>137890.9</v>
      </c>
      <c r="N1381" s="99">
        <f t="shared" si="364"/>
        <v>18480.099999999995</v>
      </c>
      <c r="O1381" s="99">
        <f t="shared" si="365"/>
        <v>156371</v>
      </c>
      <c r="P1381" s="99"/>
      <c r="Q1381" s="99"/>
      <c r="R1381" s="99">
        <f t="shared" si="366"/>
        <v>0</v>
      </c>
      <c r="S1381" s="99">
        <f t="shared" si="367"/>
        <v>137890.9</v>
      </c>
      <c r="T1381" s="99">
        <f t="shared" si="368"/>
        <v>18480.099999999995</v>
      </c>
      <c r="U1381" s="99">
        <f t="shared" si="369"/>
        <v>156371</v>
      </c>
      <c r="V1381" s="77"/>
    </row>
    <row r="1382" spans="1:22" s="86" customFormat="1" x14ac:dyDescent="0.25">
      <c r="A1382" s="71">
        <v>22</v>
      </c>
      <c r="B1382" s="284"/>
      <c r="C1382" s="284"/>
      <c r="D1382" s="284"/>
      <c r="E1382" s="284"/>
      <c r="F1382" s="71" t="s">
        <v>3550</v>
      </c>
      <c r="G1382" s="99">
        <v>15227.249999999998</v>
      </c>
      <c r="H1382" s="99">
        <v>3764.7499999999995</v>
      </c>
      <c r="I1382" s="71">
        <f t="shared" si="370"/>
        <v>18991.999999999996</v>
      </c>
      <c r="J1382" s="99"/>
      <c r="K1382" s="99"/>
      <c r="L1382" s="99">
        <f t="shared" si="363"/>
        <v>0</v>
      </c>
      <c r="M1382" s="99">
        <f t="shared" si="361"/>
        <v>15227.249999999998</v>
      </c>
      <c r="N1382" s="99">
        <f t="shared" si="364"/>
        <v>3764.7499999999995</v>
      </c>
      <c r="O1382" s="99">
        <f t="shared" si="365"/>
        <v>18991.999999999996</v>
      </c>
      <c r="P1382" s="99"/>
      <c r="Q1382" s="99"/>
      <c r="R1382" s="99">
        <f t="shared" si="366"/>
        <v>0</v>
      </c>
      <c r="S1382" s="99">
        <f t="shared" si="367"/>
        <v>15227.249999999998</v>
      </c>
      <c r="T1382" s="99">
        <f t="shared" si="368"/>
        <v>3764.7499999999995</v>
      </c>
      <c r="U1382" s="99">
        <f t="shared" si="369"/>
        <v>18991.999999999996</v>
      </c>
      <c r="V1382" s="77"/>
    </row>
    <row r="1383" spans="1:22" s="86" customFormat="1" x14ac:dyDescent="0.25">
      <c r="A1383" s="71">
        <v>23</v>
      </c>
      <c r="B1383" s="284"/>
      <c r="C1383" s="284"/>
      <c r="D1383" s="284"/>
      <c r="E1383" s="284"/>
      <c r="F1383" s="71" t="s">
        <v>3551</v>
      </c>
      <c r="G1383" s="99">
        <v>193802.77999999997</v>
      </c>
      <c r="H1383" s="99">
        <v>42111.22</v>
      </c>
      <c r="I1383" s="71">
        <f t="shared" si="370"/>
        <v>235913.99999999997</v>
      </c>
      <c r="J1383" s="99"/>
      <c r="K1383" s="99"/>
      <c r="L1383" s="99">
        <f t="shared" si="363"/>
        <v>0</v>
      </c>
      <c r="M1383" s="99">
        <f t="shared" si="361"/>
        <v>193802.77999999997</v>
      </c>
      <c r="N1383" s="99">
        <f t="shared" si="364"/>
        <v>42111.22</v>
      </c>
      <c r="O1383" s="99">
        <f t="shared" si="365"/>
        <v>235913.99999999997</v>
      </c>
      <c r="P1383" s="99"/>
      <c r="Q1383" s="99"/>
      <c r="R1383" s="99">
        <f t="shared" si="366"/>
        <v>0</v>
      </c>
      <c r="S1383" s="99">
        <f t="shared" si="367"/>
        <v>193802.77999999997</v>
      </c>
      <c r="T1383" s="99">
        <f t="shared" si="368"/>
        <v>42111.22</v>
      </c>
      <c r="U1383" s="99">
        <f t="shared" si="369"/>
        <v>235913.99999999997</v>
      </c>
      <c r="V1383" s="77"/>
    </row>
    <row r="1384" spans="1:22" s="86" customFormat="1" x14ac:dyDescent="0.25">
      <c r="A1384" s="71">
        <v>24</v>
      </c>
      <c r="B1384" s="284"/>
      <c r="C1384" s="284"/>
      <c r="D1384" s="284"/>
      <c r="E1384" s="284"/>
      <c r="F1384" s="71" t="s">
        <v>3552</v>
      </c>
      <c r="G1384" s="99">
        <v>98230.580000000016</v>
      </c>
      <c r="H1384" s="99">
        <v>28172.420000000002</v>
      </c>
      <c r="I1384" s="71">
        <f t="shared" si="370"/>
        <v>126403.00000000001</v>
      </c>
      <c r="J1384" s="99"/>
      <c r="K1384" s="99"/>
      <c r="L1384" s="99">
        <f t="shared" si="363"/>
        <v>0</v>
      </c>
      <c r="M1384" s="99">
        <f t="shared" si="361"/>
        <v>98230.580000000016</v>
      </c>
      <c r="N1384" s="99">
        <f t="shared" si="364"/>
        <v>28172.420000000002</v>
      </c>
      <c r="O1384" s="99">
        <f t="shared" si="365"/>
        <v>126403.00000000001</v>
      </c>
      <c r="P1384" s="99"/>
      <c r="Q1384" s="99"/>
      <c r="R1384" s="99">
        <f t="shared" si="366"/>
        <v>0</v>
      </c>
      <c r="S1384" s="99">
        <f t="shared" si="367"/>
        <v>98230.580000000016</v>
      </c>
      <c r="T1384" s="99">
        <f t="shared" si="368"/>
        <v>28172.420000000002</v>
      </c>
      <c r="U1384" s="99">
        <f t="shared" si="369"/>
        <v>126403.00000000001</v>
      </c>
      <c r="V1384" s="77"/>
    </row>
    <row r="1385" spans="1:22" s="86" customFormat="1" x14ac:dyDescent="0.25">
      <c r="A1385" s="71">
        <v>25</v>
      </c>
      <c r="B1385" s="284"/>
      <c r="C1385" s="284"/>
      <c r="D1385" s="284"/>
      <c r="E1385" s="284"/>
      <c r="F1385" s="71" t="s">
        <v>3553</v>
      </c>
      <c r="G1385" s="99">
        <v>19283.000000000004</v>
      </c>
      <c r="H1385" s="99">
        <v>4132.9999999999991</v>
      </c>
      <c r="I1385" s="71">
        <f t="shared" si="370"/>
        <v>23416.000000000004</v>
      </c>
      <c r="J1385" s="99"/>
      <c r="K1385" s="99"/>
      <c r="L1385" s="99">
        <f t="shared" si="363"/>
        <v>0</v>
      </c>
      <c r="M1385" s="99">
        <f t="shared" si="361"/>
        <v>19283.000000000004</v>
      </c>
      <c r="N1385" s="99">
        <f t="shared" si="364"/>
        <v>4132.9999999999991</v>
      </c>
      <c r="O1385" s="99">
        <f t="shared" si="365"/>
        <v>23416.000000000004</v>
      </c>
      <c r="P1385" s="99"/>
      <c r="Q1385" s="99"/>
      <c r="R1385" s="99">
        <f t="shared" si="366"/>
        <v>0</v>
      </c>
      <c r="S1385" s="99">
        <f t="shared" si="367"/>
        <v>19283.000000000004</v>
      </c>
      <c r="T1385" s="99">
        <f t="shared" si="368"/>
        <v>4132.9999999999991</v>
      </c>
      <c r="U1385" s="99">
        <f t="shared" si="369"/>
        <v>23416.000000000004</v>
      </c>
      <c r="V1385" s="77"/>
    </row>
    <row r="1386" spans="1:22" s="86" customFormat="1" x14ac:dyDescent="0.25">
      <c r="A1386" s="71">
        <v>26</v>
      </c>
      <c r="B1386" s="284"/>
      <c r="C1386" s="284"/>
      <c r="D1386" s="284"/>
      <c r="E1386" s="284"/>
      <c r="F1386" s="71" t="s">
        <v>3554</v>
      </c>
      <c r="G1386" s="99">
        <v>25247.179999999997</v>
      </c>
      <c r="H1386" s="99">
        <v>8195.82</v>
      </c>
      <c r="I1386" s="71">
        <f t="shared" si="370"/>
        <v>33443</v>
      </c>
      <c r="J1386" s="99"/>
      <c r="K1386" s="99"/>
      <c r="L1386" s="99">
        <f t="shared" si="363"/>
        <v>0</v>
      </c>
      <c r="M1386" s="99">
        <f t="shared" si="361"/>
        <v>25247.179999999997</v>
      </c>
      <c r="N1386" s="99">
        <f t="shared" si="364"/>
        <v>8195.82</v>
      </c>
      <c r="O1386" s="99">
        <f t="shared" si="365"/>
        <v>33443</v>
      </c>
      <c r="P1386" s="99"/>
      <c r="Q1386" s="99"/>
      <c r="R1386" s="99">
        <f t="shared" si="366"/>
        <v>0</v>
      </c>
      <c r="S1386" s="99">
        <f t="shared" si="367"/>
        <v>25247.179999999997</v>
      </c>
      <c r="T1386" s="99">
        <f t="shared" si="368"/>
        <v>8195.82</v>
      </c>
      <c r="U1386" s="99">
        <f t="shared" si="369"/>
        <v>33443</v>
      </c>
      <c r="V1386" s="77"/>
    </row>
    <row r="1387" spans="1:22" s="86" customFormat="1" x14ac:dyDescent="0.25">
      <c r="A1387" s="71">
        <v>27</v>
      </c>
      <c r="B1387" s="284"/>
      <c r="C1387" s="284"/>
      <c r="D1387" s="284"/>
      <c r="E1387" s="284"/>
      <c r="F1387" s="71" t="s">
        <v>3555</v>
      </c>
      <c r="G1387" s="99">
        <v>9760.2699999999986</v>
      </c>
      <c r="H1387" s="99">
        <v>13941.73</v>
      </c>
      <c r="I1387" s="71">
        <f t="shared" si="370"/>
        <v>23702</v>
      </c>
      <c r="J1387" s="99"/>
      <c r="K1387" s="99"/>
      <c r="L1387" s="99">
        <f t="shared" si="363"/>
        <v>0</v>
      </c>
      <c r="M1387" s="99">
        <f t="shared" si="361"/>
        <v>9760.2699999999986</v>
      </c>
      <c r="N1387" s="99">
        <f t="shared" si="364"/>
        <v>13941.73</v>
      </c>
      <c r="O1387" s="99">
        <f t="shared" si="365"/>
        <v>23702</v>
      </c>
      <c r="P1387" s="99"/>
      <c r="Q1387" s="99"/>
      <c r="R1387" s="99">
        <f t="shared" si="366"/>
        <v>0</v>
      </c>
      <c r="S1387" s="99">
        <f t="shared" si="367"/>
        <v>9760.2699999999986</v>
      </c>
      <c r="T1387" s="99">
        <f t="shared" si="368"/>
        <v>13941.73</v>
      </c>
      <c r="U1387" s="99">
        <f t="shared" si="369"/>
        <v>23702</v>
      </c>
      <c r="V1387" s="77"/>
    </row>
    <row r="1388" spans="1:22" s="86" customFormat="1" x14ac:dyDescent="0.25">
      <c r="A1388" s="71">
        <v>28</v>
      </c>
      <c r="B1388" s="284"/>
      <c r="C1388" s="284"/>
      <c r="D1388" s="284"/>
      <c r="E1388" s="284"/>
      <c r="F1388" s="71" t="s">
        <v>3556</v>
      </c>
      <c r="G1388" s="99">
        <v>52763.76</v>
      </c>
      <c r="H1388" s="99">
        <v>3882.24</v>
      </c>
      <c r="I1388" s="71">
        <f t="shared" si="370"/>
        <v>56646</v>
      </c>
      <c r="J1388" s="99"/>
      <c r="K1388" s="99"/>
      <c r="L1388" s="99">
        <f t="shared" si="363"/>
        <v>0</v>
      </c>
      <c r="M1388" s="99">
        <f t="shared" si="361"/>
        <v>52763.76</v>
      </c>
      <c r="N1388" s="99">
        <f t="shared" si="364"/>
        <v>3882.24</v>
      </c>
      <c r="O1388" s="99">
        <f t="shared" si="365"/>
        <v>56646</v>
      </c>
      <c r="P1388" s="99"/>
      <c r="Q1388" s="99"/>
      <c r="R1388" s="99">
        <f t="shared" si="366"/>
        <v>0</v>
      </c>
      <c r="S1388" s="99">
        <f t="shared" si="367"/>
        <v>52763.76</v>
      </c>
      <c r="T1388" s="99">
        <f t="shared" si="368"/>
        <v>3882.24</v>
      </c>
      <c r="U1388" s="99">
        <f t="shared" si="369"/>
        <v>56646</v>
      </c>
      <c r="V1388" s="77"/>
    </row>
    <row r="1389" spans="1:22" s="86" customFormat="1" x14ac:dyDescent="0.25">
      <c r="A1389" s="71">
        <v>29</v>
      </c>
      <c r="B1389" s="284"/>
      <c r="C1389" s="284"/>
      <c r="D1389" s="284"/>
      <c r="E1389" s="284"/>
      <c r="F1389" s="71" t="s">
        <v>3557</v>
      </c>
      <c r="G1389" s="99">
        <v>25362.520000000004</v>
      </c>
      <c r="H1389" s="99">
        <v>4356.4800000000005</v>
      </c>
      <c r="I1389" s="71">
        <f t="shared" si="370"/>
        <v>29719.000000000004</v>
      </c>
      <c r="J1389" s="99"/>
      <c r="K1389" s="99"/>
      <c r="L1389" s="99">
        <f t="shared" si="363"/>
        <v>0</v>
      </c>
      <c r="M1389" s="99">
        <f t="shared" si="361"/>
        <v>25362.520000000004</v>
      </c>
      <c r="N1389" s="99">
        <f t="shared" si="364"/>
        <v>4356.4800000000005</v>
      </c>
      <c r="O1389" s="99">
        <f t="shared" si="365"/>
        <v>29719.000000000004</v>
      </c>
      <c r="P1389" s="99"/>
      <c r="Q1389" s="99"/>
      <c r="R1389" s="99">
        <f t="shared" si="366"/>
        <v>0</v>
      </c>
      <c r="S1389" s="99">
        <f t="shared" si="367"/>
        <v>25362.520000000004</v>
      </c>
      <c r="T1389" s="99">
        <f t="shared" si="368"/>
        <v>4356.4800000000005</v>
      </c>
      <c r="U1389" s="99">
        <f t="shared" si="369"/>
        <v>29719.000000000004</v>
      </c>
      <c r="V1389" s="77"/>
    </row>
    <row r="1390" spans="1:22" s="86" customFormat="1" x14ac:dyDescent="0.25">
      <c r="A1390" s="71">
        <v>30</v>
      </c>
      <c r="B1390" s="284"/>
      <c r="C1390" s="284"/>
      <c r="D1390" s="284"/>
      <c r="E1390" s="284"/>
      <c r="F1390" s="71" t="s">
        <v>3558</v>
      </c>
      <c r="G1390" s="99">
        <v>81241.03</v>
      </c>
      <c r="H1390" s="99">
        <v>22264.97</v>
      </c>
      <c r="I1390" s="71">
        <f t="shared" si="370"/>
        <v>103506</v>
      </c>
      <c r="J1390" s="99"/>
      <c r="K1390" s="99"/>
      <c r="L1390" s="99">
        <f t="shared" si="363"/>
        <v>0</v>
      </c>
      <c r="M1390" s="99">
        <f t="shared" si="361"/>
        <v>81241.03</v>
      </c>
      <c r="N1390" s="99">
        <f t="shared" si="364"/>
        <v>22264.97</v>
      </c>
      <c r="O1390" s="99">
        <f t="shared" si="365"/>
        <v>103506</v>
      </c>
      <c r="P1390" s="99"/>
      <c r="Q1390" s="99"/>
      <c r="R1390" s="99">
        <f t="shared" si="366"/>
        <v>0</v>
      </c>
      <c r="S1390" s="99">
        <f t="shared" si="367"/>
        <v>81241.03</v>
      </c>
      <c r="T1390" s="99">
        <f t="shared" si="368"/>
        <v>22264.97</v>
      </c>
      <c r="U1390" s="99">
        <f t="shared" si="369"/>
        <v>103506</v>
      </c>
      <c r="V1390" s="77"/>
    </row>
    <row r="1391" spans="1:22" s="86" customFormat="1" x14ac:dyDescent="0.25">
      <c r="A1391" s="71">
        <v>31</v>
      </c>
      <c r="B1391" s="284"/>
      <c r="C1391" s="284"/>
      <c r="D1391" s="284"/>
      <c r="E1391" s="284"/>
      <c r="F1391" s="71" t="s">
        <v>3559</v>
      </c>
      <c r="G1391" s="99">
        <v>22031.159999999993</v>
      </c>
      <c r="H1391" s="99">
        <v>4388.8399999999992</v>
      </c>
      <c r="I1391" s="71">
        <f t="shared" si="370"/>
        <v>26419.999999999993</v>
      </c>
      <c r="J1391" s="99"/>
      <c r="K1391" s="99"/>
      <c r="L1391" s="99">
        <f t="shared" si="363"/>
        <v>0</v>
      </c>
      <c r="M1391" s="99">
        <f t="shared" si="361"/>
        <v>22031.159999999993</v>
      </c>
      <c r="N1391" s="99">
        <f t="shared" si="364"/>
        <v>4388.8399999999992</v>
      </c>
      <c r="O1391" s="99">
        <f t="shared" si="365"/>
        <v>26419.999999999993</v>
      </c>
      <c r="P1391" s="99"/>
      <c r="Q1391" s="99"/>
      <c r="R1391" s="99">
        <f t="shared" si="366"/>
        <v>0</v>
      </c>
      <c r="S1391" s="99">
        <f t="shared" si="367"/>
        <v>22031.159999999993</v>
      </c>
      <c r="T1391" s="99">
        <f t="shared" si="368"/>
        <v>4388.8399999999992</v>
      </c>
      <c r="U1391" s="99">
        <f t="shared" si="369"/>
        <v>26419.999999999993</v>
      </c>
      <c r="V1391" s="77"/>
    </row>
    <row r="1392" spans="1:22" s="86" customFormat="1" x14ac:dyDescent="0.25">
      <c r="A1392" s="71">
        <v>32</v>
      </c>
      <c r="B1392" s="284"/>
      <c r="C1392" s="284"/>
      <c r="D1392" s="284"/>
      <c r="E1392" s="284"/>
      <c r="F1392" s="71" t="s">
        <v>3560</v>
      </c>
      <c r="G1392" s="99">
        <v>96306.82</v>
      </c>
      <c r="H1392" s="99">
        <v>14877.179999999998</v>
      </c>
      <c r="I1392" s="71">
        <f t="shared" si="370"/>
        <v>111184</v>
      </c>
      <c r="J1392" s="99"/>
      <c r="K1392" s="99"/>
      <c r="L1392" s="99">
        <f t="shared" si="363"/>
        <v>0</v>
      </c>
      <c r="M1392" s="99">
        <f t="shared" si="361"/>
        <v>96306.82</v>
      </c>
      <c r="N1392" s="99">
        <f t="shared" si="364"/>
        <v>14877.179999999998</v>
      </c>
      <c r="O1392" s="99">
        <f t="shared" si="365"/>
        <v>111184</v>
      </c>
      <c r="P1392" s="99"/>
      <c r="Q1392" s="99"/>
      <c r="R1392" s="99">
        <f t="shared" si="366"/>
        <v>0</v>
      </c>
      <c r="S1392" s="99">
        <f t="shared" si="367"/>
        <v>96306.82</v>
      </c>
      <c r="T1392" s="99">
        <f t="shared" si="368"/>
        <v>14877.179999999998</v>
      </c>
      <c r="U1392" s="99">
        <f t="shared" si="369"/>
        <v>111184</v>
      </c>
      <c r="V1392" s="77"/>
    </row>
    <row r="1393" spans="1:68" s="86" customFormat="1" x14ac:dyDescent="0.25">
      <c r="A1393" s="71">
        <v>33</v>
      </c>
      <c r="B1393" s="284"/>
      <c r="C1393" s="284"/>
      <c r="D1393" s="284"/>
      <c r="E1393" s="284"/>
      <c r="F1393" s="71" t="s">
        <v>3561</v>
      </c>
      <c r="G1393" s="99">
        <v>46241.049999999996</v>
      </c>
      <c r="H1393" s="99">
        <v>-373.05000000000109</v>
      </c>
      <c r="I1393" s="71">
        <f t="shared" si="370"/>
        <v>45867.999999999993</v>
      </c>
      <c r="J1393" s="99"/>
      <c r="K1393" s="99"/>
      <c r="L1393" s="99">
        <f t="shared" si="363"/>
        <v>0</v>
      </c>
      <c r="M1393" s="99">
        <f t="shared" si="361"/>
        <v>46241.049999999996</v>
      </c>
      <c r="N1393" s="99">
        <f t="shared" si="364"/>
        <v>-373.05000000000109</v>
      </c>
      <c r="O1393" s="99">
        <f t="shared" si="365"/>
        <v>45867.999999999993</v>
      </c>
      <c r="P1393" s="99"/>
      <c r="Q1393" s="99"/>
      <c r="R1393" s="99">
        <f t="shared" si="366"/>
        <v>0</v>
      </c>
      <c r="S1393" s="99">
        <f t="shared" si="367"/>
        <v>46241.049999999996</v>
      </c>
      <c r="T1393" s="99">
        <f t="shared" si="368"/>
        <v>-373.05000000000109</v>
      </c>
      <c r="U1393" s="99">
        <f t="shared" si="369"/>
        <v>45867.999999999993</v>
      </c>
      <c r="V1393" s="77"/>
    </row>
    <row r="1394" spans="1:68" s="86" customFormat="1" x14ac:dyDescent="0.25">
      <c r="A1394" s="71">
        <v>34</v>
      </c>
      <c r="B1394" s="285"/>
      <c r="C1394" s="285"/>
      <c r="D1394" s="285"/>
      <c r="E1394" s="285"/>
      <c r="F1394" s="71" t="s">
        <v>3562</v>
      </c>
      <c r="G1394" s="99">
        <v>65854.539999999994</v>
      </c>
      <c r="H1394" s="99">
        <v>12953.46</v>
      </c>
      <c r="I1394" s="71">
        <f t="shared" si="370"/>
        <v>78808</v>
      </c>
      <c r="J1394" s="99"/>
      <c r="K1394" s="99"/>
      <c r="L1394" s="99">
        <f t="shared" si="363"/>
        <v>0</v>
      </c>
      <c r="M1394" s="99">
        <f t="shared" si="361"/>
        <v>65854.539999999994</v>
      </c>
      <c r="N1394" s="99">
        <f t="shared" si="364"/>
        <v>12953.46</v>
      </c>
      <c r="O1394" s="99">
        <f t="shared" si="365"/>
        <v>78808</v>
      </c>
      <c r="P1394" s="99"/>
      <c r="Q1394" s="99"/>
      <c r="R1394" s="99">
        <f t="shared" si="366"/>
        <v>0</v>
      </c>
      <c r="S1394" s="99">
        <f t="shared" si="367"/>
        <v>65854.539999999994</v>
      </c>
      <c r="T1394" s="99">
        <f t="shared" si="368"/>
        <v>12953.46</v>
      </c>
      <c r="U1394" s="99">
        <f t="shared" si="369"/>
        <v>78808</v>
      </c>
      <c r="V1394" s="77"/>
    </row>
    <row r="1395" spans="1:68" s="206" customFormat="1" x14ac:dyDescent="0.25">
      <c r="A1395" s="255" t="s">
        <v>43</v>
      </c>
      <c r="B1395" s="256"/>
      <c r="C1395" s="256"/>
      <c r="D1395" s="256"/>
      <c r="E1395" s="256"/>
      <c r="F1395" s="97">
        <f>A1394</f>
        <v>34</v>
      </c>
      <c r="G1395" s="97">
        <f>SUM(G1361:G1394)</f>
        <v>1815872.82</v>
      </c>
      <c r="H1395" s="97">
        <f t="shared" ref="H1395:U1395" si="371">SUM(H1361:H1394)</f>
        <v>312970.18000000011</v>
      </c>
      <c r="I1395" s="97">
        <f t="shared" si="371"/>
        <v>2128843</v>
      </c>
      <c r="J1395" s="97">
        <f t="shared" si="371"/>
        <v>0</v>
      </c>
      <c r="K1395" s="97">
        <f t="shared" si="371"/>
        <v>0</v>
      </c>
      <c r="L1395" s="97">
        <f t="shared" si="371"/>
        <v>0</v>
      </c>
      <c r="M1395" s="97">
        <f t="shared" si="371"/>
        <v>1815872.82</v>
      </c>
      <c r="N1395" s="97">
        <f t="shared" si="371"/>
        <v>312970.18000000011</v>
      </c>
      <c r="O1395" s="97">
        <f t="shared" si="371"/>
        <v>2128843</v>
      </c>
      <c r="P1395" s="97">
        <f t="shared" si="371"/>
        <v>0</v>
      </c>
      <c r="Q1395" s="97">
        <f t="shared" si="371"/>
        <v>0</v>
      </c>
      <c r="R1395" s="97">
        <f t="shared" si="371"/>
        <v>0</v>
      </c>
      <c r="S1395" s="97">
        <f t="shared" si="371"/>
        <v>1815872.82</v>
      </c>
      <c r="T1395" s="97">
        <f t="shared" si="371"/>
        <v>312970.18000000011</v>
      </c>
      <c r="U1395" s="97">
        <f t="shared" si="371"/>
        <v>2128843</v>
      </c>
      <c r="V1395" s="122"/>
      <c r="W1395" s="113"/>
      <c r="X1395" s="113"/>
      <c r="Y1395" s="113"/>
      <c r="Z1395" s="113"/>
      <c r="AA1395" s="113"/>
      <c r="AB1395" s="113"/>
      <c r="AC1395" s="113"/>
      <c r="AD1395" s="113"/>
      <c r="AE1395" s="113"/>
      <c r="AF1395" s="113"/>
      <c r="AG1395" s="113"/>
      <c r="AH1395" s="113"/>
      <c r="AI1395" s="113"/>
      <c r="AJ1395" s="113"/>
      <c r="AK1395" s="113"/>
      <c r="AL1395" s="113"/>
      <c r="AM1395" s="113"/>
      <c r="AN1395" s="113"/>
      <c r="AO1395" s="113"/>
      <c r="AP1395" s="113"/>
      <c r="AQ1395" s="113"/>
      <c r="AR1395" s="113"/>
      <c r="AS1395" s="113"/>
      <c r="AT1395" s="113"/>
      <c r="AU1395" s="113"/>
      <c r="AV1395" s="113"/>
      <c r="AW1395" s="113"/>
      <c r="AX1395" s="113"/>
      <c r="AY1395" s="113"/>
      <c r="AZ1395" s="113"/>
      <c r="BA1395" s="113"/>
      <c r="BB1395" s="113"/>
      <c r="BC1395" s="113"/>
      <c r="BD1395" s="113"/>
      <c r="BE1395" s="113"/>
      <c r="BF1395" s="113"/>
      <c r="BG1395" s="113"/>
      <c r="BH1395" s="113"/>
      <c r="BI1395" s="113"/>
      <c r="BJ1395" s="113"/>
      <c r="BK1395" s="113"/>
      <c r="BL1395" s="113"/>
      <c r="BM1395" s="113"/>
      <c r="BN1395" s="113"/>
      <c r="BO1395" s="113"/>
      <c r="BP1395" s="113"/>
    </row>
    <row r="1396" spans="1:68" s="86" customFormat="1" ht="15" customHeight="1" x14ac:dyDescent="0.25">
      <c r="A1396" s="71">
        <v>1</v>
      </c>
      <c r="B1396" s="283" t="s">
        <v>1216</v>
      </c>
      <c r="C1396" s="283" t="s">
        <v>1217</v>
      </c>
      <c r="D1396" s="283" t="s">
        <v>1217</v>
      </c>
      <c r="E1396" s="283" t="s">
        <v>3563</v>
      </c>
      <c r="F1396" s="71" t="s">
        <v>3564</v>
      </c>
      <c r="G1396" s="99">
        <v>319011.46000000002</v>
      </c>
      <c r="H1396" s="99">
        <v>112163.54</v>
      </c>
      <c r="I1396" s="71">
        <f t="shared" si="370"/>
        <v>431175</v>
      </c>
      <c r="J1396" s="99"/>
      <c r="K1396" s="99"/>
      <c r="L1396" s="99">
        <f t="shared" si="363"/>
        <v>0</v>
      </c>
      <c r="M1396" s="99">
        <f t="shared" si="361"/>
        <v>319011.46000000002</v>
      </c>
      <c r="N1396" s="99">
        <f t="shared" si="364"/>
        <v>112163.54</v>
      </c>
      <c r="O1396" s="99">
        <f t="shared" si="365"/>
        <v>431175</v>
      </c>
      <c r="P1396" s="99"/>
      <c r="Q1396" s="99"/>
      <c r="R1396" s="99">
        <f t="shared" si="366"/>
        <v>0</v>
      </c>
      <c r="S1396" s="99">
        <f t="shared" si="367"/>
        <v>319011.46000000002</v>
      </c>
      <c r="T1396" s="99">
        <f t="shared" si="368"/>
        <v>112163.54</v>
      </c>
      <c r="U1396" s="99">
        <f t="shared" si="369"/>
        <v>431175</v>
      </c>
      <c r="V1396" s="77"/>
    </row>
    <row r="1397" spans="1:68" s="86" customFormat="1" x14ac:dyDescent="0.25">
      <c r="A1397" s="71">
        <v>2</v>
      </c>
      <c r="B1397" s="284"/>
      <c r="C1397" s="284"/>
      <c r="D1397" s="284"/>
      <c r="E1397" s="284"/>
      <c r="F1397" s="71" t="s">
        <v>3565</v>
      </c>
      <c r="G1397" s="99">
        <v>16619.100000000002</v>
      </c>
      <c r="H1397" s="99">
        <v>136.9</v>
      </c>
      <c r="I1397" s="71">
        <f t="shared" si="370"/>
        <v>16756.000000000004</v>
      </c>
      <c r="J1397" s="99"/>
      <c r="K1397" s="99"/>
      <c r="L1397" s="99">
        <f t="shared" si="363"/>
        <v>0</v>
      </c>
      <c r="M1397" s="99">
        <f t="shared" si="361"/>
        <v>16619.100000000002</v>
      </c>
      <c r="N1397" s="99">
        <f t="shared" si="364"/>
        <v>136.9</v>
      </c>
      <c r="O1397" s="99">
        <f t="shared" si="365"/>
        <v>16756.000000000004</v>
      </c>
      <c r="P1397" s="99"/>
      <c r="Q1397" s="99"/>
      <c r="R1397" s="99">
        <f t="shared" si="366"/>
        <v>0</v>
      </c>
      <c r="S1397" s="99">
        <f t="shared" si="367"/>
        <v>16619.100000000002</v>
      </c>
      <c r="T1397" s="99">
        <f t="shared" si="368"/>
        <v>136.9</v>
      </c>
      <c r="U1397" s="99">
        <f t="shared" si="369"/>
        <v>16756.000000000004</v>
      </c>
      <c r="V1397" s="77"/>
    </row>
    <row r="1398" spans="1:68" s="86" customFormat="1" x14ac:dyDescent="0.25">
      <c r="A1398" s="71">
        <v>3</v>
      </c>
      <c r="B1398" s="284"/>
      <c r="C1398" s="284"/>
      <c r="D1398" s="284"/>
      <c r="E1398" s="284"/>
      <c r="F1398" s="71" t="s">
        <v>3566</v>
      </c>
      <c r="G1398" s="99">
        <v>88302.68</v>
      </c>
      <c r="H1398" s="99">
        <v>84436.319999999978</v>
      </c>
      <c r="I1398" s="71">
        <f t="shared" si="370"/>
        <v>172738.99999999997</v>
      </c>
      <c r="J1398" s="99"/>
      <c r="K1398" s="99"/>
      <c r="L1398" s="99">
        <f t="shared" si="363"/>
        <v>0</v>
      </c>
      <c r="M1398" s="99">
        <f t="shared" si="361"/>
        <v>88302.68</v>
      </c>
      <c r="N1398" s="99">
        <f t="shared" si="364"/>
        <v>84436.319999999978</v>
      </c>
      <c r="O1398" s="99">
        <f t="shared" si="365"/>
        <v>172738.99999999997</v>
      </c>
      <c r="P1398" s="99"/>
      <c r="Q1398" s="99"/>
      <c r="R1398" s="99">
        <f t="shared" si="366"/>
        <v>0</v>
      </c>
      <c r="S1398" s="99">
        <f t="shared" si="367"/>
        <v>88302.68</v>
      </c>
      <c r="T1398" s="99">
        <f t="shared" si="368"/>
        <v>84436.319999999978</v>
      </c>
      <c r="U1398" s="99">
        <f t="shared" si="369"/>
        <v>172738.99999999997</v>
      </c>
      <c r="V1398" s="77"/>
    </row>
    <row r="1399" spans="1:68" s="86" customFormat="1" x14ac:dyDescent="0.25">
      <c r="A1399" s="71">
        <v>4</v>
      </c>
      <c r="B1399" s="284"/>
      <c r="C1399" s="284"/>
      <c r="D1399" s="284"/>
      <c r="E1399" s="284"/>
      <c r="F1399" s="71" t="s">
        <v>3567</v>
      </c>
      <c r="G1399" s="99">
        <v>250940.03</v>
      </c>
      <c r="H1399" s="99">
        <v>72617.969999999987</v>
      </c>
      <c r="I1399" s="71">
        <f t="shared" si="370"/>
        <v>323558</v>
      </c>
      <c r="J1399" s="99"/>
      <c r="K1399" s="99"/>
      <c r="L1399" s="99">
        <f t="shared" si="363"/>
        <v>0</v>
      </c>
      <c r="M1399" s="99">
        <f t="shared" si="361"/>
        <v>250940.03</v>
      </c>
      <c r="N1399" s="99">
        <f t="shared" si="364"/>
        <v>72617.969999999987</v>
      </c>
      <c r="O1399" s="99">
        <f t="shared" si="365"/>
        <v>323558</v>
      </c>
      <c r="P1399" s="99"/>
      <c r="Q1399" s="99"/>
      <c r="R1399" s="99">
        <f t="shared" si="366"/>
        <v>0</v>
      </c>
      <c r="S1399" s="99">
        <f t="shared" si="367"/>
        <v>250940.03</v>
      </c>
      <c r="T1399" s="99">
        <f t="shared" si="368"/>
        <v>72617.969999999987</v>
      </c>
      <c r="U1399" s="99">
        <f t="shared" si="369"/>
        <v>323558</v>
      </c>
      <c r="V1399" s="77"/>
    </row>
    <row r="1400" spans="1:68" s="86" customFormat="1" x14ac:dyDescent="0.25">
      <c r="A1400" s="71">
        <v>5</v>
      </c>
      <c r="B1400" s="284"/>
      <c r="C1400" s="284"/>
      <c r="D1400" s="284"/>
      <c r="E1400" s="284"/>
      <c r="F1400" s="71" t="s">
        <v>3568</v>
      </c>
      <c r="G1400" s="99">
        <v>333281.46000000002</v>
      </c>
      <c r="H1400" s="99">
        <v>111659.54</v>
      </c>
      <c r="I1400" s="71">
        <f t="shared" si="370"/>
        <v>444941</v>
      </c>
      <c r="J1400" s="99"/>
      <c r="K1400" s="99"/>
      <c r="L1400" s="99">
        <f t="shared" si="363"/>
        <v>0</v>
      </c>
      <c r="M1400" s="99">
        <f t="shared" si="361"/>
        <v>333281.46000000002</v>
      </c>
      <c r="N1400" s="99">
        <f t="shared" si="364"/>
        <v>111659.54</v>
      </c>
      <c r="O1400" s="99">
        <f t="shared" si="365"/>
        <v>444941</v>
      </c>
      <c r="P1400" s="99"/>
      <c r="Q1400" s="99"/>
      <c r="R1400" s="99">
        <f t="shared" si="366"/>
        <v>0</v>
      </c>
      <c r="S1400" s="99">
        <f t="shared" si="367"/>
        <v>333281.46000000002</v>
      </c>
      <c r="T1400" s="99">
        <f t="shared" si="368"/>
        <v>111659.54</v>
      </c>
      <c r="U1400" s="99">
        <f t="shared" si="369"/>
        <v>444941</v>
      </c>
      <c r="V1400" s="77"/>
    </row>
    <row r="1401" spans="1:68" s="86" customFormat="1" x14ac:dyDescent="0.25">
      <c r="A1401" s="71">
        <v>6</v>
      </c>
      <c r="B1401" s="284"/>
      <c r="C1401" s="284"/>
      <c r="D1401" s="284"/>
      <c r="E1401" s="284"/>
      <c r="F1401" s="71" t="s">
        <v>3569</v>
      </c>
      <c r="G1401" s="99">
        <v>252590.58000000002</v>
      </c>
      <c r="H1401" s="99">
        <v>118426.42</v>
      </c>
      <c r="I1401" s="71">
        <f t="shared" si="370"/>
        <v>371017</v>
      </c>
      <c r="J1401" s="99"/>
      <c r="K1401" s="99"/>
      <c r="L1401" s="99">
        <f t="shared" si="363"/>
        <v>0</v>
      </c>
      <c r="M1401" s="99">
        <f t="shared" si="361"/>
        <v>252590.58000000002</v>
      </c>
      <c r="N1401" s="99">
        <f t="shared" si="364"/>
        <v>118426.42</v>
      </c>
      <c r="O1401" s="99">
        <f t="shared" si="365"/>
        <v>371017</v>
      </c>
      <c r="P1401" s="99"/>
      <c r="Q1401" s="99"/>
      <c r="R1401" s="99">
        <f t="shared" si="366"/>
        <v>0</v>
      </c>
      <c r="S1401" s="99">
        <f t="shared" si="367"/>
        <v>252590.58000000002</v>
      </c>
      <c r="T1401" s="99">
        <f t="shared" si="368"/>
        <v>118426.42</v>
      </c>
      <c r="U1401" s="99">
        <f t="shared" si="369"/>
        <v>371017</v>
      </c>
      <c r="V1401" s="77"/>
    </row>
    <row r="1402" spans="1:68" s="86" customFormat="1" x14ac:dyDescent="0.25">
      <c r="A1402" s="71">
        <v>7</v>
      </c>
      <c r="B1402" s="284"/>
      <c r="C1402" s="284"/>
      <c r="D1402" s="284"/>
      <c r="E1402" s="284"/>
      <c r="F1402" s="71" t="s">
        <v>3570</v>
      </c>
      <c r="G1402" s="99">
        <v>207845.76999999996</v>
      </c>
      <c r="H1402" s="99">
        <v>44365.23000000001</v>
      </c>
      <c r="I1402" s="71">
        <f t="shared" si="370"/>
        <v>252210.99999999997</v>
      </c>
      <c r="J1402" s="99"/>
      <c r="K1402" s="99"/>
      <c r="L1402" s="99">
        <f t="shared" si="363"/>
        <v>0</v>
      </c>
      <c r="M1402" s="99">
        <f t="shared" si="361"/>
        <v>207845.76999999996</v>
      </c>
      <c r="N1402" s="99">
        <f t="shared" si="364"/>
        <v>44365.23000000001</v>
      </c>
      <c r="O1402" s="99">
        <f t="shared" si="365"/>
        <v>252210.99999999997</v>
      </c>
      <c r="P1402" s="99"/>
      <c r="Q1402" s="99"/>
      <c r="R1402" s="99">
        <f t="shared" si="366"/>
        <v>0</v>
      </c>
      <c r="S1402" s="99">
        <f t="shared" si="367"/>
        <v>207845.76999999996</v>
      </c>
      <c r="T1402" s="99">
        <f t="shared" si="368"/>
        <v>44365.23000000001</v>
      </c>
      <c r="U1402" s="99">
        <f t="shared" si="369"/>
        <v>252210.99999999997</v>
      </c>
      <c r="V1402" s="77"/>
    </row>
    <row r="1403" spans="1:68" s="86" customFormat="1" x14ac:dyDescent="0.25">
      <c r="A1403" s="71">
        <v>8</v>
      </c>
      <c r="B1403" s="284"/>
      <c r="C1403" s="284"/>
      <c r="D1403" s="284"/>
      <c r="E1403" s="284"/>
      <c r="F1403" s="71" t="s">
        <v>3571</v>
      </c>
      <c r="G1403" s="99">
        <v>-49819.97</v>
      </c>
      <c r="H1403" s="99">
        <v>56271.969999999994</v>
      </c>
      <c r="I1403" s="71">
        <f t="shared" si="370"/>
        <v>6451.9999999999927</v>
      </c>
      <c r="J1403" s="99"/>
      <c r="K1403" s="99"/>
      <c r="L1403" s="99">
        <f t="shared" si="363"/>
        <v>0</v>
      </c>
      <c r="M1403" s="99">
        <f t="shared" si="361"/>
        <v>-49819.97</v>
      </c>
      <c r="N1403" s="99">
        <f t="shared" si="364"/>
        <v>56271.969999999994</v>
      </c>
      <c r="O1403" s="99">
        <f t="shared" si="365"/>
        <v>6451.9999999999927</v>
      </c>
      <c r="P1403" s="99"/>
      <c r="Q1403" s="99"/>
      <c r="R1403" s="99">
        <f t="shared" si="366"/>
        <v>0</v>
      </c>
      <c r="S1403" s="99">
        <f t="shared" si="367"/>
        <v>-49819.97</v>
      </c>
      <c r="T1403" s="99">
        <f t="shared" si="368"/>
        <v>56271.969999999994</v>
      </c>
      <c r="U1403" s="99">
        <f t="shared" si="369"/>
        <v>6451.9999999999927</v>
      </c>
      <c r="V1403" s="77"/>
    </row>
    <row r="1404" spans="1:68" s="86" customFormat="1" x14ac:dyDescent="0.25">
      <c r="A1404" s="71">
        <v>9</v>
      </c>
      <c r="B1404" s="284"/>
      <c r="C1404" s="284"/>
      <c r="D1404" s="284"/>
      <c r="E1404" s="284"/>
      <c r="F1404" s="71" t="s">
        <v>3572</v>
      </c>
      <c r="G1404" s="99">
        <v>37639.979999999996</v>
      </c>
      <c r="H1404" s="99">
        <v>-23589.979999999996</v>
      </c>
      <c r="I1404" s="71">
        <f t="shared" si="370"/>
        <v>14050</v>
      </c>
      <c r="J1404" s="99"/>
      <c r="K1404" s="99"/>
      <c r="L1404" s="99">
        <f t="shared" si="363"/>
        <v>0</v>
      </c>
      <c r="M1404" s="99">
        <f t="shared" si="361"/>
        <v>37639.979999999996</v>
      </c>
      <c r="N1404" s="99">
        <f t="shared" si="364"/>
        <v>-23589.979999999996</v>
      </c>
      <c r="O1404" s="99">
        <f t="shared" si="365"/>
        <v>14050</v>
      </c>
      <c r="P1404" s="99"/>
      <c r="Q1404" s="99"/>
      <c r="R1404" s="99">
        <f t="shared" si="366"/>
        <v>0</v>
      </c>
      <c r="S1404" s="99">
        <f t="shared" si="367"/>
        <v>37639.979999999996</v>
      </c>
      <c r="T1404" s="99">
        <f t="shared" si="368"/>
        <v>-23589.979999999996</v>
      </c>
      <c r="U1404" s="99">
        <f t="shared" si="369"/>
        <v>14050</v>
      </c>
      <c r="V1404" s="77"/>
    </row>
    <row r="1405" spans="1:68" s="86" customFormat="1" x14ac:dyDescent="0.25">
      <c r="A1405" s="71">
        <v>10</v>
      </c>
      <c r="B1405" s="284"/>
      <c r="C1405" s="284"/>
      <c r="D1405" s="284"/>
      <c r="E1405" s="284"/>
      <c r="F1405" s="71" t="s">
        <v>3573</v>
      </c>
      <c r="G1405" s="99">
        <v>15269.68</v>
      </c>
      <c r="H1405" s="99">
        <v>57.32</v>
      </c>
      <c r="I1405" s="71">
        <f t="shared" si="370"/>
        <v>15327</v>
      </c>
      <c r="J1405" s="99"/>
      <c r="K1405" s="99"/>
      <c r="L1405" s="99">
        <f t="shared" si="363"/>
        <v>0</v>
      </c>
      <c r="M1405" s="99">
        <f t="shared" si="361"/>
        <v>15269.68</v>
      </c>
      <c r="N1405" s="99">
        <f t="shared" si="364"/>
        <v>57.32</v>
      </c>
      <c r="O1405" s="99">
        <f t="shared" si="365"/>
        <v>15327</v>
      </c>
      <c r="P1405" s="99"/>
      <c r="Q1405" s="99"/>
      <c r="R1405" s="99">
        <f t="shared" si="366"/>
        <v>0</v>
      </c>
      <c r="S1405" s="99">
        <f t="shared" si="367"/>
        <v>15269.68</v>
      </c>
      <c r="T1405" s="99">
        <f t="shared" si="368"/>
        <v>57.32</v>
      </c>
      <c r="U1405" s="99">
        <f t="shared" si="369"/>
        <v>15327</v>
      </c>
      <c r="V1405" s="77"/>
    </row>
    <row r="1406" spans="1:68" s="86" customFormat="1" x14ac:dyDescent="0.25">
      <c r="A1406" s="71">
        <v>11</v>
      </c>
      <c r="B1406" s="284"/>
      <c r="C1406" s="284"/>
      <c r="D1406" s="284"/>
      <c r="E1406" s="284"/>
      <c r="F1406" s="71" t="s">
        <v>3574</v>
      </c>
      <c r="G1406" s="99">
        <v>4586.5099999999993</v>
      </c>
      <c r="H1406" s="99">
        <v>27454.489999999994</v>
      </c>
      <c r="I1406" s="71">
        <f t="shared" si="370"/>
        <v>32040.999999999993</v>
      </c>
      <c r="J1406" s="99"/>
      <c r="K1406" s="99"/>
      <c r="L1406" s="99">
        <f t="shared" si="363"/>
        <v>0</v>
      </c>
      <c r="M1406" s="99">
        <f t="shared" si="361"/>
        <v>4586.5099999999993</v>
      </c>
      <c r="N1406" s="99">
        <f t="shared" si="364"/>
        <v>27454.489999999994</v>
      </c>
      <c r="O1406" s="99">
        <f t="shared" si="365"/>
        <v>32040.999999999993</v>
      </c>
      <c r="P1406" s="99"/>
      <c r="Q1406" s="99"/>
      <c r="R1406" s="99">
        <f t="shared" si="366"/>
        <v>0</v>
      </c>
      <c r="S1406" s="99">
        <f t="shared" si="367"/>
        <v>4586.5099999999993</v>
      </c>
      <c r="T1406" s="99">
        <f t="shared" si="368"/>
        <v>27454.489999999994</v>
      </c>
      <c r="U1406" s="99">
        <f t="shared" si="369"/>
        <v>32040.999999999993</v>
      </c>
      <c r="V1406" s="77"/>
    </row>
    <row r="1407" spans="1:68" s="86" customFormat="1" x14ac:dyDescent="0.25">
      <c r="A1407" s="71">
        <v>12</v>
      </c>
      <c r="B1407" s="284"/>
      <c r="C1407" s="284"/>
      <c r="D1407" s="284"/>
      <c r="E1407" s="284"/>
      <c r="F1407" s="71" t="s">
        <v>3575</v>
      </c>
      <c r="G1407" s="99">
        <v>145324.91999999998</v>
      </c>
      <c r="H1407" s="99">
        <v>-28052.92</v>
      </c>
      <c r="I1407" s="71">
        <f t="shared" si="370"/>
        <v>117271.99999999999</v>
      </c>
      <c r="J1407" s="99"/>
      <c r="K1407" s="99"/>
      <c r="L1407" s="99">
        <f t="shared" si="363"/>
        <v>0</v>
      </c>
      <c r="M1407" s="99">
        <f t="shared" si="361"/>
        <v>145324.91999999998</v>
      </c>
      <c r="N1407" s="99">
        <f t="shared" si="364"/>
        <v>-28052.92</v>
      </c>
      <c r="O1407" s="99">
        <f t="shared" si="365"/>
        <v>117271.99999999999</v>
      </c>
      <c r="P1407" s="99"/>
      <c r="Q1407" s="99"/>
      <c r="R1407" s="99">
        <f t="shared" si="366"/>
        <v>0</v>
      </c>
      <c r="S1407" s="99">
        <f t="shared" si="367"/>
        <v>145324.91999999998</v>
      </c>
      <c r="T1407" s="99">
        <f t="shared" si="368"/>
        <v>-28052.92</v>
      </c>
      <c r="U1407" s="99">
        <f t="shared" si="369"/>
        <v>117271.99999999999</v>
      </c>
      <c r="V1407" s="77"/>
    </row>
    <row r="1408" spans="1:68" s="86" customFormat="1" x14ac:dyDescent="0.25">
      <c r="A1408" s="71">
        <v>13</v>
      </c>
      <c r="B1408" s="284"/>
      <c r="C1408" s="284"/>
      <c r="D1408" s="284"/>
      <c r="E1408" s="284"/>
      <c r="F1408" s="71" t="s">
        <v>3576</v>
      </c>
      <c r="G1408" s="99">
        <v>38962.400000000009</v>
      </c>
      <c r="H1408" s="99">
        <v>61412.599999999991</v>
      </c>
      <c r="I1408" s="71">
        <f t="shared" si="370"/>
        <v>100375</v>
      </c>
      <c r="J1408" s="99"/>
      <c r="K1408" s="99"/>
      <c r="L1408" s="99">
        <f t="shared" si="363"/>
        <v>0</v>
      </c>
      <c r="M1408" s="99">
        <f t="shared" si="361"/>
        <v>38962.400000000009</v>
      </c>
      <c r="N1408" s="99">
        <f t="shared" si="364"/>
        <v>61412.599999999991</v>
      </c>
      <c r="O1408" s="99">
        <f t="shared" si="365"/>
        <v>100375</v>
      </c>
      <c r="P1408" s="99"/>
      <c r="Q1408" s="99"/>
      <c r="R1408" s="99">
        <f t="shared" si="366"/>
        <v>0</v>
      </c>
      <c r="S1408" s="99">
        <f t="shared" si="367"/>
        <v>38962.400000000009</v>
      </c>
      <c r="T1408" s="99">
        <f t="shared" si="368"/>
        <v>61412.599999999991</v>
      </c>
      <c r="U1408" s="99">
        <f t="shared" si="369"/>
        <v>100375</v>
      </c>
      <c r="V1408" s="77"/>
    </row>
    <row r="1409" spans="1:68" s="86" customFormat="1" x14ac:dyDescent="0.25">
      <c r="A1409" s="71">
        <v>14</v>
      </c>
      <c r="B1409" s="284"/>
      <c r="C1409" s="284"/>
      <c r="D1409" s="284"/>
      <c r="E1409" s="284"/>
      <c r="F1409" s="71" t="s">
        <v>3577</v>
      </c>
      <c r="G1409" s="99">
        <v>187405.87</v>
      </c>
      <c r="H1409" s="99">
        <v>100779.12999999999</v>
      </c>
      <c r="I1409" s="71">
        <f t="shared" si="370"/>
        <v>288185</v>
      </c>
      <c r="J1409" s="99"/>
      <c r="K1409" s="99"/>
      <c r="L1409" s="99">
        <f t="shared" si="363"/>
        <v>0</v>
      </c>
      <c r="M1409" s="99">
        <f t="shared" ref="M1409:M1472" si="372">G1409+J1409</f>
        <v>187405.87</v>
      </c>
      <c r="N1409" s="99">
        <f t="shared" si="364"/>
        <v>100779.12999999999</v>
      </c>
      <c r="O1409" s="99">
        <f t="shared" si="365"/>
        <v>288185</v>
      </c>
      <c r="P1409" s="99"/>
      <c r="Q1409" s="99"/>
      <c r="R1409" s="99">
        <f t="shared" si="366"/>
        <v>0</v>
      </c>
      <c r="S1409" s="99">
        <f t="shared" si="367"/>
        <v>187405.87</v>
      </c>
      <c r="T1409" s="99">
        <f t="shared" si="368"/>
        <v>100779.12999999999</v>
      </c>
      <c r="U1409" s="99">
        <f t="shared" si="369"/>
        <v>288185</v>
      </c>
      <c r="V1409" s="77"/>
    </row>
    <row r="1410" spans="1:68" s="86" customFormat="1" x14ac:dyDescent="0.25">
      <c r="A1410" s="71">
        <v>15</v>
      </c>
      <c r="B1410" s="284"/>
      <c r="C1410" s="284"/>
      <c r="D1410" s="284"/>
      <c r="E1410" s="284"/>
      <c r="F1410" s="71" t="s">
        <v>3578</v>
      </c>
      <c r="G1410" s="99">
        <v>90458.470000000016</v>
      </c>
      <c r="H1410" s="99">
        <v>-22947.47</v>
      </c>
      <c r="I1410" s="71">
        <f t="shared" si="370"/>
        <v>67511.000000000015</v>
      </c>
      <c r="J1410" s="99"/>
      <c r="K1410" s="99"/>
      <c r="L1410" s="99">
        <f t="shared" si="363"/>
        <v>0</v>
      </c>
      <c r="M1410" s="99">
        <f t="shared" si="372"/>
        <v>90458.470000000016</v>
      </c>
      <c r="N1410" s="99">
        <f t="shared" si="364"/>
        <v>-22947.47</v>
      </c>
      <c r="O1410" s="99">
        <f t="shared" si="365"/>
        <v>67511.000000000015</v>
      </c>
      <c r="P1410" s="99"/>
      <c r="Q1410" s="99"/>
      <c r="R1410" s="99">
        <f t="shared" si="366"/>
        <v>0</v>
      </c>
      <c r="S1410" s="99">
        <f t="shared" si="367"/>
        <v>90458.470000000016</v>
      </c>
      <c r="T1410" s="99">
        <f t="shared" si="368"/>
        <v>-22947.47</v>
      </c>
      <c r="U1410" s="99">
        <f t="shared" si="369"/>
        <v>67511.000000000015</v>
      </c>
      <c r="V1410" s="77"/>
    </row>
    <row r="1411" spans="1:68" s="86" customFormat="1" x14ac:dyDescent="0.25">
      <c r="A1411" s="71">
        <v>16</v>
      </c>
      <c r="B1411" s="284"/>
      <c r="C1411" s="284"/>
      <c r="D1411" s="284"/>
      <c r="E1411" s="284"/>
      <c r="F1411" s="71" t="s">
        <v>3579</v>
      </c>
      <c r="G1411" s="99">
        <v>22938.62</v>
      </c>
      <c r="H1411" s="99">
        <v>1943.3799999999999</v>
      </c>
      <c r="I1411" s="71">
        <f t="shared" si="370"/>
        <v>24882</v>
      </c>
      <c r="J1411" s="99"/>
      <c r="K1411" s="99"/>
      <c r="L1411" s="99">
        <f t="shared" si="363"/>
        <v>0</v>
      </c>
      <c r="M1411" s="99">
        <f t="shared" si="372"/>
        <v>22938.62</v>
      </c>
      <c r="N1411" s="99">
        <f t="shared" si="364"/>
        <v>1943.3799999999999</v>
      </c>
      <c r="O1411" s="99">
        <f t="shared" si="365"/>
        <v>24882</v>
      </c>
      <c r="P1411" s="99"/>
      <c r="Q1411" s="99"/>
      <c r="R1411" s="99">
        <f t="shared" si="366"/>
        <v>0</v>
      </c>
      <c r="S1411" s="99">
        <f t="shared" si="367"/>
        <v>22938.62</v>
      </c>
      <c r="T1411" s="99">
        <f t="shared" si="368"/>
        <v>1943.3799999999999</v>
      </c>
      <c r="U1411" s="99">
        <f t="shared" si="369"/>
        <v>24882</v>
      </c>
      <c r="V1411" s="77"/>
    </row>
    <row r="1412" spans="1:68" s="86" customFormat="1" x14ac:dyDescent="0.25">
      <c r="A1412" s="71">
        <v>17</v>
      </c>
      <c r="B1412" s="284"/>
      <c r="C1412" s="284"/>
      <c r="D1412" s="284"/>
      <c r="E1412" s="284"/>
      <c r="F1412" s="71" t="s">
        <v>3580</v>
      </c>
      <c r="G1412" s="99">
        <v>-18376.07</v>
      </c>
      <c r="H1412" s="99">
        <v>16001.07</v>
      </c>
      <c r="I1412" s="71">
        <f t="shared" si="370"/>
        <v>-2375</v>
      </c>
      <c r="J1412" s="99"/>
      <c r="K1412" s="99"/>
      <c r="L1412" s="99">
        <f t="shared" si="363"/>
        <v>0</v>
      </c>
      <c r="M1412" s="99">
        <f t="shared" si="372"/>
        <v>-18376.07</v>
      </c>
      <c r="N1412" s="99">
        <f t="shared" si="364"/>
        <v>16001.07</v>
      </c>
      <c r="O1412" s="99">
        <f t="shared" si="365"/>
        <v>-2375</v>
      </c>
      <c r="P1412" s="99"/>
      <c r="Q1412" s="99"/>
      <c r="R1412" s="99">
        <f t="shared" si="366"/>
        <v>0</v>
      </c>
      <c r="S1412" s="99">
        <f t="shared" si="367"/>
        <v>-18376.07</v>
      </c>
      <c r="T1412" s="99">
        <f t="shared" si="368"/>
        <v>16001.07</v>
      </c>
      <c r="U1412" s="99">
        <f t="shared" si="369"/>
        <v>-2375</v>
      </c>
      <c r="V1412" s="77"/>
    </row>
    <row r="1413" spans="1:68" s="86" customFormat="1" x14ac:dyDescent="0.25">
      <c r="A1413" s="71">
        <v>18</v>
      </c>
      <c r="B1413" s="284"/>
      <c r="C1413" s="284"/>
      <c r="D1413" s="284"/>
      <c r="E1413" s="284"/>
      <c r="F1413" s="71" t="s">
        <v>3581</v>
      </c>
      <c r="G1413" s="99">
        <v>15271.86</v>
      </c>
      <c r="H1413" s="99">
        <v>1296.1400000000001</v>
      </c>
      <c r="I1413" s="71">
        <f t="shared" si="370"/>
        <v>16568</v>
      </c>
      <c r="J1413" s="99"/>
      <c r="K1413" s="99"/>
      <c r="L1413" s="99">
        <f t="shared" si="363"/>
        <v>0</v>
      </c>
      <c r="M1413" s="99">
        <f t="shared" si="372"/>
        <v>15271.86</v>
      </c>
      <c r="N1413" s="99">
        <f t="shared" si="364"/>
        <v>1296.1400000000001</v>
      </c>
      <c r="O1413" s="99">
        <f t="shared" si="365"/>
        <v>16568</v>
      </c>
      <c r="P1413" s="99"/>
      <c r="Q1413" s="99"/>
      <c r="R1413" s="99">
        <f t="shared" si="366"/>
        <v>0</v>
      </c>
      <c r="S1413" s="99">
        <f t="shared" si="367"/>
        <v>15271.86</v>
      </c>
      <c r="T1413" s="99">
        <f t="shared" si="368"/>
        <v>1296.1400000000001</v>
      </c>
      <c r="U1413" s="99">
        <f t="shared" si="369"/>
        <v>16568</v>
      </c>
      <c r="V1413" s="77"/>
    </row>
    <row r="1414" spans="1:68" s="86" customFormat="1" x14ac:dyDescent="0.25">
      <c r="A1414" s="71">
        <v>19</v>
      </c>
      <c r="B1414" s="284"/>
      <c r="C1414" s="284"/>
      <c r="D1414" s="284"/>
      <c r="E1414" s="284"/>
      <c r="F1414" s="71" t="s">
        <v>3582</v>
      </c>
      <c r="G1414" s="99">
        <v>145286.36000000002</v>
      </c>
      <c r="H1414" s="99">
        <v>-7046.359999999986</v>
      </c>
      <c r="I1414" s="71">
        <f t="shared" si="370"/>
        <v>138240.00000000003</v>
      </c>
      <c r="J1414" s="99"/>
      <c r="K1414" s="99"/>
      <c r="L1414" s="99">
        <f t="shared" si="363"/>
        <v>0</v>
      </c>
      <c r="M1414" s="99">
        <f t="shared" si="372"/>
        <v>145286.36000000002</v>
      </c>
      <c r="N1414" s="99">
        <f t="shared" si="364"/>
        <v>-7046.359999999986</v>
      </c>
      <c r="O1414" s="99">
        <f t="shared" si="365"/>
        <v>138240.00000000003</v>
      </c>
      <c r="P1414" s="99"/>
      <c r="Q1414" s="99"/>
      <c r="R1414" s="99">
        <f t="shared" si="366"/>
        <v>0</v>
      </c>
      <c r="S1414" s="99">
        <f t="shared" si="367"/>
        <v>145286.36000000002</v>
      </c>
      <c r="T1414" s="99">
        <f t="shared" si="368"/>
        <v>-7046.359999999986</v>
      </c>
      <c r="U1414" s="99">
        <f t="shared" si="369"/>
        <v>138240.00000000003</v>
      </c>
      <c r="V1414" s="77"/>
    </row>
    <row r="1415" spans="1:68" s="46" customFormat="1" x14ac:dyDescent="0.25">
      <c r="A1415" s="71">
        <v>20</v>
      </c>
      <c r="B1415" s="284"/>
      <c r="C1415" s="284"/>
      <c r="D1415" s="284"/>
      <c r="E1415" s="284"/>
      <c r="F1415" s="71" t="s">
        <v>3583</v>
      </c>
      <c r="G1415" s="99">
        <v>363247.61</v>
      </c>
      <c r="H1415" s="99">
        <v>20235.39</v>
      </c>
      <c r="I1415" s="71">
        <f t="shared" si="370"/>
        <v>383483</v>
      </c>
      <c r="J1415" s="99"/>
      <c r="K1415" s="99"/>
      <c r="L1415" s="99">
        <f t="shared" si="363"/>
        <v>0</v>
      </c>
      <c r="M1415" s="99">
        <f t="shared" si="372"/>
        <v>363247.61</v>
      </c>
      <c r="N1415" s="99">
        <f t="shared" si="364"/>
        <v>20235.39</v>
      </c>
      <c r="O1415" s="99">
        <f t="shared" si="365"/>
        <v>383483</v>
      </c>
      <c r="P1415" s="99"/>
      <c r="Q1415" s="99"/>
      <c r="R1415" s="99">
        <f t="shared" si="366"/>
        <v>0</v>
      </c>
      <c r="S1415" s="99">
        <f t="shared" si="367"/>
        <v>363247.61</v>
      </c>
      <c r="T1415" s="99">
        <f t="shared" si="368"/>
        <v>20235.39</v>
      </c>
      <c r="U1415" s="99">
        <f t="shared" si="369"/>
        <v>383483</v>
      </c>
      <c r="V1415" s="68"/>
    </row>
    <row r="1416" spans="1:68" s="46" customFormat="1" x14ac:dyDescent="0.25">
      <c r="A1416" s="71">
        <v>21</v>
      </c>
      <c r="B1416" s="284"/>
      <c r="C1416" s="284"/>
      <c r="D1416" s="284"/>
      <c r="E1416" s="284"/>
      <c r="F1416" s="71" t="s">
        <v>3584</v>
      </c>
      <c r="G1416" s="99">
        <v>144175.34000000005</v>
      </c>
      <c r="H1416" s="99">
        <v>1471.659999999998</v>
      </c>
      <c r="I1416" s="71">
        <f t="shared" si="370"/>
        <v>145647.00000000006</v>
      </c>
      <c r="J1416" s="99"/>
      <c r="K1416" s="99"/>
      <c r="L1416" s="99">
        <f t="shared" si="363"/>
        <v>0</v>
      </c>
      <c r="M1416" s="99">
        <f t="shared" si="372"/>
        <v>144175.34000000005</v>
      </c>
      <c r="N1416" s="99">
        <f t="shared" si="364"/>
        <v>1471.659999999998</v>
      </c>
      <c r="O1416" s="99">
        <f t="shared" si="365"/>
        <v>145647.00000000006</v>
      </c>
      <c r="P1416" s="99"/>
      <c r="Q1416" s="99"/>
      <c r="R1416" s="99">
        <f t="shared" si="366"/>
        <v>0</v>
      </c>
      <c r="S1416" s="99">
        <f t="shared" si="367"/>
        <v>144175.34000000005</v>
      </c>
      <c r="T1416" s="99">
        <f t="shared" si="368"/>
        <v>1471.659999999998</v>
      </c>
      <c r="U1416" s="99">
        <f t="shared" si="369"/>
        <v>145647.00000000006</v>
      </c>
      <c r="V1416" s="68"/>
    </row>
    <row r="1417" spans="1:68" s="46" customFormat="1" x14ac:dyDescent="0.25">
      <c r="A1417" s="71">
        <v>22</v>
      </c>
      <c r="B1417" s="285"/>
      <c r="C1417" s="285"/>
      <c r="D1417" s="285"/>
      <c r="E1417" s="285"/>
      <c r="F1417" s="71" t="s">
        <v>3585</v>
      </c>
      <c r="G1417" s="99">
        <v>-5791.27</v>
      </c>
      <c r="H1417" s="99">
        <v>-1826.7299999999996</v>
      </c>
      <c r="I1417" s="71">
        <f t="shared" si="370"/>
        <v>-7618</v>
      </c>
      <c r="J1417" s="99"/>
      <c r="K1417" s="99"/>
      <c r="L1417" s="99">
        <f t="shared" si="363"/>
        <v>0</v>
      </c>
      <c r="M1417" s="99">
        <f t="shared" si="372"/>
        <v>-5791.27</v>
      </c>
      <c r="N1417" s="99">
        <f t="shared" si="364"/>
        <v>-1826.7299999999996</v>
      </c>
      <c r="O1417" s="99">
        <f t="shared" si="365"/>
        <v>-7618</v>
      </c>
      <c r="P1417" s="99"/>
      <c r="Q1417" s="99"/>
      <c r="R1417" s="99">
        <f t="shared" si="366"/>
        <v>0</v>
      </c>
      <c r="S1417" s="99">
        <f t="shared" si="367"/>
        <v>-5791.27</v>
      </c>
      <c r="T1417" s="99">
        <f t="shared" si="368"/>
        <v>-1826.7299999999996</v>
      </c>
      <c r="U1417" s="99">
        <f t="shared" si="369"/>
        <v>-7618</v>
      </c>
      <c r="V1417" s="68"/>
    </row>
    <row r="1418" spans="1:68" s="206" customFormat="1" x14ac:dyDescent="0.25">
      <c r="A1418" s="255" t="s">
        <v>43</v>
      </c>
      <c r="B1418" s="256"/>
      <c r="C1418" s="256"/>
      <c r="D1418" s="256"/>
      <c r="E1418" s="256"/>
      <c r="F1418" s="97">
        <f>A1417</f>
        <v>22</v>
      </c>
      <c r="G1418" s="97">
        <f>SUM(G1396:G1417)</f>
        <v>2605171.3899999997</v>
      </c>
      <c r="H1418" s="97">
        <f t="shared" ref="H1418:U1418" si="373">SUM(H1396:H1417)</f>
        <v>747265.60999999987</v>
      </c>
      <c r="I1418" s="97">
        <f t="shared" si="373"/>
        <v>3352437</v>
      </c>
      <c r="J1418" s="97">
        <f t="shared" si="373"/>
        <v>0</v>
      </c>
      <c r="K1418" s="97">
        <f t="shared" si="373"/>
        <v>0</v>
      </c>
      <c r="L1418" s="97">
        <f t="shared" si="373"/>
        <v>0</v>
      </c>
      <c r="M1418" s="97">
        <f t="shared" si="373"/>
        <v>2605171.3899999997</v>
      </c>
      <c r="N1418" s="97">
        <f t="shared" si="373"/>
        <v>747265.60999999987</v>
      </c>
      <c r="O1418" s="97">
        <f t="shared" si="373"/>
        <v>3352437</v>
      </c>
      <c r="P1418" s="97">
        <f t="shared" si="373"/>
        <v>0</v>
      </c>
      <c r="Q1418" s="97">
        <f t="shared" si="373"/>
        <v>0</v>
      </c>
      <c r="R1418" s="97">
        <f t="shared" si="373"/>
        <v>0</v>
      </c>
      <c r="S1418" s="97">
        <f t="shared" si="373"/>
        <v>2605171.3899999997</v>
      </c>
      <c r="T1418" s="97">
        <f t="shared" si="373"/>
        <v>747265.60999999987</v>
      </c>
      <c r="U1418" s="97">
        <f t="shared" si="373"/>
        <v>3352437</v>
      </c>
      <c r="V1418" s="122"/>
      <c r="W1418" s="113"/>
      <c r="X1418" s="113"/>
      <c r="Y1418" s="113"/>
      <c r="Z1418" s="113"/>
      <c r="AA1418" s="113"/>
      <c r="AB1418" s="113"/>
      <c r="AC1418" s="113"/>
      <c r="AD1418" s="113"/>
      <c r="AE1418" s="113"/>
      <c r="AF1418" s="113"/>
      <c r="AG1418" s="113"/>
      <c r="AH1418" s="113"/>
      <c r="AI1418" s="113"/>
      <c r="AJ1418" s="113"/>
      <c r="AK1418" s="113"/>
      <c r="AL1418" s="113"/>
      <c r="AM1418" s="113"/>
      <c r="AN1418" s="113"/>
      <c r="AO1418" s="113"/>
      <c r="AP1418" s="113"/>
      <c r="AQ1418" s="113"/>
      <c r="AR1418" s="113"/>
      <c r="AS1418" s="113"/>
      <c r="AT1418" s="113"/>
      <c r="AU1418" s="113"/>
      <c r="AV1418" s="113"/>
      <c r="AW1418" s="113"/>
      <c r="AX1418" s="113"/>
      <c r="AY1418" s="113"/>
      <c r="AZ1418" s="113"/>
      <c r="BA1418" s="113"/>
      <c r="BB1418" s="113"/>
      <c r="BC1418" s="113"/>
      <c r="BD1418" s="113"/>
      <c r="BE1418" s="113"/>
      <c r="BF1418" s="113"/>
      <c r="BG1418" s="113"/>
      <c r="BH1418" s="113"/>
      <c r="BI1418" s="113"/>
      <c r="BJ1418" s="113"/>
      <c r="BK1418" s="113"/>
      <c r="BL1418" s="113"/>
      <c r="BM1418" s="113"/>
      <c r="BN1418" s="113"/>
      <c r="BO1418" s="113"/>
      <c r="BP1418" s="113"/>
    </row>
    <row r="1419" spans="1:68" s="86" customFormat="1" ht="15" customHeight="1" x14ac:dyDescent="0.25">
      <c r="A1419" s="71">
        <v>1</v>
      </c>
      <c r="B1419" s="283" t="s">
        <v>1216</v>
      </c>
      <c r="C1419" s="283" t="s">
        <v>1217</v>
      </c>
      <c r="D1419" s="283" t="s">
        <v>1217</v>
      </c>
      <c r="E1419" s="283" t="s">
        <v>5586</v>
      </c>
      <c r="F1419" s="71" t="s">
        <v>3586</v>
      </c>
      <c r="G1419" s="99">
        <v>0</v>
      </c>
      <c r="H1419" s="99">
        <v>0</v>
      </c>
      <c r="I1419" s="71">
        <f t="shared" si="370"/>
        <v>0</v>
      </c>
      <c r="J1419" s="99"/>
      <c r="K1419" s="99"/>
      <c r="L1419" s="99">
        <f t="shared" si="363"/>
        <v>0</v>
      </c>
      <c r="M1419" s="99">
        <f t="shared" si="372"/>
        <v>0</v>
      </c>
      <c r="N1419" s="99">
        <f t="shared" si="364"/>
        <v>0</v>
      </c>
      <c r="O1419" s="99">
        <f t="shared" si="365"/>
        <v>0</v>
      </c>
      <c r="P1419" s="99"/>
      <c r="Q1419" s="99"/>
      <c r="R1419" s="99">
        <f t="shared" si="366"/>
        <v>0</v>
      </c>
      <c r="S1419" s="99">
        <f t="shared" si="367"/>
        <v>0</v>
      </c>
      <c r="T1419" s="99">
        <f t="shared" si="368"/>
        <v>0</v>
      </c>
      <c r="U1419" s="99">
        <f t="shared" si="369"/>
        <v>0</v>
      </c>
      <c r="V1419" s="77"/>
    </row>
    <row r="1420" spans="1:68" s="86" customFormat="1" x14ac:dyDescent="0.25">
      <c r="A1420" s="71">
        <v>2</v>
      </c>
      <c r="B1420" s="284"/>
      <c r="C1420" s="284"/>
      <c r="D1420" s="284"/>
      <c r="E1420" s="284"/>
      <c r="F1420" s="71" t="s">
        <v>3587</v>
      </c>
      <c r="G1420" s="99">
        <v>12593.919999999998</v>
      </c>
      <c r="H1420" s="99">
        <v>184.08000000000004</v>
      </c>
      <c r="I1420" s="71">
        <f t="shared" si="370"/>
        <v>12777.999999999998</v>
      </c>
      <c r="J1420" s="99"/>
      <c r="K1420" s="99"/>
      <c r="L1420" s="99">
        <f t="shared" si="363"/>
        <v>0</v>
      </c>
      <c r="M1420" s="99">
        <f t="shared" si="372"/>
        <v>12593.919999999998</v>
      </c>
      <c r="N1420" s="99">
        <f t="shared" si="364"/>
        <v>184.08000000000004</v>
      </c>
      <c r="O1420" s="99">
        <f t="shared" si="365"/>
        <v>12777.999999999998</v>
      </c>
      <c r="P1420" s="99"/>
      <c r="Q1420" s="99"/>
      <c r="R1420" s="99">
        <f t="shared" si="366"/>
        <v>0</v>
      </c>
      <c r="S1420" s="99">
        <f t="shared" si="367"/>
        <v>12593.919999999998</v>
      </c>
      <c r="T1420" s="99">
        <f t="shared" si="368"/>
        <v>184.08000000000004</v>
      </c>
      <c r="U1420" s="99">
        <f t="shared" si="369"/>
        <v>12777.999999999998</v>
      </c>
      <c r="V1420" s="77"/>
    </row>
    <row r="1421" spans="1:68" s="86" customFormat="1" x14ac:dyDescent="0.25">
      <c r="A1421" s="71">
        <v>3</v>
      </c>
      <c r="B1421" s="284"/>
      <c r="C1421" s="284"/>
      <c r="D1421" s="284"/>
      <c r="E1421" s="284"/>
      <c r="F1421" s="71" t="s">
        <v>3588</v>
      </c>
      <c r="G1421" s="99">
        <v>0</v>
      </c>
      <c r="H1421" s="99">
        <v>0</v>
      </c>
      <c r="I1421" s="71">
        <f t="shared" si="370"/>
        <v>0</v>
      </c>
      <c r="J1421" s="99"/>
      <c r="K1421" s="99"/>
      <c r="L1421" s="99">
        <f t="shared" si="363"/>
        <v>0</v>
      </c>
      <c r="M1421" s="99">
        <f t="shared" si="372"/>
        <v>0</v>
      </c>
      <c r="N1421" s="99">
        <f t="shared" si="364"/>
        <v>0</v>
      </c>
      <c r="O1421" s="99">
        <f t="shared" si="365"/>
        <v>0</v>
      </c>
      <c r="P1421" s="99"/>
      <c r="Q1421" s="99"/>
      <c r="R1421" s="99">
        <f t="shared" si="366"/>
        <v>0</v>
      </c>
      <c r="S1421" s="99">
        <f t="shared" si="367"/>
        <v>0</v>
      </c>
      <c r="T1421" s="99">
        <f t="shared" si="368"/>
        <v>0</v>
      </c>
      <c r="U1421" s="99">
        <f t="shared" si="369"/>
        <v>0</v>
      </c>
      <c r="V1421" s="77"/>
    </row>
    <row r="1422" spans="1:68" s="86" customFormat="1" x14ac:dyDescent="0.25">
      <c r="A1422" s="71">
        <v>4</v>
      </c>
      <c r="B1422" s="284"/>
      <c r="C1422" s="284"/>
      <c r="D1422" s="284"/>
      <c r="E1422" s="284"/>
      <c r="F1422" s="71" t="s">
        <v>3589</v>
      </c>
      <c r="G1422" s="99">
        <v>-57695.020000000004</v>
      </c>
      <c r="H1422" s="99">
        <v>-2300.9799999999996</v>
      </c>
      <c r="I1422" s="71">
        <f t="shared" si="370"/>
        <v>-59996</v>
      </c>
      <c r="J1422" s="99"/>
      <c r="K1422" s="99"/>
      <c r="L1422" s="99">
        <f t="shared" si="363"/>
        <v>0</v>
      </c>
      <c r="M1422" s="99">
        <f t="shared" si="372"/>
        <v>-57695.020000000004</v>
      </c>
      <c r="N1422" s="99">
        <f t="shared" si="364"/>
        <v>-2300.9799999999996</v>
      </c>
      <c r="O1422" s="99">
        <f t="shared" si="365"/>
        <v>-59996</v>
      </c>
      <c r="P1422" s="99"/>
      <c r="Q1422" s="99"/>
      <c r="R1422" s="99">
        <f t="shared" si="366"/>
        <v>0</v>
      </c>
      <c r="S1422" s="99">
        <f t="shared" si="367"/>
        <v>-57695.020000000004</v>
      </c>
      <c r="T1422" s="99">
        <f t="shared" si="368"/>
        <v>-2300.9799999999996</v>
      </c>
      <c r="U1422" s="99">
        <f t="shared" si="369"/>
        <v>-59996</v>
      </c>
      <c r="V1422" s="77"/>
    </row>
    <row r="1423" spans="1:68" s="86" customFormat="1" x14ac:dyDescent="0.25">
      <c r="A1423" s="71">
        <v>5</v>
      </c>
      <c r="B1423" s="284"/>
      <c r="C1423" s="284"/>
      <c r="D1423" s="284"/>
      <c r="E1423" s="284"/>
      <c r="F1423" s="71" t="s">
        <v>3590</v>
      </c>
      <c r="G1423" s="99">
        <v>35702.499999999985</v>
      </c>
      <c r="H1423" s="99">
        <v>843.5</v>
      </c>
      <c r="I1423" s="71">
        <f t="shared" si="370"/>
        <v>36545.999999999985</v>
      </c>
      <c r="J1423" s="99"/>
      <c r="K1423" s="99"/>
      <c r="L1423" s="99">
        <f t="shared" si="363"/>
        <v>0</v>
      </c>
      <c r="M1423" s="99">
        <f t="shared" si="372"/>
        <v>35702.499999999985</v>
      </c>
      <c r="N1423" s="99">
        <f t="shared" si="364"/>
        <v>843.5</v>
      </c>
      <c r="O1423" s="99">
        <f t="shared" si="365"/>
        <v>36545.999999999985</v>
      </c>
      <c r="P1423" s="99"/>
      <c r="Q1423" s="99"/>
      <c r="R1423" s="99">
        <f t="shared" si="366"/>
        <v>0</v>
      </c>
      <c r="S1423" s="99">
        <f t="shared" si="367"/>
        <v>35702.499999999985</v>
      </c>
      <c r="T1423" s="99">
        <f t="shared" si="368"/>
        <v>843.5</v>
      </c>
      <c r="U1423" s="99">
        <f t="shared" si="369"/>
        <v>36545.999999999985</v>
      </c>
      <c r="V1423" s="77"/>
    </row>
    <row r="1424" spans="1:68" s="86" customFormat="1" x14ac:dyDescent="0.25">
      <c r="A1424" s="71">
        <v>6</v>
      </c>
      <c r="B1424" s="284"/>
      <c r="C1424" s="284"/>
      <c r="D1424" s="284"/>
      <c r="E1424" s="284"/>
      <c r="F1424" s="71" t="s">
        <v>3591</v>
      </c>
      <c r="G1424" s="99">
        <v>-7298.4400000000023</v>
      </c>
      <c r="H1424" s="99">
        <v>123.43999999999983</v>
      </c>
      <c r="I1424" s="71">
        <f t="shared" si="370"/>
        <v>-7175.0000000000027</v>
      </c>
      <c r="J1424" s="99"/>
      <c r="K1424" s="99"/>
      <c r="L1424" s="99">
        <f t="shared" si="363"/>
        <v>0</v>
      </c>
      <c r="M1424" s="99">
        <f t="shared" si="372"/>
        <v>-7298.4400000000023</v>
      </c>
      <c r="N1424" s="99">
        <f t="shared" si="364"/>
        <v>123.43999999999983</v>
      </c>
      <c r="O1424" s="99">
        <f t="shared" si="365"/>
        <v>-7175.0000000000027</v>
      </c>
      <c r="P1424" s="99"/>
      <c r="Q1424" s="99"/>
      <c r="R1424" s="99">
        <f t="shared" si="366"/>
        <v>0</v>
      </c>
      <c r="S1424" s="99">
        <f t="shared" si="367"/>
        <v>-7298.4400000000023</v>
      </c>
      <c r="T1424" s="99">
        <f t="shared" si="368"/>
        <v>123.43999999999983</v>
      </c>
      <c r="U1424" s="99">
        <f t="shared" si="369"/>
        <v>-7175.0000000000027</v>
      </c>
      <c r="V1424" s="77"/>
    </row>
    <row r="1425" spans="1:68" s="86" customFormat="1" x14ac:dyDescent="0.25">
      <c r="A1425" s="71">
        <v>7</v>
      </c>
      <c r="B1425" s="284"/>
      <c r="C1425" s="284"/>
      <c r="D1425" s="284"/>
      <c r="E1425" s="284"/>
      <c r="F1425" s="71" t="s">
        <v>3592</v>
      </c>
      <c r="G1425" s="99">
        <v>49381.539999999994</v>
      </c>
      <c r="H1425" s="99">
        <v>615.45999999999981</v>
      </c>
      <c r="I1425" s="71">
        <f t="shared" si="370"/>
        <v>49996.999999999993</v>
      </c>
      <c r="J1425" s="99"/>
      <c r="K1425" s="99"/>
      <c r="L1425" s="99">
        <f t="shared" si="363"/>
        <v>0</v>
      </c>
      <c r="M1425" s="99">
        <f t="shared" si="372"/>
        <v>49381.539999999994</v>
      </c>
      <c r="N1425" s="99">
        <f t="shared" si="364"/>
        <v>615.45999999999981</v>
      </c>
      <c r="O1425" s="99">
        <f t="shared" si="365"/>
        <v>49996.999999999993</v>
      </c>
      <c r="P1425" s="99"/>
      <c r="Q1425" s="99"/>
      <c r="R1425" s="99">
        <f t="shared" si="366"/>
        <v>0</v>
      </c>
      <c r="S1425" s="99">
        <f t="shared" si="367"/>
        <v>49381.539999999994</v>
      </c>
      <c r="T1425" s="99">
        <f t="shared" si="368"/>
        <v>615.45999999999981</v>
      </c>
      <c r="U1425" s="99">
        <f t="shared" si="369"/>
        <v>49996.999999999993</v>
      </c>
      <c r="V1425" s="77"/>
    </row>
    <row r="1426" spans="1:68" s="86" customFormat="1" x14ac:dyDescent="0.25">
      <c r="A1426" s="71">
        <v>8</v>
      </c>
      <c r="B1426" s="284"/>
      <c r="C1426" s="284"/>
      <c r="D1426" s="284"/>
      <c r="E1426" s="284"/>
      <c r="F1426" s="71" t="s">
        <v>3593</v>
      </c>
      <c r="G1426" s="99">
        <v>642</v>
      </c>
      <c r="H1426" s="99">
        <v>0</v>
      </c>
      <c r="I1426" s="71">
        <f t="shared" si="370"/>
        <v>642</v>
      </c>
      <c r="J1426" s="99"/>
      <c r="K1426" s="99"/>
      <c r="L1426" s="99">
        <f t="shared" si="363"/>
        <v>0</v>
      </c>
      <c r="M1426" s="99">
        <f t="shared" si="372"/>
        <v>642</v>
      </c>
      <c r="N1426" s="99">
        <f t="shared" si="364"/>
        <v>0</v>
      </c>
      <c r="O1426" s="99">
        <f t="shared" si="365"/>
        <v>642</v>
      </c>
      <c r="P1426" s="99"/>
      <c r="Q1426" s="99"/>
      <c r="R1426" s="99">
        <f t="shared" si="366"/>
        <v>0</v>
      </c>
      <c r="S1426" s="99">
        <f t="shared" si="367"/>
        <v>642</v>
      </c>
      <c r="T1426" s="99">
        <f t="shared" si="368"/>
        <v>0</v>
      </c>
      <c r="U1426" s="99">
        <f t="shared" si="369"/>
        <v>642</v>
      </c>
      <c r="V1426" s="77"/>
    </row>
    <row r="1427" spans="1:68" s="86" customFormat="1" x14ac:dyDescent="0.25">
      <c r="A1427" s="71">
        <v>9</v>
      </c>
      <c r="B1427" s="284"/>
      <c r="C1427" s="284"/>
      <c r="D1427" s="284"/>
      <c r="E1427" s="284"/>
      <c r="F1427" s="71" t="s">
        <v>3594</v>
      </c>
      <c r="G1427" s="99">
        <v>10086.049999999999</v>
      </c>
      <c r="H1427" s="99">
        <v>-235.05000000000018</v>
      </c>
      <c r="I1427" s="71">
        <f t="shared" si="370"/>
        <v>9851</v>
      </c>
      <c r="J1427" s="99"/>
      <c r="K1427" s="99"/>
      <c r="L1427" s="99">
        <f t="shared" si="363"/>
        <v>0</v>
      </c>
      <c r="M1427" s="99">
        <f t="shared" si="372"/>
        <v>10086.049999999999</v>
      </c>
      <c r="N1427" s="99">
        <f t="shared" si="364"/>
        <v>-235.05000000000018</v>
      </c>
      <c r="O1427" s="99">
        <f t="shared" si="365"/>
        <v>9851</v>
      </c>
      <c r="P1427" s="99"/>
      <c r="Q1427" s="99"/>
      <c r="R1427" s="99">
        <f t="shared" si="366"/>
        <v>0</v>
      </c>
      <c r="S1427" s="99">
        <f t="shared" si="367"/>
        <v>10086.049999999999</v>
      </c>
      <c r="T1427" s="99">
        <f t="shared" si="368"/>
        <v>-235.05000000000018</v>
      </c>
      <c r="U1427" s="99">
        <f t="shared" si="369"/>
        <v>9851</v>
      </c>
      <c r="V1427" s="77"/>
    </row>
    <row r="1428" spans="1:68" s="86" customFormat="1" x14ac:dyDescent="0.25">
      <c r="A1428" s="71">
        <v>10</v>
      </c>
      <c r="B1428" s="284"/>
      <c r="C1428" s="284"/>
      <c r="D1428" s="284"/>
      <c r="E1428" s="284"/>
      <c r="F1428" s="71" t="s">
        <v>3595</v>
      </c>
      <c r="G1428" s="99">
        <v>-13780.819999999978</v>
      </c>
      <c r="H1428" s="99">
        <v>-22.179999999999893</v>
      </c>
      <c r="I1428" s="71">
        <f t="shared" si="370"/>
        <v>-13802.999999999978</v>
      </c>
      <c r="J1428" s="99"/>
      <c r="K1428" s="99"/>
      <c r="L1428" s="99">
        <f t="shared" ref="L1428:L1491" si="374">J1428+K1428</f>
        <v>0</v>
      </c>
      <c r="M1428" s="99">
        <f t="shared" si="372"/>
        <v>-13780.819999999978</v>
      </c>
      <c r="N1428" s="99">
        <f t="shared" ref="N1428:N1491" si="375">H1428+K1428</f>
        <v>-22.179999999999893</v>
      </c>
      <c r="O1428" s="99">
        <f t="shared" ref="O1428:O1491" si="376">I1428+L1428</f>
        <v>-13802.999999999978</v>
      </c>
      <c r="P1428" s="99"/>
      <c r="Q1428" s="99"/>
      <c r="R1428" s="99">
        <f t="shared" ref="R1428:R1491" si="377">P1428+Q1428</f>
        <v>0</v>
      </c>
      <c r="S1428" s="99">
        <f t="shared" ref="S1428:S1491" si="378">M1428-P1428</f>
        <v>-13780.819999999978</v>
      </c>
      <c r="T1428" s="99">
        <f t="shared" ref="T1428:T1491" si="379">N1428-Q1428</f>
        <v>-22.179999999999893</v>
      </c>
      <c r="U1428" s="99">
        <f t="shared" ref="U1428:U1491" si="380">O1428-R1428</f>
        <v>-13802.999999999978</v>
      </c>
      <c r="V1428" s="77"/>
    </row>
    <row r="1429" spans="1:68" s="86" customFormat="1" x14ac:dyDescent="0.25">
      <c r="A1429" s="71">
        <v>11</v>
      </c>
      <c r="B1429" s="284"/>
      <c r="C1429" s="284"/>
      <c r="D1429" s="284"/>
      <c r="E1429" s="284"/>
      <c r="F1429" s="71" t="s">
        <v>3596</v>
      </c>
      <c r="G1429" s="99">
        <v>271.19999999999891</v>
      </c>
      <c r="H1429" s="99">
        <v>48.800000000000011</v>
      </c>
      <c r="I1429" s="71">
        <f t="shared" si="370"/>
        <v>319.99999999999892</v>
      </c>
      <c r="J1429" s="99"/>
      <c r="K1429" s="99"/>
      <c r="L1429" s="99">
        <f t="shared" si="374"/>
        <v>0</v>
      </c>
      <c r="M1429" s="99">
        <f t="shared" si="372"/>
        <v>271.19999999999891</v>
      </c>
      <c r="N1429" s="99">
        <f t="shared" si="375"/>
        <v>48.800000000000011</v>
      </c>
      <c r="O1429" s="99">
        <f t="shared" si="376"/>
        <v>319.99999999999892</v>
      </c>
      <c r="P1429" s="99"/>
      <c r="Q1429" s="99"/>
      <c r="R1429" s="99">
        <f t="shared" si="377"/>
        <v>0</v>
      </c>
      <c r="S1429" s="99">
        <f t="shared" si="378"/>
        <v>271.19999999999891</v>
      </c>
      <c r="T1429" s="99">
        <f t="shared" si="379"/>
        <v>48.800000000000011</v>
      </c>
      <c r="U1429" s="99">
        <f t="shared" si="380"/>
        <v>319.99999999999892</v>
      </c>
      <c r="V1429" s="77"/>
    </row>
    <row r="1430" spans="1:68" s="86" customFormat="1" x14ac:dyDescent="0.25">
      <c r="A1430" s="71">
        <v>12</v>
      </c>
      <c r="B1430" s="284"/>
      <c r="C1430" s="284"/>
      <c r="D1430" s="284"/>
      <c r="E1430" s="284"/>
      <c r="F1430" s="71" t="s">
        <v>3597</v>
      </c>
      <c r="G1430" s="99">
        <v>8379.3600000000042</v>
      </c>
      <c r="H1430" s="99">
        <v>293.63999999999987</v>
      </c>
      <c r="I1430" s="71">
        <f t="shared" si="370"/>
        <v>8673.0000000000036</v>
      </c>
      <c r="J1430" s="99"/>
      <c r="K1430" s="99"/>
      <c r="L1430" s="99">
        <f t="shared" si="374"/>
        <v>0</v>
      </c>
      <c r="M1430" s="99">
        <f t="shared" si="372"/>
        <v>8379.3600000000042</v>
      </c>
      <c r="N1430" s="99">
        <f t="shared" si="375"/>
        <v>293.63999999999987</v>
      </c>
      <c r="O1430" s="99">
        <f t="shared" si="376"/>
        <v>8673.0000000000036</v>
      </c>
      <c r="P1430" s="99"/>
      <c r="Q1430" s="99"/>
      <c r="R1430" s="99">
        <f t="shared" si="377"/>
        <v>0</v>
      </c>
      <c r="S1430" s="99">
        <f t="shared" si="378"/>
        <v>8379.3600000000042</v>
      </c>
      <c r="T1430" s="99">
        <f t="shared" si="379"/>
        <v>293.63999999999987</v>
      </c>
      <c r="U1430" s="99">
        <f t="shared" si="380"/>
        <v>8673.0000000000036</v>
      </c>
      <c r="V1430" s="77"/>
    </row>
    <row r="1431" spans="1:68" s="86" customFormat="1" x14ac:dyDescent="0.25">
      <c r="A1431" s="71">
        <v>13</v>
      </c>
      <c r="B1431" s="284"/>
      <c r="C1431" s="284"/>
      <c r="D1431" s="284"/>
      <c r="E1431" s="284"/>
      <c r="F1431" s="71" t="s">
        <v>3598</v>
      </c>
      <c r="G1431" s="99">
        <v>0</v>
      </c>
      <c r="H1431" s="99">
        <v>0</v>
      </c>
      <c r="I1431" s="71">
        <f t="shared" si="370"/>
        <v>0</v>
      </c>
      <c r="J1431" s="99"/>
      <c r="K1431" s="99"/>
      <c r="L1431" s="99">
        <f t="shared" si="374"/>
        <v>0</v>
      </c>
      <c r="M1431" s="99">
        <f t="shared" si="372"/>
        <v>0</v>
      </c>
      <c r="N1431" s="99">
        <f t="shared" si="375"/>
        <v>0</v>
      </c>
      <c r="O1431" s="99">
        <f t="shared" si="376"/>
        <v>0</v>
      </c>
      <c r="P1431" s="99"/>
      <c r="Q1431" s="99"/>
      <c r="R1431" s="99">
        <f t="shared" si="377"/>
        <v>0</v>
      </c>
      <c r="S1431" s="99">
        <f t="shared" si="378"/>
        <v>0</v>
      </c>
      <c r="T1431" s="99">
        <f t="shared" si="379"/>
        <v>0</v>
      </c>
      <c r="U1431" s="99">
        <f t="shared" si="380"/>
        <v>0</v>
      </c>
      <c r="V1431" s="77"/>
    </row>
    <row r="1432" spans="1:68" s="86" customFormat="1" x14ac:dyDescent="0.25">
      <c r="A1432" s="71">
        <v>14</v>
      </c>
      <c r="B1432" s="284"/>
      <c r="C1432" s="284"/>
      <c r="D1432" s="284"/>
      <c r="E1432" s="284"/>
      <c r="F1432" s="71" t="s">
        <v>3599</v>
      </c>
      <c r="G1432" s="99">
        <v>33831.449999999997</v>
      </c>
      <c r="H1432" s="99">
        <v>495.54999999999995</v>
      </c>
      <c r="I1432" s="71">
        <f t="shared" ref="I1432:I1495" si="381">SUM(G1432:H1432)</f>
        <v>34327</v>
      </c>
      <c r="J1432" s="99"/>
      <c r="K1432" s="99"/>
      <c r="L1432" s="99">
        <f t="shared" si="374"/>
        <v>0</v>
      </c>
      <c r="M1432" s="99">
        <f t="shared" si="372"/>
        <v>33831.449999999997</v>
      </c>
      <c r="N1432" s="99">
        <f t="shared" si="375"/>
        <v>495.54999999999995</v>
      </c>
      <c r="O1432" s="99">
        <f t="shared" si="376"/>
        <v>34327</v>
      </c>
      <c r="P1432" s="99"/>
      <c r="Q1432" s="99"/>
      <c r="R1432" s="99">
        <f t="shared" si="377"/>
        <v>0</v>
      </c>
      <c r="S1432" s="99">
        <f t="shared" si="378"/>
        <v>33831.449999999997</v>
      </c>
      <c r="T1432" s="99">
        <f t="shared" si="379"/>
        <v>495.54999999999995</v>
      </c>
      <c r="U1432" s="99">
        <f t="shared" si="380"/>
        <v>34327</v>
      </c>
      <c r="V1432" s="77"/>
    </row>
    <row r="1433" spans="1:68" s="86" customFormat="1" x14ac:dyDescent="0.25">
      <c r="A1433" s="71">
        <v>15</v>
      </c>
      <c r="B1433" s="284"/>
      <c r="C1433" s="284"/>
      <c r="D1433" s="284"/>
      <c r="E1433" s="284"/>
      <c r="F1433" s="71" t="s">
        <v>3600</v>
      </c>
      <c r="G1433" s="99">
        <v>-45596.72</v>
      </c>
      <c r="H1433" s="99">
        <v>-1789.28</v>
      </c>
      <c r="I1433" s="71">
        <f t="shared" si="381"/>
        <v>-47386</v>
      </c>
      <c r="J1433" s="99"/>
      <c r="K1433" s="99"/>
      <c r="L1433" s="99">
        <f t="shared" si="374"/>
        <v>0</v>
      </c>
      <c r="M1433" s="99">
        <f t="shared" si="372"/>
        <v>-45596.72</v>
      </c>
      <c r="N1433" s="99">
        <f t="shared" si="375"/>
        <v>-1789.28</v>
      </c>
      <c r="O1433" s="99">
        <f t="shared" si="376"/>
        <v>-47386</v>
      </c>
      <c r="P1433" s="99"/>
      <c r="Q1433" s="99"/>
      <c r="R1433" s="99">
        <f t="shared" si="377"/>
        <v>0</v>
      </c>
      <c r="S1433" s="99">
        <f t="shared" si="378"/>
        <v>-45596.72</v>
      </c>
      <c r="T1433" s="99">
        <f t="shared" si="379"/>
        <v>-1789.28</v>
      </c>
      <c r="U1433" s="99">
        <f t="shared" si="380"/>
        <v>-47386</v>
      </c>
      <c r="V1433" s="77"/>
    </row>
    <row r="1434" spans="1:68" s="86" customFormat="1" x14ac:dyDescent="0.25">
      <c r="A1434" s="71">
        <v>16</v>
      </c>
      <c r="B1434" s="284"/>
      <c r="C1434" s="284"/>
      <c r="D1434" s="284"/>
      <c r="E1434" s="284"/>
      <c r="F1434" s="71" t="s">
        <v>3601</v>
      </c>
      <c r="G1434" s="99">
        <v>-96.120000000000346</v>
      </c>
      <c r="H1434" s="99">
        <v>10.119999999999997</v>
      </c>
      <c r="I1434" s="71">
        <f t="shared" si="381"/>
        <v>-86.000000000000341</v>
      </c>
      <c r="J1434" s="99"/>
      <c r="K1434" s="99"/>
      <c r="L1434" s="99">
        <f t="shared" si="374"/>
        <v>0</v>
      </c>
      <c r="M1434" s="99">
        <f t="shared" si="372"/>
        <v>-96.120000000000346</v>
      </c>
      <c r="N1434" s="99">
        <f t="shared" si="375"/>
        <v>10.119999999999997</v>
      </c>
      <c r="O1434" s="99">
        <f t="shared" si="376"/>
        <v>-86.000000000000341</v>
      </c>
      <c r="P1434" s="99"/>
      <c r="Q1434" s="99"/>
      <c r="R1434" s="99">
        <f t="shared" si="377"/>
        <v>0</v>
      </c>
      <c r="S1434" s="99">
        <f t="shared" si="378"/>
        <v>-96.120000000000346</v>
      </c>
      <c r="T1434" s="99">
        <f t="shared" si="379"/>
        <v>10.119999999999997</v>
      </c>
      <c r="U1434" s="99">
        <f t="shared" si="380"/>
        <v>-86.000000000000341</v>
      </c>
      <c r="V1434" s="77"/>
    </row>
    <row r="1435" spans="1:68" s="86" customFormat="1" x14ac:dyDescent="0.25">
      <c r="A1435" s="71">
        <v>17</v>
      </c>
      <c r="B1435" s="284"/>
      <c r="C1435" s="284"/>
      <c r="D1435" s="284"/>
      <c r="E1435" s="284"/>
      <c r="F1435" s="71" t="s">
        <v>3602</v>
      </c>
      <c r="G1435" s="99">
        <v>-9630.859999999986</v>
      </c>
      <c r="H1435" s="99">
        <v>88.860000000000127</v>
      </c>
      <c r="I1435" s="71">
        <f t="shared" si="381"/>
        <v>-9541.9999999999854</v>
      </c>
      <c r="J1435" s="99"/>
      <c r="K1435" s="99"/>
      <c r="L1435" s="99">
        <f t="shared" si="374"/>
        <v>0</v>
      </c>
      <c r="M1435" s="99">
        <f t="shared" si="372"/>
        <v>-9630.859999999986</v>
      </c>
      <c r="N1435" s="99">
        <f t="shared" si="375"/>
        <v>88.860000000000127</v>
      </c>
      <c r="O1435" s="99">
        <f t="shared" si="376"/>
        <v>-9541.9999999999854</v>
      </c>
      <c r="P1435" s="99"/>
      <c r="Q1435" s="99"/>
      <c r="R1435" s="99">
        <f t="shared" si="377"/>
        <v>0</v>
      </c>
      <c r="S1435" s="99">
        <f t="shared" si="378"/>
        <v>-9630.859999999986</v>
      </c>
      <c r="T1435" s="99">
        <f t="shared" si="379"/>
        <v>88.860000000000127</v>
      </c>
      <c r="U1435" s="99">
        <f t="shared" si="380"/>
        <v>-9541.9999999999854</v>
      </c>
      <c r="V1435" s="77"/>
    </row>
    <row r="1436" spans="1:68" s="86" customFormat="1" x14ac:dyDescent="0.25">
      <c r="A1436" s="71">
        <v>18</v>
      </c>
      <c r="B1436" s="284"/>
      <c r="C1436" s="284"/>
      <c r="D1436" s="284"/>
      <c r="E1436" s="284"/>
      <c r="F1436" s="71" t="s">
        <v>3603</v>
      </c>
      <c r="G1436" s="99">
        <v>17244.669999999998</v>
      </c>
      <c r="H1436" s="99">
        <v>345.32999999999993</v>
      </c>
      <c r="I1436" s="71">
        <f t="shared" si="381"/>
        <v>17590</v>
      </c>
      <c r="J1436" s="99"/>
      <c r="K1436" s="99"/>
      <c r="L1436" s="99">
        <f t="shared" si="374"/>
        <v>0</v>
      </c>
      <c r="M1436" s="99">
        <f t="shared" si="372"/>
        <v>17244.669999999998</v>
      </c>
      <c r="N1436" s="99">
        <f t="shared" si="375"/>
        <v>345.32999999999993</v>
      </c>
      <c r="O1436" s="99">
        <f t="shared" si="376"/>
        <v>17590</v>
      </c>
      <c r="P1436" s="99"/>
      <c r="Q1436" s="99"/>
      <c r="R1436" s="99">
        <f t="shared" si="377"/>
        <v>0</v>
      </c>
      <c r="S1436" s="99">
        <f t="shared" si="378"/>
        <v>17244.669999999998</v>
      </c>
      <c r="T1436" s="99">
        <f t="shared" si="379"/>
        <v>345.32999999999993</v>
      </c>
      <c r="U1436" s="99">
        <f t="shared" si="380"/>
        <v>17590</v>
      </c>
      <c r="V1436" s="77"/>
    </row>
    <row r="1437" spans="1:68" s="86" customFormat="1" x14ac:dyDescent="0.25">
      <c r="A1437" s="71">
        <v>19</v>
      </c>
      <c r="B1437" s="285"/>
      <c r="C1437" s="285"/>
      <c r="D1437" s="285"/>
      <c r="E1437" s="285"/>
      <c r="F1437" s="71" t="s">
        <v>3604</v>
      </c>
      <c r="G1437" s="99">
        <v>-852.57000000000335</v>
      </c>
      <c r="H1437" s="99">
        <v>23.569999999999993</v>
      </c>
      <c r="I1437" s="71">
        <f t="shared" si="381"/>
        <v>-829.00000000000341</v>
      </c>
      <c r="J1437" s="99"/>
      <c r="K1437" s="99"/>
      <c r="L1437" s="99">
        <f t="shared" si="374"/>
        <v>0</v>
      </c>
      <c r="M1437" s="99">
        <f t="shared" si="372"/>
        <v>-852.57000000000335</v>
      </c>
      <c r="N1437" s="99">
        <f t="shared" si="375"/>
        <v>23.569999999999993</v>
      </c>
      <c r="O1437" s="99">
        <f t="shared" si="376"/>
        <v>-829.00000000000341</v>
      </c>
      <c r="P1437" s="99"/>
      <c r="Q1437" s="99"/>
      <c r="R1437" s="99">
        <f t="shared" si="377"/>
        <v>0</v>
      </c>
      <c r="S1437" s="99">
        <f t="shared" si="378"/>
        <v>-852.57000000000335</v>
      </c>
      <c r="T1437" s="99">
        <f t="shared" si="379"/>
        <v>23.569999999999993</v>
      </c>
      <c r="U1437" s="99">
        <f t="shared" si="380"/>
        <v>-829.00000000000341</v>
      </c>
      <c r="V1437" s="77"/>
    </row>
    <row r="1438" spans="1:68" s="206" customFormat="1" x14ac:dyDescent="0.25">
      <c r="A1438" s="255" t="s">
        <v>43</v>
      </c>
      <c r="B1438" s="256"/>
      <c r="C1438" s="256"/>
      <c r="D1438" s="256"/>
      <c r="E1438" s="256"/>
      <c r="F1438" s="97">
        <f>A1437</f>
        <v>19</v>
      </c>
      <c r="G1438" s="97">
        <f>SUM(G1419:G1437)</f>
        <v>33182.14</v>
      </c>
      <c r="H1438" s="97">
        <f t="shared" ref="H1438:U1438" si="382">SUM(H1419:H1437)</f>
        <v>-1275.1400000000003</v>
      </c>
      <c r="I1438" s="97">
        <f t="shared" si="382"/>
        <v>31907.000000000011</v>
      </c>
      <c r="J1438" s="97">
        <f t="shared" si="382"/>
        <v>0</v>
      </c>
      <c r="K1438" s="97">
        <f t="shared" si="382"/>
        <v>0</v>
      </c>
      <c r="L1438" s="97">
        <f t="shared" si="382"/>
        <v>0</v>
      </c>
      <c r="M1438" s="97">
        <f t="shared" si="382"/>
        <v>33182.14</v>
      </c>
      <c r="N1438" s="97">
        <f t="shared" si="382"/>
        <v>-1275.1400000000003</v>
      </c>
      <c r="O1438" s="97">
        <f t="shared" si="382"/>
        <v>31907.000000000011</v>
      </c>
      <c r="P1438" s="97">
        <f t="shared" si="382"/>
        <v>0</v>
      </c>
      <c r="Q1438" s="97">
        <f t="shared" si="382"/>
        <v>0</v>
      </c>
      <c r="R1438" s="97">
        <f t="shared" si="382"/>
        <v>0</v>
      </c>
      <c r="S1438" s="97">
        <f t="shared" si="382"/>
        <v>33182.14</v>
      </c>
      <c r="T1438" s="97">
        <f t="shared" si="382"/>
        <v>-1275.1400000000003</v>
      </c>
      <c r="U1438" s="97">
        <f t="shared" si="382"/>
        <v>31907.000000000011</v>
      </c>
      <c r="V1438" s="122"/>
      <c r="W1438" s="113"/>
      <c r="X1438" s="113"/>
      <c r="Y1438" s="113"/>
      <c r="Z1438" s="113"/>
      <c r="AA1438" s="113"/>
      <c r="AB1438" s="113"/>
      <c r="AC1438" s="113"/>
      <c r="AD1438" s="113"/>
      <c r="AE1438" s="113"/>
      <c r="AF1438" s="113"/>
      <c r="AG1438" s="113"/>
      <c r="AH1438" s="113"/>
      <c r="AI1438" s="113"/>
      <c r="AJ1438" s="113"/>
      <c r="AK1438" s="113"/>
      <c r="AL1438" s="113"/>
      <c r="AM1438" s="113"/>
      <c r="AN1438" s="113"/>
      <c r="AO1438" s="113"/>
      <c r="AP1438" s="113"/>
      <c r="AQ1438" s="113"/>
      <c r="AR1438" s="113"/>
      <c r="AS1438" s="113"/>
      <c r="AT1438" s="113"/>
      <c r="AU1438" s="113"/>
      <c r="AV1438" s="113"/>
      <c r="AW1438" s="113"/>
      <c r="AX1438" s="113"/>
      <c r="AY1438" s="113"/>
      <c r="AZ1438" s="113"/>
      <c r="BA1438" s="113"/>
      <c r="BB1438" s="113"/>
      <c r="BC1438" s="113"/>
      <c r="BD1438" s="113"/>
      <c r="BE1438" s="113"/>
      <c r="BF1438" s="113"/>
      <c r="BG1438" s="113"/>
      <c r="BH1438" s="113"/>
      <c r="BI1438" s="113"/>
      <c r="BJ1438" s="113"/>
      <c r="BK1438" s="113"/>
      <c r="BL1438" s="113"/>
      <c r="BM1438" s="113"/>
      <c r="BN1438" s="113"/>
      <c r="BO1438" s="113"/>
      <c r="BP1438" s="113"/>
    </row>
    <row r="1439" spans="1:68" s="86" customFormat="1" ht="15" customHeight="1" x14ac:dyDescent="0.25">
      <c r="A1439" s="71">
        <v>1</v>
      </c>
      <c r="B1439" s="283" t="s">
        <v>480</v>
      </c>
      <c r="C1439" s="283" t="s">
        <v>1217</v>
      </c>
      <c r="D1439" s="283" t="s">
        <v>1217</v>
      </c>
      <c r="E1439" s="283" t="s">
        <v>5576</v>
      </c>
      <c r="F1439" s="71" t="s">
        <v>3605</v>
      </c>
      <c r="G1439" s="99">
        <v>0</v>
      </c>
      <c r="H1439" s="99">
        <v>0</v>
      </c>
      <c r="I1439" s="71">
        <f t="shared" si="381"/>
        <v>0</v>
      </c>
      <c r="J1439" s="99"/>
      <c r="K1439" s="99"/>
      <c r="L1439" s="99">
        <f t="shared" si="374"/>
        <v>0</v>
      </c>
      <c r="M1439" s="99">
        <f t="shared" si="372"/>
        <v>0</v>
      </c>
      <c r="N1439" s="99">
        <f t="shared" si="375"/>
        <v>0</v>
      </c>
      <c r="O1439" s="99">
        <f t="shared" si="376"/>
        <v>0</v>
      </c>
      <c r="P1439" s="99"/>
      <c r="Q1439" s="99"/>
      <c r="R1439" s="99">
        <f t="shared" si="377"/>
        <v>0</v>
      </c>
      <c r="S1439" s="99">
        <f t="shared" si="378"/>
        <v>0</v>
      </c>
      <c r="T1439" s="99">
        <f t="shared" si="379"/>
        <v>0</v>
      </c>
      <c r="U1439" s="99">
        <f t="shared" si="380"/>
        <v>0</v>
      </c>
      <c r="V1439" s="77"/>
    </row>
    <row r="1440" spans="1:68" s="86" customFormat="1" x14ac:dyDescent="0.25">
      <c r="A1440" s="71">
        <v>2</v>
      </c>
      <c r="B1440" s="284"/>
      <c r="C1440" s="284"/>
      <c r="D1440" s="284"/>
      <c r="E1440" s="284"/>
      <c r="F1440" s="71" t="s">
        <v>3606</v>
      </c>
      <c r="G1440" s="99">
        <v>0</v>
      </c>
      <c r="H1440" s="99">
        <v>0</v>
      </c>
      <c r="I1440" s="71">
        <f t="shared" si="381"/>
        <v>0</v>
      </c>
      <c r="J1440" s="99"/>
      <c r="K1440" s="99"/>
      <c r="L1440" s="99">
        <f t="shared" si="374"/>
        <v>0</v>
      </c>
      <c r="M1440" s="99">
        <f t="shared" si="372"/>
        <v>0</v>
      </c>
      <c r="N1440" s="99">
        <f t="shared" si="375"/>
        <v>0</v>
      </c>
      <c r="O1440" s="99">
        <f t="shared" si="376"/>
        <v>0</v>
      </c>
      <c r="P1440" s="99"/>
      <c r="Q1440" s="99"/>
      <c r="R1440" s="99">
        <f t="shared" si="377"/>
        <v>0</v>
      </c>
      <c r="S1440" s="99">
        <f t="shared" si="378"/>
        <v>0</v>
      </c>
      <c r="T1440" s="99">
        <f t="shared" si="379"/>
        <v>0</v>
      </c>
      <c r="U1440" s="99">
        <f t="shared" si="380"/>
        <v>0</v>
      </c>
      <c r="V1440" s="77"/>
    </row>
    <row r="1441" spans="1:22" s="86" customFormat="1" x14ac:dyDescent="0.25">
      <c r="A1441" s="71">
        <v>3</v>
      </c>
      <c r="B1441" s="284"/>
      <c r="C1441" s="284"/>
      <c r="D1441" s="284"/>
      <c r="E1441" s="284"/>
      <c r="F1441" s="71" t="s">
        <v>3607</v>
      </c>
      <c r="G1441" s="99">
        <v>0</v>
      </c>
      <c r="H1441" s="99">
        <v>0</v>
      </c>
      <c r="I1441" s="71">
        <f t="shared" si="381"/>
        <v>0</v>
      </c>
      <c r="J1441" s="99"/>
      <c r="K1441" s="99"/>
      <c r="L1441" s="99">
        <f t="shared" si="374"/>
        <v>0</v>
      </c>
      <c r="M1441" s="99">
        <f t="shared" si="372"/>
        <v>0</v>
      </c>
      <c r="N1441" s="99">
        <f t="shared" si="375"/>
        <v>0</v>
      </c>
      <c r="O1441" s="99">
        <f t="shared" si="376"/>
        <v>0</v>
      </c>
      <c r="P1441" s="99"/>
      <c r="Q1441" s="99"/>
      <c r="R1441" s="99">
        <f t="shared" si="377"/>
        <v>0</v>
      </c>
      <c r="S1441" s="99">
        <f t="shared" si="378"/>
        <v>0</v>
      </c>
      <c r="T1441" s="99">
        <f t="shared" si="379"/>
        <v>0</v>
      </c>
      <c r="U1441" s="99">
        <f t="shared" si="380"/>
        <v>0</v>
      </c>
      <c r="V1441" s="77"/>
    </row>
    <row r="1442" spans="1:22" s="86" customFormat="1" x14ac:dyDescent="0.25">
      <c r="A1442" s="71">
        <v>4</v>
      </c>
      <c r="B1442" s="284"/>
      <c r="C1442" s="284"/>
      <c r="D1442" s="284"/>
      <c r="E1442" s="284"/>
      <c r="F1442" s="71" t="s">
        <v>3608</v>
      </c>
      <c r="G1442" s="99">
        <v>0</v>
      </c>
      <c r="H1442" s="99">
        <v>0</v>
      </c>
      <c r="I1442" s="71">
        <f t="shared" si="381"/>
        <v>0</v>
      </c>
      <c r="J1442" s="99"/>
      <c r="K1442" s="99"/>
      <c r="L1442" s="99">
        <f t="shared" si="374"/>
        <v>0</v>
      </c>
      <c r="M1442" s="99">
        <f t="shared" si="372"/>
        <v>0</v>
      </c>
      <c r="N1442" s="99">
        <f t="shared" si="375"/>
        <v>0</v>
      </c>
      <c r="O1442" s="99">
        <f t="shared" si="376"/>
        <v>0</v>
      </c>
      <c r="P1442" s="99"/>
      <c r="Q1442" s="99"/>
      <c r="R1442" s="99">
        <f t="shared" si="377"/>
        <v>0</v>
      </c>
      <c r="S1442" s="99">
        <f t="shared" si="378"/>
        <v>0</v>
      </c>
      <c r="T1442" s="99">
        <f t="shared" si="379"/>
        <v>0</v>
      </c>
      <c r="U1442" s="99">
        <f t="shared" si="380"/>
        <v>0</v>
      </c>
      <c r="V1442" s="77"/>
    </row>
    <row r="1443" spans="1:22" s="86" customFormat="1" x14ac:dyDescent="0.25">
      <c r="A1443" s="71">
        <v>5</v>
      </c>
      <c r="B1443" s="284"/>
      <c r="C1443" s="284"/>
      <c r="D1443" s="284"/>
      <c r="E1443" s="284"/>
      <c r="F1443" s="71" t="s">
        <v>3609</v>
      </c>
      <c r="G1443" s="99">
        <v>117463.12999999998</v>
      </c>
      <c r="H1443" s="99">
        <v>-2931.1299999999974</v>
      </c>
      <c r="I1443" s="71">
        <f t="shared" si="381"/>
        <v>114531.99999999997</v>
      </c>
      <c r="J1443" s="99"/>
      <c r="K1443" s="99"/>
      <c r="L1443" s="99">
        <f t="shared" si="374"/>
        <v>0</v>
      </c>
      <c r="M1443" s="99">
        <f t="shared" si="372"/>
        <v>117463.12999999998</v>
      </c>
      <c r="N1443" s="99">
        <f t="shared" si="375"/>
        <v>-2931.1299999999974</v>
      </c>
      <c r="O1443" s="99">
        <f t="shared" si="376"/>
        <v>114531.99999999997</v>
      </c>
      <c r="P1443" s="99"/>
      <c r="Q1443" s="99"/>
      <c r="R1443" s="99">
        <f t="shared" si="377"/>
        <v>0</v>
      </c>
      <c r="S1443" s="99">
        <f t="shared" si="378"/>
        <v>117463.12999999998</v>
      </c>
      <c r="T1443" s="99">
        <f t="shared" si="379"/>
        <v>-2931.1299999999974</v>
      </c>
      <c r="U1443" s="99">
        <f t="shared" si="380"/>
        <v>114531.99999999997</v>
      </c>
      <c r="V1443" s="77"/>
    </row>
    <row r="1444" spans="1:22" s="86" customFormat="1" x14ac:dyDescent="0.25">
      <c r="A1444" s="71">
        <v>6</v>
      </c>
      <c r="B1444" s="284"/>
      <c r="C1444" s="284"/>
      <c r="D1444" s="284"/>
      <c r="E1444" s="284"/>
      <c r="F1444" s="71" t="s">
        <v>3610</v>
      </c>
      <c r="G1444" s="99">
        <v>36871.71</v>
      </c>
      <c r="H1444" s="99">
        <v>6269.2899999999991</v>
      </c>
      <c r="I1444" s="71">
        <f t="shared" si="381"/>
        <v>43141</v>
      </c>
      <c r="J1444" s="99"/>
      <c r="K1444" s="99"/>
      <c r="L1444" s="99">
        <f t="shared" si="374"/>
        <v>0</v>
      </c>
      <c r="M1444" s="99">
        <f t="shared" si="372"/>
        <v>36871.71</v>
      </c>
      <c r="N1444" s="99">
        <f t="shared" si="375"/>
        <v>6269.2899999999991</v>
      </c>
      <c r="O1444" s="99">
        <f t="shared" si="376"/>
        <v>43141</v>
      </c>
      <c r="P1444" s="99"/>
      <c r="Q1444" s="99"/>
      <c r="R1444" s="99">
        <f t="shared" si="377"/>
        <v>0</v>
      </c>
      <c r="S1444" s="99">
        <f t="shared" si="378"/>
        <v>36871.71</v>
      </c>
      <c r="T1444" s="99">
        <f t="shared" si="379"/>
        <v>6269.2899999999991</v>
      </c>
      <c r="U1444" s="99">
        <f t="shared" si="380"/>
        <v>43141</v>
      </c>
      <c r="V1444" s="77"/>
    </row>
    <row r="1445" spans="1:22" s="86" customFormat="1" x14ac:dyDescent="0.25">
      <c r="A1445" s="71">
        <v>7</v>
      </c>
      <c r="B1445" s="284"/>
      <c r="C1445" s="284"/>
      <c r="D1445" s="284"/>
      <c r="E1445" s="284"/>
      <c r="F1445" s="71" t="s">
        <v>3611</v>
      </c>
      <c r="G1445" s="99">
        <v>4421.07</v>
      </c>
      <c r="H1445" s="99">
        <v>-227.06999999999971</v>
      </c>
      <c r="I1445" s="71">
        <f t="shared" si="381"/>
        <v>4194</v>
      </c>
      <c r="J1445" s="99"/>
      <c r="K1445" s="99"/>
      <c r="L1445" s="99">
        <f t="shared" si="374"/>
        <v>0</v>
      </c>
      <c r="M1445" s="99">
        <f t="shared" si="372"/>
        <v>4421.07</v>
      </c>
      <c r="N1445" s="99">
        <f t="shared" si="375"/>
        <v>-227.06999999999971</v>
      </c>
      <c r="O1445" s="99">
        <f t="shared" si="376"/>
        <v>4194</v>
      </c>
      <c r="P1445" s="99"/>
      <c r="Q1445" s="99"/>
      <c r="R1445" s="99">
        <f t="shared" si="377"/>
        <v>0</v>
      </c>
      <c r="S1445" s="99">
        <f t="shared" si="378"/>
        <v>4421.07</v>
      </c>
      <c r="T1445" s="99">
        <f t="shared" si="379"/>
        <v>-227.06999999999971</v>
      </c>
      <c r="U1445" s="99">
        <f t="shared" si="380"/>
        <v>4194</v>
      </c>
      <c r="V1445" s="77"/>
    </row>
    <row r="1446" spans="1:22" s="86" customFormat="1" x14ac:dyDescent="0.25">
      <c r="A1446" s="71">
        <v>8</v>
      </c>
      <c r="B1446" s="284"/>
      <c r="C1446" s="284"/>
      <c r="D1446" s="284"/>
      <c r="E1446" s="284"/>
      <c r="F1446" s="71" t="s">
        <v>3612</v>
      </c>
      <c r="G1446" s="99">
        <v>28182.859999999986</v>
      </c>
      <c r="H1446" s="99">
        <v>-4540.8600000000006</v>
      </c>
      <c r="I1446" s="71">
        <f t="shared" si="381"/>
        <v>23641.999999999985</v>
      </c>
      <c r="J1446" s="99"/>
      <c r="K1446" s="99"/>
      <c r="L1446" s="99">
        <f t="shared" si="374"/>
        <v>0</v>
      </c>
      <c r="M1446" s="99">
        <f t="shared" si="372"/>
        <v>28182.859999999986</v>
      </c>
      <c r="N1446" s="99">
        <f t="shared" si="375"/>
        <v>-4540.8600000000006</v>
      </c>
      <c r="O1446" s="99">
        <f t="shared" si="376"/>
        <v>23641.999999999985</v>
      </c>
      <c r="P1446" s="99"/>
      <c r="Q1446" s="99"/>
      <c r="R1446" s="99">
        <f t="shared" si="377"/>
        <v>0</v>
      </c>
      <c r="S1446" s="99">
        <f t="shared" si="378"/>
        <v>28182.859999999986</v>
      </c>
      <c r="T1446" s="99">
        <f t="shared" si="379"/>
        <v>-4540.8600000000006</v>
      </c>
      <c r="U1446" s="99">
        <f t="shared" si="380"/>
        <v>23641.999999999985</v>
      </c>
      <c r="V1446" s="77"/>
    </row>
    <row r="1447" spans="1:22" s="86" customFormat="1" x14ac:dyDescent="0.25">
      <c r="A1447" s="71">
        <v>9</v>
      </c>
      <c r="B1447" s="284"/>
      <c r="C1447" s="284"/>
      <c r="D1447" s="284"/>
      <c r="E1447" s="284"/>
      <c r="F1447" s="71" t="s">
        <v>3613</v>
      </c>
      <c r="G1447" s="99">
        <v>-8456.9300000000039</v>
      </c>
      <c r="H1447" s="99">
        <v>-712.06999999999994</v>
      </c>
      <c r="I1447" s="71">
        <f t="shared" si="381"/>
        <v>-9169.0000000000036</v>
      </c>
      <c r="J1447" s="99"/>
      <c r="K1447" s="99"/>
      <c r="L1447" s="99">
        <f t="shared" si="374"/>
        <v>0</v>
      </c>
      <c r="M1447" s="99">
        <f t="shared" si="372"/>
        <v>-8456.9300000000039</v>
      </c>
      <c r="N1447" s="99">
        <f t="shared" si="375"/>
        <v>-712.06999999999994</v>
      </c>
      <c r="O1447" s="99">
        <f t="shared" si="376"/>
        <v>-9169.0000000000036</v>
      </c>
      <c r="P1447" s="99"/>
      <c r="Q1447" s="99"/>
      <c r="R1447" s="99">
        <f t="shared" si="377"/>
        <v>0</v>
      </c>
      <c r="S1447" s="99">
        <f t="shared" si="378"/>
        <v>-8456.9300000000039</v>
      </c>
      <c r="T1447" s="99">
        <f t="shared" si="379"/>
        <v>-712.06999999999994</v>
      </c>
      <c r="U1447" s="99">
        <f t="shared" si="380"/>
        <v>-9169.0000000000036</v>
      </c>
      <c r="V1447" s="77"/>
    </row>
    <row r="1448" spans="1:22" s="86" customFormat="1" x14ac:dyDescent="0.25">
      <c r="A1448" s="71">
        <v>10</v>
      </c>
      <c r="B1448" s="284"/>
      <c r="C1448" s="284"/>
      <c r="D1448" s="284"/>
      <c r="E1448" s="284"/>
      <c r="F1448" s="71" t="s">
        <v>3614</v>
      </c>
      <c r="G1448" s="99">
        <v>149380.68999999997</v>
      </c>
      <c r="H1448" s="99">
        <v>33187.310000000005</v>
      </c>
      <c r="I1448" s="71">
        <f t="shared" si="381"/>
        <v>182567.99999999997</v>
      </c>
      <c r="J1448" s="99"/>
      <c r="K1448" s="99"/>
      <c r="L1448" s="99">
        <f t="shared" si="374"/>
        <v>0</v>
      </c>
      <c r="M1448" s="99">
        <f t="shared" si="372"/>
        <v>149380.68999999997</v>
      </c>
      <c r="N1448" s="99">
        <f t="shared" si="375"/>
        <v>33187.310000000005</v>
      </c>
      <c r="O1448" s="99">
        <f t="shared" si="376"/>
        <v>182567.99999999997</v>
      </c>
      <c r="P1448" s="99"/>
      <c r="Q1448" s="99"/>
      <c r="R1448" s="99">
        <f t="shared" si="377"/>
        <v>0</v>
      </c>
      <c r="S1448" s="99">
        <f t="shared" si="378"/>
        <v>149380.68999999997</v>
      </c>
      <c r="T1448" s="99">
        <f t="shared" si="379"/>
        <v>33187.310000000005</v>
      </c>
      <c r="U1448" s="99">
        <f t="shared" si="380"/>
        <v>182567.99999999997</v>
      </c>
      <c r="V1448" s="77"/>
    </row>
    <row r="1449" spans="1:22" s="86" customFormat="1" x14ac:dyDescent="0.25">
      <c r="A1449" s="71">
        <v>11</v>
      </c>
      <c r="B1449" s="284"/>
      <c r="C1449" s="284"/>
      <c r="D1449" s="284"/>
      <c r="E1449" s="284"/>
      <c r="F1449" s="71" t="s">
        <v>3615</v>
      </c>
      <c r="G1449" s="99">
        <v>100739.16000000003</v>
      </c>
      <c r="H1449" s="99">
        <v>10510.839999999997</v>
      </c>
      <c r="I1449" s="71">
        <f t="shared" si="381"/>
        <v>111250.00000000003</v>
      </c>
      <c r="J1449" s="99"/>
      <c r="K1449" s="99"/>
      <c r="L1449" s="99">
        <f t="shared" si="374"/>
        <v>0</v>
      </c>
      <c r="M1449" s="99">
        <f t="shared" si="372"/>
        <v>100739.16000000003</v>
      </c>
      <c r="N1449" s="99">
        <f t="shared" si="375"/>
        <v>10510.839999999997</v>
      </c>
      <c r="O1449" s="99">
        <f t="shared" si="376"/>
        <v>111250.00000000003</v>
      </c>
      <c r="P1449" s="99"/>
      <c r="Q1449" s="99"/>
      <c r="R1449" s="99">
        <f t="shared" si="377"/>
        <v>0</v>
      </c>
      <c r="S1449" s="99">
        <f t="shared" si="378"/>
        <v>100739.16000000003</v>
      </c>
      <c r="T1449" s="99">
        <f t="shared" si="379"/>
        <v>10510.839999999997</v>
      </c>
      <c r="U1449" s="99">
        <f t="shared" si="380"/>
        <v>111250.00000000003</v>
      </c>
      <c r="V1449" s="77"/>
    </row>
    <row r="1450" spans="1:22" s="86" customFormat="1" x14ac:dyDescent="0.25">
      <c r="A1450" s="71">
        <v>12</v>
      </c>
      <c r="B1450" s="284"/>
      <c r="C1450" s="284"/>
      <c r="D1450" s="284"/>
      <c r="E1450" s="284"/>
      <c r="F1450" s="71" t="s">
        <v>3616</v>
      </c>
      <c r="G1450" s="99">
        <v>12841.29</v>
      </c>
      <c r="H1450" s="99">
        <v>-252.28999999999996</v>
      </c>
      <c r="I1450" s="71">
        <f t="shared" si="381"/>
        <v>12589</v>
      </c>
      <c r="J1450" s="99"/>
      <c r="K1450" s="99"/>
      <c r="L1450" s="99">
        <f t="shared" si="374"/>
        <v>0</v>
      </c>
      <c r="M1450" s="99">
        <f t="shared" si="372"/>
        <v>12841.29</v>
      </c>
      <c r="N1450" s="99">
        <f t="shared" si="375"/>
        <v>-252.28999999999996</v>
      </c>
      <c r="O1450" s="99">
        <f t="shared" si="376"/>
        <v>12589</v>
      </c>
      <c r="P1450" s="99"/>
      <c r="Q1450" s="99"/>
      <c r="R1450" s="99">
        <f t="shared" si="377"/>
        <v>0</v>
      </c>
      <c r="S1450" s="99">
        <f t="shared" si="378"/>
        <v>12841.29</v>
      </c>
      <c r="T1450" s="99">
        <f t="shared" si="379"/>
        <v>-252.28999999999996</v>
      </c>
      <c r="U1450" s="99">
        <f t="shared" si="380"/>
        <v>12589</v>
      </c>
      <c r="V1450" s="77"/>
    </row>
    <row r="1451" spans="1:22" s="86" customFormat="1" x14ac:dyDescent="0.25">
      <c r="A1451" s="71">
        <v>13</v>
      </c>
      <c r="B1451" s="284"/>
      <c r="C1451" s="284"/>
      <c r="D1451" s="284"/>
      <c r="E1451" s="284"/>
      <c r="F1451" s="71" t="s">
        <v>3617</v>
      </c>
      <c r="G1451" s="99">
        <v>63333.29</v>
      </c>
      <c r="H1451" s="99">
        <v>6920.7100000000028</v>
      </c>
      <c r="I1451" s="71">
        <f t="shared" si="381"/>
        <v>70254</v>
      </c>
      <c r="J1451" s="99"/>
      <c r="K1451" s="99"/>
      <c r="L1451" s="99">
        <f t="shared" si="374"/>
        <v>0</v>
      </c>
      <c r="M1451" s="99">
        <f t="shared" si="372"/>
        <v>63333.29</v>
      </c>
      <c r="N1451" s="99">
        <f t="shared" si="375"/>
        <v>6920.7100000000028</v>
      </c>
      <c r="O1451" s="99">
        <f t="shared" si="376"/>
        <v>70254</v>
      </c>
      <c r="P1451" s="99"/>
      <c r="Q1451" s="99"/>
      <c r="R1451" s="99">
        <f t="shared" si="377"/>
        <v>0</v>
      </c>
      <c r="S1451" s="99">
        <f t="shared" si="378"/>
        <v>63333.29</v>
      </c>
      <c r="T1451" s="99">
        <f t="shared" si="379"/>
        <v>6920.7100000000028</v>
      </c>
      <c r="U1451" s="99">
        <f t="shared" si="380"/>
        <v>70254</v>
      </c>
      <c r="V1451" s="77"/>
    </row>
    <row r="1452" spans="1:22" s="86" customFormat="1" x14ac:dyDescent="0.25">
      <c r="A1452" s="71">
        <v>14</v>
      </c>
      <c r="B1452" s="284"/>
      <c r="C1452" s="284"/>
      <c r="D1452" s="284"/>
      <c r="E1452" s="284"/>
      <c r="F1452" s="71" t="s">
        <v>3618</v>
      </c>
      <c r="G1452" s="99">
        <v>188872.84000000003</v>
      </c>
      <c r="H1452" s="99">
        <v>21678.159999999993</v>
      </c>
      <c r="I1452" s="71">
        <f t="shared" si="381"/>
        <v>210551.00000000003</v>
      </c>
      <c r="J1452" s="99"/>
      <c r="K1452" s="99"/>
      <c r="L1452" s="99">
        <f t="shared" si="374"/>
        <v>0</v>
      </c>
      <c r="M1452" s="99">
        <f t="shared" si="372"/>
        <v>188872.84000000003</v>
      </c>
      <c r="N1452" s="99">
        <f t="shared" si="375"/>
        <v>21678.159999999993</v>
      </c>
      <c r="O1452" s="99">
        <f t="shared" si="376"/>
        <v>210551.00000000003</v>
      </c>
      <c r="P1452" s="99"/>
      <c r="Q1452" s="99"/>
      <c r="R1452" s="99">
        <f t="shared" si="377"/>
        <v>0</v>
      </c>
      <c r="S1452" s="99">
        <f t="shared" si="378"/>
        <v>188872.84000000003</v>
      </c>
      <c r="T1452" s="99">
        <f t="shared" si="379"/>
        <v>21678.159999999993</v>
      </c>
      <c r="U1452" s="99">
        <f t="shared" si="380"/>
        <v>210551.00000000003</v>
      </c>
      <c r="V1452" s="77"/>
    </row>
    <row r="1453" spans="1:22" s="86" customFormat="1" x14ac:dyDescent="0.25">
      <c r="A1453" s="71">
        <v>15</v>
      </c>
      <c r="B1453" s="284"/>
      <c r="C1453" s="284"/>
      <c r="D1453" s="284"/>
      <c r="E1453" s="284"/>
      <c r="F1453" s="71" t="s">
        <v>3619</v>
      </c>
      <c r="G1453" s="99">
        <v>115372.59999999999</v>
      </c>
      <c r="H1453" s="99">
        <v>21020.400000000001</v>
      </c>
      <c r="I1453" s="71">
        <f t="shared" si="381"/>
        <v>136393</v>
      </c>
      <c r="J1453" s="99"/>
      <c r="K1453" s="99"/>
      <c r="L1453" s="99">
        <f t="shared" si="374"/>
        <v>0</v>
      </c>
      <c r="M1453" s="99">
        <f t="shared" si="372"/>
        <v>115372.59999999999</v>
      </c>
      <c r="N1453" s="99">
        <f t="shared" si="375"/>
        <v>21020.400000000001</v>
      </c>
      <c r="O1453" s="99">
        <f t="shared" si="376"/>
        <v>136393</v>
      </c>
      <c r="P1453" s="99"/>
      <c r="Q1453" s="99"/>
      <c r="R1453" s="99">
        <f t="shared" si="377"/>
        <v>0</v>
      </c>
      <c r="S1453" s="99">
        <f t="shared" si="378"/>
        <v>115372.59999999999</v>
      </c>
      <c r="T1453" s="99">
        <f t="shared" si="379"/>
        <v>21020.400000000001</v>
      </c>
      <c r="U1453" s="99">
        <f t="shared" si="380"/>
        <v>136393</v>
      </c>
      <c r="V1453" s="77"/>
    </row>
    <row r="1454" spans="1:22" s="86" customFormat="1" x14ac:dyDescent="0.25">
      <c r="A1454" s="71">
        <v>16</v>
      </c>
      <c r="B1454" s="284"/>
      <c r="C1454" s="284"/>
      <c r="D1454" s="284"/>
      <c r="E1454" s="284"/>
      <c r="F1454" s="71" t="s">
        <v>3620</v>
      </c>
      <c r="G1454" s="99">
        <v>119996.20999999999</v>
      </c>
      <c r="H1454" s="99">
        <v>26695.79</v>
      </c>
      <c r="I1454" s="71">
        <f t="shared" si="381"/>
        <v>146692</v>
      </c>
      <c r="J1454" s="99"/>
      <c r="K1454" s="99"/>
      <c r="L1454" s="99">
        <f t="shared" si="374"/>
        <v>0</v>
      </c>
      <c r="M1454" s="99">
        <f t="shared" si="372"/>
        <v>119996.20999999999</v>
      </c>
      <c r="N1454" s="99">
        <f t="shared" si="375"/>
        <v>26695.79</v>
      </c>
      <c r="O1454" s="99">
        <f t="shared" si="376"/>
        <v>146692</v>
      </c>
      <c r="P1454" s="99"/>
      <c r="Q1454" s="99"/>
      <c r="R1454" s="99">
        <f t="shared" si="377"/>
        <v>0</v>
      </c>
      <c r="S1454" s="99">
        <f t="shared" si="378"/>
        <v>119996.20999999999</v>
      </c>
      <c r="T1454" s="99">
        <f t="shared" si="379"/>
        <v>26695.79</v>
      </c>
      <c r="U1454" s="99">
        <f t="shared" si="380"/>
        <v>146692</v>
      </c>
      <c r="V1454" s="77"/>
    </row>
    <row r="1455" spans="1:22" s="86" customFormat="1" x14ac:dyDescent="0.25">
      <c r="A1455" s="71">
        <v>17</v>
      </c>
      <c r="B1455" s="284"/>
      <c r="C1455" s="284"/>
      <c r="D1455" s="284"/>
      <c r="E1455" s="284"/>
      <c r="F1455" s="71" t="s">
        <v>3621</v>
      </c>
      <c r="G1455" s="99">
        <v>123716.53000000001</v>
      </c>
      <c r="H1455" s="99">
        <v>25309.47</v>
      </c>
      <c r="I1455" s="71">
        <f t="shared" si="381"/>
        <v>149026</v>
      </c>
      <c r="J1455" s="99"/>
      <c r="K1455" s="99"/>
      <c r="L1455" s="99">
        <f t="shared" si="374"/>
        <v>0</v>
      </c>
      <c r="M1455" s="99">
        <f t="shared" si="372"/>
        <v>123716.53000000001</v>
      </c>
      <c r="N1455" s="99">
        <f t="shared" si="375"/>
        <v>25309.47</v>
      </c>
      <c r="O1455" s="99">
        <f t="shared" si="376"/>
        <v>149026</v>
      </c>
      <c r="P1455" s="99"/>
      <c r="Q1455" s="99"/>
      <c r="R1455" s="99">
        <f t="shared" si="377"/>
        <v>0</v>
      </c>
      <c r="S1455" s="99">
        <f t="shared" si="378"/>
        <v>123716.53000000001</v>
      </c>
      <c r="T1455" s="99">
        <f t="shared" si="379"/>
        <v>25309.47</v>
      </c>
      <c r="U1455" s="99">
        <f t="shared" si="380"/>
        <v>149026</v>
      </c>
      <c r="V1455" s="77"/>
    </row>
    <row r="1456" spans="1:22" s="86" customFormat="1" x14ac:dyDescent="0.25">
      <c r="A1456" s="71">
        <v>18</v>
      </c>
      <c r="B1456" s="284"/>
      <c r="C1456" s="284"/>
      <c r="D1456" s="284"/>
      <c r="E1456" s="284"/>
      <c r="F1456" s="71" t="s">
        <v>3622</v>
      </c>
      <c r="G1456" s="99">
        <v>2789.06</v>
      </c>
      <c r="H1456" s="99">
        <v>151.94</v>
      </c>
      <c r="I1456" s="71">
        <f t="shared" si="381"/>
        <v>2941</v>
      </c>
      <c r="J1456" s="99"/>
      <c r="K1456" s="99"/>
      <c r="L1456" s="99">
        <f t="shared" si="374"/>
        <v>0</v>
      </c>
      <c r="M1456" s="99">
        <f t="shared" si="372"/>
        <v>2789.06</v>
      </c>
      <c r="N1456" s="99">
        <f t="shared" si="375"/>
        <v>151.94</v>
      </c>
      <c r="O1456" s="99">
        <f t="shared" si="376"/>
        <v>2941</v>
      </c>
      <c r="P1456" s="99"/>
      <c r="Q1456" s="99"/>
      <c r="R1456" s="99">
        <f t="shared" si="377"/>
        <v>0</v>
      </c>
      <c r="S1456" s="99">
        <f t="shared" si="378"/>
        <v>2789.06</v>
      </c>
      <c r="T1456" s="99">
        <f t="shared" si="379"/>
        <v>151.94</v>
      </c>
      <c r="U1456" s="99">
        <f t="shared" si="380"/>
        <v>2941</v>
      </c>
      <c r="V1456" s="77"/>
    </row>
    <row r="1457" spans="1:68" s="86" customFormat="1" x14ac:dyDescent="0.25">
      <c r="A1457" s="71">
        <v>19</v>
      </c>
      <c r="B1457" s="284"/>
      <c r="C1457" s="284"/>
      <c r="D1457" s="284"/>
      <c r="E1457" s="284"/>
      <c r="F1457" s="71" t="s">
        <v>3623</v>
      </c>
      <c r="G1457" s="99">
        <v>125335.92000000001</v>
      </c>
      <c r="H1457" s="99">
        <v>15474.08</v>
      </c>
      <c r="I1457" s="71">
        <f t="shared" si="381"/>
        <v>140810</v>
      </c>
      <c r="J1457" s="99"/>
      <c r="K1457" s="99"/>
      <c r="L1457" s="99">
        <f t="shared" si="374"/>
        <v>0</v>
      </c>
      <c r="M1457" s="99">
        <f t="shared" si="372"/>
        <v>125335.92000000001</v>
      </c>
      <c r="N1457" s="99">
        <f t="shared" si="375"/>
        <v>15474.08</v>
      </c>
      <c r="O1457" s="99">
        <f t="shared" si="376"/>
        <v>140810</v>
      </c>
      <c r="P1457" s="99"/>
      <c r="Q1457" s="99"/>
      <c r="R1457" s="99">
        <f t="shared" si="377"/>
        <v>0</v>
      </c>
      <c r="S1457" s="99">
        <f t="shared" si="378"/>
        <v>125335.92000000001</v>
      </c>
      <c r="T1457" s="99">
        <f t="shared" si="379"/>
        <v>15474.08</v>
      </c>
      <c r="U1457" s="99">
        <f t="shared" si="380"/>
        <v>140810</v>
      </c>
      <c r="V1457" s="77"/>
    </row>
    <row r="1458" spans="1:68" s="86" customFormat="1" x14ac:dyDescent="0.25">
      <c r="A1458" s="71">
        <v>20</v>
      </c>
      <c r="B1458" s="284"/>
      <c r="C1458" s="284"/>
      <c r="D1458" s="284"/>
      <c r="E1458" s="284"/>
      <c r="F1458" s="71" t="s">
        <v>3624</v>
      </c>
      <c r="G1458" s="99">
        <v>62035.17</v>
      </c>
      <c r="H1458" s="99">
        <v>33862.83</v>
      </c>
      <c r="I1458" s="71">
        <f t="shared" si="381"/>
        <v>95898</v>
      </c>
      <c r="J1458" s="99"/>
      <c r="K1458" s="99"/>
      <c r="L1458" s="99">
        <f t="shared" si="374"/>
        <v>0</v>
      </c>
      <c r="M1458" s="99">
        <f t="shared" si="372"/>
        <v>62035.17</v>
      </c>
      <c r="N1458" s="99">
        <f t="shared" si="375"/>
        <v>33862.83</v>
      </c>
      <c r="O1458" s="99">
        <f t="shared" si="376"/>
        <v>95898</v>
      </c>
      <c r="P1458" s="99"/>
      <c r="Q1458" s="99"/>
      <c r="R1458" s="99">
        <f t="shared" si="377"/>
        <v>0</v>
      </c>
      <c r="S1458" s="99">
        <f t="shared" si="378"/>
        <v>62035.17</v>
      </c>
      <c r="T1458" s="99">
        <f t="shared" si="379"/>
        <v>33862.83</v>
      </c>
      <c r="U1458" s="99">
        <f t="shared" si="380"/>
        <v>95898</v>
      </c>
      <c r="V1458" s="77"/>
    </row>
    <row r="1459" spans="1:68" s="86" customFormat="1" x14ac:dyDescent="0.25">
      <c r="A1459" s="71">
        <v>21</v>
      </c>
      <c r="B1459" s="284"/>
      <c r="C1459" s="284"/>
      <c r="D1459" s="284"/>
      <c r="E1459" s="284"/>
      <c r="F1459" s="71" t="s">
        <v>3625</v>
      </c>
      <c r="G1459" s="99">
        <v>143215.80000000002</v>
      </c>
      <c r="H1459" s="99">
        <v>15116.2</v>
      </c>
      <c r="I1459" s="71">
        <f t="shared" si="381"/>
        <v>158332.00000000003</v>
      </c>
      <c r="J1459" s="99"/>
      <c r="K1459" s="99"/>
      <c r="L1459" s="99">
        <f t="shared" si="374"/>
        <v>0</v>
      </c>
      <c r="M1459" s="99">
        <f t="shared" si="372"/>
        <v>143215.80000000002</v>
      </c>
      <c r="N1459" s="99">
        <f t="shared" si="375"/>
        <v>15116.2</v>
      </c>
      <c r="O1459" s="99">
        <f t="shared" si="376"/>
        <v>158332.00000000003</v>
      </c>
      <c r="P1459" s="99"/>
      <c r="Q1459" s="99"/>
      <c r="R1459" s="99">
        <f t="shared" si="377"/>
        <v>0</v>
      </c>
      <c r="S1459" s="99">
        <f t="shared" si="378"/>
        <v>143215.80000000002</v>
      </c>
      <c r="T1459" s="99">
        <f t="shared" si="379"/>
        <v>15116.2</v>
      </c>
      <c r="U1459" s="99">
        <f t="shared" si="380"/>
        <v>158332.00000000003</v>
      </c>
      <c r="V1459" s="77"/>
    </row>
    <row r="1460" spans="1:68" s="86" customFormat="1" x14ac:dyDescent="0.25">
      <c r="A1460" s="71">
        <v>22</v>
      </c>
      <c r="B1460" s="284"/>
      <c r="C1460" s="284"/>
      <c r="D1460" s="284"/>
      <c r="E1460" s="284"/>
      <c r="F1460" s="71" t="s">
        <v>3626</v>
      </c>
      <c r="G1460" s="99">
        <v>13766.690000000002</v>
      </c>
      <c r="H1460" s="99">
        <v>6050.31</v>
      </c>
      <c r="I1460" s="71">
        <f t="shared" si="381"/>
        <v>19817.000000000004</v>
      </c>
      <c r="J1460" s="99"/>
      <c r="K1460" s="99"/>
      <c r="L1460" s="99">
        <f t="shared" si="374"/>
        <v>0</v>
      </c>
      <c r="M1460" s="99">
        <f t="shared" si="372"/>
        <v>13766.690000000002</v>
      </c>
      <c r="N1460" s="99">
        <f t="shared" si="375"/>
        <v>6050.31</v>
      </c>
      <c r="O1460" s="99">
        <f t="shared" si="376"/>
        <v>19817.000000000004</v>
      </c>
      <c r="P1460" s="99"/>
      <c r="Q1460" s="99"/>
      <c r="R1460" s="99">
        <f t="shared" si="377"/>
        <v>0</v>
      </c>
      <c r="S1460" s="99">
        <f t="shared" si="378"/>
        <v>13766.690000000002</v>
      </c>
      <c r="T1460" s="99">
        <f t="shared" si="379"/>
        <v>6050.31</v>
      </c>
      <c r="U1460" s="99">
        <f t="shared" si="380"/>
        <v>19817.000000000004</v>
      </c>
      <c r="V1460" s="77"/>
    </row>
    <row r="1461" spans="1:68" s="86" customFormat="1" x14ac:dyDescent="0.25">
      <c r="A1461" s="71">
        <v>23</v>
      </c>
      <c r="B1461" s="284"/>
      <c r="C1461" s="284"/>
      <c r="D1461" s="284"/>
      <c r="E1461" s="284"/>
      <c r="F1461" s="71" t="s">
        <v>3627</v>
      </c>
      <c r="G1461" s="99">
        <v>55736.950000000012</v>
      </c>
      <c r="H1461" s="99">
        <v>-25804.95</v>
      </c>
      <c r="I1461" s="71">
        <f t="shared" si="381"/>
        <v>29932.000000000011</v>
      </c>
      <c r="J1461" s="99"/>
      <c r="K1461" s="99"/>
      <c r="L1461" s="99">
        <f t="shared" si="374"/>
        <v>0</v>
      </c>
      <c r="M1461" s="99">
        <f t="shared" si="372"/>
        <v>55736.950000000012</v>
      </c>
      <c r="N1461" s="99">
        <f t="shared" si="375"/>
        <v>-25804.95</v>
      </c>
      <c r="O1461" s="99">
        <f t="shared" si="376"/>
        <v>29932.000000000011</v>
      </c>
      <c r="P1461" s="99"/>
      <c r="Q1461" s="99"/>
      <c r="R1461" s="99">
        <f t="shared" si="377"/>
        <v>0</v>
      </c>
      <c r="S1461" s="99">
        <f t="shared" si="378"/>
        <v>55736.950000000012</v>
      </c>
      <c r="T1461" s="99">
        <f t="shared" si="379"/>
        <v>-25804.95</v>
      </c>
      <c r="U1461" s="99">
        <f t="shared" si="380"/>
        <v>29932.000000000011</v>
      </c>
      <c r="V1461" s="77"/>
    </row>
    <row r="1462" spans="1:68" s="86" customFormat="1" x14ac:dyDescent="0.25">
      <c r="A1462" s="71">
        <v>24</v>
      </c>
      <c r="B1462" s="285"/>
      <c r="C1462" s="285"/>
      <c r="D1462" s="285"/>
      <c r="E1462" s="285"/>
      <c r="F1462" s="71" t="s">
        <v>3628</v>
      </c>
      <c r="G1462" s="99">
        <v>107.54999999999927</v>
      </c>
      <c r="H1462" s="99">
        <v>-5.5500000000000682</v>
      </c>
      <c r="I1462" s="71">
        <f t="shared" si="381"/>
        <v>101.9999999999992</v>
      </c>
      <c r="J1462" s="99"/>
      <c r="K1462" s="99"/>
      <c r="L1462" s="99">
        <f t="shared" si="374"/>
        <v>0</v>
      </c>
      <c r="M1462" s="99">
        <f t="shared" si="372"/>
        <v>107.54999999999927</v>
      </c>
      <c r="N1462" s="99">
        <f t="shared" si="375"/>
        <v>-5.5500000000000682</v>
      </c>
      <c r="O1462" s="99">
        <f t="shared" si="376"/>
        <v>101.9999999999992</v>
      </c>
      <c r="P1462" s="99"/>
      <c r="Q1462" s="99"/>
      <c r="R1462" s="99">
        <f t="shared" si="377"/>
        <v>0</v>
      </c>
      <c r="S1462" s="99">
        <f t="shared" si="378"/>
        <v>107.54999999999927</v>
      </c>
      <c r="T1462" s="99">
        <f t="shared" si="379"/>
        <v>-5.5500000000000682</v>
      </c>
      <c r="U1462" s="99">
        <f t="shared" si="380"/>
        <v>101.9999999999992</v>
      </c>
      <c r="V1462" s="77"/>
    </row>
    <row r="1463" spans="1:68" s="206" customFormat="1" x14ac:dyDescent="0.25">
      <c r="A1463" s="255" t="s">
        <v>43</v>
      </c>
      <c r="B1463" s="256"/>
      <c r="C1463" s="256"/>
      <c r="D1463" s="256"/>
      <c r="E1463" s="256"/>
      <c r="F1463" s="97">
        <f>A1462</f>
        <v>24</v>
      </c>
      <c r="G1463" s="97">
        <f>SUM(G1439:G1462)</f>
        <v>1455721.5899999996</v>
      </c>
      <c r="H1463" s="97">
        <f t="shared" ref="H1463:U1463" si="383">SUM(H1439:H1462)</f>
        <v>187773.41000000003</v>
      </c>
      <c r="I1463" s="97">
        <f t="shared" si="383"/>
        <v>1643495</v>
      </c>
      <c r="J1463" s="97">
        <f t="shared" si="383"/>
        <v>0</v>
      </c>
      <c r="K1463" s="97">
        <f t="shared" si="383"/>
        <v>0</v>
      </c>
      <c r="L1463" s="97">
        <f t="shared" si="383"/>
        <v>0</v>
      </c>
      <c r="M1463" s="97">
        <f t="shared" si="383"/>
        <v>1455721.5899999996</v>
      </c>
      <c r="N1463" s="97">
        <f t="shared" si="383"/>
        <v>187773.41000000003</v>
      </c>
      <c r="O1463" s="97">
        <f t="shared" si="383"/>
        <v>1643495</v>
      </c>
      <c r="P1463" s="97">
        <f t="shared" si="383"/>
        <v>0</v>
      </c>
      <c r="Q1463" s="97">
        <f t="shared" si="383"/>
        <v>0</v>
      </c>
      <c r="R1463" s="97">
        <f t="shared" si="383"/>
        <v>0</v>
      </c>
      <c r="S1463" s="97">
        <f t="shared" si="383"/>
        <v>1455721.5899999996</v>
      </c>
      <c r="T1463" s="97">
        <f t="shared" si="383"/>
        <v>187773.41000000003</v>
      </c>
      <c r="U1463" s="97">
        <f t="shared" si="383"/>
        <v>1643495</v>
      </c>
      <c r="V1463" s="122"/>
      <c r="W1463" s="113"/>
      <c r="X1463" s="113"/>
      <c r="Y1463" s="113"/>
      <c r="Z1463" s="113"/>
      <c r="AA1463" s="113"/>
      <c r="AB1463" s="113"/>
      <c r="AC1463" s="113"/>
      <c r="AD1463" s="113"/>
      <c r="AE1463" s="113"/>
      <c r="AF1463" s="113"/>
      <c r="AG1463" s="113"/>
      <c r="AH1463" s="113"/>
      <c r="AI1463" s="113"/>
      <c r="AJ1463" s="113"/>
      <c r="AK1463" s="113"/>
      <c r="AL1463" s="113"/>
      <c r="AM1463" s="113"/>
      <c r="AN1463" s="113"/>
      <c r="AO1463" s="113"/>
      <c r="AP1463" s="113"/>
      <c r="AQ1463" s="113"/>
      <c r="AR1463" s="113"/>
      <c r="AS1463" s="113"/>
      <c r="AT1463" s="113"/>
      <c r="AU1463" s="113"/>
      <c r="AV1463" s="113"/>
      <c r="AW1463" s="113"/>
      <c r="AX1463" s="113"/>
      <c r="AY1463" s="113"/>
      <c r="AZ1463" s="113"/>
      <c r="BA1463" s="113"/>
      <c r="BB1463" s="113"/>
      <c r="BC1463" s="113"/>
      <c r="BD1463" s="113"/>
      <c r="BE1463" s="113"/>
      <c r="BF1463" s="113"/>
      <c r="BG1463" s="113"/>
      <c r="BH1463" s="113"/>
      <c r="BI1463" s="113"/>
      <c r="BJ1463" s="113"/>
      <c r="BK1463" s="113"/>
      <c r="BL1463" s="113"/>
      <c r="BM1463" s="113"/>
      <c r="BN1463" s="113"/>
      <c r="BO1463" s="113"/>
      <c r="BP1463" s="113"/>
    </row>
    <row r="1464" spans="1:68" s="86" customFormat="1" x14ac:dyDescent="0.25">
      <c r="A1464" s="71">
        <v>1</v>
      </c>
      <c r="B1464" s="283" t="s">
        <v>1216</v>
      </c>
      <c r="C1464" s="283" t="s">
        <v>1217</v>
      </c>
      <c r="D1464" s="283" t="s">
        <v>1217</v>
      </c>
      <c r="E1464" s="283" t="s">
        <v>3629</v>
      </c>
      <c r="F1464" s="71" t="s">
        <v>3630</v>
      </c>
      <c r="G1464" s="99">
        <v>4422.08</v>
      </c>
      <c r="H1464" s="99">
        <v>10955.919999999998</v>
      </c>
      <c r="I1464" s="71">
        <f t="shared" si="381"/>
        <v>15377.999999999998</v>
      </c>
      <c r="J1464" s="99"/>
      <c r="K1464" s="99"/>
      <c r="L1464" s="99">
        <f t="shared" si="374"/>
        <v>0</v>
      </c>
      <c r="M1464" s="99">
        <f t="shared" si="372"/>
        <v>4422.08</v>
      </c>
      <c r="N1464" s="99">
        <f t="shared" si="375"/>
        <v>10955.919999999998</v>
      </c>
      <c r="O1464" s="99">
        <f t="shared" si="376"/>
        <v>15377.999999999998</v>
      </c>
      <c r="P1464" s="99"/>
      <c r="Q1464" s="99"/>
      <c r="R1464" s="99">
        <f t="shared" si="377"/>
        <v>0</v>
      </c>
      <c r="S1464" s="99">
        <f t="shared" si="378"/>
        <v>4422.08</v>
      </c>
      <c r="T1464" s="99">
        <f t="shared" si="379"/>
        <v>10955.919999999998</v>
      </c>
      <c r="U1464" s="99">
        <f t="shared" si="380"/>
        <v>15377.999999999998</v>
      </c>
      <c r="V1464" s="77"/>
    </row>
    <row r="1465" spans="1:68" s="86" customFormat="1" x14ac:dyDescent="0.25">
      <c r="A1465" s="71">
        <v>2</v>
      </c>
      <c r="B1465" s="284"/>
      <c r="C1465" s="284"/>
      <c r="D1465" s="284"/>
      <c r="E1465" s="284"/>
      <c r="F1465" s="71" t="s">
        <v>3631</v>
      </c>
      <c r="G1465" s="99">
        <v>-47086.7</v>
      </c>
      <c r="H1465" s="99">
        <v>-9699.2999999999993</v>
      </c>
      <c r="I1465" s="71">
        <f t="shared" si="381"/>
        <v>-56786</v>
      </c>
      <c r="J1465" s="99"/>
      <c r="K1465" s="99"/>
      <c r="L1465" s="99">
        <f t="shared" si="374"/>
        <v>0</v>
      </c>
      <c r="M1465" s="99">
        <f t="shared" si="372"/>
        <v>-47086.7</v>
      </c>
      <c r="N1465" s="99">
        <f t="shared" si="375"/>
        <v>-9699.2999999999993</v>
      </c>
      <c r="O1465" s="99">
        <f t="shared" si="376"/>
        <v>-56786</v>
      </c>
      <c r="P1465" s="99"/>
      <c r="Q1465" s="99"/>
      <c r="R1465" s="99">
        <f t="shared" si="377"/>
        <v>0</v>
      </c>
      <c r="S1465" s="99">
        <f t="shared" si="378"/>
        <v>-47086.7</v>
      </c>
      <c r="T1465" s="99">
        <f t="shared" si="379"/>
        <v>-9699.2999999999993</v>
      </c>
      <c r="U1465" s="99">
        <f t="shared" si="380"/>
        <v>-56786</v>
      </c>
      <c r="V1465" s="77"/>
    </row>
    <row r="1466" spans="1:68" s="86" customFormat="1" x14ac:dyDescent="0.25">
      <c r="A1466" s="71">
        <v>3</v>
      </c>
      <c r="B1466" s="284"/>
      <c r="C1466" s="284"/>
      <c r="D1466" s="284"/>
      <c r="E1466" s="284"/>
      <c r="F1466" s="71" t="s">
        <v>3632</v>
      </c>
      <c r="G1466" s="99">
        <v>0</v>
      </c>
      <c r="H1466" s="99">
        <v>0</v>
      </c>
      <c r="I1466" s="71">
        <f t="shared" si="381"/>
        <v>0</v>
      </c>
      <c r="J1466" s="99"/>
      <c r="K1466" s="99"/>
      <c r="L1466" s="99">
        <f t="shared" si="374"/>
        <v>0</v>
      </c>
      <c r="M1466" s="99">
        <f t="shared" si="372"/>
        <v>0</v>
      </c>
      <c r="N1466" s="99">
        <f t="shared" si="375"/>
        <v>0</v>
      </c>
      <c r="O1466" s="99">
        <f t="shared" si="376"/>
        <v>0</v>
      </c>
      <c r="P1466" s="99"/>
      <c r="Q1466" s="99"/>
      <c r="R1466" s="99">
        <f t="shared" si="377"/>
        <v>0</v>
      </c>
      <c r="S1466" s="99">
        <f t="shared" si="378"/>
        <v>0</v>
      </c>
      <c r="T1466" s="99">
        <f t="shared" si="379"/>
        <v>0</v>
      </c>
      <c r="U1466" s="99">
        <f t="shared" si="380"/>
        <v>0</v>
      </c>
      <c r="V1466" s="77"/>
    </row>
    <row r="1467" spans="1:68" s="86" customFormat="1" x14ac:dyDescent="0.25">
      <c r="A1467" s="71">
        <v>4</v>
      </c>
      <c r="B1467" s="284"/>
      <c r="C1467" s="284"/>
      <c r="D1467" s="284"/>
      <c r="E1467" s="284"/>
      <c r="F1467" s="71" t="s">
        <v>3633</v>
      </c>
      <c r="G1467" s="99">
        <v>15790.86</v>
      </c>
      <c r="H1467" s="99">
        <v>5459.1399999999994</v>
      </c>
      <c r="I1467" s="71">
        <f t="shared" si="381"/>
        <v>21250</v>
      </c>
      <c r="J1467" s="99"/>
      <c r="K1467" s="99"/>
      <c r="L1467" s="99">
        <f t="shared" si="374"/>
        <v>0</v>
      </c>
      <c r="M1467" s="99">
        <f t="shared" si="372"/>
        <v>15790.86</v>
      </c>
      <c r="N1467" s="99">
        <f t="shared" si="375"/>
        <v>5459.1399999999994</v>
      </c>
      <c r="O1467" s="99">
        <f t="shared" si="376"/>
        <v>21250</v>
      </c>
      <c r="P1467" s="99"/>
      <c r="Q1467" s="99"/>
      <c r="R1467" s="99">
        <f t="shared" si="377"/>
        <v>0</v>
      </c>
      <c r="S1467" s="99">
        <f t="shared" si="378"/>
        <v>15790.86</v>
      </c>
      <c r="T1467" s="99">
        <f t="shared" si="379"/>
        <v>5459.1399999999994</v>
      </c>
      <c r="U1467" s="99">
        <f t="shared" si="380"/>
        <v>21250</v>
      </c>
      <c r="V1467" s="77"/>
    </row>
    <row r="1468" spans="1:68" s="86" customFormat="1" x14ac:dyDescent="0.25">
      <c r="A1468" s="71">
        <v>5</v>
      </c>
      <c r="B1468" s="284"/>
      <c r="C1468" s="284"/>
      <c r="D1468" s="284"/>
      <c r="E1468" s="284"/>
      <c r="F1468" s="71" t="s">
        <v>3634</v>
      </c>
      <c r="G1468" s="99">
        <v>8745.85</v>
      </c>
      <c r="H1468" s="99">
        <v>3564.15</v>
      </c>
      <c r="I1468" s="71">
        <f t="shared" si="381"/>
        <v>12310</v>
      </c>
      <c r="J1468" s="99"/>
      <c r="K1468" s="99"/>
      <c r="L1468" s="99">
        <f t="shared" si="374"/>
        <v>0</v>
      </c>
      <c r="M1468" s="99">
        <f t="shared" si="372"/>
        <v>8745.85</v>
      </c>
      <c r="N1468" s="99">
        <f t="shared" si="375"/>
        <v>3564.15</v>
      </c>
      <c r="O1468" s="99">
        <f t="shared" si="376"/>
        <v>12310</v>
      </c>
      <c r="P1468" s="99"/>
      <c r="Q1468" s="99"/>
      <c r="R1468" s="99">
        <f t="shared" si="377"/>
        <v>0</v>
      </c>
      <c r="S1468" s="99">
        <f t="shared" si="378"/>
        <v>8745.85</v>
      </c>
      <c r="T1468" s="99">
        <f t="shared" si="379"/>
        <v>3564.15</v>
      </c>
      <c r="U1468" s="99">
        <f t="shared" si="380"/>
        <v>12310</v>
      </c>
      <c r="V1468" s="77"/>
    </row>
    <row r="1469" spans="1:68" s="86" customFormat="1" x14ac:dyDescent="0.25">
      <c r="A1469" s="71">
        <v>6</v>
      </c>
      <c r="B1469" s="284"/>
      <c r="C1469" s="284"/>
      <c r="D1469" s="284"/>
      <c r="E1469" s="284"/>
      <c r="F1469" s="71" t="s">
        <v>3635</v>
      </c>
      <c r="G1469" s="99">
        <v>42818.119999999995</v>
      </c>
      <c r="H1469" s="99">
        <v>7523.88</v>
      </c>
      <c r="I1469" s="71">
        <f t="shared" si="381"/>
        <v>50341.999999999993</v>
      </c>
      <c r="J1469" s="99"/>
      <c r="K1469" s="99"/>
      <c r="L1469" s="99">
        <f t="shared" si="374"/>
        <v>0</v>
      </c>
      <c r="M1469" s="99">
        <f t="shared" si="372"/>
        <v>42818.119999999995</v>
      </c>
      <c r="N1469" s="99">
        <f t="shared" si="375"/>
        <v>7523.88</v>
      </c>
      <c r="O1469" s="99">
        <f t="shared" si="376"/>
        <v>50341.999999999993</v>
      </c>
      <c r="P1469" s="99"/>
      <c r="Q1469" s="99"/>
      <c r="R1469" s="99">
        <f t="shared" si="377"/>
        <v>0</v>
      </c>
      <c r="S1469" s="99">
        <f t="shared" si="378"/>
        <v>42818.119999999995</v>
      </c>
      <c r="T1469" s="99">
        <f t="shared" si="379"/>
        <v>7523.88</v>
      </c>
      <c r="U1469" s="99">
        <f t="shared" si="380"/>
        <v>50341.999999999993</v>
      </c>
      <c r="V1469" s="77"/>
    </row>
    <row r="1470" spans="1:68" s="86" customFormat="1" x14ac:dyDescent="0.25">
      <c r="A1470" s="71">
        <v>7</v>
      </c>
      <c r="B1470" s="284"/>
      <c r="C1470" s="284"/>
      <c r="D1470" s="284"/>
      <c r="E1470" s="284"/>
      <c r="F1470" s="71" t="s">
        <v>3636</v>
      </c>
      <c r="G1470" s="99">
        <v>14653</v>
      </c>
      <c r="H1470" s="99">
        <v>4031.9999999999995</v>
      </c>
      <c r="I1470" s="71">
        <f t="shared" si="381"/>
        <v>18685</v>
      </c>
      <c r="J1470" s="99"/>
      <c r="K1470" s="99"/>
      <c r="L1470" s="99">
        <f t="shared" si="374"/>
        <v>0</v>
      </c>
      <c r="M1470" s="99">
        <f t="shared" si="372"/>
        <v>14653</v>
      </c>
      <c r="N1470" s="99">
        <f t="shared" si="375"/>
        <v>4031.9999999999995</v>
      </c>
      <c r="O1470" s="99">
        <f t="shared" si="376"/>
        <v>18685</v>
      </c>
      <c r="P1470" s="99"/>
      <c r="Q1470" s="99"/>
      <c r="R1470" s="99">
        <f t="shared" si="377"/>
        <v>0</v>
      </c>
      <c r="S1470" s="99">
        <f t="shared" si="378"/>
        <v>14653</v>
      </c>
      <c r="T1470" s="99">
        <f t="shared" si="379"/>
        <v>4031.9999999999995</v>
      </c>
      <c r="U1470" s="99">
        <f t="shared" si="380"/>
        <v>18685</v>
      </c>
      <c r="V1470" s="77"/>
    </row>
    <row r="1471" spans="1:68" s="86" customFormat="1" x14ac:dyDescent="0.25">
      <c r="A1471" s="71">
        <v>8</v>
      </c>
      <c r="B1471" s="284"/>
      <c r="C1471" s="284"/>
      <c r="D1471" s="284"/>
      <c r="E1471" s="284"/>
      <c r="F1471" s="71" t="s">
        <v>3637</v>
      </c>
      <c r="G1471" s="99">
        <v>165283.39000000001</v>
      </c>
      <c r="H1471" s="99">
        <v>101149.61</v>
      </c>
      <c r="I1471" s="71">
        <f t="shared" si="381"/>
        <v>266433</v>
      </c>
      <c r="J1471" s="99"/>
      <c r="K1471" s="99"/>
      <c r="L1471" s="99">
        <f t="shared" si="374"/>
        <v>0</v>
      </c>
      <c r="M1471" s="99">
        <f t="shared" si="372"/>
        <v>165283.39000000001</v>
      </c>
      <c r="N1471" s="99">
        <f t="shared" si="375"/>
        <v>101149.61</v>
      </c>
      <c r="O1471" s="99">
        <f t="shared" si="376"/>
        <v>266433</v>
      </c>
      <c r="P1471" s="99"/>
      <c r="Q1471" s="99"/>
      <c r="R1471" s="99">
        <f t="shared" si="377"/>
        <v>0</v>
      </c>
      <c r="S1471" s="99">
        <f t="shared" si="378"/>
        <v>165283.39000000001</v>
      </c>
      <c r="T1471" s="99">
        <f t="shared" si="379"/>
        <v>101149.61</v>
      </c>
      <c r="U1471" s="99">
        <f t="shared" si="380"/>
        <v>266433</v>
      </c>
      <c r="V1471" s="77"/>
    </row>
    <row r="1472" spans="1:68" s="86" customFormat="1" x14ac:dyDescent="0.25">
      <c r="A1472" s="71">
        <v>9</v>
      </c>
      <c r="B1472" s="284"/>
      <c r="C1472" s="284"/>
      <c r="D1472" s="284"/>
      <c r="E1472" s="284"/>
      <c r="F1472" s="71" t="s">
        <v>3638</v>
      </c>
      <c r="G1472" s="99">
        <v>4934.4300000000012</v>
      </c>
      <c r="H1472" s="99">
        <v>1647.5700000000002</v>
      </c>
      <c r="I1472" s="71">
        <f t="shared" si="381"/>
        <v>6582.0000000000018</v>
      </c>
      <c r="J1472" s="99"/>
      <c r="K1472" s="99"/>
      <c r="L1472" s="99">
        <f t="shared" si="374"/>
        <v>0</v>
      </c>
      <c r="M1472" s="99">
        <f t="shared" si="372"/>
        <v>4934.4300000000012</v>
      </c>
      <c r="N1472" s="99">
        <f t="shared" si="375"/>
        <v>1647.5700000000002</v>
      </c>
      <c r="O1472" s="99">
        <f t="shared" si="376"/>
        <v>6582.0000000000018</v>
      </c>
      <c r="P1472" s="99"/>
      <c r="Q1472" s="99"/>
      <c r="R1472" s="99">
        <f t="shared" si="377"/>
        <v>0</v>
      </c>
      <c r="S1472" s="99">
        <f t="shared" si="378"/>
        <v>4934.4300000000012</v>
      </c>
      <c r="T1472" s="99">
        <f t="shared" si="379"/>
        <v>1647.5700000000002</v>
      </c>
      <c r="U1472" s="99">
        <f t="shared" si="380"/>
        <v>6582.0000000000018</v>
      </c>
      <c r="V1472" s="77"/>
    </row>
    <row r="1473" spans="1:22" s="86" customFormat="1" x14ac:dyDescent="0.25">
      <c r="A1473" s="71">
        <v>10</v>
      </c>
      <c r="B1473" s="284"/>
      <c r="C1473" s="284"/>
      <c r="D1473" s="284"/>
      <c r="E1473" s="284"/>
      <c r="F1473" s="71" t="s">
        <v>3639</v>
      </c>
      <c r="G1473" s="99">
        <v>4584</v>
      </c>
      <c r="H1473" s="99">
        <v>0</v>
      </c>
      <c r="I1473" s="71">
        <f t="shared" si="381"/>
        <v>4584</v>
      </c>
      <c r="J1473" s="99"/>
      <c r="K1473" s="99"/>
      <c r="L1473" s="99">
        <f t="shared" si="374"/>
        <v>0</v>
      </c>
      <c r="M1473" s="99">
        <f t="shared" ref="M1473:M1536" si="384">G1473+J1473</f>
        <v>4584</v>
      </c>
      <c r="N1473" s="99">
        <f t="shared" si="375"/>
        <v>0</v>
      </c>
      <c r="O1473" s="99">
        <f t="shared" si="376"/>
        <v>4584</v>
      </c>
      <c r="P1473" s="99"/>
      <c r="Q1473" s="99"/>
      <c r="R1473" s="99">
        <f t="shared" si="377"/>
        <v>0</v>
      </c>
      <c r="S1473" s="99">
        <f t="shared" si="378"/>
        <v>4584</v>
      </c>
      <c r="T1473" s="99">
        <f t="shared" si="379"/>
        <v>0</v>
      </c>
      <c r="U1473" s="99">
        <f t="shared" si="380"/>
        <v>4584</v>
      </c>
      <c r="V1473" s="77"/>
    </row>
    <row r="1474" spans="1:22" s="86" customFormat="1" x14ac:dyDescent="0.25">
      <c r="A1474" s="71">
        <v>11</v>
      </c>
      <c r="B1474" s="284"/>
      <c r="C1474" s="284"/>
      <c r="D1474" s="284"/>
      <c r="E1474" s="284"/>
      <c r="F1474" s="71" t="s">
        <v>3640</v>
      </c>
      <c r="G1474" s="99">
        <v>14861.49</v>
      </c>
      <c r="H1474" s="99">
        <v>20954.510000000002</v>
      </c>
      <c r="I1474" s="71">
        <f t="shared" si="381"/>
        <v>35816</v>
      </c>
      <c r="J1474" s="99"/>
      <c r="K1474" s="99"/>
      <c r="L1474" s="99">
        <f t="shared" si="374"/>
        <v>0</v>
      </c>
      <c r="M1474" s="99">
        <f t="shared" si="384"/>
        <v>14861.49</v>
      </c>
      <c r="N1474" s="99">
        <f t="shared" si="375"/>
        <v>20954.510000000002</v>
      </c>
      <c r="O1474" s="99">
        <f t="shared" si="376"/>
        <v>35816</v>
      </c>
      <c r="P1474" s="99"/>
      <c r="Q1474" s="99"/>
      <c r="R1474" s="99">
        <f t="shared" si="377"/>
        <v>0</v>
      </c>
      <c r="S1474" s="99">
        <f t="shared" si="378"/>
        <v>14861.49</v>
      </c>
      <c r="T1474" s="99">
        <f t="shared" si="379"/>
        <v>20954.510000000002</v>
      </c>
      <c r="U1474" s="99">
        <f t="shared" si="380"/>
        <v>35816</v>
      </c>
      <c r="V1474" s="77"/>
    </row>
    <row r="1475" spans="1:22" s="86" customFormat="1" x14ac:dyDescent="0.25">
      <c r="A1475" s="71">
        <v>12</v>
      </c>
      <c r="B1475" s="284"/>
      <c r="C1475" s="284"/>
      <c r="D1475" s="284"/>
      <c r="E1475" s="284"/>
      <c r="F1475" s="71" t="s">
        <v>3641</v>
      </c>
      <c r="G1475" s="99">
        <v>122386.08</v>
      </c>
      <c r="H1475" s="99">
        <v>31093.919999999998</v>
      </c>
      <c r="I1475" s="71">
        <f t="shared" si="381"/>
        <v>153480</v>
      </c>
      <c r="J1475" s="99"/>
      <c r="K1475" s="99"/>
      <c r="L1475" s="99">
        <f t="shared" si="374"/>
        <v>0</v>
      </c>
      <c r="M1475" s="99">
        <f t="shared" si="384"/>
        <v>122386.08</v>
      </c>
      <c r="N1475" s="99">
        <f t="shared" si="375"/>
        <v>31093.919999999998</v>
      </c>
      <c r="O1475" s="99">
        <f t="shared" si="376"/>
        <v>153480</v>
      </c>
      <c r="P1475" s="99"/>
      <c r="Q1475" s="99"/>
      <c r="R1475" s="99">
        <f t="shared" si="377"/>
        <v>0</v>
      </c>
      <c r="S1475" s="99">
        <f t="shared" si="378"/>
        <v>122386.08</v>
      </c>
      <c r="T1475" s="99">
        <f t="shared" si="379"/>
        <v>31093.919999999998</v>
      </c>
      <c r="U1475" s="99">
        <f t="shared" si="380"/>
        <v>153480</v>
      </c>
      <c r="V1475" s="77"/>
    </row>
    <row r="1476" spans="1:22" s="86" customFormat="1" x14ac:dyDescent="0.25">
      <c r="A1476" s="71">
        <v>13</v>
      </c>
      <c r="B1476" s="284"/>
      <c r="C1476" s="284"/>
      <c r="D1476" s="284"/>
      <c r="E1476" s="284"/>
      <c r="F1476" s="71" t="s">
        <v>3642</v>
      </c>
      <c r="G1476" s="99">
        <v>174343.61000000002</v>
      </c>
      <c r="H1476" s="99">
        <v>72893.39</v>
      </c>
      <c r="I1476" s="71">
        <f t="shared" si="381"/>
        <v>247237</v>
      </c>
      <c r="J1476" s="99"/>
      <c r="K1476" s="99"/>
      <c r="L1476" s="99">
        <f t="shared" si="374"/>
        <v>0</v>
      </c>
      <c r="M1476" s="99">
        <f t="shared" si="384"/>
        <v>174343.61000000002</v>
      </c>
      <c r="N1476" s="99">
        <f t="shared" si="375"/>
        <v>72893.39</v>
      </c>
      <c r="O1476" s="99">
        <f t="shared" si="376"/>
        <v>247237</v>
      </c>
      <c r="P1476" s="99"/>
      <c r="Q1476" s="99"/>
      <c r="R1476" s="99">
        <f t="shared" si="377"/>
        <v>0</v>
      </c>
      <c r="S1476" s="99">
        <f t="shared" si="378"/>
        <v>174343.61000000002</v>
      </c>
      <c r="T1476" s="99">
        <f t="shared" si="379"/>
        <v>72893.39</v>
      </c>
      <c r="U1476" s="99">
        <f t="shared" si="380"/>
        <v>247237</v>
      </c>
      <c r="V1476" s="77"/>
    </row>
    <row r="1477" spans="1:22" s="86" customFormat="1" x14ac:dyDescent="0.25">
      <c r="A1477" s="71">
        <v>14</v>
      </c>
      <c r="B1477" s="284"/>
      <c r="C1477" s="284"/>
      <c r="D1477" s="284"/>
      <c r="E1477" s="284"/>
      <c r="F1477" s="71" t="s">
        <v>3643</v>
      </c>
      <c r="G1477" s="99">
        <v>11948.690000000002</v>
      </c>
      <c r="H1477" s="99">
        <v>16875.309999999998</v>
      </c>
      <c r="I1477" s="71">
        <f t="shared" si="381"/>
        <v>28824</v>
      </c>
      <c r="J1477" s="99"/>
      <c r="K1477" s="99"/>
      <c r="L1477" s="99">
        <f t="shared" si="374"/>
        <v>0</v>
      </c>
      <c r="M1477" s="99">
        <f t="shared" si="384"/>
        <v>11948.690000000002</v>
      </c>
      <c r="N1477" s="99">
        <f t="shared" si="375"/>
        <v>16875.309999999998</v>
      </c>
      <c r="O1477" s="99">
        <f t="shared" si="376"/>
        <v>28824</v>
      </c>
      <c r="P1477" s="99"/>
      <c r="Q1477" s="99"/>
      <c r="R1477" s="99">
        <f t="shared" si="377"/>
        <v>0</v>
      </c>
      <c r="S1477" s="99">
        <f t="shared" si="378"/>
        <v>11948.690000000002</v>
      </c>
      <c r="T1477" s="99">
        <f t="shared" si="379"/>
        <v>16875.309999999998</v>
      </c>
      <c r="U1477" s="99">
        <f t="shared" si="380"/>
        <v>28824</v>
      </c>
      <c r="V1477" s="77"/>
    </row>
    <row r="1478" spans="1:22" s="86" customFormat="1" x14ac:dyDescent="0.25">
      <c r="A1478" s="71">
        <v>15</v>
      </c>
      <c r="B1478" s="284"/>
      <c r="C1478" s="284"/>
      <c r="D1478" s="284"/>
      <c r="E1478" s="284"/>
      <c r="F1478" s="71" t="s">
        <v>3644</v>
      </c>
      <c r="G1478" s="99">
        <v>11627.569999999998</v>
      </c>
      <c r="H1478" s="99">
        <v>10125.429999999998</v>
      </c>
      <c r="I1478" s="71">
        <f t="shared" si="381"/>
        <v>21752.999999999996</v>
      </c>
      <c r="J1478" s="99"/>
      <c r="K1478" s="99"/>
      <c r="L1478" s="99">
        <f t="shared" si="374"/>
        <v>0</v>
      </c>
      <c r="M1478" s="99">
        <f t="shared" si="384"/>
        <v>11627.569999999998</v>
      </c>
      <c r="N1478" s="99">
        <f t="shared" si="375"/>
        <v>10125.429999999998</v>
      </c>
      <c r="O1478" s="99">
        <f t="shared" si="376"/>
        <v>21752.999999999996</v>
      </c>
      <c r="P1478" s="99"/>
      <c r="Q1478" s="99"/>
      <c r="R1478" s="99">
        <f t="shared" si="377"/>
        <v>0</v>
      </c>
      <c r="S1478" s="99">
        <f t="shared" si="378"/>
        <v>11627.569999999998</v>
      </c>
      <c r="T1478" s="99">
        <f t="shared" si="379"/>
        <v>10125.429999999998</v>
      </c>
      <c r="U1478" s="99">
        <f t="shared" si="380"/>
        <v>21752.999999999996</v>
      </c>
      <c r="V1478" s="77"/>
    </row>
    <row r="1479" spans="1:22" s="86" customFormat="1" x14ac:dyDescent="0.25">
      <c r="A1479" s="71">
        <v>16</v>
      </c>
      <c r="B1479" s="284"/>
      <c r="C1479" s="284"/>
      <c r="D1479" s="284"/>
      <c r="E1479" s="284"/>
      <c r="F1479" s="71" t="s">
        <v>3645</v>
      </c>
      <c r="G1479" s="99">
        <v>25175.559999999998</v>
      </c>
      <c r="H1479" s="99">
        <v>17303.439999999999</v>
      </c>
      <c r="I1479" s="71">
        <f t="shared" si="381"/>
        <v>42479</v>
      </c>
      <c r="J1479" s="99"/>
      <c r="K1479" s="99"/>
      <c r="L1479" s="99">
        <f t="shared" si="374"/>
        <v>0</v>
      </c>
      <c r="M1479" s="99">
        <f t="shared" si="384"/>
        <v>25175.559999999998</v>
      </c>
      <c r="N1479" s="99">
        <f t="shared" si="375"/>
        <v>17303.439999999999</v>
      </c>
      <c r="O1479" s="99">
        <f t="shared" si="376"/>
        <v>42479</v>
      </c>
      <c r="P1479" s="99"/>
      <c r="Q1479" s="99"/>
      <c r="R1479" s="99">
        <f t="shared" si="377"/>
        <v>0</v>
      </c>
      <c r="S1479" s="99">
        <f t="shared" si="378"/>
        <v>25175.559999999998</v>
      </c>
      <c r="T1479" s="99">
        <f t="shared" si="379"/>
        <v>17303.439999999999</v>
      </c>
      <c r="U1479" s="99">
        <f t="shared" si="380"/>
        <v>42479</v>
      </c>
      <c r="V1479" s="77"/>
    </row>
    <row r="1480" spans="1:22" s="86" customFormat="1" x14ac:dyDescent="0.25">
      <c r="A1480" s="71">
        <v>17</v>
      </c>
      <c r="B1480" s="284"/>
      <c r="C1480" s="284"/>
      <c r="D1480" s="284"/>
      <c r="E1480" s="284"/>
      <c r="F1480" s="71" t="s">
        <v>3646</v>
      </c>
      <c r="G1480" s="99">
        <v>100117.71</v>
      </c>
      <c r="H1480" s="99">
        <v>96144.29</v>
      </c>
      <c r="I1480" s="71">
        <f t="shared" si="381"/>
        <v>196262</v>
      </c>
      <c r="J1480" s="99"/>
      <c r="K1480" s="99"/>
      <c r="L1480" s="99">
        <f t="shared" si="374"/>
        <v>0</v>
      </c>
      <c r="M1480" s="99">
        <f t="shared" si="384"/>
        <v>100117.71</v>
      </c>
      <c r="N1480" s="99">
        <f t="shared" si="375"/>
        <v>96144.29</v>
      </c>
      <c r="O1480" s="99">
        <f t="shared" si="376"/>
        <v>196262</v>
      </c>
      <c r="P1480" s="99"/>
      <c r="Q1480" s="99"/>
      <c r="R1480" s="99">
        <f t="shared" si="377"/>
        <v>0</v>
      </c>
      <c r="S1480" s="99">
        <f t="shared" si="378"/>
        <v>100117.71</v>
      </c>
      <c r="T1480" s="99">
        <f t="shared" si="379"/>
        <v>96144.29</v>
      </c>
      <c r="U1480" s="99">
        <f t="shared" si="380"/>
        <v>196262</v>
      </c>
      <c r="V1480" s="77"/>
    </row>
    <row r="1481" spans="1:22" s="86" customFormat="1" x14ac:dyDescent="0.25">
      <c r="A1481" s="71">
        <v>18</v>
      </c>
      <c r="B1481" s="284"/>
      <c r="C1481" s="284"/>
      <c r="D1481" s="284"/>
      <c r="E1481" s="284"/>
      <c r="F1481" s="71" t="s">
        <v>3647</v>
      </c>
      <c r="G1481" s="99">
        <v>22450.720000000001</v>
      </c>
      <c r="H1481" s="99">
        <v>39842.28</v>
      </c>
      <c r="I1481" s="71">
        <f t="shared" si="381"/>
        <v>62293</v>
      </c>
      <c r="J1481" s="99"/>
      <c r="K1481" s="99"/>
      <c r="L1481" s="99">
        <f t="shared" si="374"/>
        <v>0</v>
      </c>
      <c r="M1481" s="99">
        <f t="shared" si="384"/>
        <v>22450.720000000001</v>
      </c>
      <c r="N1481" s="99">
        <f t="shared" si="375"/>
        <v>39842.28</v>
      </c>
      <c r="O1481" s="99">
        <f t="shared" si="376"/>
        <v>62293</v>
      </c>
      <c r="P1481" s="99"/>
      <c r="Q1481" s="99"/>
      <c r="R1481" s="99">
        <f t="shared" si="377"/>
        <v>0</v>
      </c>
      <c r="S1481" s="99">
        <f t="shared" si="378"/>
        <v>22450.720000000001</v>
      </c>
      <c r="T1481" s="99">
        <f t="shared" si="379"/>
        <v>39842.28</v>
      </c>
      <c r="U1481" s="99">
        <f t="shared" si="380"/>
        <v>62293</v>
      </c>
      <c r="V1481" s="77"/>
    </row>
    <row r="1482" spans="1:22" s="86" customFormat="1" x14ac:dyDescent="0.25">
      <c r="A1482" s="71">
        <v>19</v>
      </c>
      <c r="B1482" s="284"/>
      <c r="C1482" s="284"/>
      <c r="D1482" s="284"/>
      <c r="E1482" s="284"/>
      <c r="F1482" s="71" t="s">
        <v>3648</v>
      </c>
      <c r="G1482" s="99">
        <v>-186070.28</v>
      </c>
      <c r="H1482" s="99">
        <v>-1672.7199999999993</v>
      </c>
      <c r="I1482" s="71">
        <f t="shared" si="381"/>
        <v>-187743</v>
      </c>
      <c r="J1482" s="99"/>
      <c r="K1482" s="99"/>
      <c r="L1482" s="99">
        <f t="shared" si="374"/>
        <v>0</v>
      </c>
      <c r="M1482" s="99">
        <f t="shared" si="384"/>
        <v>-186070.28</v>
      </c>
      <c r="N1482" s="99">
        <f t="shared" si="375"/>
        <v>-1672.7199999999993</v>
      </c>
      <c r="O1482" s="99">
        <f t="shared" si="376"/>
        <v>-187743</v>
      </c>
      <c r="P1482" s="99"/>
      <c r="Q1482" s="99"/>
      <c r="R1482" s="99">
        <f t="shared" si="377"/>
        <v>0</v>
      </c>
      <c r="S1482" s="99">
        <f t="shared" si="378"/>
        <v>-186070.28</v>
      </c>
      <c r="T1482" s="99">
        <f t="shared" si="379"/>
        <v>-1672.7199999999993</v>
      </c>
      <c r="U1482" s="99">
        <f t="shared" si="380"/>
        <v>-187743</v>
      </c>
      <c r="V1482" s="77"/>
    </row>
    <row r="1483" spans="1:22" s="86" customFormat="1" x14ac:dyDescent="0.25">
      <c r="A1483" s="71">
        <v>20</v>
      </c>
      <c r="B1483" s="284"/>
      <c r="C1483" s="284"/>
      <c r="D1483" s="284"/>
      <c r="E1483" s="284"/>
      <c r="F1483" s="71" t="s">
        <v>3649</v>
      </c>
      <c r="G1483" s="99">
        <v>14960.86</v>
      </c>
      <c r="H1483" s="99">
        <v>1099.1399999999999</v>
      </c>
      <c r="I1483" s="71">
        <f t="shared" si="381"/>
        <v>16060</v>
      </c>
      <c r="J1483" s="99"/>
      <c r="K1483" s="99"/>
      <c r="L1483" s="99">
        <f t="shared" si="374"/>
        <v>0</v>
      </c>
      <c r="M1483" s="99">
        <f t="shared" si="384"/>
        <v>14960.86</v>
      </c>
      <c r="N1483" s="99">
        <f t="shared" si="375"/>
        <v>1099.1399999999999</v>
      </c>
      <c r="O1483" s="99">
        <f t="shared" si="376"/>
        <v>16060</v>
      </c>
      <c r="P1483" s="99"/>
      <c r="Q1483" s="99"/>
      <c r="R1483" s="99">
        <f t="shared" si="377"/>
        <v>0</v>
      </c>
      <c r="S1483" s="99">
        <f t="shared" si="378"/>
        <v>14960.86</v>
      </c>
      <c r="T1483" s="99">
        <f t="shared" si="379"/>
        <v>1099.1399999999999</v>
      </c>
      <c r="U1483" s="99">
        <f t="shared" si="380"/>
        <v>16060</v>
      </c>
      <c r="V1483" s="77"/>
    </row>
    <row r="1484" spans="1:22" s="86" customFormat="1" x14ac:dyDescent="0.25">
      <c r="A1484" s="71">
        <v>21</v>
      </c>
      <c r="B1484" s="284"/>
      <c r="C1484" s="284"/>
      <c r="D1484" s="284"/>
      <c r="E1484" s="284"/>
      <c r="F1484" s="71" t="s">
        <v>3650</v>
      </c>
      <c r="G1484" s="99">
        <v>103394</v>
      </c>
      <c r="H1484" s="99">
        <v>89718.000000000015</v>
      </c>
      <c r="I1484" s="71">
        <f t="shared" si="381"/>
        <v>193112</v>
      </c>
      <c r="J1484" s="99"/>
      <c r="K1484" s="99"/>
      <c r="L1484" s="99">
        <f t="shared" si="374"/>
        <v>0</v>
      </c>
      <c r="M1484" s="99">
        <f t="shared" si="384"/>
        <v>103394</v>
      </c>
      <c r="N1484" s="99">
        <f t="shared" si="375"/>
        <v>89718.000000000015</v>
      </c>
      <c r="O1484" s="99">
        <f t="shared" si="376"/>
        <v>193112</v>
      </c>
      <c r="P1484" s="99"/>
      <c r="Q1484" s="99"/>
      <c r="R1484" s="99">
        <f t="shared" si="377"/>
        <v>0</v>
      </c>
      <c r="S1484" s="99">
        <f t="shared" si="378"/>
        <v>103394</v>
      </c>
      <c r="T1484" s="99">
        <f t="shared" si="379"/>
        <v>89718.000000000015</v>
      </c>
      <c r="U1484" s="99">
        <f t="shared" si="380"/>
        <v>193112</v>
      </c>
      <c r="V1484" s="77"/>
    </row>
    <row r="1485" spans="1:22" s="86" customFormat="1" x14ac:dyDescent="0.25">
      <c r="A1485" s="71">
        <v>22</v>
      </c>
      <c r="B1485" s="284"/>
      <c r="C1485" s="284"/>
      <c r="D1485" s="284"/>
      <c r="E1485" s="284"/>
      <c r="F1485" s="71" t="s">
        <v>3651</v>
      </c>
      <c r="G1485" s="99">
        <v>122890.06999999998</v>
      </c>
      <c r="H1485" s="99">
        <v>66059.929999999993</v>
      </c>
      <c r="I1485" s="71">
        <f t="shared" si="381"/>
        <v>188949.99999999997</v>
      </c>
      <c r="J1485" s="99"/>
      <c r="K1485" s="99"/>
      <c r="L1485" s="99">
        <f t="shared" si="374"/>
        <v>0</v>
      </c>
      <c r="M1485" s="99">
        <f t="shared" si="384"/>
        <v>122890.06999999998</v>
      </c>
      <c r="N1485" s="99">
        <f t="shared" si="375"/>
        <v>66059.929999999993</v>
      </c>
      <c r="O1485" s="99">
        <f t="shared" si="376"/>
        <v>188949.99999999997</v>
      </c>
      <c r="P1485" s="99"/>
      <c r="Q1485" s="99"/>
      <c r="R1485" s="99">
        <f t="shared" si="377"/>
        <v>0</v>
      </c>
      <c r="S1485" s="99">
        <f t="shared" si="378"/>
        <v>122890.06999999998</v>
      </c>
      <c r="T1485" s="99">
        <f t="shared" si="379"/>
        <v>66059.929999999993</v>
      </c>
      <c r="U1485" s="99">
        <f t="shared" si="380"/>
        <v>188949.99999999997</v>
      </c>
      <c r="V1485" s="77"/>
    </row>
    <row r="1486" spans="1:22" s="86" customFormat="1" x14ac:dyDescent="0.25">
      <c r="A1486" s="71">
        <v>23</v>
      </c>
      <c r="B1486" s="284"/>
      <c r="C1486" s="284"/>
      <c r="D1486" s="284"/>
      <c r="E1486" s="284"/>
      <c r="F1486" s="71" t="s">
        <v>3652</v>
      </c>
      <c r="G1486" s="99">
        <v>229098.87</v>
      </c>
      <c r="H1486" s="99">
        <v>138175.12999999998</v>
      </c>
      <c r="I1486" s="71">
        <f t="shared" si="381"/>
        <v>367274</v>
      </c>
      <c r="J1486" s="99"/>
      <c r="K1486" s="99"/>
      <c r="L1486" s="99">
        <f t="shared" si="374"/>
        <v>0</v>
      </c>
      <c r="M1486" s="99">
        <f t="shared" si="384"/>
        <v>229098.87</v>
      </c>
      <c r="N1486" s="99">
        <f t="shared" si="375"/>
        <v>138175.12999999998</v>
      </c>
      <c r="O1486" s="99">
        <f t="shared" si="376"/>
        <v>367274</v>
      </c>
      <c r="P1486" s="99"/>
      <c r="Q1486" s="99"/>
      <c r="R1486" s="99">
        <f t="shared" si="377"/>
        <v>0</v>
      </c>
      <c r="S1486" s="99">
        <f t="shared" si="378"/>
        <v>229098.87</v>
      </c>
      <c r="T1486" s="99">
        <f t="shared" si="379"/>
        <v>138175.12999999998</v>
      </c>
      <c r="U1486" s="99">
        <f t="shared" si="380"/>
        <v>367274</v>
      </c>
      <c r="V1486" s="77"/>
    </row>
    <row r="1487" spans="1:22" s="86" customFormat="1" x14ac:dyDescent="0.25">
      <c r="A1487" s="71">
        <v>24</v>
      </c>
      <c r="B1487" s="284"/>
      <c r="C1487" s="284"/>
      <c r="D1487" s="284"/>
      <c r="E1487" s="284"/>
      <c r="F1487" s="71" t="s">
        <v>3653</v>
      </c>
      <c r="G1487" s="99">
        <v>3007.9700000000003</v>
      </c>
      <c r="H1487" s="99">
        <v>4609.0299999999988</v>
      </c>
      <c r="I1487" s="71">
        <f t="shared" si="381"/>
        <v>7616.9999999999991</v>
      </c>
      <c r="J1487" s="99"/>
      <c r="K1487" s="99"/>
      <c r="L1487" s="99">
        <f t="shared" si="374"/>
        <v>0</v>
      </c>
      <c r="M1487" s="99">
        <f t="shared" si="384"/>
        <v>3007.9700000000003</v>
      </c>
      <c r="N1487" s="99">
        <f t="shared" si="375"/>
        <v>4609.0299999999988</v>
      </c>
      <c r="O1487" s="99">
        <f t="shared" si="376"/>
        <v>7616.9999999999991</v>
      </c>
      <c r="P1487" s="99"/>
      <c r="Q1487" s="99"/>
      <c r="R1487" s="99">
        <f t="shared" si="377"/>
        <v>0</v>
      </c>
      <c r="S1487" s="99">
        <f t="shared" si="378"/>
        <v>3007.9700000000003</v>
      </c>
      <c r="T1487" s="99">
        <f t="shared" si="379"/>
        <v>4609.0299999999988</v>
      </c>
      <c r="U1487" s="99">
        <f t="shared" si="380"/>
        <v>7616.9999999999991</v>
      </c>
      <c r="V1487" s="77"/>
    </row>
    <row r="1488" spans="1:22" s="86" customFormat="1" x14ac:dyDescent="0.25">
      <c r="A1488" s="71">
        <v>25</v>
      </c>
      <c r="B1488" s="284"/>
      <c r="C1488" s="284"/>
      <c r="D1488" s="284"/>
      <c r="E1488" s="284"/>
      <c r="F1488" s="71" t="s">
        <v>3654</v>
      </c>
      <c r="G1488" s="99">
        <v>21037.730000000003</v>
      </c>
      <c r="H1488" s="99">
        <v>12493.269999999999</v>
      </c>
      <c r="I1488" s="71">
        <f t="shared" si="381"/>
        <v>33531</v>
      </c>
      <c r="J1488" s="99"/>
      <c r="K1488" s="99"/>
      <c r="L1488" s="99">
        <f t="shared" si="374"/>
        <v>0</v>
      </c>
      <c r="M1488" s="99">
        <f t="shared" si="384"/>
        <v>21037.730000000003</v>
      </c>
      <c r="N1488" s="99">
        <f t="shared" si="375"/>
        <v>12493.269999999999</v>
      </c>
      <c r="O1488" s="99">
        <f t="shared" si="376"/>
        <v>33531</v>
      </c>
      <c r="P1488" s="99"/>
      <c r="Q1488" s="99"/>
      <c r="R1488" s="99">
        <f t="shared" si="377"/>
        <v>0</v>
      </c>
      <c r="S1488" s="99">
        <f t="shared" si="378"/>
        <v>21037.730000000003</v>
      </c>
      <c r="T1488" s="99">
        <f t="shared" si="379"/>
        <v>12493.269999999999</v>
      </c>
      <c r="U1488" s="99">
        <f t="shared" si="380"/>
        <v>33531</v>
      </c>
      <c r="V1488" s="77"/>
    </row>
    <row r="1489" spans="1:22" s="86" customFormat="1" x14ac:dyDescent="0.25">
      <c r="A1489" s="71">
        <v>26</v>
      </c>
      <c r="B1489" s="284"/>
      <c r="C1489" s="284"/>
      <c r="D1489" s="284"/>
      <c r="E1489" s="284"/>
      <c r="F1489" s="71" t="s">
        <v>3655</v>
      </c>
      <c r="G1489" s="99">
        <v>26638.670000000002</v>
      </c>
      <c r="H1489" s="99">
        <v>11032.329999999998</v>
      </c>
      <c r="I1489" s="71">
        <f t="shared" si="381"/>
        <v>37671</v>
      </c>
      <c r="J1489" s="99"/>
      <c r="K1489" s="99"/>
      <c r="L1489" s="99">
        <f t="shared" si="374"/>
        <v>0</v>
      </c>
      <c r="M1489" s="99">
        <f t="shared" si="384"/>
        <v>26638.670000000002</v>
      </c>
      <c r="N1489" s="99">
        <f t="shared" si="375"/>
        <v>11032.329999999998</v>
      </c>
      <c r="O1489" s="99">
        <f t="shared" si="376"/>
        <v>37671</v>
      </c>
      <c r="P1489" s="99"/>
      <c r="Q1489" s="99"/>
      <c r="R1489" s="99">
        <f t="shared" si="377"/>
        <v>0</v>
      </c>
      <c r="S1489" s="99">
        <f t="shared" si="378"/>
        <v>26638.670000000002</v>
      </c>
      <c r="T1489" s="99">
        <f t="shared" si="379"/>
        <v>11032.329999999998</v>
      </c>
      <c r="U1489" s="99">
        <f t="shared" si="380"/>
        <v>37671</v>
      </c>
      <c r="V1489" s="77"/>
    </row>
    <row r="1490" spans="1:22" s="86" customFormat="1" x14ac:dyDescent="0.25">
      <c r="A1490" s="71">
        <v>27</v>
      </c>
      <c r="B1490" s="284"/>
      <c r="C1490" s="284"/>
      <c r="D1490" s="284"/>
      <c r="E1490" s="284"/>
      <c r="F1490" s="71" t="s">
        <v>3656</v>
      </c>
      <c r="G1490" s="99">
        <v>0</v>
      </c>
      <c r="H1490" s="99">
        <v>0</v>
      </c>
      <c r="I1490" s="71">
        <f t="shared" si="381"/>
        <v>0</v>
      </c>
      <c r="J1490" s="99"/>
      <c r="K1490" s="99"/>
      <c r="L1490" s="99">
        <f t="shared" si="374"/>
        <v>0</v>
      </c>
      <c r="M1490" s="99">
        <f t="shared" si="384"/>
        <v>0</v>
      </c>
      <c r="N1490" s="99">
        <f t="shared" si="375"/>
        <v>0</v>
      </c>
      <c r="O1490" s="99">
        <f t="shared" si="376"/>
        <v>0</v>
      </c>
      <c r="P1490" s="99"/>
      <c r="Q1490" s="99"/>
      <c r="R1490" s="99">
        <f t="shared" si="377"/>
        <v>0</v>
      </c>
      <c r="S1490" s="99">
        <f t="shared" si="378"/>
        <v>0</v>
      </c>
      <c r="T1490" s="99">
        <f t="shared" si="379"/>
        <v>0</v>
      </c>
      <c r="U1490" s="99">
        <f t="shared" si="380"/>
        <v>0</v>
      </c>
      <c r="V1490" s="77"/>
    </row>
    <row r="1491" spans="1:22" s="86" customFormat="1" x14ac:dyDescent="0.25">
      <c r="A1491" s="71">
        <v>28</v>
      </c>
      <c r="B1491" s="284"/>
      <c r="C1491" s="284"/>
      <c r="D1491" s="284"/>
      <c r="E1491" s="284"/>
      <c r="F1491" s="71" t="s">
        <v>3657</v>
      </c>
      <c r="G1491" s="99">
        <v>108179.84999999999</v>
      </c>
      <c r="H1491" s="99">
        <v>83083.150000000009</v>
      </c>
      <c r="I1491" s="71">
        <f t="shared" si="381"/>
        <v>191263</v>
      </c>
      <c r="J1491" s="99"/>
      <c r="K1491" s="99"/>
      <c r="L1491" s="99">
        <f t="shared" si="374"/>
        <v>0</v>
      </c>
      <c r="M1491" s="99">
        <f t="shared" si="384"/>
        <v>108179.84999999999</v>
      </c>
      <c r="N1491" s="99">
        <f t="shared" si="375"/>
        <v>83083.150000000009</v>
      </c>
      <c r="O1491" s="99">
        <f t="shared" si="376"/>
        <v>191263</v>
      </c>
      <c r="P1491" s="99"/>
      <c r="Q1491" s="99"/>
      <c r="R1491" s="99">
        <f t="shared" si="377"/>
        <v>0</v>
      </c>
      <c r="S1491" s="99">
        <f t="shared" si="378"/>
        <v>108179.84999999999</v>
      </c>
      <c r="T1491" s="99">
        <f t="shared" si="379"/>
        <v>83083.150000000009</v>
      </c>
      <c r="U1491" s="99">
        <f t="shared" si="380"/>
        <v>191263</v>
      </c>
      <c r="V1491" s="77"/>
    </row>
    <row r="1492" spans="1:22" s="86" customFormat="1" x14ac:dyDescent="0.25">
      <c r="A1492" s="71">
        <v>29</v>
      </c>
      <c r="B1492" s="284"/>
      <c r="C1492" s="284"/>
      <c r="D1492" s="284"/>
      <c r="E1492" s="284"/>
      <c r="F1492" s="71" t="s">
        <v>3658</v>
      </c>
      <c r="G1492" s="99">
        <v>29826.510000000002</v>
      </c>
      <c r="H1492" s="99">
        <v>40901.489999999991</v>
      </c>
      <c r="I1492" s="71">
        <f t="shared" si="381"/>
        <v>70728</v>
      </c>
      <c r="J1492" s="99"/>
      <c r="K1492" s="99"/>
      <c r="L1492" s="99">
        <f t="shared" ref="L1492:L1555" si="385">J1492+K1492</f>
        <v>0</v>
      </c>
      <c r="M1492" s="99">
        <f t="shared" si="384"/>
        <v>29826.510000000002</v>
      </c>
      <c r="N1492" s="99">
        <f t="shared" ref="N1492:N1555" si="386">H1492+K1492</f>
        <v>40901.489999999991</v>
      </c>
      <c r="O1492" s="99">
        <f t="shared" ref="O1492:O1555" si="387">I1492+L1492</f>
        <v>70728</v>
      </c>
      <c r="P1492" s="99"/>
      <c r="Q1492" s="99"/>
      <c r="R1492" s="99">
        <f t="shared" ref="R1492:R1555" si="388">P1492+Q1492</f>
        <v>0</v>
      </c>
      <c r="S1492" s="99">
        <f t="shared" ref="S1492:S1555" si="389">M1492-P1492</f>
        <v>29826.510000000002</v>
      </c>
      <c r="T1492" s="99">
        <f t="shared" ref="T1492:T1555" si="390">N1492-Q1492</f>
        <v>40901.489999999991</v>
      </c>
      <c r="U1492" s="99">
        <f t="shared" ref="U1492:U1555" si="391">O1492-R1492</f>
        <v>70728</v>
      </c>
      <c r="V1492" s="77"/>
    </row>
    <row r="1493" spans="1:22" s="86" customFormat="1" x14ac:dyDescent="0.25">
      <c r="A1493" s="71">
        <v>30</v>
      </c>
      <c r="B1493" s="284"/>
      <c r="C1493" s="284"/>
      <c r="D1493" s="284"/>
      <c r="E1493" s="284"/>
      <c r="F1493" s="71" t="s">
        <v>3659</v>
      </c>
      <c r="G1493" s="99">
        <v>-6438.8700000000008</v>
      </c>
      <c r="H1493" s="99">
        <v>172.87000000000006</v>
      </c>
      <c r="I1493" s="71">
        <f t="shared" si="381"/>
        <v>-6266.0000000000009</v>
      </c>
      <c r="J1493" s="99"/>
      <c r="K1493" s="99"/>
      <c r="L1493" s="99">
        <f t="shared" si="385"/>
        <v>0</v>
      </c>
      <c r="M1493" s="99">
        <f t="shared" si="384"/>
        <v>-6438.8700000000008</v>
      </c>
      <c r="N1493" s="99">
        <f t="shared" si="386"/>
        <v>172.87000000000006</v>
      </c>
      <c r="O1493" s="99">
        <f t="shared" si="387"/>
        <v>-6266.0000000000009</v>
      </c>
      <c r="P1493" s="99"/>
      <c r="Q1493" s="99"/>
      <c r="R1493" s="99">
        <f t="shared" si="388"/>
        <v>0</v>
      </c>
      <c r="S1493" s="99">
        <f t="shared" si="389"/>
        <v>-6438.8700000000008</v>
      </c>
      <c r="T1493" s="99">
        <f t="shared" si="390"/>
        <v>172.87000000000006</v>
      </c>
      <c r="U1493" s="99">
        <f t="shared" si="391"/>
        <v>-6266.0000000000009</v>
      </c>
      <c r="V1493" s="77"/>
    </row>
    <row r="1494" spans="1:22" s="86" customFormat="1" x14ac:dyDescent="0.25">
      <c r="A1494" s="71">
        <v>31</v>
      </c>
      <c r="B1494" s="284"/>
      <c r="C1494" s="284"/>
      <c r="D1494" s="284"/>
      <c r="E1494" s="284"/>
      <c r="F1494" s="71" t="s">
        <v>3660</v>
      </c>
      <c r="G1494" s="99">
        <v>6006.3099999999995</v>
      </c>
      <c r="H1494" s="99">
        <v>245.69</v>
      </c>
      <c r="I1494" s="71">
        <f t="shared" si="381"/>
        <v>6251.9999999999991</v>
      </c>
      <c r="J1494" s="99"/>
      <c r="K1494" s="99"/>
      <c r="L1494" s="99">
        <f t="shared" si="385"/>
        <v>0</v>
      </c>
      <c r="M1494" s="99">
        <f t="shared" si="384"/>
        <v>6006.3099999999995</v>
      </c>
      <c r="N1494" s="99">
        <f t="shared" si="386"/>
        <v>245.69</v>
      </c>
      <c r="O1494" s="99">
        <f t="shared" si="387"/>
        <v>6251.9999999999991</v>
      </c>
      <c r="P1494" s="99"/>
      <c r="Q1494" s="99"/>
      <c r="R1494" s="99">
        <f t="shared" si="388"/>
        <v>0</v>
      </c>
      <c r="S1494" s="99">
        <f t="shared" si="389"/>
        <v>6006.3099999999995</v>
      </c>
      <c r="T1494" s="99">
        <f t="shared" si="390"/>
        <v>245.69</v>
      </c>
      <c r="U1494" s="99">
        <f t="shared" si="391"/>
        <v>6251.9999999999991</v>
      </c>
      <c r="V1494" s="77"/>
    </row>
    <row r="1495" spans="1:22" s="86" customFormat="1" x14ac:dyDescent="0.25">
      <c r="A1495" s="71">
        <v>32</v>
      </c>
      <c r="B1495" s="284"/>
      <c r="C1495" s="284"/>
      <c r="D1495" s="284"/>
      <c r="E1495" s="284"/>
      <c r="F1495" s="71" t="s">
        <v>3661</v>
      </c>
      <c r="G1495" s="99">
        <v>146098.37</v>
      </c>
      <c r="H1495" s="99">
        <v>1372.63</v>
      </c>
      <c r="I1495" s="71">
        <f t="shared" si="381"/>
        <v>147471</v>
      </c>
      <c r="J1495" s="99"/>
      <c r="K1495" s="99"/>
      <c r="L1495" s="99">
        <f t="shared" si="385"/>
        <v>0</v>
      </c>
      <c r="M1495" s="99">
        <f t="shared" si="384"/>
        <v>146098.37</v>
      </c>
      <c r="N1495" s="99">
        <f t="shared" si="386"/>
        <v>1372.63</v>
      </c>
      <c r="O1495" s="99">
        <f t="shared" si="387"/>
        <v>147471</v>
      </c>
      <c r="P1495" s="99"/>
      <c r="Q1495" s="99"/>
      <c r="R1495" s="99">
        <f t="shared" si="388"/>
        <v>0</v>
      </c>
      <c r="S1495" s="99">
        <f t="shared" si="389"/>
        <v>146098.37</v>
      </c>
      <c r="T1495" s="99">
        <f t="shared" si="390"/>
        <v>1372.63</v>
      </c>
      <c r="U1495" s="99">
        <f t="shared" si="391"/>
        <v>147471</v>
      </c>
      <c r="V1495" s="77"/>
    </row>
    <row r="1496" spans="1:22" s="86" customFormat="1" x14ac:dyDescent="0.25">
      <c r="A1496" s="71">
        <v>33</v>
      </c>
      <c r="B1496" s="284"/>
      <c r="C1496" s="284"/>
      <c r="D1496" s="284"/>
      <c r="E1496" s="284"/>
      <c r="F1496" s="71" t="s">
        <v>3662</v>
      </c>
      <c r="G1496" s="99">
        <v>231386.62</v>
      </c>
      <c r="H1496" s="99">
        <v>1327.38</v>
      </c>
      <c r="I1496" s="71">
        <f t="shared" ref="I1496:I1559" si="392">SUM(G1496:H1496)</f>
        <v>232714</v>
      </c>
      <c r="J1496" s="99"/>
      <c r="K1496" s="99"/>
      <c r="L1496" s="99">
        <f t="shared" si="385"/>
        <v>0</v>
      </c>
      <c r="M1496" s="99">
        <f t="shared" si="384"/>
        <v>231386.62</v>
      </c>
      <c r="N1496" s="99">
        <f t="shared" si="386"/>
        <v>1327.38</v>
      </c>
      <c r="O1496" s="99">
        <f t="shared" si="387"/>
        <v>232714</v>
      </c>
      <c r="P1496" s="99"/>
      <c r="Q1496" s="99"/>
      <c r="R1496" s="99">
        <f t="shared" si="388"/>
        <v>0</v>
      </c>
      <c r="S1496" s="99">
        <f t="shared" si="389"/>
        <v>231386.62</v>
      </c>
      <c r="T1496" s="99">
        <f t="shared" si="390"/>
        <v>1327.38</v>
      </c>
      <c r="U1496" s="99">
        <f t="shared" si="391"/>
        <v>232714</v>
      </c>
      <c r="V1496" s="77"/>
    </row>
    <row r="1497" spans="1:22" s="86" customFormat="1" x14ac:dyDescent="0.25">
      <c r="A1497" s="71">
        <v>34</v>
      </c>
      <c r="B1497" s="284"/>
      <c r="C1497" s="284"/>
      <c r="D1497" s="284"/>
      <c r="E1497" s="284"/>
      <c r="F1497" s="71" t="s">
        <v>3663</v>
      </c>
      <c r="G1497" s="99">
        <v>36728.97</v>
      </c>
      <c r="H1497" s="99">
        <v>1872.03</v>
      </c>
      <c r="I1497" s="71">
        <f t="shared" si="392"/>
        <v>38601</v>
      </c>
      <c r="J1497" s="99"/>
      <c r="K1497" s="99"/>
      <c r="L1497" s="99">
        <f t="shared" si="385"/>
        <v>0</v>
      </c>
      <c r="M1497" s="99">
        <f t="shared" si="384"/>
        <v>36728.97</v>
      </c>
      <c r="N1497" s="99">
        <f t="shared" si="386"/>
        <v>1872.03</v>
      </c>
      <c r="O1497" s="99">
        <f t="shared" si="387"/>
        <v>38601</v>
      </c>
      <c r="P1497" s="99"/>
      <c r="Q1497" s="99"/>
      <c r="R1497" s="99">
        <f t="shared" si="388"/>
        <v>0</v>
      </c>
      <c r="S1497" s="99">
        <f t="shared" si="389"/>
        <v>36728.97</v>
      </c>
      <c r="T1497" s="99">
        <f t="shared" si="390"/>
        <v>1872.03</v>
      </c>
      <c r="U1497" s="99">
        <f t="shared" si="391"/>
        <v>38601</v>
      </c>
      <c r="V1497" s="77"/>
    </row>
    <row r="1498" spans="1:22" s="86" customFormat="1" x14ac:dyDescent="0.25">
      <c r="A1498" s="71">
        <v>35</v>
      </c>
      <c r="B1498" s="284"/>
      <c r="C1498" s="284"/>
      <c r="D1498" s="284"/>
      <c r="E1498" s="284"/>
      <c r="F1498" s="71" t="s">
        <v>3664</v>
      </c>
      <c r="G1498" s="99">
        <v>330.5</v>
      </c>
      <c r="H1498" s="99">
        <v>-1569.5</v>
      </c>
      <c r="I1498" s="71">
        <f t="shared" si="392"/>
        <v>-1239</v>
      </c>
      <c r="J1498" s="99"/>
      <c r="K1498" s="99"/>
      <c r="L1498" s="99">
        <f t="shared" si="385"/>
        <v>0</v>
      </c>
      <c r="M1498" s="99">
        <f t="shared" si="384"/>
        <v>330.5</v>
      </c>
      <c r="N1498" s="99">
        <f t="shared" si="386"/>
        <v>-1569.5</v>
      </c>
      <c r="O1498" s="99">
        <f t="shared" si="387"/>
        <v>-1239</v>
      </c>
      <c r="P1498" s="99"/>
      <c r="Q1498" s="99"/>
      <c r="R1498" s="99">
        <f t="shared" si="388"/>
        <v>0</v>
      </c>
      <c r="S1498" s="99">
        <f t="shared" si="389"/>
        <v>330.5</v>
      </c>
      <c r="T1498" s="99">
        <f t="shared" si="390"/>
        <v>-1569.5</v>
      </c>
      <c r="U1498" s="99">
        <f t="shared" si="391"/>
        <v>-1239</v>
      </c>
      <c r="V1498" s="77"/>
    </row>
    <row r="1499" spans="1:22" s="86" customFormat="1" x14ac:dyDescent="0.25">
      <c r="A1499" s="71">
        <v>36</v>
      </c>
      <c r="B1499" s="284"/>
      <c r="C1499" s="284"/>
      <c r="D1499" s="284"/>
      <c r="E1499" s="284"/>
      <c r="F1499" s="71" t="s">
        <v>3665</v>
      </c>
      <c r="G1499" s="99">
        <v>-67984.490000000005</v>
      </c>
      <c r="H1499" s="99">
        <v>-17333.509999999998</v>
      </c>
      <c r="I1499" s="71">
        <f t="shared" si="392"/>
        <v>-85318</v>
      </c>
      <c r="J1499" s="99"/>
      <c r="K1499" s="99"/>
      <c r="L1499" s="99">
        <f t="shared" si="385"/>
        <v>0</v>
      </c>
      <c r="M1499" s="99">
        <f t="shared" si="384"/>
        <v>-67984.490000000005</v>
      </c>
      <c r="N1499" s="99">
        <f t="shared" si="386"/>
        <v>-17333.509999999998</v>
      </c>
      <c r="O1499" s="99">
        <f t="shared" si="387"/>
        <v>-85318</v>
      </c>
      <c r="P1499" s="99"/>
      <c r="Q1499" s="99"/>
      <c r="R1499" s="99">
        <f t="shared" si="388"/>
        <v>0</v>
      </c>
      <c r="S1499" s="99">
        <f t="shared" si="389"/>
        <v>-67984.490000000005</v>
      </c>
      <c r="T1499" s="99">
        <f t="shared" si="390"/>
        <v>-17333.509999999998</v>
      </c>
      <c r="U1499" s="99">
        <f t="shared" si="391"/>
        <v>-85318</v>
      </c>
      <c r="V1499" s="77"/>
    </row>
    <row r="1500" spans="1:22" s="86" customFormat="1" x14ac:dyDescent="0.25">
      <c r="A1500" s="71">
        <v>37</v>
      </c>
      <c r="B1500" s="284"/>
      <c r="C1500" s="284"/>
      <c r="D1500" s="284"/>
      <c r="E1500" s="284"/>
      <c r="F1500" s="71" t="s">
        <v>3666</v>
      </c>
      <c r="G1500" s="99">
        <v>-148064.78</v>
      </c>
      <c r="H1500" s="99">
        <v>-15942.219999999987</v>
      </c>
      <c r="I1500" s="71">
        <f t="shared" si="392"/>
        <v>-164007</v>
      </c>
      <c r="J1500" s="99"/>
      <c r="K1500" s="99"/>
      <c r="L1500" s="99">
        <f t="shared" si="385"/>
        <v>0</v>
      </c>
      <c r="M1500" s="99">
        <f t="shared" si="384"/>
        <v>-148064.78</v>
      </c>
      <c r="N1500" s="99">
        <f t="shared" si="386"/>
        <v>-15942.219999999987</v>
      </c>
      <c r="O1500" s="99">
        <f t="shared" si="387"/>
        <v>-164007</v>
      </c>
      <c r="P1500" s="99"/>
      <c r="Q1500" s="99"/>
      <c r="R1500" s="99">
        <f t="shared" si="388"/>
        <v>0</v>
      </c>
      <c r="S1500" s="99">
        <f t="shared" si="389"/>
        <v>-148064.78</v>
      </c>
      <c r="T1500" s="99">
        <f t="shared" si="390"/>
        <v>-15942.219999999987</v>
      </c>
      <c r="U1500" s="99">
        <f t="shared" si="391"/>
        <v>-164007</v>
      </c>
      <c r="V1500" s="77"/>
    </row>
    <row r="1501" spans="1:22" s="86" customFormat="1" x14ac:dyDescent="0.25">
      <c r="A1501" s="71">
        <v>38</v>
      </c>
      <c r="B1501" s="284"/>
      <c r="C1501" s="284"/>
      <c r="D1501" s="284"/>
      <c r="E1501" s="284"/>
      <c r="F1501" s="71" t="s">
        <v>3667</v>
      </c>
      <c r="G1501" s="99">
        <v>9292.6600000000035</v>
      </c>
      <c r="H1501" s="99">
        <v>34039.339999999989</v>
      </c>
      <c r="I1501" s="71">
        <f t="shared" si="392"/>
        <v>43331.999999999993</v>
      </c>
      <c r="J1501" s="99"/>
      <c r="K1501" s="99"/>
      <c r="L1501" s="99">
        <f t="shared" si="385"/>
        <v>0</v>
      </c>
      <c r="M1501" s="99">
        <f t="shared" si="384"/>
        <v>9292.6600000000035</v>
      </c>
      <c r="N1501" s="99">
        <f t="shared" si="386"/>
        <v>34039.339999999989</v>
      </c>
      <c r="O1501" s="99">
        <f t="shared" si="387"/>
        <v>43331.999999999993</v>
      </c>
      <c r="P1501" s="99"/>
      <c r="Q1501" s="99"/>
      <c r="R1501" s="99">
        <f t="shared" si="388"/>
        <v>0</v>
      </c>
      <c r="S1501" s="99">
        <f t="shared" si="389"/>
        <v>9292.6600000000035</v>
      </c>
      <c r="T1501" s="99">
        <f t="shared" si="390"/>
        <v>34039.339999999989</v>
      </c>
      <c r="U1501" s="99">
        <f t="shared" si="391"/>
        <v>43331.999999999993</v>
      </c>
      <c r="V1501" s="77"/>
    </row>
    <row r="1502" spans="1:22" s="86" customFormat="1" x14ac:dyDescent="0.25">
      <c r="A1502" s="71">
        <v>39</v>
      </c>
      <c r="B1502" s="284"/>
      <c r="C1502" s="284"/>
      <c r="D1502" s="284"/>
      <c r="E1502" s="284"/>
      <c r="F1502" s="71" t="s">
        <v>3668</v>
      </c>
      <c r="G1502" s="99">
        <v>-124214.73000000003</v>
      </c>
      <c r="H1502" s="99">
        <v>-23344.27</v>
      </c>
      <c r="I1502" s="71">
        <f t="shared" si="392"/>
        <v>-147559.00000000003</v>
      </c>
      <c r="J1502" s="99"/>
      <c r="K1502" s="99"/>
      <c r="L1502" s="99">
        <f t="shared" si="385"/>
        <v>0</v>
      </c>
      <c r="M1502" s="99">
        <f t="shared" si="384"/>
        <v>-124214.73000000003</v>
      </c>
      <c r="N1502" s="99">
        <f t="shared" si="386"/>
        <v>-23344.27</v>
      </c>
      <c r="O1502" s="99">
        <f t="shared" si="387"/>
        <v>-147559.00000000003</v>
      </c>
      <c r="P1502" s="99"/>
      <c r="Q1502" s="99"/>
      <c r="R1502" s="99">
        <f t="shared" si="388"/>
        <v>0</v>
      </c>
      <c r="S1502" s="99">
        <f t="shared" si="389"/>
        <v>-124214.73000000003</v>
      </c>
      <c r="T1502" s="99">
        <f t="shared" si="390"/>
        <v>-23344.27</v>
      </c>
      <c r="U1502" s="99">
        <f t="shared" si="391"/>
        <v>-147559.00000000003</v>
      </c>
      <c r="V1502" s="77"/>
    </row>
    <row r="1503" spans="1:22" s="86" customFormat="1" x14ac:dyDescent="0.25">
      <c r="A1503" s="71">
        <v>40</v>
      </c>
      <c r="B1503" s="284"/>
      <c r="C1503" s="284"/>
      <c r="D1503" s="284"/>
      <c r="E1503" s="284"/>
      <c r="F1503" s="71" t="s">
        <v>3669</v>
      </c>
      <c r="G1503" s="99">
        <v>97320.090000000011</v>
      </c>
      <c r="H1503" s="99">
        <v>38429.910000000003</v>
      </c>
      <c r="I1503" s="71">
        <f t="shared" si="392"/>
        <v>135750</v>
      </c>
      <c r="J1503" s="99"/>
      <c r="K1503" s="99"/>
      <c r="L1503" s="99">
        <f t="shared" si="385"/>
        <v>0</v>
      </c>
      <c r="M1503" s="99">
        <f t="shared" si="384"/>
        <v>97320.090000000011</v>
      </c>
      <c r="N1503" s="99">
        <f t="shared" si="386"/>
        <v>38429.910000000003</v>
      </c>
      <c r="O1503" s="99">
        <f t="shared" si="387"/>
        <v>135750</v>
      </c>
      <c r="P1503" s="99"/>
      <c r="Q1503" s="99"/>
      <c r="R1503" s="99">
        <f t="shared" si="388"/>
        <v>0</v>
      </c>
      <c r="S1503" s="99">
        <f t="shared" si="389"/>
        <v>97320.090000000011</v>
      </c>
      <c r="T1503" s="99">
        <f t="shared" si="390"/>
        <v>38429.910000000003</v>
      </c>
      <c r="U1503" s="99">
        <f t="shared" si="391"/>
        <v>135750</v>
      </c>
      <c r="V1503" s="77"/>
    </row>
    <row r="1504" spans="1:22" s="86" customFormat="1" x14ac:dyDescent="0.25">
      <c r="A1504" s="71">
        <v>41</v>
      </c>
      <c r="B1504" s="284"/>
      <c r="C1504" s="284"/>
      <c r="D1504" s="284"/>
      <c r="E1504" s="284"/>
      <c r="F1504" s="71" t="s">
        <v>3670</v>
      </c>
      <c r="G1504" s="99">
        <v>85395.430000000022</v>
      </c>
      <c r="H1504" s="99">
        <v>47019.57</v>
      </c>
      <c r="I1504" s="71">
        <f t="shared" si="392"/>
        <v>132415.00000000003</v>
      </c>
      <c r="J1504" s="99"/>
      <c r="K1504" s="99"/>
      <c r="L1504" s="99">
        <f t="shared" si="385"/>
        <v>0</v>
      </c>
      <c r="M1504" s="99">
        <f t="shared" si="384"/>
        <v>85395.430000000022</v>
      </c>
      <c r="N1504" s="99">
        <f t="shared" si="386"/>
        <v>47019.57</v>
      </c>
      <c r="O1504" s="99">
        <f t="shared" si="387"/>
        <v>132415.00000000003</v>
      </c>
      <c r="P1504" s="99"/>
      <c r="Q1504" s="99"/>
      <c r="R1504" s="99">
        <f t="shared" si="388"/>
        <v>0</v>
      </c>
      <c r="S1504" s="99">
        <f t="shared" si="389"/>
        <v>85395.430000000022</v>
      </c>
      <c r="T1504" s="99">
        <f t="shared" si="390"/>
        <v>47019.57</v>
      </c>
      <c r="U1504" s="99">
        <f t="shared" si="391"/>
        <v>132415.00000000003</v>
      </c>
      <c r="V1504" s="77"/>
    </row>
    <row r="1505" spans="1:22" s="86" customFormat="1" x14ac:dyDescent="0.25">
      <c r="A1505" s="71">
        <v>42</v>
      </c>
      <c r="B1505" s="284"/>
      <c r="C1505" s="284"/>
      <c r="D1505" s="284"/>
      <c r="E1505" s="284"/>
      <c r="F1505" s="71" t="s">
        <v>3671</v>
      </c>
      <c r="G1505" s="99">
        <v>62719.619999999995</v>
      </c>
      <c r="H1505" s="99">
        <v>15344.38</v>
      </c>
      <c r="I1505" s="71">
        <f t="shared" si="392"/>
        <v>78064</v>
      </c>
      <c r="J1505" s="99"/>
      <c r="K1505" s="99"/>
      <c r="L1505" s="99">
        <f t="shared" si="385"/>
        <v>0</v>
      </c>
      <c r="M1505" s="99">
        <f t="shared" si="384"/>
        <v>62719.619999999995</v>
      </c>
      <c r="N1505" s="99">
        <f t="shared" si="386"/>
        <v>15344.38</v>
      </c>
      <c r="O1505" s="99">
        <f t="shared" si="387"/>
        <v>78064</v>
      </c>
      <c r="P1505" s="99"/>
      <c r="Q1505" s="99"/>
      <c r="R1505" s="99">
        <f t="shared" si="388"/>
        <v>0</v>
      </c>
      <c r="S1505" s="99">
        <f t="shared" si="389"/>
        <v>62719.619999999995</v>
      </c>
      <c r="T1505" s="99">
        <f t="shared" si="390"/>
        <v>15344.38</v>
      </c>
      <c r="U1505" s="99">
        <f t="shared" si="391"/>
        <v>78064</v>
      </c>
      <c r="V1505" s="77"/>
    </row>
    <row r="1506" spans="1:22" s="86" customFormat="1" x14ac:dyDescent="0.25">
      <c r="A1506" s="71">
        <v>43</v>
      </c>
      <c r="B1506" s="284"/>
      <c r="C1506" s="284"/>
      <c r="D1506" s="284"/>
      <c r="E1506" s="284"/>
      <c r="F1506" s="71" t="s">
        <v>3672</v>
      </c>
      <c r="G1506" s="99">
        <v>-379984.18999999994</v>
      </c>
      <c r="H1506" s="99">
        <v>-66123.81</v>
      </c>
      <c r="I1506" s="71">
        <f t="shared" si="392"/>
        <v>-446107.99999999994</v>
      </c>
      <c r="J1506" s="99"/>
      <c r="K1506" s="99"/>
      <c r="L1506" s="99">
        <f t="shared" si="385"/>
        <v>0</v>
      </c>
      <c r="M1506" s="99">
        <f t="shared" si="384"/>
        <v>-379984.18999999994</v>
      </c>
      <c r="N1506" s="99">
        <f t="shared" si="386"/>
        <v>-66123.81</v>
      </c>
      <c r="O1506" s="99">
        <f t="shared" si="387"/>
        <v>-446107.99999999994</v>
      </c>
      <c r="P1506" s="99"/>
      <c r="Q1506" s="99"/>
      <c r="R1506" s="99">
        <f t="shared" si="388"/>
        <v>0</v>
      </c>
      <c r="S1506" s="99">
        <f t="shared" si="389"/>
        <v>-379984.18999999994</v>
      </c>
      <c r="T1506" s="99">
        <f t="shared" si="390"/>
        <v>-66123.81</v>
      </c>
      <c r="U1506" s="99">
        <f t="shared" si="391"/>
        <v>-446107.99999999994</v>
      </c>
      <c r="V1506" s="77"/>
    </row>
    <row r="1507" spans="1:22" s="86" customFormat="1" x14ac:dyDescent="0.25">
      <c r="A1507" s="71">
        <v>44</v>
      </c>
      <c r="B1507" s="284"/>
      <c r="C1507" s="284"/>
      <c r="D1507" s="284"/>
      <c r="E1507" s="284"/>
      <c r="F1507" s="71" t="s">
        <v>3673</v>
      </c>
      <c r="G1507" s="99">
        <v>3022</v>
      </c>
      <c r="H1507" s="99">
        <v>0</v>
      </c>
      <c r="I1507" s="71">
        <f t="shared" si="392"/>
        <v>3022</v>
      </c>
      <c r="J1507" s="99"/>
      <c r="K1507" s="99"/>
      <c r="L1507" s="99">
        <f t="shared" si="385"/>
        <v>0</v>
      </c>
      <c r="M1507" s="99">
        <f t="shared" si="384"/>
        <v>3022</v>
      </c>
      <c r="N1507" s="99">
        <f t="shared" si="386"/>
        <v>0</v>
      </c>
      <c r="O1507" s="99">
        <f t="shared" si="387"/>
        <v>3022</v>
      </c>
      <c r="P1507" s="99"/>
      <c r="Q1507" s="99"/>
      <c r="R1507" s="99">
        <f t="shared" si="388"/>
        <v>0</v>
      </c>
      <c r="S1507" s="99">
        <f t="shared" si="389"/>
        <v>3022</v>
      </c>
      <c r="T1507" s="99">
        <f t="shared" si="390"/>
        <v>0</v>
      </c>
      <c r="U1507" s="99">
        <f t="shared" si="391"/>
        <v>3022</v>
      </c>
      <c r="V1507" s="77"/>
    </row>
    <row r="1508" spans="1:22" s="86" customFormat="1" x14ac:dyDescent="0.25">
      <c r="A1508" s="71">
        <v>45</v>
      </c>
      <c r="B1508" s="284"/>
      <c r="C1508" s="284"/>
      <c r="D1508" s="284"/>
      <c r="E1508" s="284"/>
      <c r="F1508" s="71" t="s">
        <v>3674</v>
      </c>
      <c r="G1508" s="99">
        <v>51546.14</v>
      </c>
      <c r="H1508" s="99">
        <v>24674.86</v>
      </c>
      <c r="I1508" s="71">
        <f t="shared" si="392"/>
        <v>76221</v>
      </c>
      <c r="J1508" s="99"/>
      <c r="K1508" s="99"/>
      <c r="L1508" s="99">
        <f t="shared" si="385"/>
        <v>0</v>
      </c>
      <c r="M1508" s="99">
        <f t="shared" si="384"/>
        <v>51546.14</v>
      </c>
      <c r="N1508" s="99">
        <f t="shared" si="386"/>
        <v>24674.86</v>
      </c>
      <c r="O1508" s="99">
        <f t="shared" si="387"/>
        <v>76221</v>
      </c>
      <c r="P1508" s="99"/>
      <c r="Q1508" s="99"/>
      <c r="R1508" s="99">
        <f t="shared" si="388"/>
        <v>0</v>
      </c>
      <c r="S1508" s="99">
        <f t="shared" si="389"/>
        <v>51546.14</v>
      </c>
      <c r="T1508" s="99">
        <f t="shared" si="390"/>
        <v>24674.86</v>
      </c>
      <c r="U1508" s="99">
        <f t="shared" si="391"/>
        <v>76221</v>
      </c>
      <c r="V1508" s="77"/>
    </row>
    <row r="1509" spans="1:22" s="86" customFormat="1" x14ac:dyDescent="0.25">
      <c r="A1509" s="71">
        <v>46</v>
      </c>
      <c r="B1509" s="284"/>
      <c r="C1509" s="284"/>
      <c r="D1509" s="284"/>
      <c r="E1509" s="284"/>
      <c r="F1509" s="71" t="s">
        <v>3675</v>
      </c>
      <c r="G1509" s="99">
        <v>85293.959999999992</v>
      </c>
      <c r="H1509" s="99">
        <v>18101.039999999994</v>
      </c>
      <c r="I1509" s="71">
        <f t="shared" si="392"/>
        <v>103394.99999999999</v>
      </c>
      <c r="J1509" s="99"/>
      <c r="K1509" s="99"/>
      <c r="L1509" s="99">
        <f t="shared" si="385"/>
        <v>0</v>
      </c>
      <c r="M1509" s="99">
        <f t="shared" si="384"/>
        <v>85293.959999999992</v>
      </c>
      <c r="N1509" s="99">
        <f t="shared" si="386"/>
        <v>18101.039999999994</v>
      </c>
      <c r="O1509" s="99">
        <f t="shared" si="387"/>
        <v>103394.99999999999</v>
      </c>
      <c r="P1509" s="99"/>
      <c r="Q1509" s="99"/>
      <c r="R1509" s="99">
        <f t="shared" si="388"/>
        <v>0</v>
      </c>
      <c r="S1509" s="99">
        <f t="shared" si="389"/>
        <v>85293.959999999992</v>
      </c>
      <c r="T1509" s="99">
        <f t="shared" si="390"/>
        <v>18101.039999999994</v>
      </c>
      <c r="U1509" s="99">
        <f t="shared" si="391"/>
        <v>103394.99999999999</v>
      </c>
      <c r="V1509" s="77"/>
    </row>
    <row r="1510" spans="1:22" s="86" customFormat="1" x14ac:dyDescent="0.25">
      <c r="A1510" s="71">
        <v>47</v>
      </c>
      <c r="B1510" s="284"/>
      <c r="C1510" s="284"/>
      <c r="D1510" s="284"/>
      <c r="E1510" s="284"/>
      <c r="F1510" s="71" t="s">
        <v>3676</v>
      </c>
      <c r="G1510" s="99">
        <v>-27409.840000000007</v>
      </c>
      <c r="H1510" s="99">
        <v>7908.84</v>
      </c>
      <c r="I1510" s="71">
        <f t="shared" si="392"/>
        <v>-19501.000000000007</v>
      </c>
      <c r="J1510" s="99"/>
      <c r="K1510" s="99"/>
      <c r="L1510" s="99">
        <f t="shared" si="385"/>
        <v>0</v>
      </c>
      <c r="M1510" s="99">
        <f t="shared" si="384"/>
        <v>-27409.840000000007</v>
      </c>
      <c r="N1510" s="99">
        <f t="shared" si="386"/>
        <v>7908.84</v>
      </c>
      <c r="O1510" s="99">
        <f t="shared" si="387"/>
        <v>-19501.000000000007</v>
      </c>
      <c r="P1510" s="99"/>
      <c r="Q1510" s="99"/>
      <c r="R1510" s="99">
        <f t="shared" si="388"/>
        <v>0</v>
      </c>
      <c r="S1510" s="99">
        <f t="shared" si="389"/>
        <v>-27409.840000000007</v>
      </c>
      <c r="T1510" s="99">
        <f t="shared" si="390"/>
        <v>7908.84</v>
      </c>
      <c r="U1510" s="99">
        <f t="shared" si="391"/>
        <v>-19501.000000000007</v>
      </c>
      <c r="V1510" s="77"/>
    </row>
    <row r="1511" spans="1:22" s="86" customFormat="1" x14ac:dyDescent="0.25">
      <c r="A1511" s="71">
        <v>48</v>
      </c>
      <c r="B1511" s="284"/>
      <c r="C1511" s="284"/>
      <c r="D1511" s="284"/>
      <c r="E1511" s="284"/>
      <c r="F1511" s="71" t="s">
        <v>3677</v>
      </c>
      <c r="G1511" s="99">
        <v>9676.2900000000009</v>
      </c>
      <c r="H1511" s="99">
        <v>19885.71</v>
      </c>
      <c r="I1511" s="71">
        <f t="shared" si="392"/>
        <v>29562</v>
      </c>
      <c r="J1511" s="99"/>
      <c r="K1511" s="99"/>
      <c r="L1511" s="99">
        <f t="shared" si="385"/>
        <v>0</v>
      </c>
      <c r="M1511" s="99">
        <f t="shared" si="384"/>
        <v>9676.2900000000009</v>
      </c>
      <c r="N1511" s="99">
        <f t="shared" si="386"/>
        <v>19885.71</v>
      </c>
      <c r="O1511" s="99">
        <f t="shared" si="387"/>
        <v>29562</v>
      </c>
      <c r="P1511" s="99"/>
      <c r="Q1511" s="99"/>
      <c r="R1511" s="99">
        <f t="shared" si="388"/>
        <v>0</v>
      </c>
      <c r="S1511" s="99">
        <f t="shared" si="389"/>
        <v>9676.2900000000009</v>
      </c>
      <c r="T1511" s="99">
        <f t="shared" si="390"/>
        <v>19885.71</v>
      </c>
      <c r="U1511" s="99">
        <f t="shared" si="391"/>
        <v>29562</v>
      </c>
      <c r="V1511" s="77"/>
    </row>
    <row r="1512" spans="1:22" s="86" customFormat="1" x14ac:dyDescent="0.25">
      <c r="A1512" s="71">
        <v>49</v>
      </c>
      <c r="B1512" s="284"/>
      <c r="C1512" s="284"/>
      <c r="D1512" s="284"/>
      <c r="E1512" s="284"/>
      <c r="F1512" s="71" t="s">
        <v>3678</v>
      </c>
      <c r="G1512" s="99">
        <v>15102.77</v>
      </c>
      <c r="H1512" s="99">
        <v>5933.23</v>
      </c>
      <c r="I1512" s="71">
        <f t="shared" si="392"/>
        <v>21036</v>
      </c>
      <c r="J1512" s="99"/>
      <c r="K1512" s="99"/>
      <c r="L1512" s="99">
        <f t="shared" si="385"/>
        <v>0</v>
      </c>
      <c r="M1512" s="99">
        <f t="shared" si="384"/>
        <v>15102.77</v>
      </c>
      <c r="N1512" s="99">
        <f t="shared" si="386"/>
        <v>5933.23</v>
      </c>
      <c r="O1512" s="99">
        <f t="shared" si="387"/>
        <v>21036</v>
      </c>
      <c r="P1512" s="99"/>
      <c r="Q1512" s="99"/>
      <c r="R1512" s="99">
        <f t="shared" si="388"/>
        <v>0</v>
      </c>
      <c r="S1512" s="99">
        <f t="shared" si="389"/>
        <v>15102.77</v>
      </c>
      <c r="T1512" s="99">
        <f t="shared" si="390"/>
        <v>5933.23</v>
      </c>
      <c r="U1512" s="99">
        <f t="shared" si="391"/>
        <v>21036</v>
      </c>
      <c r="V1512" s="77"/>
    </row>
    <row r="1513" spans="1:22" s="86" customFormat="1" x14ac:dyDescent="0.25">
      <c r="A1513" s="71">
        <v>50</v>
      </c>
      <c r="B1513" s="284"/>
      <c r="C1513" s="284"/>
      <c r="D1513" s="284"/>
      <c r="E1513" s="284"/>
      <c r="F1513" s="71" t="s">
        <v>3679</v>
      </c>
      <c r="G1513" s="99">
        <v>62672.17</v>
      </c>
      <c r="H1513" s="99">
        <v>1538.83</v>
      </c>
      <c r="I1513" s="71">
        <f t="shared" si="392"/>
        <v>64211</v>
      </c>
      <c r="J1513" s="99"/>
      <c r="K1513" s="99"/>
      <c r="L1513" s="99">
        <f t="shared" si="385"/>
        <v>0</v>
      </c>
      <c r="M1513" s="99">
        <f t="shared" si="384"/>
        <v>62672.17</v>
      </c>
      <c r="N1513" s="99">
        <f t="shared" si="386"/>
        <v>1538.83</v>
      </c>
      <c r="O1513" s="99">
        <f t="shared" si="387"/>
        <v>64211</v>
      </c>
      <c r="P1513" s="99"/>
      <c r="Q1513" s="99"/>
      <c r="R1513" s="99">
        <f t="shared" si="388"/>
        <v>0</v>
      </c>
      <c r="S1513" s="99">
        <f t="shared" si="389"/>
        <v>62672.17</v>
      </c>
      <c r="T1513" s="99">
        <f t="shared" si="390"/>
        <v>1538.83</v>
      </c>
      <c r="U1513" s="99">
        <f t="shared" si="391"/>
        <v>64211</v>
      </c>
      <c r="V1513" s="77"/>
    </row>
    <row r="1514" spans="1:22" s="86" customFormat="1" x14ac:dyDescent="0.25">
      <c r="A1514" s="71">
        <v>51</v>
      </c>
      <c r="B1514" s="284"/>
      <c r="C1514" s="284"/>
      <c r="D1514" s="284"/>
      <c r="E1514" s="284"/>
      <c r="F1514" s="71" t="s">
        <v>3680</v>
      </c>
      <c r="G1514" s="99">
        <v>59041.68</v>
      </c>
      <c r="H1514" s="99">
        <v>18673.32</v>
      </c>
      <c r="I1514" s="71">
        <f t="shared" si="392"/>
        <v>77715</v>
      </c>
      <c r="J1514" s="99"/>
      <c r="K1514" s="99"/>
      <c r="L1514" s="99">
        <f t="shared" si="385"/>
        <v>0</v>
      </c>
      <c r="M1514" s="99">
        <f t="shared" si="384"/>
        <v>59041.68</v>
      </c>
      <c r="N1514" s="99">
        <f t="shared" si="386"/>
        <v>18673.32</v>
      </c>
      <c r="O1514" s="99">
        <f t="shared" si="387"/>
        <v>77715</v>
      </c>
      <c r="P1514" s="99"/>
      <c r="Q1514" s="99"/>
      <c r="R1514" s="99">
        <f t="shared" si="388"/>
        <v>0</v>
      </c>
      <c r="S1514" s="99">
        <f t="shared" si="389"/>
        <v>59041.68</v>
      </c>
      <c r="T1514" s="99">
        <f t="shared" si="390"/>
        <v>18673.32</v>
      </c>
      <c r="U1514" s="99">
        <f t="shared" si="391"/>
        <v>77715</v>
      </c>
      <c r="V1514" s="77"/>
    </row>
    <row r="1515" spans="1:22" s="86" customFormat="1" x14ac:dyDescent="0.25">
      <c r="A1515" s="71">
        <v>52</v>
      </c>
      <c r="B1515" s="284"/>
      <c r="C1515" s="284"/>
      <c r="D1515" s="284"/>
      <c r="E1515" s="284"/>
      <c r="F1515" s="71" t="s">
        <v>3681</v>
      </c>
      <c r="G1515" s="99">
        <v>-20337.62</v>
      </c>
      <c r="H1515" s="99">
        <v>-15173.379999999997</v>
      </c>
      <c r="I1515" s="71">
        <f t="shared" si="392"/>
        <v>-35511</v>
      </c>
      <c r="J1515" s="99"/>
      <c r="K1515" s="99"/>
      <c r="L1515" s="99">
        <f t="shared" si="385"/>
        <v>0</v>
      </c>
      <c r="M1515" s="99">
        <f t="shared" si="384"/>
        <v>-20337.62</v>
      </c>
      <c r="N1515" s="99">
        <f t="shared" si="386"/>
        <v>-15173.379999999997</v>
      </c>
      <c r="O1515" s="99">
        <f t="shared" si="387"/>
        <v>-35511</v>
      </c>
      <c r="P1515" s="99"/>
      <c r="Q1515" s="99"/>
      <c r="R1515" s="99">
        <f t="shared" si="388"/>
        <v>0</v>
      </c>
      <c r="S1515" s="99">
        <f t="shared" si="389"/>
        <v>-20337.62</v>
      </c>
      <c r="T1515" s="99">
        <f t="shared" si="390"/>
        <v>-15173.379999999997</v>
      </c>
      <c r="U1515" s="99">
        <f t="shared" si="391"/>
        <v>-35511</v>
      </c>
      <c r="V1515" s="77"/>
    </row>
    <row r="1516" spans="1:22" s="86" customFormat="1" x14ac:dyDescent="0.25">
      <c r="A1516" s="71">
        <v>53</v>
      </c>
      <c r="B1516" s="284"/>
      <c r="C1516" s="284"/>
      <c r="D1516" s="284"/>
      <c r="E1516" s="284"/>
      <c r="F1516" s="71" t="s">
        <v>3682</v>
      </c>
      <c r="G1516" s="99">
        <v>28306.75</v>
      </c>
      <c r="H1516" s="99">
        <v>37896.25</v>
      </c>
      <c r="I1516" s="71">
        <f t="shared" si="392"/>
        <v>66203</v>
      </c>
      <c r="J1516" s="99"/>
      <c r="K1516" s="99"/>
      <c r="L1516" s="99">
        <f t="shared" si="385"/>
        <v>0</v>
      </c>
      <c r="M1516" s="99">
        <f t="shared" si="384"/>
        <v>28306.75</v>
      </c>
      <c r="N1516" s="99">
        <f t="shared" si="386"/>
        <v>37896.25</v>
      </c>
      <c r="O1516" s="99">
        <f t="shared" si="387"/>
        <v>66203</v>
      </c>
      <c r="P1516" s="99"/>
      <c r="Q1516" s="99"/>
      <c r="R1516" s="99">
        <f t="shared" si="388"/>
        <v>0</v>
      </c>
      <c r="S1516" s="99">
        <f t="shared" si="389"/>
        <v>28306.75</v>
      </c>
      <c r="T1516" s="99">
        <f t="shared" si="390"/>
        <v>37896.25</v>
      </c>
      <c r="U1516" s="99">
        <f t="shared" si="391"/>
        <v>66203</v>
      </c>
      <c r="V1516" s="77"/>
    </row>
    <row r="1517" spans="1:22" s="86" customFormat="1" x14ac:dyDescent="0.25">
      <c r="A1517" s="71">
        <v>54</v>
      </c>
      <c r="B1517" s="284"/>
      <c r="C1517" s="284"/>
      <c r="D1517" s="284"/>
      <c r="E1517" s="284"/>
      <c r="F1517" s="71" t="s">
        <v>3683</v>
      </c>
      <c r="G1517" s="99">
        <v>47871.740000000005</v>
      </c>
      <c r="H1517" s="99">
        <v>43757.26</v>
      </c>
      <c r="I1517" s="71">
        <f t="shared" si="392"/>
        <v>91629</v>
      </c>
      <c r="J1517" s="99"/>
      <c r="K1517" s="99"/>
      <c r="L1517" s="99">
        <f t="shared" si="385"/>
        <v>0</v>
      </c>
      <c r="M1517" s="99">
        <f t="shared" si="384"/>
        <v>47871.740000000005</v>
      </c>
      <c r="N1517" s="99">
        <f t="shared" si="386"/>
        <v>43757.26</v>
      </c>
      <c r="O1517" s="99">
        <f t="shared" si="387"/>
        <v>91629</v>
      </c>
      <c r="P1517" s="99"/>
      <c r="Q1517" s="99"/>
      <c r="R1517" s="99">
        <f t="shared" si="388"/>
        <v>0</v>
      </c>
      <c r="S1517" s="99">
        <f t="shared" si="389"/>
        <v>47871.740000000005</v>
      </c>
      <c r="T1517" s="99">
        <f t="shared" si="390"/>
        <v>43757.26</v>
      </c>
      <c r="U1517" s="99">
        <f t="shared" si="391"/>
        <v>91629</v>
      </c>
      <c r="V1517" s="77"/>
    </row>
    <row r="1518" spans="1:22" s="86" customFormat="1" x14ac:dyDescent="0.25">
      <c r="A1518" s="71">
        <v>55</v>
      </c>
      <c r="B1518" s="284"/>
      <c r="C1518" s="284"/>
      <c r="D1518" s="284"/>
      <c r="E1518" s="284"/>
      <c r="F1518" s="71" t="s">
        <v>3684</v>
      </c>
      <c r="G1518" s="99">
        <v>5377.57</v>
      </c>
      <c r="H1518" s="99">
        <v>16596.43</v>
      </c>
      <c r="I1518" s="71">
        <f t="shared" si="392"/>
        <v>21974</v>
      </c>
      <c r="J1518" s="99"/>
      <c r="K1518" s="99"/>
      <c r="L1518" s="99">
        <f t="shared" si="385"/>
        <v>0</v>
      </c>
      <c r="M1518" s="99">
        <f t="shared" si="384"/>
        <v>5377.57</v>
      </c>
      <c r="N1518" s="99">
        <f t="shared" si="386"/>
        <v>16596.43</v>
      </c>
      <c r="O1518" s="99">
        <f t="shared" si="387"/>
        <v>21974</v>
      </c>
      <c r="P1518" s="99"/>
      <c r="Q1518" s="99"/>
      <c r="R1518" s="99">
        <f t="shared" si="388"/>
        <v>0</v>
      </c>
      <c r="S1518" s="99">
        <f t="shared" si="389"/>
        <v>5377.57</v>
      </c>
      <c r="T1518" s="99">
        <f t="shared" si="390"/>
        <v>16596.43</v>
      </c>
      <c r="U1518" s="99">
        <f t="shared" si="391"/>
        <v>21974</v>
      </c>
      <c r="V1518" s="77"/>
    </row>
    <row r="1519" spans="1:22" s="86" customFormat="1" x14ac:dyDescent="0.25">
      <c r="A1519" s="71">
        <v>56</v>
      </c>
      <c r="B1519" s="284"/>
      <c r="C1519" s="284"/>
      <c r="D1519" s="284"/>
      <c r="E1519" s="284"/>
      <c r="F1519" s="71" t="s">
        <v>3685</v>
      </c>
      <c r="G1519" s="99">
        <v>36016.079999999994</v>
      </c>
      <c r="H1519" s="99">
        <v>19715.919999999998</v>
      </c>
      <c r="I1519" s="71">
        <f t="shared" si="392"/>
        <v>55731.999999999993</v>
      </c>
      <c r="J1519" s="99"/>
      <c r="K1519" s="99"/>
      <c r="L1519" s="99">
        <f t="shared" si="385"/>
        <v>0</v>
      </c>
      <c r="M1519" s="99">
        <f t="shared" si="384"/>
        <v>36016.079999999994</v>
      </c>
      <c r="N1519" s="99">
        <f t="shared" si="386"/>
        <v>19715.919999999998</v>
      </c>
      <c r="O1519" s="99">
        <f t="shared" si="387"/>
        <v>55731.999999999993</v>
      </c>
      <c r="P1519" s="99"/>
      <c r="Q1519" s="99"/>
      <c r="R1519" s="99">
        <f t="shared" si="388"/>
        <v>0</v>
      </c>
      <c r="S1519" s="99">
        <f t="shared" si="389"/>
        <v>36016.079999999994</v>
      </c>
      <c r="T1519" s="99">
        <f t="shared" si="390"/>
        <v>19715.919999999998</v>
      </c>
      <c r="U1519" s="99">
        <f t="shared" si="391"/>
        <v>55731.999999999993</v>
      </c>
      <c r="V1519" s="77"/>
    </row>
    <row r="1520" spans="1:22" s="86" customFormat="1" x14ac:dyDescent="0.25">
      <c r="A1520" s="71">
        <v>57</v>
      </c>
      <c r="B1520" s="285"/>
      <c r="C1520" s="285"/>
      <c r="D1520" s="285"/>
      <c r="E1520" s="285"/>
      <c r="F1520" s="71" t="s">
        <v>3686</v>
      </c>
      <c r="G1520" s="99">
        <v>15190.69</v>
      </c>
      <c r="H1520" s="99">
        <v>3320.31</v>
      </c>
      <c r="I1520" s="71">
        <f t="shared" si="392"/>
        <v>18511</v>
      </c>
      <c r="J1520" s="99"/>
      <c r="K1520" s="99"/>
      <c r="L1520" s="99">
        <f t="shared" si="385"/>
        <v>0</v>
      </c>
      <c r="M1520" s="99">
        <f t="shared" si="384"/>
        <v>15190.69</v>
      </c>
      <c r="N1520" s="99">
        <f t="shared" si="386"/>
        <v>3320.31</v>
      </c>
      <c r="O1520" s="99">
        <f t="shared" si="387"/>
        <v>18511</v>
      </c>
      <c r="P1520" s="99"/>
      <c r="Q1520" s="99"/>
      <c r="R1520" s="99">
        <f t="shared" si="388"/>
        <v>0</v>
      </c>
      <c r="S1520" s="99">
        <f t="shared" si="389"/>
        <v>15190.69</v>
      </c>
      <c r="T1520" s="99">
        <f t="shared" si="390"/>
        <v>3320.31</v>
      </c>
      <c r="U1520" s="99">
        <f t="shared" si="391"/>
        <v>18511</v>
      </c>
      <c r="V1520" s="77"/>
    </row>
    <row r="1521" spans="1:68" s="206" customFormat="1" x14ac:dyDescent="0.25">
      <c r="A1521" s="255" t="s">
        <v>43</v>
      </c>
      <c r="B1521" s="256"/>
      <c r="C1521" s="256"/>
      <c r="D1521" s="256"/>
      <c r="E1521" s="256"/>
      <c r="F1521" s="97">
        <f>A1520</f>
        <v>57</v>
      </c>
      <c r="G1521" s="97">
        <f>SUM(G1464:G1520)</f>
        <v>1489982.5999999994</v>
      </c>
      <c r="H1521" s="97">
        <f t="shared" ref="H1521:U1521" si="393">SUM(H1464:H1520)</f>
        <v>1093703.3999999997</v>
      </c>
      <c r="I1521" s="97">
        <f t="shared" si="393"/>
        <v>2583686</v>
      </c>
      <c r="J1521" s="97">
        <f t="shared" si="393"/>
        <v>0</v>
      </c>
      <c r="K1521" s="97">
        <f t="shared" si="393"/>
        <v>0</v>
      </c>
      <c r="L1521" s="97">
        <f t="shared" si="393"/>
        <v>0</v>
      </c>
      <c r="M1521" s="97">
        <f t="shared" si="393"/>
        <v>1489982.5999999994</v>
      </c>
      <c r="N1521" s="97">
        <f t="shared" si="393"/>
        <v>1093703.3999999997</v>
      </c>
      <c r="O1521" s="97">
        <f t="shared" si="393"/>
        <v>2583686</v>
      </c>
      <c r="P1521" s="97">
        <f t="shared" si="393"/>
        <v>0</v>
      </c>
      <c r="Q1521" s="97">
        <f t="shared" si="393"/>
        <v>0</v>
      </c>
      <c r="R1521" s="97">
        <f t="shared" si="393"/>
        <v>0</v>
      </c>
      <c r="S1521" s="97">
        <f t="shared" si="393"/>
        <v>1489982.5999999994</v>
      </c>
      <c r="T1521" s="97">
        <f t="shared" si="393"/>
        <v>1093703.3999999997</v>
      </c>
      <c r="U1521" s="97">
        <f t="shared" si="393"/>
        <v>2583686</v>
      </c>
      <c r="V1521" s="122"/>
      <c r="W1521" s="113"/>
      <c r="X1521" s="113"/>
      <c r="Y1521" s="113"/>
      <c r="Z1521" s="113"/>
      <c r="AA1521" s="113"/>
      <c r="AB1521" s="113"/>
      <c r="AC1521" s="113"/>
      <c r="AD1521" s="113"/>
      <c r="AE1521" s="113"/>
      <c r="AF1521" s="113"/>
      <c r="AG1521" s="113"/>
      <c r="AH1521" s="113"/>
      <c r="AI1521" s="113"/>
      <c r="AJ1521" s="113"/>
      <c r="AK1521" s="113"/>
      <c r="AL1521" s="113"/>
      <c r="AM1521" s="113"/>
      <c r="AN1521" s="113"/>
      <c r="AO1521" s="113"/>
      <c r="AP1521" s="113"/>
      <c r="AQ1521" s="113"/>
      <c r="AR1521" s="113"/>
      <c r="AS1521" s="113"/>
      <c r="AT1521" s="113"/>
      <c r="AU1521" s="113"/>
      <c r="AV1521" s="113"/>
      <c r="AW1521" s="113"/>
      <c r="AX1521" s="113"/>
      <c r="AY1521" s="113"/>
      <c r="AZ1521" s="113"/>
      <c r="BA1521" s="113"/>
      <c r="BB1521" s="113"/>
      <c r="BC1521" s="113"/>
      <c r="BD1521" s="113"/>
      <c r="BE1521" s="113"/>
      <c r="BF1521" s="113"/>
      <c r="BG1521" s="113"/>
      <c r="BH1521" s="113"/>
      <c r="BI1521" s="113"/>
      <c r="BJ1521" s="113"/>
      <c r="BK1521" s="113"/>
      <c r="BL1521" s="113"/>
      <c r="BM1521" s="113"/>
      <c r="BN1521" s="113"/>
      <c r="BO1521" s="113"/>
      <c r="BP1521" s="113"/>
    </row>
    <row r="1522" spans="1:68" s="86" customFormat="1" ht="15" customHeight="1" x14ac:dyDescent="0.25">
      <c r="A1522" s="71">
        <v>1</v>
      </c>
      <c r="B1522" s="283" t="s">
        <v>1216</v>
      </c>
      <c r="C1522" s="283" t="s">
        <v>1217</v>
      </c>
      <c r="D1522" s="283" t="s">
        <v>1217</v>
      </c>
      <c r="E1522" s="283" t="s">
        <v>3687</v>
      </c>
      <c r="F1522" s="71" t="s">
        <v>3688</v>
      </c>
      <c r="G1522" s="99">
        <v>0</v>
      </c>
      <c r="H1522" s="99">
        <v>0</v>
      </c>
      <c r="I1522" s="71">
        <f t="shared" si="392"/>
        <v>0</v>
      </c>
      <c r="J1522" s="99"/>
      <c r="K1522" s="99"/>
      <c r="L1522" s="99">
        <f t="shared" si="385"/>
        <v>0</v>
      </c>
      <c r="M1522" s="99">
        <f t="shared" si="384"/>
        <v>0</v>
      </c>
      <c r="N1522" s="99">
        <f t="shared" si="386"/>
        <v>0</v>
      </c>
      <c r="O1522" s="99">
        <f t="shared" si="387"/>
        <v>0</v>
      </c>
      <c r="P1522" s="99"/>
      <c r="Q1522" s="99"/>
      <c r="R1522" s="99">
        <f t="shared" si="388"/>
        <v>0</v>
      </c>
      <c r="S1522" s="99">
        <f t="shared" si="389"/>
        <v>0</v>
      </c>
      <c r="T1522" s="99">
        <f t="shared" si="390"/>
        <v>0</v>
      </c>
      <c r="U1522" s="99">
        <f t="shared" si="391"/>
        <v>0</v>
      </c>
      <c r="V1522" s="77"/>
    </row>
    <row r="1523" spans="1:68" s="86" customFormat="1" x14ac:dyDescent="0.25">
      <c r="A1523" s="71">
        <v>2</v>
      </c>
      <c r="B1523" s="284"/>
      <c r="C1523" s="284"/>
      <c r="D1523" s="284"/>
      <c r="E1523" s="284"/>
      <c r="F1523" s="71" t="s">
        <v>3689</v>
      </c>
      <c r="G1523" s="99">
        <v>0</v>
      </c>
      <c r="H1523" s="99">
        <v>0</v>
      </c>
      <c r="I1523" s="71">
        <f t="shared" si="392"/>
        <v>0</v>
      </c>
      <c r="J1523" s="99"/>
      <c r="K1523" s="99"/>
      <c r="L1523" s="99">
        <f t="shared" si="385"/>
        <v>0</v>
      </c>
      <c r="M1523" s="99">
        <f t="shared" si="384"/>
        <v>0</v>
      </c>
      <c r="N1523" s="99">
        <f t="shared" si="386"/>
        <v>0</v>
      </c>
      <c r="O1523" s="99">
        <f t="shared" si="387"/>
        <v>0</v>
      </c>
      <c r="P1523" s="99"/>
      <c r="Q1523" s="99"/>
      <c r="R1523" s="99">
        <f t="shared" si="388"/>
        <v>0</v>
      </c>
      <c r="S1523" s="99">
        <f t="shared" si="389"/>
        <v>0</v>
      </c>
      <c r="T1523" s="99">
        <f t="shared" si="390"/>
        <v>0</v>
      </c>
      <c r="U1523" s="99">
        <f t="shared" si="391"/>
        <v>0</v>
      </c>
      <c r="V1523" s="77"/>
    </row>
    <row r="1524" spans="1:68" s="86" customFormat="1" x14ac:dyDescent="0.25">
      <c r="A1524" s="71">
        <v>3</v>
      </c>
      <c r="B1524" s="284"/>
      <c r="C1524" s="284"/>
      <c r="D1524" s="284"/>
      <c r="E1524" s="284"/>
      <c r="F1524" s="71" t="s">
        <v>3690</v>
      </c>
      <c r="G1524" s="99">
        <v>0</v>
      </c>
      <c r="H1524" s="99">
        <v>0</v>
      </c>
      <c r="I1524" s="71">
        <f t="shared" si="392"/>
        <v>0</v>
      </c>
      <c r="J1524" s="99"/>
      <c r="K1524" s="99"/>
      <c r="L1524" s="99">
        <f t="shared" si="385"/>
        <v>0</v>
      </c>
      <c r="M1524" s="99">
        <f t="shared" si="384"/>
        <v>0</v>
      </c>
      <c r="N1524" s="99">
        <f t="shared" si="386"/>
        <v>0</v>
      </c>
      <c r="O1524" s="99">
        <f t="shared" si="387"/>
        <v>0</v>
      </c>
      <c r="P1524" s="99"/>
      <c r="Q1524" s="99"/>
      <c r="R1524" s="99">
        <f t="shared" si="388"/>
        <v>0</v>
      </c>
      <c r="S1524" s="99">
        <f t="shared" si="389"/>
        <v>0</v>
      </c>
      <c r="T1524" s="99">
        <f t="shared" si="390"/>
        <v>0</v>
      </c>
      <c r="U1524" s="99">
        <f t="shared" si="391"/>
        <v>0</v>
      </c>
      <c r="V1524" s="77"/>
    </row>
    <row r="1525" spans="1:68" s="86" customFormat="1" x14ac:dyDescent="0.25">
      <c r="A1525" s="71">
        <v>4</v>
      </c>
      <c r="B1525" s="284"/>
      <c r="C1525" s="284"/>
      <c r="D1525" s="284"/>
      <c r="E1525" s="284"/>
      <c r="F1525" s="71" t="s">
        <v>3691</v>
      </c>
      <c r="G1525" s="99">
        <v>0</v>
      </c>
      <c r="H1525" s="99">
        <v>0</v>
      </c>
      <c r="I1525" s="71">
        <f t="shared" si="392"/>
        <v>0</v>
      </c>
      <c r="J1525" s="99"/>
      <c r="K1525" s="99"/>
      <c r="L1525" s="99">
        <f t="shared" si="385"/>
        <v>0</v>
      </c>
      <c r="M1525" s="99">
        <f t="shared" si="384"/>
        <v>0</v>
      </c>
      <c r="N1525" s="99">
        <f t="shared" si="386"/>
        <v>0</v>
      </c>
      <c r="O1525" s="99">
        <f t="shared" si="387"/>
        <v>0</v>
      </c>
      <c r="P1525" s="99"/>
      <c r="Q1525" s="99"/>
      <c r="R1525" s="99">
        <f t="shared" si="388"/>
        <v>0</v>
      </c>
      <c r="S1525" s="99">
        <f t="shared" si="389"/>
        <v>0</v>
      </c>
      <c r="T1525" s="99">
        <f t="shared" si="390"/>
        <v>0</v>
      </c>
      <c r="U1525" s="99">
        <f t="shared" si="391"/>
        <v>0</v>
      </c>
      <c r="V1525" s="77"/>
    </row>
    <row r="1526" spans="1:68" s="86" customFormat="1" x14ac:dyDescent="0.25">
      <c r="A1526" s="71">
        <v>5</v>
      </c>
      <c r="B1526" s="284"/>
      <c r="C1526" s="284"/>
      <c r="D1526" s="284"/>
      <c r="E1526" s="284"/>
      <c r="F1526" s="71" t="s">
        <v>345</v>
      </c>
      <c r="G1526" s="99">
        <v>0</v>
      </c>
      <c r="H1526" s="99">
        <v>0</v>
      </c>
      <c r="I1526" s="71">
        <f t="shared" si="392"/>
        <v>0</v>
      </c>
      <c r="J1526" s="99"/>
      <c r="K1526" s="99"/>
      <c r="L1526" s="99">
        <f t="shared" si="385"/>
        <v>0</v>
      </c>
      <c r="M1526" s="99">
        <f t="shared" si="384"/>
        <v>0</v>
      </c>
      <c r="N1526" s="99">
        <f t="shared" si="386"/>
        <v>0</v>
      </c>
      <c r="O1526" s="99">
        <f t="shared" si="387"/>
        <v>0</v>
      </c>
      <c r="P1526" s="99"/>
      <c r="Q1526" s="99"/>
      <c r="R1526" s="99">
        <f t="shared" si="388"/>
        <v>0</v>
      </c>
      <c r="S1526" s="99">
        <f t="shared" si="389"/>
        <v>0</v>
      </c>
      <c r="T1526" s="99">
        <f t="shared" si="390"/>
        <v>0</v>
      </c>
      <c r="U1526" s="99">
        <f t="shared" si="391"/>
        <v>0</v>
      </c>
      <c r="V1526" s="77"/>
    </row>
    <row r="1527" spans="1:68" s="86" customFormat="1" x14ac:dyDescent="0.25">
      <c r="A1527" s="71">
        <v>6</v>
      </c>
      <c r="B1527" s="284"/>
      <c r="C1527" s="284"/>
      <c r="D1527" s="284"/>
      <c r="E1527" s="284"/>
      <c r="F1527" s="71" t="s">
        <v>3692</v>
      </c>
      <c r="G1527" s="99">
        <v>0</v>
      </c>
      <c r="H1527" s="99">
        <v>0</v>
      </c>
      <c r="I1527" s="71">
        <f t="shared" si="392"/>
        <v>0</v>
      </c>
      <c r="J1527" s="99"/>
      <c r="K1527" s="99"/>
      <c r="L1527" s="99">
        <f t="shared" si="385"/>
        <v>0</v>
      </c>
      <c r="M1527" s="99">
        <f t="shared" si="384"/>
        <v>0</v>
      </c>
      <c r="N1527" s="99">
        <f t="shared" si="386"/>
        <v>0</v>
      </c>
      <c r="O1527" s="99">
        <f t="shared" si="387"/>
        <v>0</v>
      </c>
      <c r="P1527" s="99"/>
      <c r="Q1527" s="99"/>
      <c r="R1527" s="99">
        <f t="shared" si="388"/>
        <v>0</v>
      </c>
      <c r="S1527" s="99">
        <f t="shared" si="389"/>
        <v>0</v>
      </c>
      <c r="T1527" s="99">
        <f t="shared" si="390"/>
        <v>0</v>
      </c>
      <c r="U1527" s="99">
        <f t="shared" si="391"/>
        <v>0</v>
      </c>
      <c r="V1527" s="77"/>
    </row>
    <row r="1528" spans="1:68" s="86" customFormat="1" x14ac:dyDescent="0.25">
      <c r="A1528" s="71">
        <v>7</v>
      </c>
      <c r="B1528" s="284"/>
      <c r="C1528" s="284"/>
      <c r="D1528" s="284"/>
      <c r="E1528" s="284"/>
      <c r="F1528" s="71" t="s">
        <v>3693</v>
      </c>
      <c r="G1528" s="99">
        <v>0</v>
      </c>
      <c r="H1528" s="99">
        <v>0</v>
      </c>
      <c r="I1528" s="71">
        <f t="shared" si="392"/>
        <v>0</v>
      </c>
      <c r="J1528" s="99"/>
      <c r="K1528" s="99"/>
      <c r="L1528" s="99">
        <f t="shared" si="385"/>
        <v>0</v>
      </c>
      <c r="M1528" s="99">
        <f t="shared" si="384"/>
        <v>0</v>
      </c>
      <c r="N1528" s="99">
        <f t="shared" si="386"/>
        <v>0</v>
      </c>
      <c r="O1528" s="99">
        <f t="shared" si="387"/>
        <v>0</v>
      </c>
      <c r="P1528" s="99"/>
      <c r="Q1528" s="99"/>
      <c r="R1528" s="99">
        <f t="shared" si="388"/>
        <v>0</v>
      </c>
      <c r="S1528" s="99">
        <f t="shared" si="389"/>
        <v>0</v>
      </c>
      <c r="T1528" s="99">
        <f t="shared" si="390"/>
        <v>0</v>
      </c>
      <c r="U1528" s="99">
        <f t="shared" si="391"/>
        <v>0</v>
      </c>
      <c r="V1528" s="77"/>
    </row>
    <row r="1529" spans="1:68" s="86" customFormat="1" x14ac:dyDescent="0.25">
      <c r="A1529" s="71">
        <v>8</v>
      </c>
      <c r="B1529" s="284"/>
      <c r="C1529" s="284"/>
      <c r="D1529" s="284"/>
      <c r="E1529" s="284"/>
      <c r="F1529" s="71" t="s">
        <v>3694</v>
      </c>
      <c r="G1529" s="99">
        <v>172309.52000000002</v>
      </c>
      <c r="H1529" s="99">
        <v>-10804.520000000019</v>
      </c>
      <c r="I1529" s="71">
        <f t="shared" si="392"/>
        <v>161505</v>
      </c>
      <c r="J1529" s="99"/>
      <c r="K1529" s="99"/>
      <c r="L1529" s="99">
        <f t="shared" si="385"/>
        <v>0</v>
      </c>
      <c r="M1529" s="99">
        <f t="shared" si="384"/>
        <v>172309.52000000002</v>
      </c>
      <c r="N1529" s="99">
        <f t="shared" si="386"/>
        <v>-10804.520000000019</v>
      </c>
      <c r="O1529" s="99">
        <f t="shared" si="387"/>
        <v>161505</v>
      </c>
      <c r="P1529" s="99"/>
      <c r="Q1529" s="99"/>
      <c r="R1529" s="99">
        <f t="shared" si="388"/>
        <v>0</v>
      </c>
      <c r="S1529" s="99">
        <f t="shared" si="389"/>
        <v>172309.52000000002</v>
      </c>
      <c r="T1529" s="99">
        <f t="shared" si="390"/>
        <v>-10804.520000000019</v>
      </c>
      <c r="U1529" s="99">
        <f t="shared" si="391"/>
        <v>161505</v>
      </c>
      <c r="V1529" s="77"/>
    </row>
    <row r="1530" spans="1:68" s="86" customFormat="1" x14ac:dyDescent="0.25">
      <c r="A1530" s="71">
        <v>9</v>
      </c>
      <c r="B1530" s="284"/>
      <c r="C1530" s="284"/>
      <c r="D1530" s="284"/>
      <c r="E1530" s="284"/>
      <c r="F1530" s="71" t="s">
        <v>3695</v>
      </c>
      <c r="G1530" s="99">
        <v>-1471.0000000000018</v>
      </c>
      <c r="H1530" s="99">
        <v>0</v>
      </c>
      <c r="I1530" s="71">
        <f t="shared" si="392"/>
        <v>-1471.0000000000018</v>
      </c>
      <c r="J1530" s="99"/>
      <c r="K1530" s="99"/>
      <c r="L1530" s="99">
        <f t="shared" si="385"/>
        <v>0</v>
      </c>
      <c r="M1530" s="99">
        <f t="shared" si="384"/>
        <v>-1471.0000000000018</v>
      </c>
      <c r="N1530" s="99">
        <f t="shared" si="386"/>
        <v>0</v>
      </c>
      <c r="O1530" s="99">
        <f t="shared" si="387"/>
        <v>-1471.0000000000018</v>
      </c>
      <c r="P1530" s="99"/>
      <c r="Q1530" s="99"/>
      <c r="R1530" s="99">
        <f t="shared" si="388"/>
        <v>0</v>
      </c>
      <c r="S1530" s="99">
        <f t="shared" si="389"/>
        <v>-1471.0000000000018</v>
      </c>
      <c r="T1530" s="99">
        <f t="shared" si="390"/>
        <v>0</v>
      </c>
      <c r="U1530" s="99">
        <f t="shared" si="391"/>
        <v>-1471.0000000000018</v>
      </c>
      <c r="V1530" s="77"/>
    </row>
    <row r="1531" spans="1:68" s="86" customFormat="1" x14ac:dyDescent="0.25">
      <c r="A1531" s="71">
        <v>10</v>
      </c>
      <c r="B1531" s="284"/>
      <c r="C1531" s="284"/>
      <c r="D1531" s="284"/>
      <c r="E1531" s="284"/>
      <c r="F1531" s="71" t="s">
        <v>3696</v>
      </c>
      <c r="G1531" s="99">
        <v>-183952.49999999988</v>
      </c>
      <c r="H1531" s="99">
        <v>-21164.499999999985</v>
      </c>
      <c r="I1531" s="71">
        <f t="shared" si="392"/>
        <v>-205116.99999999988</v>
      </c>
      <c r="J1531" s="99"/>
      <c r="K1531" s="99"/>
      <c r="L1531" s="99">
        <f t="shared" si="385"/>
        <v>0</v>
      </c>
      <c r="M1531" s="99">
        <f t="shared" si="384"/>
        <v>-183952.49999999988</v>
      </c>
      <c r="N1531" s="99">
        <f t="shared" si="386"/>
        <v>-21164.499999999985</v>
      </c>
      <c r="O1531" s="99">
        <f t="shared" si="387"/>
        <v>-205116.99999999988</v>
      </c>
      <c r="P1531" s="99"/>
      <c r="Q1531" s="99"/>
      <c r="R1531" s="99">
        <f t="shared" si="388"/>
        <v>0</v>
      </c>
      <c r="S1531" s="99">
        <f t="shared" si="389"/>
        <v>-183952.49999999988</v>
      </c>
      <c r="T1531" s="99">
        <f t="shared" si="390"/>
        <v>-21164.499999999985</v>
      </c>
      <c r="U1531" s="99">
        <f t="shared" si="391"/>
        <v>-205116.99999999988</v>
      </c>
      <c r="V1531" s="77"/>
    </row>
    <row r="1532" spans="1:68" s="86" customFormat="1" x14ac:dyDescent="0.25">
      <c r="A1532" s="71">
        <v>11</v>
      </c>
      <c r="B1532" s="284"/>
      <c r="C1532" s="284"/>
      <c r="D1532" s="284"/>
      <c r="E1532" s="284"/>
      <c r="F1532" s="71" t="s">
        <v>3697</v>
      </c>
      <c r="G1532" s="99">
        <v>0</v>
      </c>
      <c r="H1532" s="99">
        <v>0</v>
      </c>
      <c r="I1532" s="71">
        <f t="shared" si="392"/>
        <v>0</v>
      </c>
      <c r="J1532" s="99"/>
      <c r="K1532" s="99"/>
      <c r="L1532" s="99">
        <f t="shared" si="385"/>
        <v>0</v>
      </c>
      <c r="M1532" s="99">
        <f t="shared" si="384"/>
        <v>0</v>
      </c>
      <c r="N1532" s="99">
        <f t="shared" si="386"/>
        <v>0</v>
      </c>
      <c r="O1532" s="99">
        <f t="shared" si="387"/>
        <v>0</v>
      </c>
      <c r="P1532" s="99"/>
      <c r="Q1532" s="99"/>
      <c r="R1532" s="99">
        <f t="shared" si="388"/>
        <v>0</v>
      </c>
      <c r="S1532" s="99">
        <f t="shared" si="389"/>
        <v>0</v>
      </c>
      <c r="T1532" s="99">
        <f t="shared" si="390"/>
        <v>0</v>
      </c>
      <c r="U1532" s="99">
        <f t="shared" si="391"/>
        <v>0</v>
      </c>
      <c r="V1532" s="77"/>
    </row>
    <row r="1533" spans="1:68" s="86" customFormat="1" x14ac:dyDescent="0.25">
      <c r="A1533" s="71">
        <v>12</v>
      </c>
      <c r="B1533" s="284"/>
      <c r="C1533" s="284"/>
      <c r="D1533" s="284"/>
      <c r="E1533" s="284"/>
      <c r="F1533" s="71" t="s">
        <v>3698</v>
      </c>
      <c r="G1533" s="99">
        <v>0</v>
      </c>
      <c r="H1533" s="99">
        <v>0</v>
      </c>
      <c r="I1533" s="71">
        <f t="shared" si="392"/>
        <v>0</v>
      </c>
      <c r="J1533" s="99"/>
      <c r="K1533" s="99"/>
      <c r="L1533" s="99">
        <f t="shared" si="385"/>
        <v>0</v>
      </c>
      <c r="M1533" s="99">
        <f t="shared" si="384"/>
        <v>0</v>
      </c>
      <c r="N1533" s="99">
        <f t="shared" si="386"/>
        <v>0</v>
      </c>
      <c r="O1533" s="99">
        <f t="shared" si="387"/>
        <v>0</v>
      </c>
      <c r="P1533" s="99"/>
      <c r="Q1533" s="99"/>
      <c r="R1533" s="99">
        <f t="shared" si="388"/>
        <v>0</v>
      </c>
      <c r="S1533" s="99">
        <f t="shared" si="389"/>
        <v>0</v>
      </c>
      <c r="T1533" s="99">
        <f t="shared" si="390"/>
        <v>0</v>
      </c>
      <c r="U1533" s="99">
        <f t="shared" si="391"/>
        <v>0</v>
      </c>
      <c r="V1533" s="77"/>
    </row>
    <row r="1534" spans="1:68" s="86" customFormat="1" x14ac:dyDescent="0.25">
      <c r="A1534" s="71">
        <v>13</v>
      </c>
      <c r="B1534" s="284"/>
      <c r="C1534" s="284"/>
      <c r="D1534" s="284"/>
      <c r="E1534" s="284"/>
      <c r="F1534" s="71" t="s">
        <v>3699</v>
      </c>
      <c r="G1534" s="99">
        <v>3995.7699999999968</v>
      </c>
      <c r="H1534" s="99">
        <v>302.23000000000008</v>
      </c>
      <c r="I1534" s="71">
        <f t="shared" si="392"/>
        <v>4297.9999999999973</v>
      </c>
      <c r="J1534" s="99"/>
      <c r="K1534" s="99"/>
      <c r="L1534" s="99">
        <f t="shared" si="385"/>
        <v>0</v>
      </c>
      <c r="M1534" s="99">
        <f t="shared" si="384"/>
        <v>3995.7699999999968</v>
      </c>
      <c r="N1534" s="99">
        <f t="shared" si="386"/>
        <v>302.23000000000008</v>
      </c>
      <c r="O1534" s="99">
        <f t="shared" si="387"/>
        <v>4297.9999999999973</v>
      </c>
      <c r="P1534" s="99"/>
      <c r="Q1534" s="99"/>
      <c r="R1534" s="99">
        <f t="shared" si="388"/>
        <v>0</v>
      </c>
      <c r="S1534" s="99">
        <f t="shared" si="389"/>
        <v>3995.7699999999968</v>
      </c>
      <c r="T1534" s="99">
        <f t="shared" si="390"/>
        <v>302.23000000000008</v>
      </c>
      <c r="U1534" s="99">
        <f t="shared" si="391"/>
        <v>4297.9999999999973</v>
      </c>
      <c r="V1534" s="77"/>
    </row>
    <row r="1535" spans="1:68" s="207" customFormat="1" x14ac:dyDescent="0.25">
      <c r="A1535" s="71">
        <v>14</v>
      </c>
      <c r="B1535" s="284"/>
      <c r="C1535" s="284"/>
      <c r="D1535" s="284"/>
      <c r="E1535" s="284"/>
      <c r="F1535" s="96" t="s">
        <v>3700</v>
      </c>
      <c r="G1535" s="99">
        <v>174813.54</v>
      </c>
      <c r="H1535" s="99">
        <v>47636.460000000006</v>
      </c>
      <c r="I1535" s="71">
        <f t="shared" si="392"/>
        <v>222450</v>
      </c>
      <c r="J1535" s="99"/>
      <c r="K1535" s="99"/>
      <c r="L1535" s="99">
        <f t="shared" si="385"/>
        <v>0</v>
      </c>
      <c r="M1535" s="99">
        <f t="shared" si="384"/>
        <v>174813.54</v>
      </c>
      <c r="N1535" s="99">
        <f t="shared" si="386"/>
        <v>47636.460000000006</v>
      </c>
      <c r="O1535" s="99">
        <f t="shared" si="387"/>
        <v>222450</v>
      </c>
      <c r="P1535" s="99"/>
      <c r="Q1535" s="99"/>
      <c r="R1535" s="99">
        <f t="shared" si="388"/>
        <v>0</v>
      </c>
      <c r="S1535" s="99">
        <f t="shared" si="389"/>
        <v>174813.54</v>
      </c>
      <c r="T1535" s="99">
        <f t="shared" si="390"/>
        <v>47636.460000000006</v>
      </c>
      <c r="U1535" s="99">
        <f t="shared" si="391"/>
        <v>222450</v>
      </c>
      <c r="V1535" s="105"/>
      <c r="W1535" s="86"/>
      <c r="X1535" s="86"/>
      <c r="Y1535" s="86"/>
      <c r="Z1535" s="86"/>
      <c r="AA1535" s="86"/>
      <c r="AB1535" s="86"/>
      <c r="AC1535" s="86"/>
      <c r="AD1535" s="86"/>
      <c r="AE1535" s="86"/>
      <c r="AF1535" s="86"/>
      <c r="AG1535" s="86"/>
      <c r="AH1535" s="86"/>
      <c r="AI1535" s="86"/>
      <c r="AJ1535" s="86"/>
      <c r="AK1535" s="86"/>
      <c r="AL1535" s="86"/>
      <c r="AM1535" s="86"/>
      <c r="AN1535" s="86"/>
      <c r="AO1535" s="86"/>
      <c r="AP1535" s="86"/>
      <c r="AQ1535" s="86"/>
      <c r="AR1535" s="86"/>
      <c r="AS1535" s="86"/>
      <c r="AT1535" s="86"/>
      <c r="AU1535" s="86"/>
      <c r="AV1535" s="86"/>
      <c r="AW1535" s="86"/>
      <c r="AX1535" s="86"/>
      <c r="AY1535" s="86"/>
      <c r="AZ1535" s="86"/>
      <c r="BA1535" s="86"/>
      <c r="BB1535" s="86"/>
      <c r="BC1535" s="86"/>
      <c r="BD1535" s="86"/>
      <c r="BE1535" s="86"/>
      <c r="BF1535" s="86"/>
      <c r="BG1535" s="86"/>
      <c r="BH1535" s="86"/>
      <c r="BI1535" s="86"/>
      <c r="BJ1535" s="86"/>
      <c r="BK1535" s="86"/>
      <c r="BL1535" s="86"/>
      <c r="BM1535" s="86"/>
      <c r="BN1535" s="86"/>
      <c r="BO1535" s="86"/>
      <c r="BP1535" s="86"/>
    </row>
    <row r="1536" spans="1:68" s="86" customFormat="1" x14ac:dyDescent="0.25">
      <c r="A1536" s="71">
        <v>15</v>
      </c>
      <c r="B1536" s="284"/>
      <c r="C1536" s="284"/>
      <c r="D1536" s="284"/>
      <c r="E1536" s="284"/>
      <c r="F1536" s="71" t="s">
        <v>3701</v>
      </c>
      <c r="G1536" s="99">
        <v>193993.71000000002</v>
      </c>
      <c r="H1536" s="99">
        <v>25676.29</v>
      </c>
      <c r="I1536" s="71">
        <f t="shared" si="392"/>
        <v>219670.00000000003</v>
      </c>
      <c r="J1536" s="99"/>
      <c r="K1536" s="99"/>
      <c r="L1536" s="99">
        <f t="shared" si="385"/>
        <v>0</v>
      </c>
      <c r="M1536" s="99">
        <f t="shared" si="384"/>
        <v>193993.71000000002</v>
      </c>
      <c r="N1536" s="99">
        <f t="shared" si="386"/>
        <v>25676.29</v>
      </c>
      <c r="O1536" s="99">
        <f t="shared" si="387"/>
        <v>219670.00000000003</v>
      </c>
      <c r="P1536" s="99"/>
      <c r="Q1536" s="99"/>
      <c r="R1536" s="99">
        <f t="shared" si="388"/>
        <v>0</v>
      </c>
      <c r="S1536" s="99">
        <f t="shared" si="389"/>
        <v>193993.71000000002</v>
      </c>
      <c r="T1536" s="99">
        <f t="shared" si="390"/>
        <v>25676.29</v>
      </c>
      <c r="U1536" s="99">
        <f t="shared" si="391"/>
        <v>219670.00000000003</v>
      </c>
      <c r="V1536" s="77"/>
    </row>
    <row r="1537" spans="1:22" s="86" customFormat="1" x14ac:dyDescent="0.25">
      <c r="A1537" s="71">
        <v>16</v>
      </c>
      <c r="B1537" s="284"/>
      <c r="C1537" s="284"/>
      <c r="D1537" s="284"/>
      <c r="E1537" s="284"/>
      <c r="F1537" s="71" t="s">
        <v>3702</v>
      </c>
      <c r="G1537" s="99">
        <v>9803</v>
      </c>
      <c r="H1537" s="99">
        <v>0</v>
      </c>
      <c r="I1537" s="71">
        <f t="shared" si="392"/>
        <v>9803</v>
      </c>
      <c r="J1537" s="99"/>
      <c r="K1537" s="99"/>
      <c r="L1537" s="99">
        <f t="shared" si="385"/>
        <v>0</v>
      </c>
      <c r="M1537" s="99">
        <f t="shared" ref="M1537:M1602" si="394">G1537+J1537</f>
        <v>9803</v>
      </c>
      <c r="N1537" s="99">
        <f t="shared" si="386"/>
        <v>0</v>
      </c>
      <c r="O1537" s="99">
        <f t="shared" si="387"/>
        <v>9803</v>
      </c>
      <c r="P1537" s="99"/>
      <c r="Q1537" s="99"/>
      <c r="R1537" s="99">
        <f t="shared" si="388"/>
        <v>0</v>
      </c>
      <c r="S1537" s="99">
        <f t="shared" si="389"/>
        <v>9803</v>
      </c>
      <c r="T1537" s="99">
        <f t="shared" si="390"/>
        <v>0</v>
      </c>
      <c r="U1537" s="99">
        <f t="shared" si="391"/>
        <v>9803</v>
      </c>
      <c r="V1537" s="77"/>
    </row>
    <row r="1538" spans="1:22" s="86" customFormat="1" x14ac:dyDescent="0.25">
      <c r="A1538" s="71">
        <v>17</v>
      </c>
      <c r="B1538" s="284"/>
      <c r="C1538" s="284"/>
      <c r="D1538" s="284"/>
      <c r="E1538" s="284"/>
      <c r="F1538" s="71" t="s">
        <v>3703</v>
      </c>
      <c r="G1538" s="99">
        <v>116769.66</v>
      </c>
      <c r="H1538" s="99">
        <v>30155.340000000004</v>
      </c>
      <c r="I1538" s="71">
        <f t="shared" si="392"/>
        <v>146925</v>
      </c>
      <c r="J1538" s="99"/>
      <c r="K1538" s="99"/>
      <c r="L1538" s="99">
        <f t="shared" si="385"/>
        <v>0</v>
      </c>
      <c r="M1538" s="99">
        <f t="shared" si="394"/>
        <v>116769.66</v>
      </c>
      <c r="N1538" s="99">
        <f t="shared" si="386"/>
        <v>30155.340000000004</v>
      </c>
      <c r="O1538" s="99">
        <f t="shared" si="387"/>
        <v>146925</v>
      </c>
      <c r="P1538" s="99"/>
      <c r="Q1538" s="99"/>
      <c r="R1538" s="99">
        <f t="shared" si="388"/>
        <v>0</v>
      </c>
      <c r="S1538" s="99">
        <f t="shared" si="389"/>
        <v>116769.66</v>
      </c>
      <c r="T1538" s="99">
        <f t="shared" si="390"/>
        <v>30155.340000000004</v>
      </c>
      <c r="U1538" s="99">
        <f t="shared" si="391"/>
        <v>146925</v>
      </c>
      <c r="V1538" s="77"/>
    </row>
    <row r="1539" spans="1:22" s="86" customFormat="1" x14ac:dyDescent="0.25">
      <c r="A1539" s="71">
        <v>18</v>
      </c>
      <c r="B1539" s="284"/>
      <c r="C1539" s="284"/>
      <c r="D1539" s="284"/>
      <c r="E1539" s="284"/>
      <c r="F1539" s="71" t="s">
        <v>3704</v>
      </c>
      <c r="G1539" s="99">
        <v>8203.659999999998</v>
      </c>
      <c r="H1539" s="99">
        <v>1775.3399999999997</v>
      </c>
      <c r="I1539" s="71">
        <f t="shared" si="392"/>
        <v>9978.9999999999982</v>
      </c>
      <c r="J1539" s="99"/>
      <c r="K1539" s="99"/>
      <c r="L1539" s="99">
        <f t="shared" si="385"/>
        <v>0</v>
      </c>
      <c r="M1539" s="99">
        <f t="shared" si="394"/>
        <v>8203.659999999998</v>
      </c>
      <c r="N1539" s="99">
        <f t="shared" si="386"/>
        <v>1775.3399999999997</v>
      </c>
      <c r="O1539" s="99">
        <f t="shared" si="387"/>
        <v>9978.9999999999982</v>
      </c>
      <c r="P1539" s="99"/>
      <c r="Q1539" s="99"/>
      <c r="R1539" s="99">
        <f t="shared" si="388"/>
        <v>0</v>
      </c>
      <c r="S1539" s="99">
        <f t="shared" si="389"/>
        <v>8203.659999999998</v>
      </c>
      <c r="T1539" s="99">
        <f t="shared" si="390"/>
        <v>1775.3399999999997</v>
      </c>
      <c r="U1539" s="99">
        <f t="shared" si="391"/>
        <v>9978.9999999999982</v>
      </c>
      <c r="V1539" s="77"/>
    </row>
    <row r="1540" spans="1:22" s="86" customFormat="1" x14ac:dyDescent="0.25">
      <c r="A1540" s="71">
        <v>19</v>
      </c>
      <c r="B1540" s="284"/>
      <c r="C1540" s="284"/>
      <c r="D1540" s="284"/>
      <c r="E1540" s="284"/>
      <c r="F1540" s="71" t="s">
        <v>3705</v>
      </c>
      <c r="G1540" s="99">
        <v>84502.62999999999</v>
      </c>
      <c r="H1540" s="99">
        <v>34158.370000000003</v>
      </c>
      <c r="I1540" s="71">
        <f t="shared" si="392"/>
        <v>118661</v>
      </c>
      <c r="J1540" s="99"/>
      <c r="K1540" s="99"/>
      <c r="L1540" s="99">
        <f t="shared" si="385"/>
        <v>0</v>
      </c>
      <c r="M1540" s="99">
        <f t="shared" si="394"/>
        <v>84502.62999999999</v>
      </c>
      <c r="N1540" s="99">
        <f t="shared" si="386"/>
        <v>34158.370000000003</v>
      </c>
      <c r="O1540" s="99">
        <f t="shared" si="387"/>
        <v>118661</v>
      </c>
      <c r="P1540" s="99"/>
      <c r="Q1540" s="99"/>
      <c r="R1540" s="99">
        <f t="shared" si="388"/>
        <v>0</v>
      </c>
      <c r="S1540" s="99">
        <f t="shared" si="389"/>
        <v>84502.62999999999</v>
      </c>
      <c r="T1540" s="99">
        <f t="shared" si="390"/>
        <v>34158.370000000003</v>
      </c>
      <c r="U1540" s="99">
        <f t="shared" si="391"/>
        <v>118661</v>
      </c>
      <c r="V1540" s="77"/>
    </row>
    <row r="1541" spans="1:22" s="86" customFormat="1" x14ac:dyDescent="0.25">
      <c r="A1541" s="71">
        <v>20</v>
      </c>
      <c r="B1541" s="284"/>
      <c r="C1541" s="284"/>
      <c r="D1541" s="284"/>
      <c r="E1541" s="284"/>
      <c r="F1541" s="71" t="s">
        <v>3706</v>
      </c>
      <c r="G1541" s="99">
        <v>30273.94999999999</v>
      </c>
      <c r="H1541" s="99">
        <v>-19091.949999999997</v>
      </c>
      <c r="I1541" s="71">
        <f t="shared" si="392"/>
        <v>11181.999999999993</v>
      </c>
      <c r="J1541" s="99"/>
      <c r="K1541" s="99"/>
      <c r="L1541" s="99">
        <f t="shared" si="385"/>
        <v>0</v>
      </c>
      <c r="M1541" s="99">
        <f t="shared" si="394"/>
        <v>30273.94999999999</v>
      </c>
      <c r="N1541" s="99">
        <f t="shared" si="386"/>
        <v>-19091.949999999997</v>
      </c>
      <c r="O1541" s="99">
        <f t="shared" si="387"/>
        <v>11181.999999999993</v>
      </c>
      <c r="P1541" s="99"/>
      <c r="Q1541" s="99"/>
      <c r="R1541" s="99">
        <f t="shared" si="388"/>
        <v>0</v>
      </c>
      <c r="S1541" s="99">
        <f t="shared" si="389"/>
        <v>30273.94999999999</v>
      </c>
      <c r="T1541" s="99">
        <f t="shared" si="390"/>
        <v>-19091.949999999997</v>
      </c>
      <c r="U1541" s="99">
        <f t="shared" si="391"/>
        <v>11181.999999999993</v>
      </c>
      <c r="V1541" s="77"/>
    </row>
    <row r="1542" spans="1:22" s="86" customFormat="1" x14ac:dyDescent="0.25">
      <c r="A1542" s="71">
        <v>21</v>
      </c>
      <c r="B1542" s="284"/>
      <c r="C1542" s="284"/>
      <c r="D1542" s="284"/>
      <c r="E1542" s="284"/>
      <c r="F1542" s="71" t="s">
        <v>3707</v>
      </c>
      <c r="G1542" s="99">
        <v>250531.99</v>
      </c>
      <c r="H1542" s="99">
        <v>48013.01</v>
      </c>
      <c r="I1542" s="71">
        <f t="shared" si="392"/>
        <v>298545</v>
      </c>
      <c r="J1542" s="99"/>
      <c r="K1542" s="99"/>
      <c r="L1542" s="99">
        <f t="shared" si="385"/>
        <v>0</v>
      </c>
      <c r="M1542" s="99">
        <f t="shared" si="394"/>
        <v>250531.99</v>
      </c>
      <c r="N1542" s="99">
        <f t="shared" si="386"/>
        <v>48013.01</v>
      </c>
      <c r="O1542" s="99">
        <f t="shared" si="387"/>
        <v>298545</v>
      </c>
      <c r="P1542" s="99"/>
      <c r="Q1542" s="99"/>
      <c r="R1542" s="99">
        <f t="shared" si="388"/>
        <v>0</v>
      </c>
      <c r="S1542" s="99">
        <f t="shared" si="389"/>
        <v>250531.99</v>
      </c>
      <c r="T1542" s="99">
        <f t="shared" si="390"/>
        <v>48013.01</v>
      </c>
      <c r="U1542" s="99">
        <f t="shared" si="391"/>
        <v>298545</v>
      </c>
      <c r="V1542" s="77"/>
    </row>
    <row r="1543" spans="1:22" s="86" customFormat="1" x14ac:dyDescent="0.25">
      <c r="A1543" s="71">
        <v>22</v>
      </c>
      <c r="B1543" s="284"/>
      <c r="C1543" s="284"/>
      <c r="D1543" s="284"/>
      <c r="E1543" s="284"/>
      <c r="F1543" s="71" t="s">
        <v>3708</v>
      </c>
      <c r="G1543" s="99">
        <v>45243.05999999999</v>
      </c>
      <c r="H1543" s="99">
        <v>65908.939999999988</v>
      </c>
      <c r="I1543" s="71">
        <f t="shared" si="392"/>
        <v>111151.99999999997</v>
      </c>
      <c r="J1543" s="99"/>
      <c r="K1543" s="99"/>
      <c r="L1543" s="99">
        <f t="shared" si="385"/>
        <v>0</v>
      </c>
      <c r="M1543" s="99">
        <f t="shared" si="394"/>
        <v>45243.05999999999</v>
      </c>
      <c r="N1543" s="99">
        <f t="shared" si="386"/>
        <v>65908.939999999988</v>
      </c>
      <c r="O1543" s="99">
        <f t="shared" si="387"/>
        <v>111151.99999999997</v>
      </c>
      <c r="P1543" s="99"/>
      <c r="Q1543" s="99"/>
      <c r="R1543" s="99">
        <f t="shared" si="388"/>
        <v>0</v>
      </c>
      <c r="S1543" s="99">
        <f t="shared" si="389"/>
        <v>45243.05999999999</v>
      </c>
      <c r="T1543" s="99">
        <f t="shared" si="390"/>
        <v>65908.939999999988</v>
      </c>
      <c r="U1543" s="99">
        <f t="shared" si="391"/>
        <v>111151.99999999997</v>
      </c>
      <c r="V1543" s="77"/>
    </row>
    <row r="1544" spans="1:22" s="86" customFormat="1" x14ac:dyDescent="0.25">
      <c r="A1544" s="71">
        <v>23</v>
      </c>
      <c r="B1544" s="284"/>
      <c r="C1544" s="284"/>
      <c r="D1544" s="284"/>
      <c r="E1544" s="284"/>
      <c r="F1544" s="71" t="s">
        <v>3709</v>
      </c>
      <c r="G1544" s="99">
        <v>9827.75</v>
      </c>
      <c r="H1544" s="99">
        <v>1774.25</v>
      </c>
      <c r="I1544" s="71">
        <f t="shared" si="392"/>
        <v>11602</v>
      </c>
      <c r="J1544" s="99"/>
      <c r="K1544" s="99"/>
      <c r="L1544" s="99">
        <f t="shared" si="385"/>
        <v>0</v>
      </c>
      <c r="M1544" s="99">
        <f t="shared" si="394"/>
        <v>9827.75</v>
      </c>
      <c r="N1544" s="99">
        <f t="shared" si="386"/>
        <v>1774.25</v>
      </c>
      <c r="O1544" s="99">
        <f t="shared" si="387"/>
        <v>11602</v>
      </c>
      <c r="P1544" s="99"/>
      <c r="Q1544" s="99"/>
      <c r="R1544" s="99">
        <f t="shared" si="388"/>
        <v>0</v>
      </c>
      <c r="S1544" s="99">
        <f t="shared" si="389"/>
        <v>9827.75</v>
      </c>
      <c r="T1544" s="99">
        <f t="shared" si="390"/>
        <v>1774.25</v>
      </c>
      <c r="U1544" s="99">
        <f t="shared" si="391"/>
        <v>11602</v>
      </c>
      <c r="V1544" s="77"/>
    </row>
    <row r="1545" spans="1:22" s="86" customFormat="1" x14ac:dyDescent="0.25">
      <c r="A1545" s="71">
        <v>24</v>
      </c>
      <c r="B1545" s="284"/>
      <c r="C1545" s="284"/>
      <c r="D1545" s="284"/>
      <c r="E1545" s="284"/>
      <c r="F1545" s="71" t="s">
        <v>3710</v>
      </c>
      <c r="G1545" s="99">
        <v>-69410.829999999987</v>
      </c>
      <c r="H1545" s="99">
        <v>-9291.17</v>
      </c>
      <c r="I1545" s="71">
        <f t="shared" si="392"/>
        <v>-78701.999999999985</v>
      </c>
      <c r="J1545" s="99"/>
      <c r="K1545" s="99"/>
      <c r="L1545" s="99">
        <f t="shared" si="385"/>
        <v>0</v>
      </c>
      <c r="M1545" s="99">
        <f t="shared" si="394"/>
        <v>-69410.829999999987</v>
      </c>
      <c r="N1545" s="99">
        <f t="shared" si="386"/>
        <v>-9291.17</v>
      </c>
      <c r="O1545" s="99">
        <f t="shared" si="387"/>
        <v>-78701.999999999985</v>
      </c>
      <c r="P1545" s="99"/>
      <c r="Q1545" s="99"/>
      <c r="R1545" s="99">
        <f t="shared" si="388"/>
        <v>0</v>
      </c>
      <c r="S1545" s="99">
        <f t="shared" si="389"/>
        <v>-69410.829999999987</v>
      </c>
      <c r="T1545" s="99">
        <f t="shared" si="390"/>
        <v>-9291.17</v>
      </c>
      <c r="U1545" s="99">
        <f t="shared" si="391"/>
        <v>-78701.999999999985</v>
      </c>
      <c r="V1545" s="77"/>
    </row>
    <row r="1546" spans="1:22" s="86" customFormat="1" x14ac:dyDescent="0.25">
      <c r="A1546" s="71">
        <v>25</v>
      </c>
      <c r="B1546" s="284"/>
      <c r="C1546" s="284"/>
      <c r="D1546" s="284"/>
      <c r="E1546" s="284"/>
      <c r="F1546" s="71" t="s">
        <v>3711</v>
      </c>
      <c r="G1546" s="99">
        <v>0</v>
      </c>
      <c r="H1546" s="99">
        <v>0</v>
      </c>
      <c r="I1546" s="71">
        <f t="shared" si="392"/>
        <v>0</v>
      </c>
      <c r="J1546" s="99"/>
      <c r="K1546" s="99"/>
      <c r="L1546" s="99">
        <f t="shared" si="385"/>
        <v>0</v>
      </c>
      <c r="M1546" s="99">
        <f t="shared" si="394"/>
        <v>0</v>
      </c>
      <c r="N1546" s="99">
        <f t="shared" si="386"/>
        <v>0</v>
      </c>
      <c r="O1546" s="99">
        <f t="shared" si="387"/>
        <v>0</v>
      </c>
      <c r="P1546" s="99"/>
      <c r="Q1546" s="99"/>
      <c r="R1546" s="99">
        <f t="shared" si="388"/>
        <v>0</v>
      </c>
      <c r="S1546" s="99">
        <f t="shared" si="389"/>
        <v>0</v>
      </c>
      <c r="T1546" s="99">
        <f t="shared" si="390"/>
        <v>0</v>
      </c>
      <c r="U1546" s="99">
        <f t="shared" si="391"/>
        <v>0</v>
      </c>
      <c r="V1546" s="77"/>
    </row>
    <row r="1547" spans="1:22" s="86" customFormat="1" x14ac:dyDescent="0.25">
      <c r="A1547" s="71">
        <v>26</v>
      </c>
      <c r="B1547" s="284"/>
      <c r="C1547" s="284"/>
      <c r="D1547" s="284"/>
      <c r="E1547" s="284"/>
      <c r="F1547" s="71" t="s">
        <v>3712</v>
      </c>
      <c r="G1547" s="99">
        <v>335458.23</v>
      </c>
      <c r="H1547" s="99">
        <v>65060.770000000026</v>
      </c>
      <c r="I1547" s="71">
        <f t="shared" si="392"/>
        <v>400519</v>
      </c>
      <c r="J1547" s="99"/>
      <c r="K1547" s="99"/>
      <c r="L1547" s="99">
        <f t="shared" si="385"/>
        <v>0</v>
      </c>
      <c r="M1547" s="99">
        <f t="shared" si="394"/>
        <v>335458.23</v>
      </c>
      <c r="N1547" s="99">
        <f t="shared" si="386"/>
        <v>65060.770000000026</v>
      </c>
      <c r="O1547" s="99">
        <f t="shared" si="387"/>
        <v>400519</v>
      </c>
      <c r="P1547" s="99"/>
      <c r="Q1547" s="99"/>
      <c r="R1547" s="99">
        <f t="shared" si="388"/>
        <v>0</v>
      </c>
      <c r="S1547" s="99">
        <f t="shared" si="389"/>
        <v>335458.23</v>
      </c>
      <c r="T1547" s="99">
        <f t="shared" si="390"/>
        <v>65060.770000000026</v>
      </c>
      <c r="U1547" s="99">
        <f t="shared" si="391"/>
        <v>400519</v>
      </c>
      <c r="V1547" s="77"/>
    </row>
    <row r="1548" spans="1:22" s="86" customFormat="1" x14ac:dyDescent="0.25">
      <c r="A1548" s="71">
        <v>27</v>
      </c>
      <c r="B1548" s="284"/>
      <c r="C1548" s="284"/>
      <c r="D1548" s="284"/>
      <c r="E1548" s="284"/>
      <c r="F1548" s="71" t="s">
        <v>3713</v>
      </c>
      <c r="G1548" s="99">
        <v>16858.400000000001</v>
      </c>
      <c r="H1548" s="99">
        <v>5186.6000000000004</v>
      </c>
      <c r="I1548" s="71">
        <f t="shared" si="392"/>
        <v>22045</v>
      </c>
      <c r="J1548" s="99"/>
      <c r="K1548" s="99"/>
      <c r="L1548" s="99">
        <f t="shared" si="385"/>
        <v>0</v>
      </c>
      <c r="M1548" s="99">
        <f t="shared" si="394"/>
        <v>16858.400000000001</v>
      </c>
      <c r="N1548" s="99">
        <f t="shared" si="386"/>
        <v>5186.6000000000004</v>
      </c>
      <c r="O1548" s="99">
        <f t="shared" si="387"/>
        <v>22045</v>
      </c>
      <c r="P1548" s="99"/>
      <c r="Q1548" s="99"/>
      <c r="R1548" s="99">
        <f t="shared" si="388"/>
        <v>0</v>
      </c>
      <c r="S1548" s="99">
        <f t="shared" si="389"/>
        <v>16858.400000000001</v>
      </c>
      <c r="T1548" s="99">
        <f t="shared" si="390"/>
        <v>5186.6000000000004</v>
      </c>
      <c r="U1548" s="99">
        <f t="shared" si="391"/>
        <v>22045</v>
      </c>
      <c r="V1548" s="77"/>
    </row>
    <row r="1549" spans="1:22" s="86" customFormat="1" x14ac:dyDescent="0.25">
      <c r="A1549" s="71">
        <v>28</v>
      </c>
      <c r="B1549" s="284"/>
      <c r="C1549" s="284"/>
      <c r="D1549" s="284"/>
      <c r="E1549" s="284"/>
      <c r="F1549" s="71" t="s">
        <v>3714</v>
      </c>
      <c r="G1549" s="99">
        <v>0</v>
      </c>
      <c r="H1549" s="99">
        <v>0</v>
      </c>
      <c r="I1549" s="71">
        <f t="shared" si="392"/>
        <v>0</v>
      </c>
      <c r="J1549" s="99"/>
      <c r="K1549" s="99"/>
      <c r="L1549" s="99">
        <f t="shared" si="385"/>
        <v>0</v>
      </c>
      <c r="M1549" s="99">
        <f t="shared" si="394"/>
        <v>0</v>
      </c>
      <c r="N1549" s="99">
        <f t="shared" si="386"/>
        <v>0</v>
      </c>
      <c r="O1549" s="99">
        <f t="shared" si="387"/>
        <v>0</v>
      </c>
      <c r="P1549" s="99"/>
      <c r="Q1549" s="99"/>
      <c r="R1549" s="99">
        <f t="shared" si="388"/>
        <v>0</v>
      </c>
      <c r="S1549" s="99">
        <f t="shared" si="389"/>
        <v>0</v>
      </c>
      <c r="T1549" s="99">
        <f t="shared" si="390"/>
        <v>0</v>
      </c>
      <c r="U1549" s="99">
        <f t="shared" si="391"/>
        <v>0</v>
      </c>
      <c r="V1549" s="77"/>
    </row>
    <row r="1550" spans="1:22" s="86" customFormat="1" x14ac:dyDescent="0.25">
      <c r="A1550" s="71">
        <v>29</v>
      </c>
      <c r="B1550" s="284"/>
      <c r="C1550" s="284"/>
      <c r="D1550" s="284"/>
      <c r="E1550" s="284"/>
      <c r="F1550" s="71" t="s">
        <v>3715</v>
      </c>
      <c r="G1550" s="99">
        <v>212646.39999999999</v>
      </c>
      <c r="H1550" s="99">
        <v>60028.599999999991</v>
      </c>
      <c r="I1550" s="71">
        <f t="shared" si="392"/>
        <v>272675</v>
      </c>
      <c r="J1550" s="99"/>
      <c r="K1550" s="99"/>
      <c r="L1550" s="99">
        <f t="shared" si="385"/>
        <v>0</v>
      </c>
      <c r="M1550" s="99">
        <f t="shared" si="394"/>
        <v>212646.39999999999</v>
      </c>
      <c r="N1550" s="99">
        <f t="shared" si="386"/>
        <v>60028.599999999991</v>
      </c>
      <c r="O1550" s="99">
        <f t="shared" si="387"/>
        <v>272675</v>
      </c>
      <c r="P1550" s="99"/>
      <c r="Q1550" s="99"/>
      <c r="R1550" s="99">
        <f t="shared" si="388"/>
        <v>0</v>
      </c>
      <c r="S1550" s="99">
        <f t="shared" si="389"/>
        <v>212646.39999999999</v>
      </c>
      <c r="T1550" s="99">
        <f t="shared" si="390"/>
        <v>60028.599999999991</v>
      </c>
      <c r="U1550" s="99">
        <f t="shared" si="391"/>
        <v>272675</v>
      </c>
      <c r="V1550" s="77"/>
    </row>
    <row r="1551" spans="1:22" s="86" customFormat="1" x14ac:dyDescent="0.25">
      <c r="A1551" s="71">
        <v>30</v>
      </c>
      <c r="B1551" s="284"/>
      <c r="C1551" s="284"/>
      <c r="D1551" s="284"/>
      <c r="E1551" s="284"/>
      <c r="F1551" s="71" t="s">
        <v>3716</v>
      </c>
      <c r="G1551" s="99">
        <v>28942.97</v>
      </c>
      <c r="H1551" s="99">
        <v>2030.0299999999997</v>
      </c>
      <c r="I1551" s="71">
        <f t="shared" si="392"/>
        <v>30973</v>
      </c>
      <c r="J1551" s="99"/>
      <c r="K1551" s="99"/>
      <c r="L1551" s="99">
        <f t="shared" si="385"/>
        <v>0</v>
      </c>
      <c r="M1551" s="99">
        <f t="shared" si="394"/>
        <v>28942.97</v>
      </c>
      <c r="N1551" s="99">
        <f t="shared" si="386"/>
        <v>2030.0299999999997</v>
      </c>
      <c r="O1551" s="99">
        <f t="shared" si="387"/>
        <v>30973</v>
      </c>
      <c r="P1551" s="99"/>
      <c r="Q1551" s="99"/>
      <c r="R1551" s="99">
        <f t="shared" si="388"/>
        <v>0</v>
      </c>
      <c r="S1551" s="99">
        <f t="shared" si="389"/>
        <v>28942.97</v>
      </c>
      <c r="T1551" s="99">
        <f t="shared" si="390"/>
        <v>2030.0299999999997</v>
      </c>
      <c r="U1551" s="99">
        <f t="shared" si="391"/>
        <v>30973</v>
      </c>
      <c r="V1551" s="77"/>
    </row>
    <row r="1552" spans="1:22" s="86" customFormat="1" x14ac:dyDescent="0.25">
      <c r="A1552" s="71">
        <v>31</v>
      </c>
      <c r="B1552" s="284"/>
      <c r="C1552" s="284"/>
      <c r="D1552" s="284"/>
      <c r="E1552" s="284"/>
      <c r="F1552" s="71" t="s">
        <v>3717</v>
      </c>
      <c r="G1552" s="99">
        <v>8411.2199999999993</v>
      </c>
      <c r="H1552" s="99">
        <v>606.78</v>
      </c>
      <c r="I1552" s="71">
        <f t="shared" si="392"/>
        <v>9018</v>
      </c>
      <c r="J1552" s="99"/>
      <c r="K1552" s="99"/>
      <c r="L1552" s="99">
        <f t="shared" si="385"/>
        <v>0</v>
      </c>
      <c r="M1552" s="99">
        <f t="shared" si="394"/>
        <v>8411.2199999999993</v>
      </c>
      <c r="N1552" s="99">
        <f t="shared" si="386"/>
        <v>606.78</v>
      </c>
      <c r="O1552" s="99">
        <f t="shared" si="387"/>
        <v>9018</v>
      </c>
      <c r="P1552" s="99"/>
      <c r="Q1552" s="99"/>
      <c r="R1552" s="99">
        <f t="shared" si="388"/>
        <v>0</v>
      </c>
      <c r="S1552" s="99">
        <f t="shared" si="389"/>
        <v>8411.2199999999993</v>
      </c>
      <c r="T1552" s="99">
        <f t="shared" si="390"/>
        <v>606.78</v>
      </c>
      <c r="U1552" s="99">
        <f t="shared" si="391"/>
        <v>9018</v>
      </c>
      <c r="V1552" s="77"/>
    </row>
    <row r="1553" spans="1:68" s="86" customFormat="1" x14ac:dyDescent="0.25">
      <c r="A1553" s="71">
        <v>32</v>
      </c>
      <c r="B1553" s="284"/>
      <c r="C1553" s="284"/>
      <c r="D1553" s="284"/>
      <c r="E1553" s="284"/>
      <c r="F1553" s="71" t="s">
        <v>3718</v>
      </c>
      <c r="G1553" s="99">
        <v>0</v>
      </c>
      <c r="H1553" s="99">
        <v>0</v>
      </c>
      <c r="I1553" s="71">
        <f t="shared" si="392"/>
        <v>0</v>
      </c>
      <c r="J1553" s="99"/>
      <c r="K1553" s="99"/>
      <c r="L1553" s="99">
        <f t="shared" si="385"/>
        <v>0</v>
      </c>
      <c r="M1553" s="99">
        <f t="shared" si="394"/>
        <v>0</v>
      </c>
      <c r="N1553" s="99">
        <f t="shared" si="386"/>
        <v>0</v>
      </c>
      <c r="O1553" s="99">
        <f t="shared" si="387"/>
        <v>0</v>
      </c>
      <c r="P1553" s="99"/>
      <c r="Q1553" s="99"/>
      <c r="R1553" s="99">
        <f t="shared" si="388"/>
        <v>0</v>
      </c>
      <c r="S1553" s="99">
        <f t="shared" si="389"/>
        <v>0</v>
      </c>
      <c r="T1553" s="99">
        <f t="shared" si="390"/>
        <v>0</v>
      </c>
      <c r="U1553" s="99">
        <f t="shared" si="391"/>
        <v>0</v>
      </c>
      <c r="V1553" s="77"/>
    </row>
    <row r="1554" spans="1:68" s="86" customFormat="1" x14ac:dyDescent="0.25">
      <c r="A1554" s="71">
        <v>33</v>
      </c>
      <c r="B1554" s="284"/>
      <c r="C1554" s="284"/>
      <c r="D1554" s="284"/>
      <c r="E1554" s="284"/>
      <c r="F1554" s="71" t="s">
        <v>3719</v>
      </c>
      <c r="G1554" s="99">
        <v>137082.32</v>
      </c>
      <c r="H1554" s="99">
        <v>50561.68</v>
      </c>
      <c r="I1554" s="71">
        <f t="shared" si="392"/>
        <v>187644</v>
      </c>
      <c r="J1554" s="99"/>
      <c r="K1554" s="99"/>
      <c r="L1554" s="99">
        <f t="shared" si="385"/>
        <v>0</v>
      </c>
      <c r="M1554" s="99">
        <f t="shared" si="394"/>
        <v>137082.32</v>
      </c>
      <c r="N1554" s="99">
        <f t="shared" si="386"/>
        <v>50561.68</v>
      </c>
      <c r="O1554" s="99">
        <f t="shared" si="387"/>
        <v>187644</v>
      </c>
      <c r="P1554" s="99"/>
      <c r="Q1554" s="99"/>
      <c r="R1554" s="99">
        <f t="shared" si="388"/>
        <v>0</v>
      </c>
      <c r="S1554" s="99">
        <f t="shared" si="389"/>
        <v>137082.32</v>
      </c>
      <c r="T1554" s="99">
        <f t="shared" si="390"/>
        <v>50561.68</v>
      </c>
      <c r="U1554" s="99">
        <f t="shared" si="391"/>
        <v>187644</v>
      </c>
      <c r="V1554" s="77"/>
    </row>
    <row r="1555" spans="1:68" s="86" customFormat="1" x14ac:dyDescent="0.25">
      <c r="A1555" s="71">
        <v>34</v>
      </c>
      <c r="B1555" s="284"/>
      <c r="C1555" s="284"/>
      <c r="D1555" s="284"/>
      <c r="E1555" s="284"/>
      <c r="F1555" s="71" t="s">
        <v>3720</v>
      </c>
      <c r="G1555" s="99">
        <v>7104.22</v>
      </c>
      <c r="H1555" s="99">
        <v>417.78000000000003</v>
      </c>
      <c r="I1555" s="71">
        <f t="shared" si="392"/>
        <v>7522</v>
      </c>
      <c r="J1555" s="99"/>
      <c r="K1555" s="99"/>
      <c r="L1555" s="99">
        <f t="shared" si="385"/>
        <v>0</v>
      </c>
      <c r="M1555" s="99">
        <f t="shared" si="394"/>
        <v>7104.22</v>
      </c>
      <c r="N1555" s="99">
        <f t="shared" si="386"/>
        <v>417.78000000000003</v>
      </c>
      <c r="O1555" s="99">
        <f t="shared" si="387"/>
        <v>7522</v>
      </c>
      <c r="P1555" s="99"/>
      <c r="Q1555" s="99"/>
      <c r="R1555" s="99">
        <f t="shared" si="388"/>
        <v>0</v>
      </c>
      <c r="S1555" s="99">
        <f t="shared" si="389"/>
        <v>7104.22</v>
      </c>
      <c r="T1555" s="99">
        <f t="shared" si="390"/>
        <v>417.78000000000003</v>
      </c>
      <c r="U1555" s="99">
        <f t="shared" si="391"/>
        <v>7522</v>
      </c>
      <c r="V1555" s="77"/>
    </row>
    <row r="1556" spans="1:68" s="86" customFormat="1" x14ac:dyDescent="0.25">
      <c r="A1556" s="71">
        <v>35</v>
      </c>
      <c r="B1556" s="284"/>
      <c r="C1556" s="284"/>
      <c r="D1556" s="284"/>
      <c r="E1556" s="284"/>
      <c r="F1556" s="71" t="s">
        <v>3721</v>
      </c>
      <c r="G1556" s="99">
        <v>0</v>
      </c>
      <c r="H1556" s="99">
        <v>0</v>
      </c>
      <c r="I1556" s="71">
        <f t="shared" si="392"/>
        <v>0</v>
      </c>
      <c r="J1556" s="99"/>
      <c r="K1556" s="99"/>
      <c r="L1556" s="99">
        <f t="shared" ref="L1556:L1621" si="395">J1556+K1556</f>
        <v>0</v>
      </c>
      <c r="M1556" s="99">
        <f t="shared" si="394"/>
        <v>0</v>
      </c>
      <c r="N1556" s="99">
        <f t="shared" ref="N1556:N1621" si="396">H1556+K1556</f>
        <v>0</v>
      </c>
      <c r="O1556" s="99">
        <f t="shared" ref="O1556:O1621" si="397">I1556+L1556</f>
        <v>0</v>
      </c>
      <c r="P1556" s="99"/>
      <c r="Q1556" s="99"/>
      <c r="R1556" s="99">
        <f t="shared" ref="R1556:R1621" si="398">P1556+Q1556</f>
        <v>0</v>
      </c>
      <c r="S1556" s="99">
        <f t="shared" ref="S1556:S1621" si="399">M1556-P1556</f>
        <v>0</v>
      </c>
      <c r="T1556" s="99">
        <f t="shared" ref="T1556:T1621" si="400">N1556-Q1556</f>
        <v>0</v>
      </c>
      <c r="U1556" s="99">
        <f t="shared" ref="U1556:U1621" si="401">O1556-R1556</f>
        <v>0</v>
      </c>
      <c r="V1556" s="77"/>
    </row>
    <row r="1557" spans="1:68" s="86" customFormat="1" x14ac:dyDescent="0.25">
      <c r="A1557" s="71">
        <v>36</v>
      </c>
      <c r="B1557" s="285"/>
      <c r="C1557" s="285"/>
      <c r="D1557" s="285"/>
      <c r="E1557" s="285"/>
      <c r="F1557" s="71" t="s">
        <v>3722</v>
      </c>
      <c r="G1557" s="99">
        <v>19664.189999999995</v>
      </c>
      <c r="H1557" s="99">
        <v>3502.81</v>
      </c>
      <c r="I1557" s="71">
        <f t="shared" si="392"/>
        <v>23166.999999999996</v>
      </c>
      <c r="J1557" s="99"/>
      <c r="K1557" s="99"/>
      <c r="L1557" s="99">
        <f t="shared" si="395"/>
        <v>0</v>
      </c>
      <c r="M1557" s="99">
        <f t="shared" si="394"/>
        <v>19664.189999999995</v>
      </c>
      <c r="N1557" s="99">
        <f t="shared" si="396"/>
        <v>3502.81</v>
      </c>
      <c r="O1557" s="99">
        <f t="shared" si="397"/>
        <v>23166.999999999996</v>
      </c>
      <c r="P1557" s="99"/>
      <c r="Q1557" s="99"/>
      <c r="R1557" s="99">
        <f t="shared" si="398"/>
        <v>0</v>
      </c>
      <c r="S1557" s="99">
        <f t="shared" si="399"/>
        <v>19664.189999999995</v>
      </c>
      <c r="T1557" s="99">
        <f t="shared" si="400"/>
        <v>3502.81</v>
      </c>
      <c r="U1557" s="99">
        <f t="shared" si="401"/>
        <v>23166.999999999996</v>
      </c>
      <c r="V1557" s="77"/>
    </row>
    <row r="1558" spans="1:68" s="206" customFormat="1" x14ac:dyDescent="0.25">
      <c r="A1558" s="255" t="s">
        <v>43</v>
      </c>
      <c r="B1558" s="256"/>
      <c r="C1558" s="256"/>
      <c r="D1558" s="256"/>
      <c r="E1558" s="256"/>
      <c r="F1558" s="97">
        <f>A1557</f>
        <v>36</v>
      </c>
      <c r="G1558" s="97">
        <f>SUM(G1522:G1557)</f>
        <v>1611601.8599999999</v>
      </c>
      <c r="H1558" s="97">
        <f t="shared" ref="H1558:U1558" si="402">SUM(H1522:H1557)</f>
        <v>382443.14000000007</v>
      </c>
      <c r="I1558" s="97">
        <f t="shared" si="402"/>
        <v>1994045</v>
      </c>
      <c r="J1558" s="97">
        <f t="shared" si="402"/>
        <v>0</v>
      </c>
      <c r="K1558" s="97">
        <f t="shared" si="402"/>
        <v>0</v>
      </c>
      <c r="L1558" s="97">
        <f t="shared" si="402"/>
        <v>0</v>
      </c>
      <c r="M1558" s="97">
        <f t="shared" si="402"/>
        <v>1611601.8599999999</v>
      </c>
      <c r="N1558" s="97">
        <f t="shared" si="402"/>
        <v>382443.14000000007</v>
      </c>
      <c r="O1558" s="97">
        <f t="shared" si="402"/>
        <v>1994045</v>
      </c>
      <c r="P1558" s="97">
        <f t="shared" si="402"/>
        <v>0</v>
      </c>
      <c r="Q1558" s="97">
        <f t="shared" si="402"/>
        <v>0</v>
      </c>
      <c r="R1558" s="97">
        <f t="shared" si="402"/>
        <v>0</v>
      </c>
      <c r="S1558" s="97">
        <f t="shared" si="402"/>
        <v>1611601.8599999999</v>
      </c>
      <c r="T1558" s="97">
        <f t="shared" si="402"/>
        <v>382443.14000000007</v>
      </c>
      <c r="U1558" s="97">
        <f t="shared" si="402"/>
        <v>1994045</v>
      </c>
      <c r="V1558" s="122"/>
      <c r="W1558" s="113"/>
      <c r="X1558" s="113"/>
      <c r="Y1558" s="113"/>
      <c r="Z1558" s="113"/>
      <c r="AA1558" s="113"/>
      <c r="AB1558" s="113"/>
      <c r="AC1558" s="113"/>
      <c r="AD1558" s="113"/>
      <c r="AE1558" s="113"/>
      <c r="AF1558" s="113"/>
      <c r="AG1558" s="113"/>
      <c r="AH1558" s="113"/>
      <c r="AI1558" s="113"/>
      <c r="AJ1558" s="113"/>
      <c r="AK1558" s="113"/>
      <c r="AL1558" s="113"/>
      <c r="AM1558" s="113"/>
      <c r="AN1558" s="113"/>
      <c r="AO1558" s="113"/>
      <c r="AP1558" s="113"/>
      <c r="AQ1558" s="113"/>
      <c r="AR1558" s="113"/>
      <c r="AS1558" s="113"/>
      <c r="AT1558" s="113"/>
      <c r="AU1558" s="113"/>
      <c r="AV1558" s="113"/>
      <c r="AW1558" s="113"/>
      <c r="AX1558" s="113"/>
      <c r="AY1558" s="113"/>
      <c r="AZ1558" s="113"/>
      <c r="BA1558" s="113"/>
      <c r="BB1558" s="113"/>
      <c r="BC1558" s="113"/>
      <c r="BD1558" s="113"/>
      <c r="BE1558" s="113"/>
      <c r="BF1558" s="113"/>
      <c r="BG1558" s="113"/>
      <c r="BH1558" s="113"/>
      <c r="BI1558" s="113"/>
      <c r="BJ1558" s="113"/>
      <c r="BK1558" s="113"/>
      <c r="BL1558" s="113"/>
      <c r="BM1558" s="113"/>
      <c r="BN1558" s="113"/>
      <c r="BO1558" s="113"/>
      <c r="BP1558" s="113"/>
    </row>
    <row r="1559" spans="1:68" s="86" customFormat="1" ht="15" customHeight="1" x14ac:dyDescent="0.25">
      <c r="A1559" s="71">
        <v>1</v>
      </c>
      <c r="B1559" s="286" t="s">
        <v>480</v>
      </c>
      <c r="C1559" s="286" t="s">
        <v>1217</v>
      </c>
      <c r="D1559" s="286" t="s">
        <v>1217</v>
      </c>
      <c r="E1559" s="286" t="s">
        <v>5578</v>
      </c>
      <c r="F1559" s="71" t="s">
        <v>3723</v>
      </c>
      <c r="G1559" s="99">
        <v>4007.83</v>
      </c>
      <c r="H1559" s="99">
        <v>739.17</v>
      </c>
      <c r="I1559" s="71">
        <f t="shared" si="392"/>
        <v>4747</v>
      </c>
      <c r="J1559" s="99"/>
      <c r="K1559" s="99"/>
      <c r="L1559" s="99">
        <f t="shared" si="395"/>
        <v>0</v>
      </c>
      <c r="M1559" s="99">
        <f t="shared" si="394"/>
        <v>4007.83</v>
      </c>
      <c r="N1559" s="99">
        <f t="shared" si="396"/>
        <v>739.17</v>
      </c>
      <c r="O1559" s="99">
        <f t="shared" si="397"/>
        <v>4747</v>
      </c>
      <c r="P1559" s="99"/>
      <c r="Q1559" s="99"/>
      <c r="R1559" s="99">
        <f t="shared" si="398"/>
        <v>0</v>
      </c>
      <c r="S1559" s="99">
        <f t="shared" si="399"/>
        <v>4007.83</v>
      </c>
      <c r="T1559" s="99">
        <f t="shared" si="400"/>
        <v>739.17</v>
      </c>
      <c r="U1559" s="99">
        <f t="shared" si="401"/>
        <v>4747</v>
      </c>
      <c r="V1559" s="77"/>
    </row>
    <row r="1560" spans="1:68" s="86" customFormat="1" x14ac:dyDescent="0.25">
      <c r="A1560" s="71">
        <v>2</v>
      </c>
      <c r="B1560" s="286"/>
      <c r="C1560" s="286"/>
      <c r="D1560" s="286"/>
      <c r="E1560" s="286"/>
      <c r="F1560" s="71" t="s">
        <v>3724</v>
      </c>
      <c r="G1560" s="99">
        <v>0</v>
      </c>
      <c r="H1560" s="99">
        <v>0</v>
      </c>
      <c r="I1560" s="71">
        <f t="shared" ref="I1560:I1623" si="403">SUM(G1560:H1560)</f>
        <v>0</v>
      </c>
      <c r="J1560" s="99"/>
      <c r="K1560" s="99"/>
      <c r="L1560" s="99">
        <f t="shared" si="395"/>
        <v>0</v>
      </c>
      <c r="M1560" s="99">
        <f t="shared" si="394"/>
        <v>0</v>
      </c>
      <c r="N1560" s="99">
        <f t="shared" si="396"/>
        <v>0</v>
      </c>
      <c r="O1560" s="99">
        <f t="shared" si="397"/>
        <v>0</v>
      </c>
      <c r="P1560" s="99"/>
      <c r="Q1560" s="99"/>
      <c r="R1560" s="99">
        <f t="shared" si="398"/>
        <v>0</v>
      </c>
      <c r="S1560" s="99">
        <f t="shared" si="399"/>
        <v>0</v>
      </c>
      <c r="T1560" s="99">
        <f t="shared" si="400"/>
        <v>0</v>
      </c>
      <c r="U1560" s="99">
        <f t="shared" si="401"/>
        <v>0</v>
      </c>
      <c r="V1560" s="77"/>
    </row>
    <row r="1561" spans="1:68" s="86" customFormat="1" x14ac:dyDescent="0.25">
      <c r="A1561" s="71">
        <v>3</v>
      </c>
      <c r="B1561" s="286"/>
      <c r="C1561" s="286"/>
      <c r="D1561" s="286"/>
      <c r="E1561" s="286"/>
      <c r="F1561" s="71" t="s">
        <v>3725</v>
      </c>
      <c r="G1561" s="99">
        <v>0</v>
      </c>
      <c r="H1561" s="99">
        <v>0</v>
      </c>
      <c r="I1561" s="71">
        <f t="shared" si="403"/>
        <v>0</v>
      </c>
      <c r="J1561" s="99"/>
      <c r="K1561" s="99"/>
      <c r="L1561" s="99">
        <f t="shared" si="395"/>
        <v>0</v>
      </c>
      <c r="M1561" s="99">
        <f t="shared" si="394"/>
        <v>0</v>
      </c>
      <c r="N1561" s="99">
        <f t="shared" si="396"/>
        <v>0</v>
      </c>
      <c r="O1561" s="99">
        <f t="shared" si="397"/>
        <v>0</v>
      </c>
      <c r="P1561" s="99"/>
      <c r="Q1561" s="99"/>
      <c r="R1561" s="99">
        <f t="shared" si="398"/>
        <v>0</v>
      </c>
      <c r="S1561" s="99">
        <f t="shared" si="399"/>
        <v>0</v>
      </c>
      <c r="T1561" s="99">
        <f t="shared" si="400"/>
        <v>0</v>
      </c>
      <c r="U1561" s="99">
        <f t="shared" si="401"/>
        <v>0</v>
      </c>
      <c r="V1561" s="77"/>
    </row>
    <row r="1562" spans="1:68" s="86" customFormat="1" x14ac:dyDescent="0.25">
      <c r="A1562" s="71">
        <v>4</v>
      </c>
      <c r="B1562" s="286"/>
      <c r="C1562" s="286"/>
      <c r="D1562" s="286"/>
      <c r="E1562" s="286"/>
      <c r="F1562" s="71" t="s">
        <v>3726</v>
      </c>
      <c r="G1562" s="99">
        <v>-7407.68</v>
      </c>
      <c r="H1562" s="99">
        <v>345.67999999999995</v>
      </c>
      <c r="I1562" s="71">
        <f t="shared" si="403"/>
        <v>-7062</v>
      </c>
      <c r="J1562" s="99"/>
      <c r="K1562" s="99"/>
      <c r="L1562" s="99">
        <f t="shared" si="395"/>
        <v>0</v>
      </c>
      <c r="M1562" s="99">
        <f t="shared" si="394"/>
        <v>-7407.68</v>
      </c>
      <c r="N1562" s="99">
        <f t="shared" si="396"/>
        <v>345.67999999999995</v>
      </c>
      <c r="O1562" s="99">
        <f t="shared" si="397"/>
        <v>-7062</v>
      </c>
      <c r="P1562" s="99"/>
      <c r="Q1562" s="99"/>
      <c r="R1562" s="99">
        <f t="shared" si="398"/>
        <v>0</v>
      </c>
      <c r="S1562" s="99">
        <f t="shared" si="399"/>
        <v>-7407.68</v>
      </c>
      <c r="T1562" s="99">
        <f t="shared" si="400"/>
        <v>345.67999999999995</v>
      </c>
      <c r="U1562" s="99">
        <f t="shared" si="401"/>
        <v>-7062</v>
      </c>
      <c r="V1562" s="77"/>
    </row>
    <row r="1563" spans="1:68" s="86" customFormat="1" x14ac:dyDescent="0.25">
      <c r="A1563" s="71">
        <v>5</v>
      </c>
      <c r="B1563" s="286"/>
      <c r="C1563" s="286"/>
      <c r="D1563" s="286"/>
      <c r="E1563" s="286"/>
      <c r="F1563" s="71" t="s">
        <v>3727</v>
      </c>
      <c r="G1563" s="99">
        <v>37217.270000000011</v>
      </c>
      <c r="H1563" s="99">
        <v>8144.73</v>
      </c>
      <c r="I1563" s="71">
        <f t="shared" si="403"/>
        <v>45362.000000000015</v>
      </c>
      <c r="J1563" s="99"/>
      <c r="K1563" s="99"/>
      <c r="L1563" s="99">
        <f t="shared" si="395"/>
        <v>0</v>
      </c>
      <c r="M1563" s="99">
        <f t="shared" si="394"/>
        <v>37217.270000000011</v>
      </c>
      <c r="N1563" s="99">
        <f t="shared" si="396"/>
        <v>8144.73</v>
      </c>
      <c r="O1563" s="99">
        <f t="shared" si="397"/>
        <v>45362.000000000015</v>
      </c>
      <c r="P1563" s="99"/>
      <c r="Q1563" s="99"/>
      <c r="R1563" s="99">
        <f t="shared" si="398"/>
        <v>0</v>
      </c>
      <c r="S1563" s="99">
        <f t="shared" si="399"/>
        <v>37217.270000000011</v>
      </c>
      <c r="T1563" s="99">
        <f t="shared" si="400"/>
        <v>8144.73</v>
      </c>
      <c r="U1563" s="99">
        <f t="shared" si="401"/>
        <v>45362.000000000015</v>
      </c>
      <c r="V1563" s="77"/>
    </row>
    <row r="1564" spans="1:68" s="86" customFormat="1" x14ac:dyDescent="0.25">
      <c r="A1564" s="71">
        <v>6</v>
      </c>
      <c r="B1564" s="286"/>
      <c r="C1564" s="286"/>
      <c r="D1564" s="286"/>
      <c r="E1564" s="286"/>
      <c r="F1564" s="71" t="s">
        <v>3728</v>
      </c>
      <c r="G1564" s="99">
        <v>12121.289999999999</v>
      </c>
      <c r="H1564" s="99">
        <v>3250.71</v>
      </c>
      <c r="I1564" s="71">
        <f t="shared" si="403"/>
        <v>15372</v>
      </c>
      <c r="J1564" s="99"/>
      <c r="K1564" s="99"/>
      <c r="L1564" s="99">
        <f t="shared" si="395"/>
        <v>0</v>
      </c>
      <c r="M1564" s="99">
        <f t="shared" si="394"/>
        <v>12121.289999999999</v>
      </c>
      <c r="N1564" s="99">
        <f t="shared" si="396"/>
        <v>3250.71</v>
      </c>
      <c r="O1564" s="99">
        <f t="shared" si="397"/>
        <v>15372</v>
      </c>
      <c r="P1564" s="99"/>
      <c r="Q1564" s="99"/>
      <c r="R1564" s="99">
        <f t="shared" si="398"/>
        <v>0</v>
      </c>
      <c r="S1564" s="99">
        <f t="shared" si="399"/>
        <v>12121.289999999999</v>
      </c>
      <c r="T1564" s="99">
        <f t="shared" si="400"/>
        <v>3250.71</v>
      </c>
      <c r="U1564" s="99">
        <f t="shared" si="401"/>
        <v>15372</v>
      </c>
      <c r="V1564" s="77"/>
    </row>
    <row r="1565" spans="1:68" s="86" customFormat="1" x14ac:dyDescent="0.25">
      <c r="A1565" s="71">
        <v>7</v>
      </c>
      <c r="B1565" s="286"/>
      <c r="C1565" s="286"/>
      <c r="D1565" s="286"/>
      <c r="E1565" s="286"/>
      <c r="F1565" s="71" t="s">
        <v>3729</v>
      </c>
      <c r="G1565" s="99">
        <v>28806.11</v>
      </c>
      <c r="H1565" s="99">
        <v>9439.89</v>
      </c>
      <c r="I1565" s="71">
        <f t="shared" si="403"/>
        <v>38246</v>
      </c>
      <c r="J1565" s="99"/>
      <c r="K1565" s="99"/>
      <c r="L1565" s="99">
        <f t="shared" si="395"/>
        <v>0</v>
      </c>
      <c r="M1565" s="99">
        <f t="shared" si="394"/>
        <v>28806.11</v>
      </c>
      <c r="N1565" s="99">
        <f t="shared" si="396"/>
        <v>9439.89</v>
      </c>
      <c r="O1565" s="99">
        <f t="shared" si="397"/>
        <v>38246</v>
      </c>
      <c r="P1565" s="99"/>
      <c r="Q1565" s="99"/>
      <c r="R1565" s="99">
        <f t="shared" si="398"/>
        <v>0</v>
      </c>
      <c r="S1565" s="99">
        <f t="shared" si="399"/>
        <v>28806.11</v>
      </c>
      <c r="T1565" s="99">
        <f t="shared" si="400"/>
        <v>9439.89</v>
      </c>
      <c r="U1565" s="99">
        <f t="shared" si="401"/>
        <v>38246</v>
      </c>
      <c r="V1565" s="77"/>
    </row>
    <row r="1566" spans="1:68" s="86" customFormat="1" x14ac:dyDescent="0.25">
      <c r="A1566" s="71">
        <v>8</v>
      </c>
      <c r="B1566" s="286"/>
      <c r="C1566" s="286"/>
      <c r="D1566" s="286"/>
      <c r="E1566" s="286"/>
      <c r="F1566" s="71" t="s">
        <v>3730</v>
      </c>
      <c r="G1566" s="99">
        <v>-100148.75</v>
      </c>
      <c r="H1566" s="99">
        <v>-21208.249999999996</v>
      </c>
      <c r="I1566" s="71">
        <f t="shared" si="403"/>
        <v>-121357</v>
      </c>
      <c r="J1566" s="99"/>
      <c r="K1566" s="99"/>
      <c r="L1566" s="99">
        <f t="shared" si="395"/>
        <v>0</v>
      </c>
      <c r="M1566" s="99">
        <f t="shared" si="394"/>
        <v>-100148.75</v>
      </c>
      <c r="N1566" s="99">
        <f t="shared" si="396"/>
        <v>-21208.249999999996</v>
      </c>
      <c r="O1566" s="99">
        <f t="shared" si="397"/>
        <v>-121357</v>
      </c>
      <c r="P1566" s="99"/>
      <c r="Q1566" s="99"/>
      <c r="R1566" s="99">
        <f t="shared" si="398"/>
        <v>0</v>
      </c>
      <c r="S1566" s="99">
        <f t="shared" si="399"/>
        <v>-100148.75</v>
      </c>
      <c r="T1566" s="99">
        <f t="shared" si="400"/>
        <v>-21208.249999999996</v>
      </c>
      <c r="U1566" s="99">
        <f t="shared" si="401"/>
        <v>-121357</v>
      </c>
      <c r="V1566" s="77"/>
    </row>
    <row r="1567" spans="1:68" s="86" customFormat="1" x14ac:dyDescent="0.25">
      <c r="A1567" s="71">
        <v>9</v>
      </c>
      <c r="B1567" s="286"/>
      <c r="C1567" s="286"/>
      <c r="D1567" s="286"/>
      <c r="E1567" s="286"/>
      <c r="F1567" s="71" t="s">
        <v>3731</v>
      </c>
      <c r="G1567" s="99">
        <v>-271111.64</v>
      </c>
      <c r="H1567" s="99">
        <v>71888.639999999999</v>
      </c>
      <c r="I1567" s="71">
        <f t="shared" si="403"/>
        <v>-199223</v>
      </c>
      <c r="J1567" s="99"/>
      <c r="K1567" s="99"/>
      <c r="L1567" s="99">
        <f t="shared" si="395"/>
        <v>0</v>
      </c>
      <c r="M1567" s="99">
        <f t="shared" si="394"/>
        <v>-271111.64</v>
      </c>
      <c r="N1567" s="99">
        <f t="shared" si="396"/>
        <v>71888.639999999999</v>
      </c>
      <c r="O1567" s="99">
        <f t="shared" si="397"/>
        <v>-199223</v>
      </c>
      <c r="P1567" s="99"/>
      <c r="Q1567" s="99"/>
      <c r="R1567" s="99">
        <f t="shared" si="398"/>
        <v>0</v>
      </c>
      <c r="S1567" s="99">
        <f t="shared" si="399"/>
        <v>-271111.64</v>
      </c>
      <c r="T1567" s="99">
        <f t="shared" si="400"/>
        <v>71888.639999999999</v>
      </c>
      <c r="U1567" s="99">
        <f t="shared" si="401"/>
        <v>-199223</v>
      </c>
      <c r="V1567" s="77"/>
    </row>
    <row r="1568" spans="1:68" s="86" customFormat="1" x14ac:dyDescent="0.25">
      <c r="A1568" s="71">
        <v>10</v>
      </c>
      <c r="B1568" s="286"/>
      <c r="C1568" s="286"/>
      <c r="D1568" s="286"/>
      <c r="E1568" s="286"/>
      <c r="F1568" s="71" t="s">
        <v>3732</v>
      </c>
      <c r="G1568" s="99">
        <v>19501.620000000024</v>
      </c>
      <c r="H1568" s="99">
        <v>22619.38</v>
      </c>
      <c r="I1568" s="71">
        <f t="shared" si="403"/>
        <v>42121.000000000029</v>
      </c>
      <c r="J1568" s="99"/>
      <c r="K1568" s="99"/>
      <c r="L1568" s="99">
        <f t="shared" si="395"/>
        <v>0</v>
      </c>
      <c r="M1568" s="99">
        <f t="shared" si="394"/>
        <v>19501.620000000024</v>
      </c>
      <c r="N1568" s="99">
        <f t="shared" si="396"/>
        <v>22619.38</v>
      </c>
      <c r="O1568" s="99">
        <f t="shared" si="397"/>
        <v>42121.000000000029</v>
      </c>
      <c r="P1568" s="99"/>
      <c r="Q1568" s="99"/>
      <c r="R1568" s="99">
        <f t="shared" si="398"/>
        <v>0</v>
      </c>
      <c r="S1568" s="99">
        <f t="shared" si="399"/>
        <v>19501.620000000024</v>
      </c>
      <c r="T1568" s="99">
        <f t="shared" si="400"/>
        <v>22619.38</v>
      </c>
      <c r="U1568" s="99">
        <f t="shared" si="401"/>
        <v>42121.000000000029</v>
      </c>
      <c r="V1568" s="77"/>
    </row>
    <row r="1569" spans="1:22" s="86" customFormat="1" x14ac:dyDescent="0.25">
      <c r="A1569" s="71">
        <v>11</v>
      </c>
      <c r="B1569" s="286"/>
      <c r="C1569" s="286"/>
      <c r="D1569" s="286"/>
      <c r="E1569" s="286"/>
      <c r="F1569" s="71" t="s">
        <v>3733</v>
      </c>
      <c r="G1569" s="99">
        <v>224748.96000000005</v>
      </c>
      <c r="H1569" s="99">
        <v>5014.0400000000009</v>
      </c>
      <c r="I1569" s="71">
        <f t="shared" si="403"/>
        <v>229763.00000000006</v>
      </c>
      <c r="J1569" s="99"/>
      <c r="K1569" s="99"/>
      <c r="L1569" s="99">
        <f t="shared" si="395"/>
        <v>0</v>
      </c>
      <c r="M1569" s="99">
        <f t="shared" si="394"/>
        <v>224748.96000000005</v>
      </c>
      <c r="N1569" s="99">
        <f t="shared" si="396"/>
        <v>5014.0400000000009</v>
      </c>
      <c r="O1569" s="99">
        <f t="shared" si="397"/>
        <v>229763.00000000006</v>
      </c>
      <c r="P1569" s="99"/>
      <c r="Q1569" s="99"/>
      <c r="R1569" s="99">
        <f t="shared" si="398"/>
        <v>0</v>
      </c>
      <c r="S1569" s="99">
        <f t="shared" si="399"/>
        <v>224748.96000000005</v>
      </c>
      <c r="T1569" s="99">
        <f t="shared" si="400"/>
        <v>5014.0400000000009</v>
      </c>
      <c r="U1569" s="99">
        <f t="shared" si="401"/>
        <v>229763.00000000006</v>
      </c>
      <c r="V1569" s="77"/>
    </row>
    <row r="1570" spans="1:22" s="86" customFormat="1" x14ac:dyDescent="0.25">
      <c r="A1570" s="71">
        <v>12</v>
      </c>
      <c r="B1570" s="286"/>
      <c r="C1570" s="286"/>
      <c r="D1570" s="286"/>
      <c r="E1570" s="286"/>
      <c r="F1570" s="71" t="s">
        <v>3734</v>
      </c>
      <c r="G1570" s="99">
        <v>7102.2199999999993</v>
      </c>
      <c r="H1570" s="99">
        <v>1188.7800000000002</v>
      </c>
      <c r="I1570" s="71">
        <f t="shared" si="403"/>
        <v>8291</v>
      </c>
      <c r="J1570" s="99"/>
      <c r="K1570" s="99"/>
      <c r="L1570" s="99">
        <f t="shared" si="395"/>
        <v>0</v>
      </c>
      <c r="M1570" s="99">
        <f t="shared" si="394"/>
        <v>7102.2199999999993</v>
      </c>
      <c r="N1570" s="99">
        <f t="shared" si="396"/>
        <v>1188.7800000000002</v>
      </c>
      <c r="O1570" s="99">
        <f t="shared" si="397"/>
        <v>8291</v>
      </c>
      <c r="P1570" s="99"/>
      <c r="Q1570" s="99"/>
      <c r="R1570" s="99">
        <f t="shared" si="398"/>
        <v>0</v>
      </c>
      <c r="S1570" s="99">
        <f t="shared" si="399"/>
        <v>7102.2199999999993</v>
      </c>
      <c r="T1570" s="99">
        <f t="shared" si="400"/>
        <v>1188.7800000000002</v>
      </c>
      <c r="U1570" s="99">
        <f t="shared" si="401"/>
        <v>8291</v>
      </c>
      <c r="V1570" s="77"/>
    </row>
    <row r="1571" spans="1:22" s="86" customFormat="1" x14ac:dyDescent="0.25">
      <c r="A1571" s="71">
        <v>13</v>
      </c>
      <c r="B1571" s="286"/>
      <c r="C1571" s="286"/>
      <c r="D1571" s="286"/>
      <c r="E1571" s="286"/>
      <c r="F1571" s="71" t="s">
        <v>3735</v>
      </c>
      <c r="G1571" s="99">
        <v>8712.44</v>
      </c>
      <c r="H1571" s="99">
        <v>699.56000000000006</v>
      </c>
      <c r="I1571" s="71">
        <f t="shared" si="403"/>
        <v>9412</v>
      </c>
      <c r="J1571" s="99"/>
      <c r="K1571" s="99"/>
      <c r="L1571" s="99">
        <f t="shared" si="395"/>
        <v>0</v>
      </c>
      <c r="M1571" s="99">
        <f t="shared" si="394"/>
        <v>8712.44</v>
      </c>
      <c r="N1571" s="99">
        <f t="shared" si="396"/>
        <v>699.56000000000006</v>
      </c>
      <c r="O1571" s="99">
        <f t="shared" si="397"/>
        <v>9412</v>
      </c>
      <c r="P1571" s="99"/>
      <c r="Q1571" s="99"/>
      <c r="R1571" s="99">
        <f t="shared" si="398"/>
        <v>0</v>
      </c>
      <c r="S1571" s="99">
        <f t="shared" si="399"/>
        <v>8712.44</v>
      </c>
      <c r="T1571" s="99">
        <f t="shared" si="400"/>
        <v>699.56000000000006</v>
      </c>
      <c r="U1571" s="99">
        <f t="shared" si="401"/>
        <v>9412</v>
      </c>
      <c r="V1571" s="77"/>
    </row>
    <row r="1572" spans="1:22" s="86" customFormat="1" x14ac:dyDescent="0.25">
      <c r="A1572" s="71">
        <v>14</v>
      </c>
      <c r="B1572" s="286"/>
      <c r="C1572" s="286"/>
      <c r="D1572" s="286"/>
      <c r="E1572" s="286"/>
      <c r="F1572" s="71" t="s">
        <v>3736</v>
      </c>
      <c r="G1572" s="99">
        <v>3906.6499999999978</v>
      </c>
      <c r="H1572" s="99">
        <v>-1635.65</v>
      </c>
      <c r="I1572" s="71">
        <f t="shared" si="403"/>
        <v>2270.9999999999977</v>
      </c>
      <c r="J1572" s="99"/>
      <c r="K1572" s="99"/>
      <c r="L1572" s="99">
        <f t="shared" si="395"/>
        <v>0</v>
      </c>
      <c r="M1572" s="99">
        <f t="shared" si="394"/>
        <v>3906.6499999999978</v>
      </c>
      <c r="N1572" s="99">
        <f t="shared" si="396"/>
        <v>-1635.65</v>
      </c>
      <c r="O1572" s="99">
        <f t="shared" si="397"/>
        <v>2270.9999999999977</v>
      </c>
      <c r="P1572" s="99"/>
      <c r="Q1572" s="99"/>
      <c r="R1572" s="99">
        <f t="shared" si="398"/>
        <v>0</v>
      </c>
      <c r="S1572" s="99">
        <f t="shared" si="399"/>
        <v>3906.6499999999978</v>
      </c>
      <c r="T1572" s="99">
        <f t="shared" si="400"/>
        <v>-1635.65</v>
      </c>
      <c r="U1572" s="99">
        <f t="shared" si="401"/>
        <v>2270.9999999999977</v>
      </c>
      <c r="V1572" s="77"/>
    </row>
    <row r="1573" spans="1:22" s="86" customFormat="1" x14ac:dyDescent="0.25">
      <c r="A1573" s="71">
        <v>15</v>
      </c>
      <c r="B1573" s="286"/>
      <c r="C1573" s="286"/>
      <c r="D1573" s="286"/>
      <c r="E1573" s="286"/>
      <c r="F1573" s="71" t="s">
        <v>3737</v>
      </c>
      <c r="G1573" s="99">
        <v>20934.560000000001</v>
      </c>
      <c r="H1573" s="99">
        <v>937.43999999999983</v>
      </c>
      <c r="I1573" s="71">
        <f t="shared" si="403"/>
        <v>21872</v>
      </c>
      <c r="J1573" s="99"/>
      <c r="K1573" s="99"/>
      <c r="L1573" s="99">
        <f t="shared" si="395"/>
        <v>0</v>
      </c>
      <c r="M1573" s="99">
        <f t="shared" si="394"/>
        <v>20934.560000000001</v>
      </c>
      <c r="N1573" s="99">
        <f t="shared" si="396"/>
        <v>937.43999999999983</v>
      </c>
      <c r="O1573" s="99">
        <f t="shared" si="397"/>
        <v>21872</v>
      </c>
      <c r="P1573" s="99"/>
      <c r="Q1573" s="99"/>
      <c r="R1573" s="99">
        <f t="shared" si="398"/>
        <v>0</v>
      </c>
      <c r="S1573" s="99">
        <f t="shared" si="399"/>
        <v>20934.560000000001</v>
      </c>
      <c r="T1573" s="99">
        <f t="shared" si="400"/>
        <v>937.43999999999983</v>
      </c>
      <c r="U1573" s="99">
        <f t="shared" si="401"/>
        <v>21872</v>
      </c>
      <c r="V1573" s="77"/>
    </row>
    <row r="1574" spans="1:22" s="86" customFormat="1" x14ac:dyDescent="0.25">
      <c r="A1574" s="71">
        <v>16</v>
      </c>
      <c r="B1574" s="286"/>
      <c r="C1574" s="286"/>
      <c r="D1574" s="286"/>
      <c r="E1574" s="286"/>
      <c r="F1574" s="71" t="s">
        <v>3738</v>
      </c>
      <c r="G1574" s="99">
        <v>126000.32000000002</v>
      </c>
      <c r="H1574" s="99">
        <v>35597.68</v>
      </c>
      <c r="I1574" s="71">
        <f t="shared" si="403"/>
        <v>161598.00000000003</v>
      </c>
      <c r="J1574" s="99"/>
      <c r="K1574" s="99"/>
      <c r="L1574" s="99">
        <f t="shared" si="395"/>
        <v>0</v>
      </c>
      <c r="M1574" s="99">
        <f t="shared" si="394"/>
        <v>126000.32000000002</v>
      </c>
      <c r="N1574" s="99">
        <f t="shared" si="396"/>
        <v>35597.68</v>
      </c>
      <c r="O1574" s="99">
        <f t="shared" si="397"/>
        <v>161598.00000000003</v>
      </c>
      <c r="P1574" s="99"/>
      <c r="Q1574" s="99"/>
      <c r="R1574" s="99">
        <f t="shared" si="398"/>
        <v>0</v>
      </c>
      <c r="S1574" s="99">
        <f t="shared" si="399"/>
        <v>126000.32000000002</v>
      </c>
      <c r="T1574" s="99">
        <f t="shared" si="400"/>
        <v>35597.68</v>
      </c>
      <c r="U1574" s="99">
        <f t="shared" si="401"/>
        <v>161598.00000000003</v>
      </c>
      <c r="V1574" s="77"/>
    </row>
    <row r="1575" spans="1:22" s="86" customFormat="1" x14ac:dyDescent="0.25">
      <c r="A1575" s="71">
        <v>17</v>
      </c>
      <c r="B1575" s="286"/>
      <c r="C1575" s="286"/>
      <c r="D1575" s="286"/>
      <c r="E1575" s="286"/>
      <c r="F1575" s="71" t="s">
        <v>3739</v>
      </c>
      <c r="G1575" s="99">
        <v>88640.630000000019</v>
      </c>
      <c r="H1575" s="99">
        <v>24760.37</v>
      </c>
      <c r="I1575" s="71">
        <f t="shared" si="403"/>
        <v>113401.00000000001</v>
      </c>
      <c r="J1575" s="99"/>
      <c r="K1575" s="99"/>
      <c r="L1575" s="99">
        <f t="shared" si="395"/>
        <v>0</v>
      </c>
      <c r="M1575" s="99">
        <f t="shared" si="394"/>
        <v>88640.630000000019</v>
      </c>
      <c r="N1575" s="99">
        <f t="shared" si="396"/>
        <v>24760.37</v>
      </c>
      <c r="O1575" s="99">
        <f t="shared" si="397"/>
        <v>113401.00000000001</v>
      </c>
      <c r="P1575" s="99"/>
      <c r="Q1575" s="99"/>
      <c r="R1575" s="99">
        <f t="shared" si="398"/>
        <v>0</v>
      </c>
      <c r="S1575" s="99">
        <f t="shared" si="399"/>
        <v>88640.630000000019</v>
      </c>
      <c r="T1575" s="99">
        <f t="shared" si="400"/>
        <v>24760.37</v>
      </c>
      <c r="U1575" s="99">
        <f t="shared" si="401"/>
        <v>113401.00000000001</v>
      </c>
      <c r="V1575" s="77"/>
    </row>
    <row r="1576" spans="1:22" s="86" customFormat="1" x14ac:dyDescent="0.25">
      <c r="A1576" s="71">
        <v>18</v>
      </c>
      <c r="B1576" s="286"/>
      <c r="C1576" s="286"/>
      <c r="D1576" s="286"/>
      <c r="E1576" s="286"/>
      <c r="F1576" s="71" t="s">
        <v>3740</v>
      </c>
      <c r="G1576" s="99">
        <v>-11689.930000000004</v>
      </c>
      <c r="H1576" s="99">
        <v>-1037.0699999999997</v>
      </c>
      <c r="I1576" s="71">
        <f t="shared" si="403"/>
        <v>-12727.000000000004</v>
      </c>
      <c r="J1576" s="99"/>
      <c r="K1576" s="99"/>
      <c r="L1576" s="99">
        <f t="shared" si="395"/>
        <v>0</v>
      </c>
      <c r="M1576" s="99">
        <f t="shared" si="394"/>
        <v>-11689.930000000004</v>
      </c>
      <c r="N1576" s="99">
        <f t="shared" si="396"/>
        <v>-1037.0699999999997</v>
      </c>
      <c r="O1576" s="99">
        <f t="shared" si="397"/>
        <v>-12727.000000000004</v>
      </c>
      <c r="P1576" s="99"/>
      <c r="Q1576" s="99"/>
      <c r="R1576" s="99">
        <f t="shared" si="398"/>
        <v>0</v>
      </c>
      <c r="S1576" s="99">
        <f t="shared" si="399"/>
        <v>-11689.930000000004</v>
      </c>
      <c r="T1576" s="99">
        <f t="shared" si="400"/>
        <v>-1037.0699999999997</v>
      </c>
      <c r="U1576" s="99">
        <f t="shared" si="401"/>
        <v>-12727.000000000004</v>
      </c>
      <c r="V1576" s="77"/>
    </row>
    <row r="1577" spans="1:22" s="86" customFormat="1" x14ac:dyDescent="0.25">
      <c r="A1577" s="71">
        <v>19</v>
      </c>
      <c r="B1577" s="286"/>
      <c r="C1577" s="286"/>
      <c r="D1577" s="286"/>
      <c r="E1577" s="286"/>
      <c r="F1577" s="71" t="s">
        <v>3741</v>
      </c>
      <c r="G1577" s="99">
        <v>124777.51999999999</v>
      </c>
      <c r="H1577" s="99">
        <v>38486.480000000003</v>
      </c>
      <c r="I1577" s="71">
        <f t="shared" si="403"/>
        <v>163264</v>
      </c>
      <c r="J1577" s="99"/>
      <c r="K1577" s="99"/>
      <c r="L1577" s="99">
        <f t="shared" si="395"/>
        <v>0</v>
      </c>
      <c r="M1577" s="99">
        <f t="shared" si="394"/>
        <v>124777.51999999999</v>
      </c>
      <c r="N1577" s="99">
        <f t="shared" si="396"/>
        <v>38486.480000000003</v>
      </c>
      <c r="O1577" s="99">
        <f t="shared" si="397"/>
        <v>163264</v>
      </c>
      <c r="P1577" s="99"/>
      <c r="Q1577" s="99"/>
      <c r="R1577" s="99">
        <f t="shared" si="398"/>
        <v>0</v>
      </c>
      <c r="S1577" s="99">
        <f t="shared" si="399"/>
        <v>124777.51999999999</v>
      </c>
      <c r="T1577" s="99">
        <f t="shared" si="400"/>
        <v>38486.480000000003</v>
      </c>
      <c r="U1577" s="99">
        <f t="shared" si="401"/>
        <v>163264</v>
      </c>
      <c r="V1577" s="77"/>
    </row>
    <row r="1578" spans="1:22" s="86" customFormat="1" x14ac:dyDescent="0.25">
      <c r="A1578" s="71">
        <v>20</v>
      </c>
      <c r="B1578" s="286"/>
      <c r="C1578" s="286"/>
      <c r="D1578" s="286"/>
      <c r="E1578" s="286"/>
      <c r="F1578" s="71" t="s">
        <v>3742</v>
      </c>
      <c r="G1578" s="99">
        <v>131800.23000000001</v>
      </c>
      <c r="H1578" s="99">
        <v>29891.769999999997</v>
      </c>
      <c r="I1578" s="71">
        <f t="shared" si="403"/>
        <v>161692</v>
      </c>
      <c r="J1578" s="99"/>
      <c r="K1578" s="99"/>
      <c r="L1578" s="99">
        <f t="shared" si="395"/>
        <v>0</v>
      </c>
      <c r="M1578" s="99">
        <f t="shared" si="394"/>
        <v>131800.23000000001</v>
      </c>
      <c r="N1578" s="99">
        <f t="shared" si="396"/>
        <v>29891.769999999997</v>
      </c>
      <c r="O1578" s="99">
        <f t="shared" si="397"/>
        <v>161692</v>
      </c>
      <c r="P1578" s="99"/>
      <c r="Q1578" s="99"/>
      <c r="R1578" s="99">
        <f t="shared" si="398"/>
        <v>0</v>
      </c>
      <c r="S1578" s="99">
        <f t="shared" si="399"/>
        <v>131800.23000000001</v>
      </c>
      <c r="T1578" s="99">
        <f t="shared" si="400"/>
        <v>29891.769999999997</v>
      </c>
      <c r="U1578" s="99">
        <f t="shared" si="401"/>
        <v>161692</v>
      </c>
      <c r="V1578" s="77"/>
    </row>
    <row r="1579" spans="1:22" s="86" customFormat="1" x14ac:dyDescent="0.25">
      <c r="A1579" s="71">
        <v>21</v>
      </c>
      <c r="B1579" s="286"/>
      <c r="C1579" s="286"/>
      <c r="D1579" s="286"/>
      <c r="E1579" s="286"/>
      <c r="F1579" s="71" t="s">
        <v>3743</v>
      </c>
      <c r="G1579" s="99">
        <v>3536.5500000000006</v>
      </c>
      <c r="H1579" s="99">
        <v>276.45</v>
      </c>
      <c r="I1579" s="71">
        <f t="shared" si="403"/>
        <v>3813.0000000000005</v>
      </c>
      <c r="J1579" s="99"/>
      <c r="K1579" s="99"/>
      <c r="L1579" s="99">
        <f t="shared" si="395"/>
        <v>0</v>
      </c>
      <c r="M1579" s="99">
        <f t="shared" si="394"/>
        <v>3536.5500000000006</v>
      </c>
      <c r="N1579" s="99">
        <f t="shared" si="396"/>
        <v>276.45</v>
      </c>
      <c r="O1579" s="99">
        <f t="shared" si="397"/>
        <v>3813.0000000000005</v>
      </c>
      <c r="P1579" s="99"/>
      <c r="Q1579" s="99"/>
      <c r="R1579" s="99">
        <f t="shared" si="398"/>
        <v>0</v>
      </c>
      <c r="S1579" s="99">
        <f t="shared" si="399"/>
        <v>3536.5500000000006</v>
      </c>
      <c r="T1579" s="99">
        <f t="shared" si="400"/>
        <v>276.45</v>
      </c>
      <c r="U1579" s="99">
        <f t="shared" si="401"/>
        <v>3813.0000000000005</v>
      </c>
      <c r="V1579" s="77"/>
    </row>
    <row r="1580" spans="1:22" s="86" customFormat="1" x14ac:dyDescent="0.25">
      <c r="A1580" s="71">
        <v>22</v>
      </c>
      <c r="B1580" s="286"/>
      <c r="C1580" s="286"/>
      <c r="D1580" s="286"/>
      <c r="E1580" s="286"/>
      <c r="F1580" s="71" t="s">
        <v>3744</v>
      </c>
      <c r="G1580" s="99">
        <v>68712.569999999992</v>
      </c>
      <c r="H1580" s="99">
        <v>21482.43</v>
      </c>
      <c r="I1580" s="71">
        <f t="shared" si="403"/>
        <v>90195</v>
      </c>
      <c r="J1580" s="99"/>
      <c r="K1580" s="99"/>
      <c r="L1580" s="99">
        <f t="shared" si="395"/>
        <v>0</v>
      </c>
      <c r="M1580" s="99">
        <f t="shared" si="394"/>
        <v>68712.569999999992</v>
      </c>
      <c r="N1580" s="99">
        <f t="shared" si="396"/>
        <v>21482.43</v>
      </c>
      <c r="O1580" s="99">
        <f t="shared" si="397"/>
        <v>90195</v>
      </c>
      <c r="P1580" s="99"/>
      <c r="Q1580" s="99"/>
      <c r="R1580" s="99">
        <f t="shared" si="398"/>
        <v>0</v>
      </c>
      <c r="S1580" s="99">
        <f t="shared" si="399"/>
        <v>68712.569999999992</v>
      </c>
      <c r="T1580" s="99">
        <f t="shared" si="400"/>
        <v>21482.43</v>
      </c>
      <c r="U1580" s="99">
        <f t="shared" si="401"/>
        <v>90195</v>
      </c>
      <c r="V1580" s="77"/>
    </row>
    <row r="1581" spans="1:22" s="86" customFormat="1" x14ac:dyDescent="0.25">
      <c r="A1581" s="71">
        <v>23</v>
      </c>
      <c r="B1581" s="286"/>
      <c r="C1581" s="286"/>
      <c r="D1581" s="286"/>
      <c r="E1581" s="286"/>
      <c r="F1581" s="71" t="s">
        <v>3745</v>
      </c>
      <c r="G1581" s="99">
        <v>124000.54000000001</v>
      </c>
      <c r="H1581" s="99">
        <v>26535.460000000003</v>
      </c>
      <c r="I1581" s="71">
        <f t="shared" si="403"/>
        <v>150536</v>
      </c>
      <c r="J1581" s="99"/>
      <c r="K1581" s="99"/>
      <c r="L1581" s="99">
        <f t="shared" si="395"/>
        <v>0</v>
      </c>
      <c r="M1581" s="99">
        <f t="shared" si="394"/>
        <v>124000.54000000001</v>
      </c>
      <c r="N1581" s="99">
        <f t="shared" si="396"/>
        <v>26535.460000000003</v>
      </c>
      <c r="O1581" s="99">
        <f t="shared" si="397"/>
        <v>150536</v>
      </c>
      <c r="P1581" s="99"/>
      <c r="Q1581" s="99"/>
      <c r="R1581" s="99">
        <f t="shared" si="398"/>
        <v>0</v>
      </c>
      <c r="S1581" s="99">
        <f t="shared" si="399"/>
        <v>124000.54000000001</v>
      </c>
      <c r="T1581" s="99">
        <f t="shared" si="400"/>
        <v>26535.460000000003</v>
      </c>
      <c r="U1581" s="99">
        <f t="shared" si="401"/>
        <v>150536</v>
      </c>
      <c r="V1581" s="77"/>
    </row>
    <row r="1582" spans="1:22" s="86" customFormat="1" x14ac:dyDescent="0.25">
      <c r="A1582" s="71">
        <v>24</v>
      </c>
      <c r="B1582" s="286"/>
      <c r="C1582" s="286"/>
      <c r="D1582" s="286"/>
      <c r="E1582" s="286"/>
      <c r="F1582" s="71" t="s">
        <v>3746</v>
      </c>
      <c r="G1582" s="99">
        <v>239331.82</v>
      </c>
      <c r="H1582" s="99">
        <v>43203.18</v>
      </c>
      <c r="I1582" s="71">
        <f t="shared" si="403"/>
        <v>282535</v>
      </c>
      <c r="J1582" s="99"/>
      <c r="K1582" s="99"/>
      <c r="L1582" s="99">
        <f t="shared" si="395"/>
        <v>0</v>
      </c>
      <c r="M1582" s="99">
        <f t="shared" si="394"/>
        <v>239331.82</v>
      </c>
      <c r="N1582" s="99">
        <f t="shared" si="396"/>
        <v>43203.18</v>
      </c>
      <c r="O1582" s="99">
        <f t="shared" si="397"/>
        <v>282535</v>
      </c>
      <c r="P1582" s="99"/>
      <c r="Q1582" s="99"/>
      <c r="R1582" s="99">
        <f t="shared" si="398"/>
        <v>0</v>
      </c>
      <c r="S1582" s="99">
        <f t="shared" si="399"/>
        <v>239331.82</v>
      </c>
      <c r="T1582" s="99">
        <f t="shared" si="400"/>
        <v>43203.18</v>
      </c>
      <c r="U1582" s="99">
        <f t="shared" si="401"/>
        <v>282535</v>
      </c>
      <c r="V1582" s="77"/>
    </row>
    <row r="1583" spans="1:22" s="86" customFormat="1" x14ac:dyDescent="0.25">
      <c r="A1583" s="71">
        <v>25</v>
      </c>
      <c r="B1583" s="286"/>
      <c r="C1583" s="286"/>
      <c r="D1583" s="286"/>
      <c r="E1583" s="286"/>
      <c r="F1583" s="71" t="s">
        <v>3747</v>
      </c>
      <c r="G1583" s="99">
        <v>189790.41999999998</v>
      </c>
      <c r="H1583" s="99">
        <v>38956.579999999994</v>
      </c>
      <c r="I1583" s="71">
        <f t="shared" si="403"/>
        <v>228746.99999999997</v>
      </c>
      <c r="J1583" s="99"/>
      <c r="K1583" s="99"/>
      <c r="L1583" s="99">
        <f t="shared" si="395"/>
        <v>0</v>
      </c>
      <c r="M1583" s="99">
        <f t="shared" si="394"/>
        <v>189790.41999999998</v>
      </c>
      <c r="N1583" s="99">
        <f t="shared" si="396"/>
        <v>38956.579999999994</v>
      </c>
      <c r="O1583" s="99">
        <f t="shared" si="397"/>
        <v>228746.99999999997</v>
      </c>
      <c r="P1583" s="99"/>
      <c r="Q1583" s="99"/>
      <c r="R1583" s="99">
        <f t="shared" si="398"/>
        <v>0</v>
      </c>
      <c r="S1583" s="99">
        <f t="shared" si="399"/>
        <v>189790.41999999998</v>
      </c>
      <c r="T1583" s="99">
        <f t="shared" si="400"/>
        <v>38956.579999999994</v>
      </c>
      <c r="U1583" s="99">
        <f t="shared" si="401"/>
        <v>228746.99999999997</v>
      </c>
      <c r="V1583" s="77"/>
    </row>
    <row r="1584" spans="1:22" s="86" customFormat="1" x14ac:dyDescent="0.25">
      <c r="A1584" s="71">
        <v>26</v>
      </c>
      <c r="B1584" s="286"/>
      <c r="C1584" s="286"/>
      <c r="D1584" s="286"/>
      <c r="E1584" s="286"/>
      <c r="F1584" s="71" t="s">
        <v>3748</v>
      </c>
      <c r="G1584" s="99">
        <v>82944.03</v>
      </c>
      <c r="H1584" s="99">
        <v>21691.969999999994</v>
      </c>
      <c r="I1584" s="71">
        <f t="shared" si="403"/>
        <v>104636</v>
      </c>
      <c r="J1584" s="99"/>
      <c r="K1584" s="99"/>
      <c r="L1584" s="99">
        <f t="shared" si="395"/>
        <v>0</v>
      </c>
      <c r="M1584" s="99">
        <f t="shared" si="394"/>
        <v>82944.03</v>
      </c>
      <c r="N1584" s="99">
        <f t="shared" si="396"/>
        <v>21691.969999999994</v>
      </c>
      <c r="O1584" s="99">
        <f t="shared" si="397"/>
        <v>104636</v>
      </c>
      <c r="P1584" s="99"/>
      <c r="Q1584" s="99"/>
      <c r="R1584" s="99">
        <f t="shared" si="398"/>
        <v>0</v>
      </c>
      <c r="S1584" s="99">
        <f t="shared" si="399"/>
        <v>82944.03</v>
      </c>
      <c r="T1584" s="99">
        <f t="shared" si="400"/>
        <v>21691.969999999994</v>
      </c>
      <c r="U1584" s="99">
        <f t="shared" si="401"/>
        <v>104636</v>
      </c>
      <c r="V1584" s="77"/>
    </row>
    <row r="1585" spans="1:68" s="86" customFormat="1" x14ac:dyDescent="0.25">
      <c r="A1585" s="71">
        <v>27</v>
      </c>
      <c r="B1585" s="286"/>
      <c r="C1585" s="286"/>
      <c r="D1585" s="286"/>
      <c r="E1585" s="286"/>
      <c r="F1585" s="71" t="s">
        <v>3749</v>
      </c>
      <c r="G1585" s="99">
        <v>86569</v>
      </c>
      <c r="H1585" s="99">
        <v>0</v>
      </c>
      <c r="I1585" s="71">
        <f t="shared" si="403"/>
        <v>86569</v>
      </c>
      <c r="J1585" s="99"/>
      <c r="K1585" s="99"/>
      <c r="L1585" s="99">
        <f t="shared" si="395"/>
        <v>0</v>
      </c>
      <c r="M1585" s="99">
        <f t="shared" si="394"/>
        <v>86569</v>
      </c>
      <c r="N1585" s="99">
        <f t="shared" si="396"/>
        <v>0</v>
      </c>
      <c r="O1585" s="99">
        <f t="shared" si="397"/>
        <v>86569</v>
      </c>
      <c r="P1585" s="99"/>
      <c r="Q1585" s="99"/>
      <c r="R1585" s="99">
        <f t="shared" si="398"/>
        <v>0</v>
      </c>
      <c r="S1585" s="99">
        <f t="shared" si="399"/>
        <v>86569</v>
      </c>
      <c r="T1585" s="99">
        <f t="shared" si="400"/>
        <v>0</v>
      </c>
      <c r="U1585" s="99">
        <f t="shared" si="401"/>
        <v>86569</v>
      </c>
      <c r="V1585" s="77"/>
    </row>
    <row r="1586" spans="1:68" s="86" customFormat="1" x14ac:dyDescent="0.25">
      <c r="A1586" s="71">
        <v>28</v>
      </c>
      <c r="B1586" s="286"/>
      <c r="C1586" s="286"/>
      <c r="D1586" s="286"/>
      <c r="E1586" s="286"/>
      <c r="F1586" s="71" t="s">
        <v>3750</v>
      </c>
      <c r="G1586" s="99">
        <v>-22268.750000000004</v>
      </c>
      <c r="H1586" s="99">
        <v>-4861.25</v>
      </c>
      <c r="I1586" s="71">
        <f t="shared" si="403"/>
        <v>-27130.000000000004</v>
      </c>
      <c r="J1586" s="99"/>
      <c r="K1586" s="99"/>
      <c r="L1586" s="99">
        <f t="shared" si="395"/>
        <v>0</v>
      </c>
      <c r="M1586" s="99">
        <f t="shared" si="394"/>
        <v>-22268.750000000004</v>
      </c>
      <c r="N1586" s="99">
        <f t="shared" si="396"/>
        <v>-4861.25</v>
      </c>
      <c r="O1586" s="99">
        <f t="shared" si="397"/>
        <v>-27130.000000000004</v>
      </c>
      <c r="P1586" s="99"/>
      <c r="Q1586" s="99"/>
      <c r="R1586" s="99">
        <f t="shared" si="398"/>
        <v>0</v>
      </c>
      <c r="S1586" s="99">
        <f t="shared" si="399"/>
        <v>-22268.750000000004</v>
      </c>
      <c r="T1586" s="99">
        <f t="shared" si="400"/>
        <v>-4861.25</v>
      </c>
      <c r="U1586" s="99">
        <f t="shared" si="401"/>
        <v>-27130.000000000004</v>
      </c>
      <c r="V1586" s="77"/>
    </row>
    <row r="1587" spans="1:68" s="86" customFormat="1" x14ac:dyDescent="0.25">
      <c r="A1587" s="71">
        <v>29</v>
      </c>
      <c r="B1587" s="286"/>
      <c r="C1587" s="286"/>
      <c r="D1587" s="286"/>
      <c r="E1587" s="286"/>
      <c r="F1587" s="71" t="s">
        <v>3751</v>
      </c>
      <c r="G1587" s="99">
        <v>-42530.069999999985</v>
      </c>
      <c r="H1587" s="99">
        <v>-8581.93</v>
      </c>
      <c r="I1587" s="71">
        <f t="shared" si="403"/>
        <v>-51111.999999999985</v>
      </c>
      <c r="J1587" s="99"/>
      <c r="K1587" s="99"/>
      <c r="L1587" s="99">
        <f t="shared" si="395"/>
        <v>0</v>
      </c>
      <c r="M1587" s="99">
        <f t="shared" si="394"/>
        <v>-42530.069999999985</v>
      </c>
      <c r="N1587" s="99">
        <f t="shared" si="396"/>
        <v>-8581.93</v>
      </c>
      <c r="O1587" s="99">
        <f t="shared" si="397"/>
        <v>-51111.999999999985</v>
      </c>
      <c r="P1587" s="99"/>
      <c r="Q1587" s="99"/>
      <c r="R1587" s="99">
        <f t="shared" si="398"/>
        <v>0</v>
      </c>
      <c r="S1587" s="99">
        <f t="shared" si="399"/>
        <v>-42530.069999999985</v>
      </c>
      <c r="T1587" s="99">
        <f t="shared" si="400"/>
        <v>-8581.93</v>
      </c>
      <c r="U1587" s="99">
        <f t="shared" si="401"/>
        <v>-51111.999999999985</v>
      </c>
      <c r="V1587" s="77"/>
    </row>
    <row r="1588" spans="1:68" s="86" customFormat="1" x14ac:dyDescent="0.25">
      <c r="A1588" s="71">
        <v>30</v>
      </c>
      <c r="B1588" s="286"/>
      <c r="C1588" s="286"/>
      <c r="D1588" s="286"/>
      <c r="E1588" s="286"/>
      <c r="F1588" s="71" t="s">
        <v>3752</v>
      </c>
      <c r="G1588" s="99">
        <v>5130.07</v>
      </c>
      <c r="H1588" s="99">
        <v>2912.93</v>
      </c>
      <c r="I1588" s="71">
        <f t="shared" si="403"/>
        <v>8043</v>
      </c>
      <c r="J1588" s="99"/>
      <c r="K1588" s="99"/>
      <c r="L1588" s="99">
        <f t="shared" si="395"/>
        <v>0</v>
      </c>
      <c r="M1588" s="99">
        <f t="shared" si="394"/>
        <v>5130.07</v>
      </c>
      <c r="N1588" s="99">
        <f t="shared" si="396"/>
        <v>2912.93</v>
      </c>
      <c r="O1588" s="99">
        <f t="shared" si="397"/>
        <v>8043</v>
      </c>
      <c r="P1588" s="99"/>
      <c r="Q1588" s="99"/>
      <c r="R1588" s="99">
        <f t="shared" si="398"/>
        <v>0</v>
      </c>
      <c r="S1588" s="99">
        <f t="shared" si="399"/>
        <v>5130.07</v>
      </c>
      <c r="T1588" s="99">
        <f t="shared" si="400"/>
        <v>2912.93</v>
      </c>
      <c r="U1588" s="99">
        <f t="shared" si="401"/>
        <v>8043</v>
      </c>
      <c r="V1588" s="77"/>
    </row>
    <row r="1589" spans="1:68" s="86" customFormat="1" x14ac:dyDescent="0.25">
      <c r="A1589" s="71">
        <v>31</v>
      </c>
      <c r="B1589" s="286"/>
      <c r="C1589" s="286"/>
      <c r="D1589" s="286"/>
      <c r="E1589" s="286"/>
      <c r="F1589" s="71" t="s">
        <v>3753</v>
      </c>
      <c r="G1589" s="99">
        <v>3992.8699999999994</v>
      </c>
      <c r="H1589" s="99">
        <v>1013.1299999999999</v>
      </c>
      <c r="I1589" s="71">
        <f t="shared" si="403"/>
        <v>5005.9999999999991</v>
      </c>
      <c r="J1589" s="99"/>
      <c r="K1589" s="99"/>
      <c r="L1589" s="99">
        <f t="shared" si="395"/>
        <v>0</v>
      </c>
      <c r="M1589" s="99">
        <f t="shared" si="394"/>
        <v>3992.8699999999994</v>
      </c>
      <c r="N1589" s="99">
        <f t="shared" si="396"/>
        <v>1013.1299999999999</v>
      </c>
      <c r="O1589" s="99">
        <f t="shared" si="397"/>
        <v>5005.9999999999991</v>
      </c>
      <c r="P1589" s="99"/>
      <c r="Q1589" s="99"/>
      <c r="R1589" s="99">
        <f t="shared" si="398"/>
        <v>0</v>
      </c>
      <c r="S1589" s="99">
        <f t="shared" si="399"/>
        <v>3992.8699999999994</v>
      </c>
      <c r="T1589" s="99">
        <f t="shared" si="400"/>
        <v>1013.1299999999999</v>
      </c>
      <c r="U1589" s="99">
        <f t="shared" si="401"/>
        <v>5005.9999999999991</v>
      </c>
      <c r="V1589" s="77"/>
    </row>
    <row r="1590" spans="1:68" s="86" customFormat="1" x14ac:dyDescent="0.25">
      <c r="A1590" s="71">
        <v>32</v>
      </c>
      <c r="B1590" s="286"/>
      <c r="C1590" s="286"/>
      <c r="D1590" s="286"/>
      <c r="E1590" s="286"/>
      <c r="F1590" s="71" t="s">
        <v>3754</v>
      </c>
      <c r="G1590" s="99">
        <v>160988.30000000002</v>
      </c>
      <c r="H1590" s="99">
        <v>15557.7</v>
      </c>
      <c r="I1590" s="71">
        <f t="shared" si="403"/>
        <v>176546.00000000003</v>
      </c>
      <c r="J1590" s="99"/>
      <c r="K1590" s="99"/>
      <c r="L1590" s="99">
        <f t="shared" si="395"/>
        <v>0</v>
      </c>
      <c r="M1590" s="99">
        <f t="shared" si="394"/>
        <v>160988.30000000002</v>
      </c>
      <c r="N1590" s="99">
        <f t="shared" si="396"/>
        <v>15557.7</v>
      </c>
      <c r="O1590" s="99">
        <f t="shared" si="397"/>
        <v>176546.00000000003</v>
      </c>
      <c r="P1590" s="99"/>
      <c r="Q1590" s="99"/>
      <c r="R1590" s="99">
        <f t="shared" si="398"/>
        <v>0</v>
      </c>
      <c r="S1590" s="99">
        <f t="shared" si="399"/>
        <v>160988.30000000002</v>
      </c>
      <c r="T1590" s="99">
        <f t="shared" si="400"/>
        <v>15557.7</v>
      </c>
      <c r="U1590" s="99">
        <f t="shared" si="401"/>
        <v>176546.00000000003</v>
      </c>
      <c r="V1590" s="77"/>
    </row>
    <row r="1591" spans="1:68" s="86" customFormat="1" x14ac:dyDescent="0.25">
      <c r="A1591" s="71">
        <v>33</v>
      </c>
      <c r="B1591" s="286"/>
      <c r="C1591" s="286"/>
      <c r="D1591" s="286"/>
      <c r="E1591" s="286"/>
      <c r="F1591" s="71" t="s">
        <v>5492</v>
      </c>
      <c r="G1591" s="99">
        <v>8517.23</v>
      </c>
      <c r="H1591" s="99">
        <v>31.77</v>
      </c>
      <c r="I1591" s="71">
        <f t="shared" si="403"/>
        <v>8549</v>
      </c>
      <c r="J1591" s="99"/>
      <c r="K1591" s="99"/>
      <c r="L1591" s="99">
        <f>J1591+K1591</f>
        <v>0</v>
      </c>
      <c r="M1591" s="99">
        <f t="shared" ref="M1591:O1592" si="404">G1591+J1591</f>
        <v>8517.23</v>
      </c>
      <c r="N1591" s="99">
        <f t="shared" si="404"/>
        <v>31.77</v>
      </c>
      <c r="O1591" s="99">
        <f t="shared" si="404"/>
        <v>8549</v>
      </c>
      <c r="P1591" s="99"/>
      <c r="Q1591" s="99"/>
      <c r="R1591" s="99">
        <f>P1591+Q1591</f>
        <v>0</v>
      </c>
      <c r="S1591" s="99">
        <f t="shared" ref="S1591:U1592" si="405">M1591-P1591</f>
        <v>8517.23</v>
      </c>
      <c r="T1591" s="99">
        <f t="shared" si="405"/>
        <v>31.77</v>
      </c>
      <c r="U1591" s="99">
        <f t="shared" si="405"/>
        <v>8549</v>
      </c>
      <c r="V1591" s="77"/>
    </row>
    <row r="1592" spans="1:68" s="86" customFormat="1" x14ac:dyDescent="0.25">
      <c r="A1592" s="71">
        <v>34</v>
      </c>
      <c r="B1592" s="286"/>
      <c r="C1592" s="286"/>
      <c r="D1592" s="286"/>
      <c r="E1592" s="286"/>
      <c r="F1592" s="71" t="s">
        <v>5493</v>
      </c>
      <c r="G1592" s="99">
        <v>2526.14</v>
      </c>
      <c r="H1592" s="99">
        <v>6.86</v>
      </c>
      <c r="I1592" s="71">
        <f t="shared" si="403"/>
        <v>2533</v>
      </c>
      <c r="J1592" s="99"/>
      <c r="K1592" s="99"/>
      <c r="L1592" s="99">
        <f>J1592+K1592</f>
        <v>0</v>
      </c>
      <c r="M1592" s="99">
        <f t="shared" si="404"/>
        <v>2526.14</v>
      </c>
      <c r="N1592" s="99">
        <f t="shared" si="404"/>
        <v>6.86</v>
      </c>
      <c r="O1592" s="99">
        <f t="shared" si="404"/>
        <v>2533</v>
      </c>
      <c r="P1592" s="99"/>
      <c r="Q1592" s="99"/>
      <c r="R1592" s="99">
        <f>P1592+Q1592</f>
        <v>0</v>
      </c>
      <c r="S1592" s="99">
        <f t="shared" si="405"/>
        <v>2526.14</v>
      </c>
      <c r="T1592" s="99">
        <f t="shared" si="405"/>
        <v>6.86</v>
      </c>
      <c r="U1592" s="99">
        <f t="shared" si="405"/>
        <v>2533</v>
      </c>
      <c r="V1592" s="77"/>
    </row>
    <row r="1593" spans="1:68" s="206" customFormat="1" x14ac:dyDescent="0.25">
      <c r="A1593" s="255" t="s">
        <v>43</v>
      </c>
      <c r="B1593" s="256"/>
      <c r="C1593" s="256"/>
      <c r="D1593" s="256"/>
      <c r="E1593" s="256"/>
      <c r="F1593" s="97">
        <f>A1592</f>
        <v>34</v>
      </c>
      <c r="G1593" s="97">
        <f>SUM(G1559:G1592)</f>
        <v>1359160.37</v>
      </c>
      <c r="H1593" s="97">
        <f t="shared" ref="H1593:U1593" si="406">SUM(H1559:H1592)</f>
        <v>387348.63</v>
      </c>
      <c r="I1593" s="97">
        <f t="shared" si="406"/>
        <v>1746509</v>
      </c>
      <c r="J1593" s="97">
        <f t="shared" si="406"/>
        <v>0</v>
      </c>
      <c r="K1593" s="97">
        <f t="shared" si="406"/>
        <v>0</v>
      </c>
      <c r="L1593" s="97">
        <f t="shared" si="406"/>
        <v>0</v>
      </c>
      <c r="M1593" s="97">
        <f t="shared" si="406"/>
        <v>1359160.37</v>
      </c>
      <c r="N1593" s="97">
        <f t="shared" si="406"/>
        <v>387348.63</v>
      </c>
      <c r="O1593" s="97">
        <f t="shared" si="406"/>
        <v>1746509</v>
      </c>
      <c r="P1593" s="97">
        <f t="shared" si="406"/>
        <v>0</v>
      </c>
      <c r="Q1593" s="97">
        <f t="shared" si="406"/>
        <v>0</v>
      </c>
      <c r="R1593" s="97">
        <f t="shared" si="406"/>
        <v>0</v>
      </c>
      <c r="S1593" s="97">
        <f t="shared" si="406"/>
        <v>1359160.37</v>
      </c>
      <c r="T1593" s="97">
        <f t="shared" si="406"/>
        <v>387348.63</v>
      </c>
      <c r="U1593" s="97">
        <f t="shared" si="406"/>
        <v>1746509</v>
      </c>
      <c r="V1593" s="122"/>
      <c r="W1593" s="113"/>
      <c r="X1593" s="113"/>
      <c r="Y1593" s="113"/>
      <c r="Z1593" s="113"/>
      <c r="AA1593" s="113"/>
      <c r="AB1593" s="113"/>
      <c r="AC1593" s="113"/>
      <c r="AD1593" s="113"/>
      <c r="AE1593" s="113"/>
      <c r="AF1593" s="113"/>
      <c r="AG1593" s="113"/>
      <c r="AH1593" s="113"/>
      <c r="AI1593" s="113"/>
      <c r="AJ1593" s="113"/>
      <c r="AK1593" s="113"/>
      <c r="AL1593" s="113"/>
      <c r="AM1593" s="113"/>
      <c r="AN1593" s="113"/>
      <c r="AO1593" s="113"/>
      <c r="AP1593" s="113"/>
      <c r="AQ1593" s="113"/>
      <c r="AR1593" s="113"/>
      <c r="AS1593" s="113"/>
      <c r="AT1593" s="113"/>
      <c r="AU1593" s="113"/>
      <c r="AV1593" s="113"/>
      <c r="AW1593" s="113"/>
      <c r="AX1593" s="113"/>
      <c r="AY1593" s="113"/>
      <c r="AZ1593" s="113"/>
      <c r="BA1593" s="113"/>
      <c r="BB1593" s="113"/>
      <c r="BC1593" s="113"/>
      <c r="BD1593" s="113"/>
      <c r="BE1593" s="113"/>
      <c r="BF1593" s="113"/>
      <c r="BG1593" s="113"/>
      <c r="BH1593" s="113"/>
      <c r="BI1593" s="113"/>
      <c r="BJ1593" s="113"/>
      <c r="BK1593" s="113"/>
      <c r="BL1593" s="113"/>
      <c r="BM1593" s="113"/>
      <c r="BN1593" s="113"/>
      <c r="BO1593" s="113"/>
      <c r="BP1593" s="113"/>
    </row>
    <row r="1594" spans="1:68" s="86" customFormat="1" ht="15" customHeight="1" x14ac:dyDescent="0.25">
      <c r="A1594" s="71">
        <v>1</v>
      </c>
      <c r="B1594" s="283" t="s">
        <v>1216</v>
      </c>
      <c r="C1594" s="283" t="s">
        <v>1217</v>
      </c>
      <c r="D1594" s="283" t="s">
        <v>1217</v>
      </c>
      <c r="E1594" s="283" t="s">
        <v>3755</v>
      </c>
      <c r="F1594" s="71" t="s">
        <v>3756</v>
      </c>
      <c r="G1594" s="99">
        <v>0</v>
      </c>
      <c r="H1594" s="99">
        <v>0</v>
      </c>
      <c r="I1594" s="71">
        <f t="shared" si="403"/>
        <v>0</v>
      </c>
      <c r="J1594" s="99"/>
      <c r="K1594" s="99"/>
      <c r="L1594" s="99">
        <f t="shared" si="395"/>
        <v>0</v>
      </c>
      <c r="M1594" s="99">
        <f t="shared" si="394"/>
        <v>0</v>
      </c>
      <c r="N1594" s="99">
        <f t="shared" si="396"/>
        <v>0</v>
      </c>
      <c r="O1594" s="99">
        <f t="shared" si="397"/>
        <v>0</v>
      </c>
      <c r="P1594" s="99"/>
      <c r="Q1594" s="99"/>
      <c r="R1594" s="99">
        <f t="shared" si="398"/>
        <v>0</v>
      </c>
      <c r="S1594" s="99">
        <f t="shared" si="399"/>
        <v>0</v>
      </c>
      <c r="T1594" s="99">
        <f t="shared" si="400"/>
        <v>0</v>
      </c>
      <c r="U1594" s="99">
        <f t="shared" si="401"/>
        <v>0</v>
      </c>
      <c r="V1594" s="77"/>
    </row>
    <row r="1595" spans="1:68" s="86" customFormat="1" x14ac:dyDescent="0.25">
      <c r="A1595" s="71">
        <v>2</v>
      </c>
      <c r="B1595" s="284"/>
      <c r="C1595" s="284"/>
      <c r="D1595" s="284"/>
      <c r="E1595" s="284"/>
      <c r="F1595" s="71" t="s">
        <v>3757</v>
      </c>
      <c r="G1595" s="99">
        <v>0</v>
      </c>
      <c r="H1595" s="99">
        <v>0</v>
      </c>
      <c r="I1595" s="71">
        <f t="shared" si="403"/>
        <v>0</v>
      </c>
      <c r="J1595" s="99"/>
      <c r="K1595" s="99"/>
      <c r="L1595" s="99">
        <f t="shared" si="395"/>
        <v>0</v>
      </c>
      <c r="M1595" s="99">
        <f t="shared" si="394"/>
        <v>0</v>
      </c>
      <c r="N1595" s="99">
        <f t="shared" si="396"/>
        <v>0</v>
      </c>
      <c r="O1595" s="99">
        <f t="shared" si="397"/>
        <v>0</v>
      </c>
      <c r="P1595" s="99"/>
      <c r="Q1595" s="99"/>
      <c r="R1595" s="99">
        <f t="shared" si="398"/>
        <v>0</v>
      </c>
      <c r="S1595" s="99">
        <f t="shared" si="399"/>
        <v>0</v>
      </c>
      <c r="T1595" s="99">
        <f t="shared" si="400"/>
        <v>0</v>
      </c>
      <c r="U1595" s="99">
        <f t="shared" si="401"/>
        <v>0</v>
      </c>
      <c r="V1595" s="77"/>
    </row>
    <row r="1596" spans="1:68" s="86" customFormat="1" x14ac:dyDescent="0.25">
      <c r="A1596" s="71">
        <v>3</v>
      </c>
      <c r="B1596" s="284"/>
      <c r="C1596" s="284"/>
      <c r="D1596" s="284"/>
      <c r="E1596" s="284"/>
      <c r="F1596" s="71" t="s">
        <v>3758</v>
      </c>
      <c r="G1596" s="99">
        <v>134180.57999999999</v>
      </c>
      <c r="H1596" s="99">
        <v>840.42000000000007</v>
      </c>
      <c r="I1596" s="71">
        <f t="shared" si="403"/>
        <v>135021</v>
      </c>
      <c r="J1596" s="99"/>
      <c r="K1596" s="99"/>
      <c r="L1596" s="99">
        <f t="shared" si="395"/>
        <v>0</v>
      </c>
      <c r="M1596" s="99">
        <f t="shared" si="394"/>
        <v>134180.57999999999</v>
      </c>
      <c r="N1596" s="99">
        <f t="shared" si="396"/>
        <v>840.42000000000007</v>
      </c>
      <c r="O1596" s="99">
        <f t="shared" si="397"/>
        <v>135021</v>
      </c>
      <c r="P1596" s="99"/>
      <c r="Q1596" s="99"/>
      <c r="R1596" s="99">
        <f t="shared" si="398"/>
        <v>0</v>
      </c>
      <c r="S1596" s="99">
        <f t="shared" si="399"/>
        <v>134180.57999999999</v>
      </c>
      <c r="T1596" s="99">
        <f t="shared" si="400"/>
        <v>840.42000000000007</v>
      </c>
      <c r="U1596" s="99">
        <f t="shared" si="401"/>
        <v>135021</v>
      </c>
      <c r="V1596" s="77"/>
    </row>
    <row r="1597" spans="1:68" s="86" customFormat="1" x14ac:dyDescent="0.25">
      <c r="A1597" s="71">
        <v>4</v>
      </c>
      <c r="B1597" s="284"/>
      <c r="C1597" s="284"/>
      <c r="D1597" s="284"/>
      <c r="E1597" s="284"/>
      <c r="F1597" s="71" t="s">
        <v>3759</v>
      </c>
      <c r="G1597" s="99">
        <v>7637.489999999998</v>
      </c>
      <c r="H1597" s="99">
        <v>91.510000000000019</v>
      </c>
      <c r="I1597" s="71">
        <f t="shared" si="403"/>
        <v>7728.9999999999982</v>
      </c>
      <c r="J1597" s="99"/>
      <c r="K1597" s="99"/>
      <c r="L1597" s="99">
        <f t="shared" si="395"/>
        <v>0</v>
      </c>
      <c r="M1597" s="99">
        <f t="shared" si="394"/>
        <v>7637.489999999998</v>
      </c>
      <c r="N1597" s="99">
        <f t="shared" si="396"/>
        <v>91.510000000000019</v>
      </c>
      <c r="O1597" s="99">
        <f t="shared" si="397"/>
        <v>7728.9999999999982</v>
      </c>
      <c r="P1597" s="99"/>
      <c r="Q1597" s="99"/>
      <c r="R1597" s="99">
        <f t="shared" si="398"/>
        <v>0</v>
      </c>
      <c r="S1597" s="99">
        <f t="shared" si="399"/>
        <v>7637.489999999998</v>
      </c>
      <c r="T1597" s="99">
        <f t="shared" si="400"/>
        <v>91.510000000000019</v>
      </c>
      <c r="U1597" s="99">
        <f t="shared" si="401"/>
        <v>7728.9999999999982</v>
      </c>
      <c r="V1597" s="77"/>
    </row>
    <row r="1598" spans="1:68" s="86" customFormat="1" x14ac:dyDescent="0.25">
      <c r="A1598" s="71">
        <v>5</v>
      </c>
      <c r="B1598" s="284"/>
      <c r="C1598" s="284"/>
      <c r="D1598" s="284"/>
      <c r="E1598" s="284"/>
      <c r="F1598" s="71" t="s">
        <v>3760</v>
      </c>
      <c r="G1598" s="99">
        <v>230893.97999999998</v>
      </c>
      <c r="H1598" s="99">
        <v>672.02</v>
      </c>
      <c r="I1598" s="71">
        <f t="shared" si="403"/>
        <v>231565.99999999997</v>
      </c>
      <c r="J1598" s="99"/>
      <c r="K1598" s="99"/>
      <c r="L1598" s="99">
        <f t="shared" si="395"/>
        <v>0</v>
      </c>
      <c r="M1598" s="99">
        <f t="shared" si="394"/>
        <v>230893.97999999998</v>
      </c>
      <c r="N1598" s="99">
        <f t="shared" si="396"/>
        <v>672.02</v>
      </c>
      <c r="O1598" s="99">
        <f t="shared" si="397"/>
        <v>231565.99999999997</v>
      </c>
      <c r="P1598" s="99"/>
      <c r="Q1598" s="99"/>
      <c r="R1598" s="99">
        <f t="shared" si="398"/>
        <v>0</v>
      </c>
      <c r="S1598" s="99">
        <f t="shared" si="399"/>
        <v>230893.97999999998</v>
      </c>
      <c r="T1598" s="99">
        <f t="shared" si="400"/>
        <v>672.02</v>
      </c>
      <c r="U1598" s="99">
        <f t="shared" si="401"/>
        <v>231565.99999999997</v>
      </c>
      <c r="V1598" s="77"/>
    </row>
    <row r="1599" spans="1:68" s="86" customFormat="1" x14ac:dyDescent="0.25">
      <c r="A1599" s="71">
        <v>6</v>
      </c>
      <c r="B1599" s="284"/>
      <c r="C1599" s="284"/>
      <c r="D1599" s="284"/>
      <c r="E1599" s="284"/>
      <c r="F1599" s="71" t="s">
        <v>3761</v>
      </c>
      <c r="G1599" s="99">
        <v>10305.999999999993</v>
      </c>
      <c r="H1599" s="99">
        <v>0</v>
      </c>
      <c r="I1599" s="71">
        <f t="shared" si="403"/>
        <v>10305.999999999993</v>
      </c>
      <c r="J1599" s="99"/>
      <c r="K1599" s="99"/>
      <c r="L1599" s="99">
        <f t="shared" si="395"/>
        <v>0</v>
      </c>
      <c r="M1599" s="99">
        <f t="shared" si="394"/>
        <v>10305.999999999993</v>
      </c>
      <c r="N1599" s="99">
        <f t="shared" si="396"/>
        <v>0</v>
      </c>
      <c r="O1599" s="99">
        <f t="shared" si="397"/>
        <v>10305.999999999993</v>
      </c>
      <c r="P1599" s="99"/>
      <c r="Q1599" s="99"/>
      <c r="R1599" s="99">
        <f t="shared" si="398"/>
        <v>0</v>
      </c>
      <c r="S1599" s="99">
        <f t="shared" si="399"/>
        <v>10305.999999999993</v>
      </c>
      <c r="T1599" s="99">
        <f t="shared" si="400"/>
        <v>0</v>
      </c>
      <c r="U1599" s="99">
        <f t="shared" si="401"/>
        <v>10305.999999999993</v>
      </c>
      <c r="V1599" s="77"/>
    </row>
    <row r="1600" spans="1:68" s="86" customFormat="1" x14ac:dyDescent="0.25">
      <c r="A1600" s="71">
        <v>7</v>
      </c>
      <c r="B1600" s="284"/>
      <c r="C1600" s="284"/>
      <c r="D1600" s="284"/>
      <c r="E1600" s="284"/>
      <c r="F1600" s="71" t="s">
        <v>3762</v>
      </c>
      <c r="G1600" s="99">
        <v>66151.87</v>
      </c>
      <c r="H1600" s="99">
        <v>49.129999999999995</v>
      </c>
      <c r="I1600" s="71">
        <f t="shared" si="403"/>
        <v>66201</v>
      </c>
      <c r="J1600" s="99"/>
      <c r="K1600" s="99"/>
      <c r="L1600" s="99">
        <f t="shared" si="395"/>
        <v>0</v>
      </c>
      <c r="M1600" s="99">
        <f t="shared" si="394"/>
        <v>66151.87</v>
      </c>
      <c r="N1600" s="99">
        <f t="shared" si="396"/>
        <v>49.129999999999995</v>
      </c>
      <c r="O1600" s="99">
        <f t="shared" si="397"/>
        <v>66201</v>
      </c>
      <c r="P1600" s="99"/>
      <c r="Q1600" s="99"/>
      <c r="R1600" s="99">
        <f t="shared" si="398"/>
        <v>0</v>
      </c>
      <c r="S1600" s="99">
        <f t="shared" si="399"/>
        <v>66151.87</v>
      </c>
      <c r="T1600" s="99">
        <f t="shared" si="400"/>
        <v>49.129999999999995</v>
      </c>
      <c r="U1600" s="99">
        <f t="shared" si="401"/>
        <v>66201</v>
      </c>
      <c r="V1600" s="77"/>
    </row>
    <row r="1601" spans="1:68" s="86" customFormat="1" x14ac:dyDescent="0.25">
      <c r="A1601" s="71">
        <v>8</v>
      </c>
      <c r="B1601" s="284"/>
      <c r="C1601" s="284"/>
      <c r="D1601" s="284"/>
      <c r="E1601" s="284"/>
      <c r="F1601" s="71" t="s">
        <v>3763</v>
      </c>
      <c r="G1601" s="99">
        <v>19639.999999999971</v>
      </c>
      <c r="H1601" s="99">
        <v>0</v>
      </c>
      <c r="I1601" s="71">
        <f t="shared" si="403"/>
        <v>19639.999999999971</v>
      </c>
      <c r="J1601" s="99"/>
      <c r="K1601" s="99"/>
      <c r="L1601" s="99">
        <f t="shared" si="395"/>
        <v>0</v>
      </c>
      <c r="M1601" s="99">
        <f t="shared" si="394"/>
        <v>19639.999999999971</v>
      </c>
      <c r="N1601" s="99">
        <f t="shared" si="396"/>
        <v>0</v>
      </c>
      <c r="O1601" s="99">
        <f t="shared" si="397"/>
        <v>19639.999999999971</v>
      </c>
      <c r="P1601" s="99"/>
      <c r="Q1601" s="99"/>
      <c r="R1601" s="99">
        <f t="shared" si="398"/>
        <v>0</v>
      </c>
      <c r="S1601" s="99">
        <f t="shared" si="399"/>
        <v>19639.999999999971</v>
      </c>
      <c r="T1601" s="99">
        <f t="shared" si="400"/>
        <v>0</v>
      </c>
      <c r="U1601" s="99">
        <f t="shared" si="401"/>
        <v>19639.999999999971</v>
      </c>
      <c r="V1601" s="77"/>
    </row>
    <row r="1602" spans="1:68" s="86" customFormat="1" x14ac:dyDescent="0.25">
      <c r="A1602" s="71">
        <v>9</v>
      </c>
      <c r="B1602" s="284"/>
      <c r="C1602" s="284"/>
      <c r="D1602" s="284"/>
      <c r="E1602" s="284"/>
      <c r="F1602" s="71" t="s">
        <v>3764</v>
      </c>
      <c r="G1602" s="99">
        <v>40512</v>
      </c>
      <c r="H1602" s="99">
        <v>0</v>
      </c>
      <c r="I1602" s="71">
        <f t="shared" si="403"/>
        <v>40512</v>
      </c>
      <c r="J1602" s="99"/>
      <c r="K1602" s="99"/>
      <c r="L1602" s="99">
        <f t="shared" si="395"/>
        <v>0</v>
      </c>
      <c r="M1602" s="99">
        <f t="shared" si="394"/>
        <v>40512</v>
      </c>
      <c r="N1602" s="99">
        <f t="shared" si="396"/>
        <v>0</v>
      </c>
      <c r="O1602" s="99">
        <f t="shared" si="397"/>
        <v>40512</v>
      </c>
      <c r="P1602" s="99"/>
      <c r="Q1602" s="99"/>
      <c r="R1602" s="99">
        <f t="shared" si="398"/>
        <v>0</v>
      </c>
      <c r="S1602" s="99">
        <f t="shared" si="399"/>
        <v>40512</v>
      </c>
      <c r="T1602" s="99">
        <f t="shared" si="400"/>
        <v>0</v>
      </c>
      <c r="U1602" s="99">
        <f t="shared" si="401"/>
        <v>40512</v>
      </c>
      <c r="V1602" s="77"/>
    </row>
    <row r="1603" spans="1:68" s="86" customFormat="1" x14ac:dyDescent="0.25">
      <c r="A1603" s="71">
        <v>10</v>
      </c>
      <c r="B1603" s="284"/>
      <c r="C1603" s="284"/>
      <c r="D1603" s="284"/>
      <c r="E1603" s="284"/>
      <c r="F1603" s="71" t="s">
        <v>3765</v>
      </c>
      <c r="G1603" s="99">
        <v>6499.9999999999982</v>
      </c>
      <c r="H1603" s="99">
        <v>64</v>
      </c>
      <c r="I1603" s="71">
        <f t="shared" si="403"/>
        <v>6563.9999999999982</v>
      </c>
      <c r="J1603" s="99"/>
      <c r="K1603" s="99"/>
      <c r="L1603" s="99">
        <f t="shared" si="395"/>
        <v>0</v>
      </c>
      <c r="M1603" s="99">
        <f t="shared" ref="M1603:M1665" si="407">G1603+J1603</f>
        <v>6499.9999999999982</v>
      </c>
      <c r="N1603" s="99">
        <f t="shared" si="396"/>
        <v>64</v>
      </c>
      <c r="O1603" s="99">
        <f t="shared" si="397"/>
        <v>6563.9999999999982</v>
      </c>
      <c r="P1603" s="99"/>
      <c r="Q1603" s="99"/>
      <c r="R1603" s="99">
        <f t="shared" si="398"/>
        <v>0</v>
      </c>
      <c r="S1603" s="99">
        <f t="shared" si="399"/>
        <v>6499.9999999999982</v>
      </c>
      <c r="T1603" s="99">
        <f t="shared" si="400"/>
        <v>64</v>
      </c>
      <c r="U1603" s="99">
        <f t="shared" si="401"/>
        <v>6563.9999999999982</v>
      </c>
      <c r="V1603" s="77"/>
    </row>
    <row r="1604" spans="1:68" s="86" customFormat="1" x14ac:dyDescent="0.25">
      <c r="A1604" s="71">
        <v>11</v>
      </c>
      <c r="B1604" s="284"/>
      <c r="C1604" s="284"/>
      <c r="D1604" s="284"/>
      <c r="E1604" s="284"/>
      <c r="F1604" s="71" t="s">
        <v>3766</v>
      </c>
      <c r="G1604" s="99">
        <v>-17606.619999999995</v>
      </c>
      <c r="H1604" s="99">
        <v>1053.6199999999999</v>
      </c>
      <c r="I1604" s="71">
        <f t="shared" si="403"/>
        <v>-16552.999999999996</v>
      </c>
      <c r="J1604" s="99"/>
      <c r="K1604" s="99"/>
      <c r="L1604" s="99">
        <f t="shared" si="395"/>
        <v>0</v>
      </c>
      <c r="M1604" s="99">
        <f t="shared" si="407"/>
        <v>-17606.619999999995</v>
      </c>
      <c r="N1604" s="99">
        <f t="shared" si="396"/>
        <v>1053.6199999999999</v>
      </c>
      <c r="O1604" s="99">
        <f t="shared" si="397"/>
        <v>-16552.999999999996</v>
      </c>
      <c r="P1604" s="99"/>
      <c r="Q1604" s="99"/>
      <c r="R1604" s="99">
        <f t="shared" si="398"/>
        <v>0</v>
      </c>
      <c r="S1604" s="99">
        <f t="shared" si="399"/>
        <v>-17606.619999999995</v>
      </c>
      <c r="T1604" s="99">
        <f t="shared" si="400"/>
        <v>1053.6199999999999</v>
      </c>
      <c r="U1604" s="99">
        <f t="shared" si="401"/>
        <v>-16552.999999999996</v>
      </c>
      <c r="V1604" s="77"/>
    </row>
    <row r="1605" spans="1:68" s="86" customFormat="1" x14ac:dyDescent="0.25">
      <c r="A1605" s="71">
        <v>12</v>
      </c>
      <c r="B1605" s="284"/>
      <c r="C1605" s="284"/>
      <c r="D1605" s="284"/>
      <c r="E1605" s="284"/>
      <c r="F1605" s="71" t="s">
        <v>3767</v>
      </c>
      <c r="G1605" s="99">
        <v>4066.25</v>
      </c>
      <c r="H1605" s="99">
        <v>-11.25</v>
      </c>
      <c r="I1605" s="71">
        <f t="shared" si="403"/>
        <v>4055</v>
      </c>
      <c r="J1605" s="99"/>
      <c r="K1605" s="99"/>
      <c r="L1605" s="99">
        <f t="shared" si="395"/>
        <v>0</v>
      </c>
      <c r="M1605" s="99">
        <f t="shared" si="407"/>
        <v>4066.25</v>
      </c>
      <c r="N1605" s="99">
        <f t="shared" si="396"/>
        <v>-11.25</v>
      </c>
      <c r="O1605" s="99">
        <f t="shared" si="397"/>
        <v>4055</v>
      </c>
      <c r="P1605" s="99"/>
      <c r="Q1605" s="99"/>
      <c r="R1605" s="99">
        <f t="shared" si="398"/>
        <v>0</v>
      </c>
      <c r="S1605" s="99">
        <f t="shared" si="399"/>
        <v>4066.25</v>
      </c>
      <c r="T1605" s="99">
        <f t="shared" si="400"/>
        <v>-11.25</v>
      </c>
      <c r="U1605" s="99">
        <f t="shared" si="401"/>
        <v>4055</v>
      </c>
      <c r="V1605" s="77"/>
    </row>
    <row r="1606" spans="1:68" s="86" customFormat="1" x14ac:dyDescent="0.25">
      <c r="A1606" s="71">
        <v>13</v>
      </c>
      <c r="B1606" s="284"/>
      <c r="C1606" s="284"/>
      <c r="D1606" s="284"/>
      <c r="E1606" s="284"/>
      <c r="F1606" s="71" t="s">
        <v>3768</v>
      </c>
      <c r="G1606" s="99">
        <v>21447</v>
      </c>
      <c r="H1606" s="99">
        <v>0</v>
      </c>
      <c r="I1606" s="71">
        <f t="shared" si="403"/>
        <v>21447</v>
      </c>
      <c r="J1606" s="99"/>
      <c r="K1606" s="99"/>
      <c r="L1606" s="99">
        <f t="shared" si="395"/>
        <v>0</v>
      </c>
      <c r="M1606" s="99">
        <f t="shared" si="407"/>
        <v>21447</v>
      </c>
      <c r="N1606" s="99">
        <f t="shared" si="396"/>
        <v>0</v>
      </c>
      <c r="O1606" s="99">
        <f t="shared" si="397"/>
        <v>21447</v>
      </c>
      <c r="P1606" s="99"/>
      <c r="Q1606" s="99"/>
      <c r="R1606" s="99">
        <f t="shared" si="398"/>
        <v>0</v>
      </c>
      <c r="S1606" s="99">
        <f t="shared" si="399"/>
        <v>21447</v>
      </c>
      <c r="T1606" s="99">
        <f t="shared" si="400"/>
        <v>0</v>
      </c>
      <c r="U1606" s="99">
        <f t="shared" si="401"/>
        <v>21447</v>
      </c>
      <c r="V1606" s="77"/>
    </row>
    <row r="1607" spans="1:68" s="86" customFormat="1" x14ac:dyDescent="0.25">
      <c r="A1607" s="71">
        <v>14</v>
      </c>
      <c r="B1607" s="284"/>
      <c r="C1607" s="284"/>
      <c r="D1607" s="284"/>
      <c r="E1607" s="284"/>
      <c r="F1607" s="71" t="s">
        <v>3769</v>
      </c>
      <c r="G1607" s="99">
        <v>6566.77</v>
      </c>
      <c r="H1607" s="99">
        <v>71.23</v>
      </c>
      <c r="I1607" s="71">
        <f t="shared" si="403"/>
        <v>6638</v>
      </c>
      <c r="J1607" s="99"/>
      <c r="K1607" s="99"/>
      <c r="L1607" s="99">
        <f t="shared" si="395"/>
        <v>0</v>
      </c>
      <c r="M1607" s="99">
        <f t="shared" si="407"/>
        <v>6566.77</v>
      </c>
      <c r="N1607" s="99">
        <f t="shared" si="396"/>
        <v>71.23</v>
      </c>
      <c r="O1607" s="99">
        <f t="shared" si="397"/>
        <v>6638</v>
      </c>
      <c r="P1607" s="99"/>
      <c r="Q1607" s="99"/>
      <c r="R1607" s="99">
        <f t="shared" si="398"/>
        <v>0</v>
      </c>
      <c r="S1607" s="99">
        <f t="shared" si="399"/>
        <v>6566.77</v>
      </c>
      <c r="T1607" s="99">
        <f t="shared" si="400"/>
        <v>71.23</v>
      </c>
      <c r="U1607" s="99">
        <f t="shared" si="401"/>
        <v>6638</v>
      </c>
      <c r="V1607" s="77"/>
    </row>
    <row r="1608" spans="1:68" s="86" customFormat="1" x14ac:dyDescent="0.25">
      <c r="A1608" s="71">
        <v>15</v>
      </c>
      <c r="B1608" s="284"/>
      <c r="C1608" s="284"/>
      <c r="D1608" s="284"/>
      <c r="E1608" s="284"/>
      <c r="F1608" s="71" t="s">
        <v>3770</v>
      </c>
      <c r="G1608" s="99">
        <v>6156.2100000000028</v>
      </c>
      <c r="H1608" s="99">
        <v>66.789999999999992</v>
      </c>
      <c r="I1608" s="71">
        <f t="shared" si="403"/>
        <v>6223.0000000000027</v>
      </c>
      <c r="J1608" s="99"/>
      <c r="K1608" s="99"/>
      <c r="L1608" s="99">
        <f t="shared" si="395"/>
        <v>0</v>
      </c>
      <c r="M1608" s="99">
        <f t="shared" si="407"/>
        <v>6156.2100000000028</v>
      </c>
      <c r="N1608" s="99">
        <f t="shared" si="396"/>
        <v>66.789999999999992</v>
      </c>
      <c r="O1608" s="99">
        <f t="shared" si="397"/>
        <v>6223.0000000000027</v>
      </c>
      <c r="P1608" s="99"/>
      <c r="Q1608" s="99"/>
      <c r="R1608" s="99">
        <f t="shared" si="398"/>
        <v>0</v>
      </c>
      <c r="S1608" s="99">
        <f t="shared" si="399"/>
        <v>6156.2100000000028</v>
      </c>
      <c r="T1608" s="99">
        <f t="shared" si="400"/>
        <v>66.789999999999992</v>
      </c>
      <c r="U1608" s="99">
        <f t="shared" si="401"/>
        <v>6223.0000000000027</v>
      </c>
      <c r="V1608" s="77"/>
    </row>
    <row r="1609" spans="1:68" s="86" customFormat="1" x14ac:dyDescent="0.25">
      <c r="A1609" s="71">
        <v>16</v>
      </c>
      <c r="B1609" s="285"/>
      <c r="C1609" s="285"/>
      <c r="D1609" s="285"/>
      <c r="E1609" s="285"/>
      <c r="F1609" s="71" t="s">
        <v>3771</v>
      </c>
      <c r="G1609" s="99">
        <v>8332.2200000000012</v>
      </c>
      <c r="H1609" s="99">
        <v>73.78</v>
      </c>
      <c r="I1609" s="71">
        <f t="shared" si="403"/>
        <v>8406.0000000000018</v>
      </c>
      <c r="J1609" s="99"/>
      <c r="K1609" s="99"/>
      <c r="L1609" s="99">
        <f t="shared" si="395"/>
        <v>0</v>
      </c>
      <c r="M1609" s="99">
        <f t="shared" si="407"/>
        <v>8332.2200000000012</v>
      </c>
      <c r="N1609" s="99">
        <f t="shared" si="396"/>
        <v>73.78</v>
      </c>
      <c r="O1609" s="99">
        <f t="shared" si="397"/>
        <v>8406.0000000000018</v>
      </c>
      <c r="P1609" s="99"/>
      <c r="Q1609" s="99"/>
      <c r="R1609" s="99">
        <f t="shared" si="398"/>
        <v>0</v>
      </c>
      <c r="S1609" s="99">
        <f t="shared" si="399"/>
        <v>8332.2200000000012</v>
      </c>
      <c r="T1609" s="99">
        <f t="shared" si="400"/>
        <v>73.78</v>
      </c>
      <c r="U1609" s="99">
        <f t="shared" si="401"/>
        <v>8406.0000000000018</v>
      </c>
      <c r="V1609" s="77"/>
    </row>
    <row r="1610" spans="1:68" s="206" customFormat="1" x14ac:dyDescent="0.25">
      <c r="A1610" s="255" t="s">
        <v>43</v>
      </c>
      <c r="B1610" s="256"/>
      <c r="C1610" s="256"/>
      <c r="D1610" s="256"/>
      <c r="E1610" s="256"/>
      <c r="F1610" s="97">
        <f>A1609</f>
        <v>16</v>
      </c>
      <c r="G1610" s="97">
        <f>SUM(G1594:G1609)</f>
        <v>544783.74999999988</v>
      </c>
      <c r="H1610" s="97">
        <f t="shared" ref="H1610:U1610" si="408">SUM(H1594:H1609)</f>
        <v>2971.25</v>
      </c>
      <c r="I1610" s="97">
        <f t="shared" si="408"/>
        <v>547755</v>
      </c>
      <c r="J1610" s="97">
        <f t="shared" si="408"/>
        <v>0</v>
      </c>
      <c r="K1610" s="97">
        <f t="shared" si="408"/>
        <v>0</v>
      </c>
      <c r="L1610" s="97">
        <f t="shared" si="408"/>
        <v>0</v>
      </c>
      <c r="M1610" s="97">
        <f t="shared" si="408"/>
        <v>544783.74999999988</v>
      </c>
      <c r="N1610" s="97">
        <f t="shared" si="408"/>
        <v>2971.25</v>
      </c>
      <c r="O1610" s="97">
        <f t="shared" si="408"/>
        <v>547755</v>
      </c>
      <c r="P1610" s="97">
        <f t="shared" si="408"/>
        <v>0</v>
      </c>
      <c r="Q1610" s="97">
        <f t="shared" si="408"/>
        <v>0</v>
      </c>
      <c r="R1610" s="97">
        <f t="shared" si="408"/>
        <v>0</v>
      </c>
      <c r="S1610" s="97">
        <f t="shared" si="408"/>
        <v>544783.74999999988</v>
      </c>
      <c r="T1610" s="97">
        <f t="shared" si="408"/>
        <v>2971.25</v>
      </c>
      <c r="U1610" s="97">
        <f t="shared" si="408"/>
        <v>547755</v>
      </c>
      <c r="V1610" s="122"/>
      <c r="W1610" s="113"/>
      <c r="X1610" s="113"/>
      <c r="Y1610" s="113"/>
      <c r="Z1610" s="113"/>
      <c r="AA1610" s="113"/>
      <c r="AB1610" s="113"/>
      <c r="AC1610" s="113"/>
      <c r="AD1610" s="113"/>
      <c r="AE1610" s="113"/>
      <c r="AF1610" s="113"/>
      <c r="AG1610" s="113"/>
      <c r="AH1610" s="113"/>
      <c r="AI1610" s="113"/>
      <c r="AJ1610" s="113"/>
      <c r="AK1610" s="113"/>
      <c r="AL1610" s="113"/>
      <c r="AM1610" s="113"/>
      <c r="AN1610" s="113"/>
      <c r="AO1610" s="113"/>
      <c r="AP1610" s="113"/>
      <c r="AQ1610" s="113"/>
      <c r="AR1610" s="113"/>
      <c r="AS1610" s="113"/>
      <c r="AT1610" s="113"/>
      <c r="AU1610" s="113"/>
      <c r="AV1610" s="113"/>
      <c r="AW1610" s="113"/>
      <c r="AX1610" s="113"/>
      <c r="AY1610" s="113"/>
      <c r="AZ1610" s="113"/>
      <c r="BA1610" s="113"/>
      <c r="BB1610" s="113"/>
      <c r="BC1610" s="113"/>
      <c r="BD1610" s="113"/>
      <c r="BE1610" s="113"/>
      <c r="BF1610" s="113"/>
      <c r="BG1610" s="113"/>
      <c r="BH1610" s="113"/>
      <c r="BI1610" s="113"/>
      <c r="BJ1610" s="113"/>
      <c r="BK1610" s="113"/>
      <c r="BL1610" s="113"/>
      <c r="BM1610" s="113"/>
      <c r="BN1610" s="113"/>
      <c r="BO1610" s="113"/>
      <c r="BP1610" s="113"/>
    </row>
    <row r="1611" spans="1:68" s="86" customFormat="1" ht="15" customHeight="1" x14ac:dyDescent="0.25">
      <c r="A1611" s="71">
        <v>1</v>
      </c>
      <c r="B1611" s="283" t="s">
        <v>1216</v>
      </c>
      <c r="C1611" s="283" t="s">
        <v>1217</v>
      </c>
      <c r="D1611" s="283" t="s">
        <v>1217</v>
      </c>
      <c r="E1611" s="283" t="s">
        <v>3772</v>
      </c>
      <c r="F1611" s="71" t="s">
        <v>3773</v>
      </c>
      <c r="G1611" s="99">
        <v>0</v>
      </c>
      <c r="H1611" s="99">
        <v>0</v>
      </c>
      <c r="I1611" s="71">
        <f t="shared" si="403"/>
        <v>0</v>
      </c>
      <c r="J1611" s="99"/>
      <c r="K1611" s="99"/>
      <c r="L1611" s="99">
        <f t="shared" si="395"/>
        <v>0</v>
      </c>
      <c r="M1611" s="99">
        <f t="shared" si="407"/>
        <v>0</v>
      </c>
      <c r="N1611" s="99">
        <f t="shared" si="396"/>
        <v>0</v>
      </c>
      <c r="O1611" s="99">
        <f t="shared" si="397"/>
        <v>0</v>
      </c>
      <c r="P1611" s="99"/>
      <c r="Q1611" s="99"/>
      <c r="R1611" s="99">
        <f t="shared" si="398"/>
        <v>0</v>
      </c>
      <c r="S1611" s="99">
        <f t="shared" si="399"/>
        <v>0</v>
      </c>
      <c r="T1611" s="99">
        <f t="shared" si="400"/>
        <v>0</v>
      </c>
      <c r="U1611" s="99">
        <f t="shared" si="401"/>
        <v>0</v>
      </c>
      <c r="V1611" s="77"/>
    </row>
    <row r="1612" spans="1:68" s="86" customFormat="1" x14ac:dyDescent="0.25">
      <c r="A1612" s="71">
        <v>2</v>
      </c>
      <c r="B1612" s="284"/>
      <c r="C1612" s="284"/>
      <c r="D1612" s="284"/>
      <c r="E1612" s="284"/>
      <c r="F1612" s="71" t="s">
        <v>3774</v>
      </c>
      <c r="G1612" s="99">
        <v>-23909.760000000002</v>
      </c>
      <c r="H1612" s="99">
        <v>-162.24</v>
      </c>
      <c r="I1612" s="71">
        <f t="shared" si="403"/>
        <v>-24072.000000000004</v>
      </c>
      <c r="J1612" s="99"/>
      <c r="K1612" s="99"/>
      <c r="L1612" s="99">
        <f t="shared" si="395"/>
        <v>0</v>
      </c>
      <c r="M1612" s="99">
        <f t="shared" si="407"/>
        <v>-23909.760000000002</v>
      </c>
      <c r="N1612" s="99">
        <f t="shared" si="396"/>
        <v>-162.24</v>
      </c>
      <c r="O1612" s="99">
        <f t="shared" si="397"/>
        <v>-24072.000000000004</v>
      </c>
      <c r="P1612" s="99"/>
      <c r="Q1612" s="99"/>
      <c r="R1612" s="99">
        <f t="shared" si="398"/>
        <v>0</v>
      </c>
      <c r="S1612" s="99">
        <f t="shared" si="399"/>
        <v>-23909.760000000002</v>
      </c>
      <c r="T1612" s="99">
        <f t="shared" si="400"/>
        <v>-162.24</v>
      </c>
      <c r="U1612" s="99">
        <f t="shared" si="401"/>
        <v>-24072.000000000004</v>
      </c>
      <c r="V1612" s="77"/>
    </row>
    <row r="1613" spans="1:68" s="86" customFormat="1" x14ac:dyDescent="0.25">
      <c r="A1613" s="71">
        <v>3</v>
      </c>
      <c r="B1613" s="284"/>
      <c r="C1613" s="284"/>
      <c r="D1613" s="284"/>
      <c r="E1613" s="284"/>
      <c r="F1613" s="71" t="s">
        <v>3775</v>
      </c>
      <c r="G1613" s="99">
        <v>-1123.2299999999996</v>
      </c>
      <c r="H1613" s="99">
        <v>166.23</v>
      </c>
      <c r="I1613" s="71">
        <f t="shared" si="403"/>
        <v>-956.99999999999955</v>
      </c>
      <c r="J1613" s="99"/>
      <c r="K1613" s="99"/>
      <c r="L1613" s="99">
        <f t="shared" si="395"/>
        <v>0</v>
      </c>
      <c r="M1613" s="99">
        <f t="shared" si="407"/>
        <v>-1123.2299999999996</v>
      </c>
      <c r="N1613" s="99">
        <f t="shared" si="396"/>
        <v>166.23</v>
      </c>
      <c r="O1613" s="99">
        <f t="shared" si="397"/>
        <v>-956.99999999999955</v>
      </c>
      <c r="P1613" s="99"/>
      <c r="Q1613" s="99"/>
      <c r="R1613" s="99">
        <f t="shared" si="398"/>
        <v>0</v>
      </c>
      <c r="S1613" s="99">
        <f t="shared" si="399"/>
        <v>-1123.2299999999996</v>
      </c>
      <c r="T1613" s="99">
        <f t="shared" si="400"/>
        <v>166.23</v>
      </c>
      <c r="U1613" s="99">
        <f t="shared" si="401"/>
        <v>-956.99999999999955</v>
      </c>
      <c r="V1613" s="77"/>
    </row>
    <row r="1614" spans="1:68" s="86" customFormat="1" x14ac:dyDescent="0.25">
      <c r="A1614" s="71">
        <v>4</v>
      </c>
      <c r="B1614" s="284"/>
      <c r="C1614" s="284"/>
      <c r="D1614" s="284"/>
      <c r="E1614" s="284"/>
      <c r="F1614" s="71" t="s">
        <v>3776</v>
      </c>
      <c r="G1614" s="99">
        <v>-6898.9000000000015</v>
      </c>
      <c r="H1614" s="99">
        <v>-375.10000000000036</v>
      </c>
      <c r="I1614" s="71">
        <f t="shared" si="403"/>
        <v>-7274.0000000000018</v>
      </c>
      <c r="J1614" s="99"/>
      <c r="K1614" s="99"/>
      <c r="L1614" s="99">
        <f t="shared" si="395"/>
        <v>0</v>
      </c>
      <c r="M1614" s="99">
        <f t="shared" si="407"/>
        <v>-6898.9000000000015</v>
      </c>
      <c r="N1614" s="99">
        <f t="shared" si="396"/>
        <v>-375.10000000000036</v>
      </c>
      <c r="O1614" s="99">
        <f t="shared" si="397"/>
        <v>-7274.0000000000018</v>
      </c>
      <c r="P1614" s="99"/>
      <c r="Q1614" s="99"/>
      <c r="R1614" s="99">
        <f t="shared" si="398"/>
        <v>0</v>
      </c>
      <c r="S1614" s="99">
        <f t="shared" si="399"/>
        <v>-6898.9000000000015</v>
      </c>
      <c r="T1614" s="99">
        <f t="shared" si="400"/>
        <v>-375.10000000000036</v>
      </c>
      <c r="U1614" s="99">
        <f t="shared" si="401"/>
        <v>-7274.0000000000018</v>
      </c>
      <c r="V1614" s="77"/>
    </row>
    <row r="1615" spans="1:68" s="86" customFormat="1" x14ac:dyDescent="0.25">
      <c r="A1615" s="71">
        <v>5</v>
      </c>
      <c r="B1615" s="284"/>
      <c r="C1615" s="284"/>
      <c r="D1615" s="284"/>
      <c r="E1615" s="284"/>
      <c r="F1615" s="71" t="s">
        <v>3777</v>
      </c>
      <c r="G1615" s="99">
        <v>5356.8700000000026</v>
      </c>
      <c r="H1615" s="99">
        <v>-144.87000000000012</v>
      </c>
      <c r="I1615" s="71">
        <f t="shared" si="403"/>
        <v>5212.0000000000027</v>
      </c>
      <c r="J1615" s="99"/>
      <c r="K1615" s="99"/>
      <c r="L1615" s="99">
        <f t="shared" si="395"/>
        <v>0</v>
      </c>
      <c r="M1615" s="99">
        <f t="shared" si="407"/>
        <v>5356.8700000000026</v>
      </c>
      <c r="N1615" s="99">
        <f t="shared" si="396"/>
        <v>-144.87000000000012</v>
      </c>
      <c r="O1615" s="99">
        <f t="shared" si="397"/>
        <v>5212.0000000000027</v>
      </c>
      <c r="P1615" s="99"/>
      <c r="Q1615" s="99"/>
      <c r="R1615" s="99">
        <f t="shared" si="398"/>
        <v>0</v>
      </c>
      <c r="S1615" s="99">
        <f t="shared" si="399"/>
        <v>5356.8700000000026</v>
      </c>
      <c r="T1615" s="99">
        <f t="shared" si="400"/>
        <v>-144.87000000000012</v>
      </c>
      <c r="U1615" s="99">
        <f t="shared" si="401"/>
        <v>5212.0000000000027</v>
      </c>
      <c r="V1615" s="77"/>
    </row>
    <row r="1616" spans="1:68" s="86" customFormat="1" x14ac:dyDescent="0.25">
      <c r="A1616" s="71">
        <v>6</v>
      </c>
      <c r="B1616" s="284"/>
      <c r="C1616" s="284"/>
      <c r="D1616" s="284"/>
      <c r="E1616" s="284"/>
      <c r="F1616" s="71" t="s">
        <v>3778</v>
      </c>
      <c r="G1616" s="99">
        <v>19200.889999999985</v>
      </c>
      <c r="H1616" s="99">
        <v>-701.88999999999942</v>
      </c>
      <c r="I1616" s="71">
        <f t="shared" si="403"/>
        <v>18498.999999999985</v>
      </c>
      <c r="J1616" s="99"/>
      <c r="K1616" s="99"/>
      <c r="L1616" s="99">
        <f t="shared" si="395"/>
        <v>0</v>
      </c>
      <c r="M1616" s="99">
        <f t="shared" si="407"/>
        <v>19200.889999999985</v>
      </c>
      <c r="N1616" s="99">
        <f t="shared" si="396"/>
        <v>-701.88999999999942</v>
      </c>
      <c r="O1616" s="99">
        <f t="shared" si="397"/>
        <v>18498.999999999985</v>
      </c>
      <c r="P1616" s="99"/>
      <c r="Q1616" s="99"/>
      <c r="R1616" s="99">
        <f t="shared" si="398"/>
        <v>0</v>
      </c>
      <c r="S1616" s="99">
        <f t="shared" si="399"/>
        <v>19200.889999999985</v>
      </c>
      <c r="T1616" s="99">
        <f t="shared" si="400"/>
        <v>-701.88999999999942</v>
      </c>
      <c r="U1616" s="99">
        <f t="shared" si="401"/>
        <v>18498.999999999985</v>
      </c>
      <c r="V1616" s="77"/>
    </row>
    <row r="1617" spans="1:22" s="86" customFormat="1" x14ac:dyDescent="0.25">
      <c r="A1617" s="71">
        <v>7</v>
      </c>
      <c r="B1617" s="284"/>
      <c r="C1617" s="284"/>
      <c r="D1617" s="284"/>
      <c r="E1617" s="284"/>
      <c r="F1617" s="71" t="s">
        <v>3779</v>
      </c>
      <c r="G1617" s="99">
        <v>190007</v>
      </c>
      <c r="H1617" s="99">
        <v>0</v>
      </c>
      <c r="I1617" s="71">
        <f t="shared" si="403"/>
        <v>190007</v>
      </c>
      <c r="J1617" s="99"/>
      <c r="K1617" s="99"/>
      <c r="L1617" s="99">
        <f t="shared" si="395"/>
        <v>0</v>
      </c>
      <c r="M1617" s="99">
        <f t="shared" si="407"/>
        <v>190007</v>
      </c>
      <c r="N1617" s="99">
        <f t="shared" si="396"/>
        <v>0</v>
      </c>
      <c r="O1617" s="99">
        <f t="shared" si="397"/>
        <v>190007</v>
      </c>
      <c r="P1617" s="99"/>
      <c r="Q1617" s="99"/>
      <c r="R1617" s="99">
        <f t="shared" si="398"/>
        <v>0</v>
      </c>
      <c r="S1617" s="99">
        <f t="shared" si="399"/>
        <v>190007</v>
      </c>
      <c r="T1617" s="99">
        <f t="shared" si="400"/>
        <v>0</v>
      </c>
      <c r="U1617" s="99">
        <f t="shared" si="401"/>
        <v>190007</v>
      </c>
      <c r="V1617" s="77"/>
    </row>
    <row r="1618" spans="1:22" s="86" customFormat="1" x14ac:dyDescent="0.25">
      <c r="A1618" s="71">
        <v>8</v>
      </c>
      <c r="B1618" s="284"/>
      <c r="C1618" s="284"/>
      <c r="D1618" s="284"/>
      <c r="E1618" s="284"/>
      <c r="F1618" s="71" t="s">
        <v>3780</v>
      </c>
      <c r="G1618" s="99">
        <v>155939.77999999997</v>
      </c>
      <c r="H1618" s="99">
        <v>10583.219999999998</v>
      </c>
      <c r="I1618" s="71">
        <f t="shared" si="403"/>
        <v>166522.99999999997</v>
      </c>
      <c r="J1618" s="99"/>
      <c r="K1618" s="99"/>
      <c r="L1618" s="99">
        <f t="shared" si="395"/>
        <v>0</v>
      </c>
      <c r="M1618" s="99">
        <f t="shared" si="407"/>
        <v>155939.77999999997</v>
      </c>
      <c r="N1618" s="99">
        <f t="shared" si="396"/>
        <v>10583.219999999998</v>
      </c>
      <c r="O1618" s="99">
        <f t="shared" si="397"/>
        <v>166522.99999999997</v>
      </c>
      <c r="P1618" s="99"/>
      <c r="Q1618" s="99"/>
      <c r="R1618" s="99">
        <f t="shared" si="398"/>
        <v>0</v>
      </c>
      <c r="S1618" s="99">
        <f t="shared" si="399"/>
        <v>155939.77999999997</v>
      </c>
      <c r="T1618" s="99">
        <f t="shared" si="400"/>
        <v>10583.219999999998</v>
      </c>
      <c r="U1618" s="99">
        <f t="shared" si="401"/>
        <v>166522.99999999997</v>
      </c>
      <c r="V1618" s="77"/>
    </row>
    <row r="1619" spans="1:22" s="86" customFormat="1" x14ac:dyDescent="0.25">
      <c r="A1619" s="71">
        <v>9</v>
      </c>
      <c r="B1619" s="284"/>
      <c r="C1619" s="284"/>
      <c r="D1619" s="284"/>
      <c r="E1619" s="284"/>
      <c r="F1619" s="71" t="s">
        <v>3781</v>
      </c>
      <c r="G1619" s="99">
        <v>-115397.95000000001</v>
      </c>
      <c r="H1619" s="99">
        <v>-3908.05</v>
      </c>
      <c r="I1619" s="71">
        <f t="shared" si="403"/>
        <v>-119306.00000000001</v>
      </c>
      <c r="J1619" s="99"/>
      <c r="K1619" s="99"/>
      <c r="L1619" s="99">
        <f t="shared" si="395"/>
        <v>0</v>
      </c>
      <c r="M1619" s="99">
        <f t="shared" si="407"/>
        <v>-115397.95000000001</v>
      </c>
      <c r="N1619" s="99">
        <f t="shared" si="396"/>
        <v>-3908.05</v>
      </c>
      <c r="O1619" s="99">
        <f t="shared" si="397"/>
        <v>-119306.00000000001</v>
      </c>
      <c r="P1619" s="99"/>
      <c r="Q1619" s="99"/>
      <c r="R1619" s="99">
        <f t="shared" si="398"/>
        <v>0</v>
      </c>
      <c r="S1619" s="99">
        <f t="shared" si="399"/>
        <v>-115397.95000000001</v>
      </c>
      <c r="T1619" s="99">
        <f t="shared" si="400"/>
        <v>-3908.05</v>
      </c>
      <c r="U1619" s="99">
        <f t="shared" si="401"/>
        <v>-119306.00000000001</v>
      </c>
      <c r="V1619" s="77"/>
    </row>
    <row r="1620" spans="1:22" s="86" customFormat="1" x14ac:dyDescent="0.25">
      <c r="A1620" s="71">
        <v>10</v>
      </c>
      <c r="B1620" s="284"/>
      <c r="C1620" s="284"/>
      <c r="D1620" s="284"/>
      <c r="E1620" s="284"/>
      <c r="F1620" s="71" t="s">
        <v>3782</v>
      </c>
      <c r="G1620" s="99">
        <v>10838.38</v>
      </c>
      <c r="H1620" s="99">
        <v>113.62</v>
      </c>
      <c r="I1620" s="71">
        <f t="shared" si="403"/>
        <v>10952</v>
      </c>
      <c r="J1620" s="99"/>
      <c r="K1620" s="99"/>
      <c r="L1620" s="99">
        <f t="shared" si="395"/>
        <v>0</v>
      </c>
      <c r="M1620" s="99">
        <f t="shared" si="407"/>
        <v>10838.38</v>
      </c>
      <c r="N1620" s="99">
        <f t="shared" si="396"/>
        <v>113.62</v>
      </c>
      <c r="O1620" s="99">
        <f t="shared" si="397"/>
        <v>10952</v>
      </c>
      <c r="P1620" s="99"/>
      <c r="Q1620" s="99"/>
      <c r="R1620" s="99">
        <f t="shared" si="398"/>
        <v>0</v>
      </c>
      <c r="S1620" s="99">
        <f t="shared" si="399"/>
        <v>10838.38</v>
      </c>
      <c r="T1620" s="99">
        <f t="shared" si="400"/>
        <v>113.62</v>
      </c>
      <c r="U1620" s="99">
        <f t="shared" si="401"/>
        <v>10952</v>
      </c>
      <c r="V1620" s="77"/>
    </row>
    <row r="1621" spans="1:22" s="86" customFormat="1" x14ac:dyDescent="0.25">
      <c r="A1621" s="71">
        <v>11</v>
      </c>
      <c r="B1621" s="284"/>
      <c r="C1621" s="284"/>
      <c r="D1621" s="284"/>
      <c r="E1621" s="284"/>
      <c r="F1621" s="71" t="s">
        <v>3783</v>
      </c>
      <c r="G1621" s="99">
        <v>37750.11</v>
      </c>
      <c r="H1621" s="99">
        <v>631.8900000000001</v>
      </c>
      <c r="I1621" s="71">
        <f t="shared" si="403"/>
        <v>38382</v>
      </c>
      <c r="J1621" s="99"/>
      <c r="K1621" s="99"/>
      <c r="L1621" s="99">
        <f t="shared" si="395"/>
        <v>0</v>
      </c>
      <c r="M1621" s="99">
        <f t="shared" si="407"/>
        <v>37750.11</v>
      </c>
      <c r="N1621" s="99">
        <f t="shared" si="396"/>
        <v>631.8900000000001</v>
      </c>
      <c r="O1621" s="99">
        <f t="shared" si="397"/>
        <v>38382</v>
      </c>
      <c r="P1621" s="99"/>
      <c r="Q1621" s="99"/>
      <c r="R1621" s="99">
        <f t="shared" si="398"/>
        <v>0</v>
      </c>
      <c r="S1621" s="99">
        <f t="shared" si="399"/>
        <v>37750.11</v>
      </c>
      <c r="T1621" s="99">
        <f t="shared" si="400"/>
        <v>631.8900000000001</v>
      </c>
      <c r="U1621" s="99">
        <f t="shared" si="401"/>
        <v>38382</v>
      </c>
      <c r="V1621" s="77"/>
    </row>
    <row r="1622" spans="1:22" s="86" customFormat="1" x14ac:dyDescent="0.25">
      <c r="A1622" s="71">
        <v>12</v>
      </c>
      <c r="B1622" s="284"/>
      <c r="C1622" s="284"/>
      <c r="D1622" s="284"/>
      <c r="E1622" s="284"/>
      <c r="F1622" s="71" t="s">
        <v>3784</v>
      </c>
      <c r="G1622" s="99">
        <v>38684</v>
      </c>
      <c r="H1622" s="99">
        <v>0</v>
      </c>
      <c r="I1622" s="71">
        <f t="shared" si="403"/>
        <v>38684</v>
      </c>
      <c r="J1622" s="99"/>
      <c r="K1622" s="99"/>
      <c r="L1622" s="99">
        <f t="shared" ref="L1622:L1685" si="409">J1622+K1622</f>
        <v>0</v>
      </c>
      <c r="M1622" s="99">
        <f t="shared" si="407"/>
        <v>38684</v>
      </c>
      <c r="N1622" s="99">
        <f t="shared" ref="N1622:N1685" si="410">H1622+K1622</f>
        <v>0</v>
      </c>
      <c r="O1622" s="99">
        <f t="shared" ref="O1622:O1685" si="411">I1622+L1622</f>
        <v>38684</v>
      </c>
      <c r="P1622" s="99"/>
      <c r="Q1622" s="99"/>
      <c r="R1622" s="99">
        <f t="shared" ref="R1622:R1685" si="412">P1622+Q1622</f>
        <v>0</v>
      </c>
      <c r="S1622" s="99">
        <f t="shared" ref="S1622:S1685" si="413">M1622-P1622</f>
        <v>38684</v>
      </c>
      <c r="T1622" s="99">
        <f t="shared" ref="T1622:T1685" si="414">N1622-Q1622</f>
        <v>0</v>
      </c>
      <c r="U1622" s="99">
        <f t="shared" ref="U1622:U1685" si="415">O1622-R1622</f>
        <v>38684</v>
      </c>
      <c r="V1622" s="77"/>
    </row>
    <row r="1623" spans="1:22" s="86" customFormat="1" x14ac:dyDescent="0.25">
      <c r="A1623" s="71">
        <v>13</v>
      </c>
      <c r="B1623" s="284"/>
      <c r="C1623" s="284"/>
      <c r="D1623" s="284"/>
      <c r="E1623" s="284"/>
      <c r="F1623" s="71" t="s">
        <v>3785</v>
      </c>
      <c r="G1623" s="99">
        <v>75304.969999999972</v>
      </c>
      <c r="H1623" s="99">
        <v>-6863.9699999999975</v>
      </c>
      <c r="I1623" s="71">
        <f t="shared" si="403"/>
        <v>68440.999999999971</v>
      </c>
      <c r="J1623" s="99"/>
      <c r="K1623" s="99"/>
      <c r="L1623" s="99">
        <f t="shared" si="409"/>
        <v>0</v>
      </c>
      <c r="M1623" s="99">
        <f t="shared" si="407"/>
        <v>75304.969999999972</v>
      </c>
      <c r="N1623" s="99">
        <f t="shared" si="410"/>
        <v>-6863.9699999999975</v>
      </c>
      <c r="O1623" s="99">
        <f t="shared" si="411"/>
        <v>68440.999999999971</v>
      </c>
      <c r="P1623" s="99"/>
      <c r="Q1623" s="99"/>
      <c r="R1623" s="99">
        <f t="shared" si="412"/>
        <v>0</v>
      </c>
      <c r="S1623" s="99">
        <f t="shared" si="413"/>
        <v>75304.969999999972</v>
      </c>
      <c r="T1623" s="99">
        <f t="shared" si="414"/>
        <v>-6863.9699999999975</v>
      </c>
      <c r="U1623" s="99">
        <f t="shared" si="415"/>
        <v>68440.999999999971</v>
      </c>
      <c r="V1623" s="77"/>
    </row>
    <row r="1624" spans="1:22" s="86" customFormat="1" x14ac:dyDescent="0.25">
      <c r="A1624" s="71">
        <v>14</v>
      </c>
      <c r="B1624" s="284"/>
      <c r="C1624" s="284"/>
      <c r="D1624" s="284"/>
      <c r="E1624" s="284"/>
      <c r="F1624" s="71" t="s">
        <v>3786</v>
      </c>
      <c r="G1624" s="99">
        <v>28771</v>
      </c>
      <c r="H1624" s="99">
        <v>0</v>
      </c>
      <c r="I1624" s="71">
        <f t="shared" ref="I1624:I1687" si="416">SUM(G1624:H1624)</f>
        <v>28771</v>
      </c>
      <c r="J1624" s="99"/>
      <c r="K1624" s="99"/>
      <c r="L1624" s="99">
        <f t="shared" si="409"/>
        <v>0</v>
      </c>
      <c r="M1624" s="99">
        <f t="shared" si="407"/>
        <v>28771</v>
      </c>
      <c r="N1624" s="99">
        <f t="shared" si="410"/>
        <v>0</v>
      </c>
      <c r="O1624" s="99">
        <f t="shared" si="411"/>
        <v>28771</v>
      </c>
      <c r="P1624" s="99"/>
      <c r="Q1624" s="99"/>
      <c r="R1624" s="99">
        <f t="shared" si="412"/>
        <v>0</v>
      </c>
      <c r="S1624" s="99">
        <f t="shared" si="413"/>
        <v>28771</v>
      </c>
      <c r="T1624" s="99">
        <f t="shared" si="414"/>
        <v>0</v>
      </c>
      <c r="U1624" s="99">
        <f t="shared" si="415"/>
        <v>28771</v>
      </c>
      <c r="V1624" s="77"/>
    </row>
    <row r="1625" spans="1:22" s="86" customFormat="1" x14ac:dyDescent="0.25">
      <c r="A1625" s="71">
        <v>15</v>
      </c>
      <c r="B1625" s="284"/>
      <c r="C1625" s="284"/>
      <c r="D1625" s="284"/>
      <c r="E1625" s="284"/>
      <c r="F1625" s="71" t="s">
        <v>3787</v>
      </c>
      <c r="G1625" s="99">
        <v>-8817.3100000000013</v>
      </c>
      <c r="H1625" s="99">
        <v>-1422.6899999999991</v>
      </c>
      <c r="I1625" s="71">
        <f t="shared" si="416"/>
        <v>-10240</v>
      </c>
      <c r="J1625" s="99"/>
      <c r="K1625" s="99"/>
      <c r="L1625" s="99">
        <f t="shared" si="409"/>
        <v>0</v>
      </c>
      <c r="M1625" s="99">
        <f t="shared" si="407"/>
        <v>-8817.3100000000013</v>
      </c>
      <c r="N1625" s="99">
        <f t="shared" si="410"/>
        <v>-1422.6899999999991</v>
      </c>
      <c r="O1625" s="99">
        <f t="shared" si="411"/>
        <v>-10240</v>
      </c>
      <c r="P1625" s="99"/>
      <c r="Q1625" s="99"/>
      <c r="R1625" s="99">
        <f t="shared" si="412"/>
        <v>0</v>
      </c>
      <c r="S1625" s="99">
        <f t="shared" si="413"/>
        <v>-8817.3100000000013</v>
      </c>
      <c r="T1625" s="99">
        <f t="shared" si="414"/>
        <v>-1422.6899999999991</v>
      </c>
      <c r="U1625" s="99">
        <f t="shared" si="415"/>
        <v>-10240</v>
      </c>
      <c r="V1625" s="77"/>
    </row>
    <row r="1626" spans="1:22" s="86" customFormat="1" x14ac:dyDescent="0.25">
      <c r="A1626" s="71">
        <v>16</v>
      </c>
      <c r="B1626" s="284"/>
      <c r="C1626" s="284"/>
      <c r="D1626" s="284"/>
      <c r="E1626" s="284"/>
      <c r="F1626" s="71" t="s">
        <v>3788</v>
      </c>
      <c r="G1626" s="99">
        <v>2319</v>
      </c>
      <c r="H1626" s="99">
        <v>0</v>
      </c>
      <c r="I1626" s="71">
        <f t="shared" si="416"/>
        <v>2319</v>
      </c>
      <c r="J1626" s="99"/>
      <c r="K1626" s="99"/>
      <c r="L1626" s="99">
        <f t="shared" si="409"/>
        <v>0</v>
      </c>
      <c r="M1626" s="99">
        <f t="shared" si="407"/>
        <v>2319</v>
      </c>
      <c r="N1626" s="99">
        <f t="shared" si="410"/>
        <v>0</v>
      </c>
      <c r="O1626" s="99">
        <f t="shared" si="411"/>
        <v>2319</v>
      </c>
      <c r="P1626" s="99"/>
      <c r="Q1626" s="99"/>
      <c r="R1626" s="99">
        <f t="shared" si="412"/>
        <v>0</v>
      </c>
      <c r="S1626" s="99">
        <f t="shared" si="413"/>
        <v>2319</v>
      </c>
      <c r="T1626" s="99">
        <f t="shared" si="414"/>
        <v>0</v>
      </c>
      <c r="U1626" s="99">
        <f t="shared" si="415"/>
        <v>2319</v>
      </c>
      <c r="V1626" s="77"/>
    </row>
    <row r="1627" spans="1:22" s="86" customFormat="1" x14ac:dyDescent="0.25">
      <c r="A1627" s="71">
        <v>17</v>
      </c>
      <c r="B1627" s="284"/>
      <c r="C1627" s="284"/>
      <c r="D1627" s="284"/>
      <c r="E1627" s="284"/>
      <c r="F1627" s="71" t="s">
        <v>3789</v>
      </c>
      <c r="G1627" s="99">
        <v>322.72999999999593</v>
      </c>
      <c r="H1627" s="99">
        <v>-294.73</v>
      </c>
      <c r="I1627" s="71">
        <f t="shared" si="416"/>
        <v>27.999999999995907</v>
      </c>
      <c r="J1627" s="99"/>
      <c r="K1627" s="99"/>
      <c r="L1627" s="99">
        <f t="shared" si="409"/>
        <v>0</v>
      </c>
      <c r="M1627" s="99">
        <f t="shared" si="407"/>
        <v>322.72999999999593</v>
      </c>
      <c r="N1627" s="99">
        <f t="shared" si="410"/>
        <v>-294.73</v>
      </c>
      <c r="O1627" s="99">
        <f t="shared" si="411"/>
        <v>27.999999999995907</v>
      </c>
      <c r="P1627" s="99"/>
      <c r="Q1627" s="99"/>
      <c r="R1627" s="99">
        <f t="shared" si="412"/>
        <v>0</v>
      </c>
      <c r="S1627" s="99">
        <f t="shared" si="413"/>
        <v>322.72999999999593</v>
      </c>
      <c r="T1627" s="99">
        <f t="shared" si="414"/>
        <v>-294.73</v>
      </c>
      <c r="U1627" s="99">
        <f t="shared" si="415"/>
        <v>27.999999999995907</v>
      </c>
      <c r="V1627" s="77"/>
    </row>
    <row r="1628" spans="1:22" s="86" customFormat="1" x14ac:dyDescent="0.25">
      <c r="A1628" s="71">
        <v>18</v>
      </c>
      <c r="B1628" s="284"/>
      <c r="C1628" s="284"/>
      <c r="D1628" s="284"/>
      <c r="E1628" s="284"/>
      <c r="F1628" s="71" t="s">
        <v>3790</v>
      </c>
      <c r="G1628" s="99">
        <v>3048.6800000000003</v>
      </c>
      <c r="H1628" s="99">
        <v>1676.32</v>
      </c>
      <c r="I1628" s="71">
        <f t="shared" si="416"/>
        <v>4725</v>
      </c>
      <c r="J1628" s="99"/>
      <c r="K1628" s="99"/>
      <c r="L1628" s="99">
        <f t="shared" si="409"/>
        <v>0</v>
      </c>
      <c r="M1628" s="99">
        <f t="shared" si="407"/>
        <v>3048.6800000000003</v>
      </c>
      <c r="N1628" s="99">
        <f t="shared" si="410"/>
        <v>1676.32</v>
      </c>
      <c r="O1628" s="99">
        <f t="shared" si="411"/>
        <v>4725</v>
      </c>
      <c r="P1628" s="99"/>
      <c r="Q1628" s="99"/>
      <c r="R1628" s="99">
        <f t="shared" si="412"/>
        <v>0</v>
      </c>
      <c r="S1628" s="99">
        <f t="shared" si="413"/>
        <v>3048.6800000000003</v>
      </c>
      <c r="T1628" s="99">
        <f t="shared" si="414"/>
        <v>1676.32</v>
      </c>
      <c r="U1628" s="99">
        <f t="shared" si="415"/>
        <v>4725</v>
      </c>
      <c r="V1628" s="77"/>
    </row>
    <row r="1629" spans="1:22" s="86" customFormat="1" x14ac:dyDescent="0.25">
      <c r="A1629" s="71">
        <v>19</v>
      </c>
      <c r="B1629" s="284"/>
      <c r="C1629" s="284"/>
      <c r="D1629" s="284"/>
      <c r="E1629" s="284"/>
      <c r="F1629" s="71" t="s">
        <v>3791</v>
      </c>
      <c r="G1629" s="99">
        <v>230410.99999999997</v>
      </c>
      <c r="H1629" s="99">
        <v>31506</v>
      </c>
      <c r="I1629" s="71">
        <f t="shared" si="416"/>
        <v>261916.99999999997</v>
      </c>
      <c r="J1629" s="99"/>
      <c r="K1629" s="99"/>
      <c r="L1629" s="99">
        <f t="shared" si="409"/>
        <v>0</v>
      </c>
      <c r="M1629" s="99">
        <f t="shared" si="407"/>
        <v>230410.99999999997</v>
      </c>
      <c r="N1629" s="99">
        <f t="shared" si="410"/>
        <v>31506</v>
      </c>
      <c r="O1629" s="99">
        <f t="shared" si="411"/>
        <v>261916.99999999997</v>
      </c>
      <c r="P1629" s="99"/>
      <c r="Q1629" s="99"/>
      <c r="R1629" s="99">
        <f t="shared" si="412"/>
        <v>0</v>
      </c>
      <c r="S1629" s="99">
        <f t="shared" si="413"/>
        <v>230410.99999999997</v>
      </c>
      <c r="T1629" s="99">
        <f t="shared" si="414"/>
        <v>31506</v>
      </c>
      <c r="U1629" s="99">
        <f t="shared" si="415"/>
        <v>261916.99999999997</v>
      </c>
      <c r="V1629" s="77"/>
    </row>
    <row r="1630" spans="1:22" s="86" customFormat="1" x14ac:dyDescent="0.25">
      <c r="A1630" s="71">
        <v>20</v>
      </c>
      <c r="B1630" s="284"/>
      <c r="C1630" s="284"/>
      <c r="D1630" s="284"/>
      <c r="E1630" s="284"/>
      <c r="F1630" s="71" t="s">
        <v>3792</v>
      </c>
      <c r="G1630" s="99">
        <v>68928.08</v>
      </c>
      <c r="H1630" s="99">
        <v>1159.92</v>
      </c>
      <c r="I1630" s="71">
        <f t="shared" si="416"/>
        <v>70088</v>
      </c>
      <c r="J1630" s="99"/>
      <c r="K1630" s="99"/>
      <c r="L1630" s="99">
        <f t="shared" si="409"/>
        <v>0</v>
      </c>
      <c r="M1630" s="99">
        <f t="shared" si="407"/>
        <v>68928.08</v>
      </c>
      <c r="N1630" s="99">
        <f t="shared" si="410"/>
        <v>1159.92</v>
      </c>
      <c r="O1630" s="99">
        <f t="shared" si="411"/>
        <v>70088</v>
      </c>
      <c r="P1630" s="99"/>
      <c r="Q1630" s="99"/>
      <c r="R1630" s="99">
        <f t="shared" si="412"/>
        <v>0</v>
      </c>
      <c r="S1630" s="99">
        <f t="shared" si="413"/>
        <v>68928.08</v>
      </c>
      <c r="T1630" s="99">
        <f t="shared" si="414"/>
        <v>1159.92</v>
      </c>
      <c r="U1630" s="99">
        <f t="shared" si="415"/>
        <v>70088</v>
      </c>
      <c r="V1630" s="77"/>
    </row>
    <row r="1631" spans="1:22" s="86" customFormat="1" x14ac:dyDescent="0.25">
      <c r="A1631" s="71">
        <v>21</v>
      </c>
      <c r="B1631" s="284"/>
      <c r="C1631" s="284"/>
      <c r="D1631" s="284"/>
      <c r="E1631" s="284"/>
      <c r="F1631" s="71" t="s">
        <v>3793</v>
      </c>
      <c r="G1631" s="99">
        <v>-39174.770000000004</v>
      </c>
      <c r="H1631" s="99">
        <v>-2381.2300000000014</v>
      </c>
      <c r="I1631" s="71">
        <f t="shared" si="416"/>
        <v>-41556.000000000007</v>
      </c>
      <c r="J1631" s="99"/>
      <c r="K1631" s="99"/>
      <c r="L1631" s="99">
        <f t="shared" si="409"/>
        <v>0</v>
      </c>
      <c r="M1631" s="99">
        <f t="shared" si="407"/>
        <v>-39174.770000000004</v>
      </c>
      <c r="N1631" s="99">
        <f t="shared" si="410"/>
        <v>-2381.2300000000014</v>
      </c>
      <c r="O1631" s="99">
        <f t="shared" si="411"/>
        <v>-41556.000000000007</v>
      </c>
      <c r="P1631" s="99"/>
      <c r="Q1631" s="99"/>
      <c r="R1631" s="99">
        <f t="shared" si="412"/>
        <v>0</v>
      </c>
      <c r="S1631" s="99">
        <f t="shared" si="413"/>
        <v>-39174.770000000004</v>
      </c>
      <c r="T1631" s="99">
        <f t="shared" si="414"/>
        <v>-2381.2300000000014</v>
      </c>
      <c r="U1631" s="99">
        <f t="shared" si="415"/>
        <v>-41556.000000000007</v>
      </c>
      <c r="V1631" s="77"/>
    </row>
    <row r="1632" spans="1:22" s="86" customFormat="1" x14ac:dyDescent="0.25">
      <c r="A1632" s="71">
        <v>22</v>
      </c>
      <c r="B1632" s="284"/>
      <c r="C1632" s="284"/>
      <c r="D1632" s="284"/>
      <c r="E1632" s="284"/>
      <c r="F1632" s="71" t="s">
        <v>3794</v>
      </c>
      <c r="G1632" s="99">
        <v>5089.7100000000009</v>
      </c>
      <c r="H1632" s="99">
        <v>10.29000000000002</v>
      </c>
      <c r="I1632" s="71">
        <f t="shared" si="416"/>
        <v>5100.0000000000009</v>
      </c>
      <c r="J1632" s="99"/>
      <c r="K1632" s="99"/>
      <c r="L1632" s="99">
        <f t="shared" si="409"/>
        <v>0</v>
      </c>
      <c r="M1632" s="99">
        <f t="shared" si="407"/>
        <v>5089.7100000000009</v>
      </c>
      <c r="N1632" s="99">
        <f t="shared" si="410"/>
        <v>10.29000000000002</v>
      </c>
      <c r="O1632" s="99">
        <f t="shared" si="411"/>
        <v>5100.0000000000009</v>
      </c>
      <c r="P1632" s="99"/>
      <c r="Q1632" s="99"/>
      <c r="R1632" s="99">
        <f t="shared" si="412"/>
        <v>0</v>
      </c>
      <c r="S1632" s="99">
        <f t="shared" si="413"/>
        <v>5089.7100000000009</v>
      </c>
      <c r="T1632" s="99">
        <f t="shared" si="414"/>
        <v>10.29000000000002</v>
      </c>
      <c r="U1632" s="99">
        <f t="shared" si="415"/>
        <v>5100.0000000000009</v>
      </c>
      <c r="V1632" s="77"/>
    </row>
    <row r="1633" spans="1:68" s="86" customFormat="1" x14ac:dyDescent="0.25">
      <c r="A1633" s="71">
        <v>23</v>
      </c>
      <c r="B1633" s="284"/>
      <c r="C1633" s="284"/>
      <c r="D1633" s="284"/>
      <c r="E1633" s="284"/>
      <c r="F1633" s="71" t="s">
        <v>3795</v>
      </c>
      <c r="G1633" s="99">
        <v>66094.189999999988</v>
      </c>
      <c r="H1633" s="99">
        <v>7087.81</v>
      </c>
      <c r="I1633" s="71">
        <f t="shared" si="416"/>
        <v>73181.999999999985</v>
      </c>
      <c r="J1633" s="99"/>
      <c r="K1633" s="99"/>
      <c r="L1633" s="99">
        <f t="shared" si="409"/>
        <v>0</v>
      </c>
      <c r="M1633" s="99">
        <f t="shared" si="407"/>
        <v>66094.189999999988</v>
      </c>
      <c r="N1633" s="99">
        <f t="shared" si="410"/>
        <v>7087.81</v>
      </c>
      <c r="O1633" s="99">
        <f t="shared" si="411"/>
        <v>73181.999999999985</v>
      </c>
      <c r="P1633" s="99"/>
      <c r="Q1633" s="99"/>
      <c r="R1633" s="99">
        <f t="shared" si="412"/>
        <v>0</v>
      </c>
      <c r="S1633" s="99">
        <f t="shared" si="413"/>
        <v>66094.189999999988</v>
      </c>
      <c r="T1633" s="99">
        <f t="shared" si="414"/>
        <v>7087.81</v>
      </c>
      <c r="U1633" s="99">
        <f t="shared" si="415"/>
        <v>73181.999999999985</v>
      </c>
      <c r="V1633" s="77"/>
    </row>
    <row r="1634" spans="1:68" s="86" customFormat="1" x14ac:dyDescent="0.25">
      <c r="A1634" s="71">
        <v>24</v>
      </c>
      <c r="B1634" s="284"/>
      <c r="C1634" s="284"/>
      <c r="D1634" s="284"/>
      <c r="E1634" s="284"/>
      <c r="F1634" s="71" t="s">
        <v>3796</v>
      </c>
      <c r="G1634" s="99">
        <v>182690.75000000003</v>
      </c>
      <c r="H1634" s="99">
        <v>25845.25</v>
      </c>
      <c r="I1634" s="71">
        <f t="shared" si="416"/>
        <v>208536.00000000003</v>
      </c>
      <c r="J1634" s="99"/>
      <c r="K1634" s="99"/>
      <c r="L1634" s="99">
        <f t="shared" si="409"/>
        <v>0</v>
      </c>
      <c r="M1634" s="99">
        <f t="shared" si="407"/>
        <v>182690.75000000003</v>
      </c>
      <c r="N1634" s="99">
        <f t="shared" si="410"/>
        <v>25845.25</v>
      </c>
      <c r="O1634" s="99">
        <f t="shared" si="411"/>
        <v>208536.00000000003</v>
      </c>
      <c r="P1634" s="99"/>
      <c r="Q1634" s="99"/>
      <c r="R1634" s="99">
        <f t="shared" si="412"/>
        <v>0</v>
      </c>
      <c r="S1634" s="99">
        <f t="shared" si="413"/>
        <v>182690.75000000003</v>
      </c>
      <c r="T1634" s="99">
        <f t="shared" si="414"/>
        <v>25845.25</v>
      </c>
      <c r="U1634" s="99">
        <f t="shared" si="415"/>
        <v>208536.00000000003</v>
      </c>
      <c r="V1634" s="77"/>
    </row>
    <row r="1635" spans="1:68" s="86" customFormat="1" x14ac:dyDescent="0.25">
      <c r="A1635" s="71">
        <v>25</v>
      </c>
      <c r="B1635" s="284"/>
      <c r="C1635" s="284"/>
      <c r="D1635" s="284"/>
      <c r="E1635" s="284"/>
      <c r="F1635" s="71" t="s">
        <v>3797</v>
      </c>
      <c r="G1635" s="99">
        <v>-97557.709999999992</v>
      </c>
      <c r="H1635" s="99">
        <v>-8418.2900000000009</v>
      </c>
      <c r="I1635" s="71">
        <f t="shared" si="416"/>
        <v>-105976</v>
      </c>
      <c r="J1635" s="99"/>
      <c r="K1635" s="99"/>
      <c r="L1635" s="99">
        <f t="shared" si="409"/>
        <v>0</v>
      </c>
      <c r="M1635" s="99">
        <f t="shared" si="407"/>
        <v>-97557.709999999992</v>
      </c>
      <c r="N1635" s="99">
        <f t="shared" si="410"/>
        <v>-8418.2900000000009</v>
      </c>
      <c r="O1635" s="99">
        <f t="shared" si="411"/>
        <v>-105976</v>
      </c>
      <c r="P1635" s="99"/>
      <c r="Q1635" s="99"/>
      <c r="R1635" s="99">
        <f t="shared" si="412"/>
        <v>0</v>
      </c>
      <c r="S1635" s="99">
        <f t="shared" si="413"/>
        <v>-97557.709999999992</v>
      </c>
      <c r="T1635" s="99">
        <f t="shared" si="414"/>
        <v>-8418.2900000000009</v>
      </c>
      <c r="U1635" s="99">
        <f t="shared" si="415"/>
        <v>-105976</v>
      </c>
      <c r="V1635" s="77"/>
    </row>
    <row r="1636" spans="1:68" s="86" customFormat="1" x14ac:dyDescent="0.25">
      <c r="A1636" s="71">
        <v>26</v>
      </c>
      <c r="B1636" s="284"/>
      <c r="C1636" s="284"/>
      <c r="D1636" s="284"/>
      <c r="E1636" s="284"/>
      <c r="F1636" s="71" t="s">
        <v>3798</v>
      </c>
      <c r="G1636" s="99">
        <v>11938.650000000001</v>
      </c>
      <c r="H1636" s="99">
        <v>5741.35</v>
      </c>
      <c r="I1636" s="71">
        <f t="shared" si="416"/>
        <v>17680</v>
      </c>
      <c r="J1636" s="99"/>
      <c r="K1636" s="99"/>
      <c r="L1636" s="99">
        <f t="shared" si="409"/>
        <v>0</v>
      </c>
      <c r="M1636" s="99">
        <f t="shared" si="407"/>
        <v>11938.650000000001</v>
      </c>
      <c r="N1636" s="99">
        <f t="shared" si="410"/>
        <v>5741.35</v>
      </c>
      <c r="O1636" s="99">
        <f t="shared" si="411"/>
        <v>17680</v>
      </c>
      <c r="P1636" s="99"/>
      <c r="Q1636" s="99"/>
      <c r="R1636" s="99">
        <f t="shared" si="412"/>
        <v>0</v>
      </c>
      <c r="S1636" s="99">
        <f t="shared" si="413"/>
        <v>11938.650000000001</v>
      </c>
      <c r="T1636" s="99">
        <f t="shared" si="414"/>
        <v>5741.35</v>
      </c>
      <c r="U1636" s="99">
        <f t="shared" si="415"/>
        <v>17680</v>
      </c>
      <c r="V1636" s="77"/>
    </row>
    <row r="1637" spans="1:68" s="86" customFormat="1" x14ac:dyDescent="0.25">
      <c r="A1637" s="71">
        <v>27</v>
      </c>
      <c r="B1637" s="284"/>
      <c r="C1637" s="284"/>
      <c r="D1637" s="284"/>
      <c r="E1637" s="284"/>
      <c r="F1637" s="71" t="s">
        <v>3799</v>
      </c>
      <c r="G1637" s="99">
        <v>-56292.409999999996</v>
      </c>
      <c r="H1637" s="99">
        <v>3047.41</v>
      </c>
      <c r="I1637" s="71">
        <f t="shared" si="416"/>
        <v>-53245</v>
      </c>
      <c r="J1637" s="99"/>
      <c r="K1637" s="99"/>
      <c r="L1637" s="99">
        <f t="shared" si="409"/>
        <v>0</v>
      </c>
      <c r="M1637" s="99">
        <f t="shared" si="407"/>
        <v>-56292.409999999996</v>
      </c>
      <c r="N1637" s="99">
        <f t="shared" si="410"/>
        <v>3047.41</v>
      </c>
      <c r="O1637" s="99">
        <f t="shared" si="411"/>
        <v>-53245</v>
      </c>
      <c r="P1637" s="99"/>
      <c r="Q1637" s="99"/>
      <c r="R1637" s="99">
        <f t="shared" si="412"/>
        <v>0</v>
      </c>
      <c r="S1637" s="99">
        <f t="shared" si="413"/>
        <v>-56292.409999999996</v>
      </c>
      <c r="T1637" s="99">
        <f t="shared" si="414"/>
        <v>3047.41</v>
      </c>
      <c r="U1637" s="99">
        <f t="shared" si="415"/>
        <v>-53245</v>
      </c>
      <c r="V1637" s="77"/>
    </row>
    <row r="1638" spans="1:68" s="86" customFormat="1" x14ac:dyDescent="0.25">
      <c r="A1638" s="71">
        <v>28</v>
      </c>
      <c r="B1638" s="284"/>
      <c r="C1638" s="284"/>
      <c r="D1638" s="284"/>
      <c r="E1638" s="284"/>
      <c r="F1638" s="71" t="s">
        <v>3800</v>
      </c>
      <c r="G1638" s="99">
        <v>96511.62999999999</v>
      </c>
      <c r="H1638" s="99">
        <v>6886.37</v>
      </c>
      <c r="I1638" s="71">
        <f t="shared" si="416"/>
        <v>103397.99999999999</v>
      </c>
      <c r="J1638" s="99"/>
      <c r="K1638" s="99"/>
      <c r="L1638" s="99">
        <f t="shared" si="409"/>
        <v>0</v>
      </c>
      <c r="M1638" s="99">
        <f t="shared" si="407"/>
        <v>96511.62999999999</v>
      </c>
      <c r="N1638" s="99">
        <f t="shared" si="410"/>
        <v>6886.37</v>
      </c>
      <c r="O1638" s="99">
        <f t="shared" si="411"/>
        <v>103397.99999999999</v>
      </c>
      <c r="P1638" s="99"/>
      <c r="Q1638" s="99"/>
      <c r="R1638" s="99">
        <f t="shared" si="412"/>
        <v>0</v>
      </c>
      <c r="S1638" s="99">
        <f t="shared" si="413"/>
        <v>96511.62999999999</v>
      </c>
      <c r="T1638" s="99">
        <f t="shared" si="414"/>
        <v>6886.37</v>
      </c>
      <c r="U1638" s="99">
        <f t="shared" si="415"/>
        <v>103397.99999999999</v>
      </c>
      <c r="V1638" s="77"/>
    </row>
    <row r="1639" spans="1:68" s="86" customFormat="1" x14ac:dyDescent="0.25">
      <c r="A1639" s="71">
        <v>29</v>
      </c>
      <c r="B1639" s="285"/>
      <c r="C1639" s="285"/>
      <c r="D1639" s="285"/>
      <c r="E1639" s="285"/>
      <c r="F1639" s="71" t="s">
        <v>3801</v>
      </c>
      <c r="G1639" s="99">
        <v>129783.24</v>
      </c>
      <c r="H1639" s="99">
        <v>5457.7599999999993</v>
      </c>
      <c r="I1639" s="71">
        <f t="shared" si="416"/>
        <v>135241</v>
      </c>
      <c r="J1639" s="99"/>
      <c r="K1639" s="99"/>
      <c r="L1639" s="99">
        <f t="shared" si="409"/>
        <v>0</v>
      </c>
      <c r="M1639" s="99">
        <f t="shared" si="407"/>
        <v>129783.24</v>
      </c>
      <c r="N1639" s="99">
        <f t="shared" si="410"/>
        <v>5457.7599999999993</v>
      </c>
      <c r="O1639" s="99">
        <f t="shared" si="411"/>
        <v>135241</v>
      </c>
      <c r="P1639" s="99"/>
      <c r="Q1639" s="99"/>
      <c r="R1639" s="99">
        <f t="shared" si="412"/>
        <v>0</v>
      </c>
      <c r="S1639" s="99">
        <f t="shared" si="413"/>
        <v>129783.24</v>
      </c>
      <c r="T1639" s="99">
        <f t="shared" si="414"/>
        <v>5457.7599999999993</v>
      </c>
      <c r="U1639" s="99">
        <f t="shared" si="415"/>
        <v>135241</v>
      </c>
      <c r="V1639" s="77"/>
    </row>
    <row r="1640" spans="1:68" s="206" customFormat="1" x14ac:dyDescent="0.25">
      <c r="A1640" s="255" t="s">
        <v>43</v>
      </c>
      <c r="B1640" s="256"/>
      <c r="C1640" s="256"/>
      <c r="D1640" s="256"/>
      <c r="E1640" s="256"/>
      <c r="F1640" s="97">
        <f>A1639</f>
        <v>29</v>
      </c>
      <c r="G1640" s="97">
        <f>SUM(G1611:G1639)</f>
        <v>1009818.6199999998</v>
      </c>
      <c r="H1640" s="97">
        <f t="shared" ref="H1640:U1640" si="417">SUM(H1611:H1639)</f>
        <v>75240.37999999999</v>
      </c>
      <c r="I1640" s="97">
        <f t="shared" si="417"/>
        <v>1085059</v>
      </c>
      <c r="J1640" s="97">
        <f t="shared" si="417"/>
        <v>0</v>
      </c>
      <c r="K1640" s="97">
        <f t="shared" si="417"/>
        <v>0</v>
      </c>
      <c r="L1640" s="97">
        <f t="shared" si="417"/>
        <v>0</v>
      </c>
      <c r="M1640" s="97">
        <f t="shared" si="417"/>
        <v>1009818.6199999998</v>
      </c>
      <c r="N1640" s="97">
        <f t="shared" si="417"/>
        <v>75240.37999999999</v>
      </c>
      <c r="O1640" s="97">
        <f t="shared" si="417"/>
        <v>1085059</v>
      </c>
      <c r="P1640" s="97">
        <f t="shared" si="417"/>
        <v>0</v>
      </c>
      <c r="Q1640" s="97">
        <f t="shared" si="417"/>
        <v>0</v>
      </c>
      <c r="R1640" s="97">
        <f t="shared" si="417"/>
        <v>0</v>
      </c>
      <c r="S1640" s="97">
        <f t="shared" si="417"/>
        <v>1009818.6199999998</v>
      </c>
      <c r="T1640" s="97">
        <f t="shared" si="417"/>
        <v>75240.37999999999</v>
      </c>
      <c r="U1640" s="97">
        <f t="shared" si="417"/>
        <v>1085059</v>
      </c>
      <c r="V1640" s="122"/>
      <c r="W1640" s="113"/>
      <c r="X1640" s="113"/>
      <c r="Y1640" s="113"/>
      <c r="Z1640" s="113"/>
      <c r="AA1640" s="113"/>
      <c r="AB1640" s="113"/>
      <c r="AC1640" s="113"/>
      <c r="AD1640" s="113"/>
      <c r="AE1640" s="113"/>
      <c r="AF1640" s="113"/>
      <c r="AG1640" s="113"/>
      <c r="AH1640" s="113"/>
      <c r="AI1640" s="113"/>
      <c r="AJ1640" s="113"/>
      <c r="AK1640" s="113"/>
      <c r="AL1640" s="113"/>
      <c r="AM1640" s="113"/>
      <c r="AN1640" s="113"/>
      <c r="AO1640" s="113"/>
      <c r="AP1640" s="113"/>
      <c r="AQ1640" s="113"/>
      <c r="AR1640" s="113"/>
      <c r="AS1640" s="113"/>
      <c r="AT1640" s="113"/>
      <c r="AU1640" s="113"/>
      <c r="AV1640" s="113"/>
      <c r="AW1640" s="113"/>
      <c r="AX1640" s="113"/>
      <c r="AY1640" s="113"/>
      <c r="AZ1640" s="113"/>
      <c r="BA1640" s="113"/>
      <c r="BB1640" s="113"/>
      <c r="BC1640" s="113"/>
      <c r="BD1640" s="113"/>
      <c r="BE1640" s="113"/>
      <c r="BF1640" s="113"/>
      <c r="BG1640" s="113"/>
      <c r="BH1640" s="113"/>
      <c r="BI1640" s="113"/>
      <c r="BJ1640" s="113"/>
      <c r="BK1640" s="113"/>
      <c r="BL1640" s="113"/>
      <c r="BM1640" s="113"/>
      <c r="BN1640" s="113"/>
      <c r="BO1640" s="113"/>
      <c r="BP1640" s="113"/>
    </row>
    <row r="1641" spans="1:68" s="86" customFormat="1" ht="15" customHeight="1" x14ac:dyDescent="0.25">
      <c r="A1641" s="71">
        <v>1</v>
      </c>
      <c r="B1641" s="283" t="s">
        <v>1216</v>
      </c>
      <c r="C1641" s="283" t="s">
        <v>1217</v>
      </c>
      <c r="D1641" s="283" t="s">
        <v>1217</v>
      </c>
      <c r="E1641" s="283" t="s">
        <v>3802</v>
      </c>
      <c r="F1641" s="71" t="s">
        <v>3803</v>
      </c>
      <c r="G1641" s="99">
        <v>0</v>
      </c>
      <c r="H1641" s="99">
        <v>0</v>
      </c>
      <c r="I1641" s="71">
        <f t="shared" si="416"/>
        <v>0</v>
      </c>
      <c r="J1641" s="99"/>
      <c r="K1641" s="99"/>
      <c r="L1641" s="99">
        <f t="shared" si="409"/>
        <v>0</v>
      </c>
      <c r="M1641" s="99">
        <f t="shared" si="407"/>
        <v>0</v>
      </c>
      <c r="N1641" s="99">
        <f t="shared" si="410"/>
        <v>0</v>
      </c>
      <c r="O1641" s="99">
        <f t="shared" si="411"/>
        <v>0</v>
      </c>
      <c r="P1641" s="99"/>
      <c r="Q1641" s="99"/>
      <c r="R1641" s="99">
        <f t="shared" si="412"/>
        <v>0</v>
      </c>
      <c r="S1641" s="99">
        <f t="shared" si="413"/>
        <v>0</v>
      </c>
      <c r="T1641" s="99">
        <f t="shared" si="414"/>
        <v>0</v>
      </c>
      <c r="U1641" s="99">
        <f t="shared" si="415"/>
        <v>0</v>
      </c>
      <c r="V1641" s="77"/>
    </row>
    <row r="1642" spans="1:68" s="86" customFormat="1" x14ac:dyDescent="0.25">
      <c r="A1642" s="71">
        <v>2</v>
      </c>
      <c r="B1642" s="284"/>
      <c r="C1642" s="284"/>
      <c r="D1642" s="284"/>
      <c r="E1642" s="284"/>
      <c r="F1642" s="71" t="s">
        <v>3804</v>
      </c>
      <c r="G1642" s="99">
        <v>3828.8199999999997</v>
      </c>
      <c r="H1642" s="99">
        <v>-14.82000000000005</v>
      </c>
      <c r="I1642" s="71">
        <f t="shared" si="416"/>
        <v>3813.9999999999995</v>
      </c>
      <c r="J1642" s="99"/>
      <c r="K1642" s="99"/>
      <c r="L1642" s="99">
        <f t="shared" si="409"/>
        <v>0</v>
      </c>
      <c r="M1642" s="99">
        <f t="shared" si="407"/>
        <v>3828.8199999999997</v>
      </c>
      <c r="N1642" s="99">
        <f t="shared" si="410"/>
        <v>-14.82000000000005</v>
      </c>
      <c r="O1642" s="99">
        <f t="shared" si="411"/>
        <v>3813.9999999999995</v>
      </c>
      <c r="P1642" s="99"/>
      <c r="Q1642" s="99"/>
      <c r="R1642" s="99">
        <f t="shared" si="412"/>
        <v>0</v>
      </c>
      <c r="S1642" s="99">
        <f t="shared" si="413"/>
        <v>3828.8199999999997</v>
      </c>
      <c r="T1642" s="99">
        <f t="shared" si="414"/>
        <v>-14.82000000000005</v>
      </c>
      <c r="U1642" s="99">
        <f t="shared" si="415"/>
        <v>3813.9999999999995</v>
      </c>
      <c r="V1642" s="77"/>
    </row>
    <row r="1643" spans="1:68" s="86" customFormat="1" x14ac:dyDescent="0.25">
      <c r="A1643" s="71">
        <v>3</v>
      </c>
      <c r="B1643" s="284"/>
      <c r="C1643" s="284"/>
      <c r="D1643" s="284"/>
      <c r="E1643" s="284"/>
      <c r="F1643" s="71" t="s">
        <v>3805</v>
      </c>
      <c r="G1643" s="99">
        <v>-10732.490000000005</v>
      </c>
      <c r="H1643" s="99">
        <v>-1481.51</v>
      </c>
      <c r="I1643" s="71">
        <f t="shared" si="416"/>
        <v>-12214.000000000005</v>
      </c>
      <c r="J1643" s="99"/>
      <c r="K1643" s="99"/>
      <c r="L1643" s="99">
        <f t="shared" si="409"/>
        <v>0</v>
      </c>
      <c r="M1643" s="99">
        <f t="shared" si="407"/>
        <v>-10732.490000000005</v>
      </c>
      <c r="N1643" s="99">
        <f t="shared" si="410"/>
        <v>-1481.51</v>
      </c>
      <c r="O1643" s="99">
        <f t="shared" si="411"/>
        <v>-12214.000000000005</v>
      </c>
      <c r="P1643" s="99"/>
      <c r="Q1643" s="99"/>
      <c r="R1643" s="99">
        <f t="shared" si="412"/>
        <v>0</v>
      </c>
      <c r="S1643" s="99">
        <f t="shared" si="413"/>
        <v>-10732.490000000005</v>
      </c>
      <c r="T1643" s="99">
        <f t="shared" si="414"/>
        <v>-1481.51</v>
      </c>
      <c r="U1643" s="99">
        <f t="shared" si="415"/>
        <v>-12214.000000000005</v>
      </c>
      <c r="V1643" s="77"/>
    </row>
    <row r="1644" spans="1:68" s="86" customFormat="1" x14ac:dyDescent="0.25">
      <c r="A1644" s="71">
        <v>4</v>
      </c>
      <c r="B1644" s="284"/>
      <c r="C1644" s="284"/>
      <c r="D1644" s="284"/>
      <c r="E1644" s="284"/>
      <c r="F1644" s="71" t="s">
        <v>3806</v>
      </c>
      <c r="G1644" s="99">
        <v>42820.039999999986</v>
      </c>
      <c r="H1644" s="99">
        <v>2708.96</v>
      </c>
      <c r="I1644" s="71">
        <f t="shared" si="416"/>
        <v>45528.999999999985</v>
      </c>
      <c r="J1644" s="99"/>
      <c r="K1644" s="99"/>
      <c r="L1644" s="99">
        <f t="shared" si="409"/>
        <v>0</v>
      </c>
      <c r="M1644" s="99">
        <f t="shared" si="407"/>
        <v>42820.039999999986</v>
      </c>
      <c r="N1644" s="99">
        <f t="shared" si="410"/>
        <v>2708.96</v>
      </c>
      <c r="O1644" s="99">
        <f t="shared" si="411"/>
        <v>45528.999999999985</v>
      </c>
      <c r="P1644" s="99"/>
      <c r="Q1644" s="99"/>
      <c r="R1644" s="99">
        <f t="shared" si="412"/>
        <v>0</v>
      </c>
      <c r="S1644" s="99">
        <f t="shared" si="413"/>
        <v>42820.039999999986</v>
      </c>
      <c r="T1644" s="99">
        <f t="shared" si="414"/>
        <v>2708.96</v>
      </c>
      <c r="U1644" s="99">
        <f t="shared" si="415"/>
        <v>45528.999999999985</v>
      </c>
      <c r="V1644" s="77"/>
    </row>
    <row r="1645" spans="1:68" s="86" customFormat="1" x14ac:dyDescent="0.25">
      <c r="A1645" s="71">
        <v>5</v>
      </c>
      <c r="B1645" s="284"/>
      <c r="C1645" s="284"/>
      <c r="D1645" s="284"/>
      <c r="E1645" s="284"/>
      <c r="F1645" s="71" t="s">
        <v>3807</v>
      </c>
      <c r="G1645" s="99">
        <v>15637.000000000002</v>
      </c>
      <c r="H1645" s="99">
        <v>0</v>
      </c>
      <c r="I1645" s="71">
        <f t="shared" si="416"/>
        <v>15637.000000000002</v>
      </c>
      <c r="J1645" s="99"/>
      <c r="K1645" s="99"/>
      <c r="L1645" s="99">
        <f t="shared" si="409"/>
        <v>0</v>
      </c>
      <c r="M1645" s="99">
        <f t="shared" si="407"/>
        <v>15637.000000000002</v>
      </c>
      <c r="N1645" s="99">
        <f t="shared" si="410"/>
        <v>0</v>
      </c>
      <c r="O1645" s="99">
        <f t="shared" si="411"/>
        <v>15637.000000000002</v>
      </c>
      <c r="P1645" s="99"/>
      <c r="Q1645" s="99"/>
      <c r="R1645" s="99">
        <f t="shared" si="412"/>
        <v>0</v>
      </c>
      <c r="S1645" s="99">
        <f t="shared" si="413"/>
        <v>15637.000000000002</v>
      </c>
      <c r="T1645" s="99">
        <f t="shared" si="414"/>
        <v>0</v>
      </c>
      <c r="U1645" s="99">
        <f t="shared" si="415"/>
        <v>15637.000000000002</v>
      </c>
      <c r="V1645" s="77"/>
    </row>
    <row r="1646" spans="1:68" s="86" customFormat="1" x14ac:dyDescent="0.25">
      <c r="A1646" s="71">
        <v>6</v>
      </c>
      <c r="B1646" s="284"/>
      <c r="C1646" s="284"/>
      <c r="D1646" s="284"/>
      <c r="E1646" s="284"/>
      <c r="F1646" s="71" t="s">
        <v>3808</v>
      </c>
      <c r="G1646" s="99">
        <v>14156.79</v>
      </c>
      <c r="H1646" s="99">
        <v>671.21</v>
      </c>
      <c r="I1646" s="71">
        <f t="shared" si="416"/>
        <v>14828</v>
      </c>
      <c r="J1646" s="99"/>
      <c r="K1646" s="99"/>
      <c r="L1646" s="99">
        <f t="shared" si="409"/>
        <v>0</v>
      </c>
      <c r="M1646" s="99">
        <f t="shared" si="407"/>
        <v>14156.79</v>
      </c>
      <c r="N1646" s="99">
        <f t="shared" si="410"/>
        <v>671.21</v>
      </c>
      <c r="O1646" s="99">
        <f t="shared" si="411"/>
        <v>14828</v>
      </c>
      <c r="P1646" s="99"/>
      <c r="Q1646" s="99"/>
      <c r="R1646" s="99">
        <f t="shared" si="412"/>
        <v>0</v>
      </c>
      <c r="S1646" s="99">
        <f t="shared" si="413"/>
        <v>14156.79</v>
      </c>
      <c r="T1646" s="99">
        <f t="shared" si="414"/>
        <v>671.21</v>
      </c>
      <c r="U1646" s="99">
        <f t="shared" si="415"/>
        <v>14828</v>
      </c>
      <c r="V1646" s="77"/>
    </row>
    <row r="1647" spans="1:68" s="86" customFormat="1" x14ac:dyDescent="0.25">
      <c r="A1647" s="71">
        <v>7</v>
      </c>
      <c r="B1647" s="284"/>
      <c r="C1647" s="284"/>
      <c r="D1647" s="284"/>
      <c r="E1647" s="284"/>
      <c r="F1647" s="71" t="s">
        <v>3809</v>
      </c>
      <c r="G1647" s="99">
        <v>3516</v>
      </c>
      <c r="H1647" s="99">
        <v>0</v>
      </c>
      <c r="I1647" s="71">
        <f t="shared" si="416"/>
        <v>3516</v>
      </c>
      <c r="J1647" s="99"/>
      <c r="K1647" s="99"/>
      <c r="L1647" s="99">
        <f t="shared" si="409"/>
        <v>0</v>
      </c>
      <c r="M1647" s="99">
        <f t="shared" si="407"/>
        <v>3516</v>
      </c>
      <c r="N1647" s="99">
        <f t="shared" si="410"/>
        <v>0</v>
      </c>
      <c r="O1647" s="99">
        <f t="shared" si="411"/>
        <v>3516</v>
      </c>
      <c r="P1647" s="99"/>
      <c r="Q1647" s="99"/>
      <c r="R1647" s="99">
        <f t="shared" si="412"/>
        <v>0</v>
      </c>
      <c r="S1647" s="99">
        <f t="shared" si="413"/>
        <v>3516</v>
      </c>
      <c r="T1647" s="99">
        <f t="shared" si="414"/>
        <v>0</v>
      </c>
      <c r="U1647" s="99">
        <f t="shared" si="415"/>
        <v>3516</v>
      </c>
      <c r="V1647" s="77"/>
    </row>
    <row r="1648" spans="1:68" s="86" customFormat="1" x14ac:dyDescent="0.25">
      <c r="A1648" s="71">
        <v>8</v>
      </c>
      <c r="B1648" s="284"/>
      <c r="C1648" s="284"/>
      <c r="D1648" s="284"/>
      <c r="E1648" s="284"/>
      <c r="F1648" s="71" t="s">
        <v>3810</v>
      </c>
      <c r="G1648" s="99">
        <v>-7568.9900000000052</v>
      </c>
      <c r="H1648" s="99">
        <v>7.9899999999997817</v>
      </c>
      <c r="I1648" s="71">
        <f t="shared" si="416"/>
        <v>-7561.0000000000055</v>
      </c>
      <c r="J1648" s="99"/>
      <c r="K1648" s="99"/>
      <c r="L1648" s="99">
        <f t="shared" si="409"/>
        <v>0</v>
      </c>
      <c r="M1648" s="99">
        <f t="shared" si="407"/>
        <v>-7568.9900000000052</v>
      </c>
      <c r="N1648" s="99">
        <f t="shared" si="410"/>
        <v>7.9899999999997817</v>
      </c>
      <c r="O1648" s="99">
        <f t="shared" si="411"/>
        <v>-7561.0000000000055</v>
      </c>
      <c r="P1648" s="99"/>
      <c r="Q1648" s="99"/>
      <c r="R1648" s="99">
        <f t="shared" si="412"/>
        <v>0</v>
      </c>
      <c r="S1648" s="99">
        <f t="shared" si="413"/>
        <v>-7568.9900000000052</v>
      </c>
      <c r="T1648" s="99">
        <f t="shared" si="414"/>
        <v>7.9899999999997817</v>
      </c>
      <c r="U1648" s="99">
        <f t="shared" si="415"/>
        <v>-7561.0000000000055</v>
      </c>
      <c r="V1648" s="77"/>
    </row>
    <row r="1649" spans="1:22" s="86" customFormat="1" x14ac:dyDescent="0.25">
      <c r="A1649" s="71">
        <v>9</v>
      </c>
      <c r="B1649" s="284"/>
      <c r="C1649" s="284"/>
      <c r="D1649" s="284"/>
      <c r="E1649" s="284"/>
      <c r="F1649" s="71" t="s">
        <v>3811</v>
      </c>
      <c r="G1649" s="99">
        <v>172227.72</v>
      </c>
      <c r="H1649" s="99">
        <v>10036.280000000001</v>
      </c>
      <c r="I1649" s="71">
        <f t="shared" si="416"/>
        <v>182264</v>
      </c>
      <c r="J1649" s="99"/>
      <c r="K1649" s="99"/>
      <c r="L1649" s="99">
        <f t="shared" si="409"/>
        <v>0</v>
      </c>
      <c r="M1649" s="99">
        <f t="shared" si="407"/>
        <v>172227.72</v>
      </c>
      <c r="N1649" s="99">
        <f t="shared" si="410"/>
        <v>10036.280000000001</v>
      </c>
      <c r="O1649" s="99">
        <f t="shared" si="411"/>
        <v>182264</v>
      </c>
      <c r="P1649" s="99"/>
      <c r="Q1649" s="99"/>
      <c r="R1649" s="99">
        <f t="shared" si="412"/>
        <v>0</v>
      </c>
      <c r="S1649" s="99">
        <f t="shared" si="413"/>
        <v>172227.72</v>
      </c>
      <c r="T1649" s="99">
        <f t="shared" si="414"/>
        <v>10036.280000000001</v>
      </c>
      <c r="U1649" s="99">
        <f t="shared" si="415"/>
        <v>182264</v>
      </c>
      <c r="V1649" s="77"/>
    </row>
    <row r="1650" spans="1:22" s="86" customFormat="1" x14ac:dyDescent="0.25">
      <c r="A1650" s="71">
        <v>10</v>
      </c>
      <c r="B1650" s="284"/>
      <c r="C1650" s="284"/>
      <c r="D1650" s="284"/>
      <c r="E1650" s="284"/>
      <c r="F1650" s="71" t="s">
        <v>3812</v>
      </c>
      <c r="G1650" s="99">
        <v>-7280.4900000000052</v>
      </c>
      <c r="H1650" s="99">
        <v>-480.51000000000022</v>
      </c>
      <c r="I1650" s="71">
        <f t="shared" si="416"/>
        <v>-7761.0000000000055</v>
      </c>
      <c r="J1650" s="99"/>
      <c r="K1650" s="99"/>
      <c r="L1650" s="99">
        <f t="shared" si="409"/>
        <v>0</v>
      </c>
      <c r="M1650" s="99">
        <f t="shared" si="407"/>
        <v>-7280.4900000000052</v>
      </c>
      <c r="N1650" s="99">
        <f t="shared" si="410"/>
        <v>-480.51000000000022</v>
      </c>
      <c r="O1650" s="99">
        <f t="shared" si="411"/>
        <v>-7761.0000000000055</v>
      </c>
      <c r="P1650" s="99"/>
      <c r="Q1650" s="99"/>
      <c r="R1650" s="99">
        <f t="shared" si="412"/>
        <v>0</v>
      </c>
      <c r="S1650" s="99">
        <f t="shared" si="413"/>
        <v>-7280.4900000000052</v>
      </c>
      <c r="T1650" s="99">
        <f t="shared" si="414"/>
        <v>-480.51000000000022</v>
      </c>
      <c r="U1650" s="99">
        <f t="shared" si="415"/>
        <v>-7761.0000000000055</v>
      </c>
      <c r="V1650" s="77"/>
    </row>
    <row r="1651" spans="1:22" s="86" customFormat="1" x14ac:dyDescent="0.25">
      <c r="A1651" s="71">
        <v>11</v>
      </c>
      <c r="B1651" s="284"/>
      <c r="C1651" s="284"/>
      <c r="D1651" s="284"/>
      <c r="E1651" s="284"/>
      <c r="F1651" s="71" t="s">
        <v>3813</v>
      </c>
      <c r="G1651" s="99">
        <v>23689.849999999991</v>
      </c>
      <c r="H1651" s="99">
        <v>606.15000000000009</v>
      </c>
      <c r="I1651" s="71">
        <f t="shared" si="416"/>
        <v>24295.999999999993</v>
      </c>
      <c r="J1651" s="99"/>
      <c r="K1651" s="99"/>
      <c r="L1651" s="99">
        <f t="shared" si="409"/>
        <v>0</v>
      </c>
      <c r="M1651" s="99">
        <f t="shared" si="407"/>
        <v>23689.849999999991</v>
      </c>
      <c r="N1651" s="99">
        <f t="shared" si="410"/>
        <v>606.15000000000009</v>
      </c>
      <c r="O1651" s="99">
        <f t="shared" si="411"/>
        <v>24295.999999999993</v>
      </c>
      <c r="P1651" s="99"/>
      <c r="Q1651" s="99"/>
      <c r="R1651" s="99">
        <f t="shared" si="412"/>
        <v>0</v>
      </c>
      <c r="S1651" s="99">
        <f t="shared" si="413"/>
        <v>23689.849999999991</v>
      </c>
      <c r="T1651" s="99">
        <f t="shared" si="414"/>
        <v>606.15000000000009</v>
      </c>
      <c r="U1651" s="99">
        <f t="shared" si="415"/>
        <v>24295.999999999993</v>
      </c>
      <c r="V1651" s="77"/>
    </row>
    <row r="1652" spans="1:22" s="86" customFormat="1" x14ac:dyDescent="0.25">
      <c r="A1652" s="71">
        <v>12</v>
      </c>
      <c r="B1652" s="284"/>
      <c r="C1652" s="284"/>
      <c r="D1652" s="284"/>
      <c r="E1652" s="284"/>
      <c r="F1652" s="71" t="s">
        <v>3814</v>
      </c>
      <c r="G1652" s="99">
        <v>64826.090000000011</v>
      </c>
      <c r="H1652" s="99">
        <v>674.90999999999985</v>
      </c>
      <c r="I1652" s="71">
        <f t="shared" si="416"/>
        <v>65501.000000000015</v>
      </c>
      <c r="J1652" s="99"/>
      <c r="K1652" s="99"/>
      <c r="L1652" s="99">
        <f t="shared" si="409"/>
        <v>0</v>
      </c>
      <c r="M1652" s="99">
        <f t="shared" si="407"/>
        <v>64826.090000000011</v>
      </c>
      <c r="N1652" s="99">
        <f t="shared" si="410"/>
        <v>674.90999999999985</v>
      </c>
      <c r="O1652" s="99">
        <f t="shared" si="411"/>
        <v>65501.000000000015</v>
      </c>
      <c r="P1652" s="99"/>
      <c r="Q1652" s="99"/>
      <c r="R1652" s="99">
        <f t="shared" si="412"/>
        <v>0</v>
      </c>
      <c r="S1652" s="99">
        <f t="shared" si="413"/>
        <v>64826.090000000011</v>
      </c>
      <c r="T1652" s="99">
        <f t="shared" si="414"/>
        <v>674.90999999999985</v>
      </c>
      <c r="U1652" s="99">
        <f t="shared" si="415"/>
        <v>65501.000000000015</v>
      </c>
      <c r="V1652" s="77"/>
    </row>
    <row r="1653" spans="1:22" s="86" customFormat="1" x14ac:dyDescent="0.25">
      <c r="A1653" s="71">
        <v>13</v>
      </c>
      <c r="B1653" s="284"/>
      <c r="C1653" s="284"/>
      <c r="D1653" s="284"/>
      <c r="E1653" s="284"/>
      <c r="F1653" s="71" t="s">
        <v>3815</v>
      </c>
      <c r="G1653" s="99">
        <v>658</v>
      </c>
      <c r="H1653" s="99">
        <v>0</v>
      </c>
      <c r="I1653" s="71">
        <f t="shared" si="416"/>
        <v>658</v>
      </c>
      <c r="J1653" s="99"/>
      <c r="K1653" s="99"/>
      <c r="L1653" s="99">
        <f t="shared" si="409"/>
        <v>0</v>
      </c>
      <c r="M1653" s="99">
        <f t="shared" si="407"/>
        <v>658</v>
      </c>
      <c r="N1653" s="99">
        <f t="shared" si="410"/>
        <v>0</v>
      </c>
      <c r="O1653" s="99">
        <f t="shared" si="411"/>
        <v>658</v>
      </c>
      <c r="P1653" s="99"/>
      <c r="Q1653" s="99"/>
      <c r="R1653" s="99">
        <f t="shared" si="412"/>
        <v>0</v>
      </c>
      <c r="S1653" s="99">
        <f t="shared" si="413"/>
        <v>658</v>
      </c>
      <c r="T1653" s="99">
        <f t="shared" si="414"/>
        <v>0</v>
      </c>
      <c r="U1653" s="99">
        <f t="shared" si="415"/>
        <v>658</v>
      </c>
      <c r="V1653" s="77"/>
    </row>
    <row r="1654" spans="1:22" s="86" customFormat="1" x14ac:dyDescent="0.25">
      <c r="A1654" s="71">
        <v>14</v>
      </c>
      <c r="B1654" s="284"/>
      <c r="C1654" s="284"/>
      <c r="D1654" s="284"/>
      <c r="E1654" s="284"/>
      <c r="F1654" s="71" t="s">
        <v>3816</v>
      </c>
      <c r="G1654" s="99">
        <v>0</v>
      </c>
      <c r="H1654" s="99">
        <v>0</v>
      </c>
      <c r="I1654" s="71">
        <f t="shared" si="416"/>
        <v>0</v>
      </c>
      <c r="J1654" s="99"/>
      <c r="K1654" s="99"/>
      <c r="L1654" s="99">
        <f t="shared" si="409"/>
        <v>0</v>
      </c>
      <c r="M1654" s="99">
        <f t="shared" si="407"/>
        <v>0</v>
      </c>
      <c r="N1654" s="99">
        <f t="shared" si="410"/>
        <v>0</v>
      </c>
      <c r="O1654" s="99">
        <f t="shared" si="411"/>
        <v>0</v>
      </c>
      <c r="P1654" s="99"/>
      <c r="Q1654" s="99"/>
      <c r="R1654" s="99">
        <f t="shared" si="412"/>
        <v>0</v>
      </c>
      <c r="S1654" s="99">
        <f t="shared" si="413"/>
        <v>0</v>
      </c>
      <c r="T1654" s="99">
        <f t="shared" si="414"/>
        <v>0</v>
      </c>
      <c r="U1654" s="99">
        <f t="shared" si="415"/>
        <v>0</v>
      </c>
      <c r="V1654" s="77"/>
    </row>
    <row r="1655" spans="1:22" s="86" customFormat="1" x14ac:dyDescent="0.25">
      <c r="A1655" s="71">
        <v>15</v>
      </c>
      <c r="B1655" s="284"/>
      <c r="C1655" s="284"/>
      <c r="D1655" s="284"/>
      <c r="E1655" s="284"/>
      <c r="F1655" s="71" t="s">
        <v>3817</v>
      </c>
      <c r="G1655" s="99">
        <v>98982.94</v>
      </c>
      <c r="H1655" s="99">
        <v>13276.06</v>
      </c>
      <c r="I1655" s="71">
        <f t="shared" si="416"/>
        <v>112259</v>
      </c>
      <c r="J1655" s="99"/>
      <c r="K1655" s="99"/>
      <c r="L1655" s="99">
        <f t="shared" si="409"/>
        <v>0</v>
      </c>
      <c r="M1655" s="99">
        <f t="shared" si="407"/>
        <v>98982.94</v>
      </c>
      <c r="N1655" s="99">
        <f t="shared" si="410"/>
        <v>13276.06</v>
      </c>
      <c r="O1655" s="99">
        <f t="shared" si="411"/>
        <v>112259</v>
      </c>
      <c r="P1655" s="99"/>
      <c r="Q1655" s="99"/>
      <c r="R1655" s="99">
        <f t="shared" si="412"/>
        <v>0</v>
      </c>
      <c r="S1655" s="99">
        <f t="shared" si="413"/>
        <v>98982.94</v>
      </c>
      <c r="T1655" s="99">
        <f t="shared" si="414"/>
        <v>13276.06</v>
      </c>
      <c r="U1655" s="99">
        <f t="shared" si="415"/>
        <v>112259</v>
      </c>
      <c r="V1655" s="77"/>
    </row>
    <row r="1656" spans="1:22" s="86" customFormat="1" x14ac:dyDescent="0.25">
      <c r="A1656" s="71">
        <v>16</v>
      </c>
      <c r="B1656" s="284"/>
      <c r="C1656" s="284"/>
      <c r="D1656" s="284"/>
      <c r="E1656" s="284"/>
      <c r="F1656" s="71" t="s">
        <v>3818</v>
      </c>
      <c r="G1656" s="99">
        <v>9370.0599999999977</v>
      </c>
      <c r="H1656" s="99">
        <v>481.9399999999996</v>
      </c>
      <c r="I1656" s="71">
        <f t="shared" si="416"/>
        <v>9851.9999999999964</v>
      </c>
      <c r="J1656" s="99"/>
      <c r="K1656" s="99"/>
      <c r="L1656" s="99">
        <f t="shared" si="409"/>
        <v>0</v>
      </c>
      <c r="M1656" s="99">
        <f t="shared" si="407"/>
        <v>9370.0599999999977</v>
      </c>
      <c r="N1656" s="99">
        <f t="shared" si="410"/>
        <v>481.9399999999996</v>
      </c>
      <c r="O1656" s="99">
        <f t="shared" si="411"/>
        <v>9851.9999999999964</v>
      </c>
      <c r="P1656" s="99"/>
      <c r="Q1656" s="99"/>
      <c r="R1656" s="99">
        <f t="shared" si="412"/>
        <v>0</v>
      </c>
      <c r="S1656" s="99">
        <f t="shared" si="413"/>
        <v>9370.0599999999977</v>
      </c>
      <c r="T1656" s="99">
        <f t="shared" si="414"/>
        <v>481.9399999999996</v>
      </c>
      <c r="U1656" s="99">
        <f t="shared" si="415"/>
        <v>9851.9999999999964</v>
      </c>
      <c r="V1656" s="77"/>
    </row>
    <row r="1657" spans="1:22" s="86" customFormat="1" x14ac:dyDescent="0.25">
      <c r="A1657" s="71">
        <v>17</v>
      </c>
      <c r="B1657" s="284"/>
      <c r="C1657" s="284"/>
      <c r="D1657" s="284"/>
      <c r="E1657" s="284"/>
      <c r="F1657" s="71" t="s">
        <v>3819</v>
      </c>
      <c r="G1657" s="99">
        <v>482</v>
      </c>
      <c r="H1657" s="99">
        <v>0</v>
      </c>
      <c r="I1657" s="71">
        <f t="shared" si="416"/>
        <v>482</v>
      </c>
      <c r="J1657" s="99"/>
      <c r="K1657" s="99"/>
      <c r="L1657" s="99">
        <f t="shared" si="409"/>
        <v>0</v>
      </c>
      <c r="M1657" s="99">
        <f t="shared" si="407"/>
        <v>482</v>
      </c>
      <c r="N1657" s="99">
        <f t="shared" si="410"/>
        <v>0</v>
      </c>
      <c r="O1657" s="99">
        <f t="shared" si="411"/>
        <v>482</v>
      </c>
      <c r="P1657" s="99"/>
      <c r="Q1657" s="99"/>
      <c r="R1657" s="99">
        <f t="shared" si="412"/>
        <v>0</v>
      </c>
      <c r="S1657" s="99">
        <f t="shared" si="413"/>
        <v>482</v>
      </c>
      <c r="T1657" s="99">
        <f t="shared" si="414"/>
        <v>0</v>
      </c>
      <c r="U1657" s="99">
        <f t="shared" si="415"/>
        <v>482</v>
      </c>
      <c r="V1657" s="77"/>
    </row>
    <row r="1658" spans="1:22" s="86" customFormat="1" x14ac:dyDescent="0.25">
      <c r="A1658" s="71">
        <v>18</v>
      </c>
      <c r="B1658" s="284"/>
      <c r="C1658" s="284"/>
      <c r="D1658" s="284"/>
      <c r="E1658" s="284"/>
      <c r="F1658" s="71" t="s">
        <v>3820</v>
      </c>
      <c r="G1658" s="99">
        <v>203612.31000000003</v>
      </c>
      <c r="H1658" s="99">
        <v>27401.689999999995</v>
      </c>
      <c r="I1658" s="71">
        <f t="shared" si="416"/>
        <v>231014.00000000003</v>
      </c>
      <c r="J1658" s="99"/>
      <c r="K1658" s="99"/>
      <c r="L1658" s="99">
        <f t="shared" si="409"/>
        <v>0</v>
      </c>
      <c r="M1658" s="99">
        <f t="shared" si="407"/>
        <v>203612.31000000003</v>
      </c>
      <c r="N1658" s="99">
        <f t="shared" si="410"/>
        <v>27401.689999999995</v>
      </c>
      <c r="O1658" s="99">
        <f t="shared" si="411"/>
        <v>231014.00000000003</v>
      </c>
      <c r="P1658" s="99"/>
      <c r="Q1658" s="99"/>
      <c r="R1658" s="99">
        <f t="shared" si="412"/>
        <v>0</v>
      </c>
      <c r="S1658" s="99">
        <f t="shared" si="413"/>
        <v>203612.31000000003</v>
      </c>
      <c r="T1658" s="99">
        <f t="shared" si="414"/>
        <v>27401.689999999995</v>
      </c>
      <c r="U1658" s="99">
        <f t="shared" si="415"/>
        <v>231014.00000000003</v>
      </c>
      <c r="V1658" s="77"/>
    </row>
    <row r="1659" spans="1:22" s="86" customFormat="1" x14ac:dyDescent="0.25">
      <c r="A1659" s="71">
        <v>19</v>
      </c>
      <c r="B1659" s="284"/>
      <c r="C1659" s="284"/>
      <c r="D1659" s="284"/>
      <c r="E1659" s="284"/>
      <c r="F1659" s="71" t="s">
        <v>3821</v>
      </c>
      <c r="G1659" s="99">
        <v>63141.700000000004</v>
      </c>
      <c r="H1659" s="99">
        <v>15167.3</v>
      </c>
      <c r="I1659" s="71">
        <f t="shared" si="416"/>
        <v>78309</v>
      </c>
      <c r="J1659" s="99"/>
      <c r="K1659" s="99"/>
      <c r="L1659" s="99">
        <f t="shared" si="409"/>
        <v>0</v>
      </c>
      <c r="M1659" s="99">
        <f t="shared" si="407"/>
        <v>63141.700000000004</v>
      </c>
      <c r="N1659" s="99">
        <f t="shared" si="410"/>
        <v>15167.3</v>
      </c>
      <c r="O1659" s="99">
        <f t="shared" si="411"/>
        <v>78309</v>
      </c>
      <c r="P1659" s="99"/>
      <c r="Q1659" s="99"/>
      <c r="R1659" s="99">
        <f t="shared" si="412"/>
        <v>0</v>
      </c>
      <c r="S1659" s="99">
        <f t="shared" si="413"/>
        <v>63141.700000000004</v>
      </c>
      <c r="T1659" s="99">
        <f t="shared" si="414"/>
        <v>15167.3</v>
      </c>
      <c r="U1659" s="99">
        <f t="shared" si="415"/>
        <v>78309</v>
      </c>
      <c r="V1659" s="77"/>
    </row>
    <row r="1660" spans="1:22" s="86" customFormat="1" x14ac:dyDescent="0.25">
      <c r="A1660" s="71">
        <v>20</v>
      </c>
      <c r="B1660" s="284"/>
      <c r="C1660" s="284"/>
      <c r="D1660" s="284"/>
      <c r="E1660" s="284"/>
      <c r="F1660" s="71" t="s">
        <v>3822</v>
      </c>
      <c r="G1660" s="99">
        <v>14846.53</v>
      </c>
      <c r="H1660" s="99">
        <v>4729.4699999999993</v>
      </c>
      <c r="I1660" s="71">
        <f t="shared" si="416"/>
        <v>19576</v>
      </c>
      <c r="J1660" s="99"/>
      <c r="K1660" s="99"/>
      <c r="L1660" s="99">
        <f t="shared" si="409"/>
        <v>0</v>
      </c>
      <c r="M1660" s="99">
        <f t="shared" si="407"/>
        <v>14846.53</v>
      </c>
      <c r="N1660" s="99">
        <f t="shared" si="410"/>
        <v>4729.4699999999993</v>
      </c>
      <c r="O1660" s="99">
        <f t="shared" si="411"/>
        <v>19576</v>
      </c>
      <c r="P1660" s="99"/>
      <c r="Q1660" s="99"/>
      <c r="R1660" s="99">
        <f t="shared" si="412"/>
        <v>0</v>
      </c>
      <c r="S1660" s="99">
        <f t="shared" si="413"/>
        <v>14846.53</v>
      </c>
      <c r="T1660" s="99">
        <f t="shared" si="414"/>
        <v>4729.4699999999993</v>
      </c>
      <c r="U1660" s="99">
        <f t="shared" si="415"/>
        <v>19576</v>
      </c>
      <c r="V1660" s="77"/>
    </row>
    <row r="1661" spans="1:22" s="86" customFormat="1" x14ac:dyDescent="0.25">
      <c r="A1661" s="71">
        <v>21</v>
      </c>
      <c r="B1661" s="284"/>
      <c r="C1661" s="284"/>
      <c r="D1661" s="284"/>
      <c r="E1661" s="284"/>
      <c r="F1661" s="71" t="s">
        <v>3823</v>
      </c>
      <c r="G1661" s="99">
        <v>29050.2</v>
      </c>
      <c r="H1661" s="99">
        <v>1139.8000000000004</v>
      </c>
      <c r="I1661" s="71">
        <f t="shared" si="416"/>
        <v>30190</v>
      </c>
      <c r="J1661" s="99"/>
      <c r="K1661" s="99"/>
      <c r="L1661" s="99">
        <f t="shared" si="409"/>
        <v>0</v>
      </c>
      <c r="M1661" s="99">
        <f t="shared" si="407"/>
        <v>29050.2</v>
      </c>
      <c r="N1661" s="99">
        <f t="shared" si="410"/>
        <v>1139.8000000000004</v>
      </c>
      <c r="O1661" s="99">
        <f t="shared" si="411"/>
        <v>30190</v>
      </c>
      <c r="P1661" s="99"/>
      <c r="Q1661" s="99"/>
      <c r="R1661" s="99">
        <f t="shared" si="412"/>
        <v>0</v>
      </c>
      <c r="S1661" s="99">
        <f t="shared" si="413"/>
        <v>29050.2</v>
      </c>
      <c r="T1661" s="99">
        <f t="shared" si="414"/>
        <v>1139.8000000000004</v>
      </c>
      <c r="U1661" s="99">
        <f t="shared" si="415"/>
        <v>30190</v>
      </c>
      <c r="V1661" s="77"/>
    </row>
    <row r="1662" spans="1:22" s="86" customFormat="1" x14ac:dyDescent="0.25">
      <c r="A1662" s="71">
        <v>22</v>
      </c>
      <c r="B1662" s="284"/>
      <c r="C1662" s="284"/>
      <c r="D1662" s="284"/>
      <c r="E1662" s="284"/>
      <c r="F1662" s="71" t="s">
        <v>3824</v>
      </c>
      <c r="G1662" s="99">
        <v>6378.380000000001</v>
      </c>
      <c r="H1662" s="99">
        <v>-152.38</v>
      </c>
      <c r="I1662" s="71">
        <f t="shared" si="416"/>
        <v>6226.0000000000009</v>
      </c>
      <c r="J1662" s="99"/>
      <c r="K1662" s="99"/>
      <c r="L1662" s="99">
        <f t="shared" si="409"/>
        <v>0</v>
      </c>
      <c r="M1662" s="99">
        <f t="shared" si="407"/>
        <v>6378.380000000001</v>
      </c>
      <c r="N1662" s="99">
        <f t="shared" si="410"/>
        <v>-152.38</v>
      </c>
      <c r="O1662" s="99">
        <f t="shared" si="411"/>
        <v>6226.0000000000009</v>
      </c>
      <c r="P1662" s="99"/>
      <c r="Q1662" s="99"/>
      <c r="R1662" s="99">
        <f t="shared" si="412"/>
        <v>0</v>
      </c>
      <c r="S1662" s="99">
        <f t="shared" si="413"/>
        <v>6378.380000000001</v>
      </c>
      <c r="T1662" s="99">
        <f t="shared" si="414"/>
        <v>-152.38</v>
      </c>
      <c r="U1662" s="99">
        <f t="shared" si="415"/>
        <v>6226.0000000000009</v>
      </c>
      <c r="V1662" s="77"/>
    </row>
    <row r="1663" spans="1:22" s="86" customFormat="1" x14ac:dyDescent="0.25">
      <c r="A1663" s="71">
        <v>23</v>
      </c>
      <c r="B1663" s="284"/>
      <c r="C1663" s="284"/>
      <c r="D1663" s="284"/>
      <c r="E1663" s="284"/>
      <c r="F1663" s="71" t="s">
        <v>3825</v>
      </c>
      <c r="G1663" s="99">
        <v>94796.920000000013</v>
      </c>
      <c r="H1663" s="99">
        <v>9454.0799999999981</v>
      </c>
      <c r="I1663" s="71">
        <f t="shared" si="416"/>
        <v>104251.00000000001</v>
      </c>
      <c r="J1663" s="99"/>
      <c r="K1663" s="99"/>
      <c r="L1663" s="99">
        <f t="shared" si="409"/>
        <v>0</v>
      </c>
      <c r="M1663" s="99">
        <f t="shared" si="407"/>
        <v>94796.920000000013</v>
      </c>
      <c r="N1663" s="99">
        <f t="shared" si="410"/>
        <v>9454.0799999999981</v>
      </c>
      <c r="O1663" s="99">
        <f t="shared" si="411"/>
        <v>104251.00000000001</v>
      </c>
      <c r="P1663" s="99"/>
      <c r="Q1663" s="99"/>
      <c r="R1663" s="99">
        <f t="shared" si="412"/>
        <v>0</v>
      </c>
      <c r="S1663" s="99">
        <f t="shared" si="413"/>
        <v>94796.920000000013</v>
      </c>
      <c r="T1663" s="99">
        <f t="shared" si="414"/>
        <v>9454.0799999999981</v>
      </c>
      <c r="U1663" s="99">
        <f t="shared" si="415"/>
        <v>104251.00000000001</v>
      </c>
      <c r="V1663" s="77"/>
    </row>
    <row r="1664" spans="1:22" s="86" customFormat="1" x14ac:dyDescent="0.25">
      <c r="A1664" s="71">
        <v>24</v>
      </c>
      <c r="B1664" s="284"/>
      <c r="C1664" s="284"/>
      <c r="D1664" s="284"/>
      <c r="E1664" s="284"/>
      <c r="F1664" s="71" t="s">
        <v>3826</v>
      </c>
      <c r="G1664" s="99">
        <v>27417.320000000007</v>
      </c>
      <c r="H1664" s="99">
        <v>1128.6799999999994</v>
      </c>
      <c r="I1664" s="71">
        <f t="shared" si="416"/>
        <v>28546.000000000007</v>
      </c>
      <c r="J1664" s="99"/>
      <c r="K1664" s="99"/>
      <c r="L1664" s="99">
        <f t="shared" si="409"/>
        <v>0</v>
      </c>
      <c r="M1664" s="99">
        <f t="shared" si="407"/>
        <v>27417.320000000007</v>
      </c>
      <c r="N1664" s="99">
        <f t="shared" si="410"/>
        <v>1128.6799999999994</v>
      </c>
      <c r="O1664" s="99">
        <f t="shared" si="411"/>
        <v>28546.000000000007</v>
      </c>
      <c r="P1664" s="99"/>
      <c r="Q1664" s="99"/>
      <c r="R1664" s="99">
        <f t="shared" si="412"/>
        <v>0</v>
      </c>
      <c r="S1664" s="99">
        <f t="shared" si="413"/>
        <v>27417.320000000007</v>
      </c>
      <c r="T1664" s="99">
        <f t="shared" si="414"/>
        <v>1128.6799999999994</v>
      </c>
      <c r="U1664" s="99">
        <f t="shared" si="415"/>
        <v>28546.000000000007</v>
      </c>
      <c r="V1664" s="77"/>
    </row>
    <row r="1665" spans="1:68" s="86" customFormat="1" x14ac:dyDescent="0.25">
      <c r="A1665" s="71">
        <v>25</v>
      </c>
      <c r="B1665" s="285"/>
      <c r="C1665" s="285"/>
      <c r="D1665" s="285"/>
      <c r="E1665" s="285"/>
      <c r="F1665" s="71" t="s">
        <v>3827</v>
      </c>
      <c r="G1665" s="99">
        <v>35559.97</v>
      </c>
      <c r="H1665" s="99">
        <v>2084.0299999999997</v>
      </c>
      <c r="I1665" s="71">
        <f t="shared" si="416"/>
        <v>37644</v>
      </c>
      <c r="J1665" s="99"/>
      <c r="K1665" s="99"/>
      <c r="L1665" s="99">
        <f t="shared" si="409"/>
        <v>0</v>
      </c>
      <c r="M1665" s="99">
        <f t="shared" si="407"/>
        <v>35559.97</v>
      </c>
      <c r="N1665" s="99">
        <f t="shared" si="410"/>
        <v>2084.0299999999997</v>
      </c>
      <c r="O1665" s="99">
        <f t="shared" si="411"/>
        <v>37644</v>
      </c>
      <c r="P1665" s="99"/>
      <c r="Q1665" s="99"/>
      <c r="R1665" s="99">
        <f t="shared" si="412"/>
        <v>0</v>
      </c>
      <c r="S1665" s="99">
        <f t="shared" si="413"/>
        <v>35559.97</v>
      </c>
      <c r="T1665" s="99">
        <f t="shared" si="414"/>
        <v>2084.0299999999997</v>
      </c>
      <c r="U1665" s="99">
        <f t="shared" si="415"/>
        <v>37644</v>
      </c>
      <c r="V1665" s="77"/>
    </row>
    <row r="1666" spans="1:68" s="206" customFormat="1" x14ac:dyDescent="0.25">
      <c r="A1666" s="255" t="s">
        <v>43</v>
      </c>
      <c r="B1666" s="256"/>
      <c r="C1666" s="256"/>
      <c r="D1666" s="256"/>
      <c r="E1666" s="256"/>
      <c r="F1666" s="97">
        <f>A1665</f>
        <v>25</v>
      </c>
      <c r="G1666" s="97">
        <f>SUM(G1641:G1665)</f>
        <v>899416.66999999993</v>
      </c>
      <c r="H1666" s="97">
        <f t="shared" ref="H1666:U1666" si="418">SUM(H1641:H1665)</f>
        <v>87439.329999999987</v>
      </c>
      <c r="I1666" s="97">
        <f t="shared" si="418"/>
        <v>986856</v>
      </c>
      <c r="J1666" s="97">
        <f t="shared" si="418"/>
        <v>0</v>
      </c>
      <c r="K1666" s="97">
        <f t="shared" si="418"/>
        <v>0</v>
      </c>
      <c r="L1666" s="97">
        <f t="shared" si="418"/>
        <v>0</v>
      </c>
      <c r="M1666" s="97">
        <f t="shared" si="418"/>
        <v>899416.66999999993</v>
      </c>
      <c r="N1666" s="97">
        <f t="shared" si="418"/>
        <v>87439.329999999987</v>
      </c>
      <c r="O1666" s="97">
        <f t="shared" si="418"/>
        <v>986856</v>
      </c>
      <c r="P1666" s="97">
        <f t="shared" si="418"/>
        <v>0</v>
      </c>
      <c r="Q1666" s="97">
        <f t="shared" si="418"/>
        <v>0</v>
      </c>
      <c r="R1666" s="97">
        <f t="shared" si="418"/>
        <v>0</v>
      </c>
      <c r="S1666" s="97">
        <f t="shared" si="418"/>
        <v>899416.66999999993</v>
      </c>
      <c r="T1666" s="97">
        <f t="shared" si="418"/>
        <v>87439.329999999987</v>
      </c>
      <c r="U1666" s="97">
        <f t="shared" si="418"/>
        <v>986856</v>
      </c>
      <c r="V1666" s="122"/>
      <c r="W1666" s="113"/>
      <c r="X1666" s="113"/>
      <c r="Y1666" s="113"/>
      <c r="Z1666" s="113"/>
      <c r="AA1666" s="113"/>
      <c r="AB1666" s="113"/>
      <c r="AC1666" s="113"/>
      <c r="AD1666" s="113"/>
      <c r="AE1666" s="113"/>
      <c r="AF1666" s="113"/>
      <c r="AG1666" s="113"/>
      <c r="AH1666" s="113"/>
      <c r="AI1666" s="113"/>
      <c r="AJ1666" s="113"/>
      <c r="AK1666" s="113"/>
      <c r="AL1666" s="113"/>
      <c r="AM1666" s="113"/>
      <c r="AN1666" s="113"/>
      <c r="AO1666" s="113"/>
      <c r="AP1666" s="113"/>
      <c r="AQ1666" s="113"/>
      <c r="AR1666" s="113"/>
      <c r="AS1666" s="113"/>
      <c r="AT1666" s="113"/>
      <c r="AU1666" s="113"/>
      <c r="AV1666" s="113"/>
      <c r="AW1666" s="113"/>
      <c r="AX1666" s="113"/>
      <c r="AY1666" s="113"/>
      <c r="AZ1666" s="113"/>
      <c r="BA1666" s="113"/>
      <c r="BB1666" s="113"/>
      <c r="BC1666" s="113"/>
      <c r="BD1666" s="113"/>
      <c r="BE1666" s="113"/>
      <c r="BF1666" s="113"/>
      <c r="BG1666" s="113"/>
      <c r="BH1666" s="113"/>
      <c r="BI1666" s="113"/>
      <c r="BJ1666" s="113"/>
      <c r="BK1666" s="113"/>
      <c r="BL1666" s="113"/>
      <c r="BM1666" s="113"/>
      <c r="BN1666" s="113"/>
      <c r="BO1666" s="113"/>
      <c r="BP1666" s="113"/>
    </row>
    <row r="1667" spans="1:68" s="86" customFormat="1" ht="15" customHeight="1" x14ac:dyDescent="0.25">
      <c r="A1667" s="71">
        <v>1</v>
      </c>
      <c r="B1667" s="283" t="s">
        <v>1216</v>
      </c>
      <c r="C1667" s="283" t="s">
        <v>1217</v>
      </c>
      <c r="D1667" s="283" t="s">
        <v>1217</v>
      </c>
      <c r="E1667" s="283" t="s">
        <v>3828</v>
      </c>
      <c r="F1667" s="71" t="s">
        <v>3829</v>
      </c>
      <c r="G1667" s="99">
        <v>0</v>
      </c>
      <c r="H1667" s="99">
        <v>0</v>
      </c>
      <c r="I1667" s="71">
        <f t="shared" si="416"/>
        <v>0</v>
      </c>
      <c r="J1667" s="99"/>
      <c r="K1667" s="99"/>
      <c r="L1667" s="99">
        <f t="shared" si="409"/>
        <v>0</v>
      </c>
      <c r="M1667" s="99">
        <f t="shared" ref="M1667:M1730" si="419">G1667+J1667</f>
        <v>0</v>
      </c>
      <c r="N1667" s="99">
        <f t="shared" si="410"/>
        <v>0</v>
      </c>
      <c r="O1667" s="99">
        <f t="shared" si="411"/>
        <v>0</v>
      </c>
      <c r="P1667" s="99"/>
      <c r="Q1667" s="99"/>
      <c r="R1667" s="99">
        <f t="shared" si="412"/>
        <v>0</v>
      </c>
      <c r="S1667" s="99">
        <f t="shared" si="413"/>
        <v>0</v>
      </c>
      <c r="T1667" s="99">
        <f t="shared" si="414"/>
        <v>0</v>
      </c>
      <c r="U1667" s="99">
        <f t="shared" si="415"/>
        <v>0</v>
      </c>
      <c r="V1667" s="77"/>
    </row>
    <row r="1668" spans="1:68" s="86" customFormat="1" x14ac:dyDescent="0.25">
      <c r="A1668" s="71">
        <v>2</v>
      </c>
      <c r="B1668" s="284"/>
      <c r="C1668" s="284"/>
      <c r="D1668" s="284"/>
      <c r="E1668" s="284"/>
      <c r="F1668" s="71" t="s">
        <v>3830</v>
      </c>
      <c r="G1668" s="99">
        <v>-1558.3899999999958</v>
      </c>
      <c r="H1668" s="99">
        <v>-866.6099999999999</v>
      </c>
      <c r="I1668" s="71">
        <f t="shared" si="416"/>
        <v>-2424.9999999999955</v>
      </c>
      <c r="J1668" s="99"/>
      <c r="K1668" s="99"/>
      <c r="L1668" s="99">
        <f t="shared" si="409"/>
        <v>0</v>
      </c>
      <c r="M1668" s="99">
        <f t="shared" si="419"/>
        <v>-1558.3899999999958</v>
      </c>
      <c r="N1668" s="99">
        <f t="shared" si="410"/>
        <v>-866.6099999999999</v>
      </c>
      <c r="O1668" s="99">
        <f t="shared" si="411"/>
        <v>-2424.9999999999955</v>
      </c>
      <c r="P1668" s="99"/>
      <c r="Q1668" s="99"/>
      <c r="R1668" s="99">
        <f t="shared" si="412"/>
        <v>0</v>
      </c>
      <c r="S1668" s="99">
        <f t="shared" si="413"/>
        <v>-1558.3899999999958</v>
      </c>
      <c r="T1668" s="99">
        <f t="shared" si="414"/>
        <v>-866.6099999999999</v>
      </c>
      <c r="U1668" s="99">
        <f t="shared" si="415"/>
        <v>-2424.9999999999955</v>
      </c>
      <c r="V1668" s="77"/>
    </row>
    <row r="1669" spans="1:68" s="86" customFormat="1" x14ac:dyDescent="0.25">
      <c r="A1669" s="71">
        <v>3</v>
      </c>
      <c r="B1669" s="284"/>
      <c r="C1669" s="284"/>
      <c r="D1669" s="284"/>
      <c r="E1669" s="284"/>
      <c r="F1669" s="71" t="s">
        <v>102</v>
      </c>
      <c r="G1669" s="99">
        <v>0</v>
      </c>
      <c r="H1669" s="99">
        <v>0</v>
      </c>
      <c r="I1669" s="71">
        <f t="shared" si="416"/>
        <v>0</v>
      </c>
      <c r="J1669" s="99"/>
      <c r="K1669" s="99"/>
      <c r="L1669" s="99">
        <f t="shared" si="409"/>
        <v>0</v>
      </c>
      <c r="M1669" s="99">
        <f t="shared" si="419"/>
        <v>0</v>
      </c>
      <c r="N1669" s="99">
        <f t="shared" si="410"/>
        <v>0</v>
      </c>
      <c r="O1669" s="99">
        <f t="shared" si="411"/>
        <v>0</v>
      </c>
      <c r="P1669" s="99"/>
      <c r="Q1669" s="99"/>
      <c r="R1669" s="99">
        <f t="shared" si="412"/>
        <v>0</v>
      </c>
      <c r="S1669" s="99">
        <f t="shared" si="413"/>
        <v>0</v>
      </c>
      <c r="T1669" s="99">
        <f t="shared" si="414"/>
        <v>0</v>
      </c>
      <c r="U1669" s="99">
        <f t="shared" si="415"/>
        <v>0</v>
      </c>
      <c r="V1669" s="77"/>
    </row>
    <row r="1670" spans="1:68" s="86" customFormat="1" x14ac:dyDescent="0.25">
      <c r="A1670" s="71">
        <v>4</v>
      </c>
      <c r="B1670" s="284"/>
      <c r="C1670" s="284"/>
      <c r="D1670" s="284"/>
      <c r="E1670" s="284"/>
      <c r="F1670" s="71" t="s">
        <v>3831</v>
      </c>
      <c r="G1670" s="99">
        <v>-22903.82</v>
      </c>
      <c r="H1670" s="99">
        <v>-4768.1799999999994</v>
      </c>
      <c r="I1670" s="71">
        <f t="shared" si="416"/>
        <v>-27672</v>
      </c>
      <c r="J1670" s="99"/>
      <c r="K1670" s="99"/>
      <c r="L1670" s="99">
        <f t="shared" si="409"/>
        <v>0</v>
      </c>
      <c r="M1670" s="99">
        <f t="shared" si="419"/>
        <v>-22903.82</v>
      </c>
      <c r="N1670" s="99">
        <f t="shared" si="410"/>
        <v>-4768.1799999999994</v>
      </c>
      <c r="O1670" s="99">
        <f t="shared" si="411"/>
        <v>-27672</v>
      </c>
      <c r="P1670" s="99"/>
      <c r="Q1670" s="99"/>
      <c r="R1670" s="99">
        <f t="shared" si="412"/>
        <v>0</v>
      </c>
      <c r="S1670" s="99">
        <f t="shared" si="413"/>
        <v>-22903.82</v>
      </c>
      <c r="T1670" s="99">
        <f t="shared" si="414"/>
        <v>-4768.1799999999994</v>
      </c>
      <c r="U1670" s="99">
        <f t="shared" si="415"/>
        <v>-27672</v>
      </c>
      <c r="V1670" s="77"/>
    </row>
    <row r="1671" spans="1:68" s="86" customFormat="1" x14ac:dyDescent="0.25">
      <c r="A1671" s="71">
        <v>5</v>
      </c>
      <c r="B1671" s="284"/>
      <c r="C1671" s="284"/>
      <c r="D1671" s="284"/>
      <c r="E1671" s="284"/>
      <c r="F1671" s="71" t="s">
        <v>3832</v>
      </c>
      <c r="G1671" s="99">
        <v>-175.30000000000291</v>
      </c>
      <c r="H1671" s="99">
        <v>-547.70000000000005</v>
      </c>
      <c r="I1671" s="71">
        <f t="shared" si="416"/>
        <v>-723.00000000000296</v>
      </c>
      <c r="J1671" s="99"/>
      <c r="K1671" s="99"/>
      <c r="L1671" s="99">
        <f t="shared" si="409"/>
        <v>0</v>
      </c>
      <c r="M1671" s="99">
        <f t="shared" si="419"/>
        <v>-175.30000000000291</v>
      </c>
      <c r="N1671" s="99">
        <f t="shared" si="410"/>
        <v>-547.70000000000005</v>
      </c>
      <c r="O1671" s="99">
        <f t="shared" si="411"/>
        <v>-723.00000000000296</v>
      </c>
      <c r="P1671" s="99"/>
      <c r="Q1671" s="99"/>
      <c r="R1671" s="99">
        <f t="shared" si="412"/>
        <v>0</v>
      </c>
      <c r="S1671" s="99">
        <f t="shared" si="413"/>
        <v>-175.30000000000291</v>
      </c>
      <c r="T1671" s="99">
        <f t="shared" si="414"/>
        <v>-547.70000000000005</v>
      </c>
      <c r="U1671" s="99">
        <f t="shared" si="415"/>
        <v>-723.00000000000296</v>
      </c>
      <c r="V1671" s="77"/>
    </row>
    <row r="1672" spans="1:68" s="86" customFormat="1" x14ac:dyDescent="0.25">
      <c r="A1672" s="71">
        <v>6</v>
      </c>
      <c r="B1672" s="284"/>
      <c r="C1672" s="284"/>
      <c r="D1672" s="284"/>
      <c r="E1672" s="284"/>
      <c r="F1672" s="71" t="s">
        <v>3833</v>
      </c>
      <c r="G1672" s="99">
        <v>-1547.510000000002</v>
      </c>
      <c r="H1672" s="99">
        <v>-606.49000000000024</v>
      </c>
      <c r="I1672" s="71">
        <f t="shared" si="416"/>
        <v>-2154.0000000000023</v>
      </c>
      <c r="J1672" s="99"/>
      <c r="K1672" s="99"/>
      <c r="L1672" s="99">
        <f t="shared" si="409"/>
        <v>0</v>
      </c>
      <c r="M1672" s="99">
        <f t="shared" si="419"/>
        <v>-1547.510000000002</v>
      </c>
      <c r="N1672" s="99">
        <f t="shared" si="410"/>
        <v>-606.49000000000024</v>
      </c>
      <c r="O1672" s="99">
        <f t="shared" si="411"/>
        <v>-2154.0000000000023</v>
      </c>
      <c r="P1672" s="99"/>
      <c r="Q1672" s="99"/>
      <c r="R1672" s="99">
        <f t="shared" si="412"/>
        <v>0</v>
      </c>
      <c r="S1672" s="99">
        <f t="shared" si="413"/>
        <v>-1547.510000000002</v>
      </c>
      <c r="T1672" s="99">
        <f t="shared" si="414"/>
        <v>-606.49000000000024</v>
      </c>
      <c r="U1672" s="99">
        <f t="shared" si="415"/>
        <v>-2154.0000000000023</v>
      </c>
      <c r="V1672" s="77"/>
    </row>
    <row r="1673" spans="1:68" s="86" customFormat="1" x14ac:dyDescent="0.25">
      <c r="A1673" s="71">
        <v>7</v>
      </c>
      <c r="B1673" s="284"/>
      <c r="C1673" s="284"/>
      <c r="D1673" s="284"/>
      <c r="E1673" s="284"/>
      <c r="F1673" s="71" t="s">
        <v>3834</v>
      </c>
      <c r="G1673" s="99">
        <v>4241.6100000000079</v>
      </c>
      <c r="H1673" s="99">
        <v>48.390000000000043</v>
      </c>
      <c r="I1673" s="71">
        <f t="shared" si="416"/>
        <v>4290.0000000000082</v>
      </c>
      <c r="J1673" s="99"/>
      <c r="K1673" s="99"/>
      <c r="L1673" s="99">
        <f t="shared" si="409"/>
        <v>0</v>
      </c>
      <c r="M1673" s="99">
        <f t="shared" si="419"/>
        <v>4241.6100000000079</v>
      </c>
      <c r="N1673" s="99">
        <f t="shared" si="410"/>
        <v>48.390000000000043</v>
      </c>
      <c r="O1673" s="99">
        <f t="shared" si="411"/>
        <v>4290.0000000000082</v>
      </c>
      <c r="P1673" s="99"/>
      <c r="Q1673" s="99"/>
      <c r="R1673" s="99">
        <f t="shared" si="412"/>
        <v>0</v>
      </c>
      <c r="S1673" s="99">
        <f t="shared" si="413"/>
        <v>4241.6100000000079</v>
      </c>
      <c r="T1673" s="99">
        <f t="shared" si="414"/>
        <v>48.390000000000043</v>
      </c>
      <c r="U1673" s="99">
        <f t="shared" si="415"/>
        <v>4290.0000000000082</v>
      </c>
      <c r="V1673" s="77"/>
    </row>
    <row r="1674" spans="1:68" s="86" customFormat="1" x14ac:dyDescent="0.25">
      <c r="A1674" s="71">
        <v>8</v>
      </c>
      <c r="B1674" s="284"/>
      <c r="C1674" s="284"/>
      <c r="D1674" s="284"/>
      <c r="E1674" s="284"/>
      <c r="F1674" s="71" t="s">
        <v>3835</v>
      </c>
      <c r="G1674" s="99">
        <v>-2462.6300000000028</v>
      </c>
      <c r="H1674" s="99">
        <v>-553.36999999999989</v>
      </c>
      <c r="I1674" s="71">
        <f t="shared" si="416"/>
        <v>-3016.0000000000027</v>
      </c>
      <c r="J1674" s="99"/>
      <c r="K1674" s="99"/>
      <c r="L1674" s="99">
        <f t="shared" si="409"/>
        <v>0</v>
      </c>
      <c r="M1674" s="99">
        <f t="shared" si="419"/>
        <v>-2462.6300000000028</v>
      </c>
      <c r="N1674" s="99">
        <f t="shared" si="410"/>
        <v>-553.36999999999989</v>
      </c>
      <c r="O1674" s="99">
        <f t="shared" si="411"/>
        <v>-3016.0000000000027</v>
      </c>
      <c r="P1674" s="99"/>
      <c r="Q1674" s="99"/>
      <c r="R1674" s="99">
        <f t="shared" si="412"/>
        <v>0</v>
      </c>
      <c r="S1674" s="99">
        <f t="shared" si="413"/>
        <v>-2462.6300000000028</v>
      </c>
      <c r="T1674" s="99">
        <f t="shared" si="414"/>
        <v>-553.36999999999989</v>
      </c>
      <c r="U1674" s="99">
        <f t="shared" si="415"/>
        <v>-3016.0000000000027</v>
      </c>
      <c r="V1674" s="77"/>
    </row>
    <row r="1675" spans="1:68" s="86" customFormat="1" x14ac:dyDescent="0.25">
      <c r="A1675" s="71">
        <v>9</v>
      </c>
      <c r="B1675" s="284"/>
      <c r="C1675" s="284"/>
      <c r="D1675" s="284"/>
      <c r="E1675" s="284"/>
      <c r="F1675" s="71" t="s">
        <v>3836</v>
      </c>
      <c r="G1675" s="99">
        <v>-221883.08000000005</v>
      </c>
      <c r="H1675" s="99">
        <v>10168.08</v>
      </c>
      <c r="I1675" s="71">
        <f t="shared" si="416"/>
        <v>-211715.00000000006</v>
      </c>
      <c r="J1675" s="99"/>
      <c r="K1675" s="99"/>
      <c r="L1675" s="99">
        <f t="shared" si="409"/>
        <v>0</v>
      </c>
      <c r="M1675" s="99">
        <f t="shared" si="419"/>
        <v>-221883.08000000005</v>
      </c>
      <c r="N1675" s="99">
        <f t="shared" si="410"/>
        <v>10168.08</v>
      </c>
      <c r="O1675" s="99">
        <f t="shared" si="411"/>
        <v>-211715.00000000006</v>
      </c>
      <c r="P1675" s="99"/>
      <c r="Q1675" s="99"/>
      <c r="R1675" s="99">
        <f t="shared" si="412"/>
        <v>0</v>
      </c>
      <c r="S1675" s="99">
        <f t="shared" si="413"/>
        <v>-221883.08000000005</v>
      </c>
      <c r="T1675" s="99">
        <f t="shared" si="414"/>
        <v>10168.08</v>
      </c>
      <c r="U1675" s="99">
        <f t="shared" si="415"/>
        <v>-211715.00000000006</v>
      </c>
      <c r="V1675" s="77"/>
    </row>
    <row r="1676" spans="1:68" s="86" customFormat="1" x14ac:dyDescent="0.25">
      <c r="A1676" s="71">
        <v>10</v>
      </c>
      <c r="B1676" s="284"/>
      <c r="C1676" s="284"/>
      <c r="D1676" s="284"/>
      <c r="E1676" s="284"/>
      <c r="F1676" s="71" t="s">
        <v>3837</v>
      </c>
      <c r="G1676" s="99">
        <v>101889.47999999998</v>
      </c>
      <c r="H1676" s="99">
        <v>1844.52</v>
      </c>
      <c r="I1676" s="71">
        <f t="shared" si="416"/>
        <v>103733.99999999999</v>
      </c>
      <c r="J1676" s="99"/>
      <c r="K1676" s="99"/>
      <c r="L1676" s="99">
        <f t="shared" si="409"/>
        <v>0</v>
      </c>
      <c r="M1676" s="99">
        <f t="shared" si="419"/>
        <v>101889.47999999998</v>
      </c>
      <c r="N1676" s="99">
        <f t="shared" si="410"/>
        <v>1844.52</v>
      </c>
      <c r="O1676" s="99">
        <f t="shared" si="411"/>
        <v>103733.99999999999</v>
      </c>
      <c r="P1676" s="99"/>
      <c r="Q1676" s="99"/>
      <c r="R1676" s="99">
        <f t="shared" si="412"/>
        <v>0</v>
      </c>
      <c r="S1676" s="99">
        <f t="shared" si="413"/>
        <v>101889.47999999998</v>
      </c>
      <c r="T1676" s="99">
        <f t="shared" si="414"/>
        <v>1844.52</v>
      </c>
      <c r="U1676" s="99">
        <f t="shared" si="415"/>
        <v>103733.99999999999</v>
      </c>
      <c r="V1676" s="77"/>
    </row>
    <row r="1677" spans="1:68" s="86" customFormat="1" x14ac:dyDescent="0.25">
      <c r="A1677" s="71">
        <v>11</v>
      </c>
      <c r="B1677" s="284"/>
      <c r="C1677" s="284"/>
      <c r="D1677" s="284"/>
      <c r="E1677" s="284"/>
      <c r="F1677" s="71" t="s">
        <v>3838</v>
      </c>
      <c r="G1677" s="99">
        <v>15515.529999999999</v>
      </c>
      <c r="H1677" s="99">
        <v>-582.53</v>
      </c>
      <c r="I1677" s="71">
        <f t="shared" si="416"/>
        <v>14932.999999999998</v>
      </c>
      <c r="J1677" s="99"/>
      <c r="K1677" s="99"/>
      <c r="L1677" s="99">
        <f t="shared" si="409"/>
        <v>0</v>
      </c>
      <c r="M1677" s="99">
        <f t="shared" si="419"/>
        <v>15515.529999999999</v>
      </c>
      <c r="N1677" s="99">
        <f t="shared" si="410"/>
        <v>-582.53</v>
      </c>
      <c r="O1677" s="99">
        <f t="shared" si="411"/>
        <v>14932.999999999998</v>
      </c>
      <c r="P1677" s="99"/>
      <c r="Q1677" s="99"/>
      <c r="R1677" s="99">
        <f t="shared" si="412"/>
        <v>0</v>
      </c>
      <c r="S1677" s="99">
        <f t="shared" si="413"/>
        <v>15515.529999999999</v>
      </c>
      <c r="T1677" s="99">
        <f t="shared" si="414"/>
        <v>-582.53</v>
      </c>
      <c r="U1677" s="99">
        <f t="shared" si="415"/>
        <v>14932.999999999998</v>
      </c>
      <c r="V1677" s="77"/>
    </row>
    <row r="1678" spans="1:68" s="86" customFormat="1" x14ac:dyDescent="0.25">
      <c r="A1678" s="71">
        <v>12</v>
      </c>
      <c r="B1678" s="284"/>
      <c r="C1678" s="284"/>
      <c r="D1678" s="284"/>
      <c r="E1678" s="284"/>
      <c r="F1678" s="71" t="s">
        <v>3839</v>
      </c>
      <c r="G1678" s="99">
        <v>-22963.18</v>
      </c>
      <c r="H1678" s="99">
        <v>-2571.8199999999997</v>
      </c>
      <c r="I1678" s="71">
        <f t="shared" si="416"/>
        <v>-25535</v>
      </c>
      <c r="J1678" s="99"/>
      <c r="K1678" s="99"/>
      <c r="L1678" s="99">
        <f t="shared" si="409"/>
        <v>0</v>
      </c>
      <c r="M1678" s="99">
        <f t="shared" si="419"/>
        <v>-22963.18</v>
      </c>
      <c r="N1678" s="99">
        <f t="shared" si="410"/>
        <v>-2571.8199999999997</v>
      </c>
      <c r="O1678" s="99">
        <f t="shared" si="411"/>
        <v>-25535</v>
      </c>
      <c r="P1678" s="99"/>
      <c r="Q1678" s="99"/>
      <c r="R1678" s="99">
        <f t="shared" si="412"/>
        <v>0</v>
      </c>
      <c r="S1678" s="99">
        <f t="shared" si="413"/>
        <v>-22963.18</v>
      </c>
      <c r="T1678" s="99">
        <f t="shared" si="414"/>
        <v>-2571.8199999999997</v>
      </c>
      <c r="U1678" s="99">
        <f t="shared" si="415"/>
        <v>-25535</v>
      </c>
      <c r="V1678" s="77"/>
    </row>
    <row r="1679" spans="1:68" s="86" customFormat="1" x14ac:dyDescent="0.25">
      <c r="A1679" s="71">
        <v>13</v>
      </c>
      <c r="B1679" s="284"/>
      <c r="C1679" s="284"/>
      <c r="D1679" s="284"/>
      <c r="E1679" s="284"/>
      <c r="F1679" s="71" t="s">
        <v>3840</v>
      </c>
      <c r="G1679" s="99">
        <v>0</v>
      </c>
      <c r="H1679" s="99">
        <v>0</v>
      </c>
      <c r="I1679" s="71">
        <f t="shared" si="416"/>
        <v>0</v>
      </c>
      <c r="J1679" s="99"/>
      <c r="K1679" s="99"/>
      <c r="L1679" s="99">
        <f t="shared" si="409"/>
        <v>0</v>
      </c>
      <c r="M1679" s="99">
        <f t="shared" si="419"/>
        <v>0</v>
      </c>
      <c r="N1679" s="99">
        <f t="shared" si="410"/>
        <v>0</v>
      </c>
      <c r="O1679" s="99">
        <f t="shared" si="411"/>
        <v>0</v>
      </c>
      <c r="P1679" s="99"/>
      <c r="Q1679" s="99"/>
      <c r="R1679" s="99">
        <f t="shared" si="412"/>
        <v>0</v>
      </c>
      <c r="S1679" s="99">
        <f t="shared" si="413"/>
        <v>0</v>
      </c>
      <c r="T1679" s="99">
        <f t="shared" si="414"/>
        <v>0</v>
      </c>
      <c r="U1679" s="99">
        <f t="shared" si="415"/>
        <v>0</v>
      </c>
      <c r="V1679" s="77"/>
    </row>
    <row r="1680" spans="1:68" s="86" customFormat="1" x14ac:dyDescent="0.25">
      <c r="A1680" s="71">
        <v>14</v>
      </c>
      <c r="B1680" s="284"/>
      <c r="C1680" s="284"/>
      <c r="D1680" s="284"/>
      <c r="E1680" s="284"/>
      <c r="F1680" s="71" t="s">
        <v>3841</v>
      </c>
      <c r="G1680" s="99">
        <v>-27553.439999999999</v>
      </c>
      <c r="H1680" s="99">
        <v>-2505.5600000000004</v>
      </c>
      <c r="I1680" s="71">
        <f t="shared" si="416"/>
        <v>-30059</v>
      </c>
      <c r="J1680" s="99"/>
      <c r="K1680" s="99"/>
      <c r="L1680" s="99">
        <f t="shared" si="409"/>
        <v>0</v>
      </c>
      <c r="M1680" s="99">
        <f t="shared" si="419"/>
        <v>-27553.439999999999</v>
      </c>
      <c r="N1680" s="99">
        <f t="shared" si="410"/>
        <v>-2505.5600000000004</v>
      </c>
      <c r="O1680" s="99">
        <f t="shared" si="411"/>
        <v>-30059</v>
      </c>
      <c r="P1680" s="99"/>
      <c r="Q1680" s="99"/>
      <c r="R1680" s="99">
        <f t="shared" si="412"/>
        <v>0</v>
      </c>
      <c r="S1680" s="99">
        <f t="shared" si="413"/>
        <v>-27553.439999999999</v>
      </c>
      <c r="T1680" s="99">
        <f t="shared" si="414"/>
        <v>-2505.5600000000004</v>
      </c>
      <c r="U1680" s="99">
        <f t="shared" si="415"/>
        <v>-30059</v>
      </c>
      <c r="V1680" s="77"/>
    </row>
    <row r="1681" spans="1:68" s="86" customFormat="1" x14ac:dyDescent="0.25">
      <c r="A1681" s="71">
        <v>15</v>
      </c>
      <c r="B1681" s="284"/>
      <c r="C1681" s="284"/>
      <c r="D1681" s="284"/>
      <c r="E1681" s="284"/>
      <c r="F1681" s="71" t="s">
        <v>3842</v>
      </c>
      <c r="G1681" s="99">
        <v>-24969.440000000002</v>
      </c>
      <c r="H1681" s="99">
        <v>-3447.5600000000004</v>
      </c>
      <c r="I1681" s="71">
        <f t="shared" si="416"/>
        <v>-28417.000000000004</v>
      </c>
      <c r="J1681" s="99"/>
      <c r="K1681" s="99"/>
      <c r="L1681" s="99">
        <f t="shared" si="409"/>
        <v>0</v>
      </c>
      <c r="M1681" s="99">
        <f t="shared" si="419"/>
        <v>-24969.440000000002</v>
      </c>
      <c r="N1681" s="99">
        <f t="shared" si="410"/>
        <v>-3447.5600000000004</v>
      </c>
      <c r="O1681" s="99">
        <f t="shared" si="411"/>
        <v>-28417.000000000004</v>
      </c>
      <c r="P1681" s="99"/>
      <c r="Q1681" s="99"/>
      <c r="R1681" s="99">
        <f t="shared" si="412"/>
        <v>0</v>
      </c>
      <c r="S1681" s="99">
        <f t="shared" si="413"/>
        <v>-24969.440000000002</v>
      </c>
      <c r="T1681" s="99">
        <f t="shared" si="414"/>
        <v>-3447.5600000000004</v>
      </c>
      <c r="U1681" s="99">
        <f t="shared" si="415"/>
        <v>-28417.000000000004</v>
      </c>
      <c r="V1681" s="77"/>
    </row>
    <row r="1682" spans="1:68" s="86" customFormat="1" x14ac:dyDescent="0.25">
      <c r="A1682" s="71">
        <v>16</v>
      </c>
      <c r="B1682" s="284"/>
      <c r="C1682" s="284"/>
      <c r="D1682" s="284"/>
      <c r="E1682" s="284"/>
      <c r="F1682" s="71" t="s">
        <v>3843</v>
      </c>
      <c r="G1682" s="99">
        <v>-452633.64999999997</v>
      </c>
      <c r="H1682" s="99">
        <v>-69159.349999999991</v>
      </c>
      <c r="I1682" s="71">
        <f t="shared" si="416"/>
        <v>-521792.99999999994</v>
      </c>
      <c r="J1682" s="99"/>
      <c r="K1682" s="99"/>
      <c r="L1682" s="99">
        <f t="shared" si="409"/>
        <v>0</v>
      </c>
      <c r="M1682" s="99">
        <f t="shared" si="419"/>
        <v>-452633.64999999997</v>
      </c>
      <c r="N1682" s="99">
        <f t="shared" si="410"/>
        <v>-69159.349999999991</v>
      </c>
      <c r="O1682" s="99">
        <f t="shared" si="411"/>
        <v>-521792.99999999994</v>
      </c>
      <c r="P1682" s="99"/>
      <c r="Q1682" s="99"/>
      <c r="R1682" s="99">
        <f t="shared" si="412"/>
        <v>0</v>
      </c>
      <c r="S1682" s="99">
        <f t="shared" si="413"/>
        <v>-452633.64999999997</v>
      </c>
      <c r="T1682" s="99">
        <f t="shared" si="414"/>
        <v>-69159.349999999991</v>
      </c>
      <c r="U1682" s="99">
        <f t="shared" si="415"/>
        <v>-521792.99999999994</v>
      </c>
      <c r="V1682" s="77"/>
    </row>
    <row r="1683" spans="1:68" s="86" customFormat="1" x14ac:dyDescent="0.25">
      <c r="A1683" s="71">
        <v>17</v>
      </c>
      <c r="B1683" s="284"/>
      <c r="C1683" s="284"/>
      <c r="D1683" s="284"/>
      <c r="E1683" s="284"/>
      <c r="F1683" s="71" t="s">
        <v>3844</v>
      </c>
      <c r="G1683" s="99">
        <v>340863.53</v>
      </c>
      <c r="H1683" s="99">
        <v>62228.47</v>
      </c>
      <c r="I1683" s="71">
        <f t="shared" si="416"/>
        <v>403092</v>
      </c>
      <c r="J1683" s="99"/>
      <c r="K1683" s="99"/>
      <c r="L1683" s="99">
        <f t="shared" si="409"/>
        <v>0</v>
      </c>
      <c r="M1683" s="99">
        <f t="shared" si="419"/>
        <v>340863.53</v>
      </c>
      <c r="N1683" s="99">
        <f t="shared" si="410"/>
        <v>62228.47</v>
      </c>
      <c r="O1683" s="99">
        <f t="shared" si="411"/>
        <v>403092</v>
      </c>
      <c r="P1683" s="99"/>
      <c r="Q1683" s="99"/>
      <c r="R1683" s="99">
        <f t="shared" si="412"/>
        <v>0</v>
      </c>
      <c r="S1683" s="99">
        <f t="shared" si="413"/>
        <v>340863.53</v>
      </c>
      <c r="T1683" s="99">
        <f t="shared" si="414"/>
        <v>62228.47</v>
      </c>
      <c r="U1683" s="99">
        <f t="shared" si="415"/>
        <v>403092</v>
      </c>
      <c r="V1683" s="77"/>
    </row>
    <row r="1684" spans="1:68" s="86" customFormat="1" x14ac:dyDescent="0.25">
      <c r="A1684" s="71">
        <v>18</v>
      </c>
      <c r="B1684" s="284"/>
      <c r="C1684" s="284"/>
      <c r="D1684" s="284"/>
      <c r="E1684" s="284"/>
      <c r="F1684" s="71" t="s">
        <v>3845</v>
      </c>
      <c r="G1684" s="99">
        <v>0</v>
      </c>
      <c r="H1684" s="99">
        <v>0</v>
      </c>
      <c r="I1684" s="71">
        <f t="shared" si="416"/>
        <v>0</v>
      </c>
      <c r="J1684" s="99"/>
      <c r="K1684" s="99"/>
      <c r="L1684" s="99">
        <f t="shared" si="409"/>
        <v>0</v>
      </c>
      <c r="M1684" s="99">
        <f t="shared" si="419"/>
        <v>0</v>
      </c>
      <c r="N1684" s="99">
        <f t="shared" si="410"/>
        <v>0</v>
      </c>
      <c r="O1684" s="99">
        <f t="shared" si="411"/>
        <v>0</v>
      </c>
      <c r="P1684" s="99"/>
      <c r="Q1684" s="99"/>
      <c r="R1684" s="99">
        <f t="shared" si="412"/>
        <v>0</v>
      </c>
      <c r="S1684" s="99">
        <f t="shared" si="413"/>
        <v>0</v>
      </c>
      <c r="T1684" s="99">
        <f t="shared" si="414"/>
        <v>0</v>
      </c>
      <c r="U1684" s="99">
        <f t="shared" si="415"/>
        <v>0</v>
      </c>
      <c r="V1684" s="77"/>
    </row>
    <row r="1685" spans="1:68" s="86" customFormat="1" x14ac:dyDescent="0.25">
      <c r="A1685" s="71">
        <v>19</v>
      </c>
      <c r="B1685" s="284"/>
      <c r="C1685" s="284"/>
      <c r="D1685" s="284"/>
      <c r="E1685" s="284"/>
      <c r="F1685" s="71" t="s">
        <v>3846</v>
      </c>
      <c r="G1685" s="99">
        <v>365016.04999999993</v>
      </c>
      <c r="H1685" s="99">
        <v>55082.950000000004</v>
      </c>
      <c r="I1685" s="71">
        <f t="shared" si="416"/>
        <v>420098.99999999994</v>
      </c>
      <c r="J1685" s="99"/>
      <c r="K1685" s="99"/>
      <c r="L1685" s="99">
        <f t="shared" si="409"/>
        <v>0</v>
      </c>
      <c r="M1685" s="99">
        <f t="shared" si="419"/>
        <v>365016.04999999993</v>
      </c>
      <c r="N1685" s="99">
        <f t="shared" si="410"/>
        <v>55082.950000000004</v>
      </c>
      <c r="O1685" s="99">
        <f t="shared" si="411"/>
        <v>420098.99999999994</v>
      </c>
      <c r="P1685" s="99"/>
      <c r="Q1685" s="99"/>
      <c r="R1685" s="99">
        <f t="shared" si="412"/>
        <v>0</v>
      </c>
      <c r="S1685" s="99">
        <f t="shared" si="413"/>
        <v>365016.04999999993</v>
      </c>
      <c r="T1685" s="99">
        <f t="shared" si="414"/>
        <v>55082.950000000004</v>
      </c>
      <c r="U1685" s="99">
        <f t="shared" si="415"/>
        <v>420098.99999999994</v>
      </c>
      <c r="V1685" s="77"/>
    </row>
    <row r="1686" spans="1:68" s="86" customFormat="1" x14ac:dyDescent="0.25">
      <c r="A1686" s="71">
        <v>20</v>
      </c>
      <c r="B1686" s="284"/>
      <c r="C1686" s="284"/>
      <c r="D1686" s="284"/>
      <c r="E1686" s="284"/>
      <c r="F1686" s="71" t="s">
        <v>3847</v>
      </c>
      <c r="G1686" s="99">
        <v>239437.45999999996</v>
      </c>
      <c r="H1686" s="99">
        <v>54073.539999999994</v>
      </c>
      <c r="I1686" s="71">
        <f t="shared" si="416"/>
        <v>293510.99999999994</v>
      </c>
      <c r="J1686" s="99"/>
      <c r="K1686" s="99"/>
      <c r="L1686" s="99">
        <f t="shared" ref="L1686:L1749" si="420">J1686+K1686</f>
        <v>0</v>
      </c>
      <c r="M1686" s="99">
        <f t="shared" si="419"/>
        <v>239437.45999999996</v>
      </c>
      <c r="N1686" s="99">
        <f t="shared" ref="N1686:N1749" si="421">H1686+K1686</f>
        <v>54073.539999999994</v>
      </c>
      <c r="O1686" s="99">
        <f t="shared" ref="O1686:O1749" si="422">I1686+L1686</f>
        <v>293510.99999999994</v>
      </c>
      <c r="P1686" s="99"/>
      <c r="Q1686" s="99"/>
      <c r="R1686" s="99">
        <f t="shared" ref="R1686:R1749" si="423">P1686+Q1686</f>
        <v>0</v>
      </c>
      <c r="S1686" s="99">
        <f t="shared" ref="S1686:S1749" si="424">M1686-P1686</f>
        <v>239437.45999999996</v>
      </c>
      <c r="T1686" s="99">
        <f t="shared" ref="T1686:T1749" si="425">N1686-Q1686</f>
        <v>54073.539999999994</v>
      </c>
      <c r="U1686" s="99">
        <f t="shared" ref="U1686:U1749" si="426">O1686-R1686</f>
        <v>293510.99999999994</v>
      </c>
      <c r="V1686" s="77"/>
    </row>
    <row r="1687" spans="1:68" s="86" customFormat="1" x14ac:dyDescent="0.25">
      <c r="A1687" s="71">
        <v>21</v>
      </c>
      <c r="B1687" s="284"/>
      <c r="C1687" s="284"/>
      <c r="D1687" s="284"/>
      <c r="E1687" s="284"/>
      <c r="F1687" s="71" t="s">
        <v>3848</v>
      </c>
      <c r="G1687" s="99">
        <v>0</v>
      </c>
      <c r="H1687" s="99">
        <v>0</v>
      </c>
      <c r="I1687" s="71">
        <f t="shared" si="416"/>
        <v>0</v>
      </c>
      <c r="J1687" s="99"/>
      <c r="K1687" s="99"/>
      <c r="L1687" s="99">
        <f t="shared" si="420"/>
        <v>0</v>
      </c>
      <c r="M1687" s="99">
        <f t="shared" si="419"/>
        <v>0</v>
      </c>
      <c r="N1687" s="99">
        <f t="shared" si="421"/>
        <v>0</v>
      </c>
      <c r="O1687" s="99">
        <f t="shared" si="422"/>
        <v>0</v>
      </c>
      <c r="P1687" s="99"/>
      <c r="Q1687" s="99"/>
      <c r="R1687" s="99">
        <f t="shared" si="423"/>
        <v>0</v>
      </c>
      <c r="S1687" s="99">
        <f t="shared" si="424"/>
        <v>0</v>
      </c>
      <c r="T1687" s="99">
        <f t="shared" si="425"/>
        <v>0</v>
      </c>
      <c r="U1687" s="99">
        <f t="shared" si="426"/>
        <v>0</v>
      </c>
      <c r="V1687" s="77"/>
    </row>
    <row r="1688" spans="1:68" s="86" customFormat="1" x14ac:dyDescent="0.25">
      <c r="A1688" s="71">
        <v>22</v>
      </c>
      <c r="B1688" s="284"/>
      <c r="C1688" s="284"/>
      <c r="D1688" s="284"/>
      <c r="E1688" s="284"/>
      <c r="F1688" s="71" t="s">
        <v>3849</v>
      </c>
      <c r="G1688" s="99">
        <v>5998.0599999999977</v>
      </c>
      <c r="H1688" s="99">
        <v>-42.060000000000173</v>
      </c>
      <c r="I1688" s="71">
        <f t="shared" ref="I1688:I1751" si="427">SUM(G1688:H1688)</f>
        <v>5955.9999999999973</v>
      </c>
      <c r="J1688" s="99"/>
      <c r="K1688" s="99"/>
      <c r="L1688" s="99">
        <f t="shared" si="420"/>
        <v>0</v>
      </c>
      <c r="M1688" s="99">
        <f t="shared" si="419"/>
        <v>5998.0599999999977</v>
      </c>
      <c r="N1688" s="99">
        <f t="shared" si="421"/>
        <v>-42.060000000000173</v>
      </c>
      <c r="O1688" s="99">
        <f t="shared" si="422"/>
        <v>5955.9999999999973</v>
      </c>
      <c r="P1688" s="99"/>
      <c r="Q1688" s="99"/>
      <c r="R1688" s="99">
        <f t="shared" si="423"/>
        <v>0</v>
      </c>
      <c r="S1688" s="99">
        <f t="shared" si="424"/>
        <v>5998.0599999999977</v>
      </c>
      <c r="T1688" s="99">
        <f t="shared" si="425"/>
        <v>-42.060000000000173</v>
      </c>
      <c r="U1688" s="99">
        <f t="shared" si="426"/>
        <v>5955.9999999999973</v>
      </c>
      <c r="V1688" s="77"/>
    </row>
    <row r="1689" spans="1:68" s="86" customFormat="1" x14ac:dyDescent="0.25">
      <c r="A1689" s="71">
        <v>23</v>
      </c>
      <c r="B1689" s="284"/>
      <c r="C1689" s="284"/>
      <c r="D1689" s="284"/>
      <c r="E1689" s="284"/>
      <c r="F1689" s="71" t="s">
        <v>3850</v>
      </c>
      <c r="G1689" s="99">
        <v>-14750.040000000005</v>
      </c>
      <c r="H1689" s="99">
        <v>-829.95999999999992</v>
      </c>
      <c r="I1689" s="71">
        <f t="shared" si="427"/>
        <v>-15580.000000000004</v>
      </c>
      <c r="J1689" s="99"/>
      <c r="K1689" s="99"/>
      <c r="L1689" s="99">
        <f t="shared" si="420"/>
        <v>0</v>
      </c>
      <c r="M1689" s="99">
        <f t="shared" si="419"/>
        <v>-14750.040000000005</v>
      </c>
      <c r="N1689" s="99">
        <f t="shared" si="421"/>
        <v>-829.95999999999992</v>
      </c>
      <c r="O1689" s="99">
        <f t="shared" si="422"/>
        <v>-15580.000000000004</v>
      </c>
      <c r="P1689" s="99"/>
      <c r="Q1689" s="99"/>
      <c r="R1689" s="99">
        <f t="shared" si="423"/>
        <v>0</v>
      </c>
      <c r="S1689" s="99">
        <f t="shared" si="424"/>
        <v>-14750.040000000005</v>
      </c>
      <c r="T1689" s="99">
        <f t="shared" si="425"/>
        <v>-829.95999999999992</v>
      </c>
      <c r="U1689" s="99">
        <f t="shared" si="426"/>
        <v>-15580.000000000004</v>
      </c>
      <c r="V1689" s="77"/>
    </row>
    <row r="1690" spans="1:68" s="86" customFormat="1" x14ac:dyDescent="0.25">
      <c r="A1690" s="71">
        <v>24</v>
      </c>
      <c r="B1690" s="284"/>
      <c r="C1690" s="284"/>
      <c r="D1690" s="284"/>
      <c r="E1690" s="284"/>
      <c r="F1690" s="71" t="s">
        <v>3851</v>
      </c>
      <c r="G1690" s="99">
        <v>52000.739999999932</v>
      </c>
      <c r="H1690" s="99">
        <v>-34151.74</v>
      </c>
      <c r="I1690" s="71">
        <f t="shared" si="427"/>
        <v>17848.999999999935</v>
      </c>
      <c r="J1690" s="99"/>
      <c r="K1690" s="99"/>
      <c r="L1690" s="99">
        <f t="shared" si="420"/>
        <v>0</v>
      </c>
      <c r="M1690" s="99">
        <f t="shared" si="419"/>
        <v>52000.739999999932</v>
      </c>
      <c r="N1690" s="99">
        <f t="shared" si="421"/>
        <v>-34151.74</v>
      </c>
      <c r="O1690" s="99">
        <f t="shared" si="422"/>
        <v>17848.999999999935</v>
      </c>
      <c r="P1690" s="99"/>
      <c r="Q1690" s="99"/>
      <c r="R1690" s="99">
        <f t="shared" si="423"/>
        <v>0</v>
      </c>
      <c r="S1690" s="99">
        <f t="shared" si="424"/>
        <v>52000.739999999932</v>
      </c>
      <c r="T1690" s="99">
        <f t="shared" si="425"/>
        <v>-34151.74</v>
      </c>
      <c r="U1690" s="99">
        <f t="shared" si="426"/>
        <v>17848.999999999935</v>
      </c>
      <c r="V1690" s="77"/>
    </row>
    <row r="1691" spans="1:68" s="86" customFormat="1" x14ac:dyDescent="0.25">
      <c r="A1691" s="71">
        <v>25</v>
      </c>
      <c r="B1691" s="284"/>
      <c r="C1691" s="284"/>
      <c r="D1691" s="284"/>
      <c r="E1691" s="284"/>
      <c r="F1691" s="71" t="s">
        <v>3852</v>
      </c>
      <c r="G1691" s="99">
        <v>0</v>
      </c>
      <c r="H1691" s="99">
        <v>0</v>
      </c>
      <c r="I1691" s="71">
        <f t="shared" si="427"/>
        <v>0</v>
      </c>
      <c r="J1691" s="99"/>
      <c r="K1691" s="99"/>
      <c r="L1691" s="99">
        <f t="shared" si="420"/>
        <v>0</v>
      </c>
      <c r="M1691" s="99">
        <f t="shared" si="419"/>
        <v>0</v>
      </c>
      <c r="N1691" s="99">
        <f t="shared" si="421"/>
        <v>0</v>
      </c>
      <c r="O1691" s="99">
        <f t="shared" si="422"/>
        <v>0</v>
      </c>
      <c r="P1691" s="99"/>
      <c r="Q1691" s="99"/>
      <c r="R1691" s="99">
        <f t="shared" si="423"/>
        <v>0</v>
      </c>
      <c r="S1691" s="99">
        <f t="shared" si="424"/>
        <v>0</v>
      </c>
      <c r="T1691" s="99">
        <f t="shared" si="425"/>
        <v>0</v>
      </c>
      <c r="U1691" s="99">
        <f t="shared" si="426"/>
        <v>0</v>
      </c>
      <c r="V1691" s="77"/>
    </row>
    <row r="1692" spans="1:68" s="86" customFormat="1" x14ac:dyDescent="0.25">
      <c r="A1692" s="71">
        <v>26</v>
      </c>
      <c r="B1692" s="285"/>
      <c r="C1692" s="285"/>
      <c r="D1692" s="285"/>
      <c r="E1692" s="285"/>
      <c r="F1692" s="71" t="s">
        <v>3853</v>
      </c>
      <c r="G1692" s="99">
        <v>305253.18</v>
      </c>
      <c r="H1692" s="99">
        <v>90156.819999999992</v>
      </c>
      <c r="I1692" s="71">
        <f t="shared" si="427"/>
        <v>395410</v>
      </c>
      <c r="J1692" s="99"/>
      <c r="K1692" s="99"/>
      <c r="L1692" s="99">
        <f t="shared" si="420"/>
        <v>0</v>
      </c>
      <c r="M1692" s="99">
        <f t="shared" si="419"/>
        <v>305253.18</v>
      </c>
      <c r="N1692" s="99">
        <f t="shared" si="421"/>
        <v>90156.819999999992</v>
      </c>
      <c r="O1692" s="99">
        <f t="shared" si="422"/>
        <v>395410</v>
      </c>
      <c r="P1692" s="99"/>
      <c r="Q1692" s="99"/>
      <c r="R1692" s="99">
        <f t="shared" si="423"/>
        <v>0</v>
      </c>
      <c r="S1692" s="99">
        <f t="shared" si="424"/>
        <v>305253.18</v>
      </c>
      <c r="T1692" s="99">
        <f t="shared" si="425"/>
        <v>90156.819999999992</v>
      </c>
      <c r="U1692" s="99">
        <f t="shared" si="426"/>
        <v>395410</v>
      </c>
      <c r="V1692" s="77"/>
    </row>
    <row r="1693" spans="1:68" s="206" customFormat="1" x14ac:dyDescent="0.25">
      <c r="A1693" s="255" t="s">
        <v>43</v>
      </c>
      <c r="B1693" s="256"/>
      <c r="C1693" s="256"/>
      <c r="D1693" s="256"/>
      <c r="E1693" s="256"/>
      <c r="F1693" s="97">
        <f>A1692</f>
        <v>26</v>
      </c>
      <c r="G1693" s="97">
        <f>SUM(G1667:G1692)</f>
        <v>636815.1599999998</v>
      </c>
      <c r="H1693" s="97">
        <f t="shared" ref="H1693:U1693" si="428">SUM(H1667:H1692)</f>
        <v>152969.84</v>
      </c>
      <c r="I1693" s="97">
        <f t="shared" si="428"/>
        <v>789784.99999999977</v>
      </c>
      <c r="J1693" s="97">
        <f t="shared" si="428"/>
        <v>0</v>
      </c>
      <c r="K1693" s="97">
        <f t="shared" si="428"/>
        <v>0</v>
      </c>
      <c r="L1693" s="97">
        <f t="shared" si="428"/>
        <v>0</v>
      </c>
      <c r="M1693" s="97">
        <f t="shared" si="428"/>
        <v>636815.1599999998</v>
      </c>
      <c r="N1693" s="97">
        <f t="shared" si="428"/>
        <v>152969.84</v>
      </c>
      <c r="O1693" s="97">
        <f t="shared" si="428"/>
        <v>789784.99999999977</v>
      </c>
      <c r="P1693" s="97">
        <f t="shared" si="428"/>
        <v>0</v>
      </c>
      <c r="Q1693" s="97">
        <f t="shared" si="428"/>
        <v>0</v>
      </c>
      <c r="R1693" s="97">
        <f t="shared" si="428"/>
        <v>0</v>
      </c>
      <c r="S1693" s="97">
        <f t="shared" si="428"/>
        <v>636815.1599999998</v>
      </c>
      <c r="T1693" s="97">
        <f t="shared" si="428"/>
        <v>152969.84</v>
      </c>
      <c r="U1693" s="97">
        <f t="shared" si="428"/>
        <v>789784.99999999977</v>
      </c>
      <c r="V1693" s="122"/>
      <c r="W1693" s="113"/>
      <c r="X1693" s="113"/>
      <c r="Y1693" s="113"/>
      <c r="Z1693" s="113"/>
      <c r="AA1693" s="113"/>
      <c r="AB1693" s="113"/>
      <c r="AC1693" s="113"/>
      <c r="AD1693" s="113"/>
      <c r="AE1693" s="113"/>
      <c r="AF1693" s="113"/>
      <c r="AG1693" s="113"/>
      <c r="AH1693" s="113"/>
      <c r="AI1693" s="113"/>
      <c r="AJ1693" s="113"/>
      <c r="AK1693" s="113"/>
      <c r="AL1693" s="113"/>
      <c r="AM1693" s="113"/>
      <c r="AN1693" s="113"/>
      <c r="AO1693" s="113"/>
      <c r="AP1693" s="113"/>
      <c r="AQ1693" s="113"/>
      <c r="AR1693" s="113"/>
      <c r="AS1693" s="113"/>
      <c r="AT1693" s="113"/>
      <c r="AU1693" s="113"/>
      <c r="AV1693" s="113"/>
      <c r="AW1693" s="113"/>
      <c r="AX1693" s="113"/>
      <c r="AY1693" s="113"/>
      <c r="AZ1693" s="113"/>
      <c r="BA1693" s="113"/>
      <c r="BB1693" s="113"/>
      <c r="BC1693" s="113"/>
      <c r="BD1693" s="113"/>
      <c r="BE1693" s="113"/>
      <c r="BF1693" s="113"/>
      <c r="BG1693" s="113"/>
      <c r="BH1693" s="113"/>
      <c r="BI1693" s="113"/>
      <c r="BJ1693" s="113"/>
      <c r="BK1693" s="113"/>
      <c r="BL1693" s="113"/>
      <c r="BM1693" s="113"/>
      <c r="BN1693" s="113"/>
      <c r="BO1693" s="113"/>
      <c r="BP1693" s="113"/>
    </row>
    <row r="1694" spans="1:68" s="86" customFormat="1" ht="15" customHeight="1" x14ac:dyDescent="0.25">
      <c r="A1694" s="71">
        <v>1</v>
      </c>
      <c r="B1694" s="283" t="s">
        <v>1216</v>
      </c>
      <c r="C1694" s="283" t="s">
        <v>1217</v>
      </c>
      <c r="D1694" s="283" t="s">
        <v>1217</v>
      </c>
      <c r="E1694" s="283" t="s">
        <v>3854</v>
      </c>
      <c r="F1694" s="71" t="s">
        <v>3855</v>
      </c>
      <c r="G1694" s="99">
        <v>9729.8299999999981</v>
      </c>
      <c r="H1694" s="99">
        <v>2221.17</v>
      </c>
      <c r="I1694" s="71">
        <f t="shared" si="427"/>
        <v>11950.999999999998</v>
      </c>
      <c r="J1694" s="99"/>
      <c r="K1694" s="99"/>
      <c r="L1694" s="99">
        <f t="shared" si="420"/>
        <v>0</v>
      </c>
      <c r="M1694" s="99">
        <f t="shared" si="419"/>
        <v>9729.8299999999981</v>
      </c>
      <c r="N1694" s="99">
        <f t="shared" si="421"/>
        <v>2221.17</v>
      </c>
      <c r="O1694" s="99">
        <f t="shared" si="422"/>
        <v>11950.999999999998</v>
      </c>
      <c r="P1694" s="99"/>
      <c r="Q1694" s="99"/>
      <c r="R1694" s="99">
        <f t="shared" si="423"/>
        <v>0</v>
      </c>
      <c r="S1694" s="99">
        <f t="shared" si="424"/>
        <v>9729.8299999999981</v>
      </c>
      <c r="T1694" s="99">
        <f t="shared" si="425"/>
        <v>2221.17</v>
      </c>
      <c r="U1694" s="99">
        <f t="shared" si="426"/>
        <v>11950.999999999998</v>
      </c>
      <c r="V1694" s="77"/>
    </row>
    <row r="1695" spans="1:68" s="86" customFormat="1" x14ac:dyDescent="0.25">
      <c r="A1695" s="71">
        <v>2</v>
      </c>
      <c r="B1695" s="284"/>
      <c r="C1695" s="284"/>
      <c r="D1695" s="284"/>
      <c r="E1695" s="284"/>
      <c r="F1695" s="71" t="s">
        <v>3856</v>
      </c>
      <c r="G1695" s="99">
        <v>9330.159999999998</v>
      </c>
      <c r="H1695" s="99">
        <v>1426.84</v>
      </c>
      <c r="I1695" s="71">
        <f t="shared" si="427"/>
        <v>10756.999999999998</v>
      </c>
      <c r="J1695" s="99"/>
      <c r="K1695" s="99"/>
      <c r="L1695" s="99">
        <f t="shared" si="420"/>
        <v>0</v>
      </c>
      <c r="M1695" s="99">
        <f t="shared" si="419"/>
        <v>9330.159999999998</v>
      </c>
      <c r="N1695" s="99">
        <f t="shared" si="421"/>
        <v>1426.84</v>
      </c>
      <c r="O1695" s="99">
        <f t="shared" si="422"/>
        <v>10756.999999999998</v>
      </c>
      <c r="P1695" s="99"/>
      <c r="Q1695" s="99"/>
      <c r="R1695" s="99">
        <f t="shared" si="423"/>
        <v>0</v>
      </c>
      <c r="S1695" s="99">
        <f t="shared" si="424"/>
        <v>9330.159999999998</v>
      </c>
      <c r="T1695" s="99">
        <f t="shared" si="425"/>
        <v>1426.84</v>
      </c>
      <c r="U1695" s="99">
        <f t="shared" si="426"/>
        <v>10756.999999999998</v>
      </c>
      <c r="V1695" s="77"/>
    </row>
    <row r="1696" spans="1:68" s="86" customFormat="1" x14ac:dyDescent="0.25">
      <c r="A1696" s="71">
        <v>3</v>
      </c>
      <c r="B1696" s="284"/>
      <c r="C1696" s="284"/>
      <c r="D1696" s="284"/>
      <c r="E1696" s="284"/>
      <c r="F1696" s="71" t="s">
        <v>3857</v>
      </c>
      <c r="G1696" s="99">
        <v>-13102.420000000002</v>
      </c>
      <c r="H1696" s="99">
        <v>-3786.5800000000004</v>
      </c>
      <c r="I1696" s="71">
        <f t="shared" si="427"/>
        <v>-16889.000000000004</v>
      </c>
      <c r="J1696" s="99"/>
      <c r="K1696" s="99"/>
      <c r="L1696" s="99">
        <f t="shared" si="420"/>
        <v>0</v>
      </c>
      <c r="M1696" s="99">
        <f t="shared" si="419"/>
        <v>-13102.420000000002</v>
      </c>
      <c r="N1696" s="99">
        <f t="shared" si="421"/>
        <v>-3786.5800000000004</v>
      </c>
      <c r="O1696" s="99">
        <f t="shared" si="422"/>
        <v>-16889.000000000004</v>
      </c>
      <c r="P1696" s="99"/>
      <c r="Q1696" s="99"/>
      <c r="R1696" s="99">
        <f t="shared" si="423"/>
        <v>0</v>
      </c>
      <c r="S1696" s="99">
        <f t="shared" si="424"/>
        <v>-13102.420000000002</v>
      </c>
      <c r="T1696" s="99">
        <f t="shared" si="425"/>
        <v>-3786.5800000000004</v>
      </c>
      <c r="U1696" s="99">
        <f t="shared" si="426"/>
        <v>-16889.000000000004</v>
      </c>
      <c r="V1696" s="77"/>
    </row>
    <row r="1697" spans="1:22" s="86" customFormat="1" x14ac:dyDescent="0.25">
      <c r="A1697" s="71">
        <v>4</v>
      </c>
      <c r="B1697" s="284"/>
      <c r="C1697" s="284"/>
      <c r="D1697" s="284"/>
      <c r="E1697" s="284"/>
      <c r="F1697" s="71" t="s">
        <v>3858</v>
      </c>
      <c r="G1697" s="99">
        <v>-58883.89</v>
      </c>
      <c r="H1697" s="99">
        <v>-392.11000000000013</v>
      </c>
      <c r="I1697" s="71">
        <f t="shared" si="427"/>
        <v>-59276</v>
      </c>
      <c r="J1697" s="99"/>
      <c r="K1697" s="99"/>
      <c r="L1697" s="99">
        <f t="shared" si="420"/>
        <v>0</v>
      </c>
      <c r="M1697" s="99">
        <f t="shared" si="419"/>
        <v>-58883.89</v>
      </c>
      <c r="N1697" s="99">
        <f t="shared" si="421"/>
        <v>-392.11000000000013</v>
      </c>
      <c r="O1697" s="99">
        <f t="shared" si="422"/>
        <v>-59276</v>
      </c>
      <c r="P1697" s="99"/>
      <c r="Q1697" s="99"/>
      <c r="R1697" s="99">
        <f t="shared" si="423"/>
        <v>0</v>
      </c>
      <c r="S1697" s="99">
        <f t="shared" si="424"/>
        <v>-58883.89</v>
      </c>
      <c r="T1697" s="99">
        <f t="shared" si="425"/>
        <v>-392.11000000000013</v>
      </c>
      <c r="U1697" s="99">
        <f t="shared" si="426"/>
        <v>-59276</v>
      </c>
      <c r="V1697" s="77"/>
    </row>
    <row r="1698" spans="1:22" s="86" customFormat="1" x14ac:dyDescent="0.25">
      <c r="A1698" s="71">
        <v>5</v>
      </c>
      <c r="B1698" s="284"/>
      <c r="C1698" s="284"/>
      <c r="D1698" s="284"/>
      <c r="E1698" s="284"/>
      <c r="F1698" s="71" t="s">
        <v>3859</v>
      </c>
      <c r="G1698" s="99">
        <v>12631.390000000014</v>
      </c>
      <c r="H1698" s="99">
        <v>-1700.3899999999994</v>
      </c>
      <c r="I1698" s="71">
        <f t="shared" si="427"/>
        <v>10931.000000000015</v>
      </c>
      <c r="J1698" s="99"/>
      <c r="K1698" s="99"/>
      <c r="L1698" s="99">
        <f t="shared" si="420"/>
        <v>0</v>
      </c>
      <c r="M1698" s="99">
        <f t="shared" si="419"/>
        <v>12631.390000000014</v>
      </c>
      <c r="N1698" s="99">
        <f t="shared" si="421"/>
        <v>-1700.3899999999994</v>
      </c>
      <c r="O1698" s="99">
        <f t="shared" si="422"/>
        <v>10931.000000000015</v>
      </c>
      <c r="P1698" s="99"/>
      <c r="Q1698" s="99"/>
      <c r="R1698" s="99">
        <f t="shared" si="423"/>
        <v>0</v>
      </c>
      <c r="S1698" s="99">
        <f t="shared" si="424"/>
        <v>12631.390000000014</v>
      </c>
      <c r="T1698" s="99">
        <f t="shared" si="425"/>
        <v>-1700.3899999999994</v>
      </c>
      <c r="U1698" s="99">
        <f t="shared" si="426"/>
        <v>10931.000000000015</v>
      </c>
      <c r="V1698" s="77"/>
    </row>
    <row r="1699" spans="1:22" s="86" customFormat="1" x14ac:dyDescent="0.25">
      <c r="A1699" s="71">
        <v>6</v>
      </c>
      <c r="B1699" s="284"/>
      <c r="C1699" s="284"/>
      <c r="D1699" s="284"/>
      <c r="E1699" s="284"/>
      <c r="F1699" s="71" t="s">
        <v>3860</v>
      </c>
      <c r="G1699" s="99">
        <v>34223.680000000008</v>
      </c>
      <c r="H1699" s="99">
        <v>-4238.68</v>
      </c>
      <c r="I1699" s="71">
        <f t="shared" si="427"/>
        <v>29985.000000000007</v>
      </c>
      <c r="J1699" s="99"/>
      <c r="K1699" s="99"/>
      <c r="L1699" s="99">
        <f t="shared" si="420"/>
        <v>0</v>
      </c>
      <c r="M1699" s="99">
        <f t="shared" si="419"/>
        <v>34223.680000000008</v>
      </c>
      <c r="N1699" s="99">
        <f t="shared" si="421"/>
        <v>-4238.68</v>
      </c>
      <c r="O1699" s="99">
        <f t="shared" si="422"/>
        <v>29985.000000000007</v>
      </c>
      <c r="P1699" s="99"/>
      <c r="Q1699" s="99"/>
      <c r="R1699" s="99">
        <f t="shared" si="423"/>
        <v>0</v>
      </c>
      <c r="S1699" s="99">
        <f t="shared" si="424"/>
        <v>34223.680000000008</v>
      </c>
      <c r="T1699" s="99">
        <f t="shared" si="425"/>
        <v>-4238.68</v>
      </c>
      <c r="U1699" s="99">
        <f t="shared" si="426"/>
        <v>29985.000000000007</v>
      </c>
      <c r="V1699" s="77"/>
    </row>
    <row r="1700" spans="1:22" s="86" customFormat="1" x14ac:dyDescent="0.25">
      <c r="A1700" s="71">
        <v>7</v>
      </c>
      <c r="B1700" s="284"/>
      <c r="C1700" s="284"/>
      <c r="D1700" s="284"/>
      <c r="E1700" s="284"/>
      <c r="F1700" s="71" t="s">
        <v>3861</v>
      </c>
      <c r="G1700" s="99">
        <v>21476.950000000004</v>
      </c>
      <c r="H1700" s="99">
        <v>8851.0500000000011</v>
      </c>
      <c r="I1700" s="71">
        <f t="shared" si="427"/>
        <v>30328.000000000007</v>
      </c>
      <c r="J1700" s="99"/>
      <c r="K1700" s="99"/>
      <c r="L1700" s="99">
        <f t="shared" si="420"/>
        <v>0</v>
      </c>
      <c r="M1700" s="99">
        <f t="shared" si="419"/>
        <v>21476.950000000004</v>
      </c>
      <c r="N1700" s="99">
        <f t="shared" si="421"/>
        <v>8851.0500000000011</v>
      </c>
      <c r="O1700" s="99">
        <f t="shared" si="422"/>
        <v>30328.000000000007</v>
      </c>
      <c r="P1700" s="99"/>
      <c r="Q1700" s="99"/>
      <c r="R1700" s="99">
        <f t="shared" si="423"/>
        <v>0</v>
      </c>
      <c r="S1700" s="99">
        <f t="shared" si="424"/>
        <v>21476.950000000004</v>
      </c>
      <c r="T1700" s="99">
        <f t="shared" si="425"/>
        <v>8851.0500000000011</v>
      </c>
      <c r="U1700" s="99">
        <f t="shared" si="426"/>
        <v>30328.000000000007</v>
      </c>
      <c r="V1700" s="77"/>
    </row>
    <row r="1701" spans="1:22" s="86" customFormat="1" x14ac:dyDescent="0.25">
      <c r="A1701" s="71">
        <v>8</v>
      </c>
      <c r="B1701" s="284"/>
      <c r="C1701" s="284"/>
      <c r="D1701" s="284"/>
      <c r="E1701" s="284"/>
      <c r="F1701" s="71" t="s">
        <v>3862</v>
      </c>
      <c r="G1701" s="99">
        <v>19566.319999999992</v>
      </c>
      <c r="H1701" s="99">
        <v>605.68000000000029</v>
      </c>
      <c r="I1701" s="71">
        <f t="shared" si="427"/>
        <v>20171.999999999993</v>
      </c>
      <c r="J1701" s="99"/>
      <c r="K1701" s="99"/>
      <c r="L1701" s="99">
        <f t="shared" si="420"/>
        <v>0</v>
      </c>
      <c r="M1701" s="99">
        <f t="shared" si="419"/>
        <v>19566.319999999992</v>
      </c>
      <c r="N1701" s="99">
        <f t="shared" si="421"/>
        <v>605.68000000000029</v>
      </c>
      <c r="O1701" s="99">
        <f t="shared" si="422"/>
        <v>20171.999999999993</v>
      </c>
      <c r="P1701" s="99"/>
      <c r="Q1701" s="99"/>
      <c r="R1701" s="99">
        <f t="shared" si="423"/>
        <v>0</v>
      </c>
      <c r="S1701" s="99">
        <f t="shared" si="424"/>
        <v>19566.319999999992</v>
      </c>
      <c r="T1701" s="99">
        <f t="shared" si="425"/>
        <v>605.68000000000029</v>
      </c>
      <c r="U1701" s="99">
        <f t="shared" si="426"/>
        <v>20171.999999999993</v>
      </c>
      <c r="V1701" s="77"/>
    </row>
    <row r="1702" spans="1:22" s="86" customFormat="1" x14ac:dyDescent="0.25">
      <c r="A1702" s="71">
        <v>9</v>
      </c>
      <c r="B1702" s="284"/>
      <c r="C1702" s="284"/>
      <c r="D1702" s="284"/>
      <c r="E1702" s="284"/>
      <c r="F1702" s="71" t="s">
        <v>3863</v>
      </c>
      <c r="G1702" s="99">
        <v>22448.21</v>
      </c>
      <c r="H1702" s="99">
        <v>16036.789999999999</v>
      </c>
      <c r="I1702" s="71">
        <f t="shared" si="427"/>
        <v>38485</v>
      </c>
      <c r="J1702" s="99"/>
      <c r="K1702" s="99"/>
      <c r="L1702" s="99">
        <f t="shared" si="420"/>
        <v>0</v>
      </c>
      <c r="M1702" s="99">
        <f t="shared" si="419"/>
        <v>22448.21</v>
      </c>
      <c r="N1702" s="99">
        <f t="shared" si="421"/>
        <v>16036.789999999999</v>
      </c>
      <c r="O1702" s="99">
        <f t="shared" si="422"/>
        <v>38485</v>
      </c>
      <c r="P1702" s="99"/>
      <c r="Q1702" s="99"/>
      <c r="R1702" s="99">
        <f t="shared" si="423"/>
        <v>0</v>
      </c>
      <c r="S1702" s="99">
        <f t="shared" si="424"/>
        <v>22448.21</v>
      </c>
      <c r="T1702" s="99">
        <f t="shared" si="425"/>
        <v>16036.789999999999</v>
      </c>
      <c r="U1702" s="99">
        <f t="shared" si="426"/>
        <v>38485</v>
      </c>
      <c r="V1702" s="77"/>
    </row>
    <row r="1703" spans="1:22" s="86" customFormat="1" x14ac:dyDescent="0.25">
      <c r="A1703" s="71">
        <v>10</v>
      </c>
      <c r="B1703" s="284"/>
      <c r="C1703" s="284"/>
      <c r="D1703" s="284"/>
      <c r="E1703" s="284"/>
      <c r="F1703" s="71" t="s">
        <v>3864</v>
      </c>
      <c r="G1703" s="99">
        <v>75097.239999999991</v>
      </c>
      <c r="H1703" s="99">
        <v>2765.76</v>
      </c>
      <c r="I1703" s="71">
        <f t="shared" si="427"/>
        <v>77862.999999999985</v>
      </c>
      <c r="J1703" s="99"/>
      <c r="K1703" s="99"/>
      <c r="L1703" s="99">
        <f t="shared" si="420"/>
        <v>0</v>
      </c>
      <c r="M1703" s="99">
        <f t="shared" si="419"/>
        <v>75097.239999999991</v>
      </c>
      <c r="N1703" s="99">
        <f t="shared" si="421"/>
        <v>2765.76</v>
      </c>
      <c r="O1703" s="99">
        <f t="shared" si="422"/>
        <v>77862.999999999985</v>
      </c>
      <c r="P1703" s="99"/>
      <c r="Q1703" s="99"/>
      <c r="R1703" s="99">
        <f t="shared" si="423"/>
        <v>0</v>
      </c>
      <c r="S1703" s="99">
        <f t="shared" si="424"/>
        <v>75097.239999999991</v>
      </c>
      <c r="T1703" s="99">
        <f t="shared" si="425"/>
        <v>2765.76</v>
      </c>
      <c r="U1703" s="99">
        <f t="shared" si="426"/>
        <v>77862.999999999985</v>
      </c>
      <c r="V1703" s="77"/>
    </row>
    <row r="1704" spans="1:22" s="86" customFormat="1" x14ac:dyDescent="0.25">
      <c r="A1704" s="71">
        <v>11</v>
      </c>
      <c r="B1704" s="284"/>
      <c r="C1704" s="284"/>
      <c r="D1704" s="284"/>
      <c r="E1704" s="284"/>
      <c r="F1704" s="71" t="s">
        <v>3865</v>
      </c>
      <c r="G1704" s="99">
        <v>12114.41</v>
      </c>
      <c r="H1704" s="99">
        <v>12240.59</v>
      </c>
      <c r="I1704" s="71">
        <f t="shared" si="427"/>
        <v>24355</v>
      </c>
      <c r="J1704" s="99"/>
      <c r="K1704" s="99"/>
      <c r="L1704" s="99">
        <f t="shared" si="420"/>
        <v>0</v>
      </c>
      <c r="M1704" s="99">
        <f t="shared" si="419"/>
        <v>12114.41</v>
      </c>
      <c r="N1704" s="99">
        <f t="shared" si="421"/>
        <v>12240.59</v>
      </c>
      <c r="O1704" s="99">
        <f t="shared" si="422"/>
        <v>24355</v>
      </c>
      <c r="P1704" s="99"/>
      <c r="Q1704" s="99"/>
      <c r="R1704" s="99">
        <f t="shared" si="423"/>
        <v>0</v>
      </c>
      <c r="S1704" s="99">
        <f t="shared" si="424"/>
        <v>12114.41</v>
      </c>
      <c r="T1704" s="99">
        <f t="shared" si="425"/>
        <v>12240.59</v>
      </c>
      <c r="U1704" s="99">
        <f t="shared" si="426"/>
        <v>24355</v>
      </c>
      <c r="V1704" s="77"/>
    </row>
    <row r="1705" spans="1:22" s="86" customFormat="1" x14ac:dyDescent="0.25">
      <c r="A1705" s="71">
        <v>12</v>
      </c>
      <c r="B1705" s="284"/>
      <c r="C1705" s="284"/>
      <c r="D1705" s="284"/>
      <c r="E1705" s="284"/>
      <c r="F1705" s="71" t="s">
        <v>3866</v>
      </c>
      <c r="G1705" s="99">
        <v>48257.599999999991</v>
      </c>
      <c r="H1705" s="99">
        <v>6299.4</v>
      </c>
      <c r="I1705" s="71">
        <f t="shared" si="427"/>
        <v>54556.999999999993</v>
      </c>
      <c r="J1705" s="99"/>
      <c r="K1705" s="99"/>
      <c r="L1705" s="99">
        <f t="shared" si="420"/>
        <v>0</v>
      </c>
      <c r="M1705" s="99">
        <f t="shared" si="419"/>
        <v>48257.599999999991</v>
      </c>
      <c r="N1705" s="99">
        <f t="shared" si="421"/>
        <v>6299.4</v>
      </c>
      <c r="O1705" s="99">
        <f t="shared" si="422"/>
        <v>54556.999999999993</v>
      </c>
      <c r="P1705" s="99"/>
      <c r="Q1705" s="99"/>
      <c r="R1705" s="99">
        <f t="shared" si="423"/>
        <v>0</v>
      </c>
      <c r="S1705" s="99">
        <f t="shared" si="424"/>
        <v>48257.599999999991</v>
      </c>
      <c r="T1705" s="99">
        <f t="shared" si="425"/>
        <v>6299.4</v>
      </c>
      <c r="U1705" s="99">
        <f t="shared" si="426"/>
        <v>54556.999999999993</v>
      </c>
      <c r="V1705" s="77"/>
    </row>
    <row r="1706" spans="1:22" s="86" customFormat="1" x14ac:dyDescent="0.25">
      <c r="A1706" s="71">
        <v>13</v>
      </c>
      <c r="B1706" s="284"/>
      <c r="C1706" s="284"/>
      <c r="D1706" s="284"/>
      <c r="E1706" s="284"/>
      <c r="F1706" s="71" t="s">
        <v>3867</v>
      </c>
      <c r="G1706" s="99">
        <v>44159.37999999999</v>
      </c>
      <c r="H1706" s="99">
        <v>5906.62</v>
      </c>
      <c r="I1706" s="71">
        <f t="shared" si="427"/>
        <v>50065.999999999993</v>
      </c>
      <c r="J1706" s="99"/>
      <c r="K1706" s="99"/>
      <c r="L1706" s="99">
        <f t="shared" si="420"/>
        <v>0</v>
      </c>
      <c r="M1706" s="99">
        <f t="shared" si="419"/>
        <v>44159.37999999999</v>
      </c>
      <c r="N1706" s="99">
        <f t="shared" si="421"/>
        <v>5906.62</v>
      </c>
      <c r="O1706" s="99">
        <f t="shared" si="422"/>
        <v>50065.999999999993</v>
      </c>
      <c r="P1706" s="99"/>
      <c r="Q1706" s="99"/>
      <c r="R1706" s="99">
        <f t="shared" si="423"/>
        <v>0</v>
      </c>
      <c r="S1706" s="99">
        <f t="shared" si="424"/>
        <v>44159.37999999999</v>
      </c>
      <c r="T1706" s="99">
        <f t="shared" si="425"/>
        <v>5906.62</v>
      </c>
      <c r="U1706" s="99">
        <f t="shared" si="426"/>
        <v>50065.999999999993</v>
      </c>
      <c r="V1706" s="77"/>
    </row>
    <row r="1707" spans="1:22" s="86" customFormat="1" x14ac:dyDescent="0.25">
      <c r="A1707" s="71">
        <v>14</v>
      </c>
      <c r="B1707" s="284"/>
      <c r="C1707" s="284"/>
      <c r="D1707" s="284"/>
      <c r="E1707" s="284"/>
      <c r="F1707" s="71" t="s">
        <v>3868</v>
      </c>
      <c r="G1707" s="99">
        <v>203546.18999999997</v>
      </c>
      <c r="H1707" s="99">
        <v>33487.810000000005</v>
      </c>
      <c r="I1707" s="71">
        <f t="shared" si="427"/>
        <v>237033.99999999997</v>
      </c>
      <c r="J1707" s="99"/>
      <c r="K1707" s="99"/>
      <c r="L1707" s="99">
        <f t="shared" si="420"/>
        <v>0</v>
      </c>
      <c r="M1707" s="99">
        <f t="shared" si="419"/>
        <v>203546.18999999997</v>
      </c>
      <c r="N1707" s="99">
        <f t="shared" si="421"/>
        <v>33487.810000000005</v>
      </c>
      <c r="O1707" s="99">
        <f t="shared" si="422"/>
        <v>237033.99999999997</v>
      </c>
      <c r="P1707" s="99"/>
      <c r="Q1707" s="99"/>
      <c r="R1707" s="99">
        <f t="shared" si="423"/>
        <v>0</v>
      </c>
      <c r="S1707" s="99">
        <f t="shared" si="424"/>
        <v>203546.18999999997</v>
      </c>
      <c r="T1707" s="99">
        <f t="shared" si="425"/>
        <v>33487.810000000005</v>
      </c>
      <c r="U1707" s="99">
        <f t="shared" si="426"/>
        <v>237033.99999999997</v>
      </c>
      <c r="V1707" s="77"/>
    </row>
    <row r="1708" spans="1:22" s="86" customFormat="1" x14ac:dyDescent="0.25">
      <c r="A1708" s="71">
        <v>15</v>
      </c>
      <c r="B1708" s="284"/>
      <c r="C1708" s="284"/>
      <c r="D1708" s="284"/>
      <c r="E1708" s="284"/>
      <c r="F1708" s="71" t="s">
        <v>3869</v>
      </c>
      <c r="G1708" s="99">
        <v>-19700.099999999995</v>
      </c>
      <c r="H1708" s="99">
        <v>-9265.8999999999978</v>
      </c>
      <c r="I1708" s="71">
        <f t="shared" si="427"/>
        <v>-28965.999999999993</v>
      </c>
      <c r="J1708" s="99"/>
      <c r="K1708" s="99"/>
      <c r="L1708" s="99">
        <f t="shared" si="420"/>
        <v>0</v>
      </c>
      <c r="M1708" s="99">
        <f t="shared" si="419"/>
        <v>-19700.099999999995</v>
      </c>
      <c r="N1708" s="99">
        <f t="shared" si="421"/>
        <v>-9265.8999999999978</v>
      </c>
      <c r="O1708" s="99">
        <f t="shared" si="422"/>
        <v>-28965.999999999993</v>
      </c>
      <c r="P1708" s="99"/>
      <c r="Q1708" s="99"/>
      <c r="R1708" s="99">
        <f t="shared" si="423"/>
        <v>0</v>
      </c>
      <c r="S1708" s="99">
        <f t="shared" si="424"/>
        <v>-19700.099999999995</v>
      </c>
      <c r="T1708" s="99">
        <f t="shared" si="425"/>
        <v>-9265.8999999999978</v>
      </c>
      <c r="U1708" s="99">
        <f t="shared" si="426"/>
        <v>-28965.999999999993</v>
      </c>
      <c r="V1708" s="77"/>
    </row>
    <row r="1709" spans="1:22" s="86" customFormat="1" x14ac:dyDescent="0.25">
      <c r="A1709" s="71">
        <v>16</v>
      </c>
      <c r="B1709" s="284"/>
      <c r="C1709" s="284"/>
      <c r="D1709" s="284"/>
      <c r="E1709" s="284"/>
      <c r="F1709" s="71" t="s">
        <v>3870</v>
      </c>
      <c r="G1709" s="99">
        <v>178945.87999999998</v>
      </c>
      <c r="H1709" s="99">
        <v>-11816.880000000005</v>
      </c>
      <c r="I1709" s="71">
        <f t="shared" si="427"/>
        <v>167128.99999999997</v>
      </c>
      <c r="J1709" s="99"/>
      <c r="K1709" s="99"/>
      <c r="L1709" s="99">
        <f t="shared" si="420"/>
        <v>0</v>
      </c>
      <c r="M1709" s="99">
        <f t="shared" si="419"/>
        <v>178945.87999999998</v>
      </c>
      <c r="N1709" s="99">
        <f t="shared" si="421"/>
        <v>-11816.880000000005</v>
      </c>
      <c r="O1709" s="99">
        <f t="shared" si="422"/>
        <v>167128.99999999997</v>
      </c>
      <c r="P1709" s="99"/>
      <c r="Q1709" s="99"/>
      <c r="R1709" s="99">
        <f t="shared" si="423"/>
        <v>0</v>
      </c>
      <c r="S1709" s="99">
        <f t="shared" si="424"/>
        <v>178945.87999999998</v>
      </c>
      <c r="T1709" s="99">
        <f t="shared" si="425"/>
        <v>-11816.880000000005</v>
      </c>
      <c r="U1709" s="99">
        <f t="shared" si="426"/>
        <v>167128.99999999997</v>
      </c>
      <c r="V1709" s="77"/>
    </row>
    <row r="1710" spans="1:22" s="86" customFormat="1" x14ac:dyDescent="0.25">
      <c r="A1710" s="71">
        <v>17</v>
      </c>
      <c r="B1710" s="284"/>
      <c r="C1710" s="284"/>
      <c r="D1710" s="284"/>
      <c r="E1710" s="284"/>
      <c r="F1710" s="71" t="s">
        <v>3871</v>
      </c>
      <c r="G1710" s="99">
        <v>31987.489999999998</v>
      </c>
      <c r="H1710" s="99">
        <v>9923.51</v>
      </c>
      <c r="I1710" s="71">
        <f t="shared" si="427"/>
        <v>41911</v>
      </c>
      <c r="J1710" s="99"/>
      <c r="K1710" s="99"/>
      <c r="L1710" s="99">
        <f t="shared" si="420"/>
        <v>0</v>
      </c>
      <c r="M1710" s="99">
        <f t="shared" si="419"/>
        <v>31987.489999999998</v>
      </c>
      <c r="N1710" s="99">
        <f t="shared" si="421"/>
        <v>9923.51</v>
      </c>
      <c r="O1710" s="99">
        <f t="shared" si="422"/>
        <v>41911</v>
      </c>
      <c r="P1710" s="99"/>
      <c r="Q1710" s="99"/>
      <c r="R1710" s="99">
        <f t="shared" si="423"/>
        <v>0</v>
      </c>
      <c r="S1710" s="99">
        <f t="shared" si="424"/>
        <v>31987.489999999998</v>
      </c>
      <c r="T1710" s="99">
        <f t="shared" si="425"/>
        <v>9923.51</v>
      </c>
      <c r="U1710" s="99">
        <f t="shared" si="426"/>
        <v>41911</v>
      </c>
      <c r="V1710" s="77"/>
    </row>
    <row r="1711" spans="1:22" s="86" customFormat="1" x14ac:dyDescent="0.25">
      <c r="A1711" s="71">
        <v>18</v>
      </c>
      <c r="B1711" s="284"/>
      <c r="C1711" s="284"/>
      <c r="D1711" s="284"/>
      <c r="E1711" s="284"/>
      <c r="F1711" s="71" t="s">
        <v>3872</v>
      </c>
      <c r="G1711" s="99">
        <v>180802.18999999997</v>
      </c>
      <c r="H1711" s="99">
        <v>50285.81</v>
      </c>
      <c r="I1711" s="71">
        <f t="shared" si="427"/>
        <v>231087.99999999997</v>
      </c>
      <c r="J1711" s="99"/>
      <c r="K1711" s="99"/>
      <c r="L1711" s="99">
        <f t="shared" si="420"/>
        <v>0</v>
      </c>
      <c r="M1711" s="99">
        <f t="shared" si="419"/>
        <v>180802.18999999997</v>
      </c>
      <c r="N1711" s="99">
        <f t="shared" si="421"/>
        <v>50285.81</v>
      </c>
      <c r="O1711" s="99">
        <f t="shared" si="422"/>
        <v>231087.99999999997</v>
      </c>
      <c r="P1711" s="99"/>
      <c r="Q1711" s="99"/>
      <c r="R1711" s="99">
        <f t="shared" si="423"/>
        <v>0</v>
      </c>
      <c r="S1711" s="99">
        <f t="shared" si="424"/>
        <v>180802.18999999997</v>
      </c>
      <c r="T1711" s="99">
        <f t="shared" si="425"/>
        <v>50285.81</v>
      </c>
      <c r="U1711" s="99">
        <f t="shared" si="426"/>
        <v>231087.99999999997</v>
      </c>
      <c r="V1711" s="77"/>
    </row>
    <row r="1712" spans="1:22" s="86" customFormat="1" x14ac:dyDescent="0.25">
      <c r="A1712" s="71">
        <v>19</v>
      </c>
      <c r="B1712" s="284"/>
      <c r="C1712" s="284"/>
      <c r="D1712" s="284"/>
      <c r="E1712" s="284"/>
      <c r="F1712" s="71" t="s">
        <v>3873</v>
      </c>
      <c r="G1712" s="99">
        <v>15178.369999999999</v>
      </c>
      <c r="H1712" s="99">
        <v>4900.63</v>
      </c>
      <c r="I1712" s="71">
        <f t="shared" si="427"/>
        <v>20079</v>
      </c>
      <c r="J1712" s="99"/>
      <c r="K1712" s="99"/>
      <c r="L1712" s="99">
        <f t="shared" si="420"/>
        <v>0</v>
      </c>
      <c r="M1712" s="99">
        <f t="shared" si="419"/>
        <v>15178.369999999999</v>
      </c>
      <c r="N1712" s="99">
        <f t="shared" si="421"/>
        <v>4900.63</v>
      </c>
      <c r="O1712" s="99">
        <f t="shared" si="422"/>
        <v>20079</v>
      </c>
      <c r="P1712" s="99"/>
      <c r="Q1712" s="99"/>
      <c r="R1712" s="99">
        <f t="shared" si="423"/>
        <v>0</v>
      </c>
      <c r="S1712" s="99">
        <f t="shared" si="424"/>
        <v>15178.369999999999</v>
      </c>
      <c r="T1712" s="99">
        <f t="shared" si="425"/>
        <v>4900.63</v>
      </c>
      <c r="U1712" s="99">
        <f t="shared" si="426"/>
        <v>20079</v>
      </c>
      <c r="V1712" s="77"/>
    </row>
    <row r="1713" spans="1:68" s="86" customFormat="1" x14ac:dyDescent="0.25">
      <c r="A1713" s="71">
        <v>20</v>
      </c>
      <c r="B1713" s="284"/>
      <c r="C1713" s="284"/>
      <c r="D1713" s="284"/>
      <c r="E1713" s="284"/>
      <c r="F1713" s="71" t="s">
        <v>3874</v>
      </c>
      <c r="G1713" s="99">
        <v>54185.54</v>
      </c>
      <c r="H1713" s="99">
        <v>35701.460000000006</v>
      </c>
      <c r="I1713" s="71">
        <f t="shared" si="427"/>
        <v>89887</v>
      </c>
      <c r="J1713" s="99"/>
      <c r="K1713" s="99"/>
      <c r="L1713" s="99">
        <f t="shared" si="420"/>
        <v>0</v>
      </c>
      <c r="M1713" s="99">
        <f t="shared" si="419"/>
        <v>54185.54</v>
      </c>
      <c r="N1713" s="99">
        <f t="shared" si="421"/>
        <v>35701.460000000006</v>
      </c>
      <c r="O1713" s="99">
        <f t="shared" si="422"/>
        <v>89887</v>
      </c>
      <c r="P1713" s="99"/>
      <c r="Q1713" s="99"/>
      <c r="R1713" s="99">
        <f t="shared" si="423"/>
        <v>0</v>
      </c>
      <c r="S1713" s="99">
        <f t="shared" si="424"/>
        <v>54185.54</v>
      </c>
      <c r="T1713" s="99">
        <f t="shared" si="425"/>
        <v>35701.460000000006</v>
      </c>
      <c r="U1713" s="99">
        <f t="shared" si="426"/>
        <v>89887</v>
      </c>
      <c r="V1713" s="77"/>
    </row>
    <row r="1714" spans="1:68" s="86" customFormat="1" x14ac:dyDescent="0.25">
      <c r="A1714" s="71">
        <v>21</v>
      </c>
      <c r="B1714" s="284"/>
      <c r="C1714" s="284"/>
      <c r="D1714" s="284"/>
      <c r="E1714" s="284"/>
      <c r="F1714" s="71" t="s">
        <v>3875</v>
      </c>
      <c r="G1714" s="99">
        <v>164064.12</v>
      </c>
      <c r="H1714" s="99">
        <v>14735.879999999997</v>
      </c>
      <c r="I1714" s="71">
        <f t="shared" si="427"/>
        <v>178800</v>
      </c>
      <c r="J1714" s="99"/>
      <c r="K1714" s="99"/>
      <c r="L1714" s="99">
        <f t="shared" si="420"/>
        <v>0</v>
      </c>
      <c r="M1714" s="99">
        <f t="shared" si="419"/>
        <v>164064.12</v>
      </c>
      <c r="N1714" s="99">
        <f t="shared" si="421"/>
        <v>14735.879999999997</v>
      </c>
      <c r="O1714" s="99">
        <f t="shared" si="422"/>
        <v>178800</v>
      </c>
      <c r="P1714" s="99"/>
      <c r="Q1714" s="99"/>
      <c r="R1714" s="99">
        <f t="shared" si="423"/>
        <v>0</v>
      </c>
      <c r="S1714" s="99">
        <f t="shared" si="424"/>
        <v>164064.12</v>
      </c>
      <c r="T1714" s="99">
        <f t="shared" si="425"/>
        <v>14735.879999999997</v>
      </c>
      <c r="U1714" s="99">
        <f t="shared" si="426"/>
        <v>178800</v>
      </c>
      <c r="V1714" s="77"/>
    </row>
    <row r="1715" spans="1:68" s="86" customFormat="1" x14ac:dyDescent="0.25">
      <c r="A1715" s="71">
        <v>22</v>
      </c>
      <c r="B1715" s="284"/>
      <c r="C1715" s="284"/>
      <c r="D1715" s="284"/>
      <c r="E1715" s="284"/>
      <c r="F1715" s="71" t="s">
        <v>3876</v>
      </c>
      <c r="G1715" s="99">
        <v>414814.63</v>
      </c>
      <c r="H1715" s="99">
        <v>3759.3700000000003</v>
      </c>
      <c r="I1715" s="71">
        <f t="shared" si="427"/>
        <v>418574</v>
      </c>
      <c r="J1715" s="99"/>
      <c r="K1715" s="99"/>
      <c r="L1715" s="99">
        <f t="shared" si="420"/>
        <v>0</v>
      </c>
      <c r="M1715" s="99">
        <f t="shared" si="419"/>
        <v>414814.63</v>
      </c>
      <c r="N1715" s="99">
        <f t="shared" si="421"/>
        <v>3759.3700000000003</v>
      </c>
      <c r="O1715" s="99">
        <f t="shared" si="422"/>
        <v>418574</v>
      </c>
      <c r="P1715" s="99"/>
      <c r="Q1715" s="99"/>
      <c r="R1715" s="99">
        <f t="shared" si="423"/>
        <v>0</v>
      </c>
      <c r="S1715" s="99">
        <f t="shared" si="424"/>
        <v>414814.63</v>
      </c>
      <c r="T1715" s="99">
        <f t="shared" si="425"/>
        <v>3759.3700000000003</v>
      </c>
      <c r="U1715" s="99">
        <f t="shared" si="426"/>
        <v>418574</v>
      </c>
      <c r="V1715" s="77"/>
    </row>
    <row r="1716" spans="1:68" s="86" customFormat="1" x14ac:dyDescent="0.25">
      <c r="A1716" s="71">
        <v>23</v>
      </c>
      <c r="B1716" s="284"/>
      <c r="C1716" s="284"/>
      <c r="D1716" s="284"/>
      <c r="E1716" s="284"/>
      <c r="F1716" s="71" t="s">
        <v>3877</v>
      </c>
      <c r="G1716" s="99">
        <v>20513.339999999997</v>
      </c>
      <c r="H1716" s="99">
        <v>-275.34000000000015</v>
      </c>
      <c r="I1716" s="71">
        <f t="shared" si="427"/>
        <v>20237.999999999996</v>
      </c>
      <c r="J1716" s="99"/>
      <c r="K1716" s="99"/>
      <c r="L1716" s="99">
        <f t="shared" si="420"/>
        <v>0</v>
      </c>
      <c r="M1716" s="99">
        <f t="shared" si="419"/>
        <v>20513.339999999997</v>
      </c>
      <c r="N1716" s="99">
        <f t="shared" si="421"/>
        <v>-275.34000000000015</v>
      </c>
      <c r="O1716" s="99">
        <f t="shared" si="422"/>
        <v>20237.999999999996</v>
      </c>
      <c r="P1716" s="99"/>
      <c r="Q1716" s="99"/>
      <c r="R1716" s="99">
        <f t="shared" si="423"/>
        <v>0</v>
      </c>
      <c r="S1716" s="99">
        <f t="shared" si="424"/>
        <v>20513.339999999997</v>
      </c>
      <c r="T1716" s="99">
        <f t="shared" si="425"/>
        <v>-275.34000000000015</v>
      </c>
      <c r="U1716" s="99">
        <f t="shared" si="426"/>
        <v>20237.999999999996</v>
      </c>
      <c r="V1716" s="77"/>
    </row>
    <row r="1717" spans="1:68" s="86" customFormat="1" x14ac:dyDescent="0.25">
      <c r="A1717" s="71">
        <v>24</v>
      </c>
      <c r="B1717" s="284"/>
      <c r="C1717" s="284"/>
      <c r="D1717" s="284"/>
      <c r="E1717" s="284"/>
      <c r="F1717" s="71" t="s">
        <v>3878</v>
      </c>
      <c r="G1717" s="99">
        <v>-39704.120000000054</v>
      </c>
      <c r="H1717" s="99">
        <v>-35084.87999999999</v>
      </c>
      <c r="I1717" s="71">
        <f t="shared" si="427"/>
        <v>-74789.000000000044</v>
      </c>
      <c r="J1717" s="99"/>
      <c r="K1717" s="99"/>
      <c r="L1717" s="99">
        <f t="shared" si="420"/>
        <v>0</v>
      </c>
      <c r="M1717" s="99">
        <f t="shared" si="419"/>
        <v>-39704.120000000054</v>
      </c>
      <c r="N1717" s="99">
        <f t="shared" si="421"/>
        <v>-35084.87999999999</v>
      </c>
      <c r="O1717" s="99">
        <f t="shared" si="422"/>
        <v>-74789.000000000044</v>
      </c>
      <c r="P1717" s="99"/>
      <c r="Q1717" s="99"/>
      <c r="R1717" s="99">
        <f t="shared" si="423"/>
        <v>0</v>
      </c>
      <c r="S1717" s="99">
        <f t="shared" si="424"/>
        <v>-39704.120000000054</v>
      </c>
      <c r="T1717" s="99">
        <f t="shared" si="425"/>
        <v>-35084.87999999999</v>
      </c>
      <c r="U1717" s="99">
        <f t="shared" si="426"/>
        <v>-74789.000000000044</v>
      </c>
      <c r="V1717" s="77"/>
    </row>
    <row r="1718" spans="1:68" s="86" customFormat="1" x14ac:dyDescent="0.25">
      <c r="A1718" s="71">
        <v>25</v>
      </c>
      <c r="B1718" s="284"/>
      <c r="C1718" s="284"/>
      <c r="D1718" s="284"/>
      <c r="E1718" s="284"/>
      <c r="F1718" s="71" t="s">
        <v>3879</v>
      </c>
      <c r="G1718" s="99">
        <v>66742.509999999995</v>
      </c>
      <c r="H1718" s="99">
        <v>4047.49</v>
      </c>
      <c r="I1718" s="71">
        <f t="shared" si="427"/>
        <v>70790</v>
      </c>
      <c r="J1718" s="99"/>
      <c r="K1718" s="99"/>
      <c r="L1718" s="99">
        <f t="shared" si="420"/>
        <v>0</v>
      </c>
      <c r="M1718" s="99">
        <f t="shared" si="419"/>
        <v>66742.509999999995</v>
      </c>
      <c r="N1718" s="99">
        <f t="shared" si="421"/>
        <v>4047.49</v>
      </c>
      <c r="O1718" s="99">
        <f t="shared" si="422"/>
        <v>70790</v>
      </c>
      <c r="P1718" s="99"/>
      <c r="Q1718" s="99"/>
      <c r="R1718" s="99">
        <f t="shared" si="423"/>
        <v>0</v>
      </c>
      <c r="S1718" s="99">
        <f t="shared" si="424"/>
        <v>66742.509999999995</v>
      </c>
      <c r="T1718" s="99">
        <f t="shared" si="425"/>
        <v>4047.49</v>
      </c>
      <c r="U1718" s="99">
        <f t="shared" si="426"/>
        <v>70790</v>
      </c>
      <c r="V1718" s="77"/>
    </row>
    <row r="1719" spans="1:68" s="86" customFormat="1" x14ac:dyDescent="0.25">
      <c r="A1719" s="71">
        <v>26</v>
      </c>
      <c r="B1719" s="285"/>
      <c r="C1719" s="285"/>
      <c r="D1719" s="285"/>
      <c r="E1719" s="285"/>
      <c r="F1719" s="71" t="s">
        <v>3880</v>
      </c>
      <c r="G1719" s="99">
        <v>4051.489999999998</v>
      </c>
      <c r="H1719" s="99">
        <v>-218.48999999999978</v>
      </c>
      <c r="I1719" s="71">
        <f t="shared" si="427"/>
        <v>3832.9999999999982</v>
      </c>
      <c r="J1719" s="99"/>
      <c r="K1719" s="99"/>
      <c r="L1719" s="99">
        <f t="shared" si="420"/>
        <v>0</v>
      </c>
      <c r="M1719" s="99">
        <f t="shared" si="419"/>
        <v>4051.489999999998</v>
      </c>
      <c r="N1719" s="99">
        <f t="shared" si="421"/>
        <v>-218.48999999999978</v>
      </c>
      <c r="O1719" s="99">
        <f t="shared" si="422"/>
        <v>3832.9999999999982</v>
      </c>
      <c r="P1719" s="99"/>
      <c r="Q1719" s="99"/>
      <c r="R1719" s="99">
        <f t="shared" si="423"/>
        <v>0</v>
      </c>
      <c r="S1719" s="99">
        <f t="shared" si="424"/>
        <v>4051.489999999998</v>
      </c>
      <c r="T1719" s="99">
        <f t="shared" si="425"/>
        <v>-218.48999999999978</v>
      </c>
      <c r="U1719" s="99">
        <f t="shared" si="426"/>
        <v>3832.9999999999982</v>
      </c>
      <c r="V1719" s="77"/>
    </row>
    <row r="1720" spans="1:68" s="206" customFormat="1" x14ac:dyDescent="0.25">
      <c r="A1720" s="255" t="s">
        <v>43</v>
      </c>
      <c r="B1720" s="256"/>
      <c r="C1720" s="256"/>
      <c r="D1720" s="256"/>
      <c r="E1720" s="256"/>
      <c r="F1720" s="97">
        <f>A1719</f>
        <v>26</v>
      </c>
      <c r="G1720" s="97">
        <f>SUM(G1694:G1719)</f>
        <v>1512476.39</v>
      </c>
      <c r="H1720" s="97">
        <f t="shared" ref="H1720:U1720" si="429">SUM(H1694:H1719)</f>
        <v>146416.61000000004</v>
      </c>
      <c r="I1720" s="97">
        <f t="shared" si="429"/>
        <v>1658893</v>
      </c>
      <c r="J1720" s="97">
        <f t="shared" si="429"/>
        <v>0</v>
      </c>
      <c r="K1720" s="97">
        <f t="shared" si="429"/>
        <v>0</v>
      </c>
      <c r="L1720" s="97">
        <f t="shared" si="429"/>
        <v>0</v>
      </c>
      <c r="M1720" s="97">
        <f t="shared" si="429"/>
        <v>1512476.39</v>
      </c>
      <c r="N1720" s="97">
        <f t="shared" si="429"/>
        <v>146416.61000000004</v>
      </c>
      <c r="O1720" s="97">
        <f t="shared" si="429"/>
        <v>1658893</v>
      </c>
      <c r="P1720" s="97">
        <f t="shared" si="429"/>
        <v>0</v>
      </c>
      <c r="Q1720" s="97">
        <f t="shared" si="429"/>
        <v>0</v>
      </c>
      <c r="R1720" s="97">
        <f t="shared" si="429"/>
        <v>0</v>
      </c>
      <c r="S1720" s="97">
        <f t="shared" si="429"/>
        <v>1512476.39</v>
      </c>
      <c r="T1720" s="97">
        <f t="shared" si="429"/>
        <v>146416.61000000004</v>
      </c>
      <c r="U1720" s="97">
        <f t="shared" si="429"/>
        <v>1658893</v>
      </c>
      <c r="V1720" s="122"/>
      <c r="W1720" s="113"/>
      <c r="X1720" s="113"/>
      <c r="Y1720" s="113"/>
      <c r="Z1720" s="113"/>
      <c r="AA1720" s="113"/>
      <c r="AB1720" s="113"/>
      <c r="AC1720" s="113"/>
      <c r="AD1720" s="113"/>
      <c r="AE1720" s="113"/>
      <c r="AF1720" s="113"/>
      <c r="AG1720" s="113"/>
      <c r="AH1720" s="113"/>
      <c r="AI1720" s="113"/>
      <c r="AJ1720" s="113"/>
      <c r="AK1720" s="113"/>
      <c r="AL1720" s="113"/>
      <c r="AM1720" s="113"/>
      <c r="AN1720" s="113"/>
      <c r="AO1720" s="113"/>
      <c r="AP1720" s="113"/>
      <c r="AQ1720" s="113"/>
      <c r="AR1720" s="113"/>
      <c r="AS1720" s="113"/>
      <c r="AT1720" s="113"/>
      <c r="AU1720" s="113"/>
      <c r="AV1720" s="113"/>
      <c r="AW1720" s="113"/>
      <c r="AX1720" s="113"/>
      <c r="AY1720" s="113"/>
      <c r="AZ1720" s="113"/>
      <c r="BA1720" s="113"/>
      <c r="BB1720" s="113"/>
      <c r="BC1720" s="113"/>
      <c r="BD1720" s="113"/>
      <c r="BE1720" s="113"/>
      <c r="BF1720" s="113"/>
      <c r="BG1720" s="113"/>
      <c r="BH1720" s="113"/>
      <c r="BI1720" s="113"/>
      <c r="BJ1720" s="113"/>
      <c r="BK1720" s="113"/>
      <c r="BL1720" s="113"/>
      <c r="BM1720" s="113"/>
      <c r="BN1720" s="113"/>
      <c r="BO1720" s="113"/>
      <c r="BP1720" s="113"/>
    </row>
    <row r="1721" spans="1:68" s="86" customFormat="1" ht="15" customHeight="1" x14ac:dyDescent="0.25">
      <c r="A1721" s="71">
        <v>1</v>
      </c>
      <c r="B1721" s="287" t="s">
        <v>1216</v>
      </c>
      <c r="C1721" s="286" t="s">
        <v>1217</v>
      </c>
      <c r="D1721" s="286" t="s">
        <v>1217</v>
      </c>
      <c r="E1721" s="296" t="s">
        <v>3881</v>
      </c>
      <c r="F1721" s="71" t="s">
        <v>3882</v>
      </c>
      <c r="G1721" s="99">
        <v>0</v>
      </c>
      <c r="H1721" s="99">
        <v>0</v>
      </c>
      <c r="I1721" s="71">
        <f t="shared" si="427"/>
        <v>0</v>
      </c>
      <c r="J1721" s="99"/>
      <c r="K1721" s="99"/>
      <c r="L1721" s="99">
        <f t="shared" si="420"/>
        <v>0</v>
      </c>
      <c r="M1721" s="99">
        <f t="shared" si="419"/>
        <v>0</v>
      </c>
      <c r="N1721" s="99">
        <f t="shared" si="421"/>
        <v>0</v>
      </c>
      <c r="O1721" s="99">
        <f t="shared" si="422"/>
        <v>0</v>
      </c>
      <c r="P1721" s="99"/>
      <c r="Q1721" s="99"/>
      <c r="R1721" s="99">
        <f t="shared" si="423"/>
        <v>0</v>
      </c>
      <c r="S1721" s="99">
        <f t="shared" si="424"/>
        <v>0</v>
      </c>
      <c r="T1721" s="99">
        <f t="shared" si="425"/>
        <v>0</v>
      </c>
      <c r="U1721" s="99">
        <f t="shared" si="426"/>
        <v>0</v>
      </c>
      <c r="V1721" s="77"/>
    </row>
    <row r="1722" spans="1:68" s="86" customFormat="1" x14ac:dyDescent="0.25">
      <c r="A1722" s="71">
        <v>2</v>
      </c>
      <c r="B1722" s="288"/>
      <c r="C1722" s="286"/>
      <c r="D1722" s="286"/>
      <c r="E1722" s="297"/>
      <c r="F1722" s="71" t="s">
        <v>3883</v>
      </c>
      <c r="G1722" s="99">
        <v>12111.96</v>
      </c>
      <c r="H1722" s="99">
        <v>936.04000000000053</v>
      </c>
      <c r="I1722" s="71">
        <f t="shared" si="427"/>
        <v>13048</v>
      </c>
      <c r="J1722" s="99"/>
      <c r="K1722" s="99"/>
      <c r="L1722" s="99">
        <f t="shared" si="420"/>
        <v>0</v>
      </c>
      <c r="M1722" s="99">
        <f t="shared" si="419"/>
        <v>12111.96</v>
      </c>
      <c r="N1722" s="99">
        <f t="shared" si="421"/>
        <v>936.04000000000053</v>
      </c>
      <c r="O1722" s="99">
        <f t="shared" si="422"/>
        <v>13048</v>
      </c>
      <c r="P1722" s="99"/>
      <c r="Q1722" s="99"/>
      <c r="R1722" s="99">
        <f t="shared" si="423"/>
        <v>0</v>
      </c>
      <c r="S1722" s="99">
        <f t="shared" si="424"/>
        <v>12111.96</v>
      </c>
      <c r="T1722" s="99">
        <f t="shared" si="425"/>
        <v>936.04000000000053</v>
      </c>
      <c r="U1722" s="99">
        <f t="shared" si="426"/>
        <v>13048</v>
      </c>
      <c r="V1722" s="77"/>
    </row>
    <row r="1723" spans="1:68" s="86" customFormat="1" x14ac:dyDescent="0.25">
      <c r="A1723" s="71">
        <v>3</v>
      </c>
      <c r="B1723" s="288"/>
      <c r="C1723" s="286"/>
      <c r="D1723" s="286"/>
      <c r="E1723" s="297"/>
      <c r="F1723" s="71" t="s">
        <v>3884</v>
      </c>
      <c r="G1723" s="99">
        <v>2785.4900000000002</v>
      </c>
      <c r="H1723" s="99">
        <v>63.510000000000012</v>
      </c>
      <c r="I1723" s="71">
        <f t="shared" si="427"/>
        <v>2849.0000000000005</v>
      </c>
      <c r="J1723" s="99"/>
      <c r="K1723" s="99"/>
      <c r="L1723" s="99">
        <f t="shared" si="420"/>
        <v>0</v>
      </c>
      <c r="M1723" s="99">
        <f t="shared" si="419"/>
        <v>2785.4900000000002</v>
      </c>
      <c r="N1723" s="99">
        <f t="shared" si="421"/>
        <v>63.510000000000012</v>
      </c>
      <c r="O1723" s="99">
        <f t="shared" si="422"/>
        <v>2849.0000000000005</v>
      </c>
      <c r="P1723" s="99"/>
      <c r="Q1723" s="99"/>
      <c r="R1723" s="99">
        <f t="shared" si="423"/>
        <v>0</v>
      </c>
      <c r="S1723" s="99">
        <f t="shared" si="424"/>
        <v>2785.4900000000002</v>
      </c>
      <c r="T1723" s="99">
        <f t="shared" si="425"/>
        <v>63.510000000000012</v>
      </c>
      <c r="U1723" s="99">
        <f t="shared" si="426"/>
        <v>2849.0000000000005</v>
      </c>
      <c r="V1723" s="77"/>
    </row>
    <row r="1724" spans="1:68" s="86" customFormat="1" x14ac:dyDescent="0.25">
      <c r="A1724" s="71">
        <v>4</v>
      </c>
      <c r="B1724" s="288"/>
      <c r="C1724" s="286"/>
      <c r="D1724" s="286"/>
      <c r="E1724" s="297"/>
      <c r="F1724" s="71" t="s">
        <v>3885</v>
      </c>
      <c r="G1724" s="99">
        <v>465828.20000000007</v>
      </c>
      <c r="H1724" s="99">
        <v>166389.80000000002</v>
      </c>
      <c r="I1724" s="71">
        <f t="shared" si="427"/>
        <v>632218.00000000012</v>
      </c>
      <c r="J1724" s="99"/>
      <c r="K1724" s="99"/>
      <c r="L1724" s="99">
        <f t="shared" si="420"/>
        <v>0</v>
      </c>
      <c r="M1724" s="99">
        <f t="shared" si="419"/>
        <v>465828.20000000007</v>
      </c>
      <c r="N1724" s="99">
        <f t="shared" si="421"/>
        <v>166389.80000000002</v>
      </c>
      <c r="O1724" s="99">
        <f t="shared" si="422"/>
        <v>632218.00000000012</v>
      </c>
      <c r="P1724" s="99"/>
      <c r="Q1724" s="99"/>
      <c r="R1724" s="99">
        <f t="shared" si="423"/>
        <v>0</v>
      </c>
      <c r="S1724" s="99">
        <f t="shared" si="424"/>
        <v>465828.20000000007</v>
      </c>
      <c r="T1724" s="99">
        <f t="shared" si="425"/>
        <v>166389.80000000002</v>
      </c>
      <c r="U1724" s="99">
        <f t="shared" si="426"/>
        <v>632218.00000000012</v>
      </c>
      <c r="V1724" s="77"/>
    </row>
    <row r="1725" spans="1:68" s="86" customFormat="1" x14ac:dyDescent="0.25">
      <c r="A1725" s="71">
        <v>5</v>
      </c>
      <c r="B1725" s="288"/>
      <c r="C1725" s="286"/>
      <c r="D1725" s="286"/>
      <c r="E1725" s="297"/>
      <c r="F1725" s="71" t="s">
        <v>3886</v>
      </c>
      <c r="G1725" s="99">
        <v>94424.960000000006</v>
      </c>
      <c r="H1725" s="99">
        <v>59085.04</v>
      </c>
      <c r="I1725" s="71">
        <f t="shared" si="427"/>
        <v>153510</v>
      </c>
      <c r="J1725" s="99"/>
      <c r="K1725" s="99"/>
      <c r="L1725" s="99">
        <f t="shared" si="420"/>
        <v>0</v>
      </c>
      <c r="M1725" s="99">
        <f t="shared" si="419"/>
        <v>94424.960000000006</v>
      </c>
      <c r="N1725" s="99">
        <f t="shared" si="421"/>
        <v>59085.04</v>
      </c>
      <c r="O1725" s="99">
        <f t="shared" si="422"/>
        <v>153510</v>
      </c>
      <c r="P1725" s="99"/>
      <c r="Q1725" s="99"/>
      <c r="R1725" s="99">
        <f t="shared" si="423"/>
        <v>0</v>
      </c>
      <c r="S1725" s="99">
        <f t="shared" si="424"/>
        <v>94424.960000000006</v>
      </c>
      <c r="T1725" s="99">
        <f t="shared" si="425"/>
        <v>59085.04</v>
      </c>
      <c r="U1725" s="99">
        <f t="shared" si="426"/>
        <v>153510</v>
      </c>
      <c r="V1725" s="77"/>
    </row>
    <row r="1726" spans="1:68" s="86" customFormat="1" x14ac:dyDescent="0.25">
      <c r="A1726" s="71">
        <v>6</v>
      </c>
      <c r="B1726" s="288"/>
      <c r="C1726" s="286"/>
      <c r="D1726" s="286"/>
      <c r="E1726" s="297"/>
      <c r="F1726" s="71" t="s">
        <v>3887</v>
      </c>
      <c r="G1726" s="99">
        <v>112416.94</v>
      </c>
      <c r="H1726" s="99">
        <v>13607.060000000001</v>
      </c>
      <c r="I1726" s="71">
        <f t="shared" si="427"/>
        <v>126024</v>
      </c>
      <c r="J1726" s="99"/>
      <c r="K1726" s="99"/>
      <c r="L1726" s="99">
        <f t="shared" si="420"/>
        <v>0</v>
      </c>
      <c r="M1726" s="99">
        <f t="shared" si="419"/>
        <v>112416.94</v>
      </c>
      <c r="N1726" s="99">
        <f t="shared" si="421"/>
        <v>13607.060000000001</v>
      </c>
      <c r="O1726" s="99">
        <f t="shared" si="422"/>
        <v>126024</v>
      </c>
      <c r="P1726" s="99"/>
      <c r="Q1726" s="99"/>
      <c r="R1726" s="99">
        <f t="shared" si="423"/>
        <v>0</v>
      </c>
      <c r="S1726" s="99">
        <f t="shared" si="424"/>
        <v>112416.94</v>
      </c>
      <c r="T1726" s="99">
        <f t="shared" si="425"/>
        <v>13607.060000000001</v>
      </c>
      <c r="U1726" s="99">
        <f t="shared" si="426"/>
        <v>126024</v>
      </c>
      <c r="V1726" s="77"/>
    </row>
    <row r="1727" spans="1:68" s="86" customFormat="1" x14ac:dyDescent="0.25">
      <c r="A1727" s="71">
        <v>7</v>
      </c>
      <c r="B1727" s="288"/>
      <c r="C1727" s="286"/>
      <c r="D1727" s="286"/>
      <c r="E1727" s="297"/>
      <c r="F1727" s="71" t="s">
        <v>3888</v>
      </c>
      <c r="G1727" s="99">
        <v>14707.510000000002</v>
      </c>
      <c r="H1727" s="99">
        <v>27360.489999999998</v>
      </c>
      <c r="I1727" s="71">
        <f t="shared" si="427"/>
        <v>42068</v>
      </c>
      <c r="J1727" s="99"/>
      <c r="K1727" s="99"/>
      <c r="L1727" s="99">
        <f t="shared" si="420"/>
        <v>0</v>
      </c>
      <c r="M1727" s="99">
        <f t="shared" si="419"/>
        <v>14707.510000000002</v>
      </c>
      <c r="N1727" s="99">
        <f t="shared" si="421"/>
        <v>27360.489999999998</v>
      </c>
      <c r="O1727" s="99">
        <f t="shared" si="422"/>
        <v>42068</v>
      </c>
      <c r="P1727" s="99"/>
      <c r="Q1727" s="99"/>
      <c r="R1727" s="99">
        <f t="shared" si="423"/>
        <v>0</v>
      </c>
      <c r="S1727" s="99">
        <f t="shared" si="424"/>
        <v>14707.510000000002</v>
      </c>
      <c r="T1727" s="99">
        <f t="shared" si="425"/>
        <v>27360.489999999998</v>
      </c>
      <c r="U1727" s="99">
        <f t="shared" si="426"/>
        <v>42068</v>
      </c>
      <c r="V1727" s="77"/>
    </row>
    <row r="1728" spans="1:68" s="86" customFormat="1" x14ac:dyDescent="0.25">
      <c r="A1728" s="71">
        <v>8</v>
      </c>
      <c r="B1728" s="288"/>
      <c r="C1728" s="286"/>
      <c r="D1728" s="286"/>
      <c r="E1728" s="297"/>
      <c r="F1728" s="71" t="s">
        <v>3889</v>
      </c>
      <c r="G1728" s="99">
        <v>22696.26</v>
      </c>
      <c r="H1728" s="99">
        <v>19649.739999999998</v>
      </c>
      <c r="I1728" s="71">
        <f t="shared" si="427"/>
        <v>42346</v>
      </c>
      <c r="J1728" s="99"/>
      <c r="K1728" s="99"/>
      <c r="L1728" s="99">
        <f t="shared" si="420"/>
        <v>0</v>
      </c>
      <c r="M1728" s="99">
        <f t="shared" si="419"/>
        <v>22696.26</v>
      </c>
      <c r="N1728" s="99">
        <f t="shared" si="421"/>
        <v>19649.739999999998</v>
      </c>
      <c r="O1728" s="99">
        <f t="shared" si="422"/>
        <v>42346</v>
      </c>
      <c r="P1728" s="99"/>
      <c r="Q1728" s="99"/>
      <c r="R1728" s="99">
        <f t="shared" si="423"/>
        <v>0</v>
      </c>
      <c r="S1728" s="99">
        <f t="shared" si="424"/>
        <v>22696.26</v>
      </c>
      <c r="T1728" s="99">
        <f t="shared" si="425"/>
        <v>19649.739999999998</v>
      </c>
      <c r="U1728" s="99">
        <f t="shared" si="426"/>
        <v>42346</v>
      </c>
      <c r="V1728" s="77"/>
    </row>
    <row r="1729" spans="1:22" s="86" customFormat="1" x14ac:dyDescent="0.25">
      <c r="A1729" s="71">
        <v>9</v>
      </c>
      <c r="B1729" s="288"/>
      <c r="C1729" s="286"/>
      <c r="D1729" s="286"/>
      <c r="E1729" s="297"/>
      <c r="F1729" s="71" t="s">
        <v>3890</v>
      </c>
      <c r="G1729" s="99">
        <v>-94672.13</v>
      </c>
      <c r="H1729" s="99">
        <v>-17603.87</v>
      </c>
      <c r="I1729" s="71">
        <f t="shared" si="427"/>
        <v>-112276</v>
      </c>
      <c r="J1729" s="99"/>
      <c r="K1729" s="99"/>
      <c r="L1729" s="99">
        <f t="shared" si="420"/>
        <v>0</v>
      </c>
      <c r="M1729" s="99">
        <f t="shared" si="419"/>
        <v>-94672.13</v>
      </c>
      <c r="N1729" s="99">
        <f t="shared" si="421"/>
        <v>-17603.87</v>
      </c>
      <c r="O1729" s="99">
        <f t="shared" si="422"/>
        <v>-112276</v>
      </c>
      <c r="P1729" s="99"/>
      <c r="Q1729" s="99"/>
      <c r="R1729" s="99">
        <f t="shared" si="423"/>
        <v>0</v>
      </c>
      <c r="S1729" s="99">
        <f t="shared" si="424"/>
        <v>-94672.13</v>
      </c>
      <c r="T1729" s="99">
        <f t="shared" si="425"/>
        <v>-17603.87</v>
      </c>
      <c r="U1729" s="99">
        <f t="shared" si="426"/>
        <v>-112276</v>
      </c>
      <c r="V1729" s="77"/>
    </row>
    <row r="1730" spans="1:22" s="86" customFormat="1" x14ac:dyDescent="0.25">
      <c r="A1730" s="71">
        <v>10</v>
      </c>
      <c r="B1730" s="288"/>
      <c r="C1730" s="286"/>
      <c r="D1730" s="286"/>
      <c r="E1730" s="297"/>
      <c r="F1730" s="71" t="s">
        <v>3891</v>
      </c>
      <c r="G1730" s="99">
        <v>228311.96</v>
      </c>
      <c r="H1730" s="99">
        <v>64071.040000000001</v>
      </c>
      <c r="I1730" s="71">
        <f t="shared" si="427"/>
        <v>292383</v>
      </c>
      <c r="J1730" s="99"/>
      <c r="K1730" s="99"/>
      <c r="L1730" s="99">
        <f t="shared" si="420"/>
        <v>0</v>
      </c>
      <c r="M1730" s="99">
        <f t="shared" si="419"/>
        <v>228311.96</v>
      </c>
      <c r="N1730" s="99">
        <f t="shared" si="421"/>
        <v>64071.040000000001</v>
      </c>
      <c r="O1730" s="99">
        <f t="shared" si="422"/>
        <v>292383</v>
      </c>
      <c r="P1730" s="99"/>
      <c r="Q1730" s="99"/>
      <c r="R1730" s="99">
        <f t="shared" si="423"/>
        <v>0</v>
      </c>
      <c r="S1730" s="99">
        <f t="shared" si="424"/>
        <v>228311.96</v>
      </c>
      <c r="T1730" s="99">
        <f t="shared" si="425"/>
        <v>64071.040000000001</v>
      </c>
      <c r="U1730" s="99">
        <f t="shared" si="426"/>
        <v>292383</v>
      </c>
      <c r="V1730" s="77"/>
    </row>
    <row r="1731" spans="1:22" s="86" customFormat="1" x14ac:dyDescent="0.25">
      <c r="A1731" s="71">
        <v>11</v>
      </c>
      <c r="B1731" s="288"/>
      <c r="C1731" s="286"/>
      <c r="D1731" s="286"/>
      <c r="E1731" s="297"/>
      <c r="F1731" s="71" t="s">
        <v>3892</v>
      </c>
      <c r="G1731" s="99">
        <v>11379.810000000001</v>
      </c>
      <c r="H1731" s="99">
        <v>31632.19</v>
      </c>
      <c r="I1731" s="71">
        <f t="shared" si="427"/>
        <v>43012</v>
      </c>
      <c r="J1731" s="99"/>
      <c r="K1731" s="99"/>
      <c r="L1731" s="99">
        <f t="shared" si="420"/>
        <v>0</v>
      </c>
      <c r="M1731" s="99">
        <f t="shared" ref="M1731:M1795" si="430">G1731+J1731</f>
        <v>11379.810000000001</v>
      </c>
      <c r="N1731" s="99">
        <f t="shared" si="421"/>
        <v>31632.19</v>
      </c>
      <c r="O1731" s="99">
        <f t="shared" si="422"/>
        <v>43012</v>
      </c>
      <c r="P1731" s="99"/>
      <c r="Q1731" s="99"/>
      <c r="R1731" s="99">
        <f t="shared" si="423"/>
        <v>0</v>
      </c>
      <c r="S1731" s="99">
        <f t="shared" si="424"/>
        <v>11379.810000000001</v>
      </c>
      <c r="T1731" s="99">
        <f t="shared" si="425"/>
        <v>31632.19</v>
      </c>
      <c r="U1731" s="99">
        <f t="shared" si="426"/>
        <v>43012</v>
      </c>
      <c r="V1731" s="77"/>
    </row>
    <row r="1732" spans="1:22" s="86" customFormat="1" x14ac:dyDescent="0.25">
      <c r="A1732" s="71">
        <v>12</v>
      </c>
      <c r="B1732" s="288"/>
      <c r="C1732" s="286"/>
      <c r="D1732" s="286"/>
      <c r="E1732" s="297"/>
      <c r="F1732" s="71" t="s">
        <v>3893</v>
      </c>
      <c r="G1732" s="99">
        <v>15134.57</v>
      </c>
      <c r="H1732" s="99">
        <v>25655.43</v>
      </c>
      <c r="I1732" s="71">
        <f t="shared" si="427"/>
        <v>40790</v>
      </c>
      <c r="J1732" s="99"/>
      <c r="K1732" s="99"/>
      <c r="L1732" s="99">
        <f t="shared" si="420"/>
        <v>0</v>
      </c>
      <c r="M1732" s="99">
        <f t="shared" si="430"/>
        <v>15134.57</v>
      </c>
      <c r="N1732" s="99">
        <f t="shared" si="421"/>
        <v>25655.43</v>
      </c>
      <c r="O1732" s="99">
        <f t="shared" si="422"/>
        <v>40790</v>
      </c>
      <c r="P1732" s="99"/>
      <c r="Q1732" s="99"/>
      <c r="R1732" s="99">
        <f t="shared" si="423"/>
        <v>0</v>
      </c>
      <c r="S1732" s="99">
        <f t="shared" si="424"/>
        <v>15134.57</v>
      </c>
      <c r="T1732" s="99">
        <f t="shared" si="425"/>
        <v>25655.43</v>
      </c>
      <c r="U1732" s="99">
        <f t="shared" si="426"/>
        <v>40790</v>
      </c>
      <c r="V1732" s="77"/>
    </row>
    <row r="1733" spans="1:22" s="86" customFormat="1" x14ac:dyDescent="0.25">
      <c r="A1733" s="71">
        <v>13</v>
      </c>
      <c r="B1733" s="288"/>
      <c r="C1733" s="286"/>
      <c r="D1733" s="286"/>
      <c r="E1733" s="297"/>
      <c r="F1733" s="71" t="s">
        <v>3894</v>
      </c>
      <c r="G1733" s="99">
        <v>1843.81</v>
      </c>
      <c r="H1733" s="99">
        <v>-146.81</v>
      </c>
      <c r="I1733" s="71">
        <f t="shared" si="427"/>
        <v>1697</v>
      </c>
      <c r="J1733" s="99"/>
      <c r="K1733" s="99"/>
      <c r="L1733" s="99">
        <f t="shared" si="420"/>
        <v>0</v>
      </c>
      <c r="M1733" s="99">
        <f t="shared" si="430"/>
        <v>1843.81</v>
      </c>
      <c r="N1733" s="99">
        <f t="shared" si="421"/>
        <v>-146.81</v>
      </c>
      <c r="O1733" s="99">
        <f t="shared" si="422"/>
        <v>1697</v>
      </c>
      <c r="P1733" s="99"/>
      <c r="Q1733" s="99"/>
      <c r="R1733" s="99">
        <f t="shared" si="423"/>
        <v>0</v>
      </c>
      <c r="S1733" s="99">
        <f t="shared" si="424"/>
        <v>1843.81</v>
      </c>
      <c r="T1733" s="99">
        <f t="shared" si="425"/>
        <v>-146.81</v>
      </c>
      <c r="U1733" s="99">
        <f t="shared" si="426"/>
        <v>1697</v>
      </c>
      <c r="V1733" s="77"/>
    </row>
    <row r="1734" spans="1:22" s="86" customFormat="1" x14ac:dyDescent="0.25">
      <c r="A1734" s="71">
        <v>14</v>
      </c>
      <c r="B1734" s="288"/>
      <c r="C1734" s="286"/>
      <c r="D1734" s="286"/>
      <c r="E1734" s="297"/>
      <c r="F1734" s="71" t="s">
        <v>3895</v>
      </c>
      <c r="G1734" s="99">
        <v>12318.07</v>
      </c>
      <c r="H1734" s="99">
        <v>358.93</v>
      </c>
      <c r="I1734" s="71">
        <f t="shared" si="427"/>
        <v>12677</v>
      </c>
      <c r="J1734" s="99"/>
      <c r="K1734" s="99"/>
      <c r="L1734" s="99">
        <f t="shared" si="420"/>
        <v>0</v>
      </c>
      <c r="M1734" s="99">
        <f t="shared" si="430"/>
        <v>12318.07</v>
      </c>
      <c r="N1734" s="99">
        <f t="shared" si="421"/>
        <v>358.93</v>
      </c>
      <c r="O1734" s="99">
        <f t="shared" si="422"/>
        <v>12677</v>
      </c>
      <c r="P1734" s="99"/>
      <c r="Q1734" s="99"/>
      <c r="R1734" s="99">
        <f t="shared" si="423"/>
        <v>0</v>
      </c>
      <c r="S1734" s="99">
        <f t="shared" si="424"/>
        <v>12318.07</v>
      </c>
      <c r="T1734" s="99">
        <f t="shared" si="425"/>
        <v>358.93</v>
      </c>
      <c r="U1734" s="99">
        <f t="shared" si="426"/>
        <v>12677</v>
      </c>
      <c r="V1734" s="77"/>
    </row>
    <row r="1735" spans="1:22" s="86" customFormat="1" x14ac:dyDescent="0.25">
      <c r="A1735" s="71">
        <v>15</v>
      </c>
      <c r="B1735" s="288"/>
      <c r="C1735" s="286"/>
      <c r="D1735" s="286"/>
      <c r="E1735" s="297"/>
      <c r="F1735" s="71" t="s">
        <v>3896</v>
      </c>
      <c r="G1735" s="99">
        <v>4075.95</v>
      </c>
      <c r="H1735" s="99">
        <v>898.05000000000007</v>
      </c>
      <c r="I1735" s="71">
        <f t="shared" si="427"/>
        <v>4974</v>
      </c>
      <c r="J1735" s="99"/>
      <c r="K1735" s="99"/>
      <c r="L1735" s="99">
        <f t="shared" si="420"/>
        <v>0</v>
      </c>
      <c r="M1735" s="99">
        <f t="shared" si="430"/>
        <v>4075.95</v>
      </c>
      <c r="N1735" s="99">
        <f t="shared" si="421"/>
        <v>898.05000000000007</v>
      </c>
      <c r="O1735" s="99">
        <f t="shared" si="422"/>
        <v>4974</v>
      </c>
      <c r="P1735" s="99"/>
      <c r="Q1735" s="99"/>
      <c r="R1735" s="99">
        <f t="shared" si="423"/>
        <v>0</v>
      </c>
      <c r="S1735" s="99">
        <f t="shared" si="424"/>
        <v>4075.95</v>
      </c>
      <c r="T1735" s="99">
        <f t="shared" si="425"/>
        <v>898.05000000000007</v>
      </c>
      <c r="U1735" s="99">
        <f t="shared" si="426"/>
        <v>4974</v>
      </c>
      <c r="V1735" s="77"/>
    </row>
    <row r="1736" spans="1:22" s="86" customFormat="1" x14ac:dyDescent="0.25">
      <c r="A1736" s="71">
        <v>16</v>
      </c>
      <c r="B1736" s="288"/>
      <c r="C1736" s="286"/>
      <c r="D1736" s="286"/>
      <c r="E1736" s="297"/>
      <c r="F1736" s="71" t="s">
        <v>3897</v>
      </c>
      <c r="G1736" s="99">
        <v>-2965.26</v>
      </c>
      <c r="H1736" s="99">
        <v>-767.74</v>
      </c>
      <c r="I1736" s="71">
        <f t="shared" si="427"/>
        <v>-3733</v>
      </c>
      <c r="J1736" s="99"/>
      <c r="K1736" s="99"/>
      <c r="L1736" s="99">
        <f t="shared" si="420"/>
        <v>0</v>
      </c>
      <c r="M1736" s="99">
        <f t="shared" si="430"/>
        <v>-2965.26</v>
      </c>
      <c r="N1736" s="99">
        <f t="shared" si="421"/>
        <v>-767.74</v>
      </c>
      <c r="O1736" s="99">
        <f t="shared" si="422"/>
        <v>-3733</v>
      </c>
      <c r="P1736" s="99"/>
      <c r="Q1736" s="99"/>
      <c r="R1736" s="99">
        <f t="shared" si="423"/>
        <v>0</v>
      </c>
      <c r="S1736" s="99">
        <f t="shared" si="424"/>
        <v>-2965.26</v>
      </c>
      <c r="T1736" s="99">
        <f t="shared" si="425"/>
        <v>-767.74</v>
      </c>
      <c r="U1736" s="99">
        <f t="shared" si="426"/>
        <v>-3733</v>
      </c>
      <c r="V1736" s="77"/>
    </row>
    <row r="1737" spans="1:22" s="86" customFormat="1" x14ac:dyDescent="0.25">
      <c r="A1737" s="71">
        <v>17</v>
      </c>
      <c r="B1737" s="288"/>
      <c r="C1737" s="286"/>
      <c r="D1737" s="286"/>
      <c r="E1737" s="297"/>
      <c r="F1737" s="71" t="s">
        <v>3898</v>
      </c>
      <c r="G1737" s="99">
        <v>-927</v>
      </c>
      <c r="H1737" s="99">
        <v>0</v>
      </c>
      <c r="I1737" s="71">
        <f t="shared" si="427"/>
        <v>-927</v>
      </c>
      <c r="J1737" s="99"/>
      <c r="K1737" s="99"/>
      <c r="L1737" s="99">
        <f t="shared" si="420"/>
        <v>0</v>
      </c>
      <c r="M1737" s="99">
        <f t="shared" si="430"/>
        <v>-927</v>
      </c>
      <c r="N1737" s="99">
        <f t="shared" si="421"/>
        <v>0</v>
      </c>
      <c r="O1737" s="99">
        <f t="shared" si="422"/>
        <v>-927</v>
      </c>
      <c r="P1737" s="99"/>
      <c r="Q1737" s="99"/>
      <c r="R1737" s="99">
        <f t="shared" si="423"/>
        <v>0</v>
      </c>
      <c r="S1737" s="99">
        <f t="shared" si="424"/>
        <v>-927</v>
      </c>
      <c r="T1737" s="99">
        <f t="shared" si="425"/>
        <v>0</v>
      </c>
      <c r="U1737" s="99">
        <f t="shared" si="426"/>
        <v>-927</v>
      </c>
      <c r="V1737" s="77"/>
    </row>
    <row r="1738" spans="1:22" s="86" customFormat="1" x14ac:dyDescent="0.25">
      <c r="A1738" s="71">
        <v>18</v>
      </c>
      <c r="B1738" s="288"/>
      <c r="C1738" s="286"/>
      <c r="D1738" s="286"/>
      <c r="E1738" s="297"/>
      <c r="F1738" s="71" t="s">
        <v>3899</v>
      </c>
      <c r="G1738" s="99">
        <v>229421.04000000004</v>
      </c>
      <c r="H1738" s="99">
        <v>43012.959999999999</v>
      </c>
      <c r="I1738" s="71">
        <f t="shared" si="427"/>
        <v>272434.00000000006</v>
      </c>
      <c r="J1738" s="99"/>
      <c r="K1738" s="99"/>
      <c r="L1738" s="99">
        <f t="shared" si="420"/>
        <v>0</v>
      </c>
      <c r="M1738" s="99">
        <f t="shared" si="430"/>
        <v>229421.04000000004</v>
      </c>
      <c r="N1738" s="99">
        <f t="shared" si="421"/>
        <v>43012.959999999999</v>
      </c>
      <c r="O1738" s="99">
        <f t="shared" si="422"/>
        <v>272434.00000000006</v>
      </c>
      <c r="P1738" s="99"/>
      <c r="Q1738" s="99"/>
      <c r="R1738" s="99">
        <f t="shared" si="423"/>
        <v>0</v>
      </c>
      <c r="S1738" s="99">
        <f t="shared" si="424"/>
        <v>229421.04000000004</v>
      </c>
      <c r="T1738" s="99">
        <f t="shared" si="425"/>
        <v>43012.959999999999</v>
      </c>
      <c r="U1738" s="99">
        <f t="shared" si="426"/>
        <v>272434.00000000006</v>
      </c>
      <c r="V1738" s="77"/>
    </row>
    <row r="1739" spans="1:22" s="86" customFormat="1" x14ac:dyDescent="0.25">
      <c r="A1739" s="71">
        <v>19</v>
      </c>
      <c r="B1739" s="288"/>
      <c r="C1739" s="286"/>
      <c r="D1739" s="286"/>
      <c r="E1739" s="297"/>
      <c r="F1739" s="71" t="s">
        <v>3900</v>
      </c>
      <c r="G1739" s="99">
        <v>67172.81</v>
      </c>
      <c r="H1739" s="99">
        <v>20434.189999999999</v>
      </c>
      <c r="I1739" s="71">
        <f t="shared" si="427"/>
        <v>87607</v>
      </c>
      <c r="J1739" s="99"/>
      <c r="K1739" s="99"/>
      <c r="L1739" s="99">
        <f t="shared" si="420"/>
        <v>0</v>
      </c>
      <c r="M1739" s="99">
        <f t="shared" si="430"/>
        <v>67172.81</v>
      </c>
      <c r="N1739" s="99">
        <f t="shared" si="421"/>
        <v>20434.189999999999</v>
      </c>
      <c r="O1739" s="99">
        <f t="shared" si="422"/>
        <v>87607</v>
      </c>
      <c r="P1739" s="99"/>
      <c r="Q1739" s="99"/>
      <c r="R1739" s="99">
        <f t="shared" si="423"/>
        <v>0</v>
      </c>
      <c r="S1739" s="99">
        <f t="shared" si="424"/>
        <v>67172.81</v>
      </c>
      <c r="T1739" s="99">
        <f t="shared" si="425"/>
        <v>20434.189999999999</v>
      </c>
      <c r="U1739" s="99">
        <f t="shared" si="426"/>
        <v>87607</v>
      </c>
      <c r="V1739" s="77"/>
    </row>
    <row r="1740" spans="1:22" s="86" customFormat="1" x14ac:dyDescent="0.25">
      <c r="A1740" s="71">
        <v>20</v>
      </c>
      <c r="B1740" s="288"/>
      <c r="C1740" s="286"/>
      <c r="D1740" s="286"/>
      <c r="E1740" s="297"/>
      <c r="F1740" s="71" t="s">
        <v>3901</v>
      </c>
      <c r="G1740" s="99">
        <v>13692.05</v>
      </c>
      <c r="H1740" s="99">
        <v>59409.95</v>
      </c>
      <c r="I1740" s="71">
        <f t="shared" si="427"/>
        <v>73102</v>
      </c>
      <c r="J1740" s="99"/>
      <c r="K1740" s="99"/>
      <c r="L1740" s="99">
        <f t="shared" si="420"/>
        <v>0</v>
      </c>
      <c r="M1740" s="99">
        <f t="shared" si="430"/>
        <v>13692.05</v>
      </c>
      <c r="N1740" s="99">
        <f t="shared" si="421"/>
        <v>59409.95</v>
      </c>
      <c r="O1740" s="99">
        <f t="shared" si="422"/>
        <v>73102</v>
      </c>
      <c r="P1740" s="99"/>
      <c r="Q1740" s="99"/>
      <c r="R1740" s="99">
        <f t="shared" si="423"/>
        <v>0</v>
      </c>
      <c r="S1740" s="99">
        <f t="shared" si="424"/>
        <v>13692.05</v>
      </c>
      <c r="T1740" s="99">
        <f t="shared" si="425"/>
        <v>59409.95</v>
      </c>
      <c r="U1740" s="99">
        <f t="shared" si="426"/>
        <v>73102</v>
      </c>
      <c r="V1740" s="77"/>
    </row>
    <row r="1741" spans="1:22" s="86" customFormat="1" x14ac:dyDescent="0.25">
      <c r="A1741" s="71">
        <v>21</v>
      </c>
      <c r="B1741" s="288"/>
      <c r="C1741" s="286"/>
      <c r="D1741" s="286"/>
      <c r="E1741" s="297"/>
      <c r="F1741" s="71" t="s">
        <v>3902</v>
      </c>
      <c r="G1741" s="99">
        <v>69209.649999999994</v>
      </c>
      <c r="H1741" s="99">
        <v>18624.350000000002</v>
      </c>
      <c r="I1741" s="71">
        <f t="shared" si="427"/>
        <v>87834</v>
      </c>
      <c r="J1741" s="99"/>
      <c r="K1741" s="99"/>
      <c r="L1741" s="99">
        <f t="shared" si="420"/>
        <v>0</v>
      </c>
      <c r="M1741" s="99">
        <f t="shared" si="430"/>
        <v>69209.649999999994</v>
      </c>
      <c r="N1741" s="99">
        <f t="shared" si="421"/>
        <v>18624.350000000002</v>
      </c>
      <c r="O1741" s="99">
        <f t="shared" si="422"/>
        <v>87834</v>
      </c>
      <c r="P1741" s="99"/>
      <c r="Q1741" s="99"/>
      <c r="R1741" s="99">
        <f t="shared" si="423"/>
        <v>0</v>
      </c>
      <c r="S1741" s="99">
        <f t="shared" si="424"/>
        <v>69209.649999999994</v>
      </c>
      <c r="T1741" s="99">
        <f t="shared" si="425"/>
        <v>18624.350000000002</v>
      </c>
      <c r="U1741" s="99">
        <f t="shared" si="426"/>
        <v>87834</v>
      </c>
      <c r="V1741" s="77"/>
    </row>
    <row r="1742" spans="1:22" s="86" customFormat="1" x14ac:dyDescent="0.25">
      <c r="A1742" s="71">
        <v>22</v>
      </c>
      <c r="B1742" s="288"/>
      <c r="C1742" s="286"/>
      <c r="D1742" s="286"/>
      <c r="E1742" s="297"/>
      <c r="F1742" s="71" t="s">
        <v>3903</v>
      </c>
      <c r="G1742" s="99">
        <v>-242.65999999999991</v>
      </c>
      <c r="H1742" s="99">
        <v>36.660000000000004</v>
      </c>
      <c r="I1742" s="71">
        <f t="shared" si="427"/>
        <v>-205.99999999999991</v>
      </c>
      <c r="J1742" s="99"/>
      <c r="K1742" s="99"/>
      <c r="L1742" s="99">
        <f t="shared" si="420"/>
        <v>0</v>
      </c>
      <c r="M1742" s="99">
        <f t="shared" si="430"/>
        <v>-242.65999999999991</v>
      </c>
      <c r="N1742" s="99">
        <f t="shared" si="421"/>
        <v>36.660000000000004</v>
      </c>
      <c r="O1742" s="99">
        <f t="shared" si="422"/>
        <v>-205.99999999999991</v>
      </c>
      <c r="P1742" s="99"/>
      <c r="Q1742" s="99"/>
      <c r="R1742" s="99">
        <f t="shared" si="423"/>
        <v>0</v>
      </c>
      <c r="S1742" s="99">
        <f t="shared" si="424"/>
        <v>-242.65999999999991</v>
      </c>
      <c r="T1742" s="99">
        <f t="shared" si="425"/>
        <v>36.660000000000004</v>
      </c>
      <c r="U1742" s="99">
        <f t="shared" si="426"/>
        <v>-205.99999999999991</v>
      </c>
      <c r="V1742" s="77"/>
    </row>
    <row r="1743" spans="1:22" s="86" customFormat="1" x14ac:dyDescent="0.25">
      <c r="A1743" s="71">
        <v>23</v>
      </c>
      <c r="B1743" s="288"/>
      <c r="C1743" s="286"/>
      <c r="D1743" s="286"/>
      <c r="E1743" s="297"/>
      <c r="F1743" s="71" t="s">
        <v>3904</v>
      </c>
      <c r="G1743" s="99">
        <v>15332.100000000002</v>
      </c>
      <c r="H1743" s="99">
        <v>17810.899999999998</v>
      </c>
      <c r="I1743" s="71">
        <f t="shared" si="427"/>
        <v>33143</v>
      </c>
      <c r="J1743" s="99"/>
      <c r="K1743" s="99"/>
      <c r="L1743" s="99">
        <f t="shared" si="420"/>
        <v>0</v>
      </c>
      <c r="M1743" s="99">
        <f t="shared" si="430"/>
        <v>15332.100000000002</v>
      </c>
      <c r="N1743" s="99">
        <f t="shared" si="421"/>
        <v>17810.899999999998</v>
      </c>
      <c r="O1743" s="99">
        <f t="shared" si="422"/>
        <v>33143</v>
      </c>
      <c r="P1743" s="99"/>
      <c r="Q1743" s="99"/>
      <c r="R1743" s="99">
        <f t="shared" si="423"/>
        <v>0</v>
      </c>
      <c r="S1743" s="99">
        <f t="shared" si="424"/>
        <v>15332.100000000002</v>
      </c>
      <c r="T1743" s="99">
        <f t="shared" si="425"/>
        <v>17810.899999999998</v>
      </c>
      <c r="U1743" s="99">
        <f t="shared" si="426"/>
        <v>33143</v>
      </c>
      <c r="V1743" s="77"/>
    </row>
    <row r="1744" spans="1:22" s="86" customFormat="1" x14ac:dyDescent="0.25">
      <c r="A1744" s="71">
        <v>24</v>
      </c>
      <c r="B1744" s="288"/>
      <c r="C1744" s="286"/>
      <c r="D1744" s="286"/>
      <c r="E1744" s="297"/>
      <c r="F1744" s="71" t="s">
        <v>3905</v>
      </c>
      <c r="G1744" s="99">
        <v>69433.7</v>
      </c>
      <c r="H1744" s="99">
        <v>20412.3</v>
      </c>
      <c r="I1744" s="71">
        <f t="shared" si="427"/>
        <v>89846</v>
      </c>
      <c r="J1744" s="99"/>
      <c r="K1744" s="99"/>
      <c r="L1744" s="99">
        <f t="shared" si="420"/>
        <v>0</v>
      </c>
      <c r="M1744" s="99">
        <f t="shared" si="430"/>
        <v>69433.7</v>
      </c>
      <c r="N1744" s="99">
        <f t="shared" si="421"/>
        <v>20412.3</v>
      </c>
      <c r="O1744" s="99">
        <f t="shared" si="422"/>
        <v>89846</v>
      </c>
      <c r="P1744" s="99"/>
      <c r="Q1744" s="99"/>
      <c r="R1744" s="99">
        <f t="shared" si="423"/>
        <v>0</v>
      </c>
      <c r="S1744" s="99">
        <f t="shared" si="424"/>
        <v>69433.7</v>
      </c>
      <c r="T1744" s="99">
        <f t="shared" si="425"/>
        <v>20412.3</v>
      </c>
      <c r="U1744" s="99">
        <f t="shared" si="426"/>
        <v>89846</v>
      </c>
      <c r="V1744" s="77"/>
    </row>
    <row r="1745" spans="1:22" s="86" customFormat="1" x14ac:dyDescent="0.25">
      <c r="A1745" s="71">
        <v>25</v>
      </c>
      <c r="B1745" s="288"/>
      <c r="C1745" s="286"/>
      <c r="D1745" s="286"/>
      <c r="E1745" s="297"/>
      <c r="F1745" s="71" t="s">
        <v>3906</v>
      </c>
      <c r="G1745" s="99">
        <v>80194.02</v>
      </c>
      <c r="H1745" s="99">
        <v>33489.980000000003</v>
      </c>
      <c r="I1745" s="71">
        <f t="shared" si="427"/>
        <v>113684</v>
      </c>
      <c r="J1745" s="99"/>
      <c r="K1745" s="99"/>
      <c r="L1745" s="99">
        <f t="shared" si="420"/>
        <v>0</v>
      </c>
      <c r="M1745" s="99">
        <f t="shared" si="430"/>
        <v>80194.02</v>
      </c>
      <c r="N1745" s="99">
        <f t="shared" si="421"/>
        <v>33489.980000000003</v>
      </c>
      <c r="O1745" s="99">
        <f t="shared" si="422"/>
        <v>113684</v>
      </c>
      <c r="P1745" s="99"/>
      <c r="Q1745" s="99"/>
      <c r="R1745" s="99">
        <f t="shared" si="423"/>
        <v>0</v>
      </c>
      <c r="S1745" s="99">
        <f t="shared" si="424"/>
        <v>80194.02</v>
      </c>
      <c r="T1745" s="99">
        <f t="shared" si="425"/>
        <v>33489.980000000003</v>
      </c>
      <c r="U1745" s="99">
        <f t="shared" si="426"/>
        <v>113684</v>
      </c>
      <c r="V1745" s="77"/>
    </row>
    <row r="1746" spans="1:22" s="86" customFormat="1" x14ac:dyDescent="0.25">
      <c r="A1746" s="71">
        <v>26</v>
      </c>
      <c r="B1746" s="288"/>
      <c r="C1746" s="286"/>
      <c r="D1746" s="286"/>
      <c r="E1746" s="297"/>
      <c r="F1746" s="71" t="s">
        <v>3907</v>
      </c>
      <c r="G1746" s="99">
        <v>11940</v>
      </c>
      <c r="H1746" s="99">
        <v>0</v>
      </c>
      <c r="I1746" s="71">
        <f t="shared" si="427"/>
        <v>11940</v>
      </c>
      <c r="J1746" s="99"/>
      <c r="K1746" s="99"/>
      <c r="L1746" s="99">
        <f t="shared" si="420"/>
        <v>0</v>
      </c>
      <c r="M1746" s="99">
        <f t="shared" si="430"/>
        <v>11940</v>
      </c>
      <c r="N1746" s="99">
        <f t="shared" si="421"/>
        <v>0</v>
      </c>
      <c r="O1746" s="99">
        <f t="shared" si="422"/>
        <v>11940</v>
      </c>
      <c r="P1746" s="99"/>
      <c r="Q1746" s="99"/>
      <c r="R1746" s="99">
        <f t="shared" si="423"/>
        <v>0</v>
      </c>
      <c r="S1746" s="99">
        <f t="shared" si="424"/>
        <v>11940</v>
      </c>
      <c r="T1746" s="99">
        <f t="shared" si="425"/>
        <v>0</v>
      </c>
      <c r="U1746" s="99">
        <f t="shared" si="426"/>
        <v>11940</v>
      </c>
      <c r="V1746" s="77"/>
    </row>
    <row r="1747" spans="1:22" s="86" customFormat="1" x14ac:dyDescent="0.25">
      <c r="A1747" s="71">
        <v>27</v>
      </c>
      <c r="B1747" s="288"/>
      <c r="C1747" s="286"/>
      <c r="D1747" s="286"/>
      <c r="E1747" s="297"/>
      <c r="F1747" s="71" t="s">
        <v>3908</v>
      </c>
      <c r="G1747" s="99">
        <v>82899.539999999994</v>
      </c>
      <c r="H1747" s="99">
        <v>34514.46</v>
      </c>
      <c r="I1747" s="71">
        <f t="shared" si="427"/>
        <v>117414</v>
      </c>
      <c r="J1747" s="99"/>
      <c r="K1747" s="99"/>
      <c r="L1747" s="99">
        <f t="shared" si="420"/>
        <v>0</v>
      </c>
      <c r="M1747" s="99">
        <f t="shared" si="430"/>
        <v>82899.539999999994</v>
      </c>
      <c r="N1747" s="99">
        <f t="shared" si="421"/>
        <v>34514.46</v>
      </c>
      <c r="O1747" s="99">
        <f t="shared" si="422"/>
        <v>117414</v>
      </c>
      <c r="P1747" s="99"/>
      <c r="Q1747" s="99"/>
      <c r="R1747" s="99">
        <f t="shared" si="423"/>
        <v>0</v>
      </c>
      <c r="S1747" s="99">
        <f t="shared" si="424"/>
        <v>82899.539999999994</v>
      </c>
      <c r="T1747" s="99">
        <f t="shared" si="425"/>
        <v>34514.46</v>
      </c>
      <c r="U1747" s="99">
        <f t="shared" si="426"/>
        <v>117414</v>
      </c>
      <c r="V1747" s="77"/>
    </row>
    <row r="1748" spans="1:22" s="86" customFormat="1" x14ac:dyDescent="0.25">
      <c r="A1748" s="71">
        <v>28</v>
      </c>
      <c r="B1748" s="288"/>
      <c r="C1748" s="286"/>
      <c r="D1748" s="286"/>
      <c r="E1748" s="297"/>
      <c r="F1748" s="71" t="s">
        <v>3909</v>
      </c>
      <c r="G1748" s="99">
        <v>14384.3</v>
      </c>
      <c r="H1748" s="99">
        <v>25795.7</v>
      </c>
      <c r="I1748" s="71">
        <f t="shared" si="427"/>
        <v>40180</v>
      </c>
      <c r="J1748" s="99"/>
      <c r="K1748" s="99"/>
      <c r="L1748" s="99">
        <f t="shared" si="420"/>
        <v>0</v>
      </c>
      <c r="M1748" s="99">
        <f t="shared" si="430"/>
        <v>14384.3</v>
      </c>
      <c r="N1748" s="99">
        <f t="shared" si="421"/>
        <v>25795.7</v>
      </c>
      <c r="O1748" s="99">
        <f t="shared" si="422"/>
        <v>40180</v>
      </c>
      <c r="P1748" s="99"/>
      <c r="Q1748" s="99"/>
      <c r="R1748" s="99">
        <f t="shared" si="423"/>
        <v>0</v>
      </c>
      <c r="S1748" s="99">
        <f t="shared" si="424"/>
        <v>14384.3</v>
      </c>
      <c r="T1748" s="99">
        <f t="shared" si="425"/>
        <v>25795.7</v>
      </c>
      <c r="U1748" s="99">
        <f t="shared" si="426"/>
        <v>40180</v>
      </c>
      <c r="V1748" s="77"/>
    </row>
    <row r="1749" spans="1:22" s="86" customFormat="1" x14ac:dyDescent="0.25">
      <c r="A1749" s="71">
        <v>29</v>
      </c>
      <c r="B1749" s="288"/>
      <c r="C1749" s="286"/>
      <c r="D1749" s="286"/>
      <c r="E1749" s="297"/>
      <c r="F1749" s="71" t="s">
        <v>3910</v>
      </c>
      <c r="G1749" s="99">
        <v>205153.66999999998</v>
      </c>
      <c r="H1749" s="99">
        <v>50500.33</v>
      </c>
      <c r="I1749" s="71">
        <f t="shared" si="427"/>
        <v>255654</v>
      </c>
      <c r="J1749" s="99"/>
      <c r="K1749" s="99"/>
      <c r="L1749" s="99">
        <f t="shared" si="420"/>
        <v>0</v>
      </c>
      <c r="M1749" s="99">
        <f t="shared" si="430"/>
        <v>205153.66999999998</v>
      </c>
      <c r="N1749" s="99">
        <f t="shared" si="421"/>
        <v>50500.33</v>
      </c>
      <c r="O1749" s="99">
        <f t="shared" si="422"/>
        <v>255654</v>
      </c>
      <c r="P1749" s="99"/>
      <c r="Q1749" s="99"/>
      <c r="R1749" s="99">
        <f t="shared" si="423"/>
        <v>0</v>
      </c>
      <c r="S1749" s="99">
        <f t="shared" si="424"/>
        <v>205153.66999999998</v>
      </c>
      <c r="T1749" s="99">
        <f t="shared" si="425"/>
        <v>50500.33</v>
      </c>
      <c r="U1749" s="99">
        <f t="shared" si="426"/>
        <v>255654</v>
      </c>
      <c r="V1749" s="77"/>
    </row>
    <row r="1750" spans="1:22" s="86" customFormat="1" x14ac:dyDescent="0.25">
      <c r="A1750" s="71">
        <v>30</v>
      </c>
      <c r="B1750" s="288"/>
      <c r="C1750" s="286"/>
      <c r="D1750" s="286"/>
      <c r="E1750" s="297"/>
      <c r="F1750" s="71" t="s">
        <v>3911</v>
      </c>
      <c r="G1750" s="99">
        <v>77.129999999998873</v>
      </c>
      <c r="H1750" s="99">
        <v>-623.13</v>
      </c>
      <c r="I1750" s="71">
        <f t="shared" si="427"/>
        <v>-546.00000000000114</v>
      </c>
      <c r="J1750" s="99"/>
      <c r="K1750" s="99"/>
      <c r="L1750" s="99">
        <f t="shared" ref="L1750:L1814" si="431">J1750+K1750</f>
        <v>0</v>
      </c>
      <c r="M1750" s="99">
        <f t="shared" si="430"/>
        <v>77.129999999998873</v>
      </c>
      <c r="N1750" s="99">
        <f t="shared" ref="N1750:N1814" si="432">H1750+K1750</f>
        <v>-623.13</v>
      </c>
      <c r="O1750" s="99">
        <f t="shared" ref="O1750:O1814" si="433">I1750+L1750</f>
        <v>-546.00000000000114</v>
      </c>
      <c r="P1750" s="99"/>
      <c r="Q1750" s="99"/>
      <c r="R1750" s="99">
        <f t="shared" ref="R1750:R1814" si="434">P1750+Q1750</f>
        <v>0</v>
      </c>
      <c r="S1750" s="99">
        <f t="shared" ref="S1750:S1814" si="435">M1750-P1750</f>
        <v>77.129999999998873</v>
      </c>
      <c r="T1750" s="99">
        <f t="shared" ref="T1750:T1814" si="436">N1750-Q1750</f>
        <v>-623.13</v>
      </c>
      <c r="U1750" s="99">
        <f t="shared" ref="U1750:U1814" si="437">O1750-R1750</f>
        <v>-546.00000000000114</v>
      </c>
      <c r="V1750" s="77"/>
    </row>
    <row r="1751" spans="1:22" s="86" customFormat="1" x14ac:dyDescent="0.25">
      <c r="A1751" s="71">
        <v>31</v>
      </c>
      <c r="B1751" s="288"/>
      <c r="C1751" s="286"/>
      <c r="D1751" s="286"/>
      <c r="E1751" s="297"/>
      <c r="F1751" s="71" t="s">
        <v>3912</v>
      </c>
      <c r="G1751" s="99">
        <v>112685.99000000002</v>
      </c>
      <c r="H1751" s="99">
        <v>19819.010000000002</v>
      </c>
      <c r="I1751" s="71">
        <f t="shared" si="427"/>
        <v>132505.00000000003</v>
      </c>
      <c r="J1751" s="99"/>
      <c r="K1751" s="99"/>
      <c r="L1751" s="99">
        <f t="shared" si="431"/>
        <v>0</v>
      </c>
      <c r="M1751" s="99">
        <f t="shared" si="430"/>
        <v>112685.99000000002</v>
      </c>
      <c r="N1751" s="99">
        <f t="shared" si="432"/>
        <v>19819.010000000002</v>
      </c>
      <c r="O1751" s="99">
        <f t="shared" si="433"/>
        <v>132505.00000000003</v>
      </c>
      <c r="P1751" s="99"/>
      <c r="Q1751" s="99"/>
      <c r="R1751" s="99">
        <f t="shared" si="434"/>
        <v>0</v>
      </c>
      <c r="S1751" s="99">
        <f t="shared" si="435"/>
        <v>112685.99000000002</v>
      </c>
      <c r="T1751" s="99">
        <f t="shared" si="436"/>
        <v>19819.010000000002</v>
      </c>
      <c r="U1751" s="99">
        <f t="shared" si="437"/>
        <v>132505.00000000003</v>
      </c>
      <c r="V1751" s="77"/>
    </row>
    <row r="1752" spans="1:22" s="86" customFormat="1" x14ac:dyDescent="0.25">
      <c r="A1752" s="71">
        <v>32</v>
      </c>
      <c r="B1752" s="288"/>
      <c r="C1752" s="286"/>
      <c r="D1752" s="286"/>
      <c r="E1752" s="297"/>
      <c r="F1752" s="71" t="s">
        <v>3913</v>
      </c>
      <c r="G1752" s="99">
        <v>92820.68</v>
      </c>
      <c r="H1752" s="99">
        <v>18599.32</v>
      </c>
      <c r="I1752" s="71">
        <f t="shared" ref="I1752:I1815" si="438">SUM(G1752:H1752)</f>
        <v>111420</v>
      </c>
      <c r="J1752" s="99"/>
      <c r="K1752" s="99"/>
      <c r="L1752" s="99">
        <f t="shared" si="431"/>
        <v>0</v>
      </c>
      <c r="M1752" s="99">
        <f t="shared" si="430"/>
        <v>92820.68</v>
      </c>
      <c r="N1752" s="99">
        <f t="shared" si="432"/>
        <v>18599.32</v>
      </c>
      <c r="O1752" s="99">
        <f t="shared" si="433"/>
        <v>111420</v>
      </c>
      <c r="P1752" s="99"/>
      <c r="Q1752" s="99"/>
      <c r="R1752" s="99">
        <f t="shared" si="434"/>
        <v>0</v>
      </c>
      <c r="S1752" s="99">
        <f t="shared" si="435"/>
        <v>92820.68</v>
      </c>
      <c r="T1752" s="99">
        <f t="shared" si="436"/>
        <v>18599.32</v>
      </c>
      <c r="U1752" s="99">
        <f t="shared" si="437"/>
        <v>111420</v>
      </c>
      <c r="V1752" s="77"/>
    </row>
    <row r="1753" spans="1:22" s="86" customFormat="1" x14ac:dyDescent="0.25">
      <c r="A1753" s="71">
        <v>33</v>
      </c>
      <c r="B1753" s="288"/>
      <c r="C1753" s="286"/>
      <c r="D1753" s="286"/>
      <c r="E1753" s="297"/>
      <c r="F1753" s="71" t="s">
        <v>3914</v>
      </c>
      <c r="G1753" s="99">
        <v>11881.01</v>
      </c>
      <c r="H1753" s="99">
        <v>19769.990000000002</v>
      </c>
      <c r="I1753" s="71">
        <f t="shared" si="438"/>
        <v>31651</v>
      </c>
      <c r="J1753" s="99"/>
      <c r="K1753" s="99"/>
      <c r="L1753" s="99">
        <f t="shared" si="431"/>
        <v>0</v>
      </c>
      <c r="M1753" s="99">
        <f t="shared" si="430"/>
        <v>11881.01</v>
      </c>
      <c r="N1753" s="99">
        <f t="shared" si="432"/>
        <v>19769.990000000002</v>
      </c>
      <c r="O1753" s="99">
        <f t="shared" si="433"/>
        <v>31651</v>
      </c>
      <c r="P1753" s="99"/>
      <c r="Q1753" s="99"/>
      <c r="R1753" s="99">
        <f t="shared" si="434"/>
        <v>0</v>
      </c>
      <c r="S1753" s="99">
        <f t="shared" si="435"/>
        <v>11881.01</v>
      </c>
      <c r="T1753" s="99">
        <f t="shared" si="436"/>
        <v>19769.990000000002</v>
      </c>
      <c r="U1753" s="99">
        <f t="shared" si="437"/>
        <v>31651</v>
      </c>
      <c r="V1753" s="77"/>
    </row>
    <row r="1754" spans="1:22" s="86" customFormat="1" x14ac:dyDescent="0.25">
      <c r="A1754" s="71">
        <v>34</v>
      </c>
      <c r="B1754" s="288"/>
      <c r="C1754" s="286"/>
      <c r="D1754" s="286"/>
      <c r="E1754" s="297"/>
      <c r="F1754" s="71" t="s">
        <v>3915</v>
      </c>
      <c r="G1754" s="99">
        <v>164855.78</v>
      </c>
      <c r="H1754" s="99">
        <v>73361.22</v>
      </c>
      <c r="I1754" s="71">
        <f t="shared" si="438"/>
        <v>238217</v>
      </c>
      <c r="J1754" s="99"/>
      <c r="K1754" s="99"/>
      <c r="L1754" s="99">
        <f t="shared" si="431"/>
        <v>0</v>
      </c>
      <c r="M1754" s="99">
        <f t="shared" si="430"/>
        <v>164855.78</v>
      </c>
      <c r="N1754" s="99">
        <f t="shared" si="432"/>
        <v>73361.22</v>
      </c>
      <c r="O1754" s="99">
        <f t="shared" si="433"/>
        <v>238217</v>
      </c>
      <c r="P1754" s="99"/>
      <c r="Q1754" s="99"/>
      <c r="R1754" s="99">
        <f t="shared" si="434"/>
        <v>0</v>
      </c>
      <c r="S1754" s="99">
        <f t="shared" si="435"/>
        <v>164855.78</v>
      </c>
      <c r="T1754" s="99">
        <f t="shared" si="436"/>
        <v>73361.22</v>
      </c>
      <c r="U1754" s="99">
        <f t="shared" si="437"/>
        <v>238217</v>
      </c>
      <c r="V1754" s="77"/>
    </row>
    <row r="1755" spans="1:22" s="86" customFormat="1" x14ac:dyDescent="0.25">
      <c r="A1755" s="71">
        <v>35</v>
      </c>
      <c r="B1755" s="288"/>
      <c r="C1755" s="286"/>
      <c r="D1755" s="286"/>
      <c r="E1755" s="297"/>
      <c r="F1755" s="71" t="s">
        <v>3916</v>
      </c>
      <c r="G1755" s="99">
        <v>98189.08</v>
      </c>
      <c r="H1755" s="99">
        <v>45910.92</v>
      </c>
      <c r="I1755" s="71">
        <f t="shared" si="438"/>
        <v>144100</v>
      </c>
      <c r="J1755" s="99"/>
      <c r="K1755" s="99"/>
      <c r="L1755" s="99">
        <f t="shared" si="431"/>
        <v>0</v>
      </c>
      <c r="M1755" s="99">
        <f t="shared" si="430"/>
        <v>98189.08</v>
      </c>
      <c r="N1755" s="99">
        <f t="shared" si="432"/>
        <v>45910.92</v>
      </c>
      <c r="O1755" s="99">
        <f t="shared" si="433"/>
        <v>144100</v>
      </c>
      <c r="P1755" s="99"/>
      <c r="Q1755" s="99"/>
      <c r="R1755" s="99">
        <f t="shared" si="434"/>
        <v>0</v>
      </c>
      <c r="S1755" s="99">
        <f t="shared" si="435"/>
        <v>98189.08</v>
      </c>
      <c r="T1755" s="99">
        <f t="shared" si="436"/>
        <v>45910.92</v>
      </c>
      <c r="U1755" s="99">
        <f t="shared" si="437"/>
        <v>144100</v>
      </c>
      <c r="V1755" s="77"/>
    </row>
    <row r="1756" spans="1:22" s="86" customFormat="1" x14ac:dyDescent="0.25">
      <c r="A1756" s="71">
        <v>36</v>
      </c>
      <c r="B1756" s="288"/>
      <c r="C1756" s="286"/>
      <c r="D1756" s="286"/>
      <c r="E1756" s="297"/>
      <c r="F1756" s="71" t="s">
        <v>3917</v>
      </c>
      <c r="G1756" s="99">
        <v>-21277.459999999992</v>
      </c>
      <c r="H1756" s="99">
        <v>-241.53999999999982</v>
      </c>
      <c r="I1756" s="71">
        <f t="shared" si="438"/>
        <v>-21518.999999999993</v>
      </c>
      <c r="J1756" s="99"/>
      <c r="K1756" s="99"/>
      <c r="L1756" s="99">
        <f t="shared" si="431"/>
        <v>0</v>
      </c>
      <c r="M1756" s="99">
        <f t="shared" si="430"/>
        <v>-21277.459999999992</v>
      </c>
      <c r="N1756" s="99">
        <f t="shared" si="432"/>
        <v>-241.53999999999982</v>
      </c>
      <c r="O1756" s="99">
        <f t="shared" si="433"/>
        <v>-21518.999999999993</v>
      </c>
      <c r="P1756" s="99"/>
      <c r="Q1756" s="99"/>
      <c r="R1756" s="99">
        <f t="shared" si="434"/>
        <v>0</v>
      </c>
      <c r="S1756" s="99">
        <f t="shared" si="435"/>
        <v>-21277.459999999992</v>
      </c>
      <c r="T1756" s="99">
        <f t="shared" si="436"/>
        <v>-241.53999999999982</v>
      </c>
      <c r="U1756" s="99">
        <f t="shared" si="437"/>
        <v>-21518.999999999993</v>
      </c>
      <c r="V1756" s="77"/>
    </row>
    <row r="1757" spans="1:22" s="86" customFormat="1" x14ac:dyDescent="0.25">
      <c r="A1757" s="71">
        <v>37</v>
      </c>
      <c r="B1757" s="288"/>
      <c r="C1757" s="286"/>
      <c r="D1757" s="286"/>
      <c r="E1757" s="297"/>
      <c r="F1757" s="71" t="s">
        <v>3918</v>
      </c>
      <c r="G1757" s="99">
        <v>116282.80000000002</v>
      </c>
      <c r="H1757" s="99">
        <v>69272.2</v>
      </c>
      <c r="I1757" s="71">
        <f t="shared" si="438"/>
        <v>185555</v>
      </c>
      <c r="J1757" s="99"/>
      <c r="K1757" s="99"/>
      <c r="L1757" s="99">
        <f t="shared" si="431"/>
        <v>0</v>
      </c>
      <c r="M1757" s="99">
        <f t="shared" si="430"/>
        <v>116282.80000000002</v>
      </c>
      <c r="N1757" s="99">
        <f t="shared" si="432"/>
        <v>69272.2</v>
      </c>
      <c r="O1757" s="99">
        <f t="shared" si="433"/>
        <v>185555</v>
      </c>
      <c r="P1757" s="99"/>
      <c r="Q1757" s="99"/>
      <c r="R1757" s="99">
        <f t="shared" si="434"/>
        <v>0</v>
      </c>
      <c r="S1757" s="99">
        <f t="shared" si="435"/>
        <v>116282.80000000002</v>
      </c>
      <c r="T1757" s="99">
        <f t="shared" si="436"/>
        <v>69272.2</v>
      </c>
      <c r="U1757" s="99">
        <f t="shared" si="437"/>
        <v>185555</v>
      </c>
      <c r="V1757" s="77"/>
    </row>
    <row r="1758" spans="1:22" s="86" customFormat="1" x14ac:dyDescent="0.25">
      <c r="A1758" s="71">
        <v>38</v>
      </c>
      <c r="B1758" s="288"/>
      <c r="C1758" s="286"/>
      <c r="D1758" s="286"/>
      <c r="E1758" s="297"/>
      <c r="F1758" s="71" t="s">
        <v>3919</v>
      </c>
      <c r="G1758" s="99">
        <v>12160.51</v>
      </c>
      <c r="H1758" s="99">
        <v>4635.49</v>
      </c>
      <c r="I1758" s="71">
        <f t="shared" si="438"/>
        <v>16796</v>
      </c>
      <c r="J1758" s="99"/>
      <c r="K1758" s="99"/>
      <c r="L1758" s="99">
        <f t="shared" si="431"/>
        <v>0</v>
      </c>
      <c r="M1758" s="99">
        <f t="shared" si="430"/>
        <v>12160.51</v>
      </c>
      <c r="N1758" s="99">
        <f t="shared" si="432"/>
        <v>4635.49</v>
      </c>
      <c r="O1758" s="99">
        <f t="shared" si="433"/>
        <v>16796</v>
      </c>
      <c r="P1758" s="99"/>
      <c r="Q1758" s="99"/>
      <c r="R1758" s="99">
        <f t="shared" si="434"/>
        <v>0</v>
      </c>
      <c r="S1758" s="99">
        <f t="shared" si="435"/>
        <v>12160.51</v>
      </c>
      <c r="T1758" s="99">
        <f t="shared" si="436"/>
        <v>4635.49</v>
      </c>
      <c r="U1758" s="99">
        <f t="shared" si="437"/>
        <v>16796</v>
      </c>
      <c r="V1758" s="77"/>
    </row>
    <row r="1759" spans="1:22" s="86" customFormat="1" x14ac:dyDescent="0.25">
      <c r="A1759" s="71">
        <v>39</v>
      </c>
      <c r="B1759" s="288"/>
      <c r="C1759" s="286"/>
      <c r="D1759" s="286"/>
      <c r="E1759" s="297"/>
      <c r="F1759" s="71" t="s">
        <v>3920</v>
      </c>
      <c r="G1759" s="99">
        <v>14403.380000000001</v>
      </c>
      <c r="H1759" s="99">
        <v>19388.620000000003</v>
      </c>
      <c r="I1759" s="71">
        <f t="shared" si="438"/>
        <v>33792</v>
      </c>
      <c r="J1759" s="99"/>
      <c r="K1759" s="99"/>
      <c r="L1759" s="99">
        <f t="shared" si="431"/>
        <v>0</v>
      </c>
      <c r="M1759" s="99">
        <f t="shared" si="430"/>
        <v>14403.380000000001</v>
      </c>
      <c r="N1759" s="99">
        <f t="shared" si="432"/>
        <v>19388.620000000003</v>
      </c>
      <c r="O1759" s="99">
        <f t="shared" si="433"/>
        <v>33792</v>
      </c>
      <c r="P1759" s="99"/>
      <c r="Q1759" s="99"/>
      <c r="R1759" s="99">
        <f t="shared" si="434"/>
        <v>0</v>
      </c>
      <c r="S1759" s="99">
        <f t="shared" si="435"/>
        <v>14403.380000000001</v>
      </c>
      <c r="T1759" s="99">
        <f t="shared" si="436"/>
        <v>19388.620000000003</v>
      </c>
      <c r="U1759" s="99">
        <f t="shared" si="437"/>
        <v>33792</v>
      </c>
      <c r="V1759" s="77"/>
    </row>
    <row r="1760" spans="1:22" s="86" customFormat="1" x14ac:dyDescent="0.25">
      <c r="A1760" s="71">
        <v>40</v>
      </c>
      <c r="B1760" s="288"/>
      <c r="C1760" s="286"/>
      <c r="D1760" s="286"/>
      <c r="E1760" s="297"/>
      <c r="F1760" s="71" t="s">
        <v>3921</v>
      </c>
      <c r="G1760" s="99">
        <v>-1378.9799999999991</v>
      </c>
      <c r="H1760" s="99">
        <v>-1265.02</v>
      </c>
      <c r="I1760" s="71">
        <f t="shared" si="438"/>
        <v>-2643.9999999999991</v>
      </c>
      <c r="J1760" s="99"/>
      <c r="K1760" s="99"/>
      <c r="L1760" s="99">
        <f t="shared" si="431"/>
        <v>0</v>
      </c>
      <c r="M1760" s="99">
        <f t="shared" si="430"/>
        <v>-1378.9799999999991</v>
      </c>
      <c r="N1760" s="99">
        <f t="shared" si="432"/>
        <v>-1265.02</v>
      </c>
      <c r="O1760" s="99">
        <f t="shared" si="433"/>
        <v>-2643.9999999999991</v>
      </c>
      <c r="P1760" s="99"/>
      <c r="Q1760" s="99"/>
      <c r="R1760" s="99">
        <f t="shared" si="434"/>
        <v>0</v>
      </c>
      <c r="S1760" s="99">
        <f t="shared" si="435"/>
        <v>-1378.9799999999991</v>
      </c>
      <c r="T1760" s="99">
        <f t="shared" si="436"/>
        <v>-1265.02</v>
      </c>
      <c r="U1760" s="99">
        <f t="shared" si="437"/>
        <v>-2643.9999999999991</v>
      </c>
      <c r="V1760" s="77"/>
    </row>
    <row r="1761" spans="1:68" s="86" customFormat="1" x14ac:dyDescent="0.25">
      <c r="A1761" s="71">
        <v>41</v>
      </c>
      <c r="B1761" s="288"/>
      <c r="C1761" s="286"/>
      <c r="D1761" s="286"/>
      <c r="E1761" s="297"/>
      <c r="F1761" s="71" t="s">
        <v>3922</v>
      </c>
      <c r="G1761" s="99">
        <v>254712.98</v>
      </c>
      <c r="H1761" s="99">
        <v>40730.019999999997</v>
      </c>
      <c r="I1761" s="71">
        <f t="shared" si="438"/>
        <v>295443</v>
      </c>
      <c r="J1761" s="99"/>
      <c r="K1761" s="99"/>
      <c r="L1761" s="99">
        <f t="shared" si="431"/>
        <v>0</v>
      </c>
      <c r="M1761" s="99">
        <f t="shared" si="430"/>
        <v>254712.98</v>
      </c>
      <c r="N1761" s="99">
        <f t="shared" si="432"/>
        <v>40730.019999999997</v>
      </c>
      <c r="O1761" s="99">
        <f t="shared" si="433"/>
        <v>295443</v>
      </c>
      <c r="P1761" s="99"/>
      <c r="Q1761" s="99"/>
      <c r="R1761" s="99">
        <f t="shared" si="434"/>
        <v>0</v>
      </c>
      <c r="S1761" s="99">
        <f t="shared" si="435"/>
        <v>254712.98</v>
      </c>
      <c r="T1761" s="99">
        <f t="shared" si="436"/>
        <v>40730.019999999997</v>
      </c>
      <c r="U1761" s="99">
        <f t="shared" si="437"/>
        <v>295443</v>
      </c>
      <c r="V1761" s="77"/>
    </row>
    <row r="1762" spans="1:68" s="86" customFormat="1" x14ac:dyDescent="0.25">
      <c r="A1762" s="71">
        <v>42</v>
      </c>
      <c r="B1762" s="288"/>
      <c r="C1762" s="286"/>
      <c r="D1762" s="286"/>
      <c r="E1762" s="297"/>
      <c r="F1762" s="71" t="s">
        <v>3923</v>
      </c>
      <c r="G1762" s="99">
        <v>144160.05000000002</v>
      </c>
      <c r="H1762" s="99">
        <v>38194.949999999997</v>
      </c>
      <c r="I1762" s="71">
        <f t="shared" si="438"/>
        <v>182355</v>
      </c>
      <c r="J1762" s="99"/>
      <c r="K1762" s="99"/>
      <c r="L1762" s="99">
        <f t="shared" si="431"/>
        <v>0</v>
      </c>
      <c r="M1762" s="99">
        <f t="shared" si="430"/>
        <v>144160.05000000002</v>
      </c>
      <c r="N1762" s="99">
        <f t="shared" si="432"/>
        <v>38194.949999999997</v>
      </c>
      <c r="O1762" s="99">
        <f t="shared" si="433"/>
        <v>182355</v>
      </c>
      <c r="P1762" s="99"/>
      <c r="Q1762" s="99"/>
      <c r="R1762" s="99">
        <f t="shared" si="434"/>
        <v>0</v>
      </c>
      <c r="S1762" s="99">
        <f t="shared" si="435"/>
        <v>144160.05000000002</v>
      </c>
      <c r="T1762" s="99">
        <f t="shared" si="436"/>
        <v>38194.949999999997</v>
      </c>
      <c r="U1762" s="99">
        <f t="shared" si="437"/>
        <v>182355</v>
      </c>
      <c r="V1762" s="77"/>
    </row>
    <row r="1763" spans="1:68" s="86" customFormat="1" x14ac:dyDescent="0.25">
      <c r="A1763" s="71">
        <v>43</v>
      </c>
      <c r="B1763" s="288"/>
      <c r="C1763" s="286"/>
      <c r="D1763" s="286"/>
      <c r="E1763" s="297"/>
      <c r="F1763" s="71" t="s">
        <v>3924</v>
      </c>
      <c r="G1763" s="99">
        <v>128910.68999999999</v>
      </c>
      <c r="H1763" s="99">
        <v>20119.310000000001</v>
      </c>
      <c r="I1763" s="71">
        <f t="shared" si="438"/>
        <v>149030</v>
      </c>
      <c r="J1763" s="99"/>
      <c r="K1763" s="99"/>
      <c r="L1763" s="99">
        <f t="shared" si="431"/>
        <v>0</v>
      </c>
      <c r="M1763" s="99">
        <f t="shared" si="430"/>
        <v>128910.68999999999</v>
      </c>
      <c r="N1763" s="99">
        <f t="shared" si="432"/>
        <v>20119.310000000001</v>
      </c>
      <c r="O1763" s="99">
        <f t="shared" si="433"/>
        <v>149030</v>
      </c>
      <c r="P1763" s="99"/>
      <c r="Q1763" s="99"/>
      <c r="R1763" s="99">
        <f t="shared" si="434"/>
        <v>0</v>
      </c>
      <c r="S1763" s="99">
        <f t="shared" si="435"/>
        <v>128910.68999999999</v>
      </c>
      <c r="T1763" s="99">
        <f t="shared" si="436"/>
        <v>20119.310000000001</v>
      </c>
      <c r="U1763" s="99">
        <f t="shared" si="437"/>
        <v>149030</v>
      </c>
      <c r="V1763" s="77"/>
    </row>
    <row r="1764" spans="1:68" s="86" customFormat="1" x14ac:dyDescent="0.25">
      <c r="A1764" s="71">
        <v>44</v>
      </c>
      <c r="B1764" s="288"/>
      <c r="C1764" s="286"/>
      <c r="D1764" s="286"/>
      <c r="E1764" s="297"/>
      <c r="F1764" s="71" t="s">
        <v>3925</v>
      </c>
      <c r="G1764" s="99">
        <v>134500.84</v>
      </c>
      <c r="H1764" s="99">
        <v>18742.16</v>
      </c>
      <c r="I1764" s="71">
        <f t="shared" si="438"/>
        <v>153243</v>
      </c>
      <c r="J1764" s="99"/>
      <c r="K1764" s="99"/>
      <c r="L1764" s="99">
        <f t="shared" si="431"/>
        <v>0</v>
      </c>
      <c r="M1764" s="99">
        <f t="shared" si="430"/>
        <v>134500.84</v>
      </c>
      <c r="N1764" s="99">
        <f t="shared" si="432"/>
        <v>18742.16</v>
      </c>
      <c r="O1764" s="99">
        <f t="shared" si="433"/>
        <v>153243</v>
      </c>
      <c r="P1764" s="99"/>
      <c r="Q1764" s="99"/>
      <c r="R1764" s="99">
        <f t="shared" si="434"/>
        <v>0</v>
      </c>
      <c r="S1764" s="99">
        <f t="shared" si="435"/>
        <v>134500.84</v>
      </c>
      <c r="T1764" s="99">
        <f t="shared" si="436"/>
        <v>18742.16</v>
      </c>
      <c r="U1764" s="99">
        <f t="shared" si="437"/>
        <v>153243</v>
      </c>
      <c r="V1764" s="77"/>
    </row>
    <row r="1765" spans="1:68" s="86" customFormat="1" x14ac:dyDescent="0.25">
      <c r="A1765" s="71">
        <v>45</v>
      </c>
      <c r="B1765" s="288"/>
      <c r="C1765" s="286"/>
      <c r="D1765" s="286"/>
      <c r="E1765" s="297"/>
      <c r="F1765" s="71" t="s">
        <v>3926</v>
      </c>
      <c r="G1765" s="99">
        <v>192143.21000000002</v>
      </c>
      <c r="H1765" s="99">
        <v>11017.789999999999</v>
      </c>
      <c r="I1765" s="71">
        <f t="shared" si="438"/>
        <v>203161.00000000003</v>
      </c>
      <c r="J1765" s="99"/>
      <c r="K1765" s="99"/>
      <c r="L1765" s="99">
        <f t="shared" si="431"/>
        <v>0</v>
      </c>
      <c r="M1765" s="99">
        <f t="shared" si="430"/>
        <v>192143.21000000002</v>
      </c>
      <c r="N1765" s="99">
        <f t="shared" si="432"/>
        <v>11017.789999999999</v>
      </c>
      <c r="O1765" s="99">
        <f t="shared" si="433"/>
        <v>203161.00000000003</v>
      </c>
      <c r="P1765" s="99"/>
      <c r="Q1765" s="99"/>
      <c r="R1765" s="99">
        <f t="shared" si="434"/>
        <v>0</v>
      </c>
      <c r="S1765" s="99">
        <f t="shared" si="435"/>
        <v>192143.21000000002</v>
      </c>
      <c r="T1765" s="99">
        <f t="shared" si="436"/>
        <v>11017.789999999999</v>
      </c>
      <c r="U1765" s="99">
        <f t="shared" si="437"/>
        <v>203161.00000000003</v>
      </c>
      <c r="V1765" s="77"/>
    </row>
    <row r="1766" spans="1:68" s="86" customFormat="1" x14ac:dyDescent="0.25">
      <c r="A1766" s="71">
        <v>46</v>
      </c>
      <c r="B1766" s="289"/>
      <c r="C1766" s="286"/>
      <c r="D1766" s="286"/>
      <c r="E1766" s="298"/>
      <c r="F1766" s="71" t="s">
        <v>5494</v>
      </c>
      <c r="G1766" s="99">
        <v>1056.49</v>
      </c>
      <c r="H1766" s="99">
        <v>182.51000000000002</v>
      </c>
      <c r="I1766" s="71">
        <f t="shared" si="438"/>
        <v>1239</v>
      </c>
      <c r="J1766" s="99"/>
      <c r="K1766" s="99"/>
      <c r="L1766" s="99">
        <f>J1766+K1766</f>
        <v>0</v>
      </c>
      <c r="M1766" s="99">
        <f>G1766+J1766</f>
        <v>1056.49</v>
      </c>
      <c r="N1766" s="99">
        <f>H1766+K1766</f>
        <v>182.51000000000002</v>
      </c>
      <c r="O1766" s="99">
        <f>I1766+L1766</f>
        <v>1239</v>
      </c>
      <c r="P1766" s="99"/>
      <c r="Q1766" s="99"/>
      <c r="R1766" s="99">
        <f>P1766+Q1766</f>
        <v>0</v>
      </c>
      <c r="S1766" s="99">
        <f>M1766-P1766</f>
        <v>1056.49</v>
      </c>
      <c r="T1766" s="99">
        <f>N1766-Q1766</f>
        <v>182.51000000000002</v>
      </c>
      <c r="U1766" s="99">
        <f>O1766-R1766</f>
        <v>1239</v>
      </c>
      <c r="V1766" s="77"/>
    </row>
    <row r="1767" spans="1:68" s="206" customFormat="1" x14ac:dyDescent="0.25">
      <c r="A1767" s="255" t="s">
        <v>43</v>
      </c>
      <c r="B1767" s="256"/>
      <c r="C1767" s="256"/>
      <c r="D1767" s="256"/>
      <c r="E1767" s="256"/>
      <c r="F1767" s="97">
        <f>A1766</f>
        <v>46</v>
      </c>
      <c r="G1767" s="97">
        <f>SUM(G1721:G1766)</f>
        <v>3214245.4999999995</v>
      </c>
      <c r="H1767" s="97">
        <f t="shared" ref="H1767:U1767" si="439">SUM(H1721:H1766)</f>
        <v>1112844.4999999998</v>
      </c>
      <c r="I1767" s="97">
        <f t="shared" si="439"/>
        <v>4327090</v>
      </c>
      <c r="J1767" s="97">
        <f t="shared" si="439"/>
        <v>0</v>
      </c>
      <c r="K1767" s="97">
        <f t="shared" si="439"/>
        <v>0</v>
      </c>
      <c r="L1767" s="97">
        <f t="shared" si="439"/>
        <v>0</v>
      </c>
      <c r="M1767" s="97">
        <f t="shared" si="439"/>
        <v>3214245.4999999995</v>
      </c>
      <c r="N1767" s="97">
        <f t="shared" si="439"/>
        <v>1112844.4999999998</v>
      </c>
      <c r="O1767" s="97">
        <f t="shared" si="439"/>
        <v>4327090</v>
      </c>
      <c r="P1767" s="97">
        <f t="shared" si="439"/>
        <v>0</v>
      </c>
      <c r="Q1767" s="97">
        <f t="shared" si="439"/>
        <v>0</v>
      </c>
      <c r="R1767" s="97">
        <f t="shared" si="439"/>
        <v>0</v>
      </c>
      <c r="S1767" s="97">
        <f t="shared" si="439"/>
        <v>3214245.4999999995</v>
      </c>
      <c r="T1767" s="97">
        <f t="shared" si="439"/>
        <v>1112844.4999999998</v>
      </c>
      <c r="U1767" s="97">
        <f t="shared" si="439"/>
        <v>4327090</v>
      </c>
      <c r="V1767" s="122"/>
      <c r="W1767" s="113"/>
      <c r="X1767" s="113"/>
      <c r="Y1767" s="113"/>
      <c r="Z1767" s="113"/>
      <c r="AA1767" s="113"/>
      <c r="AB1767" s="113"/>
      <c r="AC1767" s="113"/>
      <c r="AD1767" s="113"/>
      <c r="AE1767" s="113"/>
      <c r="AF1767" s="113"/>
      <c r="AG1767" s="113"/>
      <c r="AH1767" s="113"/>
      <c r="AI1767" s="113"/>
      <c r="AJ1767" s="113"/>
      <c r="AK1767" s="113"/>
      <c r="AL1767" s="113"/>
      <c r="AM1767" s="113"/>
      <c r="AN1767" s="113"/>
      <c r="AO1767" s="113"/>
      <c r="AP1767" s="113"/>
      <c r="AQ1767" s="113"/>
      <c r="AR1767" s="113"/>
      <c r="AS1767" s="113"/>
      <c r="AT1767" s="113"/>
      <c r="AU1767" s="113"/>
      <c r="AV1767" s="113"/>
      <c r="AW1767" s="113"/>
      <c r="AX1767" s="113"/>
      <c r="AY1767" s="113"/>
      <c r="AZ1767" s="113"/>
      <c r="BA1767" s="113"/>
      <c r="BB1767" s="113"/>
      <c r="BC1767" s="113"/>
      <c r="BD1767" s="113"/>
      <c r="BE1767" s="113"/>
      <c r="BF1767" s="113"/>
      <c r="BG1767" s="113"/>
      <c r="BH1767" s="113"/>
      <c r="BI1767" s="113"/>
      <c r="BJ1767" s="113"/>
      <c r="BK1767" s="113"/>
      <c r="BL1767" s="113"/>
      <c r="BM1767" s="113"/>
      <c r="BN1767" s="113"/>
      <c r="BO1767" s="113"/>
      <c r="BP1767" s="113"/>
    </row>
    <row r="1768" spans="1:68" s="86" customFormat="1" ht="15" customHeight="1" x14ac:dyDescent="0.25">
      <c r="A1768" s="71">
        <v>1</v>
      </c>
      <c r="B1768" s="286" t="s">
        <v>1216</v>
      </c>
      <c r="C1768" s="286" t="s">
        <v>1217</v>
      </c>
      <c r="D1768" s="286" t="s">
        <v>1217</v>
      </c>
      <c r="E1768" s="286" t="s">
        <v>3927</v>
      </c>
      <c r="F1768" s="71" t="s">
        <v>3928</v>
      </c>
      <c r="G1768" s="99">
        <v>0</v>
      </c>
      <c r="H1768" s="99">
        <v>0</v>
      </c>
      <c r="I1768" s="71">
        <f t="shared" si="438"/>
        <v>0</v>
      </c>
      <c r="J1768" s="99"/>
      <c r="K1768" s="99"/>
      <c r="L1768" s="99">
        <f t="shared" si="431"/>
        <v>0</v>
      </c>
      <c r="M1768" s="99">
        <f t="shared" si="430"/>
        <v>0</v>
      </c>
      <c r="N1768" s="99">
        <f t="shared" si="432"/>
        <v>0</v>
      </c>
      <c r="O1768" s="99">
        <f t="shared" si="433"/>
        <v>0</v>
      </c>
      <c r="P1768" s="99"/>
      <c r="Q1768" s="99"/>
      <c r="R1768" s="99">
        <f t="shared" si="434"/>
        <v>0</v>
      </c>
      <c r="S1768" s="99">
        <f t="shared" si="435"/>
        <v>0</v>
      </c>
      <c r="T1768" s="99">
        <f t="shared" si="436"/>
        <v>0</v>
      </c>
      <c r="U1768" s="99">
        <f t="shared" si="437"/>
        <v>0</v>
      </c>
      <c r="V1768" s="77"/>
    </row>
    <row r="1769" spans="1:68" s="86" customFormat="1" x14ac:dyDescent="0.25">
      <c r="A1769" s="71">
        <v>2</v>
      </c>
      <c r="B1769" s="286"/>
      <c r="C1769" s="286"/>
      <c r="D1769" s="286"/>
      <c r="E1769" s="286"/>
      <c r="F1769" s="71" t="s">
        <v>3929</v>
      </c>
      <c r="G1769" s="99">
        <v>0</v>
      </c>
      <c r="H1769" s="99">
        <v>0</v>
      </c>
      <c r="I1769" s="71">
        <f t="shared" si="438"/>
        <v>0</v>
      </c>
      <c r="J1769" s="99"/>
      <c r="K1769" s="99"/>
      <c r="L1769" s="99">
        <f t="shared" si="431"/>
        <v>0</v>
      </c>
      <c r="M1769" s="99">
        <f t="shared" si="430"/>
        <v>0</v>
      </c>
      <c r="N1769" s="99">
        <f t="shared" si="432"/>
        <v>0</v>
      </c>
      <c r="O1769" s="99">
        <f t="shared" si="433"/>
        <v>0</v>
      </c>
      <c r="P1769" s="99"/>
      <c r="Q1769" s="99"/>
      <c r="R1769" s="99">
        <f t="shared" si="434"/>
        <v>0</v>
      </c>
      <c r="S1769" s="99">
        <f t="shared" si="435"/>
        <v>0</v>
      </c>
      <c r="T1769" s="99">
        <f t="shared" si="436"/>
        <v>0</v>
      </c>
      <c r="U1769" s="99">
        <f t="shared" si="437"/>
        <v>0</v>
      </c>
      <c r="V1769" s="77"/>
    </row>
    <row r="1770" spans="1:68" s="86" customFormat="1" x14ac:dyDescent="0.25">
      <c r="A1770" s="71">
        <v>3</v>
      </c>
      <c r="B1770" s="286"/>
      <c r="C1770" s="286"/>
      <c r="D1770" s="286"/>
      <c r="E1770" s="286"/>
      <c r="F1770" s="71" t="s">
        <v>3930</v>
      </c>
      <c r="G1770" s="99">
        <v>49505.869999999995</v>
      </c>
      <c r="H1770" s="99">
        <v>4601.13</v>
      </c>
      <c r="I1770" s="71">
        <f t="shared" si="438"/>
        <v>54106.999999999993</v>
      </c>
      <c r="J1770" s="99"/>
      <c r="K1770" s="99"/>
      <c r="L1770" s="99">
        <f t="shared" si="431"/>
        <v>0</v>
      </c>
      <c r="M1770" s="99">
        <f t="shared" si="430"/>
        <v>49505.869999999995</v>
      </c>
      <c r="N1770" s="99">
        <f t="shared" si="432"/>
        <v>4601.13</v>
      </c>
      <c r="O1770" s="99">
        <f t="shared" si="433"/>
        <v>54106.999999999993</v>
      </c>
      <c r="P1770" s="99"/>
      <c r="Q1770" s="99"/>
      <c r="R1770" s="99">
        <f t="shared" si="434"/>
        <v>0</v>
      </c>
      <c r="S1770" s="99">
        <f t="shared" si="435"/>
        <v>49505.869999999995</v>
      </c>
      <c r="T1770" s="99">
        <f t="shared" si="436"/>
        <v>4601.13</v>
      </c>
      <c r="U1770" s="99">
        <f t="shared" si="437"/>
        <v>54106.999999999993</v>
      </c>
      <c r="V1770" s="77"/>
    </row>
    <row r="1771" spans="1:68" s="86" customFormat="1" x14ac:dyDescent="0.25">
      <c r="A1771" s="71">
        <v>4</v>
      </c>
      <c r="B1771" s="286"/>
      <c r="C1771" s="286"/>
      <c r="D1771" s="286"/>
      <c r="E1771" s="286"/>
      <c r="F1771" s="71" t="s">
        <v>3931</v>
      </c>
      <c r="G1771" s="99">
        <v>116801.93</v>
      </c>
      <c r="H1771" s="99">
        <v>1394.07</v>
      </c>
      <c r="I1771" s="71">
        <f t="shared" si="438"/>
        <v>118196</v>
      </c>
      <c r="J1771" s="99"/>
      <c r="K1771" s="99"/>
      <c r="L1771" s="99">
        <f t="shared" si="431"/>
        <v>0</v>
      </c>
      <c r="M1771" s="99">
        <f>G1771+J1771</f>
        <v>116801.93</v>
      </c>
      <c r="N1771" s="99">
        <f t="shared" si="432"/>
        <v>1394.07</v>
      </c>
      <c r="O1771" s="99">
        <f t="shared" si="433"/>
        <v>118196</v>
      </c>
      <c r="P1771" s="99"/>
      <c r="Q1771" s="99"/>
      <c r="R1771" s="99">
        <f t="shared" si="434"/>
        <v>0</v>
      </c>
      <c r="S1771" s="99">
        <f t="shared" si="435"/>
        <v>116801.93</v>
      </c>
      <c r="T1771" s="99">
        <f t="shared" si="436"/>
        <v>1394.07</v>
      </c>
      <c r="U1771" s="99">
        <f t="shared" si="437"/>
        <v>118196</v>
      </c>
      <c r="V1771" s="77"/>
    </row>
    <row r="1772" spans="1:68" s="86" customFormat="1" x14ac:dyDescent="0.25">
      <c r="A1772" s="71">
        <v>5</v>
      </c>
      <c r="B1772" s="286"/>
      <c r="C1772" s="286"/>
      <c r="D1772" s="286"/>
      <c r="E1772" s="286"/>
      <c r="F1772" s="71" t="s">
        <v>3932</v>
      </c>
      <c r="G1772" s="99">
        <v>19454.799999999996</v>
      </c>
      <c r="H1772" s="99">
        <v>2142.2000000000003</v>
      </c>
      <c r="I1772" s="71">
        <f t="shared" si="438"/>
        <v>21596.999999999996</v>
      </c>
      <c r="J1772" s="99"/>
      <c r="K1772" s="99"/>
      <c r="L1772" s="99">
        <f t="shared" si="431"/>
        <v>0</v>
      </c>
      <c r="M1772" s="99">
        <f t="shared" si="430"/>
        <v>19454.799999999996</v>
      </c>
      <c r="N1772" s="99">
        <f t="shared" si="432"/>
        <v>2142.2000000000003</v>
      </c>
      <c r="O1772" s="99">
        <f t="shared" si="433"/>
        <v>21596.999999999996</v>
      </c>
      <c r="P1772" s="99"/>
      <c r="Q1772" s="99"/>
      <c r="R1772" s="99">
        <f t="shared" si="434"/>
        <v>0</v>
      </c>
      <c r="S1772" s="99">
        <f t="shared" si="435"/>
        <v>19454.799999999996</v>
      </c>
      <c r="T1772" s="99">
        <f t="shared" si="436"/>
        <v>2142.2000000000003</v>
      </c>
      <c r="U1772" s="99">
        <f t="shared" si="437"/>
        <v>21596.999999999996</v>
      </c>
      <c r="V1772" s="77"/>
    </row>
    <row r="1773" spans="1:68" s="86" customFormat="1" x14ac:dyDescent="0.25">
      <c r="A1773" s="71">
        <v>6</v>
      </c>
      <c r="B1773" s="286"/>
      <c r="C1773" s="286"/>
      <c r="D1773" s="286"/>
      <c r="E1773" s="286"/>
      <c r="F1773" s="71" t="s">
        <v>3933</v>
      </c>
      <c r="G1773" s="99">
        <v>150350.11000000004</v>
      </c>
      <c r="H1773" s="99">
        <v>31043.889999999996</v>
      </c>
      <c r="I1773" s="71">
        <f t="shared" si="438"/>
        <v>181394.00000000003</v>
      </c>
      <c r="J1773" s="99"/>
      <c r="K1773" s="99"/>
      <c r="L1773" s="99">
        <f t="shared" si="431"/>
        <v>0</v>
      </c>
      <c r="M1773" s="99">
        <f t="shared" si="430"/>
        <v>150350.11000000004</v>
      </c>
      <c r="N1773" s="99">
        <f t="shared" si="432"/>
        <v>31043.889999999996</v>
      </c>
      <c r="O1773" s="99">
        <f t="shared" si="433"/>
        <v>181394.00000000003</v>
      </c>
      <c r="P1773" s="99"/>
      <c r="Q1773" s="99"/>
      <c r="R1773" s="99">
        <f t="shared" si="434"/>
        <v>0</v>
      </c>
      <c r="S1773" s="99">
        <f t="shared" si="435"/>
        <v>150350.11000000004</v>
      </c>
      <c r="T1773" s="99">
        <f t="shared" si="436"/>
        <v>31043.889999999996</v>
      </c>
      <c r="U1773" s="99">
        <f t="shared" si="437"/>
        <v>181394.00000000003</v>
      </c>
      <c r="V1773" s="77"/>
    </row>
    <row r="1774" spans="1:68" s="86" customFormat="1" x14ac:dyDescent="0.25">
      <c r="A1774" s="71">
        <v>7</v>
      </c>
      <c r="B1774" s="286"/>
      <c r="C1774" s="286"/>
      <c r="D1774" s="286"/>
      <c r="E1774" s="286"/>
      <c r="F1774" s="71" t="s">
        <v>3934</v>
      </c>
      <c r="G1774" s="99">
        <v>4066.85</v>
      </c>
      <c r="H1774" s="99">
        <v>316.15000000000003</v>
      </c>
      <c r="I1774" s="71">
        <f t="shared" si="438"/>
        <v>4383</v>
      </c>
      <c r="J1774" s="99"/>
      <c r="K1774" s="99"/>
      <c r="L1774" s="99">
        <f t="shared" si="431"/>
        <v>0</v>
      </c>
      <c r="M1774" s="99">
        <f t="shared" si="430"/>
        <v>4066.85</v>
      </c>
      <c r="N1774" s="99">
        <f t="shared" si="432"/>
        <v>316.15000000000003</v>
      </c>
      <c r="O1774" s="99">
        <f t="shared" si="433"/>
        <v>4383</v>
      </c>
      <c r="P1774" s="99"/>
      <c r="Q1774" s="99"/>
      <c r="R1774" s="99">
        <f t="shared" si="434"/>
        <v>0</v>
      </c>
      <c r="S1774" s="99">
        <f t="shared" si="435"/>
        <v>4066.85</v>
      </c>
      <c r="T1774" s="99">
        <f t="shared" si="436"/>
        <v>316.15000000000003</v>
      </c>
      <c r="U1774" s="99">
        <f t="shared" si="437"/>
        <v>4383</v>
      </c>
      <c r="V1774" s="77"/>
    </row>
    <row r="1775" spans="1:68" s="86" customFormat="1" x14ac:dyDescent="0.25">
      <c r="A1775" s="71">
        <v>8</v>
      </c>
      <c r="B1775" s="286"/>
      <c r="C1775" s="286"/>
      <c r="D1775" s="286"/>
      <c r="E1775" s="286"/>
      <c r="F1775" s="71" t="s">
        <v>3935</v>
      </c>
      <c r="G1775" s="99">
        <v>0</v>
      </c>
      <c r="H1775" s="99">
        <v>0</v>
      </c>
      <c r="I1775" s="71">
        <f t="shared" si="438"/>
        <v>0</v>
      </c>
      <c r="J1775" s="99"/>
      <c r="K1775" s="99"/>
      <c r="L1775" s="99">
        <f t="shared" si="431"/>
        <v>0</v>
      </c>
      <c r="M1775" s="99">
        <f t="shared" si="430"/>
        <v>0</v>
      </c>
      <c r="N1775" s="99">
        <f t="shared" si="432"/>
        <v>0</v>
      </c>
      <c r="O1775" s="99">
        <f t="shared" si="433"/>
        <v>0</v>
      </c>
      <c r="P1775" s="99"/>
      <c r="Q1775" s="99"/>
      <c r="R1775" s="99">
        <f t="shared" si="434"/>
        <v>0</v>
      </c>
      <c r="S1775" s="99">
        <f t="shared" si="435"/>
        <v>0</v>
      </c>
      <c r="T1775" s="99">
        <f t="shared" si="436"/>
        <v>0</v>
      </c>
      <c r="U1775" s="99">
        <f t="shared" si="437"/>
        <v>0</v>
      </c>
      <c r="V1775" s="77"/>
    </row>
    <row r="1776" spans="1:68" s="86" customFormat="1" x14ac:dyDescent="0.25">
      <c r="A1776" s="71">
        <v>9</v>
      </c>
      <c r="B1776" s="286"/>
      <c r="C1776" s="286"/>
      <c r="D1776" s="286"/>
      <c r="E1776" s="286"/>
      <c r="F1776" s="71" t="s">
        <v>3936</v>
      </c>
      <c r="G1776" s="99">
        <v>13430.54</v>
      </c>
      <c r="H1776" s="99">
        <v>1668.46</v>
      </c>
      <c r="I1776" s="71">
        <f t="shared" si="438"/>
        <v>15099</v>
      </c>
      <c r="J1776" s="99"/>
      <c r="K1776" s="99"/>
      <c r="L1776" s="99">
        <f t="shared" si="431"/>
        <v>0</v>
      </c>
      <c r="M1776" s="99">
        <f t="shared" si="430"/>
        <v>13430.54</v>
      </c>
      <c r="N1776" s="99">
        <f t="shared" si="432"/>
        <v>1668.46</v>
      </c>
      <c r="O1776" s="99">
        <f t="shared" si="433"/>
        <v>15099</v>
      </c>
      <c r="P1776" s="99"/>
      <c r="Q1776" s="99"/>
      <c r="R1776" s="99">
        <f t="shared" si="434"/>
        <v>0</v>
      </c>
      <c r="S1776" s="99">
        <f t="shared" si="435"/>
        <v>13430.54</v>
      </c>
      <c r="T1776" s="99">
        <f t="shared" si="436"/>
        <v>1668.46</v>
      </c>
      <c r="U1776" s="99">
        <f t="shared" si="437"/>
        <v>15099</v>
      </c>
      <c r="V1776" s="77"/>
    </row>
    <row r="1777" spans="1:22" s="86" customFormat="1" x14ac:dyDescent="0.25">
      <c r="A1777" s="71">
        <v>10</v>
      </c>
      <c r="B1777" s="286"/>
      <c r="C1777" s="286"/>
      <c r="D1777" s="286"/>
      <c r="E1777" s="286"/>
      <c r="F1777" s="71" t="s">
        <v>3937</v>
      </c>
      <c r="G1777" s="99">
        <v>303271.53999999992</v>
      </c>
      <c r="H1777" s="99">
        <v>39679.460000000006</v>
      </c>
      <c r="I1777" s="71">
        <f t="shared" si="438"/>
        <v>342950.99999999994</v>
      </c>
      <c r="J1777" s="99"/>
      <c r="K1777" s="99"/>
      <c r="L1777" s="99">
        <f t="shared" si="431"/>
        <v>0</v>
      </c>
      <c r="M1777" s="99">
        <f t="shared" si="430"/>
        <v>303271.53999999992</v>
      </c>
      <c r="N1777" s="99">
        <f t="shared" si="432"/>
        <v>39679.460000000006</v>
      </c>
      <c r="O1777" s="99">
        <f t="shared" si="433"/>
        <v>342950.99999999994</v>
      </c>
      <c r="P1777" s="99"/>
      <c r="Q1777" s="99"/>
      <c r="R1777" s="99">
        <f t="shared" si="434"/>
        <v>0</v>
      </c>
      <c r="S1777" s="99">
        <f t="shared" si="435"/>
        <v>303271.53999999992</v>
      </c>
      <c r="T1777" s="99">
        <f t="shared" si="436"/>
        <v>39679.460000000006</v>
      </c>
      <c r="U1777" s="99">
        <f t="shared" si="437"/>
        <v>342950.99999999994</v>
      </c>
      <c r="V1777" s="77"/>
    </row>
    <row r="1778" spans="1:22" s="86" customFormat="1" x14ac:dyDescent="0.25">
      <c r="A1778" s="71">
        <v>11</v>
      </c>
      <c r="B1778" s="286"/>
      <c r="C1778" s="286"/>
      <c r="D1778" s="286"/>
      <c r="E1778" s="286"/>
      <c r="F1778" s="71" t="s">
        <v>3938</v>
      </c>
      <c r="G1778" s="99">
        <v>36345.73000000004</v>
      </c>
      <c r="H1778" s="99">
        <v>17284.269999999997</v>
      </c>
      <c r="I1778" s="71">
        <f t="shared" si="438"/>
        <v>53630.000000000036</v>
      </c>
      <c r="J1778" s="99"/>
      <c r="K1778" s="99"/>
      <c r="L1778" s="99">
        <f t="shared" si="431"/>
        <v>0</v>
      </c>
      <c r="M1778" s="99">
        <f t="shared" si="430"/>
        <v>36345.73000000004</v>
      </c>
      <c r="N1778" s="99">
        <f t="shared" si="432"/>
        <v>17284.269999999997</v>
      </c>
      <c r="O1778" s="99">
        <f t="shared" si="433"/>
        <v>53630.000000000036</v>
      </c>
      <c r="P1778" s="99"/>
      <c r="Q1778" s="99"/>
      <c r="R1778" s="99">
        <f t="shared" si="434"/>
        <v>0</v>
      </c>
      <c r="S1778" s="99">
        <f t="shared" si="435"/>
        <v>36345.73000000004</v>
      </c>
      <c r="T1778" s="99">
        <f t="shared" si="436"/>
        <v>17284.269999999997</v>
      </c>
      <c r="U1778" s="99">
        <f t="shared" si="437"/>
        <v>53630.000000000036</v>
      </c>
      <c r="V1778" s="77"/>
    </row>
    <row r="1779" spans="1:22" s="86" customFormat="1" x14ac:dyDescent="0.25">
      <c r="A1779" s="71">
        <v>12</v>
      </c>
      <c r="B1779" s="286"/>
      <c r="C1779" s="286"/>
      <c r="D1779" s="286"/>
      <c r="E1779" s="286"/>
      <c r="F1779" s="71" t="s">
        <v>3939</v>
      </c>
      <c r="G1779" s="99">
        <v>-2601.9299999999985</v>
      </c>
      <c r="H1779" s="99">
        <v>964.93</v>
      </c>
      <c r="I1779" s="71">
        <f t="shared" si="438"/>
        <v>-1636.9999999999986</v>
      </c>
      <c r="J1779" s="99"/>
      <c r="K1779" s="99"/>
      <c r="L1779" s="99">
        <f t="shared" si="431"/>
        <v>0</v>
      </c>
      <c r="M1779" s="99">
        <f t="shared" si="430"/>
        <v>-2601.9299999999985</v>
      </c>
      <c r="N1779" s="99">
        <f t="shared" si="432"/>
        <v>964.93</v>
      </c>
      <c r="O1779" s="99">
        <f t="shared" si="433"/>
        <v>-1636.9999999999986</v>
      </c>
      <c r="P1779" s="99"/>
      <c r="Q1779" s="99"/>
      <c r="R1779" s="99">
        <f t="shared" si="434"/>
        <v>0</v>
      </c>
      <c r="S1779" s="99">
        <f t="shared" si="435"/>
        <v>-2601.9299999999985</v>
      </c>
      <c r="T1779" s="99">
        <f t="shared" si="436"/>
        <v>964.93</v>
      </c>
      <c r="U1779" s="99">
        <f t="shared" si="437"/>
        <v>-1636.9999999999986</v>
      </c>
      <c r="V1779" s="77"/>
    </row>
    <row r="1780" spans="1:22" s="86" customFormat="1" x14ac:dyDescent="0.25">
      <c r="A1780" s="71">
        <v>13</v>
      </c>
      <c r="B1780" s="286"/>
      <c r="C1780" s="286"/>
      <c r="D1780" s="286"/>
      <c r="E1780" s="286"/>
      <c r="F1780" s="71" t="s">
        <v>3940</v>
      </c>
      <c r="G1780" s="99">
        <v>45540.880000000005</v>
      </c>
      <c r="H1780" s="99">
        <v>433.12</v>
      </c>
      <c r="I1780" s="71">
        <f t="shared" si="438"/>
        <v>45974.000000000007</v>
      </c>
      <c r="J1780" s="99"/>
      <c r="K1780" s="99"/>
      <c r="L1780" s="99">
        <f t="shared" si="431"/>
        <v>0</v>
      </c>
      <c r="M1780" s="99">
        <f t="shared" si="430"/>
        <v>45540.880000000005</v>
      </c>
      <c r="N1780" s="99">
        <f t="shared" si="432"/>
        <v>433.12</v>
      </c>
      <c r="O1780" s="99">
        <f t="shared" si="433"/>
        <v>45974.000000000007</v>
      </c>
      <c r="P1780" s="99"/>
      <c r="Q1780" s="99"/>
      <c r="R1780" s="99">
        <f t="shared" si="434"/>
        <v>0</v>
      </c>
      <c r="S1780" s="99">
        <f t="shared" si="435"/>
        <v>45540.880000000005</v>
      </c>
      <c r="T1780" s="99">
        <f t="shared" si="436"/>
        <v>433.12</v>
      </c>
      <c r="U1780" s="99">
        <f t="shared" si="437"/>
        <v>45974.000000000007</v>
      </c>
      <c r="V1780" s="77"/>
    </row>
    <row r="1781" spans="1:22" s="86" customFormat="1" x14ac:dyDescent="0.25">
      <c r="A1781" s="71">
        <v>14</v>
      </c>
      <c r="B1781" s="286"/>
      <c r="C1781" s="286"/>
      <c r="D1781" s="286"/>
      <c r="E1781" s="286"/>
      <c r="F1781" s="71" t="s">
        <v>3941</v>
      </c>
      <c r="G1781" s="99">
        <v>76674.459999999977</v>
      </c>
      <c r="H1781" s="99">
        <v>10709.539999999999</v>
      </c>
      <c r="I1781" s="71">
        <f t="shared" si="438"/>
        <v>87383.999999999971</v>
      </c>
      <c r="J1781" s="99"/>
      <c r="K1781" s="99"/>
      <c r="L1781" s="99">
        <f t="shared" si="431"/>
        <v>0</v>
      </c>
      <c r="M1781" s="99">
        <f t="shared" si="430"/>
        <v>76674.459999999977</v>
      </c>
      <c r="N1781" s="99">
        <f t="shared" si="432"/>
        <v>10709.539999999999</v>
      </c>
      <c r="O1781" s="99">
        <f t="shared" si="433"/>
        <v>87383.999999999971</v>
      </c>
      <c r="P1781" s="99"/>
      <c r="Q1781" s="99"/>
      <c r="R1781" s="99">
        <f t="shared" si="434"/>
        <v>0</v>
      </c>
      <c r="S1781" s="99">
        <f t="shared" si="435"/>
        <v>76674.459999999977</v>
      </c>
      <c r="T1781" s="99">
        <f t="shared" si="436"/>
        <v>10709.539999999999</v>
      </c>
      <c r="U1781" s="99">
        <f t="shared" si="437"/>
        <v>87383.999999999971</v>
      </c>
      <c r="V1781" s="77"/>
    </row>
    <row r="1782" spans="1:22" s="86" customFormat="1" x14ac:dyDescent="0.25">
      <c r="A1782" s="71">
        <v>15</v>
      </c>
      <c r="B1782" s="286"/>
      <c r="C1782" s="286"/>
      <c r="D1782" s="286"/>
      <c r="E1782" s="286"/>
      <c r="F1782" s="71" t="s">
        <v>3942</v>
      </c>
      <c r="G1782" s="99">
        <v>19401.679999999997</v>
      </c>
      <c r="H1782" s="99">
        <v>3680.32</v>
      </c>
      <c r="I1782" s="71">
        <f t="shared" si="438"/>
        <v>23081.999999999996</v>
      </c>
      <c r="J1782" s="99"/>
      <c r="K1782" s="99"/>
      <c r="L1782" s="99">
        <f t="shared" si="431"/>
        <v>0</v>
      </c>
      <c r="M1782" s="99">
        <f t="shared" si="430"/>
        <v>19401.679999999997</v>
      </c>
      <c r="N1782" s="99">
        <f t="shared" si="432"/>
        <v>3680.32</v>
      </c>
      <c r="O1782" s="99">
        <f t="shared" si="433"/>
        <v>23081.999999999996</v>
      </c>
      <c r="P1782" s="99"/>
      <c r="Q1782" s="99"/>
      <c r="R1782" s="99">
        <f t="shared" si="434"/>
        <v>0</v>
      </c>
      <c r="S1782" s="99">
        <f t="shared" si="435"/>
        <v>19401.679999999997</v>
      </c>
      <c r="T1782" s="99">
        <f t="shared" si="436"/>
        <v>3680.32</v>
      </c>
      <c r="U1782" s="99">
        <f t="shared" si="437"/>
        <v>23081.999999999996</v>
      </c>
      <c r="V1782" s="77"/>
    </row>
    <row r="1783" spans="1:22" s="86" customFormat="1" x14ac:dyDescent="0.25">
      <c r="A1783" s="71">
        <v>16</v>
      </c>
      <c r="B1783" s="286"/>
      <c r="C1783" s="286"/>
      <c r="D1783" s="286"/>
      <c r="E1783" s="286"/>
      <c r="F1783" s="71" t="s">
        <v>3943</v>
      </c>
      <c r="G1783" s="99">
        <v>3797.2400000000002</v>
      </c>
      <c r="H1783" s="99">
        <v>12.760000000000002</v>
      </c>
      <c r="I1783" s="71">
        <f t="shared" si="438"/>
        <v>3810.0000000000005</v>
      </c>
      <c r="J1783" s="99"/>
      <c r="K1783" s="99"/>
      <c r="L1783" s="99">
        <f t="shared" si="431"/>
        <v>0</v>
      </c>
      <c r="M1783" s="99">
        <f t="shared" si="430"/>
        <v>3797.2400000000002</v>
      </c>
      <c r="N1783" s="99">
        <f t="shared" si="432"/>
        <v>12.760000000000002</v>
      </c>
      <c r="O1783" s="99">
        <f t="shared" si="433"/>
        <v>3810.0000000000005</v>
      </c>
      <c r="P1783" s="99"/>
      <c r="Q1783" s="99"/>
      <c r="R1783" s="99">
        <f t="shared" si="434"/>
        <v>0</v>
      </c>
      <c r="S1783" s="99">
        <f t="shared" si="435"/>
        <v>3797.2400000000002</v>
      </c>
      <c r="T1783" s="99">
        <f t="shared" si="436"/>
        <v>12.760000000000002</v>
      </c>
      <c r="U1783" s="99">
        <f t="shared" si="437"/>
        <v>3810.0000000000005</v>
      </c>
      <c r="V1783" s="77"/>
    </row>
    <row r="1784" spans="1:22" s="86" customFormat="1" x14ac:dyDescent="0.25">
      <c r="A1784" s="71">
        <v>17</v>
      </c>
      <c r="B1784" s="286"/>
      <c r="C1784" s="286"/>
      <c r="D1784" s="286"/>
      <c r="E1784" s="286"/>
      <c r="F1784" s="71" t="s">
        <v>3944</v>
      </c>
      <c r="G1784" s="99">
        <v>4037.73</v>
      </c>
      <c r="H1784" s="99">
        <v>452.27</v>
      </c>
      <c r="I1784" s="71">
        <f t="shared" si="438"/>
        <v>4490</v>
      </c>
      <c r="J1784" s="99"/>
      <c r="K1784" s="99"/>
      <c r="L1784" s="99">
        <f t="shared" si="431"/>
        <v>0</v>
      </c>
      <c r="M1784" s="99">
        <f t="shared" si="430"/>
        <v>4037.73</v>
      </c>
      <c r="N1784" s="99">
        <f t="shared" si="432"/>
        <v>452.27</v>
      </c>
      <c r="O1784" s="99">
        <f t="shared" si="433"/>
        <v>4490</v>
      </c>
      <c r="P1784" s="99"/>
      <c r="Q1784" s="99"/>
      <c r="R1784" s="99">
        <f t="shared" si="434"/>
        <v>0</v>
      </c>
      <c r="S1784" s="99">
        <f t="shared" si="435"/>
        <v>4037.73</v>
      </c>
      <c r="T1784" s="99">
        <f t="shared" si="436"/>
        <v>452.27</v>
      </c>
      <c r="U1784" s="99">
        <f t="shared" si="437"/>
        <v>4490</v>
      </c>
      <c r="V1784" s="77"/>
    </row>
    <row r="1785" spans="1:22" s="86" customFormat="1" x14ac:dyDescent="0.25">
      <c r="A1785" s="71">
        <v>18</v>
      </c>
      <c r="B1785" s="286"/>
      <c r="C1785" s="286"/>
      <c r="D1785" s="286"/>
      <c r="E1785" s="286"/>
      <c r="F1785" s="71" t="s">
        <v>3945</v>
      </c>
      <c r="G1785" s="99">
        <v>7658.83</v>
      </c>
      <c r="H1785" s="99">
        <v>930.16999999999985</v>
      </c>
      <c r="I1785" s="71">
        <f t="shared" si="438"/>
        <v>8589</v>
      </c>
      <c r="J1785" s="99"/>
      <c r="K1785" s="99"/>
      <c r="L1785" s="99">
        <f t="shared" si="431"/>
        <v>0</v>
      </c>
      <c r="M1785" s="99">
        <f t="shared" si="430"/>
        <v>7658.83</v>
      </c>
      <c r="N1785" s="99">
        <f t="shared" si="432"/>
        <v>930.16999999999985</v>
      </c>
      <c r="O1785" s="99">
        <f t="shared" si="433"/>
        <v>8589</v>
      </c>
      <c r="P1785" s="99"/>
      <c r="Q1785" s="99"/>
      <c r="R1785" s="99">
        <f t="shared" si="434"/>
        <v>0</v>
      </c>
      <c r="S1785" s="99">
        <f t="shared" si="435"/>
        <v>7658.83</v>
      </c>
      <c r="T1785" s="99">
        <f t="shared" si="436"/>
        <v>930.16999999999985</v>
      </c>
      <c r="U1785" s="99">
        <f t="shared" si="437"/>
        <v>8589</v>
      </c>
      <c r="V1785" s="77"/>
    </row>
    <row r="1786" spans="1:22" s="86" customFormat="1" x14ac:dyDescent="0.25">
      <c r="A1786" s="71">
        <v>19</v>
      </c>
      <c r="B1786" s="286"/>
      <c r="C1786" s="286"/>
      <c r="D1786" s="286"/>
      <c r="E1786" s="286"/>
      <c r="F1786" s="71" t="s">
        <v>3946</v>
      </c>
      <c r="G1786" s="99">
        <v>49755.970000000008</v>
      </c>
      <c r="H1786" s="99">
        <v>2870.03</v>
      </c>
      <c r="I1786" s="71">
        <f t="shared" si="438"/>
        <v>52626.000000000007</v>
      </c>
      <c r="J1786" s="99"/>
      <c r="K1786" s="99"/>
      <c r="L1786" s="99">
        <f t="shared" si="431"/>
        <v>0</v>
      </c>
      <c r="M1786" s="99">
        <f t="shared" si="430"/>
        <v>49755.970000000008</v>
      </c>
      <c r="N1786" s="99">
        <f t="shared" si="432"/>
        <v>2870.03</v>
      </c>
      <c r="O1786" s="99">
        <f t="shared" si="433"/>
        <v>52626.000000000007</v>
      </c>
      <c r="P1786" s="99"/>
      <c r="Q1786" s="99"/>
      <c r="R1786" s="99">
        <f t="shared" si="434"/>
        <v>0</v>
      </c>
      <c r="S1786" s="99">
        <f t="shared" si="435"/>
        <v>49755.970000000008</v>
      </c>
      <c r="T1786" s="99">
        <f t="shared" si="436"/>
        <v>2870.03</v>
      </c>
      <c r="U1786" s="99">
        <f t="shared" si="437"/>
        <v>52626.000000000007</v>
      </c>
      <c r="V1786" s="77"/>
    </row>
    <row r="1787" spans="1:22" s="86" customFormat="1" x14ac:dyDescent="0.25">
      <c r="A1787" s="71">
        <v>20</v>
      </c>
      <c r="B1787" s="286"/>
      <c r="C1787" s="286"/>
      <c r="D1787" s="286"/>
      <c r="E1787" s="286"/>
      <c r="F1787" s="71" t="s">
        <v>3947</v>
      </c>
      <c r="G1787" s="99">
        <v>101754.54</v>
      </c>
      <c r="H1787" s="99">
        <v>409.46</v>
      </c>
      <c r="I1787" s="71">
        <f t="shared" si="438"/>
        <v>102164</v>
      </c>
      <c r="J1787" s="99"/>
      <c r="K1787" s="99"/>
      <c r="L1787" s="99">
        <f t="shared" si="431"/>
        <v>0</v>
      </c>
      <c r="M1787" s="99">
        <f t="shared" si="430"/>
        <v>101754.54</v>
      </c>
      <c r="N1787" s="99">
        <f t="shared" si="432"/>
        <v>409.46</v>
      </c>
      <c r="O1787" s="99">
        <f t="shared" si="433"/>
        <v>102164</v>
      </c>
      <c r="P1787" s="99"/>
      <c r="Q1787" s="99"/>
      <c r="R1787" s="99">
        <f t="shared" si="434"/>
        <v>0</v>
      </c>
      <c r="S1787" s="99">
        <f t="shared" si="435"/>
        <v>101754.54</v>
      </c>
      <c r="T1787" s="99">
        <f t="shared" si="436"/>
        <v>409.46</v>
      </c>
      <c r="U1787" s="99">
        <f t="shared" si="437"/>
        <v>102164</v>
      </c>
      <c r="V1787" s="77"/>
    </row>
    <row r="1788" spans="1:22" s="86" customFormat="1" x14ac:dyDescent="0.25">
      <c r="A1788" s="71">
        <v>21</v>
      </c>
      <c r="B1788" s="286"/>
      <c r="C1788" s="286"/>
      <c r="D1788" s="286"/>
      <c r="E1788" s="286"/>
      <c r="F1788" s="71" t="s">
        <v>3948</v>
      </c>
      <c r="G1788" s="99">
        <v>18552.75</v>
      </c>
      <c r="H1788" s="99">
        <v>1841.25</v>
      </c>
      <c r="I1788" s="71">
        <f t="shared" si="438"/>
        <v>20394</v>
      </c>
      <c r="J1788" s="99"/>
      <c r="K1788" s="99"/>
      <c r="L1788" s="99">
        <f t="shared" si="431"/>
        <v>0</v>
      </c>
      <c r="M1788" s="99">
        <f t="shared" si="430"/>
        <v>18552.75</v>
      </c>
      <c r="N1788" s="99">
        <f t="shared" si="432"/>
        <v>1841.25</v>
      </c>
      <c r="O1788" s="99">
        <f t="shared" si="433"/>
        <v>20394</v>
      </c>
      <c r="P1788" s="99"/>
      <c r="Q1788" s="99"/>
      <c r="R1788" s="99">
        <f t="shared" si="434"/>
        <v>0</v>
      </c>
      <c r="S1788" s="99">
        <f t="shared" si="435"/>
        <v>18552.75</v>
      </c>
      <c r="T1788" s="99">
        <f t="shared" si="436"/>
        <v>1841.25</v>
      </c>
      <c r="U1788" s="99">
        <f t="shared" si="437"/>
        <v>20394</v>
      </c>
      <c r="V1788" s="77"/>
    </row>
    <row r="1789" spans="1:22" s="86" customFormat="1" x14ac:dyDescent="0.25">
      <c r="A1789" s="71">
        <v>22</v>
      </c>
      <c r="B1789" s="286"/>
      <c r="C1789" s="286"/>
      <c r="D1789" s="286"/>
      <c r="E1789" s="286"/>
      <c r="F1789" s="71" t="s">
        <v>3949</v>
      </c>
      <c r="G1789" s="99">
        <v>29342.71</v>
      </c>
      <c r="H1789" s="99">
        <v>118.29</v>
      </c>
      <c r="I1789" s="71">
        <f t="shared" si="438"/>
        <v>29461</v>
      </c>
      <c r="J1789" s="99"/>
      <c r="K1789" s="99"/>
      <c r="L1789" s="99">
        <f t="shared" si="431"/>
        <v>0</v>
      </c>
      <c r="M1789" s="99">
        <f t="shared" si="430"/>
        <v>29342.71</v>
      </c>
      <c r="N1789" s="99">
        <f t="shared" si="432"/>
        <v>118.29</v>
      </c>
      <c r="O1789" s="99">
        <f t="shared" si="433"/>
        <v>29461</v>
      </c>
      <c r="P1789" s="99"/>
      <c r="Q1789" s="99"/>
      <c r="R1789" s="99">
        <f t="shared" si="434"/>
        <v>0</v>
      </c>
      <c r="S1789" s="99">
        <f t="shared" si="435"/>
        <v>29342.71</v>
      </c>
      <c r="T1789" s="99">
        <f t="shared" si="436"/>
        <v>118.29</v>
      </c>
      <c r="U1789" s="99">
        <f t="shared" si="437"/>
        <v>29461</v>
      </c>
      <c r="V1789" s="77"/>
    </row>
    <row r="1790" spans="1:22" s="86" customFormat="1" x14ac:dyDescent="0.25">
      <c r="A1790" s="71">
        <v>23</v>
      </c>
      <c r="B1790" s="286"/>
      <c r="C1790" s="286"/>
      <c r="D1790" s="286"/>
      <c r="E1790" s="286"/>
      <c r="F1790" s="71" t="s">
        <v>3950</v>
      </c>
      <c r="G1790" s="99">
        <v>1765.9599999999919</v>
      </c>
      <c r="H1790" s="99">
        <v>1541.0399999999991</v>
      </c>
      <c r="I1790" s="71">
        <f t="shared" si="438"/>
        <v>3306.9999999999909</v>
      </c>
      <c r="J1790" s="99"/>
      <c r="K1790" s="99"/>
      <c r="L1790" s="99">
        <f t="shared" si="431"/>
        <v>0</v>
      </c>
      <c r="M1790" s="99">
        <f t="shared" si="430"/>
        <v>1765.9599999999919</v>
      </c>
      <c r="N1790" s="99">
        <f t="shared" si="432"/>
        <v>1541.0399999999991</v>
      </c>
      <c r="O1790" s="99">
        <f t="shared" si="433"/>
        <v>3306.9999999999909</v>
      </c>
      <c r="P1790" s="99"/>
      <c r="Q1790" s="99"/>
      <c r="R1790" s="99">
        <f t="shared" si="434"/>
        <v>0</v>
      </c>
      <c r="S1790" s="99">
        <f t="shared" si="435"/>
        <v>1765.9599999999919</v>
      </c>
      <c r="T1790" s="99">
        <f t="shared" si="436"/>
        <v>1541.0399999999991</v>
      </c>
      <c r="U1790" s="99">
        <f t="shared" si="437"/>
        <v>3306.9999999999909</v>
      </c>
      <c r="V1790" s="77"/>
    </row>
    <row r="1791" spans="1:22" s="86" customFormat="1" x14ac:dyDescent="0.25">
      <c r="A1791" s="71">
        <v>24</v>
      </c>
      <c r="B1791" s="286"/>
      <c r="C1791" s="286"/>
      <c r="D1791" s="286"/>
      <c r="E1791" s="286"/>
      <c r="F1791" s="71" t="s">
        <v>3951</v>
      </c>
      <c r="G1791" s="99">
        <v>153223.26</v>
      </c>
      <c r="H1791" s="99">
        <v>20995.739999999998</v>
      </c>
      <c r="I1791" s="71">
        <f t="shared" si="438"/>
        <v>174219</v>
      </c>
      <c r="J1791" s="99"/>
      <c r="K1791" s="99"/>
      <c r="L1791" s="99">
        <f t="shared" si="431"/>
        <v>0</v>
      </c>
      <c r="M1791" s="99">
        <f t="shared" si="430"/>
        <v>153223.26</v>
      </c>
      <c r="N1791" s="99">
        <f t="shared" si="432"/>
        <v>20995.739999999998</v>
      </c>
      <c r="O1791" s="99">
        <f t="shared" si="433"/>
        <v>174219</v>
      </c>
      <c r="P1791" s="99"/>
      <c r="Q1791" s="99"/>
      <c r="R1791" s="99">
        <f t="shared" si="434"/>
        <v>0</v>
      </c>
      <c r="S1791" s="99">
        <f t="shared" si="435"/>
        <v>153223.26</v>
      </c>
      <c r="T1791" s="99">
        <f t="shared" si="436"/>
        <v>20995.739999999998</v>
      </c>
      <c r="U1791" s="99">
        <f t="shared" si="437"/>
        <v>174219</v>
      </c>
      <c r="V1791" s="77"/>
    </row>
    <row r="1792" spans="1:22" s="86" customFormat="1" x14ac:dyDescent="0.25">
      <c r="A1792" s="71">
        <v>25</v>
      </c>
      <c r="B1792" s="286"/>
      <c r="C1792" s="286"/>
      <c r="D1792" s="286"/>
      <c r="E1792" s="286"/>
      <c r="F1792" s="71" t="s">
        <v>3952</v>
      </c>
      <c r="G1792" s="99">
        <v>253413.5</v>
      </c>
      <c r="H1792" s="99">
        <v>26738.5</v>
      </c>
      <c r="I1792" s="71">
        <f t="shared" si="438"/>
        <v>280152</v>
      </c>
      <c r="J1792" s="99"/>
      <c r="K1792" s="99"/>
      <c r="L1792" s="99">
        <f t="shared" si="431"/>
        <v>0</v>
      </c>
      <c r="M1792" s="99">
        <f t="shared" si="430"/>
        <v>253413.5</v>
      </c>
      <c r="N1792" s="99">
        <f t="shared" si="432"/>
        <v>26738.5</v>
      </c>
      <c r="O1792" s="99">
        <f t="shared" si="433"/>
        <v>280152</v>
      </c>
      <c r="P1792" s="99"/>
      <c r="Q1792" s="99"/>
      <c r="R1792" s="99">
        <f t="shared" si="434"/>
        <v>0</v>
      </c>
      <c r="S1792" s="99">
        <f t="shared" si="435"/>
        <v>253413.5</v>
      </c>
      <c r="T1792" s="99">
        <f t="shared" si="436"/>
        <v>26738.5</v>
      </c>
      <c r="U1792" s="99">
        <f t="shared" si="437"/>
        <v>280152</v>
      </c>
      <c r="V1792" s="77"/>
    </row>
    <row r="1793" spans="1:68" s="86" customFormat="1" x14ac:dyDescent="0.25">
      <c r="A1793" s="71">
        <v>26</v>
      </c>
      <c r="B1793" s="286"/>
      <c r="C1793" s="286"/>
      <c r="D1793" s="286"/>
      <c r="E1793" s="286"/>
      <c r="F1793" s="71" t="s">
        <v>3953</v>
      </c>
      <c r="G1793" s="99">
        <v>144259.86999999997</v>
      </c>
      <c r="H1793" s="99">
        <v>10240.129999999999</v>
      </c>
      <c r="I1793" s="71">
        <f t="shared" si="438"/>
        <v>154499.99999999997</v>
      </c>
      <c r="J1793" s="99"/>
      <c r="K1793" s="99"/>
      <c r="L1793" s="99">
        <f t="shared" si="431"/>
        <v>0</v>
      </c>
      <c r="M1793" s="99">
        <f t="shared" si="430"/>
        <v>144259.86999999997</v>
      </c>
      <c r="N1793" s="99">
        <f t="shared" si="432"/>
        <v>10240.129999999999</v>
      </c>
      <c r="O1793" s="99">
        <f t="shared" si="433"/>
        <v>154499.99999999997</v>
      </c>
      <c r="P1793" s="99"/>
      <c r="Q1793" s="99"/>
      <c r="R1793" s="99">
        <f t="shared" si="434"/>
        <v>0</v>
      </c>
      <c r="S1793" s="99">
        <f t="shared" si="435"/>
        <v>144259.86999999997</v>
      </c>
      <c r="T1793" s="99">
        <f t="shared" si="436"/>
        <v>10240.129999999999</v>
      </c>
      <c r="U1793" s="99">
        <f t="shared" si="437"/>
        <v>154499.99999999997</v>
      </c>
      <c r="V1793" s="77"/>
    </row>
    <row r="1794" spans="1:68" s="86" customFormat="1" x14ac:dyDescent="0.25">
      <c r="A1794" s="71">
        <v>27</v>
      </c>
      <c r="B1794" s="286"/>
      <c r="C1794" s="286"/>
      <c r="D1794" s="286"/>
      <c r="E1794" s="286"/>
      <c r="F1794" s="71" t="s">
        <v>3954</v>
      </c>
      <c r="G1794" s="99">
        <v>-13179.270000000019</v>
      </c>
      <c r="H1794" s="99">
        <v>-300.72999999999865</v>
      </c>
      <c r="I1794" s="71">
        <f t="shared" si="438"/>
        <v>-13480.000000000018</v>
      </c>
      <c r="J1794" s="99"/>
      <c r="K1794" s="99"/>
      <c r="L1794" s="99">
        <f t="shared" si="431"/>
        <v>0</v>
      </c>
      <c r="M1794" s="99">
        <f t="shared" si="430"/>
        <v>-13179.270000000019</v>
      </c>
      <c r="N1794" s="99">
        <f t="shared" si="432"/>
        <v>-300.72999999999865</v>
      </c>
      <c r="O1794" s="99">
        <f t="shared" si="433"/>
        <v>-13480.000000000018</v>
      </c>
      <c r="P1794" s="99"/>
      <c r="Q1794" s="99"/>
      <c r="R1794" s="99">
        <f t="shared" si="434"/>
        <v>0</v>
      </c>
      <c r="S1794" s="99">
        <f t="shared" si="435"/>
        <v>-13179.270000000019</v>
      </c>
      <c r="T1794" s="99">
        <f t="shared" si="436"/>
        <v>-300.72999999999865</v>
      </c>
      <c r="U1794" s="99">
        <f t="shared" si="437"/>
        <v>-13480.000000000018</v>
      </c>
      <c r="V1794" s="77"/>
    </row>
    <row r="1795" spans="1:68" s="86" customFormat="1" x14ac:dyDescent="0.25">
      <c r="A1795" s="71">
        <v>28</v>
      </c>
      <c r="B1795" s="286"/>
      <c r="C1795" s="286"/>
      <c r="D1795" s="286"/>
      <c r="E1795" s="286"/>
      <c r="F1795" s="71" t="s">
        <v>3955</v>
      </c>
      <c r="G1795" s="99">
        <v>10859.469999999998</v>
      </c>
      <c r="H1795" s="99">
        <v>13.5300000000002</v>
      </c>
      <c r="I1795" s="71">
        <f t="shared" si="438"/>
        <v>10872.999999999998</v>
      </c>
      <c r="J1795" s="99"/>
      <c r="K1795" s="99"/>
      <c r="L1795" s="99">
        <f t="shared" si="431"/>
        <v>0</v>
      </c>
      <c r="M1795" s="99">
        <f t="shared" si="430"/>
        <v>10859.469999999998</v>
      </c>
      <c r="N1795" s="99">
        <f t="shared" si="432"/>
        <v>13.5300000000002</v>
      </c>
      <c r="O1795" s="99">
        <f t="shared" si="433"/>
        <v>10872.999999999998</v>
      </c>
      <c r="P1795" s="99"/>
      <c r="Q1795" s="99"/>
      <c r="R1795" s="99">
        <f t="shared" si="434"/>
        <v>0</v>
      </c>
      <c r="S1795" s="99">
        <f t="shared" si="435"/>
        <v>10859.469999999998</v>
      </c>
      <c r="T1795" s="99">
        <f t="shared" si="436"/>
        <v>13.5300000000002</v>
      </c>
      <c r="U1795" s="99">
        <f t="shared" si="437"/>
        <v>10872.999999999998</v>
      </c>
      <c r="V1795" s="77"/>
    </row>
    <row r="1796" spans="1:68" s="86" customFormat="1" x14ac:dyDescent="0.25">
      <c r="A1796" s="71">
        <v>29</v>
      </c>
      <c r="B1796" s="286"/>
      <c r="C1796" s="286"/>
      <c r="D1796" s="286"/>
      <c r="E1796" s="286"/>
      <c r="F1796" s="71" t="s">
        <v>3956</v>
      </c>
      <c r="G1796" s="99">
        <v>17048.340000000004</v>
      </c>
      <c r="H1796" s="99">
        <v>1534.66</v>
      </c>
      <c r="I1796" s="71">
        <f t="shared" si="438"/>
        <v>18583.000000000004</v>
      </c>
      <c r="J1796" s="99"/>
      <c r="K1796" s="99"/>
      <c r="L1796" s="99">
        <f t="shared" si="431"/>
        <v>0</v>
      </c>
      <c r="M1796" s="99">
        <f t="shared" ref="M1796:M1859" si="440">G1796+J1796</f>
        <v>17048.340000000004</v>
      </c>
      <c r="N1796" s="99">
        <f t="shared" si="432"/>
        <v>1534.66</v>
      </c>
      <c r="O1796" s="99">
        <f t="shared" si="433"/>
        <v>18583.000000000004</v>
      </c>
      <c r="P1796" s="99"/>
      <c r="Q1796" s="99"/>
      <c r="R1796" s="99">
        <f t="shared" si="434"/>
        <v>0</v>
      </c>
      <c r="S1796" s="99">
        <f t="shared" si="435"/>
        <v>17048.340000000004</v>
      </c>
      <c r="T1796" s="99">
        <f t="shared" si="436"/>
        <v>1534.66</v>
      </c>
      <c r="U1796" s="99">
        <f t="shared" si="437"/>
        <v>18583.000000000004</v>
      </c>
      <c r="V1796" s="77"/>
    </row>
    <row r="1797" spans="1:68" s="206" customFormat="1" x14ac:dyDescent="0.25">
      <c r="A1797" s="255" t="s">
        <v>43</v>
      </c>
      <c r="B1797" s="256"/>
      <c r="C1797" s="256"/>
      <c r="D1797" s="256"/>
      <c r="E1797" s="256"/>
      <c r="F1797" s="97">
        <f>A1796</f>
        <v>29</v>
      </c>
      <c r="G1797" s="97">
        <f>SUM(G1768:G1796)</f>
        <v>1614533.3599999996</v>
      </c>
      <c r="H1797" s="97">
        <f t="shared" ref="H1797:V1797" si="441">SUM(H1768:H1796)</f>
        <v>181314.63999999998</v>
      </c>
      <c r="I1797" s="97">
        <f t="shared" si="441"/>
        <v>1795848</v>
      </c>
      <c r="J1797" s="97">
        <f t="shared" si="441"/>
        <v>0</v>
      </c>
      <c r="K1797" s="97">
        <f t="shared" si="441"/>
        <v>0</v>
      </c>
      <c r="L1797" s="97">
        <f t="shared" si="441"/>
        <v>0</v>
      </c>
      <c r="M1797" s="97">
        <f t="shared" si="441"/>
        <v>1614533.3599999996</v>
      </c>
      <c r="N1797" s="97">
        <f t="shared" si="441"/>
        <v>181314.63999999998</v>
      </c>
      <c r="O1797" s="97">
        <f t="shared" si="441"/>
        <v>1795848</v>
      </c>
      <c r="P1797" s="97">
        <f t="shared" si="441"/>
        <v>0</v>
      </c>
      <c r="Q1797" s="97">
        <f t="shared" si="441"/>
        <v>0</v>
      </c>
      <c r="R1797" s="97">
        <f t="shared" si="441"/>
        <v>0</v>
      </c>
      <c r="S1797" s="97">
        <f t="shared" si="441"/>
        <v>1614533.3599999996</v>
      </c>
      <c r="T1797" s="97">
        <f t="shared" si="441"/>
        <v>181314.63999999998</v>
      </c>
      <c r="U1797" s="97">
        <f t="shared" si="441"/>
        <v>1795848</v>
      </c>
      <c r="V1797" s="97">
        <f t="shared" si="441"/>
        <v>0</v>
      </c>
      <c r="W1797" s="113"/>
      <c r="X1797" s="113"/>
      <c r="Y1797" s="113"/>
      <c r="Z1797" s="113"/>
      <c r="AA1797" s="113"/>
      <c r="AB1797" s="113"/>
      <c r="AC1797" s="113"/>
      <c r="AD1797" s="113"/>
      <c r="AE1797" s="113"/>
      <c r="AF1797" s="113"/>
      <c r="AG1797" s="113"/>
      <c r="AH1797" s="113"/>
      <c r="AI1797" s="113"/>
      <c r="AJ1797" s="113"/>
      <c r="AK1797" s="113"/>
      <c r="AL1797" s="113"/>
      <c r="AM1797" s="113"/>
      <c r="AN1797" s="113"/>
      <c r="AO1797" s="113"/>
      <c r="AP1797" s="113"/>
      <c r="AQ1797" s="113"/>
      <c r="AR1797" s="113"/>
      <c r="AS1797" s="113"/>
      <c r="AT1797" s="113"/>
      <c r="AU1797" s="113"/>
      <c r="AV1797" s="113"/>
      <c r="AW1797" s="113"/>
      <c r="AX1797" s="113"/>
      <c r="AY1797" s="113"/>
      <c r="AZ1797" s="113"/>
      <c r="BA1797" s="113"/>
      <c r="BB1797" s="113"/>
      <c r="BC1797" s="113"/>
      <c r="BD1797" s="113"/>
      <c r="BE1797" s="113"/>
      <c r="BF1797" s="113"/>
      <c r="BG1797" s="113"/>
      <c r="BH1797" s="113"/>
      <c r="BI1797" s="113"/>
      <c r="BJ1797" s="113"/>
      <c r="BK1797" s="113"/>
      <c r="BL1797" s="113"/>
      <c r="BM1797" s="113"/>
      <c r="BN1797" s="113"/>
      <c r="BO1797" s="113"/>
      <c r="BP1797" s="113"/>
    </row>
    <row r="1798" spans="1:68" s="86" customFormat="1" ht="15" customHeight="1" x14ac:dyDescent="0.25">
      <c r="A1798" s="71">
        <v>1</v>
      </c>
      <c r="B1798" s="283" t="s">
        <v>1216</v>
      </c>
      <c r="C1798" s="283" t="s">
        <v>1217</v>
      </c>
      <c r="D1798" s="283" t="s">
        <v>1217</v>
      </c>
      <c r="E1798" s="283" t="s">
        <v>5585</v>
      </c>
      <c r="F1798" s="71" t="s">
        <v>349</v>
      </c>
      <c r="G1798" s="99">
        <v>42726</v>
      </c>
      <c r="H1798" s="99">
        <v>0</v>
      </c>
      <c r="I1798" s="71">
        <f t="shared" si="438"/>
        <v>42726</v>
      </c>
      <c r="J1798" s="99"/>
      <c r="K1798" s="99"/>
      <c r="L1798" s="99">
        <f t="shared" si="431"/>
        <v>0</v>
      </c>
      <c r="M1798" s="99">
        <f t="shared" si="440"/>
        <v>42726</v>
      </c>
      <c r="N1798" s="99">
        <f t="shared" si="432"/>
        <v>0</v>
      </c>
      <c r="O1798" s="99">
        <f t="shared" si="433"/>
        <v>42726</v>
      </c>
      <c r="P1798" s="99"/>
      <c r="Q1798" s="99"/>
      <c r="R1798" s="99">
        <f t="shared" si="434"/>
        <v>0</v>
      </c>
      <c r="S1798" s="99">
        <f t="shared" si="435"/>
        <v>42726</v>
      </c>
      <c r="T1798" s="99">
        <f t="shared" si="436"/>
        <v>0</v>
      </c>
      <c r="U1798" s="99">
        <f t="shared" si="437"/>
        <v>42726</v>
      </c>
      <c r="V1798" s="77"/>
    </row>
    <row r="1799" spans="1:68" s="86" customFormat="1" x14ac:dyDescent="0.25">
      <c r="A1799" s="71">
        <v>2</v>
      </c>
      <c r="B1799" s="284"/>
      <c r="C1799" s="284"/>
      <c r="D1799" s="284"/>
      <c r="E1799" s="284"/>
      <c r="F1799" s="71" t="s">
        <v>3957</v>
      </c>
      <c r="G1799" s="99">
        <v>0</v>
      </c>
      <c r="H1799" s="99">
        <v>0</v>
      </c>
      <c r="I1799" s="71">
        <f t="shared" si="438"/>
        <v>0</v>
      </c>
      <c r="J1799" s="99"/>
      <c r="K1799" s="99"/>
      <c r="L1799" s="99">
        <f t="shared" si="431"/>
        <v>0</v>
      </c>
      <c r="M1799" s="99">
        <f t="shared" si="440"/>
        <v>0</v>
      </c>
      <c r="N1799" s="99">
        <f t="shared" si="432"/>
        <v>0</v>
      </c>
      <c r="O1799" s="99">
        <f t="shared" si="433"/>
        <v>0</v>
      </c>
      <c r="P1799" s="99"/>
      <c r="Q1799" s="99"/>
      <c r="R1799" s="99">
        <f t="shared" si="434"/>
        <v>0</v>
      </c>
      <c r="S1799" s="99">
        <f t="shared" si="435"/>
        <v>0</v>
      </c>
      <c r="T1799" s="99">
        <f t="shared" si="436"/>
        <v>0</v>
      </c>
      <c r="U1799" s="99">
        <f t="shared" si="437"/>
        <v>0</v>
      </c>
      <c r="V1799" s="77"/>
    </row>
    <row r="1800" spans="1:68" s="86" customFormat="1" x14ac:dyDescent="0.25">
      <c r="A1800" s="71">
        <v>3</v>
      </c>
      <c r="B1800" s="284"/>
      <c r="C1800" s="284"/>
      <c r="D1800" s="284"/>
      <c r="E1800" s="284"/>
      <c r="F1800" s="71" t="s">
        <v>3958</v>
      </c>
      <c r="G1800" s="99">
        <v>-152750.81000000006</v>
      </c>
      <c r="H1800" s="99">
        <v>-19547.190000000002</v>
      </c>
      <c r="I1800" s="71">
        <f t="shared" si="438"/>
        <v>-172298.00000000006</v>
      </c>
      <c r="J1800" s="99"/>
      <c r="K1800" s="99"/>
      <c r="L1800" s="99">
        <f t="shared" si="431"/>
        <v>0</v>
      </c>
      <c r="M1800" s="99">
        <f t="shared" si="440"/>
        <v>-152750.81000000006</v>
      </c>
      <c r="N1800" s="99">
        <f t="shared" si="432"/>
        <v>-19547.190000000002</v>
      </c>
      <c r="O1800" s="99">
        <f t="shared" si="433"/>
        <v>-172298.00000000006</v>
      </c>
      <c r="P1800" s="99"/>
      <c r="Q1800" s="99"/>
      <c r="R1800" s="99">
        <f t="shared" si="434"/>
        <v>0</v>
      </c>
      <c r="S1800" s="99">
        <f t="shared" si="435"/>
        <v>-152750.81000000006</v>
      </c>
      <c r="T1800" s="99">
        <f t="shared" si="436"/>
        <v>-19547.190000000002</v>
      </c>
      <c r="U1800" s="99">
        <f t="shared" si="437"/>
        <v>-172298.00000000006</v>
      </c>
      <c r="V1800" s="77"/>
    </row>
    <row r="1801" spans="1:68" s="86" customFormat="1" x14ac:dyDescent="0.25">
      <c r="A1801" s="71">
        <v>4</v>
      </c>
      <c r="B1801" s="284"/>
      <c r="C1801" s="284"/>
      <c r="D1801" s="284"/>
      <c r="E1801" s="284"/>
      <c r="F1801" s="71" t="s">
        <v>3959</v>
      </c>
      <c r="G1801" s="99">
        <v>1081.7100000000009</v>
      </c>
      <c r="H1801" s="99">
        <v>-59.710000000000036</v>
      </c>
      <c r="I1801" s="71">
        <f t="shared" si="438"/>
        <v>1022.0000000000009</v>
      </c>
      <c r="J1801" s="99"/>
      <c r="K1801" s="99"/>
      <c r="L1801" s="99">
        <f t="shared" si="431"/>
        <v>0</v>
      </c>
      <c r="M1801" s="99">
        <f t="shared" si="440"/>
        <v>1081.7100000000009</v>
      </c>
      <c r="N1801" s="99">
        <f t="shared" si="432"/>
        <v>-59.710000000000036</v>
      </c>
      <c r="O1801" s="99">
        <f t="shared" si="433"/>
        <v>1022.0000000000009</v>
      </c>
      <c r="P1801" s="99"/>
      <c r="Q1801" s="99"/>
      <c r="R1801" s="99">
        <f t="shared" si="434"/>
        <v>0</v>
      </c>
      <c r="S1801" s="99">
        <f t="shared" si="435"/>
        <v>1081.7100000000009</v>
      </c>
      <c r="T1801" s="99">
        <f t="shared" si="436"/>
        <v>-59.710000000000036</v>
      </c>
      <c r="U1801" s="99">
        <f t="shared" si="437"/>
        <v>1022.0000000000009</v>
      </c>
      <c r="V1801" s="77"/>
    </row>
    <row r="1802" spans="1:68" s="86" customFormat="1" x14ac:dyDescent="0.25">
      <c r="A1802" s="71">
        <v>5</v>
      </c>
      <c r="B1802" s="284"/>
      <c r="C1802" s="284"/>
      <c r="D1802" s="284"/>
      <c r="E1802" s="284"/>
      <c r="F1802" s="71" t="s">
        <v>3960</v>
      </c>
      <c r="G1802" s="99">
        <v>285385.97000000003</v>
      </c>
      <c r="H1802" s="99">
        <v>56053.03</v>
      </c>
      <c r="I1802" s="71">
        <f t="shared" si="438"/>
        <v>341439</v>
      </c>
      <c r="J1802" s="99"/>
      <c r="K1802" s="99"/>
      <c r="L1802" s="99">
        <f t="shared" si="431"/>
        <v>0</v>
      </c>
      <c r="M1802" s="99">
        <f t="shared" si="440"/>
        <v>285385.97000000003</v>
      </c>
      <c r="N1802" s="99">
        <f t="shared" si="432"/>
        <v>56053.03</v>
      </c>
      <c r="O1802" s="99">
        <f t="shared" si="433"/>
        <v>341439</v>
      </c>
      <c r="P1802" s="99"/>
      <c r="Q1802" s="99"/>
      <c r="R1802" s="99">
        <f t="shared" si="434"/>
        <v>0</v>
      </c>
      <c r="S1802" s="99">
        <f t="shared" si="435"/>
        <v>285385.97000000003</v>
      </c>
      <c r="T1802" s="99">
        <f t="shared" si="436"/>
        <v>56053.03</v>
      </c>
      <c r="U1802" s="99">
        <f t="shared" si="437"/>
        <v>341439</v>
      </c>
      <c r="V1802" s="77"/>
    </row>
    <row r="1803" spans="1:68" s="86" customFormat="1" x14ac:dyDescent="0.25">
      <c r="A1803" s="71">
        <v>6</v>
      </c>
      <c r="B1803" s="284"/>
      <c r="C1803" s="284"/>
      <c r="D1803" s="284"/>
      <c r="E1803" s="284"/>
      <c r="F1803" s="71" t="s">
        <v>3961</v>
      </c>
      <c r="G1803" s="99">
        <v>227397.30000000002</v>
      </c>
      <c r="H1803" s="99">
        <v>109538.70000000001</v>
      </c>
      <c r="I1803" s="71">
        <f t="shared" si="438"/>
        <v>336936</v>
      </c>
      <c r="J1803" s="99"/>
      <c r="K1803" s="99"/>
      <c r="L1803" s="99">
        <f t="shared" si="431"/>
        <v>0</v>
      </c>
      <c r="M1803" s="99">
        <f t="shared" si="440"/>
        <v>227397.30000000002</v>
      </c>
      <c r="N1803" s="99">
        <f t="shared" si="432"/>
        <v>109538.70000000001</v>
      </c>
      <c r="O1803" s="99">
        <f t="shared" si="433"/>
        <v>336936</v>
      </c>
      <c r="P1803" s="99"/>
      <c r="Q1803" s="99"/>
      <c r="R1803" s="99">
        <f t="shared" si="434"/>
        <v>0</v>
      </c>
      <c r="S1803" s="99">
        <f t="shared" si="435"/>
        <v>227397.30000000002</v>
      </c>
      <c r="T1803" s="99">
        <f t="shared" si="436"/>
        <v>109538.70000000001</v>
      </c>
      <c r="U1803" s="99">
        <f t="shared" si="437"/>
        <v>336936</v>
      </c>
      <c r="V1803" s="77"/>
    </row>
    <row r="1804" spans="1:68" s="86" customFormat="1" x14ac:dyDescent="0.25">
      <c r="A1804" s="71">
        <v>7</v>
      </c>
      <c r="B1804" s="284"/>
      <c r="C1804" s="284"/>
      <c r="D1804" s="284"/>
      <c r="E1804" s="284"/>
      <c r="F1804" s="71" t="s">
        <v>3962</v>
      </c>
      <c r="G1804" s="99">
        <v>730014.82</v>
      </c>
      <c r="H1804" s="99">
        <v>33277.179999999993</v>
      </c>
      <c r="I1804" s="71">
        <f t="shared" si="438"/>
        <v>763292</v>
      </c>
      <c r="J1804" s="99"/>
      <c r="K1804" s="99"/>
      <c r="L1804" s="99">
        <f t="shared" si="431"/>
        <v>0</v>
      </c>
      <c r="M1804" s="99">
        <f t="shared" si="440"/>
        <v>730014.82</v>
      </c>
      <c r="N1804" s="99">
        <f t="shared" si="432"/>
        <v>33277.179999999993</v>
      </c>
      <c r="O1804" s="99">
        <f t="shared" si="433"/>
        <v>763292</v>
      </c>
      <c r="P1804" s="99"/>
      <c r="Q1804" s="99"/>
      <c r="R1804" s="99">
        <f t="shared" si="434"/>
        <v>0</v>
      </c>
      <c r="S1804" s="99">
        <f t="shared" si="435"/>
        <v>730014.82</v>
      </c>
      <c r="T1804" s="99">
        <f t="shared" si="436"/>
        <v>33277.179999999993</v>
      </c>
      <c r="U1804" s="99">
        <f t="shared" si="437"/>
        <v>763292</v>
      </c>
      <c r="V1804" s="77"/>
    </row>
    <row r="1805" spans="1:68" s="86" customFormat="1" x14ac:dyDescent="0.25">
      <c r="A1805" s="71">
        <v>8</v>
      </c>
      <c r="B1805" s="284"/>
      <c r="C1805" s="284"/>
      <c r="D1805" s="284"/>
      <c r="E1805" s="284"/>
      <c r="F1805" s="71" t="s">
        <v>3963</v>
      </c>
      <c r="G1805" s="99">
        <v>-508.39000000000033</v>
      </c>
      <c r="H1805" s="99">
        <v>-31.609999999999957</v>
      </c>
      <c r="I1805" s="71">
        <f t="shared" si="438"/>
        <v>-540.00000000000023</v>
      </c>
      <c r="J1805" s="99"/>
      <c r="K1805" s="99"/>
      <c r="L1805" s="99">
        <f t="shared" si="431"/>
        <v>0</v>
      </c>
      <c r="M1805" s="99">
        <f t="shared" si="440"/>
        <v>-508.39000000000033</v>
      </c>
      <c r="N1805" s="99">
        <f t="shared" si="432"/>
        <v>-31.609999999999957</v>
      </c>
      <c r="O1805" s="99">
        <f t="shared" si="433"/>
        <v>-540.00000000000023</v>
      </c>
      <c r="P1805" s="99"/>
      <c r="Q1805" s="99"/>
      <c r="R1805" s="99">
        <f t="shared" si="434"/>
        <v>0</v>
      </c>
      <c r="S1805" s="99">
        <f t="shared" si="435"/>
        <v>-508.39000000000033</v>
      </c>
      <c r="T1805" s="99">
        <f t="shared" si="436"/>
        <v>-31.609999999999957</v>
      </c>
      <c r="U1805" s="99">
        <f t="shared" si="437"/>
        <v>-540.00000000000023</v>
      </c>
      <c r="V1805" s="77"/>
    </row>
    <row r="1806" spans="1:68" s="86" customFormat="1" x14ac:dyDescent="0.25">
      <c r="A1806" s="71">
        <v>9</v>
      </c>
      <c r="B1806" s="284"/>
      <c r="C1806" s="284"/>
      <c r="D1806" s="284"/>
      <c r="E1806" s="284"/>
      <c r="F1806" s="71" t="s">
        <v>3964</v>
      </c>
      <c r="G1806" s="99">
        <v>13162.460000000001</v>
      </c>
      <c r="H1806" s="99">
        <v>1854.54</v>
      </c>
      <c r="I1806" s="71">
        <f t="shared" si="438"/>
        <v>15017</v>
      </c>
      <c r="J1806" s="99"/>
      <c r="K1806" s="99"/>
      <c r="L1806" s="99">
        <f t="shared" si="431"/>
        <v>0</v>
      </c>
      <c r="M1806" s="99">
        <f t="shared" si="440"/>
        <v>13162.460000000001</v>
      </c>
      <c r="N1806" s="99">
        <f t="shared" si="432"/>
        <v>1854.54</v>
      </c>
      <c r="O1806" s="99">
        <f t="shared" si="433"/>
        <v>15017</v>
      </c>
      <c r="P1806" s="99"/>
      <c r="Q1806" s="99"/>
      <c r="R1806" s="99">
        <f t="shared" si="434"/>
        <v>0</v>
      </c>
      <c r="S1806" s="99">
        <f t="shared" si="435"/>
        <v>13162.460000000001</v>
      </c>
      <c r="T1806" s="99">
        <f t="shared" si="436"/>
        <v>1854.54</v>
      </c>
      <c r="U1806" s="99">
        <f t="shared" si="437"/>
        <v>15017</v>
      </c>
      <c r="V1806" s="77"/>
    </row>
    <row r="1807" spans="1:68" s="86" customFormat="1" x14ac:dyDescent="0.25">
      <c r="A1807" s="71">
        <v>10</v>
      </c>
      <c r="B1807" s="284"/>
      <c r="C1807" s="284"/>
      <c r="D1807" s="284"/>
      <c r="E1807" s="284"/>
      <c r="F1807" s="71" t="s">
        <v>3965</v>
      </c>
      <c r="G1807" s="99">
        <v>430492.84</v>
      </c>
      <c r="H1807" s="99">
        <v>204837.16</v>
      </c>
      <c r="I1807" s="71">
        <f t="shared" si="438"/>
        <v>635330</v>
      </c>
      <c r="J1807" s="99"/>
      <c r="K1807" s="99"/>
      <c r="L1807" s="99">
        <f t="shared" si="431"/>
        <v>0</v>
      </c>
      <c r="M1807" s="99">
        <f t="shared" si="440"/>
        <v>430492.84</v>
      </c>
      <c r="N1807" s="99">
        <f t="shared" si="432"/>
        <v>204837.16</v>
      </c>
      <c r="O1807" s="99">
        <f t="shared" si="433"/>
        <v>635330</v>
      </c>
      <c r="P1807" s="99"/>
      <c r="Q1807" s="99"/>
      <c r="R1807" s="99">
        <f t="shared" si="434"/>
        <v>0</v>
      </c>
      <c r="S1807" s="99">
        <f t="shared" si="435"/>
        <v>430492.84</v>
      </c>
      <c r="T1807" s="99">
        <f t="shared" si="436"/>
        <v>204837.16</v>
      </c>
      <c r="U1807" s="99">
        <f t="shared" si="437"/>
        <v>635330</v>
      </c>
      <c r="V1807" s="77"/>
    </row>
    <row r="1808" spans="1:68" s="86" customFormat="1" x14ac:dyDescent="0.25">
      <c r="A1808" s="71">
        <v>11</v>
      </c>
      <c r="B1808" s="284"/>
      <c r="C1808" s="284"/>
      <c r="D1808" s="284"/>
      <c r="E1808" s="284"/>
      <c r="F1808" s="71" t="s">
        <v>3966</v>
      </c>
      <c r="G1808" s="99">
        <v>277980.15999999997</v>
      </c>
      <c r="H1808" s="99">
        <v>95975.84</v>
      </c>
      <c r="I1808" s="71">
        <f t="shared" si="438"/>
        <v>373956</v>
      </c>
      <c r="J1808" s="99"/>
      <c r="K1808" s="99"/>
      <c r="L1808" s="99">
        <f t="shared" si="431"/>
        <v>0</v>
      </c>
      <c r="M1808" s="99">
        <f t="shared" si="440"/>
        <v>277980.15999999997</v>
      </c>
      <c r="N1808" s="99">
        <f t="shared" si="432"/>
        <v>95975.84</v>
      </c>
      <c r="O1808" s="99">
        <f t="shared" si="433"/>
        <v>373956</v>
      </c>
      <c r="P1808" s="99"/>
      <c r="Q1808" s="99"/>
      <c r="R1808" s="99">
        <f t="shared" si="434"/>
        <v>0</v>
      </c>
      <c r="S1808" s="99">
        <f t="shared" si="435"/>
        <v>277980.15999999997</v>
      </c>
      <c r="T1808" s="99">
        <f t="shared" si="436"/>
        <v>95975.84</v>
      </c>
      <c r="U1808" s="99">
        <f t="shared" si="437"/>
        <v>373956</v>
      </c>
      <c r="V1808" s="77"/>
    </row>
    <row r="1809" spans="1:68" s="86" customFormat="1" x14ac:dyDescent="0.25">
      <c r="A1809" s="71">
        <v>12</v>
      </c>
      <c r="B1809" s="284"/>
      <c r="C1809" s="284"/>
      <c r="D1809" s="284"/>
      <c r="E1809" s="284"/>
      <c r="F1809" s="71" t="s">
        <v>3967</v>
      </c>
      <c r="G1809" s="99">
        <v>-16652.259999999998</v>
      </c>
      <c r="H1809" s="99">
        <v>39499.259999999995</v>
      </c>
      <c r="I1809" s="71">
        <f t="shared" si="438"/>
        <v>22846.999999999996</v>
      </c>
      <c r="J1809" s="99"/>
      <c r="K1809" s="99"/>
      <c r="L1809" s="99">
        <f t="shared" si="431"/>
        <v>0</v>
      </c>
      <c r="M1809" s="99">
        <f t="shared" si="440"/>
        <v>-16652.259999999998</v>
      </c>
      <c r="N1809" s="99">
        <f t="shared" si="432"/>
        <v>39499.259999999995</v>
      </c>
      <c r="O1809" s="99">
        <f t="shared" si="433"/>
        <v>22846.999999999996</v>
      </c>
      <c r="P1809" s="99"/>
      <c r="Q1809" s="99"/>
      <c r="R1809" s="99">
        <f t="shared" si="434"/>
        <v>0</v>
      </c>
      <c r="S1809" s="99">
        <f t="shared" si="435"/>
        <v>-16652.259999999998</v>
      </c>
      <c r="T1809" s="99">
        <f t="shared" si="436"/>
        <v>39499.259999999995</v>
      </c>
      <c r="U1809" s="99">
        <f t="shared" si="437"/>
        <v>22846.999999999996</v>
      </c>
      <c r="V1809" s="77"/>
    </row>
    <row r="1810" spans="1:68" s="86" customFormat="1" x14ac:dyDescent="0.25">
      <c r="A1810" s="71">
        <v>13</v>
      </c>
      <c r="B1810" s="284"/>
      <c r="C1810" s="284"/>
      <c r="D1810" s="284"/>
      <c r="E1810" s="284"/>
      <c r="F1810" s="71" t="s">
        <v>3968</v>
      </c>
      <c r="G1810" s="99">
        <v>25810</v>
      </c>
      <c r="H1810" s="99">
        <v>0</v>
      </c>
      <c r="I1810" s="71">
        <f t="shared" si="438"/>
        <v>25810</v>
      </c>
      <c r="J1810" s="99"/>
      <c r="K1810" s="99"/>
      <c r="L1810" s="99">
        <f t="shared" si="431"/>
        <v>0</v>
      </c>
      <c r="M1810" s="99">
        <f t="shared" si="440"/>
        <v>25810</v>
      </c>
      <c r="N1810" s="99">
        <f t="shared" si="432"/>
        <v>0</v>
      </c>
      <c r="O1810" s="99">
        <f t="shared" si="433"/>
        <v>25810</v>
      </c>
      <c r="P1810" s="99"/>
      <c r="Q1810" s="99"/>
      <c r="R1810" s="99">
        <f t="shared" si="434"/>
        <v>0</v>
      </c>
      <c r="S1810" s="99">
        <f t="shared" si="435"/>
        <v>25810</v>
      </c>
      <c r="T1810" s="99">
        <f t="shared" si="436"/>
        <v>0</v>
      </c>
      <c r="U1810" s="99">
        <f t="shared" si="437"/>
        <v>25810</v>
      </c>
      <c r="V1810" s="77"/>
    </row>
    <row r="1811" spans="1:68" s="86" customFormat="1" x14ac:dyDescent="0.25">
      <c r="A1811" s="71">
        <v>14</v>
      </c>
      <c r="B1811" s="284"/>
      <c r="C1811" s="284"/>
      <c r="D1811" s="284"/>
      <c r="E1811" s="284"/>
      <c r="F1811" s="71" t="s">
        <v>3969</v>
      </c>
      <c r="G1811" s="99">
        <v>15209.990000000005</v>
      </c>
      <c r="H1811" s="99">
        <v>-45471.990000000005</v>
      </c>
      <c r="I1811" s="71">
        <f t="shared" si="438"/>
        <v>-30262</v>
      </c>
      <c r="J1811" s="99"/>
      <c r="K1811" s="99"/>
      <c r="L1811" s="99">
        <f t="shared" si="431"/>
        <v>0</v>
      </c>
      <c r="M1811" s="99">
        <f t="shared" si="440"/>
        <v>15209.990000000005</v>
      </c>
      <c r="N1811" s="99">
        <f t="shared" si="432"/>
        <v>-45471.990000000005</v>
      </c>
      <c r="O1811" s="99">
        <f t="shared" si="433"/>
        <v>-30262</v>
      </c>
      <c r="P1811" s="99"/>
      <c r="Q1811" s="99"/>
      <c r="R1811" s="99">
        <f t="shared" si="434"/>
        <v>0</v>
      </c>
      <c r="S1811" s="99">
        <f t="shared" si="435"/>
        <v>15209.990000000005</v>
      </c>
      <c r="T1811" s="99">
        <f t="shared" si="436"/>
        <v>-45471.990000000005</v>
      </c>
      <c r="U1811" s="99">
        <f t="shared" si="437"/>
        <v>-30262</v>
      </c>
      <c r="V1811" s="77"/>
    </row>
    <row r="1812" spans="1:68" s="86" customFormat="1" x14ac:dyDescent="0.25">
      <c r="A1812" s="71">
        <v>15</v>
      </c>
      <c r="B1812" s="284"/>
      <c r="C1812" s="284"/>
      <c r="D1812" s="284"/>
      <c r="E1812" s="284"/>
      <c r="F1812" s="71" t="s">
        <v>3970</v>
      </c>
      <c r="G1812" s="99">
        <v>1861</v>
      </c>
      <c r="H1812" s="99">
        <v>0</v>
      </c>
      <c r="I1812" s="71">
        <f t="shared" si="438"/>
        <v>1861</v>
      </c>
      <c r="J1812" s="99"/>
      <c r="K1812" s="99"/>
      <c r="L1812" s="99">
        <f t="shared" si="431"/>
        <v>0</v>
      </c>
      <c r="M1812" s="99">
        <f t="shared" si="440"/>
        <v>1861</v>
      </c>
      <c r="N1812" s="99">
        <f t="shared" si="432"/>
        <v>0</v>
      </c>
      <c r="O1812" s="99">
        <f t="shared" si="433"/>
        <v>1861</v>
      </c>
      <c r="P1812" s="99"/>
      <c r="Q1812" s="99"/>
      <c r="R1812" s="99">
        <f t="shared" si="434"/>
        <v>0</v>
      </c>
      <c r="S1812" s="99">
        <f t="shared" si="435"/>
        <v>1861</v>
      </c>
      <c r="T1812" s="99">
        <f t="shared" si="436"/>
        <v>0</v>
      </c>
      <c r="U1812" s="99">
        <f t="shared" si="437"/>
        <v>1861</v>
      </c>
      <c r="V1812" s="77"/>
    </row>
    <row r="1813" spans="1:68" s="86" customFormat="1" x14ac:dyDescent="0.25">
      <c r="A1813" s="71">
        <v>16</v>
      </c>
      <c r="B1813" s="284"/>
      <c r="C1813" s="284"/>
      <c r="D1813" s="284"/>
      <c r="E1813" s="284"/>
      <c r="F1813" s="71" t="s">
        <v>3971</v>
      </c>
      <c r="G1813" s="99">
        <v>412509.06000000006</v>
      </c>
      <c r="H1813" s="99">
        <v>190051.93999999994</v>
      </c>
      <c r="I1813" s="71">
        <f t="shared" si="438"/>
        <v>602561</v>
      </c>
      <c r="J1813" s="99"/>
      <c r="K1813" s="99"/>
      <c r="L1813" s="99">
        <f t="shared" si="431"/>
        <v>0</v>
      </c>
      <c r="M1813" s="99">
        <f t="shared" si="440"/>
        <v>412509.06000000006</v>
      </c>
      <c r="N1813" s="99">
        <f t="shared" si="432"/>
        <v>190051.93999999994</v>
      </c>
      <c r="O1813" s="99">
        <f t="shared" si="433"/>
        <v>602561</v>
      </c>
      <c r="P1813" s="99"/>
      <c r="Q1813" s="99"/>
      <c r="R1813" s="99">
        <f t="shared" si="434"/>
        <v>0</v>
      </c>
      <c r="S1813" s="99">
        <f t="shared" si="435"/>
        <v>412509.06000000006</v>
      </c>
      <c r="T1813" s="99">
        <f t="shared" si="436"/>
        <v>190051.93999999994</v>
      </c>
      <c r="U1813" s="99">
        <f t="shared" si="437"/>
        <v>602561</v>
      </c>
      <c r="V1813" s="77"/>
    </row>
    <row r="1814" spans="1:68" s="86" customFormat="1" x14ac:dyDescent="0.25">
      <c r="A1814" s="71">
        <v>17</v>
      </c>
      <c r="B1814" s="284"/>
      <c r="C1814" s="284"/>
      <c r="D1814" s="284"/>
      <c r="E1814" s="284"/>
      <c r="F1814" s="71" t="s">
        <v>3972</v>
      </c>
      <c r="G1814" s="99">
        <v>15570.89</v>
      </c>
      <c r="H1814" s="99">
        <v>2878.11</v>
      </c>
      <c r="I1814" s="71">
        <f t="shared" si="438"/>
        <v>18449</v>
      </c>
      <c r="J1814" s="99"/>
      <c r="K1814" s="99"/>
      <c r="L1814" s="99">
        <f t="shared" si="431"/>
        <v>0</v>
      </c>
      <c r="M1814" s="99">
        <f t="shared" si="440"/>
        <v>15570.89</v>
      </c>
      <c r="N1814" s="99">
        <f t="shared" si="432"/>
        <v>2878.11</v>
      </c>
      <c r="O1814" s="99">
        <f t="shared" si="433"/>
        <v>18449</v>
      </c>
      <c r="P1814" s="99"/>
      <c r="Q1814" s="99"/>
      <c r="R1814" s="99">
        <f t="shared" si="434"/>
        <v>0</v>
      </c>
      <c r="S1814" s="99">
        <f t="shared" si="435"/>
        <v>15570.89</v>
      </c>
      <c r="T1814" s="99">
        <f t="shared" si="436"/>
        <v>2878.11</v>
      </c>
      <c r="U1814" s="99">
        <f t="shared" si="437"/>
        <v>18449</v>
      </c>
      <c r="V1814" s="77"/>
    </row>
    <row r="1815" spans="1:68" s="86" customFormat="1" x14ac:dyDescent="0.25">
      <c r="A1815" s="71">
        <v>18</v>
      </c>
      <c r="B1815" s="285"/>
      <c r="C1815" s="285"/>
      <c r="D1815" s="285"/>
      <c r="E1815" s="285"/>
      <c r="F1815" s="71" t="s">
        <v>3973</v>
      </c>
      <c r="G1815" s="99">
        <v>0</v>
      </c>
      <c r="H1815" s="99">
        <v>0</v>
      </c>
      <c r="I1815" s="71">
        <f t="shared" si="438"/>
        <v>0</v>
      </c>
      <c r="J1815" s="99"/>
      <c r="K1815" s="99"/>
      <c r="L1815" s="99">
        <f t="shared" ref="L1815:L1878" si="442">J1815+K1815</f>
        <v>0</v>
      </c>
      <c r="M1815" s="99">
        <f t="shared" si="440"/>
        <v>0</v>
      </c>
      <c r="N1815" s="99">
        <f t="shared" ref="N1815:N1878" si="443">H1815+K1815</f>
        <v>0</v>
      </c>
      <c r="O1815" s="99">
        <f t="shared" ref="O1815:O1878" si="444">I1815+L1815</f>
        <v>0</v>
      </c>
      <c r="P1815" s="99"/>
      <c r="Q1815" s="99"/>
      <c r="R1815" s="99">
        <f t="shared" ref="R1815:R1878" si="445">P1815+Q1815</f>
        <v>0</v>
      </c>
      <c r="S1815" s="99">
        <f t="shared" ref="S1815:S1878" si="446">M1815-P1815</f>
        <v>0</v>
      </c>
      <c r="T1815" s="99">
        <f t="shared" ref="T1815:T1878" si="447">N1815-Q1815</f>
        <v>0</v>
      </c>
      <c r="U1815" s="99">
        <f t="shared" ref="U1815:U1878" si="448">O1815-R1815</f>
        <v>0</v>
      </c>
      <c r="V1815" s="77"/>
    </row>
    <row r="1816" spans="1:68" s="206" customFormat="1" x14ac:dyDescent="0.25">
      <c r="A1816" s="255" t="s">
        <v>43</v>
      </c>
      <c r="B1816" s="256"/>
      <c r="C1816" s="256"/>
      <c r="D1816" s="256"/>
      <c r="E1816" s="256"/>
      <c r="F1816" s="97">
        <f>A1815</f>
        <v>18</v>
      </c>
      <c r="G1816" s="97">
        <f>SUM(G1798:G1815)</f>
        <v>2309290.7400000002</v>
      </c>
      <c r="H1816" s="97">
        <f t="shared" ref="H1816:U1816" si="449">SUM(H1798:H1815)</f>
        <v>668855.26</v>
      </c>
      <c r="I1816" s="97">
        <f t="shared" si="449"/>
        <v>2978146</v>
      </c>
      <c r="J1816" s="97">
        <f t="shared" si="449"/>
        <v>0</v>
      </c>
      <c r="K1816" s="97">
        <f t="shared" si="449"/>
        <v>0</v>
      </c>
      <c r="L1816" s="97">
        <f t="shared" si="449"/>
        <v>0</v>
      </c>
      <c r="M1816" s="97">
        <f t="shared" si="449"/>
        <v>2309290.7400000002</v>
      </c>
      <c r="N1816" s="97">
        <f t="shared" si="449"/>
        <v>668855.26</v>
      </c>
      <c r="O1816" s="97">
        <f t="shared" si="449"/>
        <v>2978146</v>
      </c>
      <c r="P1816" s="97">
        <f t="shared" si="449"/>
        <v>0</v>
      </c>
      <c r="Q1816" s="97">
        <f t="shared" si="449"/>
        <v>0</v>
      </c>
      <c r="R1816" s="97">
        <f t="shared" si="449"/>
        <v>0</v>
      </c>
      <c r="S1816" s="97">
        <f t="shared" si="449"/>
        <v>2309290.7400000002</v>
      </c>
      <c r="T1816" s="97">
        <f t="shared" si="449"/>
        <v>668855.26</v>
      </c>
      <c r="U1816" s="97">
        <f t="shared" si="449"/>
        <v>2978146</v>
      </c>
      <c r="V1816" s="122"/>
      <c r="W1816" s="113"/>
      <c r="X1816" s="113"/>
      <c r="Y1816" s="113"/>
      <c r="Z1816" s="113"/>
      <c r="AA1816" s="113"/>
      <c r="AB1816" s="113"/>
      <c r="AC1816" s="113"/>
      <c r="AD1816" s="113"/>
      <c r="AE1816" s="113"/>
      <c r="AF1816" s="113"/>
      <c r="AG1816" s="113"/>
      <c r="AH1816" s="113"/>
      <c r="AI1816" s="113"/>
      <c r="AJ1816" s="113"/>
      <c r="AK1816" s="113"/>
      <c r="AL1816" s="113"/>
      <c r="AM1816" s="113"/>
      <c r="AN1816" s="113"/>
      <c r="AO1816" s="113"/>
      <c r="AP1816" s="113"/>
      <c r="AQ1816" s="113"/>
      <c r="AR1816" s="113"/>
      <c r="AS1816" s="113"/>
      <c r="AT1816" s="113"/>
      <c r="AU1816" s="113"/>
      <c r="AV1816" s="113"/>
      <c r="AW1816" s="113"/>
      <c r="AX1816" s="113"/>
      <c r="AY1816" s="113"/>
      <c r="AZ1816" s="113"/>
      <c r="BA1816" s="113"/>
      <c r="BB1816" s="113"/>
      <c r="BC1816" s="113"/>
      <c r="BD1816" s="113"/>
      <c r="BE1816" s="113"/>
      <c r="BF1816" s="113"/>
      <c r="BG1816" s="113"/>
      <c r="BH1816" s="113"/>
      <c r="BI1816" s="113"/>
      <c r="BJ1816" s="113"/>
      <c r="BK1816" s="113"/>
      <c r="BL1816" s="113"/>
      <c r="BM1816" s="113"/>
      <c r="BN1816" s="113"/>
      <c r="BO1816" s="113"/>
      <c r="BP1816" s="113"/>
    </row>
    <row r="1817" spans="1:68" s="86" customFormat="1" ht="15" customHeight="1" x14ac:dyDescent="0.25">
      <c r="A1817" s="71">
        <v>1</v>
      </c>
      <c r="B1817" s="293" t="s">
        <v>1216</v>
      </c>
      <c r="C1817" s="293" t="s">
        <v>1217</v>
      </c>
      <c r="D1817" s="293" t="s">
        <v>1217</v>
      </c>
      <c r="E1817" s="293" t="s">
        <v>3974</v>
      </c>
      <c r="F1817" s="71" t="s">
        <v>3975</v>
      </c>
      <c r="G1817" s="99">
        <v>211912.53999999998</v>
      </c>
      <c r="H1817" s="99">
        <v>38047.46</v>
      </c>
      <c r="I1817" s="71">
        <f t="shared" ref="I1817:I1879" si="450">SUM(G1817:H1817)</f>
        <v>249959.99999999997</v>
      </c>
      <c r="J1817" s="99"/>
      <c r="K1817" s="99"/>
      <c r="L1817" s="99">
        <f t="shared" si="442"/>
        <v>0</v>
      </c>
      <c r="M1817" s="99">
        <f t="shared" si="440"/>
        <v>211912.53999999998</v>
      </c>
      <c r="N1817" s="99">
        <f t="shared" si="443"/>
        <v>38047.46</v>
      </c>
      <c r="O1817" s="99">
        <f t="shared" si="444"/>
        <v>249959.99999999997</v>
      </c>
      <c r="P1817" s="99"/>
      <c r="Q1817" s="99"/>
      <c r="R1817" s="99">
        <f t="shared" si="445"/>
        <v>0</v>
      </c>
      <c r="S1817" s="99">
        <f t="shared" si="446"/>
        <v>211912.53999999998</v>
      </c>
      <c r="T1817" s="99">
        <f t="shared" si="447"/>
        <v>38047.46</v>
      </c>
      <c r="U1817" s="99">
        <f t="shared" si="448"/>
        <v>249959.99999999997</v>
      </c>
      <c r="V1817" s="77"/>
    </row>
    <row r="1818" spans="1:68" s="86" customFormat="1" x14ac:dyDescent="0.25">
      <c r="A1818" s="71">
        <v>2</v>
      </c>
      <c r="B1818" s="294"/>
      <c r="C1818" s="294"/>
      <c r="D1818" s="294"/>
      <c r="E1818" s="294"/>
      <c r="F1818" s="71" t="s">
        <v>3976</v>
      </c>
      <c r="G1818" s="99">
        <v>163474.60999999996</v>
      </c>
      <c r="H1818" s="99">
        <v>49024.39</v>
      </c>
      <c r="I1818" s="71">
        <f t="shared" si="450"/>
        <v>212498.99999999994</v>
      </c>
      <c r="J1818" s="99"/>
      <c r="K1818" s="99"/>
      <c r="L1818" s="99">
        <f t="shared" si="442"/>
        <v>0</v>
      </c>
      <c r="M1818" s="99">
        <f t="shared" si="440"/>
        <v>163474.60999999996</v>
      </c>
      <c r="N1818" s="99">
        <f t="shared" si="443"/>
        <v>49024.39</v>
      </c>
      <c r="O1818" s="99">
        <f t="shared" si="444"/>
        <v>212498.99999999994</v>
      </c>
      <c r="P1818" s="99"/>
      <c r="Q1818" s="99"/>
      <c r="R1818" s="99">
        <f t="shared" si="445"/>
        <v>0</v>
      </c>
      <c r="S1818" s="99">
        <f t="shared" si="446"/>
        <v>163474.60999999996</v>
      </c>
      <c r="T1818" s="99">
        <f t="shared" si="447"/>
        <v>49024.39</v>
      </c>
      <c r="U1818" s="99">
        <f t="shared" si="448"/>
        <v>212498.99999999994</v>
      </c>
      <c r="V1818" s="77"/>
    </row>
    <row r="1819" spans="1:68" s="86" customFormat="1" x14ac:dyDescent="0.25">
      <c r="A1819" s="71">
        <v>3</v>
      </c>
      <c r="B1819" s="294"/>
      <c r="C1819" s="294"/>
      <c r="D1819" s="294"/>
      <c r="E1819" s="294"/>
      <c r="F1819" s="71" t="s">
        <v>3977</v>
      </c>
      <c r="G1819" s="99">
        <v>157482.34999999998</v>
      </c>
      <c r="H1819" s="99">
        <v>27725.65</v>
      </c>
      <c r="I1819" s="71">
        <f t="shared" si="450"/>
        <v>185207.99999999997</v>
      </c>
      <c r="J1819" s="99"/>
      <c r="K1819" s="99"/>
      <c r="L1819" s="99">
        <f t="shared" si="442"/>
        <v>0</v>
      </c>
      <c r="M1819" s="99">
        <f t="shared" si="440"/>
        <v>157482.34999999998</v>
      </c>
      <c r="N1819" s="99">
        <f t="shared" si="443"/>
        <v>27725.65</v>
      </c>
      <c r="O1819" s="99">
        <f t="shared" si="444"/>
        <v>185207.99999999997</v>
      </c>
      <c r="P1819" s="99"/>
      <c r="Q1819" s="99"/>
      <c r="R1819" s="99">
        <f t="shared" si="445"/>
        <v>0</v>
      </c>
      <c r="S1819" s="99">
        <f t="shared" si="446"/>
        <v>157482.34999999998</v>
      </c>
      <c r="T1819" s="99">
        <f t="shared" si="447"/>
        <v>27725.65</v>
      </c>
      <c r="U1819" s="99">
        <f t="shared" si="448"/>
        <v>185207.99999999997</v>
      </c>
      <c r="V1819" s="77"/>
    </row>
    <row r="1820" spans="1:68" s="86" customFormat="1" x14ac:dyDescent="0.25">
      <c r="A1820" s="71">
        <v>4</v>
      </c>
      <c r="B1820" s="294"/>
      <c r="C1820" s="294"/>
      <c r="D1820" s="294"/>
      <c r="E1820" s="294"/>
      <c r="F1820" s="71" t="s">
        <v>3978</v>
      </c>
      <c r="G1820" s="99">
        <v>2459.1800000000007</v>
      </c>
      <c r="H1820" s="99">
        <v>589.82000000000005</v>
      </c>
      <c r="I1820" s="71">
        <f t="shared" si="450"/>
        <v>3049.0000000000009</v>
      </c>
      <c r="J1820" s="99"/>
      <c r="K1820" s="99"/>
      <c r="L1820" s="99">
        <f t="shared" si="442"/>
        <v>0</v>
      </c>
      <c r="M1820" s="99">
        <f t="shared" si="440"/>
        <v>2459.1800000000007</v>
      </c>
      <c r="N1820" s="99">
        <f t="shared" si="443"/>
        <v>589.82000000000005</v>
      </c>
      <c r="O1820" s="99">
        <f t="shared" si="444"/>
        <v>3049.0000000000009</v>
      </c>
      <c r="P1820" s="99"/>
      <c r="Q1820" s="99"/>
      <c r="R1820" s="99">
        <f t="shared" si="445"/>
        <v>0</v>
      </c>
      <c r="S1820" s="99">
        <f t="shared" si="446"/>
        <v>2459.1800000000007</v>
      </c>
      <c r="T1820" s="99">
        <f t="shared" si="447"/>
        <v>589.82000000000005</v>
      </c>
      <c r="U1820" s="99">
        <f t="shared" si="448"/>
        <v>3049.0000000000009</v>
      </c>
      <c r="V1820" s="77"/>
    </row>
    <row r="1821" spans="1:68" s="86" customFormat="1" x14ac:dyDescent="0.25">
      <c r="A1821" s="71">
        <v>5</v>
      </c>
      <c r="B1821" s="294"/>
      <c r="C1821" s="294"/>
      <c r="D1821" s="294"/>
      <c r="E1821" s="294"/>
      <c r="F1821" s="71" t="s">
        <v>3979</v>
      </c>
      <c r="G1821" s="99">
        <v>0</v>
      </c>
      <c r="H1821" s="99">
        <v>0</v>
      </c>
      <c r="I1821" s="71">
        <f t="shared" si="450"/>
        <v>0</v>
      </c>
      <c r="J1821" s="99"/>
      <c r="K1821" s="99"/>
      <c r="L1821" s="99">
        <f t="shared" si="442"/>
        <v>0</v>
      </c>
      <c r="M1821" s="99">
        <f t="shared" si="440"/>
        <v>0</v>
      </c>
      <c r="N1821" s="99">
        <f t="shared" si="443"/>
        <v>0</v>
      </c>
      <c r="O1821" s="99">
        <f t="shared" si="444"/>
        <v>0</v>
      </c>
      <c r="P1821" s="99"/>
      <c r="Q1821" s="99"/>
      <c r="R1821" s="99">
        <f t="shared" si="445"/>
        <v>0</v>
      </c>
      <c r="S1821" s="99">
        <f t="shared" si="446"/>
        <v>0</v>
      </c>
      <c r="T1821" s="99">
        <f t="shared" si="447"/>
        <v>0</v>
      </c>
      <c r="U1821" s="99">
        <f t="shared" si="448"/>
        <v>0</v>
      </c>
      <c r="V1821" s="77"/>
    </row>
    <row r="1822" spans="1:68" s="86" customFormat="1" x14ac:dyDescent="0.25">
      <c r="A1822" s="71">
        <v>6</v>
      </c>
      <c r="B1822" s="294"/>
      <c r="C1822" s="294"/>
      <c r="D1822" s="294"/>
      <c r="E1822" s="294"/>
      <c r="F1822" s="71" t="s">
        <v>3980</v>
      </c>
      <c r="G1822" s="99">
        <v>-9013.61</v>
      </c>
      <c r="H1822" s="99">
        <v>-2610.39</v>
      </c>
      <c r="I1822" s="71">
        <f t="shared" si="450"/>
        <v>-11624</v>
      </c>
      <c r="J1822" s="99"/>
      <c r="K1822" s="99"/>
      <c r="L1822" s="99">
        <f t="shared" si="442"/>
        <v>0</v>
      </c>
      <c r="M1822" s="99">
        <f t="shared" si="440"/>
        <v>-9013.61</v>
      </c>
      <c r="N1822" s="99">
        <f t="shared" si="443"/>
        <v>-2610.39</v>
      </c>
      <c r="O1822" s="99">
        <f t="shared" si="444"/>
        <v>-11624</v>
      </c>
      <c r="P1822" s="99"/>
      <c r="Q1822" s="99"/>
      <c r="R1822" s="99">
        <f t="shared" si="445"/>
        <v>0</v>
      </c>
      <c r="S1822" s="99">
        <f t="shared" si="446"/>
        <v>-9013.61</v>
      </c>
      <c r="T1822" s="99">
        <f t="shared" si="447"/>
        <v>-2610.39</v>
      </c>
      <c r="U1822" s="99">
        <f t="shared" si="448"/>
        <v>-11624</v>
      </c>
      <c r="V1822" s="77"/>
    </row>
    <row r="1823" spans="1:68" s="86" customFormat="1" x14ac:dyDescent="0.25">
      <c r="A1823" s="71">
        <v>7</v>
      </c>
      <c r="B1823" s="294"/>
      <c r="C1823" s="294"/>
      <c r="D1823" s="294"/>
      <c r="E1823" s="294"/>
      <c r="F1823" s="71" t="s">
        <v>3981</v>
      </c>
      <c r="G1823" s="99">
        <v>174891.06000000003</v>
      </c>
      <c r="H1823" s="99">
        <v>32070.939999999995</v>
      </c>
      <c r="I1823" s="71">
        <f t="shared" si="450"/>
        <v>206962.00000000003</v>
      </c>
      <c r="J1823" s="99"/>
      <c r="K1823" s="99"/>
      <c r="L1823" s="99">
        <f t="shared" si="442"/>
        <v>0</v>
      </c>
      <c r="M1823" s="99">
        <f t="shared" si="440"/>
        <v>174891.06000000003</v>
      </c>
      <c r="N1823" s="99">
        <f t="shared" si="443"/>
        <v>32070.939999999995</v>
      </c>
      <c r="O1823" s="99">
        <f t="shared" si="444"/>
        <v>206962.00000000003</v>
      </c>
      <c r="P1823" s="99"/>
      <c r="Q1823" s="99"/>
      <c r="R1823" s="99">
        <f t="shared" si="445"/>
        <v>0</v>
      </c>
      <c r="S1823" s="99">
        <f t="shared" si="446"/>
        <v>174891.06000000003</v>
      </c>
      <c r="T1823" s="99">
        <f t="shared" si="447"/>
        <v>32070.939999999995</v>
      </c>
      <c r="U1823" s="99">
        <f t="shared" si="448"/>
        <v>206962.00000000003</v>
      </c>
      <c r="V1823" s="77"/>
    </row>
    <row r="1824" spans="1:68" s="86" customFormat="1" x14ac:dyDescent="0.25">
      <c r="A1824" s="71">
        <v>8</v>
      </c>
      <c r="B1824" s="294"/>
      <c r="C1824" s="294"/>
      <c r="D1824" s="294"/>
      <c r="E1824" s="294"/>
      <c r="F1824" s="71" t="s">
        <v>3982</v>
      </c>
      <c r="G1824" s="99">
        <v>275622.89</v>
      </c>
      <c r="H1824" s="99">
        <v>62760.11</v>
      </c>
      <c r="I1824" s="71">
        <f t="shared" si="450"/>
        <v>338383</v>
      </c>
      <c r="J1824" s="99"/>
      <c r="K1824" s="99"/>
      <c r="L1824" s="99">
        <f t="shared" si="442"/>
        <v>0</v>
      </c>
      <c r="M1824" s="99">
        <f t="shared" si="440"/>
        <v>275622.89</v>
      </c>
      <c r="N1824" s="99">
        <f t="shared" si="443"/>
        <v>62760.11</v>
      </c>
      <c r="O1824" s="99">
        <f t="shared" si="444"/>
        <v>338383</v>
      </c>
      <c r="P1824" s="99"/>
      <c r="Q1824" s="99"/>
      <c r="R1824" s="99">
        <f t="shared" si="445"/>
        <v>0</v>
      </c>
      <c r="S1824" s="99">
        <f t="shared" si="446"/>
        <v>275622.89</v>
      </c>
      <c r="T1824" s="99">
        <f t="shared" si="447"/>
        <v>62760.11</v>
      </c>
      <c r="U1824" s="99">
        <f t="shared" si="448"/>
        <v>338383</v>
      </c>
      <c r="V1824" s="77"/>
    </row>
    <row r="1825" spans="1:22" s="86" customFormat="1" x14ac:dyDescent="0.25">
      <c r="A1825" s="71">
        <v>9</v>
      </c>
      <c r="B1825" s="294"/>
      <c r="C1825" s="294"/>
      <c r="D1825" s="294"/>
      <c r="E1825" s="294"/>
      <c r="F1825" s="71" t="s">
        <v>3983</v>
      </c>
      <c r="G1825" s="99">
        <v>15343.130000000001</v>
      </c>
      <c r="H1825" s="99">
        <v>2539.8699999999994</v>
      </c>
      <c r="I1825" s="71">
        <f t="shared" si="450"/>
        <v>17883</v>
      </c>
      <c r="J1825" s="99"/>
      <c r="K1825" s="99"/>
      <c r="L1825" s="99">
        <f t="shared" si="442"/>
        <v>0</v>
      </c>
      <c r="M1825" s="99">
        <f t="shared" si="440"/>
        <v>15343.130000000001</v>
      </c>
      <c r="N1825" s="99">
        <f t="shared" si="443"/>
        <v>2539.8699999999994</v>
      </c>
      <c r="O1825" s="99">
        <f t="shared" si="444"/>
        <v>17883</v>
      </c>
      <c r="P1825" s="99"/>
      <c r="Q1825" s="99"/>
      <c r="R1825" s="99">
        <f t="shared" si="445"/>
        <v>0</v>
      </c>
      <c r="S1825" s="99">
        <f t="shared" si="446"/>
        <v>15343.130000000001</v>
      </c>
      <c r="T1825" s="99">
        <f t="shared" si="447"/>
        <v>2539.8699999999994</v>
      </c>
      <c r="U1825" s="99">
        <f t="shared" si="448"/>
        <v>17883</v>
      </c>
      <c r="V1825" s="77"/>
    </row>
    <row r="1826" spans="1:22" s="86" customFormat="1" x14ac:dyDescent="0.25">
      <c r="A1826" s="71">
        <v>10</v>
      </c>
      <c r="B1826" s="294"/>
      <c r="C1826" s="294"/>
      <c r="D1826" s="294"/>
      <c r="E1826" s="294"/>
      <c r="F1826" s="71" t="s">
        <v>3984</v>
      </c>
      <c r="G1826" s="99">
        <v>240</v>
      </c>
      <c r="H1826" s="99">
        <v>0</v>
      </c>
      <c r="I1826" s="71">
        <f t="shared" si="450"/>
        <v>240</v>
      </c>
      <c r="J1826" s="99"/>
      <c r="K1826" s="99"/>
      <c r="L1826" s="99">
        <f t="shared" si="442"/>
        <v>0</v>
      </c>
      <c r="M1826" s="99">
        <f t="shared" si="440"/>
        <v>240</v>
      </c>
      <c r="N1826" s="99">
        <f t="shared" si="443"/>
        <v>0</v>
      </c>
      <c r="O1826" s="99">
        <f t="shared" si="444"/>
        <v>240</v>
      </c>
      <c r="P1826" s="99"/>
      <c r="Q1826" s="99"/>
      <c r="R1826" s="99">
        <f t="shared" si="445"/>
        <v>0</v>
      </c>
      <c r="S1826" s="99">
        <f t="shared" si="446"/>
        <v>240</v>
      </c>
      <c r="T1826" s="99">
        <f t="shared" si="447"/>
        <v>0</v>
      </c>
      <c r="U1826" s="99">
        <f t="shared" si="448"/>
        <v>240</v>
      </c>
      <c r="V1826" s="77"/>
    </row>
    <row r="1827" spans="1:22" s="86" customFormat="1" x14ac:dyDescent="0.25">
      <c r="A1827" s="71">
        <v>11</v>
      </c>
      <c r="B1827" s="294"/>
      <c r="C1827" s="294"/>
      <c r="D1827" s="294"/>
      <c r="E1827" s="294"/>
      <c r="F1827" s="71" t="s">
        <v>3985</v>
      </c>
      <c r="G1827" s="99">
        <v>62401.959999999992</v>
      </c>
      <c r="H1827" s="99">
        <v>16342.039999999999</v>
      </c>
      <c r="I1827" s="71">
        <f t="shared" si="450"/>
        <v>78743.999999999985</v>
      </c>
      <c r="J1827" s="99"/>
      <c r="K1827" s="99"/>
      <c r="L1827" s="99">
        <f t="shared" si="442"/>
        <v>0</v>
      </c>
      <c r="M1827" s="99">
        <f t="shared" si="440"/>
        <v>62401.959999999992</v>
      </c>
      <c r="N1827" s="99">
        <f t="shared" si="443"/>
        <v>16342.039999999999</v>
      </c>
      <c r="O1827" s="99">
        <f t="shared" si="444"/>
        <v>78743.999999999985</v>
      </c>
      <c r="P1827" s="99"/>
      <c r="Q1827" s="99"/>
      <c r="R1827" s="99">
        <f t="shared" si="445"/>
        <v>0</v>
      </c>
      <c r="S1827" s="99">
        <f t="shared" si="446"/>
        <v>62401.959999999992</v>
      </c>
      <c r="T1827" s="99">
        <f t="shared" si="447"/>
        <v>16342.039999999999</v>
      </c>
      <c r="U1827" s="99">
        <f t="shared" si="448"/>
        <v>78743.999999999985</v>
      </c>
      <c r="V1827" s="77"/>
    </row>
    <row r="1828" spans="1:22" s="86" customFormat="1" x14ac:dyDescent="0.25">
      <c r="A1828" s="71">
        <v>12</v>
      </c>
      <c r="B1828" s="294"/>
      <c r="C1828" s="294"/>
      <c r="D1828" s="294"/>
      <c r="E1828" s="294"/>
      <c r="F1828" s="71" t="s">
        <v>3986</v>
      </c>
      <c r="G1828" s="99">
        <v>7412.1100000000042</v>
      </c>
      <c r="H1828" s="99">
        <v>-348.10999999999967</v>
      </c>
      <c r="I1828" s="71">
        <f t="shared" si="450"/>
        <v>7064.0000000000045</v>
      </c>
      <c r="J1828" s="99"/>
      <c r="K1828" s="99"/>
      <c r="L1828" s="99">
        <f t="shared" si="442"/>
        <v>0</v>
      </c>
      <c r="M1828" s="99">
        <f t="shared" si="440"/>
        <v>7412.1100000000042</v>
      </c>
      <c r="N1828" s="99">
        <f t="shared" si="443"/>
        <v>-348.10999999999967</v>
      </c>
      <c r="O1828" s="99">
        <f t="shared" si="444"/>
        <v>7064.0000000000045</v>
      </c>
      <c r="P1828" s="99"/>
      <c r="Q1828" s="99"/>
      <c r="R1828" s="99">
        <f t="shared" si="445"/>
        <v>0</v>
      </c>
      <c r="S1828" s="99">
        <f t="shared" si="446"/>
        <v>7412.1100000000042</v>
      </c>
      <c r="T1828" s="99">
        <f t="shared" si="447"/>
        <v>-348.10999999999967</v>
      </c>
      <c r="U1828" s="99">
        <f t="shared" si="448"/>
        <v>7064.0000000000045</v>
      </c>
      <c r="V1828" s="77"/>
    </row>
    <row r="1829" spans="1:22" s="86" customFormat="1" x14ac:dyDescent="0.25">
      <c r="A1829" s="71">
        <v>13</v>
      </c>
      <c r="B1829" s="294"/>
      <c r="C1829" s="294"/>
      <c r="D1829" s="294"/>
      <c r="E1829" s="294"/>
      <c r="F1829" s="71" t="s">
        <v>3987</v>
      </c>
      <c r="G1829" s="99">
        <v>0</v>
      </c>
      <c r="H1829" s="99">
        <v>0</v>
      </c>
      <c r="I1829" s="71">
        <f t="shared" si="450"/>
        <v>0</v>
      </c>
      <c r="J1829" s="99"/>
      <c r="K1829" s="99"/>
      <c r="L1829" s="99">
        <f t="shared" si="442"/>
        <v>0</v>
      </c>
      <c r="M1829" s="99">
        <f t="shared" si="440"/>
        <v>0</v>
      </c>
      <c r="N1829" s="99">
        <f t="shared" si="443"/>
        <v>0</v>
      </c>
      <c r="O1829" s="99">
        <f t="shared" si="444"/>
        <v>0</v>
      </c>
      <c r="P1829" s="99"/>
      <c r="Q1829" s="99"/>
      <c r="R1829" s="99">
        <f t="shared" si="445"/>
        <v>0</v>
      </c>
      <c r="S1829" s="99">
        <f t="shared" si="446"/>
        <v>0</v>
      </c>
      <c r="T1829" s="99">
        <f t="shared" si="447"/>
        <v>0</v>
      </c>
      <c r="U1829" s="99">
        <f t="shared" si="448"/>
        <v>0</v>
      </c>
      <c r="V1829" s="77"/>
    </row>
    <row r="1830" spans="1:22" s="86" customFormat="1" x14ac:dyDescent="0.25">
      <c r="A1830" s="71">
        <v>14</v>
      </c>
      <c r="B1830" s="294"/>
      <c r="C1830" s="294"/>
      <c r="D1830" s="294"/>
      <c r="E1830" s="294"/>
      <c r="F1830" s="71" t="s">
        <v>3988</v>
      </c>
      <c r="G1830" s="99">
        <v>0</v>
      </c>
      <c r="H1830" s="99">
        <v>0</v>
      </c>
      <c r="I1830" s="71">
        <f t="shared" si="450"/>
        <v>0</v>
      </c>
      <c r="J1830" s="99"/>
      <c r="K1830" s="99"/>
      <c r="L1830" s="99">
        <f t="shared" si="442"/>
        <v>0</v>
      </c>
      <c r="M1830" s="99">
        <f t="shared" si="440"/>
        <v>0</v>
      </c>
      <c r="N1830" s="99">
        <f t="shared" si="443"/>
        <v>0</v>
      </c>
      <c r="O1830" s="99">
        <f t="shared" si="444"/>
        <v>0</v>
      </c>
      <c r="P1830" s="99"/>
      <c r="Q1830" s="99"/>
      <c r="R1830" s="99">
        <f t="shared" si="445"/>
        <v>0</v>
      </c>
      <c r="S1830" s="99">
        <f t="shared" si="446"/>
        <v>0</v>
      </c>
      <c r="T1830" s="99">
        <f t="shared" si="447"/>
        <v>0</v>
      </c>
      <c r="U1830" s="99">
        <f t="shared" si="448"/>
        <v>0</v>
      </c>
      <c r="V1830" s="77"/>
    </row>
    <row r="1831" spans="1:22" s="86" customFormat="1" x14ac:dyDescent="0.25">
      <c r="A1831" s="71">
        <v>15</v>
      </c>
      <c r="B1831" s="294"/>
      <c r="C1831" s="294"/>
      <c r="D1831" s="294"/>
      <c r="E1831" s="294"/>
      <c r="F1831" s="71" t="s">
        <v>3989</v>
      </c>
      <c r="G1831" s="99">
        <v>0</v>
      </c>
      <c r="H1831" s="99">
        <v>0</v>
      </c>
      <c r="I1831" s="71">
        <f t="shared" si="450"/>
        <v>0</v>
      </c>
      <c r="J1831" s="99"/>
      <c r="K1831" s="99"/>
      <c r="L1831" s="99">
        <f t="shared" si="442"/>
        <v>0</v>
      </c>
      <c r="M1831" s="99">
        <f t="shared" si="440"/>
        <v>0</v>
      </c>
      <c r="N1831" s="99">
        <f t="shared" si="443"/>
        <v>0</v>
      </c>
      <c r="O1831" s="99">
        <f t="shared" si="444"/>
        <v>0</v>
      </c>
      <c r="P1831" s="99"/>
      <c r="Q1831" s="99"/>
      <c r="R1831" s="99">
        <f t="shared" si="445"/>
        <v>0</v>
      </c>
      <c r="S1831" s="99">
        <f t="shared" si="446"/>
        <v>0</v>
      </c>
      <c r="T1831" s="99">
        <f t="shared" si="447"/>
        <v>0</v>
      </c>
      <c r="U1831" s="99">
        <f t="shared" si="448"/>
        <v>0</v>
      </c>
      <c r="V1831" s="77"/>
    </row>
    <row r="1832" spans="1:22" s="86" customFormat="1" x14ac:dyDescent="0.25">
      <c r="A1832" s="71">
        <v>16</v>
      </c>
      <c r="B1832" s="294"/>
      <c r="C1832" s="294"/>
      <c r="D1832" s="294"/>
      <c r="E1832" s="294"/>
      <c r="F1832" s="71" t="s">
        <v>3990</v>
      </c>
      <c r="G1832" s="99">
        <v>268217.44000000006</v>
      </c>
      <c r="H1832" s="99">
        <v>23846.560000000001</v>
      </c>
      <c r="I1832" s="71">
        <f t="shared" si="450"/>
        <v>292064.00000000006</v>
      </c>
      <c r="J1832" s="99"/>
      <c r="K1832" s="99"/>
      <c r="L1832" s="99">
        <f t="shared" si="442"/>
        <v>0</v>
      </c>
      <c r="M1832" s="99">
        <f t="shared" si="440"/>
        <v>268217.44000000006</v>
      </c>
      <c r="N1832" s="99">
        <f t="shared" si="443"/>
        <v>23846.560000000001</v>
      </c>
      <c r="O1832" s="99">
        <f t="shared" si="444"/>
        <v>292064.00000000006</v>
      </c>
      <c r="P1832" s="99"/>
      <c r="Q1832" s="99"/>
      <c r="R1832" s="99">
        <f t="shared" si="445"/>
        <v>0</v>
      </c>
      <c r="S1832" s="99">
        <f t="shared" si="446"/>
        <v>268217.44000000006</v>
      </c>
      <c r="T1832" s="99">
        <f t="shared" si="447"/>
        <v>23846.560000000001</v>
      </c>
      <c r="U1832" s="99">
        <f t="shared" si="448"/>
        <v>292064.00000000006</v>
      </c>
      <c r="V1832" s="77"/>
    </row>
    <row r="1833" spans="1:22" s="86" customFormat="1" x14ac:dyDescent="0.25">
      <c r="A1833" s="71">
        <v>17</v>
      </c>
      <c r="B1833" s="294"/>
      <c r="C1833" s="294"/>
      <c r="D1833" s="294"/>
      <c r="E1833" s="294"/>
      <c r="F1833" s="71" t="s">
        <v>3991</v>
      </c>
      <c r="G1833" s="99">
        <v>128057.49999999999</v>
      </c>
      <c r="H1833" s="99">
        <v>22046.5</v>
      </c>
      <c r="I1833" s="71">
        <f t="shared" si="450"/>
        <v>150104</v>
      </c>
      <c r="J1833" s="99"/>
      <c r="K1833" s="99"/>
      <c r="L1833" s="99">
        <f t="shared" si="442"/>
        <v>0</v>
      </c>
      <c r="M1833" s="99">
        <f t="shared" si="440"/>
        <v>128057.49999999999</v>
      </c>
      <c r="N1833" s="99">
        <f t="shared" si="443"/>
        <v>22046.5</v>
      </c>
      <c r="O1833" s="99">
        <f t="shared" si="444"/>
        <v>150104</v>
      </c>
      <c r="P1833" s="99"/>
      <c r="Q1833" s="99"/>
      <c r="R1833" s="99">
        <f t="shared" si="445"/>
        <v>0</v>
      </c>
      <c r="S1833" s="99">
        <f t="shared" si="446"/>
        <v>128057.49999999999</v>
      </c>
      <c r="T1833" s="99">
        <f t="shared" si="447"/>
        <v>22046.5</v>
      </c>
      <c r="U1833" s="99">
        <f t="shared" si="448"/>
        <v>150104</v>
      </c>
      <c r="V1833" s="77"/>
    </row>
    <row r="1834" spans="1:22" s="86" customFormat="1" x14ac:dyDescent="0.25">
      <c r="A1834" s="71">
        <v>18</v>
      </c>
      <c r="B1834" s="294"/>
      <c r="C1834" s="294"/>
      <c r="D1834" s="294"/>
      <c r="E1834" s="294"/>
      <c r="F1834" s="71" t="s">
        <v>3992</v>
      </c>
      <c r="G1834" s="99">
        <v>338833.98</v>
      </c>
      <c r="H1834" s="99">
        <v>93101.02</v>
      </c>
      <c r="I1834" s="71">
        <f t="shared" si="450"/>
        <v>431935</v>
      </c>
      <c r="J1834" s="99"/>
      <c r="K1834" s="99"/>
      <c r="L1834" s="99">
        <f t="shared" si="442"/>
        <v>0</v>
      </c>
      <c r="M1834" s="99">
        <f t="shared" si="440"/>
        <v>338833.98</v>
      </c>
      <c r="N1834" s="99">
        <f t="shared" si="443"/>
        <v>93101.02</v>
      </c>
      <c r="O1834" s="99">
        <f t="shared" si="444"/>
        <v>431935</v>
      </c>
      <c r="P1834" s="99"/>
      <c r="Q1834" s="99"/>
      <c r="R1834" s="99">
        <f t="shared" si="445"/>
        <v>0</v>
      </c>
      <c r="S1834" s="99">
        <f t="shared" si="446"/>
        <v>338833.98</v>
      </c>
      <c r="T1834" s="99">
        <f t="shared" si="447"/>
        <v>93101.02</v>
      </c>
      <c r="U1834" s="99">
        <f t="shared" si="448"/>
        <v>431935</v>
      </c>
      <c r="V1834" s="77"/>
    </row>
    <row r="1835" spans="1:22" s="86" customFormat="1" x14ac:dyDescent="0.25">
      <c r="A1835" s="71">
        <v>19</v>
      </c>
      <c r="B1835" s="294"/>
      <c r="C1835" s="294"/>
      <c r="D1835" s="294"/>
      <c r="E1835" s="294"/>
      <c r="F1835" s="71" t="s">
        <v>3993</v>
      </c>
      <c r="G1835" s="99">
        <v>-42835.759999999995</v>
      </c>
      <c r="H1835" s="99">
        <v>-11894.240000000002</v>
      </c>
      <c r="I1835" s="71">
        <f t="shared" si="450"/>
        <v>-54730</v>
      </c>
      <c r="J1835" s="99"/>
      <c r="K1835" s="99"/>
      <c r="L1835" s="99">
        <f t="shared" si="442"/>
        <v>0</v>
      </c>
      <c r="M1835" s="99">
        <f t="shared" si="440"/>
        <v>-42835.759999999995</v>
      </c>
      <c r="N1835" s="99">
        <f t="shared" si="443"/>
        <v>-11894.240000000002</v>
      </c>
      <c r="O1835" s="99">
        <f t="shared" si="444"/>
        <v>-54730</v>
      </c>
      <c r="P1835" s="99"/>
      <c r="Q1835" s="99"/>
      <c r="R1835" s="99">
        <f t="shared" si="445"/>
        <v>0</v>
      </c>
      <c r="S1835" s="99">
        <f t="shared" si="446"/>
        <v>-42835.759999999995</v>
      </c>
      <c r="T1835" s="99">
        <f t="shared" si="447"/>
        <v>-11894.240000000002</v>
      </c>
      <c r="U1835" s="99">
        <f t="shared" si="448"/>
        <v>-54730</v>
      </c>
      <c r="V1835" s="77"/>
    </row>
    <row r="1836" spans="1:22" s="86" customFormat="1" x14ac:dyDescent="0.25">
      <c r="A1836" s="71">
        <v>20</v>
      </c>
      <c r="B1836" s="294"/>
      <c r="C1836" s="294"/>
      <c r="D1836" s="294"/>
      <c r="E1836" s="294"/>
      <c r="F1836" s="71" t="s">
        <v>3994</v>
      </c>
      <c r="G1836" s="99">
        <v>-44162.22000000003</v>
      </c>
      <c r="H1836" s="99">
        <v>-14497.779999999999</v>
      </c>
      <c r="I1836" s="71">
        <f t="shared" si="450"/>
        <v>-58660.000000000029</v>
      </c>
      <c r="J1836" s="99"/>
      <c r="K1836" s="99"/>
      <c r="L1836" s="99">
        <f t="shared" si="442"/>
        <v>0</v>
      </c>
      <c r="M1836" s="99">
        <f t="shared" si="440"/>
        <v>-44162.22000000003</v>
      </c>
      <c r="N1836" s="99">
        <f t="shared" si="443"/>
        <v>-14497.779999999999</v>
      </c>
      <c r="O1836" s="99">
        <f t="shared" si="444"/>
        <v>-58660.000000000029</v>
      </c>
      <c r="P1836" s="99"/>
      <c r="Q1836" s="99"/>
      <c r="R1836" s="99">
        <f t="shared" si="445"/>
        <v>0</v>
      </c>
      <c r="S1836" s="99">
        <f t="shared" si="446"/>
        <v>-44162.22000000003</v>
      </c>
      <c r="T1836" s="99">
        <f t="shared" si="447"/>
        <v>-14497.779999999999</v>
      </c>
      <c r="U1836" s="99">
        <f t="shared" si="448"/>
        <v>-58660.000000000029</v>
      </c>
      <c r="V1836" s="77"/>
    </row>
    <row r="1837" spans="1:22" s="86" customFormat="1" x14ac:dyDescent="0.25">
      <c r="A1837" s="71">
        <v>21</v>
      </c>
      <c r="B1837" s="294"/>
      <c r="C1837" s="294"/>
      <c r="D1837" s="294"/>
      <c r="E1837" s="294"/>
      <c r="F1837" s="71" t="s">
        <v>3995</v>
      </c>
      <c r="G1837" s="99">
        <v>0</v>
      </c>
      <c r="H1837" s="99">
        <v>0</v>
      </c>
      <c r="I1837" s="71">
        <f t="shared" si="450"/>
        <v>0</v>
      </c>
      <c r="J1837" s="99"/>
      <c r="K1837" s="99"/>
      <c r="L1837" s="99">
        <f t="shared" si="442"/>
        <v>0</v>
      </c>
      <c r="M1837" s="99">
        <f t="shared" si="440"/>
        <v>0</v>
      </c>
      <c r="N1837" s="99">
        <f t="shared" si="443"/>
        <v>0</v>
      </c>
      <c r="O1837" s="99">
        <f t="shared" si="444"/>
        <v>0</v>
      </c>
      <c r="P1837" s="99"/>
      <c r="Q1837" s="99"/>
      <c r="R1837" s="99">
        <f t="shared" si="445"/>
        <v>0</v>
      </c>
      <c r="S1837" s="99">
        <f t="shared" si="446"/>
        <v>0</v>
      </c>
      <c r="T1837" s="99">
        <f t="shared" si="447"/>
        <v>0</v>
      </c>
      <c r="U1837" s="99">
        <f t="shared" si="448"/>
        <v>0</v>
      </c>
      <c r="V1837" s="77"/>
    </row>
    <row r="1838" spans="1:22" s="86" customFormat="1" x14ac:dyDescent="0.25">
      <c r="A1838" s="71">
        <v>22</v>
      </c>
      <c r="B1838" s="294"/>
      <c r="C1838" s="294"/>
      <c r="D1838" s="294"/>
      <c r="E1838" s="294"/>
      <c r="F1838" s="71" t="s">
        <v>3996</v>
      </c>
      <c r="G1838" s="99">
        <v>-12855.57</v>
      </c>
      <c r="H1838" s="99">
        <v>682.56999999999994</v>
      </c>
      <c r="I1838" s="71">
        <f t="shared" si="450"/>
        <v>-12173</v>
      </c>
      <c r="J1838" s="99"/>
      <c r="K1838" s="99"/>
      <c r="L1838" s="99">
        <f t="shared" si="442"/>
        <v>0</v>
      </c>
      <c r="M1838" s="99">
        <f t="shared" si="440"/>
        <v>-12855.57</v>
      </c>
      <c r="N1838" s="99">
        <f t="shared" si="443"/>
        <v>682.56999999999994</v>
      </c>
      <c r="O1838" s="99">
        <f t="shared" si="444"/>
        <v>-12173</v>
      </c>
      <c r="P1838" s="99"/>
      <c r="Q1838" s="99"/>
      <c r="R1838" s="99">
        <f t="shared" si="445"/>
        <v>0</v>
      </c>
      <c r="S1838" s="99">
        <f t="shared" si="446"/>
        <v>-12855.57</v>
      </c>
      <c r="T1838" s="99">
        <f t="shared" si="447"/>
        <v>682.56999999999994</v>
      </c>
      <c r="U1838" s="99">
        <f t="shared" si="448"/>
        <v>-12173</v>
      </c>
      <c r="V1838" s="77"/>
    </row>
    <row r="1839" spans="1:22" s="86" customFormat="1" x14ac:dyDescent="0.25">
      <c r="A1839" s="71">
        <v>23</v>
      </c>
      <c r="B1839" s="294"/>
      <c r="C1839" s="294"/>
      <c r="D1839" s="294"/>
      <c r="E1839" s="294"/>
      <c r="F1839" s="71" t="s">
        <v>3997</v>
      </c>
      <c r="G1839" s="99">
        <v>-3467.36</v>
      </c>
      <c r="H1839" s="99">
        <v>558.36</v>
      </c>
      <c r="I1839" s="71">
        <f t="shared" si="450"/>
        <v>-2909</v>
      </c>
      <c r="J1839" s="99"/>
      <c r="K1839" s="99"/>
      <c r="L1839" s="99">
        <f t="shared" si="442"/>
        <v>0</v>
      </c>
      <c r="M1839" s="99">
        <f t="shared" si="440"/>
        <v>-3467.36</v>
      </c>
      <c r="N1839" s="99">
        <f t="shared" si="443"/>
        <v>558.36</v>
      </c>
      <c r="O1839" s="99">
        <f t="shared" si="444"/>
        <v>-2909</v>
      </c>
      <c r="P1839" s="99"/>
      <c r="Q1839" s="99"/>
      <c r="R1839" s="99">
        <f t="shared" si="445"/>
        <v>0</v>
      </c>
      <c r="S1839" s="99">
        <f t="shared" si="446"/>
        <v>-3467.36</v>
      </c>
      <c r="T1839" s="99">
        <f t="shared" si="447"/>
        <v>558.36</v>
      </c>
      <c r="U1839" s="99">
        <f t="shared" si="448"/>
        <v>-2909</v>
      </c>
      <c r="V1839" s="77"/>
    </row>
    <row r="1840" spans="1:22" s="86" customFormat="1" x14ac:dyDescent="0.25">
      <c r="A1840" s="71">
        <v>24</v>
      </c>
      <c r="B1840" s="294"/>
      <c r="C1840" s="294"/>
      <c r="D1840" s="294"/>
      <c r="E1840" s="294"/>
      <c r="F1840" s="71" t="s">
        <v>3998</v>
      </c>
      <c r="G1840" s="99">
        <v>-42700.319999999978</v>
      </c>
      <c r="H1840" s="99">
        <v>-16272.68</v>
      </c>
      <c r="I1840" s="71">
        <f t="shared" si="450"/>
        <v>-58972.999999999978</v>
      </c>
      <c r="J1840" s="99"/>
      <c r="K1840" s="99"/>
      <c r="L1840" s="99">
        <f t="shared" si="442"/>
        <v>0</v>
      </c>
      <c r="M1840" s="99">
        <f t="shared" si="440"/>
        <v>-42700.319999999978</v>
      </c>
      <c r="N1840" s="99">
        <f t="shared" si="443"/>
        <v>-16272.68</v>
      </c>
      <c r="O1840" s="99">
        <f t="shared" si="444"/>
        <v>-58972.999999999978</v>
      </c>
      <c r="P1840" s="99"/>
      <c r="Q1840" s="99"/>
      <c r="R1840" s="99">
        <f t="shared" si="445"/>
        <v>0</v>
      </c>
      <c r="S1840" s="99">
        <f t="shared" si="446"/>
        <v>-42700.319999999978</v>
      </c>
      <c r="T1840" s="99">
        <f t="shared" si="447"/>
        <v>-16272.68</v>
      </c>
      <c r="U1840" s="99">
        <f t="shared" si="448"/>
        <v>-58972.999999999978</v>
      </c>
      <c r="V1840" s="77"/>
    </row>
    <row r="1841" spans="1:68" s="86" customFormat="1" x14ac:dyDescent="0.25">
      <c r="A1841" s="71">
        <v>25</v>
      </c>
      <c r="B1841" s="294"/>
      <c r="C1841" s="294"/>
      <c r="D1841" s="294"/>
      <c r="E1841" s="294"/>
      <c r="F1841" s="71" t="s">
        <v>3999</v>
      </c>
      <c r="G1841" s="99">
        <v>2927</v>
      </c>
      <c r="H1841" s="99">
        <v>0</v>
      </c>
      <c r="I1841" s="71">
        <f t="shared" si="450"/>
        <v>2927</v>
      </c>
      <c r="J1841" s="99"/>
      <c r="K1841" s="99"/>
      <c r="L1841" s="99">
        <f t="shared" si="442"/>
        <v>0</v>
      </c>
      <c r="M1841" s="99">
        <f t="shared" si="440"/>
        <v>2927</v>
      </c>
      <c r="N1841" s="99">
        <f t="shared" si="443"/>
        <v>0</v>
      </c>
      <c r="O1841" s="99">
        <f t="shared" si="444"/>
        <v>2927</v>
      </c>
      <c r="P1841" s="99"/>
      <c r="Q1841" s="99"/>
      <c r="R1841" s="99">
        <f t="shared" si="445"/>
        <v>0</v>
      </c>
      <c r="S1841" s="99">
        <f t="shared" si="446"/>
        <v>2927</v>
      </c>
      <c r="T1841" s="99">
        <f t="shared" si="447"/>
        <v>0</v>
      </c>
      <c r="U1841" s="99">
        <f t="shared" si="448"/>
        <v>2927</v>
      </c>
      <c r="V1841" s="77"/>
    </row>
    <row r="1842" spans="1:68" s="86" customFormat="1" x14ac:dyDescent="0.25">
      <c r="A1842" s="71">
        <v>26</v>
      </c>
      <c r="B1842" s="294"/>
      <c r="C1842" s="294"/>
      <c r="D1842" s="294"/>
      <c r="E1842" s="294"/>
      <c r="F1842" s="71" t="s">
        <v>4000</v>
      </c>
      <c r="G1842" s="99">
        <v>-27086.589999999989</v>
      </c>
      <c r="H1842" s="99">
        <v>-4578.41</v>
      </c>
      <c r="I1842" s="71">
        <f t="shared" si="450"/>
        <v>-31664.999999999989</v>
      </c>
      <c r="J1842" s="99"/>
      <c r="K1842" s="99"/>
      <c r="L1842" s="99">
        <f t="shared" si="442"/>
        <v>0</v>
      </c>
      <c r="M1842" s="99">
        <f t="shared" si="440"/>
        <v>-27086.589999999989</v>
      </c>
      <c r="N1842" s="99">
        <f t="shared" si="443"/>
        <v>-4578.41</v>
      </c>
      <c r="O1842" s="99">
        <f t="shared" si="444"/>
        <v>-31664.999999999989</v>
      </c>
      <c r="P1842" s="99"/>
      <c r="Q1842" s="99"/>
      <c r="R1842" s="99">
        <f t="shared" si="445"/>
        <v>0</v>
      </c>
      <c r="S1842" s="99">
        <f t="shared" si="446"/>
        <v>-27086.589999999989</v>
      </c>
      <c r="T1842" s="99">
        <f t="shared" si="447"/>
        <v>-4578.41</v>
      </c>
      <c r="U1842" s="99">
        <f t="shared" si="448"/>
        <v>-31664.999999999989</v>
      </c>
      <c r="V1842" s="77"/>
    </row>
    <row r="1843" spans="1:68" s="86" customFormat="1" x14ac:dyDescent="0.25">
      <c r="A1843" s="71">
        <v>27</v>
      </c>
      <c r="B1843" s="294"/>
      <c r="C1843" s="294"/>
      <c r="D1843" s="294"/>
      <c r="E1843" s="294"/>
      <c r="F1843" s="71" t="s">
        <v>4001</v>
      </c>
      <c r="G1843" s="99">
        <v>-85820.11</v>
      </c>
      <c r="H1843" s="99">
        <v>-21013.89</v>
      </c>
      <c r="I1843" s="71">
        <f t="shared" si="450"/>
        <v>-106834</v>
      </c>
      <c r="J1843" s="99"/>
      <c r="K1843" s="99"/>
      <c r="L1843" s="99">
        <f t="shared" si="442"/>
        <v>0</v>
      </c>
      <c r="M1843" s="99">
        <f t="shared" si="440"/>
        <v>-85820.11</v>
      </c>
      <c r="N1843" s="99">
        <f t="shared" si="443"/>
        <v>-21013.89</v>
      </c>
      <c r="O1843" s="99">
        <f t="shared" si="444"/>
        <v>-106834</v>
      </c>
      <c r="P1843" s="99"/>
      <c r="Q1843" s="99"/>
      <c r="R1843" s="99">
        <f t="shared" si="445"/>
        <v>0</v>
      </c>
      <c r="S1843" s="99">
        <f t="shared" si="446"/>
        <v>-85820.11</v>
      </c>
      <c r="T1843" s="99">
        <f t="shared" si="447"/>
        <v>-21013.89</v>
      </c>
      <c r="U1843" s="99">
        <f t="shared" si="448"/>
        <v>-106834</v>
      </c>
      <c r="V1843" s="77"/>
    </row>
    <row r="1844" spans="1:68" s="86" customFormat="1" x14ac:dyDescent="0.25">
      <c r="A1844" s="71">
        <v>28</v>
      </c>
      <c r="B1844" s="294"/>
      <c r="C1844" s="294"/>
      <c r="D1844" s="294"/>
      <c r="E1844" s="294"/>
      <c r="F1844" s="71" t="s">
        <v>4002</v>
      </c>
      <c r="G1844" s="99">
        <v>0</v>
      </c>
      <c r="H1844" s="99">
        <v>0</v>
      </c>
      <c r="I1844" s="71">
        <f t="shared" si="450"/>
        <v>0</v>
      </c>
      <c r="J1844" s="99"/>
      <c r="K1844" s="99"/>
      <c r="L1844" s="99">
        <f t="shared" si="442"/>
        <v>0</v>
      </c>
      <c r="M1844" s="99">
        <f t="shared" si="440"/>
        <v>0</v>
      </c>
      <c r="N1844" s="99">
        <f t="shared" si="443"/>
        <v>0</v>
      </c>
      <c r="O1844" s="99">
        <f t="shared" si="444"/>
        <v>0</v>
      </c>
      <c r="P1844" s="99"/>
      <c r="Q1844" s="99"/>
      <c r="R1844" s="99">
        <f t="shared" si="445"/>
        <v>0</v>
      </c>
      <c r="S1844" s="99">
        <f t="shared" si="446"/>
        <v>0</v>
      </c>
      <c r="T1844" s="99">
        <f t="shared" si="447"/>
        <v>0</v>
      </c>
      <c r="U1844" s="99">
        <f t="shared" si="448"/>
        <v>0</v>
      </c>
      <c r="V1844" s="77"/>
    </row>
    <row r="1845" spans="1:68" s="86" customFormat="1" x14ac:dyDescent="0.25">
      <c r="A1845" s="71">
        <v>29</v>
      </c>
      <c r="B1845" s="295"/>
      <c r="C1845" s="295"/>
      <c r="D1845" s="295"/>
      <c r="E1845" s="295"/>
      <c r="F1845" s="71" t="s">
        <v>4003</v>
      </c>
      <c r="G1845" s="99">
        <v>2215.7700000000004</v>
      </c>
      <c r="H1845" s="99">
        <v>452.23</v>
      </c>
      <c r="I1845" s="71">
        <f t="shared" si="450"/>
        <v>2668.0000000000005</v>
      </c>
      <c r="J1845" s="99"/>
      <c r="K1845" s="99"/>
      <c r="L1845" s="99">
        <f t="shared" si="442"/>
        <v>0</v>
      </c>
      <c r="M1845" s="99">
        <f t="shared" si="440"/>
        <v>2215.7700000000004</v>
      </c>
      <c r="N1845" s="99">
        <f t="shared" si="443"/>
        <v>452.23</v>
      </c>
      <c r="O1845" s="99">
        <f t="shared" si="444"/>
        <v>2668.0000000000005</v>
      </c>
      <c r="P1845" s="99"/>
      <c r="Q1845" s="99"/>
      <c r="R1845" s="99">
        <f t="shared" si="445"/>
        <v>0</v>
      </c>
      <c r="S1845" s="99">
        <f t="shared" si="446"/>
        <v>2215.7700000000004</v>
      </c>
      <c r="T1845" s="99">
        <f t="shared" si="447"/>
        <v>452.23</v>
      </c>
      <c r="U1845" s="99">
        <f t="shared" si="448"/>
        <v>2668.0000000000005</v>
      </c>
      <c r="V1845" s="77"/>
    </row>
    <row r="1846" spans="1:68" s="206" customFormat="1" x14ac:dyDescent="0.25">
      <c r="A1846" s="255" t="s">
        <v>43</v>
      </c>
      <c r="B1846" s="256"/>
      <c r="C1846" s="256"/>
      <c r="D1846" s="256"/>
      <c r="E1846" s="256"/>
      <c r="F1846" s="97">
        <f>A1845</f>
        <v>29</v>
      </c>
      <c r="G1846" s="97">
        <f>SUM(G1817:G1845)</f>
        <v>1543549.9799999997</v>
      </c>
      <c r="H1846" s="97">
        <f t="shared" ref="H1846:U1846" si="451">SUM(H1817:H1845)</f>
        <v>298572.01999999996</v>
      </c>
      <c r="I1846" s="97">
        <f t="shared" si="451"/>
        <v>1842122</v>
      </c>
      <c r="J1846" s="97">
        <f t="shared" si="451"/>
        <v>0</v>
      </c>
      <c r="K1846" s="97">
        <f t="shared" si="451"/>
        <v>0</v>
      </c>
      <c r="L1846" s="97">
        <f t="shared" si="451"/>
        <v>0</v>
      </c>
      <c r="M1846" s="97">
        <f t="shared" si="451"/>
        <v>1543549.9799999997</v>
      </c>
      <c r="N1846" s="97">
        <f t="shared" si="451"/>
        <v>298572.01999999996</v>
      </c>
      <c r="O1846" s="97">
        <f t="shared" si="451"/>
        <v>1842122</v>
      </c>
      <c r="P1846" s="97">
        <f t="shared" si="451"/>
        <v>0</v>
      </c>
      <c r="Q1846" s="97">
        <f t="shared" si="451"/>
        <v>0</v>
      </c>
      <c r="R1846" s="97">
        <f t="shared" si="451"/>
        <v>0</v>
      </c>
      <c r="S1846" s="97">
        <f t="shared" si="451"/>
        <v>1543549.9799999997</v>
      </c>
      <c r="T1846" s="97">
        <f t="shared" si="451"/>
        <v>298572.01999999996</v>
      </c>
      <c r="U1846" s="97">
        <f t="shared" si="451"/>
        <v>1842122</v>
      </c>
      <c r="V1846" s="122"/>
      <c r="W1846" s="113"/>
      <c r="X1846" s="113"/>
      <c r="Y1846" s="113"/>
      <c r="Z1846" s="113"/>
      <c r="AA1846" s="113"/>
      <c r="AB1846" s="113"/>
      <c r="AC1846" s="113"/>
      <c r="AD1846" s="113"/>
      <c r="AE1846" s="113"/>
      <c r="AF1846" s="113"/>
      <c r="AG1846" s="113"/>
      <c r="AH1846" s="113"/>
      <c r="AI1846" s="113"/>
      <c r="AJ1846" s="113"/>
      <c r="AK1846" s="113"/>
      <c r="AL1846" s="113"/>
      <c r="AM1846" s="113"/>
      <c r="AN1846" s="113"/>
      <c r="AO1846" s="113"/>
      <c r="AP1846" s="113"/>
      <c r="AQ1846" s="113"/>
      <c r="AR1846" s="113"/>
      <c r="AS1846" s="113"/>
      <c r="AT1846" s="113"/>
      <c r="AU1846" s="113"/>
      <c r="AV1846" s="113"/>
      <c r="AW1846" s="113"/>
      <c r="AX1846" s="113"/>
      <c r="AY1846" s="113"/>
      <c r="AZ1846" s="113"/>
      <c r="BA1846" s="113"/>
      <c r="BB1846" s="113"/>
      <c r="BC1846" s="113"/>
      <c r="BD1846" s="113"/>
      <c r="BE1846" s="113"/>
      <c r="BF1846" s="113"/>
      <c r="BG1846" s="113"/>
      <c r="BH1846" s="113"/>
      <c r="BI1846" s="113"/>
      <c r="BJ1846" s="113"/>
      <c r="BK1846" s="113"/>
      <c r="BL1846" s="113"/>
      <c r="BM1846" s="113"/>
      <c r="BN1846" s="113"/>
      <c r="BO1846" s="113"/>
      <c r="BP1846" s="113"/>
    </row>
    <row r="1847" spans="1:68" s="86" customFormat="1" ht="15" customHeight="1" x14ac:dyDescent="0.25">
      <c r="A1847" s="71">
        <v>1</v>
      </c>
      <c r="B1847" s="286" t="s">
        <v>1216</v>
      </c>
      <c r="C1847" s="286" t="s">
        <v>1217</v>
      </c>
      <c r="D1847" s="286" t="s">
        <v>1217</v>
      </c>
      <c r="E1847" s="286" t="s">
        <v>4004</v>
      </c>
      <c r="F1847" s="71" t="s">
        <v>144</v>
      </c>
      <c r="G1847" s="99">
        <v>0</v>
      </c>
      <c r="H1847" s="99">
        <v>0</v>
      </c>
      <c r="I1847" s="71">
        <f t="shared" si="450"/>
        <v>0</v>
      </c>
      <c r="J1847" s="99"/>
      <c r="K1847" s="99"/>
      <c r="L1847" s="99">
        <f t="shared" si="442"/>
        <v>0</v>
      </c>
      <c r="M1847" s="99">
        <f t="shared" si="440"/>
        <v>0</v>
      </c>
      <c r="N1847" s="99">
        <f t="shared" si="443"/>
        <v>0</v>
      </c>
      <c r="O1847" s="99">
        <f t="shared" si="444"/>
        <v>0</v>
      </c>
      <c r="P1847" s="99"/>
      <c r="Q1847" s="99"/>
      <c r="R1847" s="99">
        <f t="shared" si="445"/>
        <v>0</v>
      </c>
      <c r="S1847" s="99">
        <f t="shared" si="446"/>
        <v>0</v>
      </c>
      <c r="T1847" s="99">
        <f t="shared" si="447"/>
        <v>0</v>
      </c>
      <c r="U1847" s="99">
        <f t="shared" si="448"/>
        <v>0</v>
      </c>
      <c r="V1847" s="77"/>
    </row>
    <row r="1848" spans="1:68" s="86" customFormat="1" x14ac:dyDescent="0.25">
      <c r="A1848" s="71">
        <v>2</v>
      </c>
      <c r="B1848" s="286"/>
      <c r="C1848" s="286"/>
      <c r="D1848" s="286"/>
      <c r="E1848" s="286"/>
      <c r="F1848" s="71" t="s">
        <v>145</v>
      </c>
      <c r="G1848" s="99">
        <v>0</v>
      </c>
      <c r="H1848" s="99">
        <v>0</v>
      </c>
      <c r="I1848" s="71">
        <f t="shared" si="450"/>
        <v>0</v>
      </c>
      <c r="J1848" s="99"/>
      <c r="K1848" s="99"/>
      <c r="L1848" s="99">
        <f t="shared" si="442"/>
        <v>0</v>
      </c>
      <c r="M1848" s="99">
        <f t="shared" si="440"/>
        <v>0</v>
      </c>
      <c r="N1848" s="99">
        <f t="shared" si="443"/>
        <v>0</v>
      </c>
      <c r="O1848" s="99">
        <f t="shared" si="444"/>
        <v>0</v>
      </c>
      <c r="P1848" s="99"/>
      <c r="Q1848" s="99"/>
      <c r="R1848" s="99">
        <f t="shared" si="445"/>
        <v>0</v>
      </c>
      <c r="S1848" s="99">
        <f t="shared" si="446"/>
        <v>0</v>
      </c>
      <c r="T1848" s="99">
        <f t="shared" si="447"/>
        <v>0</v>
      </c>
      <c r="U1848" s="99">
        <f t="shared" si="448"/>
        <v>0</v>
      </c>
      <c r="V1848" s="77"/>
    </row>
    <row r="1849" spans="1:68" s="86" customFormat="1" x14ac:dyDescent="0.25">
      <c r="A1849" s="71">
        <v>3</v>
      </c>
      <c r="B1849" s="286"/>
      <c r="C1849" s="286"/>
      <c r="D1849" s="286"/>
      <c r="E1849" s="286"/>
      <c r="F1849" s="71" t="s">
        <v>4005</v>
      </c>
      <c r="G1849" s="99">
        <v>0</v>
      </c>
      <c r="H1849" s="99">
        <v>0</v>
      </c>
      <c r="I1849" s="71">
        <f t="shared" si="450"/>
        <v>0</v>
      </c>
      <c r="J1849" s="99"/>
      <c r="K1849" s="99"/>
      <c r="L1849" s="99">
        <f t="shared" si="442"/>
        <v>0</v>
      </c>
      <c r="M1849" s="99">
        <f t="shared" si="440"/>
        <v>0</v>
      </c>
      <c r="N1849" s="99">
        <f t="shared" si="443"/>
        <v>0</v>
      </c>
      <c r="O1849" s="99">
        <f t="shared" si="444"/>
        <v>0</v>
      </c>
      <c r="P1849" s="99"/>
      <c r="Q1849" s="99"/>
      <c r="R1849" s="99">
        <f t="shared" si="445"/>
        <v>0</v>
      </c>
      <c r="S1849" s="99">
        <f t="shared" si="446"/>
        <v>0</v>
      </c>
      <c r="T1849" s="99">
        <f t="shared" si="447"/>
        <v>0</v>
      </c>
      <c r="U1849" s="99">
        <f t="shared" si="448"/>
        <v>0</v>
      </c>
      <c r="V1849" s="77"/>
    </row>
    <row r="1850" spans="1:68" s="86" customFormat="1" x14ac:dyDescent="0.25">
      <c r="A1850" s="71">
        <v>4</v>
      </c>
      <c r="B1850" s="286"/>
      <c r="C1850" s="286"/>
      <c r="D1850" s="286"/>
      <c r="E1850" s="286"/>
      <c r="F1850" s="71" t="s">
        <v>4006</v>
      </c>
      <c r="G1850" s="99">
        <v>111033</v>
      </c>
      <c r="H1850" s="99">
        <v>0</v>
      </c>
      <c r="I1850" s="71">
        <f t="shared" si="450"/>
        <v>111033</v>
      </c>
      <c r="J1850" s="99"/>
      <c r="K1850" s="99"/>
      <c r="L1850" s="99">
        <f t="shared" si="442"/>
        <v>0</v>
      </c>
      <c r="M1850" s="99">
        <f t="shared" si="440"/>
        <v>111033</v>
      </c>
      <c r="N1850" s="99">
        <f t="shared" si="443"/>
        <v>0</v>
      </c>
      <c r="O1850" s="99">
        <f t="shared" si="444"/>
        <v>111033</v>
      </c>
      <c r="P1850" s="99"/>
      <c r="Q1850" s="99"/>
      <c r="R1850" s="99">
        <f t="shared" si="445"/>
        <v>0</v>
      </c>
      <c r="S1850" s="99">
        <f t="shared" si="446"/>
        <v>111033</v>
      </c>
      <c r="T1850" s="99">
        <f t="shared" si="447"/>
        <v>0</v>
      </c>
      <c r="U1850" s="99">
        <f t="shared" si="448"/>
        <v>111033</v>
      </c>
      <c r="V1850" s="77"/>
    </row>
    <row r="1851" spans="1:68" s="86" customFormat="1" x14ac:dyDescent="0.25">
      <c r="A1851" s="71">
        <v>5</v>
      </c>
      <c r="B1851" s="286"/>
      <c r="C1851" s="286"/>
      <c r="D1851" s="286"/>
      <c r="E1851" s="286"/>
      <c r="F1851" s="71" t="s">
        <v>4007</v>
      </c>
      <c r="G1851" s="99">
        <v>-186.74999999998545</v>
      </c>
      <c r="H1851" s="99">
        <v>-109.25000000000045</v>
      </c>
      <c r="I1851" s="71">
        <f t="shared" si="450"/>
        <v>-295.9999999999859</v>
      </c>
      <c r="J1851" s="99"/>
      <c r="K1851" s="99"/>
      <c r="L1851" s="99">
        <f t="shared" si="442"/>
        <v>0</v>
      </c>
      <c r="M1851" s="99">
        <f t="shared" si="440"/>
        <v>-186.74999999998545</v>
      </c>
      <c r="N1851" s="99">
        <f t="shared" si="443"/>
        <v>-109.25000000000045</v>
      </c>
      <c r="O1851" s="99">
        <f t="shared" si="444"/>
        <v>-295.9999999999859</v>
      </c>
      <c r="P1851" s="99"/>
      <c r="Q1851" s="99"/>
      <c r="R1851" s="99">
        <f t="shared" si="445"/>
        <v>0</v>
      </c>
      <c r="S1851" s="99">
        <f t="shared" si="446"/>
        <v>-186.74999999998545</v>
      </c>
      <c r="T1851" s="99">
        <f t="shared" si="447"/>
        <v>-109.25000000000045</v>
      </c>
      <c r="U1851" s="99">
        <f t="shared" si="448"/>
        <v>-295.9999999999859</v>
      </c>
      <c r="V1851" s="77"/>
    </row>
    <row r="1852" spans="1:68" s="86" customFormat="1" x14ac:dyDescent="0.25">
      <c r="A1852" s="71">
        <v>6</v>
      </c>
      <c r="B1852" s="286"/>
      <c r="C1852" s="286"/>
      <c r="D1852" s="286"/>
      <c r="E1852" s="286"/>
      <c r="F1852" s="71" t="s">
        <v>4008</v>
      </c>
      <c r="G1852" s="99">
        <v>38208.070000000007</v>
      </c>
      <c r="H1852" s="99">
        <v>11559.93</v>
      </c>
      <c r="I1852" s="71">
        <f t="shared" si="450"/>
        <v>49768.000000000007</v>
      </c>
      <c r="J1852" s="99"/>
      <c r="K1852" s="99"/>
      <c r="L1852" s="99">
        <f t="shared" si="442"/>
        <v>0</v>
      </c>
      <c r="M1852" s="99">
        <f t="shared" si="440"/>
        <v>38208.070000000007</v>
      </c>
      <c r="N1852" s="99">
        <f t="shared" si="443"/>
        <v>11559.93</v>
      </c>
      <c r="O1852" s="99">
        <f t="shared" si="444"/>
        <v>49768.000000000007</v>
      </c>
      <c r="P1852" s="99"/>
      <c r="Q1852" s="99"/>
      <c r="R1852" s="99">
        <f t="shared" si="445"/>
        <v>0</v>
      </c>
      <c r="S1852" s="99">
        <f t="shared" si="446"/>
        <v>38208.070000000007</v>
      </c>
      <c r="T1852" s="99">
        <f t="shared" si="447"/>
        <v>11559.93</v>
      </c>
      <c r="U1852" s="99">
        <f t="shared" si="448"/>
        <v>49768.000000000007</v>
      </c>
      <c r="V1852" s="77"/>
    </row>
    <row r="1853" spans="1:68" s="86" customFormat="1" x14ac:dyDescent="0.25">
      <c r="A1853" s="71">
        <v>7</v>
      </c>
      <c r="B1853" s="286"/>
      <c r="C1853" s="286"/>
      <c r="D1853" s="286"/>
      <c r="E1853" s="286"/>
      <c r="F1853" s="71" t="s">
        <v>4009</v>
      </c>
      <c r="G1853" s="99">
        <v>14508.25</v>
      </c>
      <c r="H1853" s="99">
        <v>54.75</v>
      </c>
      <c r="I1853" s="71">
        <f t="shared" si="450"/>
        <v>14563</v>
      </c>
      <c r="J1853" s="99"/>
      <c r="K1853" s="99"/>
      <c r="L1853" s="99">
        <f t="shared" si="442"/>
        <v>0</v>
      </c>
      <c r="M1853" s="99">
        <f t="shared" si="440"/>
        <v>14508.25</v>
      </c>
      <c r="N1853" s="99">
        <f t="shared" si="443"/>
        <v>54.75</v>
      </c>
      <c r="O1853" s="99">
        <f t="shared" si="444"/>
        <v>14563</v>
      </c>
      <c r="P1853" s="99"/>
      <c r="Q1853" s="99"/>
      <c r="R1853" s="99">
        <f t="shared" si="445"/>
        <v>0</v>
      </c>
      <c r="S1853" s="99">
        <f t="shared" si="446"/>
        <v>14508.25</v>
      </c>
      <c r="T1853" s="99">
        <f t="shared" si="447"/>
        <v>54.75</v>
      </c>
      <c r="U1853" s="99">
        <f t="shared" si="448"/>
        <v>14563</v>
      </c>
      <c r="V1853" s="77"/>
    </row>
    <row r="1854" spans="1:68" s="86" customFormat="1" x14ac:dyDescent="0.25">
      <c r="A1854" s="71">
        <v>8</v>
      </c>
      <c r="B1854" s="286"/>
      <c r="C1854" s="286"/>
      <c r="D1854" s="286"/>
      <c r="E1854" s="286"/>
      <c r="F1854" s="71" t="s">
        <v>4010</v>
      </c>
      <c r="G1854" s="99">
        <v>4053.8000000000011</v>
      </c>
      <c r="H1854" s="99">
        <v>3940.2</v>
      </c>
      <c r="I1854" s="71">
        <f t="shared" si="450"/>
        <v>7994.0000000000009</v>
      </c>
      <c r="J1854" s="99"/>
      <c r="K1854" s="99"/>
      <c r="L1854" s="99">
        <f t="shared" si="442"/>
        <v>0</v>
      </c>
      <c r="M1854" s="99">
        <f t="shared" si="440"/>
        <v>4053.8000000000011</v>
      </c>
      <c r="N1854" s="99">
        <f t="shared" si="443"/>
        <v>3940.2</v>
      </c>
      <c r="O1854" s="99">
        <f t="shared" si="444"/>
        <v>7994.0000000000009</v>
      </c>
      <c r="P1854" s="99"/>
      <c r="Q1854" s="99"/>
      <c r="R1854" s="99">
        <f t="shared" si="445"/>
        <v>0</v>
      </c>
      <c r="S1854" s="99">
        <f t="shared" si="446"/>
        <v>4053.8000000000011</v>
      </c>
      <c r="T1854" s="99">
        <f t="shared" si="447"/>
        <v>3940.2</v>
      </c>
      <c r="U1854" s="99">
        <f t="shared" si="448"/>
        <v>7994.0000000000009</v>
      </c>
      <c r="V1854" s="77"/>
    </row>
    <row r="1855" spans="1:68" s="86" customFormat="1" x14ac:dyDescent="0.25">
      <c r="A1855" s="71">
        <v>9</v>
      </c>
      <c r="B1855" s="286"/>
      <c r="C1855" s="286"/>
      <c r="D1855" s="286"/>
      <c r="E1855" s="286"/>
      <c r="F1855" s="71" t="s">
        <v>4011</v>
      </c>
      <c r="G1855" s="99">
        <v>4206.25</v>
      </c>
      <c r="H1855" s="99">
        <v>-118.25</v>
      </c>
      <c r="I1855" s="71">
        <f t="shared" si="450"/>
        <v>4088</v>
      </c>
      <c r="J1855" s="99"/>
      <c r="K1855" s="99"/>
      <c r="L1855" s="99">
        <f t="shared" si="442"/>
        <v>0</v>
      </c>
      <c r="M1855" s="99">
        <f t="shared" si="440"/>
        <v>4206.25</v>
      </c>
      <c r="N1855" s="99">
        <f t="shared" si="443"/>
        <v>-118.25</v>
      </c>
      <c r="O1855" s="99">
        <f t="shared" si="444"/>
        <v>4088</v>
      </c>
      <c r="P1855" s="99"/>
      <c r="Q1855" s="99"/>
      <c r="R1855" s="99">
        <f t="shared" si="445"/>
        <v>0</v>
      </c>
      <c r="S1855" s="99">
        <f t="shared" si="446"/>
        <v>4206.25</v>
      </c>
      <c r="T1855" s="99">
        <f t="shared" si="447"/>
        <v>-118.25</v>
      </c>
      <c r="U1855" s="99">
        <f t="shared" si="448"/>
        <v>4088</v>
      </c>
      <c r="V1855" s="77"/>
    </row>
    <row r="1856" spans="1:68" s="86" customFormat="1" x14ac:dyDescent="0.25">
      <c r="A1856" s="71">
        <v>10</v>
      </c>
      <c r="B1856" s="286"/>
      <c r="C1856" s="286"/>
      <c r="D1856" s="286"/>
      <c r="E1856" s="286"/>
      <c r="F1856" s="71" t="s">
        <v>4012</v>
      </c>
      <c r="G1856" s="99">
        <v>23033.830000000016</v>
      </c>
      <c r="H1856" s="99">
        <v>-265.82999999999902</v>
      </c>
      <c r="I1856" s="71">
        <f t="shared" si="450"/>
        <v>22768.000000000018</v>
      </c>
      <c r="J1856" s="99"/>
      <c r="K1856" s="99"/>
      <c r="L1856" s="99">
        <f t="shared" si="442"/>
        <v>0</v>
      </c>
      <c r="M1856" s="99">
        <f t="shared" si="440"/>
        <v>23033.830000000016</v>
      </c>
      <c r="N1856" s="99">
        <f t="shared" si="443"/>
        <v>-265.82999999999902</v>
      </c>
      <c r="O1856" s="99">
        <f t="shared" si="444"/>
        <v>22768.000000000018</v>
      </c>
      <c r="P1856" s="99"/>
      <c r="Q1856" s="99"/>
      <c r="R1856" s="99">
        <f t="shared" si="445"/>
        <v>0</v>
      </c>
      <c r="S1856" s="99">
        <f t="shared" si="446"/>
        <v>23033.830000000016</v>
      </c>
      <c r="T1856" s="99">
        <f t="shared" si="447"/>
        <v>-265.82999999999902</v>
      </c>
      <c r="U1856" s="99">
        <f t="shared" si="448"/>
        <v>22768.000000000018</v>
      </c>
      <c r="V1856" s="77"/>
    </row>
    <row r="1857" spans="1:68" s="86" customFormat="1" x14ac:dyDescent="0.25">
      <c r="A1857" s="71">
        <v>11</v>
      </c>
      <c r="B1857" s="286"/>
      <c r="C1857" s="286"/>
      <c r="D1857" s="286"/>
      <c r="E1857" s="286"/>
      <c r="F1857" s="71" t="s">
        <v>4013</v>
      </c>
      <c r="G1857" s="99">
        <v>46107.289999999994</v>
      </c>
      <c r="H1857" s="99">
        <v>1878.7099999999998</v>
      </c>
      <c r="I1857" s="71">
        <f t="shared" si="450"/>
        <v>47985.999999999993</v>
      </c>
      <c r="J1857" s="99"/>
      <c r="K1857" s="99"/>
      <c r="L1857" s="99">
        <f t="shared" si="442"/>
        <v>0</v>
      </c>
      <c r="M1857" s="99">
        <f t="shared" si="440"/>
        <v>46107.289999999994</v>
      </c>
      <c r="N1857" s="99">
        <f t="shared" si="443"/>
        <v>1878.7099999999998</v>
      </c>
      <c r="O1857" s="99">
        <f t="shared" si="444"/>
        <v>47985.999999999993</v>
      </c>
      <c r="P1857" s="99"/>
      <c r="Q1857" s="99"/>
      <c r="R1857" s="99">
        <f t="shared" si="445"/>
        <v>0</v>
      </c>
      <c r="S1857" s="99">
        <f t="shared" si="446"/>
        <v>46107.289999999994</v>
      </c>
      <c r="T1857" s="99">
        <f t="shared" si="447"/>
        <v>1878.7099999999998</v>
      </c>
      <c r="U1857" s="99">
        <f t="shared" si="448"/>
        <v>47985.999999999993</v>
      </c>
      <c r="V1857" s="77"/>
    </row>
    <row r="1858" spans="1:68" s="86" customFormat="1" x14ac:dyDescent="0.25">
      <c r="A1858" s="71">
        <v>12</v>
      </c>
      <c r="B1858" s="286"/>
      <c r="C1858" s="286"/>
      <c r="D1858" s="286"/>
      <c r="E1858" s="286"/>
      <c r="F1858" s="71" t="s">
        <v>4014</v>
      </c>
      <c r="G1858" s="99">
        <v>6173.1299999999464</v>
      </c>
      <c r="H1858" s="99">
        <v>7077.8700000000017</v>
      </c>
      <c r="I1858" s="71">
        <f t="shared" si="450"/>
        <v>13250.999999999949</v>
      </c>
      <c r="J1858" s="99"/>
      <c r="K1858" s="99"/>
      <c r="L1858" s="99">
        <f t="shared" si="442"/>
        <v>0</v>
      </c>
      <c r="M1858" s="99">
        <f t="shared" si="440"/>
        <v>6173.1299999999464</v>
      </c>
      <c r="N1858" s="99">
        <f t="shared" si="443"/>
        <v>7077.8700000000017</v>
      </c>
      <c r="O1858" s="99">
        <f t="shared" si="444"/>
        <v>13250.999999999949</v>
      </c>
      <c r="P1858" s="99"/>
      <c r="Q1858" s="99"/>
      <c r="R1858" s="99">
        <f t="shared" si="445"/>
        <v>0</v>
      </c>
      <c r="S1858" s="99">
        <f t="shared" si="446"/>
        <v>6173.1299999999464</v>
      </c>
      <c r="T1858" s="99">
        <f t="shared" si="447"/>
        <v>7077.8700000000017</v>
      </c>
      <c r="U1858" s="99">
        <f t="shared" si="448"/>
        <v>13250.999999999949</v>
      </c>
      <c r="V1858" s="77"/>
    </row>
    <row r="1859" spans="1:68" s="86" customFormat="1" x14ac:dyDescent="0.25">
      <c r="A1859" s="71">
        <v>13</v>
      </c>
      <c r="B1859" s="286"/>
      <c r="C1859" s="286"/>
      <c r="D1859" s="286"/>
      <c r="E1859" s="286"/>
      <c r="F1859" s="71" t="s">
        <v>4015</v>
      </c>
      <c r="G1859" s="99">
        <v>10780.730000000001</v>
      </c>
      <c r="H1859" s="99">
        <v>347.27</v>
      </c>
      <c r="I1859" s="71">
        <f t="shared" si="450"/>
        <v>11128.000000000002</v>
      </c>
      <c r="J1859" s="99"/>
      <c r="K1859" s="99"/>
      <c r="L1859" s="99">
        <f t="shared" si="442"/>
        <v>0</v>
      </c>
      <c r="M1859" s="99">
        <f t="shared" si="440"/>
        <v>10780.730000000001</v>
      </c>
      <c r="N1859" s="99">
        <f t="shared" si="443"/>
        <v>347.27</v>
      </c>
      <c r="O1859" s="99">
        <f t="shared" si="444"/>
        <v>11128.000000000002</v>
      </c>
      <c r="P1859" s="99"/>
      <c r="Q1859" s="99"/>
      <c r="R1859" s="99">
        <f t="shared" si="445"/>
        <v>0</v>
      </c>
      <c r="S1859" s="99">
        <f t="shared" si="446"/>
        <v>10780.730000000001</v>
      </c>
      <c r="T1859" s="99">
        <f t="shared" si="447"/>
        <v>347.27</v>
      </c>
      <c r="U1859" s="99">
        <f t="shared" si="448"/>
        <v>11128.000000000002</v>
      </c>
      <c r="V1859" s="77"/>
    </row>
    <row r="1860" spans="1:68" s="86" customFormat="1" x14ac:dyDescent="0.25">
      <c r="A1860" s="71">
        <v>14</v>
      </c>
      <c r="B1860" s="286"/>
      <c r="C1860" s="286"/>
      <c r="D1860" s="286"/>
      <c r="E1860" s="286"/>
      <c r="F1860" s="71" t="s">
        <v>4016</v>
      </c>
      <c r="G1860" s="99">
        <v>4590.130000000001</v>
      </c>
      <c r="H1860" s="99">
        <v>136.87</v>
      </c>
      <c r="I1860" s="71">
        <f t="shared" si="450"/>
        <v>4727.0000000000009</v>
      </c>
      <c r="J1860" s="99"/>
      <c r="K1860" s="99"/>
      <c r="L1860" s="99">
        <f t="shared" si="442"/>
        <v>0</v>
      </c>
      <c r="M1860" s="99">
        <f t="shared" ref="M1860:M1922" si="452">G1860+J1860</f>
        <v>4590.130000000001</v>
      </c>
      <c r="N1860" s="99">
        <f t="shared" si="443"/>
        <v>136.87</v>
      </c>
      <c r="O1860" s="99">
        <f t="shared" si="444"/>
        <v>4727.0000000000009</v>
      </c>
      <c r="P1860" s="99"/>
      <c r="Q1860" s="99"/>
      <c r="R1860" s="99">
        <f t="shared" si="445"/>
        <v>0</v>
      </c>
      <c r="S1860" s="99">
        <f t="shared" si="446"/>
        <v>4590.130000000001</v>
      </c>
      <c r="T1860" s="99">
        <f t="shared" si="447"/>
        <v>136.87</v>
      </c>
      <c r="U1860" s="99">
        <f t="shared" si="448"/>
        <v>4727.0000000000009</v>
      </c>
      <c r="V1860" s="77"/>
    </row>
    <row r="1861" spans="1:68" s="86" customFormat="1" x14ac:dyDescent="0.25">
      <c r="A1861" s="71">
        <v>15</v>
      </c>
      <c r="B1861" s="286"/>
      <c r="C1861" s="286"/>
      <c r="D1861" s="286"/>
      <c r="E1861" s="286"/>
      <c r="F1861" s="71" t="s">
        <v>4017</v>
      </c>
      <c r="G1861" s="99">
        <v>98.31000000000131</v>
      </c>
      <c r="H1861" s="99">
        <v>-89.309999999999945</v>
      </c>
      <c r="I1861" s="71">
        <f t="shared" si="450"/>
        <v>9.0000000000013642</v>
      </c>
      <c r="J1861" s="99"/>
      <c r="K1861" s="99"/>
      <c r="L1861" s="99">
        <f t="shared" si="442"/>
        <v>0</v>
      </c>
      <c r="M1861" s="99">
        <f t="shared" si="452"/>
        <v>98.31000000000131</v>
      </c>
      <c r="N1861" s="99">
        <f t="shared" si="443"/>
        <v>-89.309999999999945</v>
      </c>
      <c r="O1861" s="99">
        <f t="shared" si="444"/>
        <v>9.0000000000013642</v>
      </c>
      <c r="P1861" s="99"/>
      <c r="Q1861" s="99"/>
      <c r="R1861" s="99">
        <f t="shared" si="445"/>
        <v>0</v>
      </c>
      <c r="S1861" s="99">
        <f t="shared" si="446"/>
        <v>98.31000000000131</v>
      </c>
      <c r="T1861" s="99">
        <f t="shared" si="447"/>
        <v>-89.309999999999945</v>
      </c>
      <c r="U1861" s="99">
        <f t="shared" si="448"/>
        <v>9.0000000000013642</v>
      </c>
      <c r="V1861" s="77"/>
    </row>
    <row r="1862" spans="1:68" s="86" customFormat="1" x14ac:dyDescent="0.25">
      <c r="A1862" s="71">
        <v>16</v>
      </c>
      <c r="B1862" s="286"/>
      <c r="C1862" s="286"/>
      <c r="D1862" s="286"/>
      <c r="E1862" s="286"/>
      <c r="F1862" s="71" t="s">
        <v>4018</v>
      </c>
      <c r="G1862" s="99">
        <v>34160.28</v>
      </c>
      <c r="H1862" s="99">
        <v>1070.72</v>
      </c>
      <c r="I1862" s="71">
        <f t="shared" si="450"/>
        <v>35231</v>
      </c>
      <c r="J1862" s="99"/>
      <c r="K1862" s="99"/>
      <c r="L1862" s="99">
        <f t="shared" si="442"/>
        <v>0</v>
      </c>
      <c r="M1862" s="99">
        <f t="shared" si="452"/>
        <v>34160.28</v>
      </c>
      <c r="N1862" s="99">
        <f t="shared" si="443"/>
        <v>1070.72</v>
      </c>
      <c r="O1862" s="99">
        <f t="shared" si="444"/>
        <v>35231</v>
      </c>
      <c r="P1862" s="99"/>
      <c r="Q1862" s="99"/>
      <c r="R1862" s="99">
        <f t="shared" si="445"/>
        <v>0</v>
      </c>
      <c r="S1862" s="99">
        <f t="shared" si="446"/>
        <v>34160.28</v>
      </c>
      <c r="T1862" s="99">
        <f t="shared" si="447"/>
        <v>1070.72</v>
      </c>
      <c r="U1862" s="99">
        <f t="shared" si="448"/>
        <v>35231</v>
      </c>
      <c r="V1862" s="77"/>
    </row>
    <row r="1863" spans="1:68" s="86" customFormat="1" x14ac:dyDescent="0.25">
      <c r="A1863" s="71">
        <v>17</v>
      </c>
      <c r="B1863" s="286"/>
      <c r="C1863" s="286"/>
      <c r="D1863" s="286"/>
      <c r="E1863" s="286"/>
      <c r="F1863" s="71" t="s">
        <v>4019</v>
      </c>
      <c r="G1863" s="99">
        <v>4902</v>
      </c>
      <c r="H1863" s="99">
        <v>251.00000000000003</v>
      </c>
      <c r="I1863" s="71">
        <f t="shared" si="450"/>
        <v>5153</v>
      </c>
      <c r="J1863" s="99"/>
      <c r="K1863" s="99"/>
      <c r="L1863" s="99">
        <f t="shared" si="442"/>
        <v>0</v>
      </c>
      <c r="M1863" s="99">
        <f t="shared" si="452"/>
        <v>4902</v>
      </c>
      <c r="N1863" s="99">
        <f t="shared" si="443"/>
        <v>251.00000000000003</v>
      </c>
      <c r="O1863" s="99">
        <f t="shared" si="444"/>
        <v>5153</v>
      </c>
      <c r="P1863" s="99"/>
      <c r="Q1863" s="99"/>
      <c r="R1863" s="99">
        <f t="shared" si="445"/>
        <v>0</v>
      </c>
      <c r="S1863" s="99">
        <f t="shared" si="446"/>
        <v>4902</v>
      </c>
      <c r="T1863" s="99">
        <f t="shared" si="447"/>
        <v>251.00000000000003</v>
      </c>
      <c r="U1863" s="99">
        <f t="shared" si="448"/>
        <v>5153</v>
      </c>
      <c r="V1863" s="77"/>
    </row>
    <row r="1864" spans="1:68" s="86" customFormat="1" x14ac:dyDescent="0.25">
      <c r="A1864" s="71">
        <v>18</v>
      </c>
      <c r="B1864" s="286"/>
      <c r="C1864" s="286"/>
      <c r="D1864" s="286"/>
      <c r="E1864" s="286"/>
      <c r="F1864" s="71" t="s">
        <v>4020</v>
      </c>
      <c r="G1864" s="99">
        <v>-24177.509999999995</v>
      </c>
      <c r="H1864" s="99">
        <v>-753.48999999999978</v>
      </c>
      <c r="I1864" s="71">
        <f t="shared" si="450"/>
        <v>-24930.999999999993</v>
      </c>
      <c r="J1864" s="99"/>
      <c r="K1864" s="99"/>
      <c r="L1864" s="99">
        <f t="shared" si="442"/>
        <v>0</v>
      </c>
      <c r="M1864" s="99">
        <f t="shared" si="452"/>
        <v>-24177.509999999995</v>
      </c>
      <c r="N1864" s="99">
        <f t="shared" si="443"/>
        <v>-753.48999999999978</v>
      </c>
      <c r="O1864" s="99">
        <f t="shared" si="444"/>
        <v>-24930.999999999993</v>
      </c>
      <c r="P1864" s="99"/>
      <c r="Q1864" s="99"/>
      <c r="R1864" s="99">
        <f t="shared" si="445"/>
        <v>0</v>
      </c>
      <c r="S1864" s="99">
        <f t="shared" si="446"/>
        <v>-24177.509999999995</v>
      </c>
      <c r="T1864" s="99">
        <f t="shared" si="447"/>
        <v>-753.48999999999978</v>
      </c>
      <c r="U1864" s="99">
        <f t="shared" si="448"/>
        <v>-24930.999999999993</v>
      </c>
      <c r="V1864" s="77"/>
    </row>
    <row r="1865" spans="1:68" s="86" customFormat="1" x14ac:dyDescent="0.25">
      <c r="A1865" s="71">
        <v>19</v>
      </c>
      <c r="B1865" s="286"/>
      <c r="C1865" s="286"/>
      <c r="D1865" s="286"/>
      <c r="E1865" s="286"/>
      <c r="F1865" s="71" t="s">
        <v>4021</v>
      </c>
      <c r="G1865" s="99">
        <v>5103.5499999999993</v>
      </c>
      <c r="H1865" s="99">
        <v>201.4500000000001</v>
      </c>
      <c r="I1865" s="71">
        <f t="shared" si="450"/>
        <v>5304.9999999999991</v>
      </c>
      <c r="J1865" s="99"/>
      <c r="K1865" s="99"/>
      <c r="L1865" s="99">
        <f t="shared" si="442"/>
        <v>0</v>
      </c>
      <c r="M1865" s="99">
        <f t="shared" si="452"/>
        <v>5103.5499999999993</v>
      </c>
      <c r="N1865" s="99">
        <f t="shared" si="443"/>
        <v>201.4500000000001</v>
      </c>
      <c r="O1865" s="99">
        <f t="shared" si="444"/>
        <v>5304.9999999999991</v>
      </c>
      <c r="P1865" s="99"/>
      <c r="Q1865" s="99"/>
      <c r="R1865" s="99">
        <f t="shared" si="445"/>
        <v>0</v>
      </c>
      <c r="S1865" s="99">
        <f t="shared" si="446"/>
        <v>5103.5499999999993</v>
      </c>
      <c r="T1865" s="99">
        <f t="shared" si="447"/>
        <v>201.4500000000001</v>
      </c>
      <c r="U1865" s="99">
        <f t="shared" si="448"/>
        <v>5304.9999999999991</v>
      </c>
      <c r="V1865" s="77"/>
    </row>
    <row r="1866" spans="1:68" s="86" customFormat="1" x14ac:dyDescent="0.25">
      <c r="A1866" s="71">
        <v>20</v>
      </c>
      <c r="B1866" s="286"/>
      <c r="C1866" s="286"/>
      <c r="D1866" s="286"/>
      <c r="E1866" s="286"/>
      <c r="F1866" s="71" t="s">
        <v>4022</v>
      </c>
      <c r="G1866" s="99">
        <v>6328.3399999999965</v>
      </c>
      <c r="H1866" s="99">
        <v>279.65999999999997</v>
      </c>
      <c r="I1866" s="71">
        <f t="shared" si="450"/>
        <v>6607.9999999999964</v>
      </c>
      <c r="J1866" s="99"/>
      <c r="K1866" s="99"/>
      <c r="L1866" s="99">
        <f t="shared" si="442"/>
        <v>0</v>
      </c>
      <c r="M1866" s="99">
        <f t="shared" si="452"/>
        <v>6328.3399999999965</v>
      </c>
      <c r="N1866" s="99">
        <f t="shared" si="443"/>
        <v>279.65999999999997</v>
      </c>
      <c r="O1866" s="99">
        <f t="shared" si="444"/>
        <v>6607.9999999999964</v>
      </c>
      <c r="P1866" s="99"/>
      <c r="Q1866" s="99"/>
      <c r="R1866" s="99">
        <f t="shared" si="445"/>
        <v>0</v>
      </c>
      <c r="S1866" s="99">
        <f t="shared" si="446"/>
        <v>6328.3399999999965</v>
      </c>
      <c r="T1866" s="99">
        <f t="shared" si="447"/>
        <v>279.65999999999997</v>
      </c>
      <c r="U1866" s="99">
        <f t="shared" si="448"/>
        <v>6607.9999999999964</v>
      </c>
      <c r="V1866" s="77"/>
    </row>
    <row r="1867" spans="1:68" s="86" customFormat="1" x14ac:dyDescent="0.25">
      <c r="A1867" s="71">
        <v>21</v>
      </c>
      <c r="B1867" s="286"/>
      <c r="C1867" s="286"/>
      <c r="D1867" s="286"/>
      <c r="E1867" s="286"/>
      <c r="F1867" s="71" t="s">
        <v>4023</v>
      </c>
      <c r="G1867" s="99">
        <v>460.53000000000065</v>
      </c>
      <c r="H1867" s="99">
        <v>-4.5300000000000296</v>
      </c>
      <c r="I1867" s="71">
        <f t="shared" si="450"/>
        <v>456.00000000000063</v>
      </c>
      <c r="J1867" s="99"/>
      <c r="K1867" s="99"/>
      <c r="L1867" s="99">
        <f t="shared" si="442"/>
        <v>0</v>
      </c>
      <c r="M1867" s="99">
        <f t="shared" si="452"/>
        <v>460.53000000000065</v>
      </c>
      <c r="N1867" s="99">
        <f t="shared" si="443"/>
        <v>-4.5300000000000296</v>
      </c>
      <c r="O1867" s="99">
        <f t="shared" si="444"/>
        <v>456.00000000000063</v>
      </c>
      <c r="P1867" s="99"/>
      <c r="Q1867" s="99"/>
      <c r="R1867" s="99">
        <f t="shared" si="445"/>
        <v>0</v>
      </c>
      <c r="S1867" s="99">
        <f t="shared" si="446"/>
        <v>460.53000000000065</v>
      </c>
      <c r="T1867" s="99">
        <f t="shared" si="447"/>
        <v>-4.5300000000000296</v>
      </c>
      <c r="U1867" s="99">
        <f t="shared" si="448"/>
        <v>456.00000000000063</v>
      </c>
      <c r="V1867" s="77"/>
    </row>
    <row r="1868" spans="1:68" s="86" customFormat="1" x14ac:dyDescent="0.25">
      <c r="A1868" s="71">
        <v>22</v>
      </c>
      <c r="B1868" s="286"/>
      <c r="C1868" s="286"/>
      <c r="D1868" s="286"/>
      <c r="E1868" s="286"/>
      <c r="F1868" s="71" t="s">
        <v>4024</v>
      </c>
      <c r="G1868" s="99">
        <v>-14003.729999999996</v>
      </c>
      <c r="H1868" s="99">
        <v>-354.26999999999953</v>
      </c>
      <c r="I1868" s="71">
        <f t="shared" si="450"/>
        <v>-14357.999999999996</v>
      </c>
      <c r="J1868" s="99"/>
      <c r="K1868" s="99"/>
      <c r="L1868" s="99">
        <f t="shared" si="442"/>
        <v>0</v>
      </c>
      <c r="M1868" s="99">
        <f t="shared" si="452"/>
        <v>-14003.729999999996</v>
      </c>
      <c r="N1868" s="99">
        <f t="shared" si="443"/>
        <v>-354.26999999999953</v>
      </c>
      <c r="O1868" s="99">
        <f t="shared" si="444"/>
        <v>-14357.999999999996</v>
      </c>
      <c r="P1868" s="99"/>
      <c r="Q1868" s="99"/>
      <c r="R1868" s="99">
        <f t="shared" si="445"/>
        <v>0</v>
      </c>
      <c r="S1868" s="99">
        <f t="shared" si="446"/>
        <v>-14003.729999999996</v>
      </c>
      <c r="T1868" s="99">
        <f t="shared" si="447"/>
        <v>-354.26999999999953</v>
      </c>
      <c r="U1868" s="99">
        <f t="shared" si="448"/>
        <v>-14357.999999999996</v>
      </c>
      <c r="V1868" s="77"/>
    </row>
    <row r="1869" spans="1:68" s="86" customFormat="1" x14ac:dyDescent="0.25">
      <c r="A1869" s="71">
        <v>23</v>
      </c>
      <c r="B1869" s="286"/>
      <c r="C1869" s="286"/>
      <c r="D1869" s="286"/>
      <c r="E1869" s="286"/>
      <c r="F1869" s="71" t="s">
        <v>4025</v>
      </c>
      <c r="G1869" s="99">
        <v>5446.56</v>
      </c>
      <c r="H1869" s="99">
        <v>524.44000000000005</v>
      </c>
      <c r="I1869" s="71">
        <f t="shared" si="450"/>
        <v>5971</v>
      </c>
      <c r="J1869" s="99"/>
      <c r="K1869" s="99"/>
      <c r="L1869" s="99">
        <f t="shared" si="442"/>
        <v>0</v>
      </c>
      <c r="M1869" s="99">
        <f t="shared" si="452"/>
        <v>5446.56</v>
      </c>
      <c r="N1869" s="99">
        <f t="shared" si="443"/>
        <v>524.44000000000005</v>
      </c>
      <c r="O1869" s="99">
        <f t="shared" si="444"/>
        <v>5971</v>
      </c>
      <c r="P1869" s="99"/>
      <c r="Q1869" s="99"/>
      <c r="R1869" s="99">
        <f t="shared" si="445"/>
        <v>0</v>
      </c>
      <c r="S1869" s="99">
        <f t="shared" si="446"/>
        <v>5446.56</v>
      </c>
      <c r="T1869" s="99">
        <f t="shared" si="447"/>
        <v>524.44000000000005</v>
      </c>
      <c r="U1869" s="99">
        <f t="shared" si="448"/>
        <v>5971</v>
      </c>
      <c r="V1869" s="77"/>
    </row>
    <row r="1870" spans="1:68" s="193" customFormat="1" x14ac:dyDescent="0.25">
      <c r="A1870" s="255" t="s">
        <v>43</v>
      </c>
      <c r="B1870" s="256"/>
      <c r="C1870" s="256"/>
      <c r="D1870" s="256"/>
      <c r="E1870" s="256"/>
      <c r="F1870" s="208">
        <f>A1869</f>
        <v>23</v>
      </c>
      <c r="G1870" s="103">
        <f>SUM(G1847:G1869)</f>
        <v>280826.06</v>
      </c>
      <c r="H1870" s="103">
        <f t="shared" ref="H1870:U1870" si="453">SUM(H1847:H1869)</f>
        <v>25627.940000000002</v>
      </c>
      <c r="I1870" s="103">
        <f t="shared" si="453"/>
        <v>306454</v>
      </c>
      <c r="J1870" s="103">
        <f t="shared" si="453"/>
        <v>0</v>
      </c>
      <c r="K1870" s="103">
        <f t="shared" si="453"/>
        <v>0</v>
      </c>
      <c r="L1870" s="103">
        <f t="shared" si="453"/>
        <v>0</v>
      </c>
      <c r="M1870" s="103">
        <f t="shared" si="453"/>
        <v>280826.06</v>
      </c>
      <c r="N1870" s="103">
        <f t="shared" si="453"/>
        <v>25627.940000000002</v>
      </c>
      <c r="O1870" s="103">
        <f t="shared" si="453"/>
        <v>306454</v>
      </c>
      <c r="P1870" s="103">
        <f t="shared" si="453"/>
        <v>0</v>
      </c>
      <c r="Q1870" s="103">
        <f t="shared" si="453"/>
        <v>0</v>
      </c>
      <c r="R1870" s="103">
        <f t="shared" si="453"/>
        <v>0</v>
      </c>
      <c r="S1870" s="103">
        <f t="shared" si="453"/>
        <v>280826.06</v>
      </c>
      <c r="T1870" s="103">
        <f t="shared" si="453"/>
        <v>25627.940000000002</v>
      </c>
      <c r="U1870" s="103">
        <f t="shared" si="453"/>
        <v>306454</v>
      </c>
      <c r="V1870" s="122"/>
      <c r="W1870" s="192"/>
      <c r="X1870" s="192"/>
      <c r="Y1870" s="192"/>
      <c r="Z1870" s="192"/>
      <c r="AA1870" s="192"/>
      <c r="AB1870" s="192"/>
      <c r="AC1870" s="192"/>
      <c r="AD1870" s="192"/>
      <c r="AE1870" s="192"/>
      <c r="AF1870" s="192"/>
      <c r="AG1870" s="192"/>
      <c r="AH1870" s="192"/>
      <c r="AI1870" s="192"/>
      <c r="AJ1870" s="192"/>
      <c r="AK1870" s="192"/>
      <c r="AL1870" s="192"/>
      <c r="AM1870" s="192"/>
      <c r="AN1870" s="192"/>
      <c r="AO1870" s="192"/>
      <c r="AP1870" s="192"/>
      <c r="AQ1870" s="192"/>
      <c r="AR1870" s="192"/>
      <c r="AS1870" s="192"/>
      <c r="AT1870" s="192"/>
      <c r="AU1870" s="192"/>
      <c r="AV1870" s="192"/>
      <c r="AW1870" s="192"/>
      <c r="AX1870" s="192"/>
      <c r="AY1870" s="192"/>
      <c r="AZ1870" s="192"/>
      <c r="BA1870" s="192"/>
      <c r="BB1870" s="192"/>
      <c r="BC1870" s="192"/>
      <c r="BD1870" s="192"/>
      <c r="BE1870" s="192"/>
      <c r="BF1870" s="192"/>
      <c r="BG1870" s="192"/>
      <c r="BH1870" s="192"/>
      <c r="BI1870" s="192"/>
      <c r="BJ1870" s="192"/>
      <c r="BK1870" s="192"/>
      <c r="BL1870" s="192"/>
      <c r="BM1870" s="192"/>
      <c r="BN1870" s="192"/>
      <c r="BO1870" s="192"/>
      <c r="BP1870" s="192"/>
    </row>
    <row r="1871" spans="1:68" s="209" customFormat="1" x14ac:dyDescent="0.25">
      <c r="A1871" s="290" t="s">
        <v>1515</v>
      </c>
      <c r="B1871" s="291"/>
      <c r="C1871" s="291"/>
      <c r="D1871" s="291"/>
      <c r="E1871" s="292"/>
      <c r="F1871" s="208">
        <f>F1870+F1846+F1816+F1797+F1767+F1720+F1693+F1666+F1640+F1610+F1593+F1558+F1521+F1463+F1438+F1418+F1395+F1360</f>
        <v>505</v>
      </c>
      <c r="G1871" s="103">
        <f>G1870+G1846+G1816+G1797+G1767+G1720+G1693+G1666+G1640+G1610+G1593+G1558+G1521+G1463+G1438+G1418+G1395+G1360</f>
        <v>24689491.369999997</v>
      </c>
      <c r="H1871" s="103">
        <f t="shared" ref="H1871:U1871" si="454">H1870+H1846+H1816+H1797+H1767+H1720+H1693+H1666+H1640+H1610+H1593+H1558+H1521+H1463+H1438+H1418+H1395+H1360</f>
        <v>5938825.629999998</v>
      </c>
      <c r="I1871" s="103">
        <f t="shared" si="454"/>
        <v>30628317</v>
      </c>
      <c r="J1871" s="103">
        <f t="shared" si="454"/>
        <v>0</v>
      </c>
      <c r="K1871" s="103">
        <f t="shared" si="454"/>
        <v>0</v>
      </c>
      <c r="L1871" s="103">
        <f t="shared" si="454"/>
        <v>0</v>
      </c>
      <c r="M1871" s="103">
        <f t="shared" si="454"/>
        <v>24689491.369999997</v>
      </c>
      <c r="N1871" s="103">
        <f t="shared" si="454"/>
        <v>5938825.629999998</v>
      </c>
      <c r="O1871" s="103">
        <f t="shared" si="454"/>
        <v>30628317</v>
      </c>
      <c r="P1871" s="103">
        <f t="shared" si="454"/>
        <v>0</v>
      </c>
      <c r="Q1871" s="103">
        <f t="shared" si="454"/>
        <v>0</v>
      </c>
      <c r="R1871" s="103">
        <f t="shared" si="454"/>
        <v>0</v>
      </c>
      <c r="S1871" s="103">
        <f t="shared" si="454"/>
        <v>24689491.369999997</v>
      </c>
      <c r="T1871" s="103">
        <f t="shared" si="454"/>
        <v>5938825.629999998</v>
      </c>
      <c r="U1871" s="103">
        <f t="shared" si="454"/>
        <v>30628317</v>
      </c>
      <c r="V1871" s="93"/>
      <c r="W1871" s="113"/>
      <c r="X1871" s="113"/>
      <c r="Y1871" s="113"/>
      <c r="Z1871" s="113"/>
      <c r="AA1871" s="113"/>
      <c r="AB1871" s="113"/>
      <c r="AC1871" s="113"/>
      <c r="AD1871" s="113"/>
      <c r="AE1871" s="113"/>
      <c r="AF1871" s="113"/>
      <c r="AG1871" s="113"/>
      <c r="AH1871" s="113"/>
      <c r="AI1871" s="113"/>
      <c r="AJ1871" s="113"/>
      <c r="AK1871" s="113"/>
      <c r="AL1871" s="113"/>
      <c r="AM1871" s="113"/>
      <c r="AN1871" s="113"/>
      <c r="AO1871" s="113"/>
      <c r="AP1871" s="113"/>
      <c r="AQ1871" s="113"/>
      <c r="AR1871" s="113"/>
      <c r="AS1871" s="113"/>
      <c r="AT1871" s="113"/>
      <c r="AU1871" s="113"/>
      <c r="AV1871" s="113"/>
      <c r="AW1871" s="113"/>
      <c r="AX1871" s="113"/>
      <c r="AY1871" s="113"/>
      <c r="AZ1871" s="113"/>
      <c r="BA1871" s="113"/>
      <c r="BB1871" s="113"/>
      <c r="BC1871" s="113"/>
      <c r="BD1871" s="113"/>
      <c r="BE1871" s="113"/>
      <c r="BF1871" s="113"/>
      <c r="BG1871" s="113"/>
      <c r="BH1871" s="113"/>
      <c r="BI1871" s="113"/>
      <c r="BJ1871" s="113"/>
      <c r="BK1871" s="113"/>
      <c r="BL1871" s="113"/>
      <c r="BM1871" s="113"/>
      <c r="BN1871" s="113"/>
      <c r="BO1871" s="113"/>
      <c r="BP1871" s="113"/>
    </row>
    <row r="1872" spans="1:68" s="92" customFormat="1" x14ac:dyDescent="0.25">
      <c r="A1872" s="121"/>
      <c r="B1872" s="121"/>
      <c r="C1872" s="121"/>
      <c r="D1872" s="121"/>
      <c r="E1872" s="121"/>
      <c r="F1872" s="121"/>
      <c r="G1872" s="71"/>
      <c r="H1872" s="71"/>
      <c r="I1872" s="71"/>
      <c r="J1872" s="99"/>
      <c r="K1872" s="99"/>
      <c r="L1872" s="99"/>
      <c r="M1872" s="99"/>
      <c r="N1872" s="99"/>
      <c r="O1872" s="99"/>
      <c r="P1872" s="99"/>
      <c r="Q1872" s="99"/>
      <c r="R1872" s="99"/>
      <c r="S1872" s="99"/>
      <c r="T1872" s="99"/>
      <c r="U1872" s="99"/>
      <c r="V1872" s="95"/>
    </row>
    <row r="1873" spans="1:68" s="81" customFormat="1" x14ac:dyDescent="0.25">
      <c r="A1873" s="79" t="s">
        <v>487</v>
      </c>
      <c r="B1873" s="79"/>
      <c r="C1873" s="79"/>
      <c r="D1873" s="79"/>
      <c r="E1873" s="79"/>
      <c r="F1873" s="80"/>
      <c r="G1873" s="80"/>
      <c r="H1873" s="80"/>
      <c r="I1873" s="80"/>
      <c r="J1873" s="80"/>
      <c r="K1873" s="80"/>
      <c r="L1873" s="80"/>
      <c r="M1873" s="80"/>
      <c r="N1873" s="80"/>
      <c r="O1873" s="80"/>
      <c r="P1873" s="80"/>
      <c r="Q1873" s="80"/>
      <c r="R1873" s="80"/>
      <c r="S1873" s="80"/>
      <c r="T1873" s="80"/>
      <c r="U1873" s="80"/>
      <c r="V1873" s="91"/>
      <c r="W1873" s="86"/>
      <c r="X1873" s="86"/>
      <c r="Y1873" s="86"/>
      <c r="Z1873" s="86"/>
      <c r="AA1873" s="86"/>
      <c r="AB1873" s="86"/>
      <c r="AC1873" s="86"/>
      <c r="AD1873" s="86"/>
      <c r="AE1873" s="86"/>
      <c r="AF1873" s="86"/>
      <c r="AG1873" s="86"/>
      <c r="AH1873" s="86"/>
      <c r="AI1873" s="86"/>
      <c r="AJ1873" s="86"/>
      <c r="AK1873" s="86"/>
      <c r="AL1873" s="86"/>
      <c r="AM1873" s="86"/>
      <c r="AN1873" s="86"/>
      <c r="AO1873" s="86"/>
      <c r="AP1873" s="86"/>
      <c r="AQ1873" s="86"/>
      <c r="AR1873" s="86"/>
      <c r="AS1873" s="86"/>
      <c r="AT1873" s="86"/>
      <c r="AU1873" s="86"/>
      <c r="AV1873" s="86"/>
      <c r="AW1873" s="86"/>
      <c r="AX1873" s="86"/>
      <c r="AY1873" s="86"/>
      <c r="AZ1873" s="86"/>
      <c r="BA1873" s="86"/>
      <c r="BB1873" s="86"/>
      <c r="BC1873" s="86"/>
      <c r="BD1873" s="86"/>
      <c r="BE1873" s="86"/>
      <c r="BF1873" s="86"/>
      <c r="BG1873" s="86"/>
      <c r="BH1873" s="86"/>
      <c r="BI1873" s="86"/>
      <c r="BJ1873" s="86"/>
      <c r="BK1873" s="86"/>
      <c r="BL1873" s="86"/>
      <c r="BM1873" s="86"/>
      <c r="BN1873" s="86"/>
      <c r="BO1873" s="86"/>
      <c r="BP1873" s="86"/>
    </row>
    <row r="1874" spans="1:68" s="207" customFormat="1" ht="15" customHeight="1" x14ac:dyDescent="0.25">
      <c r="A1874" s="96">
        <v>1</v>
      </c>
      <c r="B1874" s="283" t="s">
        <v>1843</v>
      </c>
      <c r="C1874" s="283" t="s">
        <v>1844</v>
      </c>
      <c r="D1874" s="283" t="s">
        <v>1844</v>
      </c>
      <c r="E1874" s="283" t="s">
        <v>5583</v>
      </c>
      <c r="F1874" s="71" t="s">
        <v>4026</v>
      </c>
      <c r="G1874" s="99">
        <v>2</v>
      </c>
      <c r="H1874" s="99">
        <v>0</v>
      </c>
      <c r="I1874" s="71">
        <f t="shared" si="450"/>
        <v>2</v>
      </c>
      <c r="J1874" s="99"/>
      <c r="K1874" s="99"/>
      <c r="L1874" s="99">
        <f t="shared" si="442"/>
        <v>0</v>
      </c>
      <c r="M1874" s="99">
        <f t="shared" si="452"/>
        <v>2</v>
      </c>
      <c r="N1874" s="99">
        <f t="shared" si="443"/>
        <v>0</v>
      </c>
      <c r="O1874" s="99">
        <f t="shared" si="444"/>
        <v>2</v>
      </c>
      <c r="P1874" s="99"/>
      <c r="Q1874" s="99"/>
      <c r="R1874" s="99">
        <f t="shared" si="445"/>
        <v>0</v>
      </c>
      <c r="S1874" s="99">
        <f t="shared" si="446"/>
        <v>2</v>
      </c>
      <c r="T1874" s="99">
        <f t="shared" si="447"/>
        <v>0</v>
      </c>
      <c r="U1874" s="99">
        <f t="shared" si="448"/>
        <v>2</v>
      </c>
      <c r="V1874" s="96"/>
      <c r="W1874" s="86"/>
      <c r="X1874" s="86"/>
      <c r="Y1874" s="86"/>
      <c r="Z1874" s="86"/>
      <c r="AA1874" s="86"/>
      <c r="AB1874" s="86"/>
      <c r="AC1874" s="86"/>
      <c r="AD1874" s="86"/>
      <c r="AE1874" s="86"/>
      <c r="AF1874" s="86"/>
      <c r="AG1874" s="86"/>
      <c r="AH1874" s="86"/>
      <c r="AI1874" s="86"/>
      <c r="AJ1874" s="86"/>
      <c r="AK1874" s="86"/>
      <c r="AL1874" s="86"/>
      <c r="AM1874" s="86"/>
      <c r="AN1874" s="86"/>
      <c r="AO1874" s="86"/>
      <c r="AP1874" s="86"/>
      <c r="AQ1874" s="86"/>
      <c r="AR1874" s="86"/>
      <c r="AS1874" s="86"/>
      <c r="AT1874" s="86"/>
      <c r="AU1874" s="86"/>
      <c r="AV1874" s="86"/>
      <c r="AW1874" s="86"/>
      <c r="AX1874" s="86"/>
      <c r="AY1874" s="86"/>
      <c r="AZ1874" s="86"/>
      <c r="BA1874" s="86"/>
      <c r="BB1874" s="86"/>
      <c r="BC1874" s="86"/>
      <c r="BD1874" s="86"/>
      <c r="BE1874" s="86"/>
      <c r="BF1874" s="86"/>
      <c r="BG1874" s="86"/>
      <c r="BH1874" s="86"/>
      <c r="BI1874" s="86"/>
      <c r="BJ1874" s="86"/>
      <c r="BK1874" s="86"/>
      <c r="BL1874" s="86"/>
      <c r="BM1874" s="86"/>
      <c r="BN1874" s="86"/>
      <c r="BO1874" s="86"/>
      <c r="BP1874" s="86"/>
    </row>
    <row r="1875" spans="1:68" s="207" customFormat="1" x14ac:dyDescent="0.25">
      <c r="A1875" s="96">
        <v>2</v>
      </c>
      <c r="B1875" s="284"/>
      <c r="C1875" s="284"/>
      <c r="D1875" s="284"/>
      <c r="E1875" s="284"/>
      <c r="F1875" s="71" t="s">
        <v>4027</v>
      </c>
      <c r="G1875" s="99">
        <v>37296.78</v>
      </c>
      <c r="H1875" s="99">
        <v>2112.2200000000003</v>
      </c>
      <c r="I1875" s="71">
        <f t="shared" si="450"/>
        <v>39409</v>
      </c>
      <c r="J1875" s="99"/>
      <c r="K1875" s="99"/>
      <c r="L1875" s="99">
        <f t="shared" si="442"/>
        <v>0</v>
      </c>
      <c r="M1875" s="99">
        <f t="shared" si="452"/>
        <v>37296.78</v>
      </c>
      <c r="N1875" s="99">
        <f t="shared" si="443"/>
        <v>2112.2200000000003</v>
      </c>
      <c r="O1875" s="99">
        <f t="shared" si="444"/>
        <v>39409</v>
      </c>
      <c r="P1875" s="99"/>
      <c r="Q1875" s="99"/>
      <c r="R1875" s="99">
        <f t="shared" si="445"/>
        <v>0</v>
      </c>
      <c r="S1875" s="99">
        <f t="shared" si="446"/>
        <v>37296.78</v>
      </c>
      <c r="T1875" s="99">
        <f t="shared" si="447"/>
        <v>2112.2200000000003</v>
      </c>
      <c r="U1875" s="99">
        <f t="shared" si="448"/>
        <v>39409</v>
      </c>
      <c r="V1875" s="96"/>
      <c r="W1875" s="86"/>
      <c r="X1875" s="86"/>
      <c r="Y1875" s="86"/>
      <c r="Z1875" s="86"/>
      <c r="AA1875" s="86"/>
      <c r="AB1875" s="86"/>
      <c r="AC1875" s="86"/>
      <c r="AD1875" s="86"/>
      <c r="AE1875" s="86"/>
      <c r="AF1875" s="86"/>
      <c r="AG1875" s="86"/>
      <c r="AH1875" s="86"/>
      <c r="AI1875" s="86"/>
      <c r="AJ1875" s="86"/>
      <c r="AK1875" s="86"/>
      <c r="AL1875" s="86"/>
      <c r="AM1875" s="86"/>
      <c r="AN1875" s="86"/>
      <c r="AO1875" s="86"/>
      <c r="AP1875" s="86"/>
      <c r="AQ1875" s="86"/>
      <c r="AR1875" s="86"/>
      <c r="AS1875" s="86"/>
      <c r="AT1875" s="86"/>
      <c r="AU1875" s="86"/>
      <c r="AV1875" s="86"/>
      <c r="AW1875" s="86"/>
      <c r="AX1875" s="86"/>
      <c r="AY1875" s="86"/>
      <c r="AZ1875" s="86"/>
      <c r="BA1875" s="86"/>
      <c r="BB1875" s="86"/>
      <c r="BC1875" s="86"/>
      <c r="BD1875" s="86"/>
      <c r="BE1875" s="86"/>
      <c r="BF1875" s="86"/>
      <c r="BG1875" s="86"/>
      <c r="BH1875" s="86"/>
      <c r="BI1875" s="86"/>
      <c r="BJ1875" s="86"/>
      <c r="BK1875" s="86"/>
      <c r="BL1875" s="86"/>
      <c r="BM1875" s="86"/>
      <c r="BN1875" s="86"/>
      <c r="BO1875" s="86"/>
      <c r="BP1875" s="86"/>
    </row>
    <row r="1876" spans="1:68" s="207" customFormat="1" x14ac:dyDescent="0.25">
      <c r="A1876" s="96">
        <v>3</v>
      </c>
      <c r="B1876" s="284"/>
      <c r="C1876" s="284"/>
      <c r="D1876" s="284"/>
      <c r="E1876" s="284"/>
      <c r="F1876" s="71" t="s">
        <v>4028</v>
      </c>
      <c r="G1876" s="99">
        <v>96011.180000000008</v>
      </c>
      <c r="H1876" s="99">
        <v>-9589.18</v>
      </c>
      <c r="I1876" s="71">
        <f t="shared" si="450"/>
        <v>86422</v>
      </c>
      <c r="J1876" s="99"/>
      <c r="K1876" s="99"/>
      <c r="L1876" s="99">
        <f t="shared" si="442"/>
        <v>0</v>
      </c>
      <c r="M1876" s="99">
        <f t="shared" si="452"/>
        <v>96011.180000000008</v>
      </c>
      <c r="N1876" s="99">
        <f t="shared" si="443"/>
        <v>-9589.18</v>
      </c>
      <c r="O1876" s="99">
        <f t="shared" si="444"/>
        <v>86422</v>
      </c>
      <c r="P1876" s="99"/>
      <c r="Q1876" s="99"/>
      <c r="R1876" s="99">
        <f t="shared" si="445"/>
        <v>0</v>
      </c>
      <c r="S1876" s="99">
        <f t="shared" si="446"/>
        <v>96011.180000000008</v>
      </c>
      <c r="T1876" s="99">
        <f t="shared" si="447"/>
        <v>-9589.18</v>
      </c>
      <c r="U1876" s="99">
        <f t="shared" si="448"/>
        <v>86422</v>
      </c>
      <c r="V1876" s="96"/>
      <c r="W1876" s="86"/>
      <c r="X1876" s="86"/>
      <c r="Y1876" s="86"/>
      <c r="Z1876" s="86"/>
      <c r="AA1876" s="86"/>
      <c r="AB1876" s="86"/>
      <c r="AC1876" s="86"/>
      <c r="AD1876" s="86"/>
      <c r="AE1876" s="86"/>
      <c r="AF1876" s="86"/>
      <c r="AG1876" s="86"/>
      <c r="AH1876" s="86"/>
      <c r="AI1876" s="86"/>
      <c r="AJ1876" s="86"/>
      <c r="AK1876" s="86"/>
      <c r="AL1876" s="86"/>
      <c r="AM1876" s="86"/>
      <c r="AN1876" s="86"/>
      <c r="AO1876" s="86"/>
      <c r="AP1876" s="86"/>
      <c r="AQ1876" s="86"/>
      <c r="AR1876" s="86"/>
      <c r="AS1876" s="86"/>
      <c r="AT1876" s="86"/>
      <c r="AU1876" s="86"/>
      <c r="AV1876" s="86"/>
      <c r="AW1876" s="86"/>
      <c r="AX1876" s="86"/>
      <c r="AY1876" s="86"/>
      <c r="AZ1876" s="86"/>
      <c r="BA1876" s="86"/>
      <c r="BB1876" s="86"/>
      <c r="BC1876" s="86"/>
      <c r="BD1876" s="86"/>
      <c r="BE1876" s="86"/>
      <c r="BF1876" s="86"/>
      <c r="BG1876" s="86"/>
      <c r="BH1876" s="86"/>
      <c r="BI1876" s="86"/>
      <c r="BJ1876" s="86"/>
      <c r="BK1876" s="86"/>
      <c r="BL1876" s="86"/>
      <c r="BM1876" s="86"/>
      <c r="BN1876" s="86"/>
      <c r="BO1876" s="86"/>
      <c r="BP1876" s="86"/>
    </row>
    <row r="1877" spans="1:68" s="207" customFormat="1" x14ac:dyDescent="0.25">
      <c r="A1877" s="96">
        <v>4</v>
      </c>
      <c r="B1877" s="284"/>
      <c r="C1877" s="284"/>
      <c r="D1877" s="284"/>
      <c r="E1877" s="284"/>
      <c r="F1877" s="71" t="s">
        <v>4029</v>
      </c>
      <c r="G1877" s="99">
        <v>6773.85</v>
      </c>
      <c r="H1877" s="99">
        <v>1269.1500000000001</v>
      </c>
      <c r="I1877" s="71">
        <f t="shared" si="450"/>
        <v>8043</v>
      </c>
      <c r="J1877" s="99"/>
      <c r="K1877" s="99"/>
      <c r="L1877" s="99">
        <f t="shared" si="442"/>
        <v>0</v>
      </c>
      <c r="M1877" s="99">
        <f t="shared" si="452"/>
        <v>6773.85</v>
      </c>
      <c r="N1877" s="99">
        <f t="shared" si="443"/>
        <v>1269.1500000000001</v>
      </c>
      <c r="O1877" s="99">
        <f t="shared" si="444"/>
        <v>8043</v>
      </c>
      <c r="P1877" s="99"/>
      <c r="Q1877" s="99"/>
      <c r="R1877" s="99">
        <f t="shared" si="445"/>
        <v>0</v>
      </c>
      <c r="S1877" s="99">
        <f t="shared" si="446"/>
        <v>6773.85</v>
      </c>
      <c r="T1877" s="99">
        <f t="shared" si="447"/>
        <v>1269.1500000000001</v>
      </c>
      <c r="U1877" s="99">
        <f t="shared" si="448"/>
        <v>8043</v>
      </c>
      <c r="V1877" s="96"/>
      <c r="W1877" s="86"/>
      <c r="X1877" s="86"/>
      <c r="Y1877" s="86"/>
      <c r="Z1877" s="86"/>
      <c r="AA1877" s="86"/>
      <c r="AB1877" s="86"/>
      <c r="AC1877" s="86"/>
      <c r="AD1877" s="86"/>
      <c r="AE1877" s="86"/>
      <c r="AF1877" s="86"/>
      <c r="AG1877" s="86"/>
      <c r="AH1877" s="86"/>
      <c r="AI1877" s="86"/>
      <c r="AJ1877" s="86"/>
      <c r="AK1877" s="86"/>
      <c r="AL1877" s="86"/>
      <c r="AM1877" s="86"/>
      <c r="AN1877" s="86"/>
      <c r="AO1877" s="86"/>
      <c r="AP1877" s="86"/>
      <c r="AQ1877" s="86"/>
      <c r="AR1877" s="86"/>
      <c r="AS1877" s="86"/>
      <c r="AT1877" s="86"/>
      <c r="AU1877" s="86"/>
      <c r="AV1877" s="86"/>
      <c r="AW1877" s="86"/>
      <c r="AX1877" s="86"/>
      <c r="AY1877" s="86"/>
      <c r="AZ1877" s="86"/>
      <c r="BA1877" s="86"/>
      <c r="BB1877" s="86"/>
      <c r="BC1877" s="86"/>
      <c r="BD1877" s="86"/>
      <c r="BE1877" s="86"/>
      <c r="BF1877" s="86"/>
      <c r="BG1877" s="86"/>
      <c r="BH1877" s="86"/>
      <c r="BI1877" s="86"/>
      <c r="BJ1877" s="86"/>
      <c r="BK1877" s="86"/>
      <c r="BL1877" s="86"/>
      <c r="BM1877" s="86"/>
      <c r="BN1877" s="86"/>
      <c r="BO1877" s="86"/>
      <c r="BP1877" s="86"/>
    </row>
    <row r="1878" spans="1:68" s="207" customFormat="1" x14ac:dyDescent="0.25">
      <c r="A1878" s="96">
        <v>5</v>
      </c>
      <c r="B1878" s="284"/>
      <c r="C1878" s="284"/>
      <c r="D1878" s="284"/>
      <c r="E1878" s="284"/>
      <c r="F1878" s="71" t="s">
        <v>4030</v>
      </c>
      <c r="G1878" s="99">
        <v>67063.240000000005</v>
      </c>
      <c r="H1878" s="99">
        <v>4537.760000000002</v>
      </c>
      <c r="I1878" s="71">
        <f t="shared" si="450"/>
        <v>71601</v>
      </c>
      <c r="J1878" s="99"/>
      <c r="K1878" s="99"/>
      <c r="L1878" s="99">
        <f t="shared" si="442"/>
        <v>0</v>
      </c>
      <c r="M1878" s="99">
        <f t="shared" si="452"/>
        <v>67063.240000000005</v>
      </c>
      <c r="N1878" s="99">
        <f t="shared" si="443"/>
        <v>4537.760000000002</v>
      </c>
      <c r="O1878" s="99">
        <f t="shared" si="444"/>
        <v>71601</v>
      </c>
      <c r="P1878" s="99"/>
      <c r="Q1878" s="99"/>
      <c r="R1878" s="99">
        <f t="shared" si="445"/>
        <v>0</v>
      </c>
      <c r="S1878" s="99">
        <f t="shared" si="446"/>
        <v>67063.240000000005</v>
      </c>
      <c r="T1878" s="99">
        <f t="shared" si="447"/>
        <v>4537.760000000002</v>
      </c>
      <c r="U1878" s="99">
        <f t="shared" si="448"/>
        <v>71601</v>
      </c>
      <c r="V1878" s="96"/>
      <c r="W1878" s="86"/>
      <c r="X1878" s="86"/>
      <c r="Y1878" s="86"/>
      <c r="Z1878" s="86"/>
      <c r="AA1878" s="86"/>
      <c r="AB1878" s="86"/>
      <c r="AC1878" s="86"/>
      <c r="AD1878" s="86"/>
      <c r="AE1878" s="86"/>
      <c r="AF1878" s="86"/>
      <c r="AG1878" s="86"/>
      <c r="AH1878" s="86"/>
      <c r="AI1878" s="86"/>
      <c r="AJ1878" s="86"/>
      <c r="AK1878" s="86"/>
      <c r="AL1878" s="86"/>
      <c r="AM1878" s="86"/>
      <c r="AN1878" s="86"/>
      <c r="AO1878" s="86"/>
      <c r="AP1878" s="86"/>
      <c r="AQ1878" s="86"/>
      <c r="AR1878" s="86"/>
      <c r="AS1878" s="86"/>
      <c r="AT1878" s="86"/>
      <c r="AU1878" s="86"/>
      <c r="AV1878" s="86"/>
      <c r="AW1878" s="86"/>
      <c r="AX1878" s="86"/>
      <c r="AY1878" s="86"/>
      <c r="AZ1878" s="86"/>
      <c r="BA1878" s="86"/>
      <c r="BB1878" s="86"/>
      <c r="BC1878" s="86"/>
      <c r="BD1878" s="86"/>
      <c r="BE1878" s="86"/>
      <c r="BF1878" s="86"/>
      <c r="BG1878" s="86"/>
      <c r="BH1878" s="86"/>
      <c r="BI1878" s="86"/>
      <c r="BJ1878" s="86"/>
      <c r="BK1878" s="86"/>
      <c r="BL1878" s="86"/>
      <c r="BM1878" s="86"/>
      <c r="BN1878" s="86"/>
      <c r="BO1878" s="86"/>
      <c r="BP1878" s="86"/>
    </row>
    <row r="1879" spans="1:68" s="207" customFormat="1" x14ac:dyDescent="0.25">
      <c r="A1879" s="96">
        <v>6</v>
      </c>
      <c r="B1879" s="284"/>
      <c r="C1879" s="284"/>
      <c r="D1879" s="284"/>
      <c r="E1879" s="284"/>
      <c r="F1879" s="71" t="s">
        <v>4031</v>
      </c>
      <c r="G1879" s="99">
        <v>19078.14</v>
      </c>
      <c r="H1879" s="99">
        <v>10429.859999999999</v>
      </c>
      <c r="I1879" s="71">
        <f t="shared" si="450"/>
        <v>29508</v>
      </c>
      <c r="J1879" s="99"/>
      <c r="K1879" s="99"/>
      <c r="L1879" s="99">
        <f t="shared" ref="L1879:L1940" si="455">J1879+K1879</f>
        <v>0</v>
      </c>
      <c r="M1879" s="99">
        <f t="shared" si="452"/>
        <v>19078.14</v>
      </c>
      <c r="N1879" s="99">
        <f t="shared" ref="N1879:N1940" si="456">H1879+K1879</f>
        <v>10429.859999999999</v>
      </c>
      <c r="O1879" s="99">
        <f t="shared" ref="O1879:O1940" si="457">I1879+L1879</f>
        <v>29508</v>
      </c>
      <c r="P1879" s="99"/>
      <c r="Q1879" s="99"/>
      <c r="R1879" s="99">
        <f t="shared" ref="R1879:R1940" si="458">P1879+Q1879</f>
        <v>0</v>
      </c>
      <c r="S1879" s="99">
        <f t="shared" ref="S1879:S1940" si="459">M1879-P1879</f>
        <v>19078.14</v>
      </c>
      <c r="T1879" s="99">
        <f t="shared" ref="T1879:T1940" si="460">N1879-Q1879</f>
        <v>10429.859999999999</v>
      </c>
      <c r="U1879" s="99">
        <f t="shared" ref="U1879:U1940" si="461">O1879-R1879</f>
        <v>29508</v>
      </c>
      <c r="V1879" s="96"/>
      <c r="W1879" s="86"/>
      <c r="X1879" s="86"/>
      <c r="Y1879" s="86"/>
      <c r="Z1879" s="86"/>
      <c r="AA1879" s="86"/>
      <c r="AB1879" s="86"/>
      <c r="AC1879" s="86"/>
      <c r="AD1879" s="86"/>
      <c r="AE1879" s="86"/>
      <c r="AF1879" s="86"/>
      <c r="AG1879" s="86"/>
      <c r="AH1879" s="86"/>
      <c r="AI1879" s="86"/>
      <c r="AJ1879" s="86"/>
      <c r="AK1879" s="86"/>
      <c r="AL1879" s="86"/>
      <c r="AM1879" s="86"/>
      <c r="AN1879" s="86"/>
      <c r="AO1879" s="86"/>
      <c r="AP1879" s="86"/>
      <c r="AQ1879" s="86"/>
      <c r="AR1879" s="86"/>
      <c r="AS1879" s="86"/>
      <c r="AT1879" s="86"/>
      <c r="AU1879" s="86"/>
      <c r="AV1879" s="86"/>
      <c r="AW1879" s="86"/>
      <c r="AX1879" s="86"/>
      <c r="AY1879" s="86"/>
      <c r="AZ1879" s="86"/>
      <c r="BA1879" s="86"/>
      <c r="BB1879" s="86"/>
      <c r="BC1879" s="86"/>
      <c r="BD1879" s="86"/>
      <c r="BE1879" s="86"/>
      <c r="BF1879" s="86"/>
      <c r="BG1879" s="86"/>
      <c r="BH1879" s="86"/>
      <c r="BI1879" s="86"/>
      <c r="BJ1879" s="86"/>
      <c r="BK1879" s="86"/>
      <c r="BL1879" s="86"/>
      <c r="BM1879" s="86"/>
      <c r="BN1879" s="86"/>
      <c r="BO1879" s="86"/>
      <c r="BP1879" s="86"/>
    </row>
    <row r="1880" spans="1:68" s="207" customFormat="1" x14ac:dyDescent="0.25">
      <c r="A1880" s="96">
        <v>7</v>
      </c>
      <c r="B1880" s="284"/>
      <c r="C1880" s="284"/>
      <c r="D1880" s="284"/>
      <c r="E1880" s="284"/>
      <c r="F1880" s="71" t="s">
        <v>4032</v>
      </c>
      <c r="G1880" s="99">
        <v>93273.439999999988</v>
      </c>
      <c r="H1880" s="99">
        <v>-7482.440000000006</v>
      </c>
      <c r="I1880" s="71">
        <f t="shared" ref="I1880:I1943" si="462">SUM(G1880:H1880)</f>
        <v>85790.999999999985</v>
      </c>
      <c r="J1880" s="99"/>
      <c r="K1880" s="99"/>
      <c r="L1880" s="99">
        <f t="shared" si="455"/>
        <v>0</v>
      </c>
      <c r="M1880" s="99">
        <f t="shared" si="452"/>
        <v>93273.439999999988</v>
      </c>
      <c r="N1880" s="99">
        <f t="shared" si="456"/>
        <v>-7482.440000000006</v>
      </c>
      <c r="O1880" s="99">
        <f t="shared" si="457"/>
        <v>85790.999999999985</v>
      </c>
      <c r="P1880" s="99"/>
      <c r="Q1880" s="99"/>
      <c r="R1880" s="99">
        <f t="shared" si="458"/>
        <v>0</v>
      </c>
      <c r="S1880" s="99">
        <f t="shared" si="459"/>
        <v>93273.439999999988</v>
      </c>
      <c r="T1880" s="99">
        <f t="shared" si="460"/>
        <v>-7482.440000000006</v>
      </c>
      <c r="U1880" s="99">
        <f t="shared" si="461"/>
        <v>85790.999999999985</v>
      </c>
      <c r="V1880" s="96"/>
      <c r="W1880" s="86"/>
      <c r="X1880" s="86"/>
      <c r="Y1880" s="86"/>
      <c r="Z1880" s="86"/>
      <c r="AA1880" s="86"/>
      <c r="AB1880" s="86"/>
      <c r="AC1880" s="86"/>
      <c r="AD1880" s="86"/>
      <c r="AE1880" s="86"/>
      <c r="AF1880" s="86"/>
      <c r="AG1880" s="86"/>
      <c r="AH1880" s="86"/>
      <c r="AI1880" s="86"/>
      <c r="AJ1880" s="86"/>
      <c r="AK1880" s="86"/>
      <c r="AL1880" s="86"/>
      <c r="AM1880" s="86"/>
      <c r="AN1880" s="86"/>
      <c r="AO1880" s="86"/>
      <c r="AP1880" s="86"/>
      <c r="AQ1880" s="86"/>
      <c r="AR1880" s="86"/>
      <c r="AS1880" s="86"/>
      <c r="AT1880" s="86"/>
      <c r="AU1880" s="86"/>
      <c r="AV1880" s="86"/>
      <c r="AW1880" s="86"/>
      <c r="AX1880" s="86"/>
      <c r="AY1880" s="86"/>
      <c r="AZ1880" s="86"/>
      <c r="BA1880" s="86"/>
      <c r="BB1880" s="86"/>
      <c r="BC1880" s="86"/>
      <c r="BD1880" s="86"/>
      <c r="BE1880" s="86"/>
      <c r="BF1880" s="86"/>
      <c r="BG1880" s="86"/>
      <c r="BH1880" s="86"/>
      <c r="BI1880" s="86"/>
      <c r="BJ1880" s="86"/>
      <c r="BK1880" s="86"/>
      <c r="BL1880" s="86"/>
      <c r="BM1880" s="86"/>
      <c r="BN1880" s="86"/>
      <c r="BO1880" s="86"/>
      <c r="BP1880" s="86"/>
    </row>
    <row r="1881" spans="1:68" s="207" customFormat="1" x14ac:dyDescent="0.25">
      <c r="A1881" s="96">
        <v>8</v>
      </c>
      <c r="B1881" s="284"/>
      <c r="C1881" s="284"/>
      <c r="D1881" s="284"/>
      <c r="E1881" s="284"/>
      <c r="F1881" s="71" t="s">
        <v>4033</v>
      </c>
      <c r="G1881" s="99">
        <v>33765.619999999995</v>
      </c>
      <c r="H1881" s="99">
        <v>3779.380000000001</v>
      </c>
      <c r="I1881" s="71">
        <f t="shared" si="462"/>
        <v>37545</v>
      </c>
      <c r="J1881" s="99"/>
      <c r="K1881" s="99"/>
      <c r="L1881" s="99">
        <f t="shared" si="455"/>
        <v>0</v>
      </c>
      <c r="M1881" s="99">
        <f t="shared" si="452"/>
        <v>33765.619999999995</v>
      </c>
      <c r="N1881" s="99">
        <f t="shared" si="456"/>
        <v>3779.380000000001</v>
      </c>
      <c r="O1881" s="99">
        <f t="shared" si="457"/>
        <v>37545</v>
      </c>
      <c r="P1881" s="99"/>
      <c r="Q1881" s="99"/>
      <c r="R1881" s="99">
        <f t="shared" si="458"/>
        <v>0</v>
      </c>
      <c r="S1881" s="99">
        <f t="shared" si="459"/>
        <v>33765.619999999995</v>
      </c>
      <c r="T1881" s="99">
        <f t="shared" si="460"/>
        <v>3779.380000000001</v>
      </c>
      <c r="U1881" s="99">
        <f t="shared" si="461"/>
        <v>37545</v>
      </c>
      <c r="V1881" s="96"/>
      <c r="W1881" s="86"/>
      <c r="X1881" s="86"/>
      <c r="Y1881" s="86"/>
      <c r="Z1881" s="86"/>
      <c r="AA1881" s="86"/>
      <c r="AB1881" s="86"/>
      <c r="AC1881" s="86"/>
      <c r="AD1881" s="86"/>
      <c r="AE1881" s="86"/>
      <c r="AF1881" s="86"/>
      <c r="AG1881" s="86"/>
      <c r="AH1881" s="86"/>
      <c r="AI1881" s="86"/>
      <c r="AJ1881" s="86"/>
      <c r="AK1881" s="86"/>
      <c r="AL1881" s="86"/>
      <c r="AM1881" s="86"/>
      <c r="AN1881" s="86"/>
      <c r="AO1881" s="86"/>
      <c r="AP1881" s="86"/>
      <c r="AQ1881" s="86"/>
      <c r="AR1881" s="86"/>
      <c r="AS1881" s="86"/>
      <c r="AT1881" s="86"/>
      <c r="AU1881" s="86"/>
      <c r="AV1881" s="86"/>
      <c r="AW1881" s="86"/>
      <c r="AX1881" s="86"/>
      <c r="AY1881" s="86"/>
      <c r="AZ1881" s="86"/>
      <c r="BA1881" s="86"/>
      <c r="BB1881" s="86"/>
      <c r="BC1881" s="86"/>
      <c r="BD1881" s="86"/>
      <c r="BE1881" s="86"/>
      <c r="BF1881" s="86"/>
      <c r="BG1881" s="86"/>
      <c r="BH1881" s="86"/>
      <c r="BI1881" s="86"/>
      <c r="BJ1881" s="86"/>
      <c r="BK1881" s="86"/>
      <c r="BL1881" s="86"/>
      <c r="BM1881" s="86"/>
      <c r="BN1881" s="86"/>
      <c r="BO1881" s="86"/>
      <c r="BP1881" s="86"/>
    </row>
    <row r="1882" spans="1:68" s="207" customFormat="1" x14ac:dyDescent="0.25">
      <c r="A1882" s="96">
        <v>9</v>
      </c>
      <c r="B1882" s="284"/>
      <c r="C1882" s="284"/>
      <c r="D1882" s="284"/>
      <c r="E1882" s="284"/>
      <c r="F1882" s="71" t="s">
        <v>4034</v>
      </c>
      <c r="G1882" s="99">
        <v>23985.090000000004</v>
      </c>
      <c r="H1882" s="99">
        <v>6893.9099999999989</v>
      </c>
      <c r="I1882" s="71">
        <f t="shared" si="462"/>
        <v>30879.000000000004</v>
      </c>
      <c r="J1882" s="99"/>
      <c r="K1882" s="99"/>
      <c r="L1882" s="99">
        <f t="shared" si="455"/>
        <v>0</v>
      </c>
      <c r="M1882" s="99">
        <f t="shared" si="452"/>
        <v>23985.090000000004</v>
      </c>
      <c r="N1882" s="99">
        <f t="shared" si="456"/>
        <v>6893.9099999999989</v>
      </c>
      <c r="O1882" s="99">
        <f t="shared" si="457"/>
        <v>30879.000000000004</v>
      </c>
      <c r="P1882" s="99"/>
      <c r="Q1882" s="99"/>
      <c r="R1882" s="99">
        <f t="shared" si="458"/>
        <v>0</v>
      </c>
      <c r="S1882" s="99">
        <f t="shared" si="459"/>
        <v>23985.090000000004</v>
      </c>
      <c r="T1882" s="99">
        <f t="shared" si="460"/>
        <v>6893.9099999999989</v>
      </c>
      <c r="U1882" s="99">
        <f t="shared" si="461"/>
        <v>30879.000000000004</v>
      </c>
      <c r="V1882" s="96"/>
      <c r="W1882" s="86"/>
      <c r="X1882" s="86"/>
      <c r="Y1882" s="86"/>
      <c r="Z1882" s="86"/>
      <c r="AA1882" s="86"/>
      <c r="AB1882" s="86"/>
      <c r="AC1882" s="86"/>
      <c r="AD1882" s="86"/>
      <c r="AE1882" s="86"/>
      <c r="AF1882" s="86"/>
      <c r="AG1882" s="86"/>
      <c r="AH1882" s="86"/>
      <c r="AI1882" s="86"/>
      <c r="AJ1882" s="86"/>
      <c r="AK1882" s="86"/>
      <c r="AL1882" s="86"/>
      <c r="AM1882" s="86"/>
      <c r="AN1882" s="86"/>
      <c r="AO1882" s="86"/>
      <c r="AP1882" s="86"/>
      <c r="AQ1882" s="86"/>
      <c r="AR1882" s="86"/>
      <c r="AS1882" s="86"/>
      <c r="AT1882" s="86"/>
      <c r="AU1882" s="86"/>
      <c r="AV1882" s="86"/>
      <c r="AW1882" s="86"/>
      <c r="AX1882" s="86"/>
      <c r="AY1882" s="86"/>
      <c r="AZ1882" s="86"/>
      <c r="BA1882" s="86"/>
      <c r="BB1882" s="86"/>
      <c r="BC1882" s="86"/>
      <c r="BD1882" s="86"/>
      <c r="BE1882" s="86"/>
      <c r="BF1882" s="86"/>
      <c r="BG1882" s="86"/>
      <c r="BH1882" s="86"/>
      <c r="BI1882" s="86"/>
      <c r="BJ1882" s="86"/>
      <c r="BK1882" s="86"/>
      <c r="BL1882" s="86"/>
      <c r="BM1882" s="86"/>
      <c r="BN1882" s="86"/>
      <c r="BO1882" s="86"/>
      <c r="BP1882" s="86"/>
    </row>
    <row r="1883" spans="1:68" s="207" customFormat="1" x14ac:dyDescent="0.25">
      <c r="A1883" s="96">
        <v>10</v>
      </c>
      <c r="B1883" s="284"/>
      <c r="C1883" s="284"/>
      <c r="D1883" s="284"/>
      <c r="E1883" s="284"/>
      <c r="F1883" s="71" t="s">
        <v>4035</v>
      </c>
      <c r="G1883" s="99">
        <v>24402.309999999998</v>
      </c>
      <c r="H1883" s="99">
        <v>11037.69</v>
      </c>
      <c r="I1883" s="71">
        <f t="shared" si="462"/>
        <v>35440</v>
      </c>
      <c r="J1883" s="99"/>
      <c r="K1883" s="99"/>
      <c r="L1883" s="99">
        <f t="shared" si="455"/>
        <v>0</v>
      </c>
      <c r="M1883" s="99">
        <f t="shared" si="452"/>
        <v>24402.309999999998</v>
      </c>
      <c r="N1883" s="99">
        <f t="shared" si="456"/>
        <v>11037.69</v>
      </c>
      <c r="O1883" s="99">
        <f t="shared" si="457"/>
        <v>35440</v>
      </c>
      <c r="P1883" s="99"/>
      <c r="Q1883" s="99"/>
      <c r="R1883" s="99">
        <f t="shared" si="458"/>
        <v>0</v>
      </c>
      <c r="S1883" s="99">
        <f t="shared" si="459"/>
        <v>24402.309999999998</v>
      </c>
      <c r="T1883" s="99">
        <f t="shared" si="460"/>
        <v>11037.69</v>
      </c>
      <c r="U1883" s="99">
        <f t="shared" si="461"/>
        <v>35440</v>
      </c>
      <c r="V1883" s="96"/>
      <c r="W1883" s="86"/>
      <c r="X1883" s="86"/>
      <c r="Y1883" s="86"/>
      <c r="Z1883" s="86"/>
      <c r="AA1883" s="86"/>
      <c r="AB1883" s="86"/>
      <c r="AC1883" s="86"/>
      <c r="AD1883" s="86"/>
      <c r="AE1883" s="86"/>
      <c r="AF1883" s="86"/>
      <c r="AG1883" s="86"/>
      <c r="AH1883" s="86"/>
      <c r="AI1883" s="86"/>
      <c r="AJ1883" s="86"/>
      <c r="AK1883" s="86"/>
      <c r="AL1883" s="86"/>
      <c r="AM1883" s="86"/>
      <c r="AN1883" s="86"/>
      <c r="AO1883" s="86"/>
      <c r="AP1883" s="86"/>
      <c r="AQ1883" s="86"/>
      <c r="AR1883" s="86"/>
      <c r="AS1883" s="86"/>
      <c r="AT1883" s="86"/>
      <c r="AU1883" s="86"/>
      <c r="AV1883" s="86"/>
      <c r="AW1883" s="86"/>
      <c r="AX1883" s="86"/>
      <c r="AY1883" s="86"/>
      <c r="AZ1883" s="86"/>
      <c r="BA1883" s="86"/>
      <c r="BB1883" s="86"/>
      <c r="BC1883" s="86"/>
      <c r="BD1883" s="86"/>
      <c r="BE1883" s="86"/>
      <c r="BF1883" s="86"/>
      <c r="BG1883" s="86"/>
      <c r="BH1883" s="86"/>
      <c r="BI1883" s="86"/>
      <c r="BJ1883" s="86"/>
      <c r="BK1883" s="86"/>
      <c r="BL1883" s="86"/>
      <c r="BM1883" s="86"/>
      <c r="BN1883" s="86"/>
      <c r="BO1883" s="86"/>
      <c r="BP1883" s="86"/>
    </row>
    <row r="1884" spans="1:68" s="207" customFormat="1" x14ac:dyDescent="0.25">
      <c r="A1884" s="96">
        <v>11</v>
      </c>
      <c r="B1884" s="284"/>
      <c r="C1884" s="284"/>
      <c r="D1884" s="284"/>
      <c r="E1884" s="284"/>
      <c r="F1884" s="71" t="s">
        <v>4036</v>
      </c>
      <c r="G1884" s="99">
        <v>137025.90999999997</v>
      </c>
      <c r="H1884" s="99">
        <v>-8940.9099999999962</v>
      </c>
      <c r="I1884" s="71">
        <f t="shared" si="462"/>
        <v>128084.99999999997</v>
      </c>
      <c r="J1884" s="99"/>
      <c r="K1884" s="99"/>
      <c r="L1884" s="99">
        <f t="shared" si="455"/>
        <v>0</v>
      </c>
      <c r="M1884" s="99">
        <f t="shared" si="452"/>
        <v>137025.90999999997</v>
      </c>
      <c r="N1884" s="99">
        <f t="shared" si="456"/>
        <v>-8940.9099999999962</v>
      </c>
      <c r="O1884" s="99">
        <f t="shared" si="457"/>
        <v>128084.99999999997</v>
      </c>
      <c r="P1884" s="99"/>
      <c r="Q1884" s="99"/>
      <c r="R1884" s="99">
        <f t="shared" si="458"/>
        <v>0</v>
      </c>
      <c r="S1884" s="99">
        <f t="shared" si="459"/>
        <v>137025.90999999997</v>
      </c>
      <c r="T1884" s="99">
        <f t="shared" si="460"/>
        <v>-8940.9099999999962</v>
      </c>
      <c r="U1884" s="99">
        <f t="shared" si="461"/>
        <v>128084.99999999997</v>
      </c>
      <c r="V1884" s="96"/>
      <c r="W1884" s="86"/>
      <c r="X1884" s="86"/>
      <c r="Y1884" s="86"/>
      <c r="Z1884" s="86"/>
      <c r="AA1884" s="86"/>
      <c r="AB1884" s="86"/>
      <c r="AC1884" s="86"/>
      <c r="AD1884" s="86"/>
      <c r="AE1884" s="86"/>
      <c r="AF1884" s="86"/>
      <c r="AG1884" s="86"/>
      <c r="AH1884" s="86"/>
      <c r="AI1884" s="86"/>
      <c r="AJ1884" s="86"/>
      <c r="AK1884" s="86"/>
      <c r="AL1884" s="86"/>
      <c r="AM1884" s="86"/>
      <c r="AN1884" s="86"/>
      <c r="AO1884" s="86"/>
      <c r="AP1884" s="86"/>
      <c r="AQ1884" s="86"/>
      <c r="AR1884" s="86"/>
      <c r="AS1884" s="86"/>
      <c r="AT1884" s="86"/>
      <c r="AU1884" s="86"/>
      <c r="AV1884" s="86"/>
      <c r="AW1884" s="86"/>
      <c r="AX1884" s="86"/>
      <c r="AY1884" s="86"/>
      <c r="AZ1884" s="86"/>
      <c r="BA1884" s="86"/>
      <c r="BB1884" s="86"/>
      <c r="BC1884" s="86"/>
      <c r="BD1884" s="86"/>
      <c r="BE1884" s="86"/>
      <c r="BF1884" s="86"/>
      <c r="BG1884" s="86"/>
      <c r="BH1884" s="86"/>
      <c r="BI1884" s="86"/>
      <c r="BJ1884" s="86"/>
      <c r="BK1884" s="86"/>
      <c r="BL1884" s="86"/>
      <c r="BM1884" s="86"/>
      <c r="BN1884" s="86"/>
      <c r="BO1884" s="86"/>
      <c r="BP1884" s="86"/>
    </row>
    <row r="1885" spans="1:68" s="207" customFormat="1" x14ac:dyDescent="0.25">
      <c r="A1885" s="96">
        <v>12</v>
      </c>
      <c r="B1885" s="284"/>
      <c r="C1885" s="284"/>
      <c r="D1885" s="284"/>
      <c r="E1885" s="284"/>
      <c r="F1885" s="71" t="s">
        <v>4037</v>
      </c>
      <c r="G1885" s="99">
        <v>74566.909999999974</v>
      </c>
      <c r="H1885" s="99">
        <v>-10499.909999999996</v>
      </c>
      <c r="I1885" s="71">
        <f t="shared" si="462"/>
        <v>64066.999999999978</v>
      </c>
      <c r="J1885" s="99"/>
      <c r="K1885" s="99"/>
      <c r="L1885" s="99">
        <f t="shared" si="455"/>
        <v>0</v>
      </c>
      <c r="M1885" s="99">
        <f t="shared" si="452"/>
        <v>74566.909999999974</v>
      </c>
      <c r="N1885" s="99">
        <f t="shared" si="456"/>
        <v>-10499.909999999996</v>
      </c>
      <c r="O1885" s="99">
        <f t="shared" si="457"/>
        <v>64066.999999999978</v>
      </c>
      <c r="P1885" s="99"/>
      <c r="Q1885" s="99"/>
      <c r="R1885" s="99">
        <f t="shared" si="458"/>
        <v>0</v>
      </c>
      <c r="S1885" s="99">
        <f t="shared" si="459"/>
        <v>74566.909999999974</v>
      </c>
      <c r="T1885" s="99">
        <f t="shared" si="460"/>
        <v>-10499.909999999996</v>
      </c>
      <c r="U1885" s="99">
        <f t="shared" si="461"/>
        <v>64066.999999999978</v>
      </c>
      <c r="V1885" s="96"/>
      <c r="W1885" s="86"/>
      <c r="X1885" s="86"/>
      <c r="Y1885" s="86"/>
      <c r="Z1885" s="86"/>
      <c r="AA1885" s="86"/>
      <c r="AB1885" s="86"/>
      <c r="AC1885" s="86"/>
      <c r="AD1885" s="86"/>
      <c r="AE1885" s="86"/>
      <c r="AF1885" s="86"/>
      <c r="AG1885" s="86"/>
      <c r="AH1885" s="86"/>
      <c r="AI1885" s="86"/>
      <c r="AJ1885" s="86"/>
      <c r="AK1885" s="86"/>
      <c r="AL1885" s="86"/>
      <c r="AM1885" s="86"/>
      <c r="AN1885" s="86"/>
      <c r="AO1885" s="86"/>
      <c r="AP1885" s="86"/>
      <c r="AQ1885" s="86"/>
      <c r="AR1885" s="86"/>
      <c r="AS1885" s="86"/>
      <c r="AT1885" s="86"/>
      <c r="AU1885" s="86"/>
      <c r="AV1885" s="86"/>
      <c r="AW1885" s="86"/>
      <c r="AX1885" s="86"/>
      <c r="AY1885" s="86"/>
      <c r="AZ1885" s="86"/>
      <c r="BA1885" s="86"/>
      <c r="BB1885" s="86"/>
      <c r="BC1885" s="86"/>
      <c r="BD1885" s="86"/>
      <c r="BE1885" s="86"/>
      <c r="BF1885" s="86"/>
      <c r="BG1885" s="86"/>
      <c r="BH1885" s="86"/>
      <c r="BI1885" s="86"/>
      <c r="BJ1885" s="86"/>
      <c r="BK1885" s="86"/>
      <c r="BL1885" s="86"/>
      <c r="BM1885" s="86"/>
      <c r="BN1885" s="86"/>
      <c r="BO1885" s="86"/>
      <c r="BP1885" s="86"/>
    </row>
    <row r="1886" spans="1:68" s="207" customFormat="1" x14ac:dyDescent="0.25">
      <c r="A1886" s="96">
        <v>13</v>
      </c>
      <c r="B1886" s="284"/>
      <c r="C1886" s="284"/>
      <c r="D1886" s="284"/>
      <c r="E1886" s="284"/>
      <c r="F1886" s="71" t="s">
        <v>4038</v>
      </c>
      <c r="G1886" s="99">
        <v>20404.849999999999</v>
      </c>
      <c r="H1886" s="99">
        <v>6071.15</v>
      </c>
      <c r="I1886" s="71">
        <f t="shared" si="462"/>
        <v>26476</v>
      </c>
      <c r="J1886" s="99"/>
      <c r="K1886" s="99"/>
      <c r="L1886" s="99">
        <f t="shared" si="455"/>
        <v>0</v>
      </c>
      <c r="M1886" s="99">
        <f t="shared" si="452"/>
        <v>20404.849999999999</v>
      </c>
      <c r="N1886" s="99">
        <f t="shared" si="456"/>
        <v>6071.15</v>
      </c>
      <c r="O1886" s="99">
        <f t="shared" si="457"/>
        <v>26476</v>
      </c>
      <c r="P1886" s="99"/>
      <c r="Q1886" s="99"/>
      <c r="R1886" s="99">
        <f t="shared" si="458"/>
        <v>0</v>
      </c>
      <c r="S1886" s="99">
        <f t="shared" si="459"/>
        <v>20404.849999999999</v>
      </c>
      <c r="T1886" s="99">
        <f t="shared" si="460"/>
        <v>6071.15</v>
      </c>
      <c r="U1886" s="99">
        <f t="shared" si="461"/>
        <v>26476</v>
      </c>
      <c r="V1886" s="96"/>
      <c r="W1886" s="86"/>
      <c r="X1886" s="86"/>
      <c r="Y1886" s="86"/>
      <c r="Z1886" s="86"/>
      <c r="AA1886" s="86"/>
      <c r="AB1886" s="86"/>
      <c r="AC1886" s="86"/>
      <c r="AD1886" s="86"/>
      <c r="AE1886" s="86"/>
      <c r="AF1886" s="86"/>
      <c r="AG1886" s="86"/>
      <c r="AH1886" s="86"/>
      <c r="AI1886" s="86"/>
      <c r="AJ1886" s="86"/>
      <c r="AK1886" s="86"/>
      <c r="AL1886" s="86"/>
      <c r="AM1886" s="86"/>
      <c r="AN1886" s="86"/>
      <c r="AO1886" s="86"/>
      <c r="AP1886" s="86"/>
      <c r="AQ1886" s="86"/>
      <c r="AR1886" s="86"/>
      <c r="AS1886" s="86"/>
      <c r="AT1886" s="86"/>
      <c r="AU1886" s="86"/>
      <c r="AV1886" s="86"/>
      <c r="AW1886" s="86"/>
      <c r="AX1886" s="86"/>
      <c r="AY1886" s="86"/>
      <c r="AZ1886" s="86"/>
      <c r="BA1886" s="86"/>
      <c r="BB1886" s="86"/>
      <c r="BC1886" s="86"/>
      <c r="BD1886" s="86"/>
      <c r="BE1886" s="86"/>
      <c r="BF1886" s="86"/>
      <c r="BG1886" s="86"/>
      <c r="BH1886" s="86"/>
      <c r="BI1886" s="86"/>
      <c r="BJ1886" s="86"/>
      <c r="BK1886" s="86"/>
      <c r="BL1886" s="86"/>
      <c r="BM1886" s="86"/>
      <c r="BN1886" s="86"/>
      <c r="BO1886" s="86"/>
      <c r="BP1886" s="86"/>
    </row>
    <row r="1887" spans="1:68" s="207" customFormat="1" x14ac:dyDescent="0.25">
      <c r="A1887" s="96">
        <v>14</v>
      </c>
      <c r="B1887" s="284"/>
      <c r="C1887" s="284"/>
      <c r="D1887" s="284"/>
      <c r="E1887" s="284"/>
      <c r="F1887" s="71" t="s">
        <v>4039</v>
      </c>
      <c r="G1887" s="99">
        <v>19835.27</v>
      </c>
      <c r="H1887" s="99">
        <v>6740.73</v>
      </c>
      <c r="I1887" s="71">
        <f t="shared" si="462"/>
        <v>26576</v>
      </c>
      <c r="J1887" s="99"/>
      <c r="K1887" s="99"/>
      <c r="L1887" s="99">
        <f t="shared" si="455"/>
        <v>0</v>
      </c>
      <c r="M1887" s="99">
        <f t="shared" si="452"/>
        <v>19835.27</v>
      </c>
      <c r="N1887" s="99">
        <f t="shared" si="456"/>
        <v>6740.73</v>
      </c>
      <c r="O1887" s="99">
        <f t="shared" si="457"/>
        <v>26576</v>
      </c>
      <c r="P1887" s="99"/>
      <c r="Q1887" s="99"/>
      <c r="R1887" s="99">
        <f t="shared" si="458"/>
        <v>0</v>
      </c>
      <c r="S1887" s="99">
        <f t="shared" si="459"/>
        <v>19835.27</v>
      </c>
      <c r="T1887" s="99">
        <f t="shared" si="460"/>
        <v>6740.73</v>
      </c>
      <c r="U1887" s="99">
        <f t="shared" si="461"/>
        <v>26576</v>
      </c>
      <c r="V1887" s="96"/>
      <c r="W1887" s="86"/>
      <c r="X1887" s="86"/>
      <c r="Y1887" s="86"/>
      <c r="Z1887" s="86"/>
      <c r="AA1887" s="86"/>
      <c r="AB1887" s="86"/>
      <c r="AC1887" s="86"/>
      <c r="AD1887" s="86"/>
      <c r="AE1887" s="86"/>
      <c r="AF1887" s="86"/>
      <c r="AG1887" s="86"/>
      <c r="AH1887" s="86"/>
      <c r="AI1887" s="86"/>
      <c r="AJ1887" s="86"/>
      <c r="AK1887" s="86"/>
      <c r="AL1887" s="86"/>
      <c r="AM1887" s="86"/>
      <c r="AN1887" s="86"/>
      <c r="AO1887" s="86"/>
      <c r="AP1887" s="86"/>
      <c r="AQ1887" s="86"/>
      <c r="AR1887" s="86"/>
      <c r="AS1887" s="86"/>
      <c r="AT1887" s="86"/>
      <c r="AU1887" s="86"/>
      <c r="AV1887" s="86"/>
      <c r="AW1887" s="86"/>
      <c r="AX1887" s="86"/>
      <c r="AY1887" s="86"/>
      <c r="AZ1887" s="86"/>
      <c r="BA1887" s="86"/>
      <c r="BB1887" s="86"/>
      <c r="BC1887" s="86"/>
      <c r="BD1887" s="86"/>
      <c r="BE1887" s="86"/>
      <c r="BF1887" s="86"/>
      <c r="BG1887" s="86"/>
      <c r="BH1887" s="86"/>
      <c r="BI1887" s="86"/>
      <c r="BJ1887" s="86"/>
      <c r="BK1887" s="86"/>
      <c r="BL1887" s="86"/>
      <c r="BM1887" s="86"/>
      <c r="BN1887" s="86"/>
      <c r="BO1887" s="86"/>
      <c r="BP1887" s="86"/>
    </row>
    <row r="1888" spans="1:68" s="207" customFormat="1" x14ac:dyDescent="0.25">
      <c r="A1888" s="96">
        <v>15</v>
      </c>
      <c r="B1888" s="284"/>
      <c r="C1888" s="284"/>
      <c r="D1888" s="284"/>
      <c r="E1888" s="284"/>
      <c r="F1888" s="71" t="s">
        <v>4040</v>
      </c>
      <c r="G1888" s="99">
        <v>64744.84</v>
      </c>
      <c r="H1888" s="99">
        <v>16192.160000000005</v>
      </c>
      <c r="I1888" s="71">
        <f t="shared" si="462"/>
        <v>80937</v>
      </c>
      <c r="J1888" s="99"/>
      <c r="K1888" s="99"/>
      <c r="L1888" s="99">
        <f t="shared" si="455"/>
        <v>0</v>
      </c>
      <c r="M1888" s="99">
        <f t="shared" si="452"/>
        <v>64744.84</v>
      </c>
      <c r="N1888" s="99">
        <f t="shared" si="456"/>
        <v>16192.160000000005</v>
      </c>
      <c r="O1888" s="99">
        <f t="shared" si="457"/>
        <v>80937</v>
      </c>
      <c r="P1888" s="99"/>
      <c r="Q1888" s="99"/>
      <c r="R1888" s="99">
        <f t="shared" si="458"/>
        <v>0</v>
      </c>
      <c r="S1888" s="99">
        <f t="shared" si="459"/>
        <v>64744.84</v>
      </c>
      <c r="T1888" s="99">
        <f t="shared" si="460"/>
        <v>16192.160000000005</v>
      </c>
      <c r="U1888" s="99">
        <f t="shared" si="461"/>
        <v>80937</v>
      </c>
      <c r="V1888" s="96"/>
      <c r="W1888" s="86"/>
      <c r="X1888" s="86"/>
      <c r="Y1888" s="86"/>
      <c r="Z1888" s="86"/>
      <c r="AA1888" s="86"/>
      <c r="AB1888" s="86"/>
      <c r="AC1888" s="86"/>
      <c r="AD1888" s="86"/>
      <c r="AE1888" s="86"/>
      <c r="AF1888" s="86"/>
      <c r="AG1888" s="86"/>
      <c r="AH1888" s="86"/>
      <c r="AI1888" s="86"/>
      <c r="AJ1888" s="86"/>
      <c r="AK1888" s="86"/>
      <c r="AL1888" s="86"/>
      <c r="AM1888" s="86"/>
      <c r="AN1888" s="86"/>
      <c r="AO1888" s="86"/>
      <c r="AP1888" s="86"/>
      <c r="AQ1888" s="86"/>
      <c r="AR1888" s="86"/>
      <c r="AS1888" s="86"/>
      <c r="AT1888" s="86"/>
      <c r="AU1888" s="86"/>
      <c r="AV1888" s="86"/>
      <c r="AW1888" s="86"/>
      <c r="AX1888" s="86"/>
      <c r="AY1888" s="86"/>
      <c r="AZ1888" s="86"/>
      <c r="BA1888" s="86"/>
      <c r="BB1888" s="86"/>
      <c r="BC1888" s="86"/>
      <c r="BD1888" s="86"/>
      <c r="BE1888" s="86"/>
      <c r="BF1888" s="86"/>
      <c r="BG1888" s="86"/>
      <c r="BH1888" s="86"/>
      <c r="BI1888" s="86"/>
      <c r="BJ1888" s="86"/>
      <c r="BK1888" s="86"/>
      <c r="BL1888" s="86"/>
      <c r="BM1888" s="86"/>
      <c r="BN1888" s="86"/>
      <c r="BO1888" s="86"/>
      <c r="BP1888" s="86"/>
    </row>
    <row r="1889" spans="1:68" s="207" customFormat="1" x14ac:dyDescent="0.25">
      <c r="A1889" s="96">
        <v>16</v>
      </c>
      <c r="B1889" s="284"/>
      <c r="C1889" s="284"/>
      <c r="D1889" s="284"/>
      <c r="E1889" s="284"/>
      <c r="F1889" s="71" t="s">
        <v>4041</v>
      </c>
      <c r="G1889" s="99">
        <v>109865.09999999999</v>
      </c>
      <c r="H1889" s="99">
        <v>-10299.100000000006</v>
      </c>
      <c r="I1889" s="71">
        <f t="shared" si="462"/>
        <v>99565.999999999985</v>
      </c>
      <c r="J1889" s="99"/>
      <c r="K1889" s="99"/>
      <c r="L1889" s="99">
        <f t="shared" si="455"/>
        <v>0</v>
      </c>
      <c r="M1889" s="99">
        <f t="shared" si="452"/>
        <v>109865.09999999999</v>
      </c>
      <c r="N1889" s="99">
        <f t="shared" si="456"/>
        <v>-10299.100000000006</v>
      </c>
      <c r="O1889" s="99">
        <f t="shared" si="457"/>
        <v>99565.999999999985</v>
      </c>
      <c r="P1889" s="99"/>
      <c r="Q1889" s="99"/>
      <c r="R1889" s="99">
        <f t="shared" si="458"/>
        <v>0</v>
      </c>
      <c r="S1889" s="99">
        <f t="shared" si="459"/>
        <v>109865.09999999999</v>
      </c>
      <c r="T1889" s="99">
        <f t="shared" si="460"/>
        <v>-10299.100000000006</v>
      </c>
      <c r="U1889" s="99">
        <f t="shared" si="461"/>
        <v>99565.999999999985</v>
      </c>
      <c r="V1889" s="96"/>
      <c r="W1889" s="86"/>
      <c r="X1889" s="86"/>
      <c r="Y1889" s="86"/>
      <c r="Z1889" s="86"/>
      <c r="AA1889" s="86"/>
      <c r="AB1889" s="86"/>
      <c r="AC1889" s="86"/>
      <c r="AD1889" s="86"/>
      <c r="AE1889" s="86"/>
      <c r="AF1889" s="86"/>
      <c r="AG1889" s="86"/>
      <c r="AH1889" s="86"/>
      <c r="AI1889" s="86"/>
      <c r="AJ1889" s="86"/>
      <c r="AK1889" s="86"/>
      <c r="AL1889" s="86"/>
      <c r="AM1889" s="86"/>
      <c r="AN1889" s="86"/>
      <c r="AO1889" s="86"/>
      <c r="AP1889" s="86"/>
      <c r="AQ1889" s="86"/>
      <c r="AR1889" s="86"/>
      <c r="AS1889" s="86"/>
      <c r="AT1889" s="86"/>
      <c r="AU1889" s="86"/>
      <c r="AV1889" s="86"/>
      <c r="AW1889" s="86"/>
      <c r="AX1889" s="86"/>
      <c r="AY1889" s="86"/>
      <c r="AZ1889" s="86"/>
      <c r="BA1889" s="86"/>
      <c r="BB1889" s="86"/>
      <c r="BC1889" s="86"/>
      <c r="BD1889" s="86"/>
      <c r="BE1889" s="86"/>
      <c r="BF1889" s="86"/>
      <c r="BG1889" s="86"/>
      <c r="BH1889" s="86"/>
      <c r="BI1889" s="86"/>
      <c r="BJ1889" s="86"/>
      <c r="BK1889" s="86"/>
      <c r="BL1889" s="86"/>
      <c r="BM1889" s="86"/>
      <c r="BN1889" s="86"/>
      <c r="BO1889" s="86"/>
      <c r="BP1889" s="86"/>
    </row>
    <row r="1890" spans="1:68" s="207" customFormat="1" x14ac:dyDescent="0.25">
      <c r="A1890" s="96">
        <v>17</v>
      </c>
      <c r="B1890" s="284"/>
      <c r="C1890" s="284"/>
      <c r="D1890" s="284"/>
      <c r="E1890" s="284"/>
      <c r="F1890" s="71" t="s">
        <v>4042</v>
      </c>
      <c r="G1890" s="99">
        <v>106057.87</v>
      </c>
      <c r="H1890" s="99">
        <v>11229.129999999997</v>
      </c>
      <c r="I1890" s="71">
        <f t="shared" si="462"/>
        <v>117287</v>
      </c>
      <c r="J1890" s="99"/>
      <c r="K1890" s="99"/>
      <c r="L1890" s="99">
        <f t="shared" si="455"/>
        <v>0</v>
      </c>
      <c r="M1890" s="99">
        <f t="shared" si="452"/>
        <v>106057.87</v>
      </c>
      <c r="N1890" s="99">
        <f t="shared" si="456"/>
        <v>11229.129999999997</v>
      </c>
      <c r="O1890" s="99">
        <f t="shared" si="457"/>
        <v>117287</v>
      </c>
      <c r="P1890" s="99"/>
      <c r="Q1890" s="99"/>
      <c r="R1890" s="99">
        <f t="shared" si="458"/>
        <v>0</v>
      </c>
      <c r="S1890" s="99">
        <f t="shared" si="459"/>
        <v>106057.87</v>
      </c>
      <c r="T1890" s="99">
        <f t="shared" si="460"/>
        <v>11229.129999999997</v>
      </c>
      <c r="U1890" s="99">
        <f t="shared" si="461"/>
        <v>117287</v>
      </c>
      <c r="V1890" s="96"/>
      <c r="W1890" s="86"/>
      <c r="X1890" s="86"/>
      <c r="Y1890" s="86"/>
      <c r="Z1890" s="86"/>
      <c r="AA1890" s="86"/>
      <c r="AB1890" s="86"/>
      <c r="AC1890" s="86"/>
      <c r="AD1890" s="86"/>
      <c r="AE1890" s="86"/>
      <c r="AF1890" s="86"/>
      <c r="AG1890" s="86"/>
      <c r="AH1890" s="86"/>
      <c r="AI1890" s="86"/>
      <c r="AJ1890" s="86"/>
      <c r="AK1890" s="86"/>
      <c r="AL1890" s="86"/>
      <c r="AM1890" s="86"/>
      <c r="AN1890" s="86"/>
      <c r="AO1890" s="86"/>
      <c r="AP1890" s="86"/>
      <c r="AQ1890" s="86"/>
      <c r="AR1890" s="86"/>
      <c r="AS1890" s="86"/>
      <c r="AT1890" s="86"/>
      <c r="AU1890" s="86"/>
      <c r="AV1890" s="86"/>
      <c r="AW1890" s="86"/>
      <c r="AX1890" s="86"/>
      <c r="AY1890" s="86"/>
      <c r="AZ1890" s="86"/>
      <c r="BA1890" s="86"/>
      <c r="BB1890" s="86"/>
      <c r="BC1890" s="86"/>
      <c r="BD1890" s="86"/>
      <c r="BE1890" s="86"/>
      <c r="BF1890" s="86"/>
      <c r="BG1890" s="86"/>
      <c r="BH1890" s="86"/>
      <c r="BI1890" s="86"/>
      <c r="BJ1890" s="86"/>
      <c r="BK1890" s="86"/>
      <c r="BL1890" s="86"/>
      <c r="BM1890" s="86"/>
      <c r="BN1890" s="86"/>
      <c r="BO1890" s="86"/>
      <c r="BP1890" s="86"/>
    </row>
    <row r="1891" spans="1:68" s="207" customFormat="1" x14ac:dyDescent="0.25">
      <c r="A1891" s="96">
        <v>18</v>
      </c>
      <c r="B1891" s="284"/>
      <c r="C1891" s="284"/>
      <c r="D1891" s="284"/>
      <c r="E1891" s="284"/>
      <c r="F1891" s="71" t="s">
        <v>4043</v>
      </c>
      <c r="G1891" s="99">
        <v>94415.23000000001</v>
      </c>
      <c r="H1891" s="99">
        <v>16855.77</v>
      </c>
      <c r="I1891" s="71">
        <f t="shared" si="462"/>
        <v>111271.00000000001</v>
      </c>
      <c r="J1891" s="99"/>
      <c r="K1891" s="99"/>
      <c r="L1891" s="99">
        <f t="shared" si="455"/>
        <v>0</v>
      </c>
      <c r="M1891" s="99">
        <f t="shared" si="452"/>
        <v>94415.23000000001</v>
      </c>
      <c r="N1891" s="99">
        <f t="shared" si="456"/>
        <v>16855.77</v>
      </c>
      <c r="O1891" s="99">
        <f t="shared" si="457"/>
        <v>111271.00000000001</v>
      </c>
      <c r="P1891" s="99"/>
      <c r="Q1891" s="99"/>
      <c r="R1891" s="99">
        <f t="shared" si="458"/>
        <v>0</v>
      </c>
      <c r="S1891" s="99">
        <f t="shared" si="459"/>
        <v>94415.23000000001</v>
      </c>
      <c r="T1891" s="99">
        <f t="shared" si="460"/>
        <v>16855.77</v>
      </c>
      <c r="U1891" s="99">
        <f t="shared" si="461"/>
        <v>111271.00000000001</v>
      </c>
      <c r="V1891" s="96"/>
      <c r="W1891" s="86"/>
      <c r="X1891" s="86"/>
      <c r="Y1891" s="86"/>
      <c r="Z1891" s="86"/>
      <c r="AA1891" s="86"/>
      <c r="AB1891" s="86"/>
      <c r="AC1891" s="86"/>
      <c r="AD1891" s="86"/>
      <c r="AE1891" s="86"/>
      <c r="AF1891" s="86"/>
      <c r="AG1891" s="86"/>
      <c r="AH1891" s="86"/>
      <c r="AI1891" s="86"/>
      <c r="AJ1891" s="86"/>
      <c r="AK1891" s="86"/>
      <c r="AL1891" s="86"/>
      <c r="AM1891" s="86"/>
      <c r="AN1891" s="86"/>
      <c r="AO1891" s="86"/>
      <c r="AP1891" s="86"/>
      <c r="AQ1891" s="86"/>
      <c r="AR1891" s="86"/>
      <c r="AS1891" s="86"/>
      <c r="AT1891" s="86"/>
      <c r="AU1891" s="86"/>
      <c r="AV1891" s="86"/>
      <c r="AW1891" s="86"/>
      <c r="AX1891" s="86"/>
      <c r="AY1891" s="86"/>
      <c r="AZ1891" s="86"/>
      <c r="BA1891" s="86"/>
      <c r="BB1891" s="86"/>
      <c r="BC1891" s="86"/>
      <c r="BD1891" s="86"/>
      <c r="BE1891" s="86"/>
      <c r="BF1891" s="86"/>
      <c r="BG1891" s="86"/>
      <c r="BH1891" s="86"/>
      <c r="BI1891" s="86"/>
      <c r="BJ1891" s="86"/>
      <c r="BK1891" s="86"/>
      <c r="BL1891" s="86"/>
      <c r="BM1891" s="86"/>
      <c r="BN1891" s="86"/>
      <c r="BO1891" s="86"/>
      <c r="BP1891" s="86"/>
    </row>
    <row r="1892" spans="1:68" s="207" customFormat="1" x14ac:dyDescent="0.25">
      <c r="A1892" s="96">
        <v>19</v>
      </c>
      <c r="B1892" s="284"/>
      <c r="C1892" s="284"/>
      <c r="D1892" s="284"/>
      <c r="E1892" s="284"/>
      <c r="F1892" s="71" t="s">
        <v>4044</v>
      </c>
      <c r="G1892" s="99">
        <v>302611.49999999994</v>
      </c>
      <c r="H1892" s="99">
        <v>146777.5</v>
      </c>
      <c r="I1892" s="71">
        <f t="shared" si="462"/>
        <v>449388.99999999994</v>
      </c>
      <c r="J1892" s="99"/>
      <c r="K1892" s="99"/>
      <c r="L1892" s="99">
        <f t="shared" si="455"/>
        <v>0</v>
      </c>
      <c r="M1892" s="99">
        <f t="shared" si="452"/>
        <v>302611.49999999994</v>
      </c>
      <c r="N1892" s="99">
        <f t="shared" si="456"/>
        <v>146777.5</v>
      </c>
      <c r="O1892" s="99">
        <f t="shared" si="457"/>
        <v>449388.99999999994</v>
      </c>
      <c r="P1892" s="99"/>
      <c r="Q1892" s="99"/>
      <c r="R1892" s="99">
        <f t="shared" si="458"/>
        <v>0</v>
      </c>
      <c r="S1892" s="99">
        <f t="shared" si="459"/>
        <v>302611.49999999994</v>
      </c>
      <c r="T1892" s="99">
        <f t="shared" si="460"/>
        <v>146777.5</v>
      </c>
      <c r="U1892" s="99">
        <f t="shared" si="461"/>
        <v>449388.99999999994</v>
      </c>
      <c r="V1892" s="96"/>
      <c r="W1892" s="86"/>
      <c r="X1892" s="86"/>
      <c r="Y1892" s="86"/>
      <c r="Z1892" s="86"/>
      <c r="AA1892" s="86"/>
      <c r="AB1892" s="86"/>
      <c r="AC1892" s="86"/>
      <c r="AD1892" s="86"/>
      <c r="AE1892" s="86"/>
      <c r="AF1892" s="86"/>
      <c r="AG1892" s="86"/>
      <c r="AH1892" s="86"/>
      <c r="AI1892" s="86"/>
      <c r="AJ1892" s="86"/>
      <c r="AK1892" s="86"/>
      <c r="AL1892" s="86"/>
      <c r="AM1892" s="86"/>
      <c r="AN1892" s="86"/>
      <c r="AO1892" s="86"/>
      <c r="AP1892" s="86"/>
      <c r="AQ1892" s="86"/>
      <c r="AR1892" s="86"/>
      <c r="AS1892" s="86"/>
      <c r="AT1892" s="86"/>
      <c r="AU1892" s="86"/>
      <c r="AV1892" s="86"/>
      <c r="AW1892" s="86"/>
      <c r="AX1892" s="86"/>
      <c r="AY1892" s="86"/>
      <c r="AZ1892" s="86"/>
      <c r="BA1892" s="86"/>
      <c r="BB1892" s="86"/>
      <c r="BC1892" s="86"/>
      <c r="BD1892" s="86"/>
      <c r="BE1892" s="86"/>
      <c r="BF1892" s="86"/>
      <c r="BG1892" s="86"/>
      <c r="BH1892" s="86"/>
      <c r="BI1892" s="86"/>
      <c r="BJ1892" s="86"/>
      <c r="BK1892" s="86"/>
      <c r="BL1892" s="86"/>
      <c r="BM1892" s="86"/>
      <c r="BN1892" s="86"/>
      <c r="BO1892" s="86"/>
      <c r="BP1892" s="86"/>
    </row>
    <row r="1893" spans="1:68" s="207" customFormat="1" x14ac:dyDescent="0.25">
      <c r="A1893" s="96">
        <v>20</v>
      </c>
      <c r="B1893" s="284"/>
      <c r="C1893" s="284"/>
      <c r="D1893" s="284"/>
      <c r="E1893" s="284"/>
      <c r="F1893" s="71" t="s">
        <v>4045</v>
      </c>
      <c r="G1893" s="99">
        <v>102354.9</v>
      </c>
      <c r="H1893" s="99">
        <v>3967.1000000000022</v>
      </c>
      <c r="I1893" s="71">
        <f t="shared" si="462"/>
        <v>106322</v>
      </c>
      <c r="J1893" s="99"/>
      <c r="K1893" s="99"/>
      <c r="L1893" s="99">
        <f t="shared" si="455"/>
        <v>0</v>
      </c>
      <c r="M1893" s="99">
        <f t="shared" si="452"/>
        <v>102354.9</v>
      </c>
      <c r="N1893" s="99">
        <f t="shared" si="456"/>
        <v>3967.1000000000022</v>
      </c>
      <c r="O1893" s="99">
        <f t="shared" si="457"/>
        <v>106322</v>
      </c>
      <c r="P1893" s="99"/>
      <c r="Q1893" s="99"/>
      <c r="R1893" s="99">
        <f t="shared" si="458"/>
        <v>0</v>
      </c>
      <c r="S1893" s="99">
        <f t="shared" si="459"/>
        <v>102354.9</v>
      </c>
      <c r="T1893" s="99">
        <f t="shared" si="460"/>
        <v>3967.1000000000022</v>
      </c>
      <c r="U1893" s="99">
        <f t="shared" si="461"/>
        <v>106322</v>
      </c>
      <c r="V1893" s="96"/>
      <c r="W1893" s="86"/>
      <c r="X1893" s="86"/>
      <c r="Y1893" s="86"/>
      <c r="Z1893" s="86"/>
      <c r="AA1893" s="86"/>
      <c r="AB1893" s="86"/>
      <c r="AC1893" s="86"/>
      <c r="AD1893" s="86"/>
      <c r="AE1893" s="86"/>
      <c r="AF1893" s="86"/>
      <c r="AG1893" s="86"/>
      <c r="AH1893" s="86"/>
      <c r="AI1893" s="86"/>
      <c r="AJ1893" s="86"/>
      <c r="AK1893" s="86"/>
      <c r="AL1893" s="86"/>
      <c r="AM1893" s="86"/>
      <c r="AN1893" s="86"/>
      <c r="AO1893" s="86"/>
      <c r="AP1893" s="86"/>
      <c r="AQ1893" s="86"/>
      <c r="AR1893" s="86"/>
      <c r="AS1893" s="86"/>
      <c r="AT1893" s="86"/>
      <c r="AU1893" s="86"/>
      <c r="AV1893" s="86"/>
      <c r="AW1893" s="86"/>
      <c r="AX1893" s="86"/>
      <c r="AY1893" s="86"/>
      <c r="AZ1893" s="86"/>
      <c r="BA1893" s="86"/>
      <c r="BB1893" s="86"/>
      <c r="BC1893" s="86"/>
      <c r="BD1893" s="86"/>
      <c r="BE1893" s="86"/>
      <c r="BF1893" s="86"/>
      <c r="BG1893" s="86"/>
      <c r="BH1893" s="86"/>
      <c r="BI1893" s="86"/>
      <c r="BJ1893" s="86"/>
      <c r="BK1893" s="86"/>
      <c r="BL1893" s="86"/>
      <c r="BM1893" s="86"/>
      <c r="BN1893" s="86"/>
      <c r="BO1893" s="86"/>
      <c r="BP1893" s="86"/>
    </row>
    <row r="1894" spans="1:68" s="207" customFormat="1" x14ac:dyDescent="0.25">
      <c r="A1894" s="96">
        <v>21</v>
      </c>
      <c r="B1894" s="284"/>
      <c r="C1894" s="284"/>
      <c r="D1894" s="284"/>
      <c r="E1894" s="284"/>
      <c r="F1894" s="71" t="s">
        <v>4046</v>
      </c>
      <c r="G1894" s="99">
        <v>120107.13</v>
      </c>
      <c r="H1894" s="99">
        <v>-5528.130000000001</v>
      </c>
      <c r="I1894" s="71">
        <f t="shared" si="462"/>
        <v>114579</v>
      </c>
      <c r="J1894" s="99"/>
      <c r="K1894" s="99"/>
      <c r="L1894" s="99">
        <f t="shared" si="455"/>
        <v>0</v>
      </c>
      <c r="M1894" s="99">
        <f t="shared" si="452"/>
        <v>120107.13</v>
      </c>
      <c r="N1894" s="99">
        <f t="shared" si="456"/>
        <v>-5528.130000000001</v>
      </c>
      <c r="O1894" s="99">
        <f t="shared" si="457"/>
        <v>114579</v>
      </c>
      <c r="P1894" s="99"/>
      <c r="Q1894" s="99"/>
      <c r="R1894" s="99">
        <f t="shared" si="458"/>
        <v>0</v>
      </c>
      <c r="S1894" s="99">
        <f t="shared" si="459"/>
        <v>120107.13</v>
      </c>
      <c r="T1894" s="99">
        <f t="shared" si="460"/>
        <v>-5528.130000000001</v>
      </c>
      <c r="U1894" s="99">
        <f t="shared" si="461"/>
        <v>114579</v>
      </c>
      <c r="V1894" s="96"/>
      <c r="W1894" s="86"/>
      <c r="X1894" s="86"/>
      <c r="Y1894" s="86"/>
      <c r="Z1894" s="86"/>
      <c r="AA1894" s="86"/>
      <c r="AB1894" s="86"/>
      <c r="AC1894" s="86"/>
      <c r="AD1894" s="86"/>
      <c r="AE1894" s="86"/>
      <c r="AF1894" s="86"/>
      <c r="AG1894" s="86"/>
      <c r="AH1894" s="86"/>
      <c r="AI1894" s="86"/>
      <c r="AJ1894" s="86"/>
      <c r="AK1894" s="86"/>
      <c r="AL1894" s="86"/>
      <c r="AM1894" s="86"/>
      <c r="AN1894" s="86"/>
      <c r="AO1894" s="86"/>
      <c r="AP1894" s="86"/>
      <c r="AQ1894" s="86"/>
      <c r="AR1894" s="86"/>
      <c r="AS1894" s="86"/>
      <c r="AT1894" s="86"/>
      <c r="AU1894" s="86"/>
      <c r="AV1894" s="86"/>
      <c r="AW1894" s="86"/>
      <c r="AX1894" s="86"/>
      <c r="AY1894" s="86"/>
      <c r="AZ1894" s="86"/>
      <c r="BA1894" s="86"/>
      <c r="BB1894" s="86"/>
      <c r="BC1894" s="86"/>
      <c r="BD1894" s="86"/>
      <c r="BE1894" s="86"/>
      <c r="BF1894" s="86"/>
      <c r="BG1894" s="86"/>
      <c r="BH1894" s="86"/>
      <c r="BI1894" s="86"/>
      <c r="BJ1894" s="86"/>
      <c r="BK1894" s="86"/>
      <c r="BL1894" s="86"/>
      <c r="BM1894" s="86"/>
      <c r="BN1894" s="86"/>
      <c r="BO1894" s="86"/>
      <c r="BP1894" s="86"/>
    </row>
    <row r="1895" spans="1:68" s="207" customFormat="1" x14ac:dyDescent="0.25">
      <c r="A1895" s="96">
        <v>22</v>
      </c>
      <c r="B1895" s="284"/>
      <c r="C1895" s="284"/>
      <c r="D1895" s="284"/>
      <c r="E1895" s="284"/>
      <c r="F1895" s="71" t="s">
        <v>4047</v>
      </c>
      <c r="G1895" s="99">
        <v>17867.28</v>
      </c>
      <c r="H1895" s="99">
        <v>5178.7199999999993</v>
      </c>
      <c r="I1895" s="71">
        <f t="shared" si="462"/>
        <v>23046</v>
      </c>
      <c r="J1895" s="99"/>
      <c r="K1895" s="99"/>
      <c r="L1895" s="99">
        <f t="shared" si="455"/>
        <v>0</v>
      </c>
      <c r="M1895" s="99">
        <f t="shared" si="452"/>
        <v>17867.28</v>
      </c>
      <c r="N1895" s="99">
        <f t="shared" si="456"/>
        <v>5178.7199999999993</v>
      </c>
      <c r="O1895" s="99">
        <f t="shared" si="457"/>
        <v>23046</v>
      </c>
      <c r="P1895" s="99"/>
      <c r="Q1895" s="99"/>
      <c r="R1895" s="99">
        <f t="shared" si="458"/>
        <v>0</v>
      </c>
      <c r="S1895" s="99">
        <f t="shared" si="459"/>
        <v>17867.28</v>
      </c>
      <c r="T1895" s="99">
        <f t="shared" si="460"/>
        <v>5178.7199999999993</v>
      </c>
      <c r="U1895" s="99">
        <f t="shared" si="461"/>
        <v>23046</v>
      </c>
      <c r="V1895" s="96"/>
      <c r="W1895" s="86"/>
      <c r="X1895" s="86"/>
      <c r="Y1895" s="86"/>
      <c r="Z1895" s="86"/>
      <c r="AA1895" s="86"/>
      <c r="AB1895" s="86"/>
      <c r="AC1895" s="86"/>
      <c r="AD1895" s="86"/>
      <c r="AE1895" s="86"/>
      <c r="AF1895" s="86"/>
      <c r="AG1895" s="86"/>
      <c r="AH1895" s="86"/>
      <c r="AI1895" s="86"/>
      <c r="AJ1895" s="86"/>
      <c r="AK1895" s="86"/>
      <c r="AL1895" s="86"/>
      <c r="AM1895" s="86"/>
      <c r="AN1895" s="86"/>
      <c r="AO1895" s="86"/>
      <c r="AP1895" s="86"/>
      <c r="AQ1895" s="86"/>
      <c r="AR1895" s="86"/>
      <c r="AS1895" s="86"/>
      <c r="AT1895" s="86"/>
      <c r="AU1895" s="86"/>
      <c r="AV1895" s="86"/>
      <c r="AW1895" s="86"/>
      <c r="AX1895" s="86"/>
      <c r="AY1895" s="86"/>
      <c r="AZ1895" s="86"/>
      <c r="BA1895" s="86"/>
      <c r="BB1895" s="86"/>
      <c r="BC1895" s="86"/>
      <c r="BD1895" s="86"/>
      <c r="BE1895" s="86"/>
      <c r="BF1895" s="86"/>
      <c r="BG1895" s="86"/>
      <c r="BH1895" s="86"/>
      <c r="BI1895" s="86"/>
      <c r="BJ1895" s="86"/>
      <c r="BK1895" s="86"/>
      <c r="BL1895" s="86"/>
      <c r="BM1895" s="86"/>
      <c r="BN1895" s="86"/>
      <c r="BO1895" s="86"/>
      <c r="BP1895" s="86"/>
    </row>
    <row r="1896" spans="1:68" s="207" customFormat="1" x14ac:dyDescent="0.25">
      <c r="A1896" s="96">
        <v>23</v>
      </c>
      <c r="B1896" s="284"/>
      <c r="C1896" s="284"/>
      <c r="D1896" s="284"/>
      <c r="E1896" s="284"/>
      <c r="F1896" s="71" t="s">
        <v>4048</v>
      </c>
      <c r="G1896" s="99">
        <v>67404.42</v>
      </c>
      <c r="H1896" s="99">
        <v>-5165.4199999999983</v>
      </c>
      <c r="I1896" s="71">
        <f t="shared" si="462"/>
        <v>62239</v>
      </c>
      <c r="J1896" s="99"/>
      <c r="K1896" s="99"/>
      <c r="L1896" s="99">
        <f t="shared" si="455"/>
        <v>0</v>
      </c>
      <c r="M1896" s="99">
        <f t="shared" si="452"/>
        <v>67404.42</v>
      </c>
      <c r="N1896" s="99">
        <f t="shared" si="456"/>
        <v>-5165.4199999999983</v>
      </c>
      <c r="O1896" s="99">
        <f t="shared" si="457"/>
        <v>62239</v>
      </c>
      <c r="P1896" s="99"/>
      <c r="Q1896" s="99"/>
      <c r="R1896" s="99">
        <f t="shared" si="458"/>
        <v>0</v>
      </c>
      <c r="S1896" s="99">
        <f t="shared" si="459"/>
        <v>67404.42</v>
      </c>
      <c r="T1896" s="99">
        <f t="shared" si="460"/>
        <v>-5165.4199999999983</v>
      </c>
      <c r="U1896" s="99">
        <f t="shared" si="461"/>
        <v>62239</v>
      </c>
      <c r="V1896" s="96"/>
      <c r="W1896" s="86"/>
      <c r="X1896" s="86"/>
      <c r="Y1896" s="86"/>
      <c r="Z1896" s="86"/>
      <c r="AA1896" s="86"/>
      <c r="AB1896" s="86"/>
      <c r="AC1896" s="86"/>
      <c r="AD1896" s="86"/>
      <c r="AE1896" s="86"/>
      <c r="AF1896" s="86"/>
      <c r="AG1896" s="86"/>
      <c r="AH1896" s="86"/>
      <c r="AI1896" s="86"/>
      <c r="AJ1896" s="86"/>
      <c r="AK1896" s="86"/>
      <c r="AL1896" s="86"/>
      <c r="AM1896" s="86"/>
      <c r="AN1896" s="86"/>
      <c r="AO1896" s="86"/>
      <c r="AP1896" s="86"/>
      <c r="AQ1896" s="86"/>
      <c r="AR1896" s="86"/>
      <c r="AS1896" s="86"/>
      <c r="AT1896" s="86"/>
      <c r="AU1896" s="86"/>
      <c r="AV1896" s="86"/>
      <c r="AW1896" s="86"/>
      <c r="AX1896" s="86"/>
      <c r="AY1896" s="86"/>
      <c r="AZ1896" s="86"/>
      <c r="BA1896" s="86"/>
      <c r="BB1896" s="86"/>
      <c r="BC1896" s="86"/>
      <c r="BD1896" s="86"/>
      <c r="BE1896" s="86"/>
      <c r="BF1896" s="86"/>
      <c r="BG1896" s="86"/>
      <c r="BH1896" s="86"/>
      <c r="BI1896" s="86"/>
      <c r="BJ1896" s="86"/>
      <c r="BK1896" s="86"/>
      <c r="BL1896" s="86"/>
      <c r="BM1896" s="86"/>
      <c r="BN1896" s="86"/>
      <c r="BO1896" s="86"/>
      <c r="BP1896" s="86"/>
    </row>
    <row r="1897" spans="1:68" s="207" customFormat="1" x14ac:dyDescent="0.25">
      <c r="A1897" s="96">
        <v>24</v>
      </c>
      <c r="B1897" s="284"/>
      <c r="C1897" s="284"/>
      <c r="D1897" s="284"/>
      <c r="E1897" s="284"/>
      <c r="F1897" s="71" t="s">
        <v>4049</v>
      </c>
      <c r="G1897" s="99">
        <v>25755.169999999995</v>
      </c>
      <c r="H1897" s="99">
        <v>16922.830000000002</v>
      </c>
      <c r="I1897" s="71">
        <f t="shared" si="462"/>
        <v>42678</v>
      </c>
      <c r="J1897" s="99"/>
      <c r="K1897" s="99"/>
      <c r="L1897" s="99">
        <f t="shared" si="455"/>
        <v>0</v>
      </c>
      <c r="M1897" s="99">
        <f t="shared" si="452"/>
        <v>25755.169999999995</v>
      </c>
      <c r="N1897" s="99">
        <f t="shared" si="456"/>
        <v>16922.830000000002</v>
      </c>
      <c r="O1897" s="99">
        <f t="shared" si="457"/>
        <v>42678</v>
      </c>
      <c r="P1897" s="99"/>
      <c r="Q1897" s="99"/>
      <c r="R1897" s="99">
        <f t="shared" si="458"/>
        <v>0</v>
      </c>
      <c r="S1897" s="99">
        <f t="shared" si="459"/>
        <v>25755.169999999995</v>
      </c>
      <c r="T1897" s="99">
        <f t="shared" si="460"/>
        <v>16922.830000000002</v>
      </c>
      <c r="U1897" s="99">
        <f t="shared" si="461"/>
        <v>42678</v>
      </c>
      <c r="V1897" s="96"/>
      <c r="W1897" s="86"/>
      <c r="X1897" s="86"/>
      <c r="Y1897" s="86"/>
      <c r="Z1897" s="86"/>
      <c r="AA1897" s="86"/>
      <c r="AB1897" s="86"/>
      <c r="AC1897" s="86"/>
      <c r="AD1897" s="86"/>
      <c r="AE1897" s="86"/>
      <c r="AF1897" s="86"/>
      <c r="AG1897" s="86"/>
      <c r="AH1897" s="86"/>
      <c r="AI1897" s="86"/>
      <c r="AJ1897" s="86"/>
      <c r="AK1897" s="86"/>
      <c r="AL1897" s="86"/>
      <c r="AM1897" s="86"/>
      <c r="AN1897" s="86"/>
      <c r="AO1897" s="86"/>
      <c r="AP1897" s="86"/>
      <c r="AQ1897" s="86"/>
      <c r="AR1897" s="86"/>
      <c r="AS1897" s="86"/>
      <c r="AT1897" s="86"/>
      <c r="AU1897" s="86"/>
      <c r="AV1897" s="86"/>
      <c r="AW1897" s="86"/>
      <c r="AX1897" s="86"/>
      <c r="AY1897" s="86"/>
      <c r="AZ1897" s="86"/>
      <c r="BA1897" s="86"/>
      <c r="BB1897" s="86"/>
      <c r="BC1897" s="86"/>
      <c r="BD1897" s="86"/>
      <c r="BE1897" s="86"/>
      <c r="BF1897" s="86"/>
      <c r="BG1897" s="86"/>
      <c r="BH1897" s="86"/>
      <c r="BI1897" s="86"/>
      <c r="BJ1897" s="86"/>
      <c r="BK1897" s="86"/>
      <c r="BL1897" s="86"/>
      <c r="BM1897" s="86"/>
      <c r="BN1897" s="86"/>
      <c r="BO1897" s="86"/>
      <c r="BP1897" s="86"/>
    </row>
    <row r="1898" spans="1:68" s="207" customFormat="1" x14ac:dyDescent="0.25">
      <c r="A1898" s="96">
        <v>25</v>
      </c>
      <c r="B1898" s="284"/>
      <c r="C1898" s="284"/>
      <c r="D1898" s="284"/>
      <c r="E1898" s="284"/>
      <c r="F1898" s="71" t="s">
        <v>4050</v>
      </c>
      <c r="G1898" s="99">
        <v>14741.4</v>
      </c>
      <c r="H1898" s="99">
        <v>881.6</v>
      </c>
      <c r="I1898" s="71">
        <f t="shared" si="462"/>
        <v>15623</v>
      </c>
      <c r="J1898" s="99"/>
      <c r="K1898" s="99"/>
      <c r="L1898" s="99">
        <f t="shared" si="455"/>
        <v>0</v>
      </c>
      <c r="M1898" s="99">
        <f t="shared" si="452"/>
        <v>14741.4</v>
      </c>
      <c r="N1898" s="99">
        <f t="shared" si="456"/>
        <v>881.6</v>
      </c>
      <c r="O1898" s="99">
        <f t="shared" si="457"/>
        <v>15623</v>
      </c>
      <c r="P1898" s="99"/>
      <c r="Q1898" s="99"/>
      <c r="R1898" s="99">
        <f t="shared" si="458"/>
        <v>0</v>
      </c>
      <c r="S1898" s="99">
        <f t="shared" si="459"/>
        <v>14741.4</v>
      </c>
      <c r="T1898" s="99">
        <f t="shared" si="460"/>
        <v>881.6</v>
      </c>
      <c r="U1898" s="99">
        <f t="shared" si="461"/>
        <v>15623</v>
      </c>
      <c r="V1898" s="96"/>
      <c r="W1898" s="86"/>
      <c r="X1898" s="86"/>
      <c r="Y1898" s="86"/>
      <c r="Z1898" s="86"/>
      <c r="AA1898" s="86"/>
      <c r="AB1898" s="86"/>
      <c r="AC1898" s="86"/>
      <c r="AD1898" s="86"/>
      <c r="AE1898" s="86"/>
      <c r="AF1898" s="86"/>
      <c r="AG1898" s="86"/>
      <c r="AH1898" s="86"/>
      <c r="AI1898" s="86"/>
      <c r="AJ1898" s="86"/>
      <c r="AK1898" s="86"/>
      <c r="AL1898" s="86"/>
      <c r="AM1898" s="86"/>
      <c r="AN1898" s="86"/>
      <c r="AO1898" s="86"/>
      <c r="AP1898" s="86"/>
      <c r="AQ1898" s="86"/>
      <c r="AR1898" s="86"/>
      <c r="AS1898" s="86"/>
      <c r="AT1898" s="86"/>
      <c r="AU1898" s="86"/>
      <c r="AV1898" s="86"/>
      <c r="AW1898" s="86"/>
      <c r="AX1898" s="86"/>
      <c r="AY1898" s="86"/>
      <c r="AZ1898" s="86"/>
      <c r="BA1898" s="86"/>
      <c r="BB1898" s="86"/>
      <c r="BC1898" s="86"/>
      <c r="BD1898" s="86"/>
      <c r="BE1898" s="86"/>
      <c r="BF1898" s="86"/>
      <c r="BG1898" s="86"/>
      <c r="BH1898" s="86"/>
      <c r="BI1898" s="86"/>
      <c r="BJ1898" s="86"/>
      <c r="BK1898" s="86"/>
      <c r="BL1898" s="86"/>
      <c r="BM1898" s="86"/>
      <c r="BN1898" s="86"/>
      <c r="BO1898" s="86"/>
      <c r="BP1898" s="86"/>
    </row>
    <row r="1899" spans="1:68" s="207" customFormat="1" x14ac:dyDescent="0.25">
      <c r="A1899" s="96">
        <v>26</v>
      </c>
      <c r="B1899" s="284"/>
      <c r="C1899" s="284"/>
      <c r="D1899" s="284"/>
      <c r="E1899" s="284"/>
      <c r="F1899" s="71" t="s">
        <v>4051</v>
      </c>
      <c r="G1899" s="99">
        <v>11635.48</v>
      </c>
      <c r="H1899" s="99">
        <v>4171.5200000000004</v>
      </c>
      <c r="I1899" s="71">
        <f t="shared" si="462"/>
        <v>15807</v>
      </c>
      <c r="J1899" s="99"/>
      <c r="K1899" s="99"/>
      <c r="L1899" s="99">
        <f t="shared" si="455"/>
        <v>0</v>
      </c>
      <c r="M1899" s="99">
        <f t="shared" si="452"/>
        <v>11635.48</v>
      </c>
      <c r="N1899" s="99">
        <f t="shared" si="456"/>
        <v>4171.5200000000004</v>
      </c>
      <c r="O1899" s="99">
        <f t="shared" si="457"/>
        <v>15807</v>
      </c>
      <c r="P1899" s="99"/>
      <c r="Q1899" s="99"/>
      <c r="R1899" s="99">
        <f t="shared" si="458"/>
        <v>0</v>
      </c>
      <c r="S1899" s="99">
        <f t="shared" si="459"/>
        <v>11635.48</v>
      </c>
      <c r="T1899" s="99">
        <f t="shared" si="460"/>
        <v>4171.5200000000004</v>
      </c>
      <c r="U1899" s="99">
        <f t="shared" si="461"/>
        <v>15807</v>
      </c>
      <c r="V1899" s="96"/>
      <c r="W1899" s="86"/>
      <c r="X1899" s="86"/>
      <c r="Y1899" s="86"/>
      <c r="Z1899" s="86"/>
      <c r="AA1899" s="86"/>
      <c r="AB1899" s="86"/>
      <c r="AC1899" s="86"/>
      <c r="AD1899" s="86"/>
      <c r="AE1899" s="86"/>
      <c r="AF1899" s="86"/>
      <c r="AG1899" s="86"/>
      <c r="AH1899" s="86"/>
      <c r="AI1899" s="86"/>
      <c r="AJ1899" s="86"/>
      <c r="AK1899" s="86"/>
      <c r="AL1899" s="86"/>
      <c r="AM1899" s="86"/>
      <c r="AN1899" s="86"/>
      <c r="AO1899" s="86"/>
      <c r="AP1899" s="86"/>
      <c r="AQ1899" s="86"/>
      <c r="AR1899" s="86"/>
      <c r="AS1899" s="86"/>
      <c r="AT1899" s="86"/>
      <c r="AU1899" s="86"/>
      <c r="AV1899" s="86"/>
      <c r="AW1899" s="86"/>
      <c r="AX1899" s="86"/>
      <c r="AY1899" s="86"/>
      <c r="AZ1899" s="86"/>
      <c r="BA1899" s="86"/>
      <c r="BB1899" s="86"/>
      <c r="BC1899" s="86"/>
      <c r="BD1899" s="86"/>
      <c r="BE1899" s="86"/>
      <c r="BF1899" s="86"/>
      <c r="BG1899" s="86"/>
      <c r="BH1899" s="86"/>
      <c r="BI1899" s="86"/>
      <c r="BJ1899" s="86"/>
      <c r="BK1899" s="86"/>
      <c r="BL1899" s="86"/>
      <c r="BM1899" s="86"/>
      <c r="BN1899" s="86"/>
      <c r="BO1899" s="86"/>
      <c r="BP1899" s="86"/>
    </row>
    <row r="1900" spans="1:68" s="207" customFormat="1" x14ac:dyDescent="0.25">
      <c r="A1900" s="96">
        <v>27</v>
      </c>
      <c r="B1900" s="284"/>
      <c r="C1900" s="284"/>
      <c r="D1900" s="284"/>
      <c r="E1900" s="284"/>
      <c r="F1900" s="71" t="s">
        <v>4052</v>
      </c>
      <c r="G1900" s="99">
        <v>100456.12000000001</v>
      </c>
      <c r="H1900" s="99">
        <v>7570.880000000001</v>
      </c>
      <c r="I1900" s="71">
        <f t="shared" si="462"/>
        <v>108027.00000000001</v>
      </c>
      <c r="J1900" s="99"/>
      <c r="K1900" s="99"/>
      <c r="L1900" s="99">
        <f t="shared" si="455"/>
        <v>0</v>
      </c>
      <c r="M1900" s="99">
        <f t="shared" si="452"/>
        <v>100456.12000000001</v>
      </c>
      <c r="N1900" s="99">
        <f t="shared" si="456"/>
        <v>7570.880000000001</v>
      </c>
      <c r="O1900" s="99">
        <f t="shared" si="457"/>
        <v>108027.00000000001</v>
      </c>
      <c r="P1900" s="99"/>
      <c r="Q1900" s="99"/>
      <c r="R1900" s="99">
        <f t="shared" si="458"/>
        <v>0</v>
      </c>
      <c r="S1900" s="99">
        <f t="shared" si="459"/>
        <v>100456.12000000001</v>
      </c>
      <c r="T1900" s="99">
        <f t="shared" si="460"/>
        <v>7570.880000000001</v>
      </c>
      <c r="U1900" s="99">
        <f t="shared" si="461"/>
        <v>108027.00000000001</v>
      </c>
      <c r="V1900" s="96"/>
      <c r="W1900" s="86"/>
      <c r="X1900" s="86"/>
      <c r="Y1900" s="86"/>
      <c r="Z1900" s="86"/>
      <c r="AA1900" s="86"/>
      <c r="AB1900" s="86"/>
      <c r="AC1900" s="86"/>
      <c r="AD1900" s="86"/>
      <c r="AE1900" s="86"/>
      <c r="AF1900" s="86"/>
      <c r="AG1900" s="86"/>
      <c r="AH1900" s="86"/>
      <c r="AI1900" s="86"/>
      <c r="AJ1900" s="86"/>
      <c r="AK1900" s="86"/>
      <c r="AL1900" s="86"/>
      <c r="AM1900" s="86"/>
      <c r="AN1900" s="86"/>
      <c r="AO1900" s="86"/>
      <c r="AP1900" s="86"/>
      <c r="AQ1900" s="86"/>
      <c r="AR1900" s="86"/>
      <c r="AS1900" s="86"/>
      <c r="AT1900" s="86"/>
      <c r="AU1900" s="86"/>
      <c r="AV1900" s="86"/>
      <c r="AW1900" s="86"/>
      <c r="AX1900" s="86"/>
      <c r="AY1900" s="86"/>
      <c r="AZ1900" s="86"/>
      <c r="BA1900" s="86"/>
      <c r="BB1900" s="86"/>
      <c r="BC1900" s="86"/>
      <c r="BD1900" s="86"/>
      <c r="BE1900" s="86"/>
      <c r="BF1900" s="86"/>
      <c r="BG1900" s="86"/>
      <c r="BH1900" s="86"/>
      <c r="BI1900" s="86"/>
      <c r="BJ1900" s="86"/>
      <c r="BK1900" s="86"/>
      <c r="BL1900" s="86"/>
      <c r="BM1900" s="86"/>
      <c r="BN1900" s="86"/>
      <c r="BO1900" s="86"/>
      <c r="BP1900" s="86"/>
    </row>
    <row r="1901" spans="1:68" s="207" customFormat="1" x14ac:dyDescent="0.25">
      <c r="A1901" s="96">
        <v>28</v>
      </c>
      <c r="B1901" s="284"/>
      <c r="C1901" s="284"/>
      <c r="D1901" s="284"/>
      <c r="E1901" s="284"/>
      <c r="F1901" s="71" t="s">
        <v>4053</v>
      </c>
      <c r="G1901" s="99">
        <v>11320.29</v>
      </c>
      <c r="H1901" s="99">
        <v>4753.7099999999982</v>
      </c>
      <c r="I1901" s="71">
        <f t="shared" si="462"/>
        <v>16074</v>
      </c>
      <c r="J1901" s="99"/>
      <c r="K1901" s="99"/>
      <c r="L1901" s="99">
        <f t="shared" si="455"/>
        <v>0</v>
      </c>
      <c r="M1901" s="99">
        <f t="shared" si="452"/>
        <v>11320.29</v>
      </c>
      <c r="N1901" s="99">
        <f t="shared" si="456"/>
        <v>4753.7099999999982</v>
      </c>
      <c r="O1901" s="99">
        <f t="shared" si="457"/>
        <v>16074</v>
      </c>
      <c r="P1901" s="99"/>
      <c r="Q1901" s="99"/>
      <c r="R1901" s="99">
        <f t="shared" si="458"/>
        <v>0</v>
      </c>
      <c r="S1901" s="99">
        <f t="shared" si="459"/>
        <v>11320.29</v>
      </c>
      <c r="T1901" s="99">
        <f t="shared" si="460"/>
        <v>4753.7099999999982</v>
      </c>
      <c r="U1901" s="99">
        <f t="shared" si="461"/>
        <v>16074</v>
      </c>
      <c r="V1901" s="96"/>
      <c r="W1901" s="86"/>
      <c r="X1901" s="86"/>
      <c r="Y1901" s="86"/>
      <c r="Z1901" s="86"/>
      <c r="AA1901" s="86"/>
      <c r="AB1901" s="86"/>
      <c r="AC1901" s="86"/>
      <c r="AD1901" s="86"/>
      <c r="AE1901" s="86"/>
      <c r="AF1901" s="86"/>
      <c r="AG1901" s="86"/>
      <c r="AH1901" s="86"/>
      <c r="AI1901" s="86"/>
      <c r="AJ1901" s="86"/>
      <c r="AK1901" s="86"/>
      <c r="AL1901" s="86"/>
      <c r="AM1901" s="86"/>
      <c r="AN1901" s="86"/>
      <c r="AO1901" s="86"/>
      <c r="AP1901" s="86"/>
      <c r="AQ1901" s="86"/>
      <c r="AR1901" s="86"/>
      <c r="AS1901" s="86"/>
      <c r="AT1901" s="86"/>
      <c r="AU1901" s="86"/>
      <c r="AV1901" s="86"/>
      <c r="AW1901" s="86"/>
      <c r="AX1901" s="86"/>
      <c r="AY1901" s="86"/>
      <c r="AZ1901" s="86"/>
      <c r="BA1901" s="86"/>
      <c r="BB1901" s="86"/>
      <c r="BC1901" s="86"/>
      <c r="BD1901" s="86"/>
      <c r="BE1901" s="86"/>
      <c r="BF1901" s="86"/>
      <c r="BG1901" s="86"/>
      <c r="BH1901" s="86"/>
      <c r="BI1901" s="86"/>
      <c r="BJ1901" s="86"/>
      <c r="BK1901" s="86"/>
      <c r="BL1901" s="86"/>
      <c r="BM1901" s="86"/>
      <c r="BN1901" s="86"/>
      <c r="BO1901" s="86"/>
      <c r="BP1901" s="86"/>
    </row>
    <row r="1902" spans="1:68" s="207" customFormat="1" x14ac:dyDescent="0.25">
      <c r="A1902" s="96">
        <v>29</v>
      </c>
      <c r="B1902" s="284"/>
      <c r="C1902" s="284"/>
      <c r="D1902" s="284"/>
      <c r="E1902" s="284"/>
      <c r="F1902" s="71" t="s">
        <v>4054</v>
      </c>
      <c r="G1902" s="99">
        <v>30600.43</v>
      </c>
      <c r="H1902" s="99">
        <v>18716.57</v>
      </c>
      <c r="I1902" s="71">
        <f t="shared" si="462"/>
        <v>49317</v>
      </c>
      <c r="J1902" s="99"/>
      <c r="K1902" s="99"/>
      <c r="L1902" s="99">
        <f t="shared" si="455"/>
        <v>0</v>
      </c>
      <c r="M1902" s="99">
        <f t="shared" si="452"/>
        <v>30600.43</v>
      </c>
      <c r="N1902" s="99">
        <f t="shared" si="456"/>
        <v>18716.57</v>
      </c>
      <c r="O1902" s="99">
        <f t="shared" si="457"/>
        <v>49317</v>
      </c>
      <c r="P1902" s="99"/>
      <c r="Q1902" s="99"/>
      <c r="R1902" s="99">
        <f t="shared" si="458"/>
        <v>0</v>
      </c>
      <c r="S1902" s="99">
        <f t="shared" si="459"/>
        <v>30600.43</v>
      </c>
      <c r="T1902" s="99">
        <f t="shared" si="460"/>
        <v>18716.57</v>
      </c>
      <c r="U1902" s="99">
        <f t="shared" si="461"/>
        <v>49317</v>
      </c>
      <c r="V1902" s="96"/>
      <c r="W1902" s="86"/>
      <c r="X1902" s="86"/>
      <c r="Y1902" s="86"/>
      <c r="Z1902" s="86"/>
      <c r="AA1902" s="86"/>
      <c r="AB1902" s="86"/>
      <c r="AC1902" s="86"/>
      <c r="AD1902" s="86"/>
      <c r="AE1902" s="86"/>
      <c r="AF1902" s="86"/>
      <c r="AG1902" s="86"/>
      <c r="AH1902" s="86"/>
      <c r="AI1902" s="86"/>
      <c r="AJ1902" s="86"/>
      <c r="AK1902" s="86"/>
      <c r="AL1902" s="86"/>
      <c r="AM1902" s="86"/>
      <c r="AN1902" s="86"/>
      <c r="AO1902" s="86"/>
      <c r="AP1902" s="86"/>
      <c r="AQ1902" s="86"/>
      <c r="AR1902" s="86"/>
      <c r="AS1902" s="86"/>
      <c r="AT1902" s="86"/>
      <c r="AU1902" s="86"/>
      <c r="AV1902" s="86"/>
      <c r="AW1902" s="86"/>
      <c r="AX1902" s="86"/>
      <c r="AY1902" s="86"/>
      <c r="AZ1902" s="86"/>
      <c r="BA1902" s="86"/>
      <c r="BB1902" s="86"/>
      <c r="BC1902" s="86"/>
      <c r="BD1902" s="86"/>
      <c r="BE1902" s="86"/>
      <c r="BF1902" s="86"/>
      <c r="BG1902" s="86"/>
      <c r="BH1902" s="86"/>
      <c r="BI1902" s="86"/>
      <c r="BJ1902" s="86"/>
      <c r="BK1902" s="86"/>
      <c r="BL1902" s="86"/>
      <c r="BM1902" s="86"/>
      <c r="BN1902" s="86"/>
      <c r="BO1902" s="86"/>
      <c r="BP1902" s="86"/>
    </row>
    <row r="1903" spans="1:68" s="207" customFormat="1" x14ac:dyDescent="0.25">
      <c r="A1903" s="96">
        <v>30</v>
      </c>
      <c r="B1903" s="284"/>
      <c r="C1903" s="284"/>
      <c r="D1903" s="284"/>
      <c r="E1903" s="284"/>
      <c r="F1903" s="71" t="s">
        <v>4055</v>
      </c>
      <c r="G1903" s="99">
        <v>83794.399999999994</v>
      </c>
      <c r="H1903" s="99">
        <v>-5770.3999999999942</v>
      </c>
      <c r="I1903" s="71">
        <f t="shared" si="462"/>
        <v>78024</v>
      </c>
      <c r="J1903" s="99"/>
      <c r="K1903" s="99"/>
      <c r="L1903" s="99">
        <f t="shared" si="455"/>
        <v>0</v>
      </c>
      <c r="M1903" s="99">
        <f t="shared" si="452"/>
        <v>83794.399999999994</v>
      </c>
      <c r="N1903" s="99">
        <f t="shared" si="456"/>
        <v>-5770.3999999999942</v>
      </c>
      <c r="O1903" s="99">
        <f t="shared" si="457"/>
        <v>78024</v>
      </c>
      <c r="P1903" s="99"/>
      <c r="Q1903" s="99"/>
      <c r="R1903" s="99">
        <f t="shared" si="458"/>
        <v>0</v>
      </c>
      <c r="S1903" s="99">
        <f t="shared" si="459"/>
        <v>83794.399999999994</v>
      </c>
      <c r="T1903" s="99">
        <f t="shared" si="460"/>
        <v>-5770.3999999999942</v>
      </c>
      <c r="U1903" s="99">
        <f t="shared" si="461"/>
        <v>78024</v>
      </c>
      <c r="V1903" s="96"/>
      <c r="W1903" s="86"/>
      <c r="X1903" s="86"/>
      <c r="Y1903" s="86"/>
      <c r="Z1903" s="86"/>
      <c r="AA1903" s="86"/>
      <c r="AB1903" s="86"/>
      <c r="AC1903" s="86"/>
      <c r="AD1903" s="86"/>
      <c r="AE1903" s="86"/>
      <c r="AF1903" s="86"/>
      <c r="AG1903" s="86"/>
      <c r="AH1903" s="86"/>
      <c r="AI1903" s="86"/>
      <c r="AJ1903" s="86"/>
      <c r="AK1903" s="86"/>
      <c r="AL1903" s="86"/>
      <c r="AM1903" s="86"/>
      <c r="AN1903" s="86"/>
      <c r="AO1903" s="86"/>
      <c r="AP1903" s="86"/>
      <c r="AQ1903" s="86"/>
      <c r="AR1903" s="86"/>
      <c r="AS1903" s="86"/>
      <c r="AT1903" s="86"/>
      <c r="AU1903" s="86"/>
      <c r="AV1903" s="86"/>
      <c r="AW1903" s="86"/>
      <c r="AX1903" s="86"/>
      <c r="AY1903" s="86"/>
      <c r="AZ1903" s="86"/>
      <c r="BA1903" s="86"/>
      <c r="BB1903" s="86"/>
      <c r="BC1903" s="86"/>
      <c r="BD1903" s="86"/>
      <c r="BE1903" s="86"/>
      <c r="BF1903" s="86"/>
      <c r="BG1903" s="86"/>
      <c r="BH1903" s="86"/>
      <c r="BI1903" s="86"/>
      <c r="BJ1903" s="86"/>
      <c r="BK1903" s="86"/>
      <c r="BL1903" s="86"/>
      <c r="BM1903" s="86"/>
      <c r="BN1903" s="86"/>
      <c r="BO1903" s="86"/>
      <c r="BP1903" s="86"/>
    </row>
    <row r="1904" spans="1:68" s="207" customFormat="1" x14ac:dyDescent="0.25">
      <c r="A1904" s="96">
        <v>31</v>
      </c>
      <c r="B1904" s="284"/>
      <c r="C1904" s="284"/>
      <c r="D1904" s="284"/>
      <c r="E1904" s="284"/>
      <c r="F1904" s="71" t="s">
        <v>4056</v>
      </c>
      <c r="G1904" s="99">
        <v>116988.2</v>
      </c>
      <c r="H1904" s="99">
        <v>-11813.2</v>
      </c>
      <c r="I1904" s="71">
        <f t="shared" si="462"/>
        <v>105175</v>
      </c>
      <c r="J1904" s="99"/>
      <c r="K1904" s="99"/>
      <c r="L1904" s="99">
        <f t="shared" si="455"/>
        <v>0</v>
      </c>
      <c r="M1904" s="99">
        <f t="shared" si="452"/>
        <v>116988.2</v>
      </c>
      <c r="N1904" s="99">
        <f t="shared" si="456"/>
        <v>-11813.2</v>
      </c>
      <c r="O1904" s="99">
        <f t="shared" si="457"/>
        <v>105175</v>
      </c>
      <c r="P1904" s="99"/>
      <c r="Q1904" s="99"/>
      <c r="R1904" s="99">
        <f t="shared" si="458"/>
        <v>0</v>
      </c>
      <c r="S1904" s="99">
        <f t="shared" si="459"/>
        <v>116988.2</v>
      </c>
      <c r="T1904" s="99">
        <f t="shared" si="460"/>
        <v>-11813.2</v>
      </c>
      <c r="U1904" s="99">
        <f t="shared" si="461"/>
        <v>105175</v>
      </c>
      <c r="V1904" s="96"/>
      <c r="W1904" s="86"/>
      <c r="X1904" s="86"/>
      <c r="Y1904" s="86"/>
      <c r="Z1904" s="86"/>
      <c r="AA1904" s="86"/>
      <c r="AB1904" s="86"/>
      <c r="AC1904" s="86"/>
      <c r="AD1904" s="86"/>
      <c r="AE1904" s="86"/>
      <c r="AF1904" s="86"/>
      <c r="AG1904" s="86"/>
      <c r="AH1904" s="86"/>
      <c r="AI1904" s="86"/>
      <c r="AJ1904" s="86"/>
      <c r="AK1904" s="86"/>
      <c r="AL1904" s="86"/>
      <c r="AM1904" s="86"/>
      <c r="AN1904" s="86"/>
      <c r="AO1904" s="86"/>
      <c r="AP1904" s="86"/>
      <c r="AQ1904" s="86"/>
      <c r="AR1904" s="86"/>
      <c r="AS1904" s="86"/>
      <c r="AT1904" s="86"/>
      <c r="AU1904" s="86"/>
      <c r="AV1904" s="86"/>
      <c r="AW1904" s="86"/>
      <c r="AX1904" s="86"/>
      <c r="AY1904" s="86"/>
      <c r="AZ1904" s="86"/>
      <c r="BA1904" s="86"/>
      <c r="BB1904" s="86"/>
      <c r="BC1904" s="86"/>
      <c r="BD1904" s="86"/>
      <c r="BE1904" s="86"/>
      <c r="BF1904" s="86"/>
      <c r="BG1904" s="86"/>
      <c r="BH1904" s="86"/>
      <c r="BI1904" s="86"/>
      <c r="BJ1904" s="86"/>
      <c r="BK1904" s="86"/>
      <c r="BL1904" s="86"/>
      <c r="BM1904" s="86"/>
      <c r="BN1904" s="86"/>
      <c r="BO1904" s="86"/>
      <c r="BP1904" s="86"/>
    </row>
    <row r="1905" spans="1:68" s="207" customFormat="1" x14ac:dyDescent="0.25">
      <c r="A1905" s="96">
        <v>32</v>
      </c>
      <c r="B1905" s="284"/>
      <c r="C1905" s="284"/>
      <c r="D1905" s="284"/>
      <c r="E1905" s="284"/>
      <c r="F1905" s="71" t="s">
        <v>4057</v>
      </c>
      <c r="G1905" s="99">
        <v>116608.14000000001</v>
      </c>
      <c r="H1905" s="99">
        <v>2315.8599999999933</v>
      </c>
      <c r="I1905" s="71">
        <f t="shared" si="462"/>
        <v>118924</v>
      </c>
      <c r="J1905" s="99"/>
      <c r="K1905" s="99"/>
      <c r="L1905" s="99">
        <f t="shared" si="455"/>
        <v>0</v>
      </c>
      <c r="M1905" s="99">
        <f t="shared" si="452"/>
        <v>116608.14000000001</v>
      </c>
      <c r="N1905" s="99">
        <f t="shared" si="456"/>
        <v>2315.8599999999933</v>
      </c>
      <c r="O1905" s="99">
        <f t="shared" si="457"/>
        <v>118924</v>
      </c>
      <c r="P1905" s="99"/>
      <c r="Q1905" s="99"/>
      <c r="R1905" s="99">
        <f t="shared" si="458"/>
        <v>0</v>
      </c>
      <c r="S1905" s="99">
        <f t="shared" si="459"/>
        <v>116608.14000000001</v>
      </c>
      <c r="T1905" s="99">
        <f t="shared" si="460"/>
        <v>2315.8599999999933</v>
      </c>
      <c r="U1905" s="99">
        <f t="shared" si="461"/>
        <v>118924</v>
      </c>
      <c r="V1905" s="96"/>
      <c r="W1905" s="86"/>
      <c r="X1905" s="86"/>
      <c r="Y1905" s="86"/>
      <c r="Z1905" s="86"/>
      <c r="AA1905" s="86"/>
      <c r="AB1905" s="86"/>
      <c r="AC1905" s="86"/>
      <c r="AD1905" s="86"/>
      <c r="AE1905" s="86"/>
      <c r="AF1905" s="86"/>
      <c r="AG1905" s="86"/>
      <c r="AH1905" s="86"/>
      <c r="AI1905" s="86"/>
      <c r="AJ1905" s="86"/>
      <c r="AK1905" s="86"/>
      <c r="AL1905" s="86"/>
      <c r="AM1905" s="86"/>
      <c r="AN1905" s="86"/>
      <c r="AO1905" s="86"/>
      <c r="AP1905" s="86"/>
      <c r="AQ1905" s="86"/>
      <c r="AR1905" s="86"/>
      <c r="AS1905" s="86"/>
      <c r="AT1905" s="86"/>
      <c r="AU1905" s="86"/>
      <c r="AV1905" s="86"/>
      <c r="AW1905" s="86"/>
      <c r="AX1905" s="86"/>
      <c r="AY1905" s="86"/>
      <c r="AZ1905" s="86"/>
      <c r="BA1905" s="86"/>
      <c r="BB1905" s="86"/>
      <c r="BC1905" s="86"/>
      <c r="BD1905" s="86"/>
      <c r="BE1905" s="86"/>
      <c r="BF1905" s="86"/>
      <c r="BG1905" s="86"/>
      <c r="BH1905" s="86"/>
      <c r="BI1905" s="86"/>
      <c r="BJ1905" s="86"/>
      <c r="BK1905" s="86"/>
      <c r="BL1905" s="86"/>
      <c r="BM1905" s="86"/>
      <c r="BN1905" s="86"/>
      <c r="BO1905" s="86"/>
      <c r="BP1905" s="86"/>
    </row>
    <row r="1906" spans="1:68" s="207" customFormat="1" x14ac:dyDescent="0.25">
      <c r="A1906" s="96">
        <v>33</v>
      </c>
      <c r="B1906" s="284"/>
      <c r="C1906" s="284"/>
      <c r="D1906" s="284"/>
      <c r="E1906" s="284"/>
      <c r="F1906" s="71" t="s">
        <v>4058</v>
      </c>
      <c r="G1906" s="99">
        <v>14803.04</v>
      </c>
      <c r="H1906" s="99">
        <v>-7523.0400000000009</v>
      </c>
      <c r="I1906" s="71">
        <f t="shared" si="462"/>
        <v>7280</v>
      </c>
      <c r="J1906" s="99"/>
      <c r="K1906" s="99"/>
      <c r="L1906" s="99">
        <f t="shared" si="455"/>
        <v>0</v>
      </c>
      <c r="M1906" s="99">
        <f t="shared" si="452"/>
        <v>14803.04</v>
      </c>
      <c r="N1906" s="99">
        <f t="shared" si="456"/>
        <v>-7523.0400000000009</v>
      </c>
      <c r="O1906" s="99">
        <f t="shared" si="457"/>
        <v>7280</v>
      </c>
      <c r="P1906" s="99"/>
      <c r="Q1906" s="99"/>
      <c r="R1906" s="99">
        <f t="shared" si="458"/>
        <v>0</v>
      </c>
      <c r="S1906" s="99">
        <f t="shared" si="459"/>
        <v>14803.04</v>
      </c>
      <c r="T1906" s="99">
        <f t="shared" si="460"/>
        <v>-7523.0400000000009</v>
      </c>
      <c r="U1906" s="99">
        <f t="shared" si="461"/>
        <v>7280</v>
      </c>
      <c r="V1906" s="96"/>
      <c r="W1906" s="86"/>
      <c r="X1906" s="86"/>
      <c r="Y1906" s="86"/>
      <c r="Z1906" s="86"/>
      <c r="AA1906" s="86"/>
      <c r="AB1906" s="86"/>
      <c r="AC1906" s="86"/>
      <c r="AD1906" s="86"/>
      <c r="AE1906" s="86"/>
      <c r="AF1906" s="86"/>
      <c r="AG1906" s="86"/>
      <c r="AH1906" s="86"/>
      <c r="AI1906" s="86"/>
      <c r="AJ1906" s="86"/>
      <c r="AK1906" s="86"/>
      <c r="AL1906" s="86"/>
      <c r="AM1906" s="86"/>
      <c r="AN1906" s="86"/>
      <c r="AO1906" s="86"/>
      <c r="AP1906" s="86"/>
      <c r="AQ1906" s="86"/>
      <c r="AR1906" s="86"/>
      <c r="AS1906" s="86"/>
      <c r="AT1906" s="86"/>
      <c r="AU1906" s="86"/>
      <c r="AV1906" s="86"/>
      <c r="AW1906" s="86"/>
      <c r="AX1906" s="86"/>
      <c r="AY1906" s="86"/>
      <c r="AZ1906" s="86"/>
      <c r="BA1906" s="86"/>
      <c r="BB1906" s="86"/>
      <c r="BC1906" s="86"/>
      <c r="BD1906" s="86"/>
      <c r="BE1906" s="86"/>
      <c r="BF1906" s="86"/>
      <c r="BG1906" s="86"/>
      <c r="BH1906" s="86"/>
      <c r="BI1906" s="86"/>
      <c r="BJ1906" s="86"/>
      <c r="BK1906" s="86"/>
      <c r="BL1906" s="86"/>
      <c r="BM1906" s="86"/>
      <c r="BN1906" s="86"/>
      <c r="BO1906" s="86"/>
      <c r="BP1906" s="86"/>
    </row>
    <row r="1907" spans="1:68" s="207" customFormat="1" x14ac:dyDescent="0.25">
      <c r="A1907" s="96">
        <v>34</v>
      </c>
      <c r="B1907" s="284"/>
      <c r="C1907" s="284"/>
      <c r="D1907" s="284"/>
      <c r="E1907" s="284"/>
      <c r="F1907" s="71" t="s">
        <v>4059</v>
      </c>
      <c r="G1907" s="99">
        <v>16804.96</v>
      </c>
      <c r="H1907" s="99">
        <v>7663.0400000000009</v>
      </c>
      <c r="I1907" s="71">
        <f t="shared" si="462"/>
        <v>24468</v>
      </c>
      <c r="J1907" s="99"/>
      <c r="K1907" s="99"/>
      <c r="L1907" s="99">
        <f t="shared" si="455"/>
        <v>0</v>
      </c>
      <c r="M1907" s="99">
        <f t="shared" si="452"/>
        <v>16804.96</v>
      </c>
      <c r="N1907" s="99">
        <f t="shared" si="456"/>
        <v>7663.0400000000009</v>
      </c>
      <c r="O1907" s="99">
        <f t="shared" si="457"/>
        <v>24468</v>
      </c>
      <c r="P1907" s="99"/>
      <c r="Q1907" s="99"/>
      <c r="R1907" s="99">
        <f t="shared" si="458"/>
        <v>0</v>
      </c>
      <c r="S1907" s="99">
        <f t="shared" si="459"/>
        <v>16804.96</v>
      </c>
      <c r="T1907" s="99">
        <f t="shared" si="460"/>
        <v>7663.0400000000009</v>
      </c>
      <c r="U1907" s="99">
        <f t="shared" si="461"/>
        <v>24468</v>
      </c>
      <c r="V1907" s="96"/>
      <c r="W1907" s="86"/>
      <c r="X1907" s="86"/>
      <c r="Y1907" s="86"/>
      <c r="Z1907" s="86"/>
      <c r="AA1907" s="86"/>
      <c r="AB1907" s="86"/>
      <c r="AC1907" s="86"/>
      <c r="AD1907" s="86"/>
      <c r="AE1907" s="86"/>
      <c r="AF1907" s="86"/>
      <c r="AG1907" s="86"/>
      <c r="AH1907" s="86"/>
      <c r="AI1907" s="86"/>
      <c r="AJ1907" s="86"/>
      <c r="AK1907" s="86"/>
      <c r="AL1907" s="86"/>
      <c r="AM1907" s="86"/>
      <c r="AN1907" s="86"/>
      <c r="AO1907" s="86"/>
      <c r="AP1907" s="86"/>
      <c r="AQ1907" s="86"/>
      <c r="AR1907" s="86"/>
      <c r="AS1907" s="86"/>
      <c r="AT1907" s="86"/>
      <c r="AU1907" s="86"/>
      <c r="AV1907" s="86"/>
      <c r="AW1907" s="86"/>
      <c r="AX1907" s="86"/>
      <c r="AY1907" s="86"/>
      <c r="AZ1907" s="86"/>
      <c r="BA1907" s="86"/>
      <c r="BB1907" s="86"/>
      <c r="BC1907" s="86"/>
      <c r="BD1907" s="86"/>
      <c r="BE1907" s="86"/>
      <c r="BF1907" s="86"/>
      <c r="BG1907" s="86"/>
      <c r="BH1907" s="86"/>
      <c r="BI1907" s="86"/>
      <c r="BJ1907" s="86"/>
      <c r="BK1907" s="86"/>
      <c r="BL1907" s="86"/>
      <c r="BM1907" s="86"/>
      <c r="BN1907" s="86"/>
      <c r="BO1907" s="86"/>
      <c r="BP1907" s="86"/>
    </row>
    <row r="1908" spans="1:68" s="207" customFormat="1" x14ac:dyDescent="0.25">
      <c r="A1908" s="96">
        <v>35</v>
      </c>
      <c r="B1908" s="284"/>
      <c r="C1908" s="284"/>
      <c r="D1908" s="284"/>
      <c r="E1908" s="284"/>
      <c r="F1908" s="71" t="s">
        <v>4060</v>
      </c>
      <c r="G1908" s="99">
        <v>19855.940000000002</v>
      </c>
      <c r="H1908" s="99">
        <v>8922.06</v>
      </c>
      <c r="I1908" s="71">
        <f t="shared" si="462"/>
        <v>28778</v>
      </c>
      <c r="J1908" s="99"/>
      <c r="K1908" s="99"/>
      <c r="L1908" s="99">
        <f t="shared" si="455"/>
        <v>0</v>
      </c>
      <c r="M1908" s="99">
        <f t="shared" si="452"/>
        <v>19855.940000000002</v>
      </c>
      <c r="N1908" s="99">
        <f t="shared" si="456"/>
        <v>8922.06</v>
      </c>
      <c r="O1908" s="99">
        <f t="shared" si="457"/>
        <v>28778</v>
      </c>
      <c r="P1908" s="99"/>
      <c r="Q1908" s="99"/>
      <c r="R1908" s="99">
        <f t="shared" si="458"/>
        <v>0</v>
      </c>
      <c r="S1908" s="99">
        <f t="shared" si="459"/>
        <v>19855.940000000002</v>
      </c>
      <c r="T1908" s="99">
        <f t="shared" si="460"/>
        <v>8922.06</v>
      </c>
      <c r="U1908" s="99">
        <f t="shared" si="461"/>
        <v>28778</v>
      </c>
      <c r="V1908" s="96"/>
      <c r="W1908" s="86"/>
      <c r="X1908" s="86"/>
      <c r="Y1908" s="86"/>
      <c r="Z1908" s="86"/>
      <c r="AA1908" s="86"/>
      <c r="AB1908" s="86"/>
      <c r="AC1908" s="86"/>
      <c r="AD1908" s="86"/>
      <c r="AE1908" s="86"/>
      <c r="AF1908" s="86"/>
      <c r="AG1908" s="86"/>
      <c r="AH1908" s="86"/>
      <c r="AI1908" s="86"/>
      <c r="AJ1908" s="86"/>
      <c r="AK1908" s="86"/>
      <c r="AL1908" s="86"/>
      <c r="AM1908" s="86"/>
      <c r="AN1908" s="86"/>
      <c r="AO1908" s="86"/>
      <c r="AP1908" s="86"/>
      <c r="AQ1908" s="86"/>
      <c r="AR1908" s="86"/>
      <c r="AS1908" s="86"/>
      <c r="AT1908" s="86"/>
      <c r="AU1908" s="86"/>
      <c r="AV1908" s="86"/>
      <c r="AW1908" s="86"/>
      <c r="AX1908" s="86"/>
      <c r="AY1908" s="86"/>
      <c r="AZ1908" s="86"/>
      <c r="BA1908" s="86"/>
      <c r="BB1908" s="86"/>
      <c r="BC1908" s="86"/>
      <c r="BD1908" s="86"/>
      <c r="BE1908" s="86"/>
      <c r="BF1908" s="86"/>
      <c r="BG1908" s="86"/>
      <c r="BH1908" s="86"/>
      <c r="BI1908" s="86"/>
      <c r="BJ1908" s="86"/>
      <c r="BK1908" s="86"/>
      <c r="BL1908" s="86"/>
      <c r="BM1908" s="86"/>
      <c r="BN1908" s="86"/>
      <c r="BO1908" s="86"/>
      <c r="BP1908" s="86"/>
    </row>
    <row r="1909" spans="1:68" s="207" customFormat="1" x14ac:dyDescent="0.25">
      <c r="A1909" s="96">
        <v>36</v>
      </c>
      <c r="B1909" s="284"/>
      <c r="C1909" s="284"/>
      <c r="D1909" s="284"/>
      <c r="E1909" s="284"/>
      <c r="F1909" s="71" t="s">
        <v>4061</v>
      </c>
      <c r="G1909" s="99">
        <v>6165.8199999999988</v>
      </c>
      <c r="H1909" s="99">
        <v>2170.1799999999998</v>
      </c>
      <c r="I1909" s="71">
        <f t="shared" si="462"/>
        <v>8335.9999999999982</v>
      </c>
      <c r="J1909" s="99"/>
      <c r="K1909" s="99"/>
      <c r="L1909" s="99">
        <f t="shared" si="455"/>
        <v>0</v>
      </c>
      <c r="M1909" s="99">
        <f t="shared" si="452"/>
        <v>6165.8199999999988</v>
      </c>
      <c r="N1909" s="99">
        <f t="shared" si="456"/>
        <v>2170.1799999999998</v>
      </c>
      <c r="O1909" s="99">
        <f t="shared" si="457"/>
        <v>8335.9999999999982</v>
      </c>
      <c r="P1909" s="99"/>
      <c r="Q1909" s="99"/>
      <c r="R1909" s="99">
        <f t="shared" si="458"/>
        <v>0</v>
      </c>
      <c r="S1909" s="99">
        <f t="shared" si="459"/>
        <v>6165.8199999999988</v>
      </c>
      <c r="T1909" s="99">
        <f t="shared" si="460"/>
        <v>2170.1799999999998</v>
      </c>
      <c r="U1909" s="99">
        <f t="shared" si="461"/>
        <v>8335.9999999999982</v>
      </c>
      <c r="V1909" s="96"/>
      <c r="W1909" s="86"/>
      <c r="X1909" s="86"/>
      <c r="Y1909" s="86"/>
      <c r="Z1909" s="86"/>
      <c r="AA1909" s="86"/>
      <c r="AB1909" s="86"/>
      <c r="AC1909" s="86"/>
      <c r="AD1909" s="86"/>
      <c r="AE1909" s="86"/>
      <c r="AF1909" s="86"/>
      <c r="AG1909" s="86"/>
      <c r="AH1909" s="86"/>
      <c r="AI1909" s="86"/>
      <c r="AJ1909" s="86"/>
      <c r="AK1909" s="86"/>
      <c r="AL1909" s="86"/>
      <c r="AM1909" s="86"/>
      <c r="AN1909" s="86"/>
      <c r="AO1909" s="86"/>
      <c r="AP1909" s="86"/>
      <c r="AQ1909" s="86"/>
      <c r="AR1909" s="86"/>
      <c r="AS1909" s="86"/>
      <c r="AT1909" s="86"/>
      <c r="AU1909" s="86"/>
      <c r="AV1909" s="86"/>
      <c r="AW1909" s="86"/>
      <c r="AX1909" s="86"/>
      <c r="AY1909" s="86"/>
      <c r="AZ1909" s="86"/>
      <c r="BA1909" s="86"/>
      <c r="BB1909" s="86"/>
      <c r="BC1909" s="86"/>
      <c r="BD1909" s="86"/>
      <c r="BE1909" s="86"/>
      <c r="BF1909" s="86"/>
      <c r="BG1909" s="86"/>
      <c r="BH1909" s="86"/>
      <c r="BI1909" s="86"/>
      <c r="BJ1909" s="86"/>
      <c r="BK1909" s="86"/>
      <c r="BL1909" s="86"/>
      <c r="BM1909" s="86"/>
      <c r="BN1909" s="86"/>
      <c r="BO1909" s="86"/>
      <c r="BP1909" s="86"/>
    </row>
    <row r="1910" spans="1:68" s="207" customFormat="1" x14ac:dyDescent="0.25">
      <c r="A1910" s="96">
        <v>37</v>
      </c>
      <c r="B1910" s="284"/>
      <c r="C1910" s="284"/>
      <c r="D1910" s="284"/>
      <c r="E1910" s="284"/>
      <c r="F1910" s="71" t="s">
        <v>4062</v>
      </c>
      <c r="G1910" s="99">
        <v>11820</v>
      </c>
      <c r="H1910" s="99">
        <v>734</v>
      </c>
      <c r="I1910" s="71">
        <f t="shared" si="462"/>
        <v>12554</v>
      </c>
      <c r="J1910" s="99"/>
      <c r="K1910" s="99"/>
      <c r="L1910" s="99">
        <f t="shared" si="455"/>
        <v>0</v>
      </c>
      <c r="M1910" s="99">
        <f t="shared" si="452"/>
        <v>11820</v>
      </c>
      <c r="N1910" s="99">
        <f t="shared" si="456"/>
        <v>734</v>
      </c>
      <c r="O1910" s="99">
        <f t="shared" si="457"/>
        <v>12554</v>
      </c>
      <c r="P1910" s="99"/>
      <c r="Q1910" s="99"/>
      <c r="R1910" s="99">
        <f t="shared" si="458"/>
        <v>0</v>
      </c>
      <c r="S1910" s="99">
        <f t="shared" si="459"/>
        <v>11820</v>
      </c>
      <c r="T1910" s="99">
        <f t="shared" si="460"/>
        <v>734</v>
      </c>
      <c r="U1910" s="99">
        <f t="shared" si="461"/>
        <v>12554</v>
      </c>
      <c r="V1910" s="96"/>
      <c r="W1910" s="86"/>
      <c r="X1910" s="86"/>
      <c r="Y1910" s="86"/>
      <c r="Z1910" s="86"/>
      <c r="AA1910" s="86"/>
      <c r="AB1910" s="86"/>
      <c r="AC1910" s="86"/>
      <c r="AD1910" s="86"/>
      <c r="AE1910" s="86"/>
      <c r="AF1910" s="86"/>
      <c r="AG1910" s="86"/>
      <c r="AH1910" s="86"/>
      <c r="AI1910" s="86"/>
      <c r="AJ1910" s="86"/>
      <c r="AK1910" s="86"/>
      <c r="AL1910" s="86"/>
      <c r="AM1910" s="86"/>
      <c r="AN1910" s="86"/>
      <c r="AO1910" s="86"/>
      <c r="AP1910" s="86"/>
      <c r="AQ1910" s="86"/>
      <c r="AR1910" s="86"/>
      <c r="AS1910" s="86"/>
      <c r="AT1910" s="86"/>
      <c r="AU1910" s="86"/>
      <c r="AV1910" s="86"/>
      <c r="AW1910" s="86"/>
      <c r="AX1910" s="86"/>
      <c r="AY1910" s="86"/>
      <c r="AZ1910" s="86"/>
      <c r="BA1910" s="86"/>
      <c r="BB1910" s="86"/>
      <c r="BC1910" s="86"/>
      <c r="BD1910" s="86"/>
      <c r="BE1910" s="86"/>
      <c r="BF1910" s="86"/>
      <c r="BG1910" s="86"/>
      <c r="BH1910" s="86"/>
      <c r="BI1910" s="86"/>
      <c r="BJ1910" s="86"/>
      <c r="BK1910" s="86"/>
      <c r="BL1910" s="86"/>
      <c r="BM1910" s="86"/>
      <c r="BN1910" s="86"/>
      <c r="BO1910" s="86"/>
      <c r="BP1910" s="86"/>
    </row>
    <row r="1911" spans="1:68" s="207" customFormat="1" x14ac:dyDescent="0.25">
      <c r="A1911" s="96">
        <v>38</v>
      </c>
      <c r="B1911" s="284"/>
      <c r="C1911" s="284"/>
      <c r="D1911" s="284"/>
      <c r="E1911" s="284"/>
      <c r="F1911" s="71" t="s">
        <v>4063</v>
      </c>
      <c r="G1911" s="99">
        <v>196823</v>
      </c>
      <c r="H1911" s="99">
        <v>62924</v>
      </c>
      <c r="I1911" s="71">
        <f t="shared" si="462"/>
        <v>259747</v>
      </c>
      <c r="J1911" s="99"/>
      <c r="K1911" s="99"/>
      <c r="L1911" s="99">
        <f t="shared" si="455"/>
        <v>0</v>
      </c>
      <c r="M1911" s="99">
        <f t="shared" si="452"/>
        <v>196823</v>
      </c>
      <c r="N1911" s="99">
        <f t="shared" si="456"/>
        <v>62924</v>
      </c>
      <c r="O1911" s="99">
        <f t="shared" si="457"/>
        <v>259747</v>
      </c>
      <c r="P1911" s="99"/>
      <c r="Q1911" s="99"/>
      <c r="R1911" s="99">
        <f t="shared" si="458"/>
        <v>0</v>
      </c>
      <c r="S1911" s="99">
        <f t="shared" si="459"/>
        <v>196823</v>
      </c>
      <c r="T1911" s="99">
        <f t="shared" si="460"/>
        <v>62924</v>
      </c>
      <c r="U1911" s="99">
        <f t="shared" si="461"/>
        <v>259747</v>
      </c>
      <c r="V1911" s="96"/>
      <c r="W1911" s="86"/>
      <c r="X1911" s="86"/>
      <c r="Y1911" s="86"/>
      <c r="Z1911" s="86"/>
      <c r="AA1911" s="86"/>
      <c r="AB1911" s="86"/>
      <c r="AC1911" s="86"/>
      <c r="AD1911" s="86"/>
      <c r="AE1911" s="86"/>
      <c r="AF1911" s="86"/>
      <c r="AG1911" s="86"/>
      <c r="AH1911" s="86"/>
      <c r="AI1911" s="86"/>
      <c r="AJ1911" s="86"/>
      <c r="AK1911" s="86"/>
      <c r="AL1911" s="86"/>
      <c r="AM1911" s="86"/>
      <c r="AN1911" s="86"/>
      <c r="AO1911" s="86"/>
      <c r="AP1911" s="86"/>
      <c r="AQ1911" s="86"/>
      <c r="AR1911" s="86"/>
      <c r="AS1911" s="86"/>
      <c r="AT1911" s="86"/>
      <c r="AU1911" s="86"/>
      <c r="AV1911" s="86"/>
      <c r="AW1911" s="86"/>
      <c r="AX1911" s="86"/>
      <c r="AY1911" s="86"/>
      <c r="AZ1911" s="86"/>
      <c r="BA1911" s="86"/>
      <c r="BB1911" s="86"/>
      <c r="BC1911" s="86"/>
      <c r="BD1911" s="86"/>
      <c r="BE1911" s="86"/>
      <c r="BF1911" s="86"/>
      <c r="BG1911" s="86"/>
      <c r="BH1911" s="86"/>
      <c r="BI1911" s="86"/>
      <c r="BJ1911" s="86"/>
      <c r="BK1911" s="86"/>
      <c r="BL1911" s="86"/>
      <c r="BM1911" s="86"/>
      <c r="BN1911" s="86"/>
      <c r="BO1911" s="86"/>
      <c r="BP1911" s="86"/>
    </row>
    <row r="1912" spans="1:68" s="207" customFormat="1" x14ac:dyDescent="0.25">
      <c r="A1912" s="96">
        <v>39</v>
      </c>
      <c r="B1912" s="284"/>
      <c r="C1912" s="284"/>
      <c r="D1912" s="284"/>
      <c r="E1912" s="284"/>
      <c r="F1912" s="71" t="s">
        <v>4064</v>
      </c>
      <c r="G1912" s="99">
        <v>32501</v>
      </c>
      <c r="H1912" s="99">
        <v>1883</v>
      </c>
      <c r="I1912" s="71">
        <f t="shared" si="462"/>
        <v>34384</v>
      </c>
      <c r="J1912" s="99"/>
      <c r="K1912" s="99"/>
      <c r="L1912" s="99">
        <f t="shared" si="455"/>
        <v>0</v>
      </c>
      <c r="M1912" s="99">
        <f t="shared" si="452"/>
        <v>32501</v>
      </c>
      <c r="N1912" s="99">
        <f t="shared" si="456"/>
        <v>1883</v>
      </c>
      <c r="O1912" s="99">
        <f t="shared" si="457"/>
        <v>34384</v>
      </c>
      <c r="P1912" s="99"/>
      <c r="Q1912" s="99"/>
      <c r="R1912" s="99">
        <f t="shared" si="458"/>
        <v>0</v>
      </c>
      <c r="S1912" s="99">
        <f t="shared" si="459"/>
        <v>32501</v>
      </c>
      <c r="T1912" s="99">
        <f t="shared" si="460"/>
        <v>1883</v>
      </c>
      <c r="U1912" s="99">
        <f t="shared" si="461"/>
        <v>34384</v>
      </c>
      <c r="V1912" s="96"/>
      <c r="W1912" s="86"/>
      <c r="X1912" s="86"/>
      <c r="Y1912" s="86"/>
      <c r="Z1912" s="86"/>
      <c r="AA1912" s="86"/>
      <c r="AB1912" s="86"/>
      <c r="AC1912" s="86"/>
      <c r="AD1912" s="86"/>
      <c r="AE1912" s="86"/>
      <c r="AF1912" s="86"/>
      <c r="AG1912" s="86"/>
      <c r="AH1912" s="86"/>
      <c r="AI1912" s="86"/>
      <c r="AJ1912" s="86"/>
      <c r="AK1912" s="86"/>
      <c r="AL1912" s="86"/>
      <c r="AM1912" s="86"/>
      <c r="AN1912" s="86"/>
      <c r="AO1912" s="86"/>
      <c r="AP1912" s="86"/>
      <c r="AQ1912" s="86"/>
      <c r="AR1912" s="86"/>
      <c r="AS1912" s="86"/>
      <c r="AT1912" s="86"/>
      <c r="AU1912" s="86"/>
      <c r="AV1912" s="86"/>
      <c r="AW1912" s="86"/>
      <c r="AX1912" s="86"/>
      <c r="AY1912" s="86"/>
      <c r="AZ1912" s="86"/>
      <c r="BA1912" s="86"/>
      <c r="BB1912" s="86"/>
      <c r="BC1912" s="86"/>
      <c r="BD1912" s="86"/>
      <c r="BE1912" s="86"/>
      <c r="BF1912" s="86"/>
      <c r="BG1912" s="86"/>
      <c r="BH1912" s="86"/>
      <c r="BI1912" s="86"/>
      <c r="BJ1912" s="86"/>
      <c r="BK1912" s="86"/>
      <c r="BL1912" s="86"/>
      <c r="BM1912" s="86"/>
      <c r="BN1912" s="86"/>
      <c r="BO1912" s="86"/>
      <c r="BP1912" s="86"/>
    </row>
    <row r="1913" spans="1:68" s="207" customFormat="1" x14ac:dyDescent="0.25">
      <c r="A1913" s="96">
        <v>40</v>
      </c>
      <c r="B1913" s="284"/>
      <c r="C1913" s="284"/>
      <c r="D1913" s="284"/>
      <c r="E1913" s="284"/>
      <c r="F1913" s="71" t="s">
        <v>4065</v>
      </c>
      <c r="G1913" s="99">
        <v>35906</v>
      </c>
      <c r="H1913" s="99">
        <v>12461</v>
      </c>
      <c r="I1913" s="71">
        <f t="shared" si="462"/>
        <v>48367</v>
      </c>
      <c r="J1913" s="99"/>
      <c r="K1913" s="99"/>
      <c r="L1913" s="99">
        <f t="shared" si="455"/>
        <v>0</v>
      </c>
      <c r="M1913" s="99">
        <f t="shared" si="452"/>
        <v>35906</v>
      </c>
      <c r="N1913" s="99">
        <f t="shared" si="456"/>
        <v>12461</v>
      </c>
      <c r="O1913" s="99">
        <f t="shared" si="457"/>
        <v>48367</v>
      </c>
      <c r="P1913" s="99"/>
      <c r="Q1913" s="99"/>
      <c r="R1913" s="99">
        <f t="shared" si="458"/>
        <v>0</v>
      </c>
      <c r="S1913" s="99">
        <f t="shared" si="459"/>
        <v>35906</v>
      </c>
      <c r="T1913" s="99">
        <f t="shared" si="460"/>
        <v>12461</v>
      </c>
      <c r="U1913" s="99">
        <f t="shared" si="461"/>
        <v>48367</v>
      </c>
      <c r="V1913" s="96"/>
      <c r="W1913" s="86"/>
      <c r="X1913" s="86"/>
      <c r="Y1913" s="86"/>
      <c r="Z1913" s="86"/>
      <c r="AA1913" s="86"/>
      <c r="AB1913" s="86"/>
      <c r="AC1913" s="86"/>
      <c r="AD1913" s="86"/>
      <c r="AE1913" s="86"/>
      <c r="AF1913" s="86"/>
      <c r="AG1913" s="86"/>
      <c r="AH1913" s="86"/>
      <c r="AI1913" s="86"/>
      <c r="AJ1913" s="86"/>
      <c r="AK1913" s="86"/>
      <c r="AL1913" s="86"/>
      <c r="AM1913" s="86"/>
      <c r="AN1913" s="86"/>
      <c r="AO1913" s="86"/>
      <c r="AP1913" s="86"/>
      <c r="AQ1913" s="86"/>
      <c r="AR1913" s="86"/>
      <c r="AS1913" s="86"/>
      <c r="AT1913" s="86"/>
      <c r="AU1913" s="86"/>
      <c r="AV1913" s="86"/>
      <c r="AW1913" s="86"/>
      <c r="AX1913" s="86"/>
      <c r="AY1913" s="86"/>
      <c r="AZ1913" s="86"/>
      <c r="BA1913" s="86"/>
      <c r="BB1913" s="86"/>
      <c r="BC1913" s="86"/>
      <c r="BD1913" s="86"/>
      <c r="BE1913" s="86"/>
      <c r="BF1913" s="86"/>
      <c r="BG1913" s="86"/>
      <c r="BH1913" s="86"/>
      <c r="BI1913" s="86"/>
      <c r="BJ1913" s="86"/>
      <c r="BK1913" s="86"/>
      <c r="BL1913" s="86"/>
      <c r="BM1913" s="86"/>
      <c r="BN1913" s="86"/>
      <c r="BO1913" s="86"/>
      <c r="BP1913" s="86"/>
    </row>
    <row r="1914" spans="1:68" s="210" customFormat="1" x14ac:dyDescent="0.25">
      <c r="A1914" s="71">
        <v>41</v>
      </c>
      <c r="B1914" s="284"/>
      <c r="C1914" s="284"/>
      <c r="D1914" s="284"/>
      <c r="E1914" s="284"/>
      <c r="F1914" s="88" t="s">
        <v>4066</v>
      </c>
      <c r="G1914" s="99">
        <v>134272</v>
      </c>
      <c r="H1914" s="99">
        <v>38364</v>
      </c>
      <c r="I1914" s="71">
        <f t="shared" si="462"/>
        <v>172636</v>
      </c>
      <c r="J1914" s="99"/>
      <c r="K1914" s="99"/>
      <c r="L1914" s="99">
        <f t="shared" si="455"/>
        <v>0</v>
      </c>
      <c r="M1914" s="99">
        <f t="shared" si="452"/>
        <v>134272</v>
      </c>
      <c r="N1914" s="99">
        <f t="shared" si="456"/>
        <v>38364</v>
      </c>
      <c r="O1914" s="99">
        <f t="shared" si="457"/>
        <v>172636</v>
      </c>
      <c r="P1914" s="99"/>
      <c r="Q1914" s="99"/>
      <c r="R1914" s="99">
        <f t="shared" si="458"/>
        <v>0</v>
      </c>
      <c r="S1914" s="99">
        <f t="shared" si="459"/>
        <v>134272</v>
      </c>
      <c r="T1914" s="99">
        <f t="shared" si="460"/>
        <v>38364</v>
      </c>
      <c r="U1914" s="99">
        <f t="shared" si="461"/>
        <v>172636</v>
      </c>
      <c r="V1914" s="184"/>
      <c r="W1914" s="86"/>
      <c r="X1914" s="86"/>
      <c r="Y1914" s="86"/>
      <c r="Z1914" s="86"/>
      <c r="AA1914" s="86"/>
      <c r="AB1914" s="86"/>
      <c r="AC1914" s="86"/>
      <c r="AD1914" s="86"/>
      <c r="AE1914" s="86"/>
      <c r="AF1914" s="86"/>
      <c r="AG1914" s="86"/>
      <c r="AH1914" s="86"/>
      <c r="AI1914" s="86"/>
      <c r="AJ1914" s="86"/>
      <c r="AK1914" s="86"/>
      <c r="AL1914" s="86"/>
      <c r="AM1914" s="86"/>
      <c r="AN1914" s="86"/>
      <c r="AO1914" s="86"/>
      <c r="AP1914" s="86"/>
      <c r="AQ1914" s="86"/>
      <c r="AR1914" s="86"/>
      <c r="AS1914" s="86"/>
      <c r="AT1914" s="86"/>
      <c r="AU1914" s="86"/>
      <c r="AV1914" s="86"/>
      <c r="AW1914" s="86"/>
      <c r="AX1914" s="86"/>
      <c r="AY1914" s="86"/>
      <c r="AZ1914" s="86"/>
      <c r="BA1914" s="86"/>
      <c r="BB1914" s="86"/>
      <c r="BC1914" s="86"/>
      <c r="BD1914" s="86"/>
      <c r="BE1914" s="86"/>
      <c r="BF1914" s="86"/>
      <c r="BG1914" s="86"/>
      <c r="BH1914" s="86"/>
      <c r="BI1914" s="86"/>
      <c r="BJ1914" s="86"/>
      <c r="BK1914" s="86"/>
      <c r="BL1914" s="86"/>
      <c r="BM1914" s="86"/>
      <c r="BN1914" s="86"/>
      <c r="BO1914" s="86"/>
      <c r="BP1914" s="86"/>
    </row>
    <row r="1915" spans="1:68" s="213" customFormat="1" x14ac:dyDescent="0.25">
      <c r="A1915" s="255" t="s">
        <v>43</v>
      </c>
      <c r="B1915" s="256"/>
      <c r="C1915" s="256"/>
      <c r="D1915" s="256"/>
      <c r="E1915" s="256"/>
      <c r="F1915" s="211">
        <f>A1914</f>
        <v>41</v>
      </c>
      <c r="G1915" s="122">
        <f>SUM(G1874:G1914)</f>
        <v>2619764.2499999991</v>
      </c>
      <c r="H1915" s="122">
        <f t="shared" ref="H1915:U1915" si="463">SUM(H1874:H1914)</f>
        <v>360914.75</v>
      </c>
      <c r="I1915" s="122">
        <f t="shared" si="463"/>
        <v>2980679</v>
      </c>
      <c r="J1915" s="122">
        <f t="shared" si="463"/>
        <v>0</v>
      </c>
      <c r="K1915" s="122">
        <f t="shared" si="463"/>
        <v>0</v>
      </c>
      <c r="L1915" s="122">
        <f t="shared" si="463"/>
        <v>0</v>
      </c>
      <c r="M1915" s="122">
        <f t="shared" si="463"/>
        <v>2619764.2499999991</v>
      </c>
      <c r="N1915" s="122">
        <f t="shared" si="463"/>
        <v>360914.75</v>
      </c>
      <c r="O1915" s="122">
        <f t="shared" si="463"/>
        <v>2980679</v>
      </c>
      <c r="P1915" s="122">
        <f t="shared" si="463"/>
        <v>0</v>
      </c>
      <c r="Q1915" s="122">
        <f t="shared" si="463"/>
        <v>0</v>
      </c>
      <c r="R1915" s="122">
        <f t="shared" si="463"/>
        <v>0</v>
      </c>
      <c r="S1915" s="122">
        <f t="shared" si="463"/>
        <v>2619764.2499999991</v>
      </c>
      <c r="T1915" s="122">
        <f t="shared" si="463"/>
        <v>360914.75</v>
      </c>
      <c r="U1915" s="122">
        <f t="shared" si="463"/>
        <v>2980679</v>
      </c>
      <c r="V1915" s="212"/>
      <c r="W1915" s="86"/>
      <c r="X1915" s="86"/>
      <c r="Y1915" s="86"/>
      <c r="Z1915" s="86"/>
      <c r="AA1915" s="86"/>
      <c r="AB1915" s="86"/>
      <c r="AC1915" s="86"/>
      <c r="AD1915" s="86"/>
      <c r="AE1915" s="86"/>
      <c r="AF1915" s="86"/>
      <c r="AG1915" s="86"/>
      <c r="AH1915" s="86"/>
      <c r="AI1915" s="86"/>
      <c r="AJ1915" s="86"/>
      <c r="AK1915" s="86"/>
      <c r="AL1915" s="86"/>
      <c r="AM1915" s="86"/>
      <c r="AN1915" s="86"/>
      <c r="AO1915" s="86"/>
      <c r="AP1915" s="86"/>
      <c r="AQ1915" s="86"/>
      <c r="AR1915" s="86"/>
      <c r="AS1915" s="86"/>
      <c r="AT1915" s="86"/>
      <c r="AU1915" s="86"/>
      <c r="AV1915" s="86"/>
      <c r="AW1915" s="86"/>
      <c r="AX1915" s="86"/>
      <c r="AY1915" s="86"/>
      <c r="AZ1915" s="86"/>
      <c r="BA1915" s="86"/>
      <c r="BB1915" s="86"/>
      <c r="BC1915" s="86"/>
      <c r="BD1915" s="86"/>
      <c r="BE1915" s="86"/>
      <c r="BF1915" s="86"/>
      <c r="BG1915" s="86"/>
      <c r="BH1915" s="86"/>
      <c r="BI1915" s="86"/>
      <c r="BJ1915" s="86"/>
      <c r="BK1915" s="86"/>
      <c r="BL1915" s="86"/>
      <c r="BM1915" s="86"/>
      <c r="BN1915" s="86"/>
      <c r="BO1915" s="86"/>
      <c r="BP1915" s="86"/>
    </row>
    <row r="1916" spans="1:68" s="207" customFormat="1" x14ac:dyDescent="0.25">
      <c r="A1916" s="96">
        <v>1</v>
      </c>
      <c r="B1916" s="286" t="s">
        <v>1843</v>
      </c>
      <c r="C1916" s="286" t="s">
        <v>1844</v>
      </c>
      <c r="D1916" s="286" t="s">
        <v>1844</v>
      </c>
      <c r="E1916" s="286" t="s">
        <v>5584</v>
      </c>
      <c r="F1916" s="189" t="s">
        <v>4067</v>
      </c>
      <c r="G1916" s="99">
        <v>18959.990000000002</v>
      </c>
      <c r="H1916" s="99">
        <v>20344.009999999991</v>
      </c>
      <c r="I1916" s="71">
        <f t="shared" si="462"/>
        <v>39303.999999999993</v>
      </c>
      <c r="J1916" s="99"/>
      <c r="K1916" s="99"/>
      <c r="L1916" s="99">
        <f t="shared" si="455"/>
        <v>0</v>
      </c>
      <c r="M1916" s="99">
        <f t="shared" si="452"/>
        <v>18959.990000000002</v>
      </c>
      <c r="N1916" s="99">
        <f t="shared" si="456"/>
        <v>20344.009999999991</v>
      </c>
      <c r="O1916" s="99">
        <f t="shared" si="457"/>
        <v>39303.999999999993</v>
      </c>
      <c r="P1916" s="99"/>
      <c r="Q1916" s="99"/>
      <c r="R1916" s="99">
        <f t="shared" si="458"/>
        <v>0</v>
      </c>
      <c r="S1916" s="99">
        <f t="shared" si="459"/>
        <v>18959.990000000002</v>
      </c>
      <c r="T1916" s="99">
        <f t="shared" si="460"/>
        <v>20344.009999999991</v>
      </c>
      <c r="U1916" s="99">
        <f t="shared" si="461"/>
        <v>39303.999999999993</v>
      </c>
      <c r="V1916" s="105"/>
      <c r="W1916" s="86"/>
      <c r="X1916" s="86"/>
      <c r="Y1916" s="86"/>
      <c r="Z1916" s="86"/>
      <c r="AA1916" s="86"/>
      <c r="AB1916" s="86"/>
      <c r="AC1916" s="86"/>
      <c r="AD1916" s="86"/>
      <c r="AE1916" s="86"/>
      <c r="AF1916" s="86"/>
      <c r="AG1916" s="86"/>
      <c r="AH1916" s="86"/>
      <c r="AI1916" s="86"/>
      <c r="AJ1916" s="86"/>
      <c r="AK1916" s="86"/>
      <c r="AL1916" s="86"/>
      <c r="AM1916" s="86"/>
      <c r="AN1916" s="86"/>
      <c r="AO1916" s="86"/>
      <c r="AP1916" s="86"/>
      <c r="AQ1916" s="86"/>
      <c r="AR1916" s="86"/>
      <c r="AS1916" s="86"/>
      <c r="AT1916" s="86"/>
      <c r="AU1916" s="86"/>
      <c r="AV1916" s="86"/>
      <c r="AW1916" s="86"/>
      <c r="AX1916" s="86"/>
      <c r="AY1916" s="86"/>
      <c r="AZ1916" s="86"/>
      <c r="BA1916" s="86"/>
      <c r="BB1916" s="86"/>
      <c r="BC1916" s="86"/>
      <c r="BD1916" s="86"/>
      <c r="BE1916" s="86"/>
      <c r="BF1916" s="86"/>
      <c r="BG1916" s="86"/>
      <c r="BH1916" s="86"/>
      <c r="BI1916" s="86"/>
      <c r="BJ1916" s="86"/>
      <c r="BK1916" s="86"/>
      <c r="BL1916" s="86"/>
      <c r="BM1916" s="86"/>
      <c r="BN1916" s="86"/>
      <c r="BO1916" s="86"/>
      <c r="BP1916" s="86"/>
    </row>
    <row r="1917" spans="1:68" s="207" customFormat="1" x14ac:dyDescent="0.25">
      <c r="A1917" s="96">
        <v>2</v>
      </c>
      <c r="B1917" s="286"/>
      <c r="C1917" s="286"/>
      <c r="D1917" s="286"/>
      <c r="E1917" s="286"/>
      <c r="F1917" s="189" t="s">
        <v>4068</v>
      </c>
      <c r="G1917" s="99">
        <v>11439.170000000002</v>
      </c>
      <c r="H1917" s="99">
        <v>22203.830000000009</v>
      </c>
      <c r="I1917" s="71">
        <f t="shared" si="462"/>
        <v>33643.000000000015</v>
      </c>
      <c r="J1917" s="99"/>
      <c r="K1917" s="99"/>
      <c r="L1917" s="99">
        <f t="shared" si="455"/>
        <v>0</v>
      </c>
      <c r="M1917" s="99">
        <f t="shared" si="452"/>
        <v>11439.170000000002</v>
      </c>
      <c r="N1917" s="99">
        <f t="shared" si="456"/>
        <v>22203.830000000009</v>
      </c>
      <c r="O1917" s="99">
        <f t="shared" si="457"/>
        <v>33643.000000000015</v>
      </c>
      <c r="P1917" s="99"/>
      <c r="Q1917" s="99"/>
      <c r="R1917" s="99">
        <f t="shared" si="458"/>
        <v>0</v>
      </c>
      <c r="S1917" s="99">
        <f t="shared" si="459"/>
        <v>11439.170000000002</v>
      </c>
      <c r="T1917" s="99">
        <f t="shared" si="460"/>
        <v>22203.830000000009</v>
      </c>
      <c r="U1917" s="99">
        <f t="shared" si="461"/>
        <v>33643.000000000015</v>
      </c>
      <c r="V1917" s="105"/>
      <c r="W1917" s="86"/>
      <c r="X1917" s="86"/>
      <c r="Y1917" s="86"/>
      <c r="Z1917" s="86"/>
      <c r="AA1917" s="86"/>
      <c r="AB1917" s="86"/>
      <c r="AC1917" s="86"/>
      <c r="AD1917" s="86"/>
      <c r="AE1917" s="86"/>
      <c r="AF1917" s="86"/>
      <c r="AG1917" s="86"/>
      <c r="AH1917" s="86"/>
      <c r="AI1917" s="86"/>
      <c r="AJ1917" s="86"/>
      <c r="AK1917" s="86"/>
      <c r="AL1917" s="86"/>
      <c r="AM1917" s="86"/>
      <c r="AN1917" s="86"/>
      <c r="AO1917" s="86"/>
      <c r="AP1917" s="86"/>
      <c r="AQ1917" s="86"/>
      <c r="AR1917" s="86"/>
      <c r="AS1917" s="86"/>
      <c r="AT1917" s="86"/>
      <c r="AU1917" s="86"/>
      <c r="AV1917" s="86"/>
      <c r="AW1917" s="86"/>
      <c r="AX1917" s="86"/>
      <c r="AY1917" s="86"/>
      <c r="AZ1917" s="86"/>
      <c r="BA1917" s="86"/>
      <c r="BB1917" s="86"/>
      <c r="BC1917" s="86"/>
      <c r="BD1917" s="86"/>
      <c r="BE1917" s="86"/>
      <c r="BF1917" s="86"/>
      <c r="BG1917" s="86"/>
      <c r="BH1917" s="86"/>
      <c r="BI1917" s="86"/>
      <c r="BJ1917" s="86"/>
      <c r="BK1917" s="86"/>
      <c r="BL1917" s="86"/>
      <c r="BM1917" s="86"/>
      <c r="BN1917" s="86"/>
      <c r="BO1917" s="86"/>
      <c r="BP1917" s="86"/>
    </row>
    <row r="1918" spans="1:68" s="207" customFormat="1" x14ac:dyDescent="0.25">
      <c r="A1918" s="96">
        <v>3</v>
      </c>
      <c r="B1918" s="286"/>
      <c r="C1918" s="286"/>
      <c r="D1918" s="286"/>
      <c r="E1918" s="286"/>
      <c r="F1918" s="189" t="s">
        <v>4069</v>
      </c>
      <c r="G1918" s="99">
        <v>10305.060000000001</v>
      </c>
      <c r="H1918" s="99">
        <v>17752.940000000002</v>
      </c>
      <c r="I1918" s="71">
        <f t="shared" si="462"/>
        <v>28058.000000000004</v>
      </c>
      <c r="J1918" s="99"/>
      <c r="K1918" s="99"/>
      <c r="L1918" s="99">
        <f t="shared" si="455"/>
        <v>0</v>
      </c>
      <c r="M1918" s="99">
        <f t="shared" si="452"/>
        <v>10305.060000000001</v>
      </c>
      <c r="N1918" s="99">
        <f t="shared" si="456"/>
        <v>17752.940000000002</v>
      </c>
      <c r="O1918" s="99">
        <f t="shared" si="457"/>
        <v>28058.000000000004</v>
      </c>
      <c r="P1918" s="99"/>
      <c r="Q1918" s="99"/>
      <c r="R1918" s="99">
        <f t="shared" si="458"/>
        <v>0</v>
      </c>
      <c r="S1918" s="99">
        <f t="shared" si="459"/>
        <v>10305.060000000001</v>
      </c>
      <c r="T1918" s="99">
        <f t="shared" si="460"/>
        <v>17752.940000000002</v>
      </c>
      <c r="U1918" s="99">
        <f t="shared" si="461"/>
        <v>28058.000000000004</v>
      </c>
      <c r="V1918" s="105"/>
      <c r="W1918" s="86"/>
      <c r="X1918" s="86"/>
      <c r="Y1918" s="86"/>
      <c r="Z1918" s="86"/>
      <c r="AA1918" s="86"/>
      <c r="AB1918" s="86"/>
      <c r="AC1918" s="86"/>
      <c r="AD1918" s="86"/>
      <c r="AE1918" s="86"/>
      <c r="AF1918" s="86"/>
      <c r="AG1918" s="86"/>
      <c r="AH1918" s="86"/>
      <c r="AI1918" s="86"/>
      <c r="AJ1918" s="86"/>
      <c r="AK1918" s="86"/>
      <c r="AL1918" s="86"/>
      <c r="AM1918" s="86"/>
      <c r="AN1918" s="86"/>
      <c r="AO1918" s="86"/>
      <c r="AP1918" s="86"/>
      <c r="AQ1918" s="86"/>
      <c r="AR1918" s="86"/>
      <c r="AS1918" s="86"/>
      <c r="AT1918" s="86"/>
      <c r="AU1918" s="86"/>
      <c r="AV1918" s="86"/>
      <c r="AW1918" s="86"/>
      <c r="AX1918" s="86"/>
      <c r="AY1918" s="86"/>
      <c r="AZ1918" s="86"/>
      <c r="BA1918" s="86"/>
      <c r="BB1918" s="86"/>
      <c r="BC1918" s="86"/>
      <c r="BD1918" s="86"/>
      <c r="BE1918" s="86"/>
      <c r="BF1918" s="86"/>
      <c r="BG1918" s="86"/>
      <c r="BH1918" s="86"/>
      <c r="BI1918" s="86"/>
      <c r="BJ1918" s="86"/>
      <c r="BK1918" s="86"/>
      <c r="BL1918" s="86"/>
      <c r="BM1918" s="86"/>
      <c r="BN1918" s="86"/>
      <c r="BO1918" s="86"/>
      <c r="BP1918" s="86"/>
    </row>
    <row r="1919" spans="1:68" s="207" customFormat="1" x14ac:dyDescent="0.25">
      <c r="A1919" s="96">
        <v>4</v>
      </c>
      <c r="B1919" s="286"/>
      <c r="C1919" s="286"/>
      <c r="D1919" s="286"/>
      <c r="E1919" s="286"/>
      <c r="F1919" s="189" t="s">
        <v>4070</v>
      </c>
      <c r="G1919" s="99">
        <v>12481.65</v>
      </c>
      <c r="H1919" s="99">
        <v>1800.3499999999949</v>
      </c>
      <c r="I1919" s="71">
        <f t="shared" si="462"/>
        <v>14281.999999999995</v>
      </c>
      <c r="J1919" s="99"/>
      <c r="K1919" s="99"/>
      <c r="L1919" s="99">
        <f t="shared" si="455"/>
        <v>0</v>
      </c>
      <c r="M1919" s="99">
        <f t="shared" si="452"/>
        <v>12481.65</v>
      </c>
      <c r="N1919" s="99">
        <f t="shared" si="456"/>
        <v>1800.3499999999949</v>
      </c>
      <c r="O1919" s="99">
        <f t="shared" si="457"/>
        <v>14281.999999999995</v>
      </c>
      <c r="P1919" s="99"/>
      <c r="Q1919" s="99"/>
      <c r="R1919" s="99">
        <f t="shared" si="458"/>
        <v>0</v>
      </c>
      <c r="S1919" s="99">
        <f t="shared" si="459"/>
        <v>12481.65</v>
      </c>
      <c r="T1919" s="99">
        <f t="shared" si="460"/>
        <v>1800.3499999999949</v>
      </c>
      <c r="U1919" s="99">
        <f t="shared" si="461"/>
        <v>14281.999999999995</v>
      </c>
      <c r="V1919" s="105"/>
      <c r="W1919" s="86"/>
      <c r="X1919" s="86"/>
      <c r="Y1919" s="86"/>
      <c r="Z1919" s="86"/>
      <c r="AA1919" s="86"/>
      <c r="AB1919" s="86"/>
      <c r="AC1919" s="86"/>
      <c r="AD1919" s="86"/>
      <c r="AE1919" s="86"/>
      <c r="AF1919" s="86"/>
      <c r="AG1919" s="86"/>
      <c r="AH1919" s="86"/>
      <c r="AI1919" s="86"/>
      <c r="AJ1919" s="86"/>
      <c r="AK1919" s="86"/>
      <c r="AL1919" s="86"/>
      <c r="AM1919" s="86"/>
      <c r="AN1919" s="86"/>
      <c r="AO1919" s="86"/>
      <c r="AP1919" s="86"/>
      <c r="AQ1919" s="86"/>
      <c r="AR1919" s="86"/>
      <c r="AS1919" s="86"/>
      <c r="AT1919" s="86"/>
      <c r="AU1919" s="86"/>
      <c r="AV1919" s="86"/>
      <c r="AW1919" s="86"/>
      <c r="AX1919" s="86"/>
      <c r="AY1919" s="86"/>
      <c r="AZ1919" s="86"/>
      <c r="BA1919" s="86"/>
      <c r="BB1919" s="86"/>
      <c r="BC1919" s="86"/>
      <c r="BD1919" s="86"/>
      <c r="BE1919" s="86"/>
      <c r="BF1919" s="86"/>
      <c r="BG1919" s="86"/>
      <c r="BH1919" s="86"/>
      <c r="BI1919" s="86"/>
      <c r="BJ1919" s="86"/>
      <c r="BK1919" s="86"/>
      <c r="BL1919" s="86"/>
      <c r="BM1919" s="86"/>
      <c r="BN1919" s="86"/>
      <c r="BO1919" s="86"/>
      <c r="BP1919" s="86"/>
    </row>
    <row r="1920" spans="1:68" s="207" customFormat="1" x14ac:dyDescent="0.25">
      <c r="A1920" s="96">
        <v>5</v>
      </c>
      <c r="B1920" s="286"/>
      <c r="C1920" s="286"/>
      <c r="D1920" s="286"/>
      <c r="E1920" s="286"/>
      <c r="F1920" s="189" t="s">
        <v>4071</v>
      </c>
      <c r="G1920" s="99">
        <v>14378.619999999999</v>
      </c>
      <c r="H1920" s="99">
        <v>7551.380000000001</v>
      </c>
      <c r="I1920" s="71">
        <f t="shared" si="462"/>
        <v>21930</v>
      </c>
      <c r="J1920" s="99"/>
      <c r="K1920" s="99"/>
      <c r="L1920" s="99">
        <f t="shared" si="455"/>
        <v>0</v>
      </c>
      <c r="M1920" s="99">
        <f t="shared" si="452"/>
        <v>14378.619999999999</v>
      </c>
      <c r="N1920" s="99">
        <f t="shared" si="456"/>
        <v>7551.380000000001</v>
      </c>
      <c r="O1920" s="99">
        <f t="shared" si="457"/>
        <v>21930</v>
      </c>
      <c r="P1920" s="99"/>
      <c r="Q1920" s="99"/>
      <c r="R1920" s="99">
        <f t="shared" si="458"/>
        <v>0</v>
      </c>
      <c r="S1920" s="99">
        <f t="shared" si="459"/>
        <v>14378.619999999999</v>
      </c>
      <c r="T1920" s="99">
        <f t="shared" si="460"/>
        <v>7551.380000000001</v>
      </c>
      <c r="U1920" s="99">
        <f t="shared" si="461"/>
        <v>21930</v>
      </c>
      <c r="V1920" s="105"/>
      <c r="W1920" s="86"/>
      <c r="X1920" s="86"/>
      <c r="Y1920" s="86"/>
      <c r="Z1920" s="86"/>
      <c r="AA1920" s="86"/>
      <c r="AB1920" s="86"/>
      <c r="AC1920" s="86"/>
      <c r="AD1920" s="86"/>
      <c r="AE1920" s="86"/>
      <c r="AF1920" s="86"/>
      <c r="AG1920" s="86"/>
      <c r="AH1920" s="86"/>
      <c r="AI1920" s="86"/>
      <c r="AJ1920" s="86"/>
      <c r="AK1920" s="86"/>
      <c r="AL1920" s="86"/>
      <c r="AM1920" s="86"/>
      <c r="AN1920" s="86"/>
      <c r="AO1920" s="86"/>
      <c r="AP1920" s="86"/>
      <c r="AQ1920" s="86"/>
      <c r="AR1920" s="86"/>
      <c r="AS1920" s="86"/>
      <c r="AT1920" s="86"/>
      <c r="AU1920" s="86"/>
      <c r="AV1920" s="86"/>
      <c r="AW1920" s="86"/>
      <c r="AX1920" s="86"/>
      <c r="AY1920" s="86"/>
      <c r="AZ1920" s="86"/>
      <c r="BA1920" s="86"/>
      <c r="BB1920" s="86"/>
      <c r="BC1920" s="86"/>
      <c r="BD1920" s="86"/>
      <c r="BE1920" s="86"/>
      <c r="BF1920" s="86"/>
      <c r="BG1920" s="86"/>
      <c r="BH1920" s="86"/>
      <c r="BI1920" s="86"/>
      <c r="BJ1920" s="86"/>
      <c r="BK1920" s="86"/>
      <c r="BL1920" s="86"/>
      <c r="BM1920" s="86"/>
      <c r="BN1920" s="86"/>
      <c r="BO1920" s="86"/>
      <c r="BP1920" s="86"/>
    </row>
    <row r="1921" spans="1:68" s="207" customFormat="1" x14ac:dyDescent="0.25">
      <c r="A1921" s="96">
        <v>6</v>
      </c>
      <c r="B1921" s="286"/>
      <c r="C1921" s="286"/>
      <c r="D1921" s="286"/>
      <c r="E1921" s="286"/>
      <c r="F1921" s="189" t="s">
        <v>4072</v>
      </c>
      <c r="G1921" s="99">
        <v>5885.32</v>
      </c>
      <c r="H1921" s="99">
        <v>3086.6800000000003</v>
      </c>
      <c r="I1921" s="71">
        <f t="shared" si="462"/>
        <v>8972</v>
      </c>
      <c r="J1921" s="99"/>
      <c r="K1921" s="99"/>
      <c r="L1921" s="99">
        <f t="shared" si="455"/>
        <v>0</v>
      </c>
      <c r="M1921" s="99">
        <f t="shared" si="452"/>
        <v>5885.32</v>
      </c>
      <c r="N1921" s="99">
        <f t="shared" si="456"/>
        <v>3086.6800000000003</v>
      </c>
      <c r="O1921" s="99">
        <f t="shared" si="457"/>
        <v>8972</v>
      </c>
      <c r="P1921" s="99"/>
      <c r="Q1921" s="99"/>
      <c r="R1921" s="99">
        <f t="shared" si="458"/>
        <v>0</v>
      </c>
      <c r="S1921" s="99">
        <f t="shared" si="459"/>
        <v>5885.32</v>
      </c>
      <c r="T1921" s="99">
        <f t="shared" si="460"/>
        <v>3086.6800000000003</v>
      </c>
      <c r="U1921" s="99">
        <f t="shared" si="461"/>
        <v>8972</v>
      </c>
      <c r="V1921" s="105"/>
      <c r="W1921" s="86"/>
      <c r="X1921" s="86"/>
      <c r="Y1921" s="86"/>
      <c r="Z1921" s="86"/>
      <c r="AA1921" s="86"/>
      <c r="AB1921" s="86"/>
      <c r="AC1921" s="86"/>
      <c r="AD1921" s="86"/>
      <c r="AE1921" s="86"/>
      <c r="AF1921" s="86"/>
      <c r="AG1921" s="86"/>
      <c r="AH1921" s="86"/>
      <c r="AI1921" s="86"/>
      <c r="AJ1921" s="86"/>
      <c r="AK1921" s="86"/>
      <c r="AL1921" s="86"/>
      <c r="AM1921" s="86"/>
      <c r="AN1921" s="86"/>
      <c r="AO1921" s="86"/>
      <c r="AP1921" s="86"/>
      <c r="AQ1921" s="86"/>
      <c r="AR1921" s="86"/>
      <c r="AS1921" s="86"/>
      <c r="AT1921" s="86"/>
      <c r="AU1921" s="86"/>
      <c r="AV1921" s="86"/>
      <c r="AW1921" s="86"/>
      <c r="AX1921" s="86"/>
      <c r="AY1921" s="86"/>
      <c r="AZ1921" s="86"/>
      <c r="BA1921" s="86"/>
      <c r="BB1921" s="86"/>
      <c r="BC1921" s="86"/>
      <c r="BD1921" s="86"/>
      <c r="BE1921" s="86"/>
      <c r="BF1921" s="86"/>
      <c r="BG1921" s="86"/>
      <c r="BH1921" s="86"/>
      <c r="BI1921" s="86"/>
      <c r="BJ1921" s="86"/>
      <c r="BK1921" s="86"/>
      <c r="BL1921" s="86"/>
      <c r="BM1921" s="86"/>
      <c r="BN1921" s="86"/>
      <c r="BO1921" s="86"/>
      <c r="BP1921" s="86"/>
    </row>
    <row r="1922" spans="1:68" s="207" customFormat="1" x14ac:dyDescent="0.25">
      <c r="A1922" s="96">
        <v>7</v>
      </c>
      <c r="B1922" s="286"/>
      <c r="C1922" s="286"/>
      <c r="D1922" s="286"/>
      <c r="E1922" s="286"/>
      <c r="F1922" s="189" t="s">
        <v>4073</v>
      </c>
      <c r="G1922" s="99">
        <v>116684.48</v>
      </c>
      <c r="H1922" s="99">
        <v>37114.520000000004</v>
      </c>
      <c r="I1922" s="71">
        <f t="shared" si="462"/>
        <v>153799</v>
      </c>
      <c r="J1922" s="99"/>
      <c r="K1922" s="99"/>
      <c r="L1922" s="99">
        <f t="shared" si="455"/>
        <v>0</v>
      </c>
      <c r="M1922" s="99">
        <f t="shared" si="452"/>
        <v>116684.48</v>
      </c>
      <c r="N1922" s="99">
        <f t="shared" si="456"/>
        <v>37114.520000000004</v>
      </c>
      <c r="O1922" s="99">
        <f t="shared" si="457"/>
        <v>153799</v>
      </c>
      <c r="P1922" s="99"/>
      <c r="Q1922" s="99"/>
      <c r="R1922" s="99">
        <f t="shared" si="458"/>
        <v>0</v>
      </c>
      <c r="S1922" s="99">
        <f t="shared" si="459"/>
        <v>116684.48</v>
      </c>
      <c r="T1922" s="99">
        <f t="shared" si="460"/>
        <v>37114.520000000004</v>
      </c>
      <c r="U1922" s="99">
        <f t="shared" si="461"/>
        <v>153799</v>
      </c>
      <c r="V1922" s="105"/>
      <c r="W1922" s="86"/>
      <c r="X1922" s="86"/>
      <c r="Y1922" s="86"/>
      <c r="Z1922" s="86"/>
      <c r="AA1922" s="86"/>
      <c r="AB1922" s="86"/>
      <c r="AC1922" s="86"/>
      <c r="AD1922" s="86"/>
      <c r="AE1922" s="86"/>
      <c r="AF1922" s="86"/>
      <c r="AG1922" s="86"/>
      <c r="AH1922" s="86"/>
      <c r="AI1922" s="86"/>
      <c r="AJ1922" s="86"/>
      <c r="AK1922" s="86"/>
      <c r="AL1922" s="86"/>
      <c r="AM1922" s="86"/>
      <c r="AN1922" s="86"/>
      <c r="AO1922" s="86"/>
      <c r="AP1922" s="86"/>
      <c r="AQ1922" s="86"/>
      <c r="AR1922" s="86"/>
      <c r="AS1922" s="86"/>
      <c r="AT1922" s="86"/>
      <c r="AU1922" s="86"/>
      <c r="AV1922" s="86"/>
      <c r="AW1922" s="86"/>
      <c r="AX1922" s="86"/>
      <c r="AY1922" s="86"/>
      <c r="AZ1922" s="86"/>
      <c r="BA1922" s="86"/>
      <c r="BB1922" s="86"/>
      <c r="BC1922" s="86"/>
      <c r="BD1922" s="86"/>
      <c r="BE1922" s="86"/>
      <c r="BF1922" s="86"/>
      <c r="BG1922" s="86"/>
      <c r="BH1922" s="86"/>
      <c r="BI1922" s="86"/>
      <c r="BJ1922" s="86"/>
      <c r="BK1922" s="86"/>
      <c r="BL1922" s="86"/>
      <c r="BM1922" s="86"/>
      <c r="BN1922" s="86"/>
      <c r="BO1922" s="86"/>
      <c r="BP1922" s="86"/>
    </row>
    <row r="1923" spans="1:68" s="207" customFormat="1" x14ac:dyDescent="0.25">
      <c r="A1923" s="96">
        <v>8</v>
      </c>
      <c r="B1923" s="286"/>
      <c r="C1923" s="286"/>
      <c r="D1923" s="286"/>
      <c r="E1923" s="286"/>
      <c r="F1923" s="189" t="s">
        <v>4074</v>
      </c>
      <c r="G1923" s="99">
        <v>170168.88999999996</v>
      </c>
      <c r="H1923" s="99">
        <v>66613.109999999986</v>
      </c>
      <c r="I1923" s="71">
        <f t="shared" si="462"/>
        <v>236781.99999999994</v>
      </c>
      <c r="J1923" s="99"/>
      <c r="K1923" s="99"/>
      <c r="L1923" s="99">
        <f t="shared" si="455"/>
        <v>0</v>
      </c>
      <c r="M1923" s="99">
        <f t="shared" ref="M1923:M1989" si="464">G1923+J1923</f>
        <v>170168.88999999996</v>
      </c>
      <c r="N1923" s="99">
        <f t="shared" si="456"/>
        <v>66613.109999999986</v>
      </c>
      <c r="O1923" s="99">
        <f t="shared" si="457"/>
        <v>236781.99999999994</v>
      </c>
      <c r="P1923" s="99"/>
      <c r="Q1923" s="99"/>
      <c r="R1923" s="99">
        <f t="shared" si="458"/>
        <v>0</v>
      </c>
      <c r="S1923" s="99">
        <f t="shared" si="459"/>
        <v>170168.88999999996</v>
      </c>
      <c r="T1923" s="99">
        <f t="shared" si="460"/>
        <v>66613.109999999986</v>
      </c>
      <c r="U1923" s="99">
        <f t="shared" si="461"/>
        <v>236781.99999999994</v>
      </c>
      <c r="V1923" s="105"/>
      <c r="W1923" s="86"/>
      <c r="X1923" s="86"/>
      <c r="Y1923" s="86"/>
      <c r="Z1923" s="86"/>
      <c r="AA1923" s="86"/>
      <c r="AB1923" s="86"/>
      <c r="AC1923" s="86"/>
      <c r="AD1923" s="86"/>
      <c r="AE1923" s="86"/>
      <c r="AF1923" s="86"/>
      <c r="AG1923" s="86"/>
      <c r="AH1923" s="86"/>
      <c r="AI1923" s="86"/>
      <c r="AJ1923" s="86"/>
      <c r="AK1923" s="86"/>
      <c r="AL1923" s="86"/>
      <c r="AM1923" s="86"/>
      <c r="AN1923" s="86"/>
      <c r="AO1923" s="86"/>
      <c r="AP1923" s="86"/>
      <c r="AQ1923" s="86"/>
      <c r="AR1923" s="86"/>
      <c r="AS1923" s="86"/>
      <c r="AT1923" s="86"/>
      <c r="AU1923" s="86"/>
      <c r="AV1923" s="86"/>
      <c r="AW1923" s="86"/>
      <c r="AX1923" s="86"/>
      <c r="AY1923" s="86"/>
      <c r="AZ1923" s="86"/>
      <c r="BA1923" s="86"/>
      <c r="BB1923" s="86"/>
      <c r="BC1923" s="86"/>
      <c r="BD1923" s="86"/>
      <c r="BE1923" s="86"/>
      <c r="BF1923" s="86"/>
      <c r="BG1923" s="86"/>
      <c r="BH1923" s="86"/>
      <c r="BI1923" s="86"/>
      <c r="BJ1923" s="86"/>
      <c r="BK1923" s="86"/>
      <c r="BL1923" s="86"/>
      <c r="BM1923" s="86"/>
      <c r="BN1923" s="86"/>
      <c r="BO1923" s="86"/>
      <c r="BP1923" s="86"/>
    </row>
    <row r="1924" spans="1:68" s="207" customFormat="1" x14ac:dyDescent="0.25">
      <c r="A1924" s="96">
        <v>9</v>
      </c>
      <c r="B1924" s="286"/>
      <c r="C1924" s="286"/>
      <c r="D1924" s="286"/>
      <c r="E1924" s="286"/>
      <c r="F1924" s="189" t="s">
        <v>4075</v>
      </c>
      <c r="G1924" s="99">
        <v>19285.54</v>
      </c>
      <c r="H1924" s="99">
        <v>40833.460000000006</v>
      </c>
      <c r="I1924" s="71">
        <f t="shared" si="462"/>
        <v>60119.000000000007</v>
      </c>
      <c r="J1924" s="99"/>
      <c r="K1924" s="99"/>
      <c r="L1924" s="99">
        <f t="shared" si="455"/>
        <v>0</v>
      </c>
      <c r="M1924" s="99">
        <f t="shared" si="464"/>
        <v>19285.54</v>
      </c>
      <c r="N1924" s="99">
        <f t="shared" si="456"/>
        <v>40833.460000000006</v>
      </c>
      <c r="O1924" s="99">
        <f t="shared" si="457"/>
        <v>60119.000000000007</v>
      </c>
      <c r="P1924" s="99"/>
      <c r="Q1924" s="99"/>
      <c r="R1924" s="99">
        <f t="shared" si="458"/>
        <v>0</v>
      </c>
      <c r="S1924" s="99">
        <f t="shared" si="459"/>
        <v>19285.54</v>
      </c>
      <c r="T1924" s="99">
        <f t="shared" si="460"/>
        <v>40833.460000000006</v>
      </c>
      <c r="U1924" s="99">
        <f t="shared" si="461"/>
        <v>60119.000000000007</v>
      </c>
      <c r="V1924" s="105"/>
      <c r="W1924" s="86"/>
      <c r="X1924" s="86"/>
      <c r="Y1924" s="86"/>
      <c r="Z1924" s="86"/>
      <c r="AA1924" s="86"/>
      <c r="AB1924" s="86"/>
      <c r="AC1924" s="86"/>
      <c r="AD1924" s="86"/>
      <c r="AE1924" s="86"/>
      <c r="AF1924" s="86"/>
      <c r="AG1924" s="86"/>
      <c r="AH1924" s="86"/>
      <c r="AI1924" s="86"/>
      <c r="AJ1924" s="86"/>
      <c r="AK1924" s="86"/>
      <c r="AL1924" s="86"/>
      <c r="AM1924" s="86"/>
      <c r="AN1924" s="86"/>
      <c r="AO1924" s="86"/>
      <c r="AP1924" s="86"/>
      <c r="AQ1924" s="86"/>
      <c r="AR1924" s="86"/>
      <c r="AS1924" s="86"/>
      <c r="AT1924" s="86"/>
      <c r="AU1924" s="86"/>
      <c r="AV1924" s="86"/>
      <c r="AW1924" s="86"/>
      <c r="AX1924" s="86"/>
      <c r="AY1924" s="86"/>
      <c r="AZ1924" s="86"/>
      <c r="BA1924" s="86"/>
      <c r="BB1924" s="86"/>
      <c r="BC1924" s="86"/>
      <c r="BD1924" s="86"/>
      <c r="BE1924" s="86"/>
      <c r="BF1924" s="86"/>
      <c r="BG1924" s="86"/>
      <c r="BH1924" s="86"/>
      <c r="BI1924" s="86"/>
      <c r="BJ1924" s="86"/>
      <c r="BK1924" s="86"/>
      <c r="BL1924" s="86"/>
      <c r="BM1924" s="86"/>
      <c r="BN1924" s="86"/>
      <c r="BO1924" s="86"/>
      <c r="BP1924" s="86"/>
    </row>
    <row r="1925" spans="1:68" s="207" customFormat="1" x14ac:dyDescent="0.25">
      <c r="A1925" s="96">
        <v>10</v>
      </c>
      <c r="B1925" s="286"/>
      <c r="C1925" s="286"/>
      <c r="D1925" s="286"/>
      <c r="E1925" s="286"/>
      <c r="F1925" s="189" t="s">
        <v>4076</v>
      </c>
      <c r="G1925" s="99">
        <v>40856.780000000006</v>
      </c>
      <c r="H1925" s="99">
        <v>10927.220000000001</v>
      </c>
      <c r="I1925" s="71">
        <f t="shared" si="462"/>
        <v>51784.000000000007</v>
      </c>
      <c r="J1925" s="99"/>
      <c r="K1925" s="99"/>
      <c r="L1925" s="99">
        <f t="shared" si="455"/>
        <v>0</v>
      </c>
      <c r="M1925" s="99">
        <f t="shared" si="464"/>
        <v>40856.780000000006</v>
      </c>
      <c r="N1925" s="99">
        <f t="shared" si="456"/>
        <v>10927.220000000001</v>
      </c>
      <c r="O1925" s="99">
        <f t="shared" si="457"/>
        <v>51784.000000000007</v>
      </c>
      <c r="P1925" s="99"/>
      <c r="Q1925" s="99"/>
      <c r="R1925" s="99">
        <f t="shared" si="458"/>
        <v>0</v>
      </c>
      <c r="S1925" s="99">
        <f t="shared" si="459"/>
        <v>40856.780000000006</v>
      </c>
      <c r="T1925" s="99">
        <f t="shared" si="460"/>
        <v>10927.220000000001</v>
      </c>
      <c r="U1925" s="99">
        <f t="shared" si="461"/>
        <v>51784.000000000007</v>
      </c>
      <c r="V1925" s="105"/>
      <c r="W1925" s="86"/>
      <c r="X1925" s="86"/>
      <c r="Y1925" s="86"/>
      <c r="Z1925" s="86"/>
      <c r="AA1925" s="86"/>
      <c r="AB1925" s="86"/>
      <c r="AC1925" s="86"/>
      <c r="AD1925" s="86"/>
      <c r="AE1925" s="86"/>
      <c r="AF1925" s="86"/>
      <c r="AG1925" s="86"/>
      <c r="AH1925" s="86"/>
      <c r="AI1925" s="86"/>
      <c r="AJ1925" s="86"/>
      <c r="AK1925" s="86"/>
      <c r="AL1925" s="86"/>
      <c r="AM1925" s="86"/>
      <c r="AN1925" s="86"/>
      <c r="AO1925" s="86"/>
      <c r="AP1925" s="86"/>
      <c r="AQ1925" s="86"/>
      <c r="AR1925" s="86"/>
      <c r="AS1925" s="86"/>
      <c r="AT1925" s="86"/>
      <c r="AU1925" s="86"/>
      <c r="AV1925" s="86"/>
      <c r="AW1925" s="86"/>
      <c r="AX1925" s="86"/>
      <c r="AY1925" s="86"/>
      <c r="AZ1925" s="86"/>
      <c r="BA1925" s="86"/>
      <c r="BB1925" s="86"/>
      <c r="BC1925" s="86"/>
      <c r="BD1925" s="86"/>
      <c r="BE1925" s="86"/>
      <c r="BF1925" s="86"/>
      <c r="BG1925" s="86"/>
      <c r="BH1925" s="86"/>
      <c r="BI1925" s="86"/>
      <c r="BJ1925" s="86"/>
      <c r="BK1925" s="86"/>
      <c r="BL1925" s="86"/>
      <c r="BM1925" s="86"/>
      <c r="BN1925" s="86"/>
      <c r="BO1925" s="86"/>
      <c r="BP1925" s="86"/>
    </row>
    <row r="1926" spans="1:68" s="207" customFormat="1" x14ac:dyDescent="0.25">
      <c r="A1926" s="96">
        <v>11</v>
      </c>
      <c r="B1926" s="286"/>
      <c r="C1926" s="286"/>
      <c r="D1926" s="286"/>
      <c r="E1926" s="286"/>
      <c r="F1926" s="189" t="s">
        <v>4077</v>
      </c>
      <c r="G1926" s="99">
        <v>11480.299999999997</v>
      </c>
      <c r="H1926" s="99">
        <v>3904.6999999999989</v>
      </c>
      <c r="I1926" s="71">
        <f t="shared" si="462"/>
        <v>15384.999999999996</v>
      </c>
      <c r="J1926" s="99"/>
      <c r="K1926" s="99"/>
      <c r="L1926" s="99">
        <f t="shared" si="455"/>
        <v>0</v>
      </c>
      <c r="M1926" s="99">
        <f t="shared" si="464"/>
        <v>11480.299999999997</v>
      </c>
      <c r="N1926" s="99">
        <f t="shared" si="456"/>
        <v>3904.6999999999989</v>
      </c>
      <c r="O1926" s="99">
        <f t="shared" si="457"/>
        <v>15384.999999999996</v>
      </c>
      <c r="P1926" s="99"/>
      <c r="Q1926" s="99"/>
      <c r="R1926" s="99">
        <f t="shared" si="458"/>
        <v>0</v>
      </c>
      <c r="S1926" s="99">
        <f t="shared" si="459"/>
        <v>11480.299999999997</v>
      </c>
      <c r="T1926" s="99">
        <f t="shared" si="460"/>
        <v>3904.6999999999989</v>
      </c>
      <c r="U1926" s="99">
        <f t="shared" si="461"/>
        <v>15384.999999999996</v>
      </c>
      <c r="V1926" s="105"/>
      <c r="W1926" s="86"/>
      <c r="X1926" s="86"/>
      <c r="Y1926" s="86"/>
      <c r="Z1926" s="86"/>
      <c r="AA1926" s="86"/>
      <c r="AB1926" s="86"/>
      <c r="AC1926" s="86"/>
      <c r="AD1926" s="86"/>
      <c r="AE1926" s="86"/>
      <c r="AF1926" s="86"/>
      <c r="AG1926" s="86"/>
      <c r="AH1926" s="86"/>
      <c r="AI1926" s="86"/>
      <c r="AJ1926" s="86"/>
      <c r="AK1926" s="86"/>
      <c r="AL1926" s="86"/>
      <c r="AM1926" s="86"/>
      <c r="AN1926" s="86"/>
      <c r="AO1926" s="86"/>
      <c r="AP1926" s="86"/>
      <c r="AQ1926" s="86"/>
      <c r="AR1926" s="86"/>
      <c r="AS1926" s="86"/>
      <c r="AT1926" s="86"/>
      <c r="AU1926" s="86"/>
      <c r="AV1926" s="86"/>
      <c r="AW1926" s="86"/>
      <c r="AX1926" s="86"/>
      <c r="AY1926" s="86"/>
      <c r="AZ1926" s="86"/>
      <c r="BA1926" s="86"/>
      <c r="BB1926" s="86"/>
      <c r="BC1926" s="86"/>
      <c r="BD1926" s="86"/>
      <c r="BE1926" s="86"/>
      <c r="BF1926" s="86"/>
      <c r="BG1926" s="86"/>
      <c r="BH1926" s="86"/>
      <c r="BI1926" s="86"/>
      <c r="BJ1926" s="86"/>
      <c r="BK1926" s="86"/>
      <c r="BL1926" s="86"/>
      <c r="BM1926" s="86"/>
      <c r="BN1926" s="86"/>
      <c r="BO1926" s="86"/>
      <c r="BP1926" s="86"/>
    </row>
    <row r="1927" spans="1:68" s="207" customFormat="1" x14ac:dyDescent="0.25">
      <c r="A1927" s="96">
        <v>12</v>
      </c>
      <c r="B1927" s="286"/>
      <c r="C1927" s="286"/>
      <c r="D1927" s="286"/>
      <c r="E1927" s="286"/>
      <c r="F1927" s="189" t="s">
        <v>4078</v>
      </c>
      <c r="G1927" s="99">
        <v>183403.59000000003</v>
      </c>
      <c r="H1927" s="99">
        <v>30248.409999999996</v>
      </c>
      <c r="I1927" s="71">
        <f t="shared" si="462"/>
        <v>213652.00000000003</v>
      </c>
      <c r="J1927" s="99"/>
      <c r="K1927" s="99"/>
      <c r="L1927" s="99">
        <f t="shared" si="455"/>
        <v>0</v>
      </c>
      <c r="M1927" s="99">
        <f t="shared" si="464"/>
        <v>183403.59000000003</v>
      </c>
      <c r="N1927" s="99">
        <f t="shared" si="456"/>
        <v>30248.409999999996</v>
      </c>
      <c r="O1927" s="99">
        <f t="shared" si="457"/>
        <v>213652.00000000003</v>
      </c>
      <c r="P1927" s="99"/>
      <c r="Q1927" s="99"/>
      <c r="R1927" s="99">
        <f t="shared" si="458"/>
        <v>0</v>
      </c>
      <c r="S1927" s="99">
        <f t="shared" si="459"/>
        <v>183403.59000000003</v>
      </c>
      <c r="T1927" s="99">
        <f t="shared" si="460"/>
        <v>30248.409999999996</v>
      </c>
      <c r="U1927" s="99">
        <f t="shared" si="461"/>
        <v>213652.00000000003</v>
      </c>
      <c r="V1927" s="105"/>
      <c r="W1927" s="86"/>
      <c r="X1927" s="86"/>
      <c r="Y1927" s="86"/>
      <c r="Z1927" s="86"/>
      <c r="AA1927" s="86"/>
      <c r="AB1927" s="86"/>
      <c r="AC1927" s="86"/>
      <c r="AD1927" s="86"/>
      <c r="AE1927" s="86"/>
      <c r="AF1927" s="86"/>
      <c r="AG1927" s="86"/>
      <c r="AH1927" s="86"/>
      <c r="AI1927" s="86"/>
      <c r="AJ1927" s="86"/>
      <c r="AK1927" s="86"/>
      <c r="AL1927" s="86"/>
      <c r="AM1927" s="86"/>
      <c r="AN1927" s="86"/>
      <c r="AO1927" s="86"/>
      <c r="AP1927" s="86"/>
      <c r="AQ1927" s="86"/>
      <c r="AR1927" s="86"/>
      <c r="AS1927" s="86"/>
      <c r="AT1927" s="86"/>
      <c r="AU1927" s="86"/>
      <c r="AV1927" s="86"/>
      <c r="AW1927" s="86"/>
      <c r="AX1927" s="86"/>
      <c r="AY1927" s="86"/>
      <c r="AZ1927" s="86"/>
      <c r="BA1927" s="86"/>
      <c r="BB1927" s="86"/>
      <c r="BC1927" s="86"/>
      <c r="BD1927" s="86"/>
      <c r="BE1927" s="86"/>
      <c r="BF1927" s="86"/>
      <c r="BG1927" s="86"/>
      <c r="BH1927" s="86"/>
      <c r="BI1927" s="86"/>
      <c r="BJ1927" s="86"/>
      <c r="BK1927" s="86"/>
      <c r="BL1927" s="86"/>
      <c r="BM1927" s="86"/>
      <c r="BN1927" s="86"/>
      <c r="BO1927" s="86"/>
      <c r="BP1927" s="86"/>
    </row>
    <row r="1928" spans="1:68" s="207" customFormat="1" x14ac:dyDescent="0.25">
      <c r="A1928" s="96">
        <v>13</v>
      </c>
      <c r="B1928" s="286"/>
      <c r="C1928" s="286"/>
      <c r="D1928" s="286"/>
      <c r="E1928" s="286"/>
      <c r="F1928" s="189" t="s">
        <v>4079</v>
      </c>
      <c r="G1928" s="99">
        <v>383421.43000000005</v>
      </c>
      <c r="H1928" s="99">
        <v>27772.57</v>
      </c>
      <c r="I1928" s="71">
        <f t="shared" si="462"/>
        <v>411194.00000000006</v>
      </c>
      <c r="J1928" s="99"/>
      <c r="K1928" s="99"/>
      <c r="L1928" s="99">
        <f t="shared" si="455"/>
        <v>0</v>
      </c>
      <c r="M1928" s="99">
        <f t="shared" si="464"/>
        <v>383421.43000000005</v>
      </c>
      <c r="N1928" s="99">
        <f t="shared" si="456"/>
        <v>27772.57</v>
      </c>
      <c r="O1928" s="99">
        <f t="shared" si="457"/>
        <v>411194.00000000006</v>
      </c>
      <c r="P1928" s="99"/>
      <c r="Q1928" s="99"/>
      <c r="R1928" s="99">
        <f t="shared" si="458"/>
        <v>0</v>
      </c>
      <c r="S1928" s="99">
        <f t="shared" si="459"/>
        <v>383421.43000000005</v>
      </c>
      <c r="T1928" s="99">
        <f t="shared" si="460"/>
        <v>27772.57</v>
      </c>
      <c r="U1928" s="99">
        <f t="shared" si="461"/>
        <v>411194.00000000006</v>
      </c>
      <c r="V1928" s="105"/>
      <c r="W1928" s="86"/>
      <c r="X1928" s="86"/>
      <c r="Y1928" s="86"/>
      <c r="Z1928" s="86"/>
      <c r="AA1928" s="86"/>
      <c r="AB1928" s="86"/>
      <c r="AC1928" s="86"/>
      <c r="AD1928" s="86"/>
      <c r="AE1928" s="86"/>
      <c r="AF1928" s="86"/>
      <c r="AG1928" s="86"/>
      <c r="AH1928" s="86"/>
      <c r="AI1928" s="86"/>
      <c r="AJ1928" s="86"/>
      <c r="AK1928" s="86"/>
      <c r="AL1928" s="86"/>
      <c r="AM1928" s="86"/>
      <c r="AN1928" s="86"/>
      <c r="AO1928" s="86"/>
      <c r="AP1928" s="86"/>
      <c r="AQ1928" s="86"/>
      <c r="AR1928" s="86"/>
      <c r="AS1928" s="86"/>
      <c r="AT1928" s="86"/>
      <c r="AU1928" s="86"/>
      <c r="AV1928" s="86"/>
      <c r="AW1928" s="86"/>
      <c r="AX1928" s="86"/>
      <c r="AY1928" s="86"/>
      <c r="AZ1928" s="86"/>
      <c r="BA1928" s="86"/>
      <c r="BB1928" s="86"/>
      <c r="BC1928" s="86"/>
      <c r="BD1928" s="86"/>
      <c r="BE1928" s="86"/>
      <c r="BF1928" s="86"/>
      <c r="BG1928" s="86"/>
      <c r="BH1928" s="86"/>
      <c r="BI1928" s="86"/>
      <c r="BJ1928" s="86"/>
      <c r="BK1928" s="86"/>
      <c r="BL1928" s="86"/>
      <c r="BM1928" s="86"/>
      <c r="BN1928" s="86"/>
      <c r="BO1928" s="86"/>
      <c r="BP1928" s="86"/>
    </row>
    <row r="1929" spans="1:68" s="207" customFormat="1" x14ac:dyDescent="0.25">
      <c r="A1929" s="96">
        <v>14</v>
      </c>
      <c r="B1929" s="286"/>
      <c r="C1929" s="286"/>
      <c r="D1929" s="286"/>
      <c r="E1929" s="286"/>
      <c r="F1929" s="189" t="s">
        <v>4080</v>
      </c>
      <c r="G1929" s="99">
        <v>139071.55000000002</v>
      </c>
      <c r="H1929" s="99">
        <v>30475.450000000004</v>
      </c>
      <c r="I1929" s="71">
        <f t="shared" si="462"/>
        <v>169547.00000000003</v>
      </c>
      <c r="J1929" s="99"/>
      <c r="K1929" s="99"/>
      <c r="L1929" s="99">
        <f t="shared" si="455"/>
        <v>0</v>
      </c>
      <c r="M1929" s="99">
        <f t="shared" si="464"/>
        <v>139071.55000000002</v>
      </c>
      <c r="N1929" s="99">
        <f t="shared" si="456"/>
        <v>30475.450000000004</v>
      </c>
      <c r="O1929" s="99">
        <f t="shared" si="457"/>
        <v>169547.00000000003</v>
      </c>
      <c r="P1929" s="99"/>
      <c r="Q1929" s="99"/>
      <c r="R1929" s="99">
        <f t="shared" si="458"/>
        <v>0</v>
      </c>
      <c r="S1929" s="99">
        <f t="shared" si="459"/>
        <v>139071.55000000002</v>
      </c>
      <c r="T1929" s="99">
        <f t="shared" si="460"/>
        <v>30475.450000000004</v>
      </c>
      <c r="U1929" s="99">
        <f t="shared" si="461"/>
        <v>169547.00000000003</v>
      </c>
      <c r="V1929" s="105"/>
      <c r="W1929" s="86"/>
      <c r="X1929" s="86"/>
      <c r="Y1929" s="86"/>
      <c r="Z1929" s="86"/>
      <c r="AA1929" s="86"/>
      <c r="AB1929" s="86"/>
      <c r="AC1929" s="86"/>
      <c r="AD1929" s="86"/>
      <c r="AE1929" s="86"/>
      <c r="AF1929" s="86"/>
      <c r="AG1929" s="86"/>
      <c r="AH1929" s="86"/>
      <c r="AI1929" s="86"/>
      <c r="AJ1929" s="86"/>
      <c r="AK1929" s="86"/>
      <c r="AL1929" s="86"/>
      <c r="AM1929" s="86"/>
      <c r="AN1929" s="86"/>
      <c r="AO1929" s="86"/>
      <c r="AP1929" s="86"/>
      <c r="AQ1929" s="86"/>
      <c r="AR1929" s="86"/>
      <c r="AS1929" s="86"/>
      <c r="AT1929" s="86"/>
      <c r="AU1929" s="86"/>
      <c r="AV1929" s="86"/>
      <c r="AW1929" s="86"/>
      <c r="AX1929" s="86"/>
      <c r="AY1929" s="86"/>
      <c r="AZ1929" s="86"/>
      <c r="BA1929" s="86"/>
      <c r="BB1929" s="86"/>
      <c r="BC1929" s="86"/>
      <c r="BD1929" s="86"/>
      <c r="BE1929" s="86"/>
      <c r="BF1929" s="86"/>
      <c r="BG1929" s="86"/>
      <c r="BH1929" s="86"/>
      <c r="BI1929" s="86"/>
      <c r="BJ1929" s="86"/>
      <c r="BK1929" s="86"/>
      <c r="BL1929" s="86"/>
      <c r="BM1929" s="86"/>
      <c r="BN1929" s="86"/>
      <c r="BO1929" s="86"/>
      <c r="BP1929" s="86"/>
    </row>
    <row r="1930" spans="1:68" s="207" customFormat="1" x14ac:dyDescent="0.25">
      <c r="A1930" s="96">
        <v>15</v>
      </c>
      <c r="B1930" s="286"/>
      <c r="C1930" s="286"/>
      <c r="D1930" s="286"/>
      <c r="E1930" s="286"/>
      <c r="F1930" s="189" t="s">
        <v>4081</v>
      </c>
      <c r="G1930" s="99">
        <v>-287873.7</v>
      </c>
      <c r="H1930" s="99">
        <v>-1993.3000000000011</v>
      </c>
      <c r="I1930" s="71">
        <f t="shared" si="462"/>
        <v>-289867</v>
      </c>
      <c r="J1930" s="99"/>
      <c r="K1930" s="99"/>
      <c r="L1930" s="99">
        <f t="shared" si="455"/>
        <v>0</v>
      </c>
      <c r="M1930" s="99">
        <f t="shared" si="464"/>
        <v>-287873.7</v>
      </c>
      <c r="N1930" s="99">
        <f t="shared" si="456"/>
        <v>-1993.3000000000011</v>
      </c>
      <c r="O1930" s="99">
        <f t="shared" si="457"/>
        <v>-289867</v>
      </c>
      <c r="P1930" s="99"/>
      <c r="Q1930" s="99"/>
      <c r="R1930" s="99">
        <f t="shared" si="458"/>
        <v>0</v>
      </c>
      <c r="S1930" s="99">
        <f t="shared" si="459"/>
        <v>-287873.7</v>
      </c>
      <c r="T1930" s="99">
        <f t="shared" si="460"/>
        <v>-1993.3000000000011</v>
      </c>
      <c r="U1930" s="99">
        <f t="shared" si="461"/>
        <v>-289867</v>
      </c>
      <c r="V1930" s="105"/>
      <c r="W1930" s="86"/>
      <c r="X1930" s="86"/>
      <c r="Y1930" s="86"/>
      <c r="Z1930" s="86"/>
      <c r="AA1930" s="86"/>
      <c r="AB1930" s="86"/>
      <c r="AC1930" s="86"/>
      <c r="AD1930" s="86"/>
      <c r="AE1930" s="86"/>
      <c r="AF1930" s="86"/>
      <c r="AG1930" s="86"/>
      <c r="AH1930" s="86"/>
      <c r="AI1930" s="86"/>
      <c r="AJ1930" s="86"/>
      <c r="AK1930" s="86"/>
      <c r="AL1930" s="86"/>
      <c r="AM1930" s="86"/>
      <c r="AN1930" s="86"/>
      <c r="AO1930" s="86"/>
      <c r="AP1930" s="86"/>
      <c r="AQ1930" s="86"/>
      <c r="AR1930" s="86"/>
      <c r="AS1930" s="86"/>
      <c r="AT1930" s="86"/>
      <c r="AU1930" s="86"/>
      <c r="AV1930" s="86"/>
      <c r="AW1930" s="86"/>
      <c r="AX1930" s="86"/>
      <c r="AY1930" s="86"/>
      <c r="AZ1930" s="86"/>
      <c r="BA1930" s="86"/>
      <c r="BB1930" s="86"/>
      <c r="BC1930" s="86"/>
      <c r="BD1930" s="86"/>
      <c r="BE1930" s="86"/>
      <c r="BF1930" s="86"/>
      <c r="BG1930" s="86"/>
      <c r="BH1930" s="86"/>
      <c r="BI1930" s="86"/>
      <c r="BJ1930" s="86"/>
      <c r="BK1930" s="86"/>
      <c r="BL1930" s="86"/>
      <c r="BM1930" s="86"/>
      <c r="BN1930" s="86"/>
      <c r="BO1930" s="86"/>
      <c r="BP1930" s="86"/>
    </row>
    <row r="1931" spans="1:68" s="207" customFormat="1" x14ac:dyDescent="0.25">
      <c r="A1931" s="96">
        <v>16</v>
      </c>
      <c r="B1931" s="286"/>
      <c r="C1931" s="286"/>
      <c r="D1931" s="286"/>
      <c r="E1931" s="286"/>
      <c r="F1931" s="189" t="s">
        <v>4082</v>
      </c>
      <c r="G1931" s="99">
        <v>91935.4</v>
      </c>
      <c r="H1931" s="99">
        <v>14066.600000000013</v>
      </c>
      <c r="I1931" s="71">
        <f t="shared" si="462"/>
        <v>106002</v>
      </c>
      <c r="J1931" s="99"/>
      <c r="K1931" s="99"/>
      <c r="L1931" s="99">
        <f t="shared" si="455"/>
        <v>0</v>
      </c>
      <c r="M1931" s="99">
        <f t="shared" si="464"/>
        <v>91935.4</v>
      </c>
      <c r="N1931" s="99">
        <f t="shared" si="456"/>
        <v>14066.600000000013</v>
      </c>
      <c r="O1931" s="99">
        <f t="shared" si="457"/>
        <v>106002</v>
      </c>
      <c r="P1931" s="99"/>
      <c r="Q1931" s="99"/>
      <c r="R1931" s="99">
        <f t="shared" si="458"/>
        <v>0</v>
      </c>
      <c r="S1931" s="99">
        <f t="shared" si="459"/>
        <v>91935.4</v>
      </c>
      <c r="T1931" s="99">
        <f t="shared" si="460"/>
        <v>14066.600000000013</v>
      </c>
      <c r="U1931" s="99">
        <f t="shared" si="461"/>
        <v>106002</v>
      </c>
      <c r="V1931" s="105"/>
      <c r="W1931" s="86"/>
      <c r="X1931" s="86"/>
      <c r="Y1931" s="86"/>
      <c r="Z1931" s="86"/>
      <c r="AA1931" s="86"/>
      <c r="AB1931" s="86"/>
      <c r="AC1931" s="86"/>
      <c r="AD1931" s="86"/>
      <c r="AE1931" s="86"/>
      <c r="AF1931" s="86"/>
      <c r="AG1931" s="86"/>
      <c r="AH1931" s="86"/>
      <c r="AI1931" s="86"/>
      <c r="AJ1931" s="86"/>
      <c r="AK1931" s="86"/>
      <c r="AL1931" s="86"/>
      <c r="AM1931" s="86"/>
      <c r="AN1931" s="86"/>
      <c r="AO1931" s="86"/>
      <c r="AP1931" s="86"/>
      <c r="AQ1931" s="86"/>
      <c r="AR1931" s="86"/>
      <c r="AS1931" s="86"/>
      <c r="AT1931" s="86"/>
      <c r="AU1931" s="86"/>
      <c r="AV1931" s="86"/>
      <c r="AW1931" s="86"/>
      <c r="AX1931" s="86"/>
      <c r="AY1931" s="86"/>
      <c r="AZ1931" s="86"/>
      <c r="BA1931" s="86"/>
      <c r="BB1931" s="86"/>
      <c r="BC1931" s="86"/>
      <c r="BD1931" s="86"/>
      <c r="BE1931" s="86"/>
      <c r="BF1931" s="86"/>
      <c r="BG1931" s="86"/>
      <c r="BH1931" s="86"/>
      <c r="BI1931" s="86"/>
      <c r="BJ1931" s="86"/>
      <c r="BK1931" s="86"/>
      <c r="BL1931" s="86"/>
      <c r="BM1931" s="86"/>
      <c r="BN1931" s="86"/>
      <c r="BO1931" s="86"/>
      <c r="BP1931" s="86"/>
    </row>
    <row r="1932" spans="1:68" s="207" customFormat="1" x14ac:dyDescent="0.25">
      <c r="A1932" s="96">
        <v>17</v>
      </c>
      <c r="B1932" s="286"/>
      <c r="C1932" s="286"/>
      <c r="D1932" s="286"/>
      <c r="E1932" s="286"/>
      <c r="F1932" s="189" t="s">
        <v>4083</v>
      </c>
      <c r="G1932" s="99">
        <v>355394.51999999996</v>
      </c>
      <c r="H1932" s="99">
        <v>34727.479999999996</v>
      </c>
      <c r="I1932" s="71">
        <f t="shared" si="462"/>
        <v>390121.99999999994</v>
      </c>
      <c r="J1932" s="99"/>
      <c r="K1932" s="99"/>
      <c r="L1932" s="99">
        <f t="shared" si="455"/>
        <v>0</v>
      </c>
      <c r="M1932" s="99">
        <f t="shared" si="464"/>
        <v>355394.51999999996</v>
      </c>
      <c r="N1932" s="99">
        <f t="shared" si="456"/>
        <v>34727.479999999996</v>
      </c>
      <c r="O1932" s="99">
        <f t="shared" si="457"/>
        <v>390121.99999999994</v>
      </c>
      <c r="P1932" s="99"/>
      <c r="Q1932" s="99"/>
      <c r="R1932" s="99">
        <f t="shared" si="458"/>
        <v>0</v>
      </c>
      <c r="S1932" s="99">
        <f t="shared" si="459"/>
        <v>355394.51999999996</v>
      </c>
      <c r="T1932" s="99">
        <f t="shared" si="460"/>
        <v>34727.479999999996</v>
      </c>
      <c r="U1932" s="99">
        <f t="shared" si="461"/>
        <v>390121.99999999994</v>
      </c>
      <c r="V1932" s="105"/>
      <c r="W1932" s="86"/>
      <c r="X1932" s="86"/>
      <c r="Y1932" s="86"/>
      <c r="Z1932" s="86"/>
      <c r="AA1932" s="86"/>
      <c r="AB1932" s="86"/>
      <c r="AC1932" s="86"/>
      <c r="AD1932" s="86"/>
      <c r="AE1932" s="86"/>
      <c r="AF1932" s="86"/>
      <c r="AG1932" s="86"/>
      <c r="AH1932" s="86"/>
      <c r="AI1932" s="86"/>
      <c r="AJ1932" s="86"/>
      <c r="AK1932" s="86"/>
      <c r="AL1932" s="86"/>
      <c r="AM1932" s="86"/>
      <c r="AN1932" s="86"/>
      <c r="AO1932" s="86"/>
      <c r="AP1932" s="86"/>
      <c r="AQ1932" s="86"/>
      <c r="AR1932" s="86"/>
      <c r="AS1932" s="86"/>
      <c r="AT1932" s="86"/>
      <c r="AU1932" s="86"/>
      <c r="AV1932" s="86"/>
      <c r="AW1932" s="86"/>
      <c r="AX1932" s="86"/>
      <c r="AY1932" s="86"/>
      <c r="AZ1932" s="86"/>
      <c r="BA1932" s="86"/>
      <c r="BB1932" s="86"/>
      <c r="BC1932" s="86"/>
      <c r="BD1932" s="86"/>
      <c r="BE1932" s="86"/>
      <c r="BF1932" s="86"/>
      <c r="BG1932" s="86"/>
      <c r="BH1932" s="86"/>
      <c r="BI1932" s="86"/>
      <c r="BJ1932" s="86"/>
      <c r="BK1932" s="86"/>
      <c r="BL1932" s="86"/>
      <c r="BM1932" s="86"/>
      <c r="BN1932" s="86"/>
      <c r="BO1932" s="86"/>
      <c r="BP1932" s="86"/>
    </row>
    <row r="1933" spans="1:68" s="207" customFormat="1" x14ac:dyDescent="0.25">
      <c r="A1933" s="96">
        <v>18</v>
      </c>
      <c r="B1933" s="286"/>
      <c r="C1933" s="286"/>
      <c r="D1933" s="286"/>
      <c r="E1933" s="286"/>
      <c r="F1933" s="189" t="s">
        <v>4084</v>
      </c>
      <c r="G1933" s="99">
        <v>6373.1299999999992</v>
      </c>
      <c r="H1933" s="99">
        <v>3132.87</v>
      </c>
      <c r="I1933" s="71">
        <f t="shared" si="462"/>
        <v>9506</v>
      </c>
      <c r="J1933" s="99"/>
      <c r="K1933" s="99"/>
      <c r="L1933" s="99">
        <f t="shared" si="455"/>
        <v>0</v>
      </c>
      <c r="M1933" s="99">
        <f t="shared" si="464"/>
        <v>6373.1299999999992</v>
      </c>
      <c r="N1933" s="99">
        <f t="shared" si="456"/>
        <v>3132.87</v>
      </c>
      <c r="O1933" s="99">
        <f t="shared" si="457"/>
        <v>9506</v>
      </c>
      <c r="P1933" s="99"/>
      <c r="Q1933" s="99"/>
      <c r="R1933" s="99">
        <f t="shared" si="458"/>
        <v>0</v>
      </c>
      <c r="S1933" s="99">
        <f t="shared" si="459"/>
        <v>6373.1299999999992</v>
      </c>
      <c r="T1933" s="99">
        <f t="shared" si="460"/>
        <v>3132.87</v>
      </c>
      <c r="U1933" s="99">
        <f t="shared" si="461"/>
        <v>9506</v>
      </c>
      <c r="V1933" s="105"/>
      <c r="W1933" s="86"/>
      <c r="X1933" s="86"/>
      <c r="Y1933" s="86"/>
      <c r="Z1933" s="86"/>
      <c r="AA1933" s="86"/>
      <c r="AB1933" s="86"/>
      <c r="AC1933" s="86"/>
      <c r="AD1933" s="86"/>
      <c r="AE1933" s="86"/>
      <c r="AF1933" s="86"/>
      <c r="AG1933" s="86"/>
      <c r="AH1933" s="86"/>
      <c r="AI1933" s="86"/>
      <c r="AJ1933" s="86"/>
      <c r="AK1933" s="86"/>
      <c r="AL1933" s="86"/>
      <c r="AM1933" s="86"/>
      <c r="AN1933" s="86"/>
      <c r="AO1933" s="86"/>
      <c r="AP1933" s="86"/>
      <c r="AQ1933" s="86"/>
      <c r="AR1933" s="86"/>
      <c r="AS1933" s="86"/>
      <c r="AT1933" s="86"/>
      <c r="AU1933" s="86"/>
      <c r="AV1933" s="86"/>
      <c r="AW1933" s="86"/>
      <c r="AX1933" s="86"/>
      <c r="AY1933" s="86"/>
      <c r="AZ1933" s="86"/>
      <c r="BA1933" s="86"/>
      <c r="BB1933" s="86"/>
      <c r="BC1933" s="86"/>
      <c r="BD1933" s="86"/>
      <c r="BE1933" s="86"/>
      <c r="BF1933" s="86"/>
      <c r="BG1933" s="86"/>
      <c r="BH1933" s="86"/>
      <c r="BI1933" s="86"/>
      <c r="BJ1933" s="86"/>
      <c r="BK1933" s="86"/>
      <c r="BL1933" s="86"/>
      <c r="BM1933" s="86"/>
      <c r="BN1933" s="86"/>
      <c r="BO1933" s="86"/>
      <c r="BP1933" s="86"/>
    </row>
    <row r="1934" spans="1:68" s="207" customFormat="1" x14ac:dyDescent="0.25">
      <c r="A1934" s="96">
        <v>19</v>
      </c>
      <c r="B1934" s="286"/>
      <c r="C1934" s="286"/>
      <c r="D1934" s="286"/>
      <c r="E1934" s="286"/>
      <c r="F1934" s="189" t="s">
        <v>4085</v>
      </c>
      <c r="G1934" s="99">
        <v>290098.86999999994</v>
      </c>
      <c r="H1934" s="99">
        <v>17353.129999999997</v>
      </c>
      <c r="I1934" s="71">
        <f t="shared" si="462"/>
        <v>307451.99999999994</v>
      </c>
      <c r="J1934" s="99"/>
      <c r="K1934" s="99"/>
      <c r="L1934" s="99">
        <f t="shared" si="455"/>
        <v>0</v>
      </c>
      <c r="M1934" s="99">
        <f t="shared" si="464"/>
        <v>290098.86999999994</v>
      </c>
      <c r="N1934" s="99">
        <f t="shared" si="456"/>
        <v>17353.129999999997</v>
      </c>
      <c r="O1934" s="99">
        <f t="shared" si="457"/>
        <v>307451.99999999994</v>
      </c>
      <c r="P1934" s="99"/>
      <c r="Q1934" s="99"/>
      <c r="R1934" s="99">
        <f t="shared" si="458"/>
        <v>0</v>
      </c>
      <c r="S1934" s="99">
        <f t="shared" si="459"/>
        <v>290098.86999999994</v>
      </c>
      <c r="T1934" s="99">
        <f t="shared" si="460"/>
        <v>17353.129999999997</v>
      </c>
      <c r="U1934" s="99">
        <f t="shared" si="461"/>
        <v>307451.99999999994</v>
      </c>
      <c r="V1934" s="105"/>
      <c r="W1934" s="86"/>
      <c r="X1934" s="86"/>
      <c r="Y1934" s="86"/>
      <c r="Z1934" s="86"/>
      <c r="AA1934" s="86"/>
      <c r="AB1934" s="86"/>
      <c r="AC1934" s="86"/>
      <c r="AD1934" s="86"/>
      <c r="AE1934" s="86"/>
      <c r="AF1934" s="86"/>
      <c r="AG1934" s="86"/>
      <c r="AH1934" s="86"/>
      <c r="AI1934" s="86"/>
      <c r="AJ1934" s="86"/>
      <c r="AK1934" s="86"/>
      <c r="AL1934" s="86"/>
      <c r="AM1934" s="86"/>
      <c r="AN1934" s="86"/>
      <c r="AO1934" s="86"/>
      <c r="AP1934" s="86"/>
      <c r="AQ1934" s="86"/>
      <c r="AR1934" s="86"/>
      <c r="AS1934" s="86"/>
      <c r="AT1934" s="86"/>
      <c r="AU1934" s="86"/>
      <c r="AV1934" s="86"/>
      <c r="AW1934" s="86"/>
      <c r="AX1934" s="86"/>
      <c r="AY1934" s="86"/>
      <c r="AZ1934" s="86"/>
      <c r="BA1934" s="86"/>
      <c r="BB1934" s="86"/>
      <c r="BC1934" s="86"/>
      <c r="BD1934" s="86"/>
      <c r="BE1934" s="86"/>
      <c r="BF1934" s="86"/>
      <c r="BG1934" s="86"/>
      <c r="BH1934" s="86"/>
      <c r="BI1934" s="86"/>
      <c r="BJ1934" s="86"/>
      <c r="BK1934" s="86"/>
      <c r="BL1934" s="86"/>
      <c r="BM1934" s="86"/>
      <c r="BN1934" s="86"/>
      <c r="BO1934" s="86"/>
      <c r="BP1934" s="86"/>
    </row>
    <row r="1935" spans="1:68" s="207" customFormat="1" x14ac:dyDescent="0.25">
      <c r="A1935" s="96">
        <v>20</v>
      </c>
      <c r="B1935" s="286"/>
      <c r="C1935" s="286"/>
      <c r="D1935" s="286"/>
      <c r="E1935" s="286"/>
      <c r="F1935" s="189" t="s">
        <v>4086</v>
      </c>
      <c r="G1935" s="99">
        <v>11767.57</v>
      </c>
      <c r="H1935" s="99">
        <v>7386.43</v>
      </c>
      <c r="I1935" s="71">
        <f t="shared" si="462"/>
        <v>19154</v>
      </c>
      <c r="J1935" s="99"/>
      <c r="K1935" s="99"/>
      <c r="L1935" s="99">
        <f t="shared" si="455"/>
        <v>0</v>
      </c>
      <c r="M1935" s="99">
        <f t="shared" si="464"/>
        <v>11767.57</v>
      </c>
      <c r="N1935" s="99">
        <f t="shared" si="456"/>
        <v>7386.43</v>
      </c>
      <c r="O1935" s="99">
        <f t="shared" si="457"/>
        <v>19154</v>
      </c>
      <c r="P1935" s="99"/>
      <c r="Q1935" s="99"/>
      <c r="R1935" s="99">
        <f t="shared" si="458"/>
        <v>0</v>
      </c>
      <c r="S1935" s="99">
        <f t="shared" si="459"/>
        <v>11767.57</v>
      </c>
      <c r="T1935" s="99">
        <f t="shared" si="460"/>
        <v>7386.43</v>
      </c>
      <c r="U1935" s="99">
        <f t="shared" si="461"/>
        <v>19154</v>
      </c>
      <c r="V1935" s="105"/>
      <c r="W1935" s="86"/>
      <c r="X1935" s="86"/>
      <c r="Y1935" s="86"/>
      <c r="Z1935" s="86"/>
      <c r="AA1935" s="86"/>
      <c r="AB1935" s="86"/>
      <c r="AC1935" s="86"/>
      <c r="AD1935" s="86"/>
      <c r="AE1935" s="86"/>
      <c r="AF1935" s="86"/>
      <c r="AG1935" s="86"/>
      <c r="AH1935" s="86"/>
      <c r="AI1935" s="86"/>
      <c r="AJ1935" s="86"/>
      <c r="AK1935" s="86"/>
      <c r="AL1935" s="86"/>
      <c r="AM1935" s="86"/>
      <c r="AN1935" s="86"/>
      <c r="AO1935" s="86"/>
      <c r="AP1935" s="86"/>
      <c r="AQ1935" s="86"/>
      <c r="AR1935" s="86"/>
      <c r="AS1935" s="86"/>
      <c r="AT1935" s="86"/>
      <c r="AU1935" s="86"/>
      <c r="AV1935" s="86"/>
      <c r="AW1935" s="86"/>
      <c r="AX1935" s="86"/>
      <c r="AY1935" s="86"/>
      <c r="AZ1935" s="86"/>
      <c r="BA1935" s="86"/>
      <c r="BB1935" s="86"/>
      <c r="BC1935" s="86"/>
      <c r="BD1935" s="86"/>
      <c r="BE1935" s="86"/>
      <c r="BF1935" s="86"/>
      <c r="BG1935" s="86"/>
      <c r="BH1935" s="86"/>
      <c r="BI1935" s="86"/>
      <c r="BJ1935" s="86"/>
      <c r="BK1935" s="86"/>
      <c r="BL1935" s="86"/>
      <c r="BM1935" s="86"/>
      <c r="BN1935" s="86"/>
      <c r="BO1935" s="86"/>
      <c r="BP1935" s="86"/>
    </row>
    <row r="1936" spans="1:68" s="207" customFormat="1" x14ac:dyDescent="0.25">
      <c r="A1936" s="96">
        <v>21</v>
      </c>
      <c r="B1936" s="286"/>
      <c r="C1936" s="286"/>
      <c r="D1936" s="286"/>
      <c r="E1936" s="286"/>
      <c r="F1936" s="189" t="s">
        <v>4087</v>
      </c>
      <c r="G1936" s="99">
        <v>46223.79</v>
      </c>
      <c r="H1936" s="99">
        <v>6526.2099999999991</v>
      </c>
      <c r="I1936" s="71">
        <f t="shared" si="462"/>
        <v>52750</v>
      </c>
      <c r="J1936" s="99"/>
      <c r="K1936" s="99"/>
      <c r="L1936" s="99">
        <f t="shared" si="455"/>
        <v>0</v>
      </c>
      <c r="M1936" s="99">
        <f t="shared" si="464"/>
        <v>46223.79</v>
      </c>
      <c r="N1936" s="99">
        <f t="shared" si="456"/>
        <v>6526.2099999999991</v>
      </c>
      <c r="O1936" s="99">
        <f t="shared" si="457"/>
        <v>52750</v>
      </c>
      <c r="P1936" s="99"/>
      <c r="Q1936" s="99"/>
      <c r="R1936" s="99">
        <f t="shared" si="458"/>
        <v>0</v>
      </c>
      <c r="S1936" s="99">
        <f t="shared" si="459"/>
        <v>46223.79</v>
      </c>
      <c r="T1936" s="99">
        <f t="shared" si="460"/>
        <v>6526.2099999999991</v>
      </c>
      <c r="U1936" s="99">
        <f t="shared" si="461"/>
        <v>52750</v>
      </c>
      <c r="V1936" s="105"/>
      <c r="W1936" s="86"/>
      <c r="X1936" s="86"/>
      <c r="Y1936" s="86"/>
      <c r="Z1936" s="86"/>
      <c r="AA1936" s="86"/>
      <c r="AB1936" s="86"/>
      <c r="AC1936" s="86"/>
      <c r="AD1936" s="86"/>
      <c r="AE1936" s="86"/>
      <c r="AF1936" s="86"/>
      <c r="AG1936" s="86"/>
      <c r="AH1936" s="86"/>
      <c r="AI1936" s="86"/>
      <c r="AJ1936" s="86"/>
      <c r="AK1936" s="86"/>
      <c r="AL1936" s="86"/>
      <c r="AM1936" s="86"/>
      <c r="AN1936" s="86"/>
      <c r="AO1936" s="86"/>
      <c r="AP1936" s="86"/>
      <c r="AQ1936" s="86"/>
      <c r="AR1936" s="86"/>
      <c r="AS1936" s="86"/>
      <c r="AT1936" s="86"/>
      <c r="AU1936" s="86"/>
      <c r="AV1936" s="86"/>
      <c r="AW1936" s="86"/>
      <c r="AX1936" s="86"/>
      <c r="AY1936" s="86"/>
      <c r="AZ1936" s="86"/>
      <c r="BA1936" s="86"/>
      <c r="BB1936" s="86"/>
      <c r="BC1936" s="86"/>
      <c r="BD1936" s="86"/>
      <c r="BE1936" s="86"/>
      <c r="BF1936" s="86"/>
      <c r="BG1936" s="86"/>
      <c r="BH1936" s="86"/>
      <c r="BI1936" s="86"/>
      <c r="BJ1936" s="86"/>
      <c r="BK1936" s="86"/>
      <c r="BL1936" s="86"/>
      <c r="BM1936" s="86"/>
      <c r="BN1936" s="86"/>
      <c r="BO1936" s="86"/>
      <c r="BP1936" s="86"/>
    </row>
    <row r="1937" spans="1:68" s="207" customFormat="1" x14ac:dyDescent="0.25">
      <c r="A1937" s="96">
        <v>22</v>
      </c>
      <c r="B1937" s="286"/>
      <c r="C1937" s="286"/>
      <c r="D1937" s="286"/>
      <c r="E1937" s="286"/>
      <c r="F1937" s="189" t="s">
        <v>4088</v>
      </c>
      <c r="G1937" s="99">
        <v>350483.37</v>
      </c>
      <c r="H1937" s="99">
        <v>45082.630000000005</v>
      </c>
      <c r="I1937" s="71">
        <f t="shared" si="462"/>
        <v>395566</v>
      </c>
      <c r="J1937" s="99"/>
      <c r="K1937" s="99"/>
      <c r="L1937" s="99">
        <f t="shared" si="455"/>
        <v>0</v>
      </c>
      <c r="M1937" s="99">
        <f t="shared" si="464"/>
        <v>350483.37</v>
      </c>
      <c r="N1937" s="99">
        <f t="shared" si="456"/>
        <v>45082.630000000005</v>
      </c>
      <c r="O1937" s="99">
        <f t="shared" si="457"/>
        <v>395566</v>
      </c>
      <c r="P1937" s="99"/>
      <c r="Q1937" s="99"/>
      <c r="R1937" s="99">
        <f t="shared" si="458"/>
        <v>0</v>
      </c>
      <c r="S1937" s="99">
        <f t="shared" si="459"/>
        <v>350483.37</v>
      </c>
      <c r="T1937" s="99">
        <f t="shared" si="460"/>
        <v>45082.630000000005</v>
      </c>
      <c r="U1937" s="99">
        <f t="shared" si="461"/>
        <v>395566</v>
      </c>
      <c r="V1937" s="105"/>
      <c r="W1937" s="86"/>
      <c r="X1937" s="86"/>
      <c r="Y1937" s="86"/>
      <c r="Z1937" s="86"/>
      <c r="AA1937" s="86"/>
      <c r="AB1937" s="86"/>
      <c r="AC1937" s="86"/>
      <c r="AD1937" s="86"/>
      <c r="AE1937" s="86"/>
      <c r="AF1937" s="86"/>
      <c r="AG1937" s="86"/>
      <c r="AH1937" s="86"/>
      <c r="AI1937" s="86"/>
      <c r="AJ1937" s="86"/>
      <c r="AK1937" s="86"/>
      <c r="AL1937" s="86"/>
      <c r="AM1937" s="86"/>
      <c r="AN1937" s="86"/>
      <c r="AO1937" s="86"/>
      <c r="AP1937" s="86"/>
      <c r="AQ1937" s="86"/>
      <c r="AR1937" s="86"/>
      <c r="AS1937" s="86"/>
      <c r="AT1937" s="86"/>
      <c r="AU1937" s="86"/>
      <c r="AV1937" s="86"/>
      <c r="AW1937" s="86"/>
      <c r="AX1937" s="86"/>
      <c r="AY1937" s="86"/>
      <c r="AZ1937" s="86"/>
      <c r="BA1937" s="86"/>
      <c r="BB1937" s="86"/>
      <c r="BC1937" s="86"/>
      <c r="BD1937" s="86"/>
      <c r="BE1937" s="86"/>
      <c r="BF1937" s="86"/>
      <c r="BG1937" s="86"/>
      <c r="BH1937" s="86"/>
      <c r="BI1937" s="86"/>
      <c r="BJ1937" s="86"/>
      <c r="BK1937" s="86"/>
      <c r="BL1937" s="86"/>
      <c r="BM1937" s="86"/>
      <c r="BN1937" s="86"/>
      <c r="BO1937" s="86"/>
      <c r="BP1937" s="86"/>
    </row>
    <row r="1938" spans="1:68" s="207" customFormat="1" x14ac:dyDescent="0.25">
      <c r="A1938" s="96">
        <v>23</v>
      </c>
      <c r="B1938" s="286"/>
      <c r="C1938" s="286"/>
      <c r="D1938" s="286"/>
      <c r="E1938" s="286"/>
      <c r="F1938" s="189" t="s">
        <v>4089</v>
      </c>
      <c r="G1938" s="99">
        <v>235810.25000000003</v>
      </c>
      <c r="H1938" s="99">
        <v>64933.75</v>
      </c>
      <c r="I1938" s="71">
        <f t="shared" si="462"/>
        <v>300744</v>
      </c>
      <c r="J1938" s="99"/>
      <c r="K1938" s="99"/>
      <c r="L1938" s="99">
        <f t="shared" si="455"/>
        <v>0</v>
      </c>
      <c r="M1938" s="99">
        <f t="shared" si="464"/>
        <v>235810.25000000003</v>
      </c>
      <c r="N1938" s="99">
        <f t="shared" si="456"/>
        <v>64933.75</v>
      </c>
      <c r="O1938" s="99">
        <f t="shared" si="457"/>
        <v>300744</v>
      </c>
      <c r="P1938" s="99"/>
      <c r="Q1938" s="99"/>
      <c r="R1938" s="99">
        <f t="shared" si="458"/>
        <v>0</v>
      </c>
      <c r="S1938" s="99">
        <f t="shared" si="459"/>
        <v>235810.25000000003</v>
      </c>
      <c r="T1938" s="99">
        <f t="shared" si="460"/>
        <v>64933.75</v>
      </c>
      <c r="U1938" s="99">
        <f t="shared" si="461"/>
        <v>300744</v>
      </c>
      <c r="V1938" s="105"/>
      <c r="W1938" s="86"/>
      <c r="X1938" s="86"/>
      <c r="Y1938" s="86"/>
      <c r="Z1938" s="86"/>
      <c r="AA1938" s="86"/>
      <c r="AB1938" s="86"/>
      <c r="AC1938" s="86"/>
      <c r="AD1938" s="86"/>
      <c r="AE1938" s="86"/>
      <c r="AF1938" s="86"/>
      <c r="AG1938" s="86"/>
      <c r="AH1938" s="86"/>
      <c r="AI1938" s="86"/>
      <c r="AJ1938" s="86"/>
      <c r="AK1938" s="86"/>
      <c r="AL1938" s="86"/>
      <c r="AM1938" s="86"/>
      <c r="AN1938" s="86"/>
      <c r="AO1938" s="86"/>
      <c r="AP1938" s="86"/>
      <c r="AQ1938" s="86"/>
      <c r="AR1938" s="86"/>
      <c r="AS1938" s="86"/>
      <c r="AT1938" s="86"/>
      <c r="AU1938" s="86"/>
      <c r="AV1938" s="86"/>
      <c r="AW1938" s="86"/>
      <c r="AX1938" s="86"/>
      <c r="AY1938" s="86"/>
      <c r="AZ1938" s="86"/>
      <c r="BA1938" s="86"/>
      <c r="BB1938" s="86"/>
      <c r="BC1938" s="86"/>
      <c r="BD1938" s="86"/>
      <c r="BE1938" s="86"/>
      <c r="BF1938" s="86"/>
      <c r="BG1938" s="86"/>
      <c r="BH1938" s="86"/>
      <c r="BI1938" s="86"/>
      <c r="BJ1938" s="86"/>
      <c r="BK1938" s="86"/>
      <c r="BL1938" s="86"/>
      <c r="BM1938" s="86"/>
      <c r="BN1938" s="86"/>
      <c r="BO1938" s="86"/>
      <c r="BP1938" s="86"/>
    </row>
    <row r="1939" spans="1:68" s="207" customFormat="1" x14ac:dyDescent="0.25">
      <c r="A1939" s="96">
        <v>24</v>
      </c>
      <c r="B1939" s="286"/>
      <c r="C1939" s="286"/>
      <c r="D1939" s="286"/>
      <c r="E1939" s="286"/>
      <c r="F1939" s="189" t="s">
        <v>4090</v>
      </c>
      <c r="G1939" s="99">
        <v>241505.42999999996</v>
      </c>
      <c r="H1939" s="99">
        <v>51285.570000000007</v>
      </c>
      <c r="I1939" s="71">
        <f t="shared" si="462"/>
        <v>292791</v>
      </c>
      <c r="J1939" s="99"/>
      <c r="K1939" s="99"/>
      <c r="L1939" s="99">
        <f t="shared" si="455"/>
        <v>0</v>
      </c>
      <c r="M1939" s="99">
        <f t="shared" si="464"/>
        <v>241505.42999999996</v>
      </c>
      <c r="N1939" s="99">
        <f t="shared" si="456"/>
        <v>51285.570000000007</v>
      </c>
      <c r="O1939" s="99">
        <f t="shared" si="457"/>
        <v>292791</v>
      </c>
      <c r="P1939" s="99"/>
      <c r="Q1939" s="99"/>
      <c r="R1939" s="99">
        <f t="shared" si="458"/>
        <v>0</v>
      </c>
      <c r="S1939" s="99">
        <f t="shared" si="459"/>
        <v>241505.42999999996</v>
      </c>
      <c r="T1939" s="99">
        <f t="shared" si="460"/>
        <v>51285.570000000007</v>
      </c>
      <c r="U1939" s="99">
        <f t="shared" si="461"/>
        <v>292791</v>
      </c>
      <c r="V1939" s="105"/>
      <c r="W1939" s="86"/>
      <c r="X1939" s="86"/>
      <c r="Y1939" s="86"/>
      <c r="Z1939" s="86"/>
      <c r="AA1939" s="86"/>
      <c r="AB1939" s="86"/>
      <c r="AC1939" s="86"/>
      <c r="AD1939" s="86"/>
      <c r="AE1939" s="86"/>
      <c r="AF1939" s="86"/>
      <c r="AG1939" s="86"/>
      <c r="AH1939" s="86"/>
      <c r="AI1939" s="86"/>
      <c r="AJ1939" s="86"/>
      <c r="AK1939" s="86"/>
      <c r="AL1939" s="86"/>
      <c r="AM1939" s="86"/>
      <c r="AN1939" s="86"/>
      <c r="AO1939" s="86"/>
      <c r="AP1939" s="86"/>
      <c r="AQ1939" s="86"/>
      <c r="AR1939" s="86"/>
      <c r="AS1939" s="86"/>
      <c r="AT1939" s="86"/>
      <c r="AU1939" s="86"/>
      <c r="AV1939" s="86"/>
      <c r="AW1939" s="86"/>
      <c r="AX1939" s="86"/>
      <c r="AY1939" s="86"/>
      <c r="AZ1939" s="86"/>
      <c r="BA1939" s="86"/>
      <c r="BB1939" s="86"/>
      <c r="BC1939" s="86"/>
      <c r="BD1939" s="86"/>
      <c r="BE1939" s="86"/>
      <c r="BF1939" s="86"/>
      <c r="BG1939" s="86"/>
      <c r="BH1939" s="86"/>
      <c r="BI1939" s="86"/>
      <c r="BJ1939" s="86"/>
      <c r="BK1939" s="86"/>
      <c r="BL1939" s="86"/>
      <c r="BM1939" s="86"/>
      <c r="BN1939" s="86"/>
      <c r="BO1939" s="86"/>
      <c r="BP1939" s="86"/>
    </row>
    <row r="1940" spans="1:68" s="207" customFormat="1" x14ac:dyDescent="0.25">
      <c r="A1940" s="96">
        <v>25</v>
      </c>
      <c r="B1940" s="286"/>
      <c r="C1940" s="286"/>
      <c r="D1940" s="286"/>
      <c r="E1940" s="286"/>
      <c r="F1940" s="189" t="s">
        <v>4091</v>
      </c>
      <c r="G1940" s="99">
        <v>15843.68</v>
      </c>
      <c r="H1940" s="99">
        <v>43693.32</v>
      </c>
      <c r="I1940" s="71">
        <f t="shared" si="462"/>
        <v>59537</v>
      </c>
      <c r="J1940" s="99"/>
      <c r="K1940" s="99"/>
      <c r="L1940" s="99">
        <f t="shared" si="455"/>
        <v>0</v>
      </c>
      <c r="M1940" s="99">
        <f t="shared" si="464"/>
        <v>15843.68</v>
      </c>
      <c r="N1940" s="99">
        <f t="shared" si="456"/>
        <v>43693.32</v>
      </c>
      <c r="O1940" s="99">
        <f t="shared" si="457"/>
        <v>59537</v>
      </c>
      <c r="P1940" s="99"/>
      <c r="Q1940" s="99"/>
      <c r="R1940" s="99">
        <f t="shared" si="458"/>
        <v>0</v>
      </c>
      <c r="S1940" s="99">
        <f t="shared" si="459"/>
        <v>15843.68</v>
      </c>
      <c r="T1940" s="99">
        <f t="shared" si="460"/>
        <v>43693.32</v>
      </c>
      <c r="U1940" s="99">
        <f t="shared" si="461"/>
        <v>59537</v>
      </c>
      <c r="V1940" s="105"/>
      <c r="W1940" s="86"/>
      <c r="X1940" s="86"/>
      <c r="Y1940" s="86"/>
      <c r="Z1940" s="86"/>
      <c r="AA1940" s="86"/>
      <c r="AB1940" s="86"/>
      <c r="AC1940" s="86"/>
      <c r="AD1940" s="86"/>
      <c r="AE1940" s="86"/>
      <c r="AF1940" s="86"/>
      <c r="AG1940" s="86"/>
      <c r="AH1940" s="86"/>
      <c r="AI1940" s="86"/>
      <c r="AJ1940" s="86"/>
      <c r="AK1940" s="86"/>
      <c r="AL1940" s="86"/>
      <c r="AM1940" s="86"/>
      <c r="AN1940" s="86"/>
      <c r="AO1940" s="86"/>
      <c r="AP1940" s="86"/>
      <c r="AQ1940" s="86"/>
      <c r="AR1940" s="86"/>
      <c r="AS1940" s="86"/>
      <c r="AT1940" s="86"/>
      <c r="AU1940" s="86"/>
      <c r="AV1940" s="86"/>
      <c r="AW1940" s="86"/>
      <c r="AX1940" s="86"/>
      <c r="AY1940" s="86"/>
      <c r="AZ1940" s="86"/>
      <c r="BA1940" s="86"/>
      <c r="BB1940" s="86"/>
      <c r="BC1940" s="86"/>
      <c r="BD1940" s="86"/>
      <c r="BE1940" s="86"/>
      <c r="BF1940" s="86"/>
      <c r="BG1940" s="86"/>
      <c r="BH1940" s="86"/>
      <c r="BI1940" s="86"/>
      <c r="BJ1940" s="86"/>
      <c r="BK1940" s="86"/>
      <c r="BL1940" s="86"/>
      <c r="BM1940" s="86"/>
      <c r="BN1940" s="86"/>
      <c r="BO1940" s="86"/>
      <c r="BP1940" s="86"/>
    </row>
    <row r="1941" spans="1:68" s="207" customFormat="1" x14ac:dyDescent="0.25">
      <c r="A1941" s="96">
        <v>26</v>
      </c>
      <c r="B1941" s="286"/>
      <c r="C1941" s="286"/>
      <c r="D1941" s="286"/>
      <c r="E1941" s="286"/>
      <c r="F1941" s="189" t="s">
        <v>5497</v>
      </c>
      <c r="G1941" s="99">
        <v>13438.570000000002</v>
      </c>
      <c r="H1941" s="99">
        <v>557.43000000000006</v>
      </c>
      <c r="I1941" s="71">
        <f t="shared" si="462"/>
        <v>13996.000000000002</v>
      </c>
      <c r="J1941" s="99"/>
      <c r="K1941" s="99"/>
      <c r="L1941" s="99">
        <f>J1941+K1941</f>
        <v>0</v>
      </c>
      <c r="M1941" s="99">
        <f t="shared" ref="M1941:O1943" si="465">G1941+J1941</f>
        <v>13438.570000000002</v>
      </c>
      <c r="N1941" s="99">
        <f t="shared" si="465"/>
        <v>557.43000000000006</v>
      </c>
      <c r="O1941" s="99">
        <f t="shared" si="465"/>
        <v>13996.000000000002</v>
      </c>
      <c r="P1941" s="99"/>
      <c r="Q1941" s="99"/>
      <c r="R1941" s="99">
        <f>P1941+Q1941</f>
        <v>0</v>
      </c>
      <c r="S1941" s="99">
        <f t="shared" ref="S1941:U1943" si="466">M1941-P1941</f>
        <v>13438.570000000002</v>
      </c>
      <c r="T1941" s="99">
        <f t="shared" si="466"/>
        <v>557.43000000000006</v>
      </c>
      <c r="U1941" s="99">
        <f t="shared" si="466"/>
        <v>13996.000000000002</v>
      </c>
      <c r="V1941" s="105"/>
      <c r="W1941" s="86"/>
      <c r="X1941" s="86"/>
      <c r="Y1941" s="86"/>
      <c r="Z1941" s="86"/>
      <c r="AA1941" s="86"/>
      <c r="AB1941" s="86"/>
      <c r="AC1941" s="86"/>
      <c r="AD1941" s="86"/>
      <c r="AE1941" s="86"/>
      <c r="AF1941" s="86"/>
      <c r="AG1941" s="86"/>
      <c r="AH1941" s="86"/>
      <c r="AI1941" s="86"/>
      <c r="AJ1941" s="86"/>
      <c r="AK1941" s="86"/>
      <c r="AL1941" s="86"/>
      <c r="AM1941" s="86"/>
      <c r="AN1941" s="86"/>
      <c r="AO1941" s="86"/>
      <c r="AP1941" s="86"/>
      <c r="AQ1941" s="86"/>
      <c r="AR1941" s="86"/>
      <c r="AS1941" s="86"/>
      <c r="AT1941" s="86"/>
      <c r="AU1941" s="86"/>
      <c r="AV1941" s="86"/>
      <c r="AW1941" s="86"/>
      <c r="AX1941" s="86"/>
      <c r="AY1941" s="86"/>
      <c r="AZ1941" s="86"/>
      <c r="BA1941" s="86"/>
      <c r="BB1941" s="86"/>
      <c r="BC1941" s="86"/>
      <c r="BD1941" s="86"/>
      <c r="BE1941" s="86"/>
      <c r="BF1941" s="86"/>
      <c r="BG1941" s="86"/>
      <c r="BH1941" s="86"/>
      <c r="BI1941" s="86"/>
      <c r="BJ1941" s="86"/>
      <c r="BK1941" s="86"/>
      <c r="BL1941" s="86"/>
      <c r="BM1941" s="86"/>
      <c r="BN1941" s="86"/>
      <c r="BO1941" s="86"/>
      <c r="BP1941" s="86"/>
    </row>
    <row r="1942" spans="1:68" s="207" customFormat="1" x14ac:dyDescent="0.25">
      <c r="A1942" s="96">
        <v>27</v>
      </c>
      <c r="B1942" s="286"/>
      <c r="C1942" s="286"/>
      <c r="D1942" s="286"/>
      <c r="E1942" s="286"/>
      <c r="F1942" s="189" t="s">
        <v>5498</v>
      </c>
      <c r="G1942" s="99">
        <v>13700.48</v>
      </c>
      <c r="H1942" s="99">
        <v>579.52</v>
      </c>
      <c r="I1942" s="71">
        <f t="shared" si="462"/>
        <v>14280</v>
      </c>
      <c r="J1942" s="99"/>
      <c r="K1942" s="99"/>
      <c r="L1942" s="99">
        <f>J1942+K1942</f>
        <v>0</v>
      </c>
      <c r="M1942" s="99">
        <f t="shared" si="465"/>
        <v>13700.48</v>
      </c>
      <c r="N1942" s="99">
        <f t="shared" si="465"/>
        <v>579.52</v>
      </c>
      <c r="O1942" s="99">
        <f t="shared" si="465"/>
        <v>14280</v>
      </c>
      <c r="P1942" s="99"/>
      <c r="Q1942" s="99"/>
      <c r="R1942" s="99">
        <f>P1942+Q1942</f>
        <v>0</v>
      </c>
      <c r="S1942" s="99">
        <f t="shared" si="466"/>
        <v>13700.48</v>
      </c>
      <c r="T1942" s="99">
        <f t="shared" si="466"/>
        <v>579.52</v>
      </c>
      <c r="U1942" s="99">
        <f t="shared" si="466"/>
        <v>14280</v>
      </c>
      <c r="V1942" s="105"/>
      <c r="W1942" s="86"/>
      <c r="X1942" s="86"/>
      <c r="Y1942" s="86"/>
      <c r="Z1942" s="86"/>
      <c r="AA1942" s="86"/>
      <c r="AB1942" s="86"/>
      <c r="AC1942" s="86"/>
      <c r="AD1942" s="86"/>
      <c r="AE1942" s="86"/>
      <c r="AF1942" s="86"/>
      <c r="AG1942" s="86"/>
      <c r="AH1942" s="86"/>
      <c r="AI1942" s="86"/>
      <c r="AJ1942" s="86"/>
      <c r="AK1942" s="86"/>
      <c r="AL1942" s="86"/>
      <c r="AM1942" s="86"/>
      <c r="AN1942" s="86"/>
      <c r="AO1942" s="86"/>
      <c r="AP1942" s="86"/>
      <c r="AQ1942" s="86"/>
      <c r="AR1942" s="86"/>
      <c r="AS1942" s="86"/>
      <c r="AT1942" s="86"/>
      <c r="AU1942" s="86"/>
      <c r="AV1942" s="86"/>
      <c r="AW1942" s="86"/>
      <c r="AX1942" s="86"/>
      <c r="AY1942" s="86"/>
      <c r="AZ1942" s="86"/>
      <c r="BA1942" s="86"/>
      <c r="BB1942" s="86"/>
      <c r="BC1942" s="86"/>
      <c r="BD1942" s="86"/>
      <c r="BE1942" s="86"/>
      <c r="BF1942" s="86"/>
      <c r="BG1942" s="86"/>
      <c r="BH1942" s="86"/>
      <c r="BI1942" s="86"/>
      <c r="BJ1942" s="86"/>
      <c r="BK1942" s="86"/>
      <c r="BL1942" s="86"/>
      <c r="BM1942" s="86"/>
      <c r="BN1942" s="86"/>
      <c r="BO1942" s="86"/>
      <c r="BP1942" s="86"/>
    </row>
    <row r="1943" spans="1:68" s="207" customFormat="1" x14ac:dyDescent="0.25">
      <c r="A1943" s="96">
        <v>28</v>
      </c>
      <c r="B1943" s="286"/>
      <c r="C1943" s="286"/>
      <c r="D1943" s="286"/>
      <c r="E1943" s="286"/>
      <c r="F1943" s="189" t="s">
        <v>5499</v>
      </c>
      <c r="G1943" s="99">
        <v>13438.570000000002</v>
      </c>
      <c r="H1943" s="99">
        <v>557.43000000000006</v>
      </c>
      <c r="I1943" s="71">
        <f t="shared" si="462"/>
        <v>13996.000000000002</v>
      </c>
      <c r="J1943" s="99"/>
      <c r="K1943" s="99"/>
      <c r="L1943" s="99">
        <f>J1943+K1943</f>
        <v>0</v>
      </c>
      <c r="M1943" s="99">
        <f t="shared" si="465"/>
        <v>13438.570000000002</v>
      </c>
      <c r="N1943" s="99">
        <f t="shared" si="465"/>
        <v>557.43000000000006</v>
      </c>
      <c r="O1943" s="99">
        <f t="shared" si="465"/>
        <v>13996.000000000002</v>
      </c>
      <c r="P1943" s="99"/>
      <c r="Q1943" s="99"/>
      <c r="R1943" s="99">
        <f>P1943+Q1943</f>
        <v>0</v>
      </c>
      <c r="S1943" s="99">
        <f t="shared" si="466"/>
        <v>13438.570000000002</v>
      </c>
      <c r="T1943" s="99">
        <f t="shared" si="466"/>
        <v>557.43000000000006</v>
      </c>
      <c r="U1943" s="99">
        <f t="shared" si="466"/>
        <v>13996.000000000002</v>
      </c>
      <c r="V1943" s="105"/>
      <c r="W1943" s="86"/>
      <c r="X1943" s="86"/>
      <c r="Y1943" s="86"/>
      <c r="Z1943" s="86"/>
      <c r="AA1943" s="86"/>
      <c r="AB1943" s="86"/>
      <c r="AC1943" s="86"/>
      <c r="AD1943" s="86"/>
      <c r="AE1943" s="86"/>
      <c r="AF1943" s="86"/>
      <c r="AG1943" s="86"/>
      <c r="AH1943" s="86"/>
      <c r="AI1943" s="86"/>
      <c r="AJ1943" s="86"/>
      <c r="AK1943" s="86"/>
      <c r="AL1943" s="86"/>
      <c r="AM1943" s="86"/>
      <c r="AN1943" s="86"/>
      <c r="AO1943" s="86"/>
      <c r="AP1943" s="86"/>
      <c r="AQ1943" s="86"/>
      <c r="AR1943" s="86"/>
      <c r="AS1943" s="86"/>
      <c r="AT1943" s="86"/>
      <c r="AU1943" s="86"/>
      <c r="AV1943" s="86"/>
      <c r="AW1943" s="86"/>
      <c r="AX1943" s="86"/>
      <c r="AY1943" s="86"/>
      <c r="AZ1943" s="86"/>
      <c r="BA1943" s="86"/>
      <c r="BB1943" s="86"/>
      <c r="BC1943" s="86"/>
      <c r="BD1943" s="86"/>
      <c r="BE1943" s="86"/>
      <c r="BF1943" s="86"/>
      <c r="BG1943" s="86"/>
      <c r="BH1943" s="86"/>
      <c r="BI1943" s="86"/>
      <c r="BJ1943" s="86"/>
      <c r="BK1943" s="86"/>
      <c r="BL1943" s="86"/>
      <c r="BM1943" s="86"/>
      <c r="BN1943" s="86"/>
      <c r="BO1943" s="86"/>
      <c r="BP1943" s="86"/>
    </row>
    <row r="1944" spans="1:68" s="213" customFormat="1" x14ac:dyDescent="0.25">
      <c r="A1944" s="255" t="s">
        <v>43</v>
      </c>
      <c r="B1944" s="256"/>
      <c r="C1944" s="256"/>
      <c r="D1944" s="256"/>
      <c r="E1944" s="256"/>
      <c r="F1944" s="211">
        <f>A1943</f>
        <v>28</v>
      </c>
      <c r="G1944" s="122">
        <f>SUM(G1916:G1943)</f>
        <v>2535962.2999999998</v>
      </c>
      <c r="H1944" s="122">
        <f t="shared" ref="H1944:U1944" si="467">SUM(H1916:H1943)</f>
        <v>608517.70000000019</v>
      </c>
      <c r="I1944" s="122">
        <f t="shared" si="467"/>
        <v>3144480</v>
      </c>
      <c r="J1944" s="122">
        <f t="shared" si="467"/>
        <v>0</v>
      </c>
      <c r="K1944" s="122">
        <f t="shared" si="467"/>
        <v>0</v>
      </c>
      <c r="L1944" s="122">
        <f t="shared" si="467"/>
        <v>0</v>
      </c>
      <c r="M1944" s="122">
        <f t="shared" si="467"/>
        <v>2535962.2999999998</v>
      </c>
      <c r="N1944" s="122">
        <f t="shared" si="467"/>
        <v>608517.70000000019</v>
      </c>
      <c r="O1944" s="122">
        <f t="shared" si="467"/>
        <v>3144480</v>
      </c>
      <c r="P1944" s="122">
        <f t="shared" si="467"/>
        <v>0</v>
      </c>
      <c r="Q1944" s="122">
        <f t="shared" si="467"/>
        <v>0</v>
      </c>
      <c r="R1944" s="122">
        <f t="shared" si="467"/>
        <v>0</v>
      </c>
      <c r="S1944" s="122">
        <f t="shared" si="467"/>
        <v>2535962.2999999998</v>
      </c>
      <c r="T1944" s="122">
        <f t="shared" si="467"/>
        <v>608517.70000000019</v>
      </c>
      <c r="U1944" s="122">
        <f t="shared" si="467"/>
        <v>3144480</v>
      </c>
      <c r="V1944" s="212"/>
      <c r="W1944" s="86"/>
      <c r="X1944" s="86"/>
      <c r="Y1944" s="86"/>
      <c r="Z1944" s="86"/>
      <c r="AA1944" s="86"/>
      <c r="AB1944" s="86"/>
      <c r="AC1944" s="86"/>
      <c r="AD1944" s="86"/>
      <c r="AE1944" s="86"/>
      <c r="AF1944" s="86"/>
      <c r="AG1944" s="86"/>
      <c r="AH1944" s="86"/>
      <c r="AI1944" s="86"/>
      <c r="AJ1944" s="86"/>
      <c r="AK1944" s="86"/>
      <c r="AL1944" s="86"/>
      <c r="AM1944" s="86"/>
      <c r="AN1944" s="86"/>
      <c r="AO1944" s="86"/>
      <c r="AP1944" s="86"/>
      <c r="AQ1944" s="86"/>
      <c r="AR1944" s="86"/>
      <c r="AS1944" s="86"/>
      <c r="AT1944" s="86"/>
      <c r="AU1944" s="86"/>
      <c r="AV1944" s="86"/>
      <c r="AW1944" s="86"/>
      <c r="AX1944" s="86"/>
      <c r="AY1944" s="86"/>
      <c r="AZ1944" s="86"/>
      <c r="BA1944" s="86"/>
      <c r="BB1944" s="86"/>
      <c r="BC1944" s="86"/>
      <c r="BD1944" s="86"/>
      <c r="BE1944" s="86"/>
      <c r="BF1944" s="86"/>
      <c r="BG1944" s="86"/>
      <c r="BH1944" s="86"/>
      <c r="BI1944" s="86"/>
      <c r="BJ1944" s="86"/>
      <c r="BK1944" s="86"/>
      <c r="BL1944" s="86"/>
      <c r="BM1944" s="86"/>
      <c r="BN1944" s="86"/>
      <c r="BO1944" s="86"/>
      <c r="BP1944" s="86"/>
    </row>
    <row r="1945" spans="1:68" s="207" customFormat="1" ht="15" customHeight="1" x14ac:dyDescent="0.25">
      <c r="A1945" s="96">
        <v>1</v>
      </c>
      <c r="B1945" s="286" t="s">
        <v>1843</v>
      </c>
      <c r="C1945" s="286" t="s">
        <v>1844</v>
      </c>
      <c r="D1945" s="286" t="s">
        <v>1844</v>
      </c>
      <c r="E1945" s="286" t="s">
        <v>5587</v>
      </c>
      <c r="F1945" s="71" t="s">
        <v>4092</v>
      </c>
      <c r="G1945" s="99">
        <v>15413.800000000001</v>
      </c>
      <c r="H1945" s="99">
        <v>873.2</v>
      </c>
      <c r="I1945" s="71">
        <f t="shared" ref="I1945:I2007" si="468">SUM(G1945:H1945)</f>
        <v>16287.000000000002</v>
      </c>
      <c r="J1945" s="99"/>
      <c r="K1945" s="99"/>
      <c r="L1945" s="99">
        <f t="shared" ref="L1945:L2008" si="469">J1945+K1945</f>
        <v>0</v>
      </c>
      <c r="M1945" s="99">
        <f t="shared" si="464"/>
        <v>15413.800000000001</v>
      </c>
      <c r="N1945" s="99">
        <f t="shared" ref="N1945:N2008" si="470">H1945+K1945</f>
        <v>873.2</v>
      </c>
      <c r="O1945" s="99">
        <f t="shared" ref="O1945:O2008" si="471">I1945+L1945</f>
        <v>16287.000000000002</v>
      </c>
      <c r="P1945" s="99"/>
      <c r="Q1945" s="99"/>
      <c r="R1945" s="99">
        <f t="shared" ref="R1945:R2008" si="472">P1945+Q1945</f>
        <v>0</v>
      </c>
      <c r="S1945" s="99">
        <f t="shared" ref="S1945:S2008" si="473">M1945-P1945</f>
        <v>15413.800000000001</v>
      </c>
      <c r="T1945" s="99">
        <f t="shared" ref="T1945:T2008" si="474">N1945-Q1945</f>
        <v>873.2</v>
      </c>
      <c r="U1945" s="99">
        <f t="shared" ref="U1945:U2008" si="475">O1945-R1945</f>
        <v>16287.000000000002</v>
      </c>
      <c r="V1945" s="105"/>
      <c r="W1945" s="86"/>
      <c r="X1945" s="86"/>
      <c r="Y1945" s="86"/>
      <c r="Z1945" s="86"/>
      <c r="AA1945" s="86"/>
      <c r="AB1945" s="86"/>
      <c r="AC1945" s="86"/>
      <c r="AD1945" s="86"/>
      <c r="AE1945" s="86"/>
      <c r="AF1945" s="86"/>
      <c r="AG1945" s="86"/>
      <c r="AH1945" s="86"/>
      <c r="AI1945" s="86"/>
      <c r="AJ1945" s="86"/>
      <c r="AK1945" s="86"/>
      <c r="AL1945" s="86"/>
      <c r="AM1945" s="86"/>
      <c r="AN1945" s="86"/>
      <c r="AO1945" s="86"/>
      <c r="AP1945" s="86"/>
      <c r="AQ1945" s="86"/>
      <c r="AR1945" s="86"/>
      <c r="AS1945" s="86"/>
      <c r="AT1945" s="86"/>
      <c r="AU1945" s="86"/>
      <c r="AV1945" s="86"/>
      <c r="AW1945" s="86"/>
      <c r="AX1945" s="86"/>
      <c r="AY1945" s="86"/>
      <c r="AZ1945" s="86"/>
      <c r="BA1945" s="86"/>
      <c r="BB1945" s="86"/>
      <c r="BC1945" s="86"/>
      <c r="BD1945" s="86"/>
      <c r="BE1945" s="86"/>
      <c r="BF1945" s="86"/>
      <c r="BG1945" s="86"/>
      <c r="BH1945" s="86"/>
      <c r="BI1945" s="86"/>
      <c r="BJ1945" s="86"/>
      <c r="BK1945" s="86"/>
      <c r="BL1945" s="86"/>
      <c r="BM1945" s="86"/>
      <c r="BN1945" s="86"/>
      <c r="BO1945" s="86"/>
      <c r="BP1945" s="86"/>
    </row>
    <row r="1946" spans="1:68" s="207" customFormat="1" x14ac:dyDescent="0.25">
      <c r="A1946" s="96">
        <v>2</v>
      </c>
      <c r="B1946" s="286"/>
      <c r="C1946" s="286"/>
      <c r="D1946" s="286"/>
      <c r="E1946" s="286"/>
      <c r="F1946" s="71" t="s">
        <v>4093</v>
      </c>
      <c r="G1946" s="99">
        <v>177495.96999999997</v>
      </c>
      <c r="H1946" s="99">
        <v>49906.03</v>
      </c>
      <c r="I1946" s="71">
        <f t="shared" si="468"/>
        <v>227401.99999999997</v>
      </c>
      <c r="J1946" s="99"/>
      <c r="K1946" s="99"/>
      <c r="L1946" s="99">
        <f t="shared" si="469"/>
        <v>0</v>
      </c>
      <c r="M1946" s="99">
        <f t="shared" si="464"/>
        <v>177495.96999999997</v>
      </c>
      <c r="N1946" s="99">
        <f t="shared" si="470"/>
        <v>49906.03</v>
      </c>
      <c r="O1946" s="99">
        <f t="shared" si="471"/>
        <v>227401.99999999997</v>
      </c>
      <c r="P1946" s="99"/>
      <c r="Q1946" s="99"/>
      <c r="R1946" s="99">
        <f t="shared" si="472"/>
        <v>0</v>
      </c>
      <c r="S1946" s="99">
        <f t="shared" si="473"/>
        <v>177495.96999999997</v>
      </c>
      <c r="T1946" s="99">
        <f t="shared" si="474"/>
        <v>49906.03</v>
      </c>
      <c r="U1946" s="99">
        <f t="shared" si="475"/>
        <v>227401.99999999997</v>
      </c>
      <c r="V1946" s="105"/>
      <c r="W1946" s="86"/>
      <c r="X1946" s="86"/>
      <c r="Y1946" s="86"/>
      <c r="Z1946" s="86"/>
      <c r="AA1946" s="86"/>
      <c r="AB1946" s="86"/>
      <c r="AC1946" s="86"/>
      <c r="AD1946" s="86"/>
      <c r="AE1946" s="86"/>
      <c r="AF1946" s="86"/>
      <c r="AG1946" s="86"/>
      <c r="AH1946" s="86"/>
      <c r="AI1946" s="86"/>
      <c r="AJ1946" s="86"/>
      <c r="AK1946" s="86"/>
      <c r="AL1946" s="86"/>
      <c r="AM1946" s="86"/>
      <c r="AN1946" s="86"/>
      <c r="AO1946" s="86"/>
      <c r="AP1946" s="86"/>
      <c r="AQ1946" s="86"/>
      <c r="AR1946" s="86"/>
      <c r="AS1946" s="86"/>
      <c r="AT1946" s="86"/>
      <c r="AU1946" s="86"/>
      <c r="AV1946" s="86"/>
      <c r="AW1946" s="86"/>
      <c r="AX1946" s="86"/>
      <c r="AY1946" s="86"/>
      <c r="AZ1946" s="86"/>
      <c r="BA1946" s="86"/>
      <c r="BB1946" s="86"/>
      <c r="BC1946" s="86"/>
      <c r="BD1946" s="86"/>
      <c r="BE1946" s="86"/>
      <c r="BF1946" s="86"/>
      <c r="BG1946" s="86"/>
      <c r="BH1946" s="86"/>
      <c r="BI1946" s="86"/>
      <c r="BJ1946" s="86"/>
      <c r="BK1946" s="86"/>
      <c r="BL1946" s="86"/>
      <c r="BM1946" s="86"/>
      <c r="BN1946" s="86"/>
      <c r="BO1946" s="86"/>
      <c r="BP1946" s="86"/>
    </row>
    <row r="1947" spans="1:68" s="207" customFormat="1" x14ac:dyDescent="0.25">
      <c r="A1947" s="96">
        <v>3</v>
      </c>
      <c r="B1947" s="286"/>
      <c r="C1947" s="286"/>
      <c r="D1947" s="286"/>
      <c r="E1947" s="286"/>
      <c r="F1947" s="71" t="s">
        <v>4094</v>
      </c>
      <c r="G1947" s="99">
        <v>181282.22</v>
      </c>
      <c r="H1947" s="99">
        <v>8088.7800000000061</v>
      </c>
      <c r="I1947" s="71">
        <f t="shared" si="468"/>
        <v>189371</v>
      </c>
      <c r="J1947" s="99"/>
      <c r="K1947" s="99"/>
      <c r="L1947" s="99">
        <f t="shared" si="469"/>
        <v>0</v>
      </c>
      <c r="M1947" s="99">
        <f t="shared" si="464"/>
        <v>181282.22</v>
      </c>
      <c r="N1947" s="99">
        <f t="shared" si="470"/>
        <v>8088.7800000000061</v>
      </c>
      <c r="O1947" s="99">
        <f t="shared" si="471"/>
        <v>189371</v>
      </c>
      <c r="P1947" s="99"/>
      <c r="Q1947" s="99"/>
      <c r="R1947" s="99">
        <f t="shared" si="472"/>
        <v>0</v>
      </c>
      <c r="S1947" s="99">
        <f t="shared" si="473"/>
        <v>181282.22</v>
      </c>
      <c r="T1947" s="99">
        <f t="shared" si="474"/>
        <v>8088.7800000000061</v>
      </c>
      <c r="U1947" s="99">
        <f t="shared" si="475"/>
        <v>189371</v>
      </c>
      <c r="V1947" s="105"/>
      <c r="W1947" s="86"/>
      <c r="X1947" s="86"/>
      <c r="Y1947" s="86"/>
      <c r="Z1947" s="86"/>
      <c r="AA1947" s="86"/>
      <c r="AB1947" s="86"/>
      <c r="AC1947" s="86"/>
      <c r="AD1947" s="86"/>
      <c r="AE1947" s="86"/>
      <c r="AF1947" s="86"/>
      <c r="AG1947" s="86"/>
      <c r="AH1947" s="86"/>
      <c r="AI1947" s="86"/>
      <c r="AJ1947" s="86"/>
      <c r="AK1947" s="86"/>
      <c r="AL1947" s="86"/>
      <c r="AM1947" s="86"/>
      <c r="AN1947" s="86"/>
      <c r="AO1947" s="86"/>
      <c r="AP1947" s="86"/>
      <c r="AQ1947" s="86"/>
      <c r="AR1947" s="86"/>
      <c r="AS1947" s="86"/>
      <c r="AT1947" s="86"/>
      <c r="AU1947" s="86"/>
      <c r="AV1947" s="86"/>
      <c r="AW1947" s="86"/>
      <c r="AX1947" s="86"/>
      <c r="AY1947" s="86"/>
      <c r="AZ1947" s="86"/>
      <c r="BA1947" s="86"/>
      <c r="BB1947" s="86"/>
      <c r="BC1947" s="86"/>
      <c r="BD1947" s="86"/>
      <c r="BE1947" s="86"/>
      <c r="BF1947" s="86"/>
      <c r="BG1947" s="86"/>
      <c r="BH1947" s="86"/>
      <c r="BI1947" s="86"/>
      <c r="BJ1947" s="86"/>
      <c r="BK1947" s="86"/>
      <c r="BL1947" s="86"/>
      <c r="BM1947" s="86"/>
      <c r="BN1947" s="86"/>
      <c r="BO1947" s="86"/>
      <c r="BP1947" s="86"/>
    </row>
    <row r="1948" spans="1:68" s="207" customFormat="1" x14ac:dyDescent="0.25">
      <c r="A1948" s="96">
        <v>4</v>
      </c>
      <c r="B1948" s="286"/>
      <c r="C1948" s="286"/>
      <c r="D1948" s="286"/>
      <c r="E1948" s="286"/>
      <c r="F1948" s="71" t="s">
        <v>4095</v>
      </c>
      <c r="G1948" s="99">
        <v>13848.37</v>
      </c>
      <c r="H1948" s="99">
        <v>19891.63</v>
      </c>
      <c r="I1948" s="71">
        <f t="shared" si="468"/>
        <v>33740</v>
      </c>
      <c r="J1948" s="99"/>
      <c r="K1948" s="99"/>
      <c r="L1948" s="99">
        <f t="shared" si="469"/>
        <v>0</v>
      </c>
      <c r="M1948" s="99">
        <f t="shared" si="464"/>
        <v>13848.37</v>
      </c>
      <c r="N1948" s="99">
        <f t="shared" si="470"/>
        <v>19891.63</v>
      </c>
      <c r="O1948" s="99">
        <f t="shared" si="471"/>
        <v>33740</v>
      </c>
      <c r="P1948" s="99"/>
      <c r="Q1948" s="99"/>
      <c r="R1948" s="99">
        <f t="shared" si="472"/>
        <v>0</v>
      </c>
      <c r="S1948" s="99">
        <f t="shared" si="473"/>
        <v>13848.37</v>
      </c>
      <c r="T1948" s="99">
        <f t="shared" si="474"/>
        <v>19891.63</v>
      </c>
      <c r="U1948" s="99">
        <f t="shared" si="475"/>
        <v>33740</v>
      </c>
      <c r="V1948" s="105"/>
      <c r="W1948" s="86"/>
      <c r="X1948" s="86"/>
      <c r="Y1948" s="86"/>
      <c r="Z1948" s="86"/>
      <c r="AA1948" s="86"/>
      <c r="AB1948" s="86"/>
      <c r="AC1948" s="86"/>
      <c r="AD1948" s="86"/>
      <c r="AE1948" s="86"/>
      <c r="AF1948" s="86"/>
      <c r="AG1948" s="86"/>
      <c r="AH1948" s="86"/>
      <c r="AI1948" s="86"/>
      <c r="AJ1948" s="86"/>
      <c r="AK1948" s="86"/>
      <c r="AL1948" s="86"/>
      <c r="AM1948" s="86"/>
      <c r="AN1948" s="86"/>
      <c r="AO1948" s="86"/>
      <c r="AP1948" s="86"/>
      <c r="AQ1948" s="86"/>
      <c r="AR1948" s="86"/>
      <c r="AS1948" s="86"/>
      <c r="AT1948" s="86"/>
      <c r="AU1948" s="86"/>
      <c r="AV1948" s="86"/>
      <c r="AW1948" s="86"/>
      <c r="AX1948" s="86"/>
      <c r="AY1948" s="86"/>
      <c r="AZ1948" s="86"/>
      <c r="BA1948" s="86"/>
      <c r="BB1948" s="86"/>
      <c r="BC1948" s="86"/>
      <c r="BD1948" s="86"/>
      <c r="BE1948" s="86"/>
      <c r="BF1948" s="86"/>
      <c r="BG1948" s="86"/>
      <c r="BH1948" s="86"/>
      <c r="BI1948" s="86"/>
      <c r="BJ1948" s="86"/>
      <c r="BK1948" s="86"/>
      <c r="BL1948" s="86"/>
      <c r="BM1948" s="86"/>
      <c r="BN1948" s="86"/>
      <c r="BO1948" s="86"/>
      <c r="BP1948" s="86"/>
    </row>
    <row r="1949" spans="1:68" s="207" customFormat="1" x14ac:dyDescent="0.25">
      <c r="A1949" s="96">
        <v>5</v>
      </c>
      <c r="B1949" s="286"/>
      <c r="C1949" s="286"/>
      <c r="D1949" s="286"/>
      <c r="E1949" s="286"/>
      <c r="F1949" s="71" t="s">
        <v>4096</v>
      </c>
      <c r="G1949" s="99">
        <v>189689.62</v>
      </c>
      <c r="H1949" s="99">
        <v>31004.379999999997</v>
      </c>
      <c r="I1949" s="71">
        <f t="shared" si="468"/>
        <v>220694</v>
      </c>
      <c r="J1949" s="99"/>
      <c r="K1949" s="99"/>
      <c r="L1949" s="99">
        <f t="shared" si="469"/>
        <v>0</v>
      </c>
      <c r="M1949" s="99">
        <f t="shared" si="464"/>
        <v>189689.62</v>
      </c>
      <c r="N1949" s="99">
        <f t="shared" si="470"/>
        <v>31004.379999999997</v>
      </c>
      <c r="O1949" s="99">
        <f t="shared" si="471"/>
        <v>220694</v>
      </c>
      <c r="P1949" s="99"/>
      <c r="Q1949" s="99"/>
      <c r="R1949" s="99">
        <f t="shared" si="472"/>
        <v>0</v>
      </c>
      <c r="S1949" s="99">
        <f t="shared" si="473"/>
        <v>189689.62</v>
      </c>
      <c r="T1949" s="99">
        <f t="shared" si="474"/>
        <v>31004.379999999997</v>
      </c>
      <c r="U1949" s="99">
        <f t="shared" si="475"/>
        <v>220694</v>
      </c>
      <c r="V1949" s="105"/>
      <c r="W1949" s="86"/>
      <c r="X1949" s="86"/>
      <c r="Y1949" s="86"/>
      <c r="Z1949" s="86"/>
      <c r="AA1949" s="86"/>
      <c r="AB1949" s="86"/>
      <c r="AC1949" s="86"/>
      <c r="AD1949" s="86"/>
      <c r="AE1949" s="86"/>
      <c r="AF1949" s="86"/>
      <c r="AG1949" s="86"/>
      <c r="AH1949" s="86"/>
      <c r="AI1949" s="86"/>
      <c r="AJ1949" s="86"/>
      <c r="AK1949" s="86"/>
      <c r="AL1949" s="86"/>
      <c r="AM1949" s="86"/>
      <c r="AN1949" s="86"/>
      <c r="AO1949" s="86"/>
      <c r="AP1949" s="86"/>
      <c r="AQ1949" s="86"/>
      <c r="AR1949" s="86"/>
      <c r="AS1949" s="86"/>
      <c r="AT1949" s="86"/>
      <c r="AU1949" s="86"/>
      <c r="AV1949" s="86"/>
      <c r="AW1949" s="86"/>
      <c r="AX1949" s="86"/>
      <c r="AY1949" s="86"/>
      <c r="AZ1949" s="86"/>
      <c r="BA1949" s="86"/>
      <c r="BB1949" s="86"/>
      <c r="BC1949" s="86"/>
      <c r="BD1949" s="86"/>
      <c r="BE1949" s="86"/>
      <c r="BF1949" s="86"/>
      <c r="BG1949" s="86"/>
      <c r="BH1949" s="86"/>
      <c r="BI1949" s="86"/>
      <c r="BJ1949" s="86"/>
      <c r="BK1949" s="86"/>
      <c r="BL1949" s="86"/>
      <c r="BM1949" s="86"/>
      <c r="BN1949" s="86"/>
      <c r="BO1949" s="86"/>
      <c r="BP1949" s="86"/>
    </row>
    <row r="1950" spans="1:68" s="207" customFormat="1" x14ac:dyDescent="0.25">
      <c r="A1950" s="96">
        <v>6</v>
      </c>
      <c r="B1950" s="286"/>
      <c r="C1950" s="286"/>
      <c r="D1950" s="286"/>
      <c r="E1950" s="286"/>
      <c r="F1950" s="71" t="s">
        <v>4097</v>
      </c>
      <c r="G1950" s="99">
        <v>127468.82999999999</v>
      </c>
      <c r="H1950" s="99">
        <v>-2642.8299999999945</v>
      </c>
      <c r="I1950" s="71">
        <f t="shared" si="468"/>
        <v>124826</v>
      </c>
      <c r="J1950" s="99"/>
      <c r="K1950" s="99"/>
      <c r="L1950" s="99">
        <f t="shared" si="469"/>
        <v>0</v>
      </c>
      <c r="M1950" s="99">
        <f t="shared" si="464"/>
        <v>127468.82999999999</v>
      </c>
      <c r="N1950" s="99">
        <f t="shared" si="470"/>
        <v>-2642.8299999999945</v>
      </c>
      <c r="O1950" s="99">
        <f t="shared" si="471"/>
        <v>124826</v>
      </c>
      <c r="P1950" s="99"/>
      <c r="Q1950" s="99"/>
      <c r="R1950" s="99">
        <f t="shared" si="472"/>
        <v>0</v>
      </c>
      <c r="S1950" s="99">
        <f t="shared" si="473"/>
        <v>127468.82999999999</v>
      </c>
      <c r="T1950" s="99">
        <f t="shared" si="474"/>
        <v>-2642.8299999999945</v>
      </c>
      <c r="U1950" s="99">
        <f t="shared" si="475"/>
        <v>124826</v>
      </c>
      <c r="V1950" s="105"/>
      <c r="W1950" s="86"/>
      <c r="X1950" s="86"/>
      <c r="Y1950" s="86"/>
      <c r="Z1950" s="86"/>
      <c r="AA1950" s="86"/>
      <c r="AB1950" s="86"/>
      <c r="AC1950" s="86"/>
      <c r="AD1950" s="86"/>
      <c r="AE1950" s="86"/>
      <c r="AF1950" s="86"/>
      <c r="AG1950" s="86"/>
      <c r="AH1950" s="86"/>
      <c r="AI1950" s="86"/>
      <c r="AJ1950" s="86"/>
      <c r="AK1950" s="86"/>
      <c r="AL1950" s="86"/>
      <c r="AM1950" s="86"/>
      <c r="AN1950" s="86"/>
      <c r="AO1950" s="86"/>
      <c r="AP1950" s="86"/>
      <c r="AQ1950" s="86"/>
      <c r="AR1950" s="86"/>
      <c r="AS1950" s="86"/>
      <c r="AT1950" s="86"/>
      <c r="AU1950" s="86"/>
      <c r="AV1950" s="86"/>
      <c r="AW1950" s="86"/>
      <c r="AX1950" s="86"/>
      <c r="AY1950" s="86"/>
      <c r="AZ1950" s="86"/>
      <c r="BA1950" s="86"/>
      <c r="BB1950" s="86"/>
      <c r="BC1950" s="86"/>
      <c r="BD1950" s="86"/>
      <c r="BE1950" s="86"/>
      <c r="BF1950" s="86"/>
      <c r="BG1950" s="86"/>
      <c r="BH1950" s="86"/>
      <c r="BI1950" s="86"/>
      <c r="BJ1950" s="86"/>
      <c r="BK1950" s="86"/>
      <c r="BL1950" s="86"/>
      <c r="BM1950" s="86"/>
      <c r="BN1950" s="86"/>
      <c r="BO1950" s="86"/>
      <c r="BP1950" s="86"/>
    </row>
    <row r="1951" spans="1:68" s="207" customFormat="1" x14ac:dyDescent="0.25">
      <c r="A1951" s="96">
        <v>7</v>
      </c>
      <c r="B1951" s="286"/>
      <c r="C1951" s="286"/>
      <c r="D1951" s="286"/>
      <c r="E1951" s="286"/>
      <c r="F1951" s="71" t="s">
        <v>4098</v>
      </c>
      <c r="G1951" s="99">
        <v>12330</v>
      </c>
      <c r="H1951" s="99">
        <v>0</v>
      </c>
      <c r="I1951" s="71">
        <f t="shared" si="468"/>
        <v>12330</v>
      </c>
      <c r="J1951" s="99"/>
      <c r="K1951" s="99"/>
      <c r="L1951" s="99">
        <f t="shared" si="469"/>
        <v>0</v>
      </c>
      <c r="M1951" s="99">
        <f t="shared" si="464"/>
        <v>12330</v>
      </c>
      <c r="N1951" s="99">
        <f t="shared" si="470"/>
        <v>0</v>
      </c>
      <c r="O1951" s="99">
        <f t="shared" si="471"/>
        <v>12330</v>
      </c>
      <c r="P1951" s="99"/>
      <c r="Q1951" s="99"/>
      <c r="R1951" s="99">
        <f t="shared" si="472"/>
        <v>0</v>
      </c>
      <c r="S1951" s="99">
        <f t="shared" si="473"/>
        <v>12330</v>
      </c>
      <c r="T1951" s="99">
        <f t="shared" si="474"/>
        <v>0</v>
      </c>
      <c r="U1951" s="99">
        <f t="shared" si="475"/>
        <v>12330</v>
      </c>
      <c r="V1951" s="105"/>
      <c r="W1951" s="86"/>
      <c r="X1951" s="86"/>
      <c r="Y1951" s="86"/>
      <c r="Z1951" s="86"/>
      <c r="AA1951" s="86"/>
      <c r="AB1951" s="86"/>
      <c r="AC1951" s="86"/>
      <c r="AD1951" s="86"/>
      <c r="AE1951" s="86"/>
      <c r="AF1951" s="86"/>
      <c r="AG1951" s="86"/>
      <c r="AH1951" s="86"/>
      <c r="AI1951" s="86"/>
      <c r="AJ1951" s="86"/>
      <c r="AK1951" s="86"/>
      <c r="AL1951" s="86"/>
      <c r="AM1951" s="86"/>
      <c r="AN1951" s="86"/>
      <c r="AO1951" s="86"/>
      <c r="AP1951" s="86"/>
      <c r="AQ1951" s="86"/>
      <c r="AR1951" s="86"/>
      <c r="AS1951" s="86"/>
      <c r="AT1951" s="86"/>
      <c r="AU1951" s="86"/>
      <c r="AV1951" s="86"/>
      <c r="AW1951" s="86"/>
      <c r="AX1951" s="86"/>
      <c r="AY1951" s="86"/>
      <c r="AZ1951" s="86"/>
      <c r="BA1951" s="86"/>
      <c r="BB1951" s="86"/>
      <c r="BC1951" s="86"/>
      <c r="BD1951" s="86"/>
      <c r="BE1951" s="86"/>
      <c r="BF1951" s="86"/>
      <c r="BG1951" s="86"/>
      <c r="BH1951" s="86"/>
      <c r="BI1951" s="86"/>
      <c r="BJ1951" s="86"/>
      <c r="BK1951" s="86"/>
      <c r="BL1951" s="86"/>
      <c r="BM1951" s="86"/>
      <c r="BN1951" s="86"/>
      <c r="BO1951" s="86"/>
      <c r="BP1951" s="86"/>
    </row>
    <row r="1952" spans="1:68" s="207" customFormat="1" x14ac:dyDescent="0.25">
      <c r="A1952" s="96">
        <v>8</v>
      </c>
      <c r="B1952" s="286"/>
      <c r="C1952" s="286"/>
      <c r="D1952" s="286"/>
      <c r="E1952" s="286"/>
      <c r="F1952" s="71" t="s">
        <v>4099</v>
      </c>
      <c r="G1952" s="99">
        <v>14758.130000000001</v>
      </c>
      <c r="H1952" s="99">
        <v>1873.8700000000001</v>
      </c>
      <c r="I1952" s="71">
        <f t="shared" si="468"/>
        <v>16632</v>
      </c>
      <c r="J1952" s="99"/>
      <c r="K1952" s="99"/>
      <c r="L1952" s="99">
        <f t="shared" si="469"/>
        <v>0</v>
      </c>
      <c r="M1952" s="99">
        <f t="shared" si="464"/>
        <v>14758.130000000001</v>
      </c>
      <c r="N1952" s="99">
        <f t="shared" si="470"/>
        <v>1873.8700000000001</v>
      </c>
      <c r="O1952" s="99">
        <f t="shared" si="471"/>
        <v>16632</v>
      </c>
      <c r="P1952" s="99"/>
      <c r="Q1952" s="99"/>
      <c r="R1952" s="99">
        <f t="shared" si="472"/>
        <v>0</v>
      </c>
      <c r="S1952" s="99">
        <f t="shared" si="473"/>
        <v>14758.130000000001</v>
      </c>
      <c r="T1952" s="99">
        <f t="shared" si="474"/>
        <v>1873.8700000000001</v>
      </c>
      <c r="U1952" s="99">
        <f t="shared" si="475"/>
        <v>16632</v>
      </c>
      <c r="V1952" s="105"/>
      <c r="W1952" s="86"/>
      <c r="X1952" s="86"/>
      <c r="Y1952" s="86"/>
      <c r="Z1952" s="86"/>
      <c r="AA1952" s="86"/>
      <c r="AB1952" s="86"/>
      <c r="AC1952" s="86"/>
      <c r="AD1952" s="86"/>
      <c r="AE1952" s="86"/>
      <c r="AF1952" s="86"/>
      <c r="AG1952" s="86"/>
      <c r="AH1952" s="86"/>
      <c r="AI1952" s="86"/>
      <c r="AJ1952" s="86"/>
      <c r="AK1952" s="86"/>
      <c r="AL1952" s="86"/>
      <c r="AM1952" s="86"/>
      <c r="AN1952" s="86"/>
      <c r="AO1952" s="86"/>
      <c r="AP1952" s="86"/>
      <c r="AQ1952" s="86"/>
      <c r="AR1952" s="86"/>
      <c r="AS1952" s="86"/>
      <c r="AT1952" s="86"/>
      <c r="AU1952" s="86"/>
      <c r="AV1952" s="86"/>
      <c r="AW1952" s="86"/>
      <c r="AX1952" s="86"/>
      <c r="AY1952" s="86"/>
      <c r="AZ1952" s="86"/>
      <c r="BA1952" s="86"/>
      <c r="BB1952" s="86"/>
      <c r="BC1952" s="86"/>
      <c r="BD1952" s="86"/>
      <c r="BE1952" s="86"/>
      <c r="BF1952" s="86"/>
      <c r="BG1952" s="86"/>
      <c r="BH1952" s="86"/>
      <c r="BI1952" s="86"/>
      <c r="BJ1952" s="86"/>
      <c r="BK1952" s="86"/>
      <c r="BL1952" s="86"/>
      <c r="BM1952" s="86"/>
      <c r="BN1952" s="86"/>
      <c r="BO1952" s="86"/>
      <c r="BP1952" s="86"/>
    </row>
    <row r="1953" spans="1:68" s="207" customFormat="1" x14ac:dyDescent="0.25">
      <c r="A1953" s="96">
        <v>9</v>
      </c>
      <c r="B1953" s="286"/>
      <c r="C1953" s="286"/>
      <c r="D1953" s="286"/>
      <c r="E1953" s="286"/>
      <c r="F1953" s="71" t="s">
        <v>4100</v>
      </c>
      <c r="G1953" s="99">
        <v>14804.609999999999</v>
      </c>
      <c r="H1953" s="99">
        <v>11709.390000000001</v>
      </c>
      <c r="I1953" s="71">
        <f t="shared" si="468"/>
        <v>26514</v>
      </c>
      <c r="J1953" s="99"/>
      <c r="K1953" s="99"/>
      <c r="L1953" s="99">
        <f t="shared" si="469"/>
        <v>0</v>
      </c>
      <c r="M1953" s="99">
        <f t="shared" si="464"/>
        <v>14804.609999999999</v>
      </c>
      <c r="N1953" s="99">
        <f t="shared" si="470"/>
        <v>11709.390000000001</v>
      </c>
      <c r="O1953" s="99">
        <f t="shared" si="471"/>
        <v>26514</v>
      </c>
      <c r="P1953" s="99"/>
      <c r="Q1953" s="99"/>
      <c r="R1953" s="99">
        <f t="shared" si="472"/>
        <v>0</v>
      </c>
      <c r="S1953" s="99">
        <f t="shared" si="473"/>
        <v>14804.609999999999</v>
      </c>
      <c r="T1953" s="99">
        <f t="shared" si="474"/>
        <v>11709.390000000001</v>
      </c>
      <c r="U1953" s="99">
        <f t="shared" si="475"/>
        <v>26514</v>
      </c>
      <c r="V1953" s="105"/>
      <c r="W1953" s="86"/>
      <c r="X1953" s="86"/>
      <c r="Y1953" s="86"/>
      <c r="Z1953" s="86"/>
      <c r="AA1953" s="86"/>
      <c r="AB1953" s="86"/>
      <c r="AC1953" s="86"/>
      <c r="AD1953" s="86"/>
      <c r="AE1953" s="86"/>
      <c r="AF1953" s="86"/>
      <c r="AG1953" s="86"/>
      <c r="AH1953" s="86"/>
      <c r="AI1953" s="86"/>
      <c r="AJ1953" s="86"/>
      <c r="AK1953" s="86"/>
      <c r="AL1953" s="86"/>
      <c r="AM1953" s="86"/>
      <c r="AN1953" s="86"/>
      <c r="AO1953" s="86"/>
      <c r="AP1953" s="86"/>
      <c r="AQ1953" s="86"/>
      <c r="AR1953" s="86"/>
      <c r="AS1953" s="86"/>
      <c r="AT1953" s="86"/>
      <c r="AU1953" s="86"/>
      <c r="AV1953" s="86"/>
      <c r="AW1953" s="86"/>
      <c r="AX1953" s="86"/>
      <c r="AY1953" s="86"/>
      <c r="AZ1953" s="86"/>
      <c r="BA1953" s="86"/>
      <c r="BB1953" s="86"/>
      <c r="BC1953" s="86"/>
      <c r="BD1953" s="86"/>
      <c r="BE1953" s="86"/>
      <c r="BF1953" s="86"/>
      <c r="BG1953" s="86"/>
      <c r="BH1953" s="86"/>
      <c r="BI1953" s="86"/>
      <c r="BJ1953" s="86"/>
      <c r="BK1953" s="86"/>
      <c r="BL1953" s="86"/>
      <c r="BM1953" s="86"/>
      <c r="BN1953" s="86"/>
      <c r="BO1953" s="86"/>
      <c r="BP1953" s="86"/>
    </row>
    <row r="1954" spans="1:68" s="207" customFormat="1" x14ac:dyDescent="0.25">
      <c r="A1954" s="96">
        <v>10</v>
      </c>
      <c r="B1954" s="286"/>
      <c r="C1954" s="286"/>
      <c r="D1954" s="286"/>
      <c r="E1954" s="286"/>
      <c r="F1954" s="71" t="s">
        <v>4101</v>
      </c>
      <c r="G1954" s="99">
        <v>14800.919999999998</v>
      </c>
      <c r="H1954" s="99">
        <v>4949.08</v>
      </c>
      <c r="I1954" s="71">
        <f t="shared" si="468"/>
        <v>19750</v>
      </c>
      <c r="J1954" s="99"/>
      <c r="K1954" s="99"/>
      <c r="L1954" s="99">
        <f t="shared" si="469"/>
        <v>0</v>
      </c>
      <c r="M1954" s="99">
        <f t="shared" si="464"/>
        <v>14800.919999999998</v>
      </c>
      <c r="N1954" s="99">
        <f t="shared" si="470"/>
        <v>4949.08</v>
      </c>
      <c r="O1954" s="99">
        <f t="shared" si="471"/>
        <v>19750</v>
      </c>
      <c r="P1954" s="99"/>
      <c r="Q1954" s="99"/>
      <c r="R1954" s="99">
        <f t="shared" si="472"/>
        <v>0</v>
      </c>
      <c r="S1954" s="99">
        <f t="shared" si="473"/>
        <v>14800.919999999998</v>
      </c>
      <c r="T1954" s="99">
        <f t="shared" si="474"/>
        <v>4949.08</v>
      </c>
      <c r="U1954" s="99">
        <f t="shared" si="475"/>
        <v>19750</v>
      </c>
      <c r="V1954" s="105"/>
      <c r="W1954" s="86"/>
      <c r="X1954" s="86"/>
      <c r="Y1954" s="86"/>
      <c r="Z1954" s="86"/>
      <c r="AA1954" s="86"/>
      <c r="AB1954" s="86"/>
      <c r="AC1954" s="86"/>
      <c r="AD1954" s="86"/>
      <c r="AE1954" s="86"/>
      <c r="AF1954" s="86"/>
      <c r="AG1954" s="86"/>
      <c r="AH1954" s="86"/>
      <c r="AI1954" s="86"/>
      <c r="AJ1954" s="86"/>
      <c r="AK1954" s="86"/>
      <c r="AL1954" s="86"/>
      <c r="AM1954" s="86"/>
      <c r="AN1954" s="86"/>
      <c r="AO1954" s="86"/>
      <c r="AP1954" s="86"/>
      <c r="AQ1954" s="86"/>
      <c r="AR1954" s="86"/>
      <c r="AS1954" s="86"/>
      <c r="AT1954" s="86"/>
      <c r="AU1954" s="86"/>
      <c r="AV1954" s="86"/>
      <c r="AW1954" s="86"/>
      <c r="AX1954" s="86"/>
      <c r="AY1954" s="86"/>
      <c r="AZ1954" s="86"/>
      <c r="BA1954" s="86"/>
      <c r="BB1954" s="86"/>
      <c r="BC1954" s="86"/>
      <c r="BD1954" s="86"/>
      <c r="BE1954" s="86"/>
      <c r="BF1954" s="86"/>
      <c r="BG1954" s="86"/>
      <c r="BH1954" s="86"/>
      <c r="BI1954" s="86"/>
      <c r="BJ1954" s="86"/>
      <c r="BK1954" s="86"/>
      <c r="BL1954" s="86"/>
      <c r="BM1954" s="86"/>
      <c r="BN1954" s="86"/>
      <c r="BO1954" s="86"/>
      <c r="BP1954" s="86"/>
    </row>
    <row r="1955" spans="1:68" s="207" customFormat="1" x14ac:dyDescent="0.25">
      <c r="A1955" s="96">
        <v>11</v>
      </c>
      <c r="B1955" s="286"/>
      <c r="C1955" s="286"/>
      <c r="D1955" s="286"/>
      <c r="E1955" s="286"/>
      <c r="F1955" s="71" t="s">
        <v>4102</v>
      </c>
      <c r="G1955" s="99">
        <v>129407.59</v>
      </c>
      <c r="H1955" s="99">
        <v>14990.41</v>
      </c>
      <c r="I1955" s="71">
        <f t="shared" si="468"/>
        <v>144398</v>
      </c>
      <c r="J1955" s="99"/>
      <c r="K1955" s="99"/>
      <c r="L1955" s="99">
        <f t="shared" si="469"/>
        <v>0</v>
      </c>
      <c r="M1955" s="99">
        <f t="shared" si="464"/>
        <v>129407.59</v>
      </c>
      <c r="N1955" s="99">
        <f t="shared" si="470"/>
        <v>14990.41</v>
      </c>
      <c r="O1955" s="99">
        <f t="shared" si="471"/>
        <v>144398</v>
      </c>
      <c r="P1955" s="99"/>
      <c r="Q1955" s="99"/>
      <c r="R1955" s="99">
        <f t="shared" si="472"/>
        <v>0</v>
      </c>
      <c r="S1955" s="99">
        <f t="shared" si="473"/>
        <v>129407.59</v>
      </c>
      <c r="T1955" s="99">
        <f t="shared" si="474"/>
        <v>14990.41</v>
      </c>
      <c r="U1955" s="99">
        <f t="shared" si="475"/>
        <v>144398</v>
      </c>
      <c r="V1955" s="105"/>
      <c r="W1955" s="86"/>
      <c r="X1955" s="86"/>
      <c r="Y1955" s="86"/>
      <c r="Z1955" s="86"/>
      <c r="AA1955" s="86"/>
      <c r="AB1955" s="86"/>
      <c r="AC1955" s="86"/>
      <c r="AD1955" s="86"/>
      <c r="AE1955" s="86"/>
      <c r="AF1955" s="86"/>
      <c r="AG1955" s="86"/>
      <c r="AH1955" s="86"/>
      <c r="AI1955" s="86"/>
      <c r="AJ1955" s="86"/>
      <c r="AK1955" s="86"/>
      <c r="AL1955" s="86"/>
      <c r="AM1955" s="86"/>
      <c r="AN1955" s="86"/>
      <c r="AO1955" s="86"/>
      <c r="AP1955" s="86"/>
      <c r="AQ1955" s="86"/>
      <c r="AR1955" s="86"/>
      <c r="AS1955" s="86"/>
      <c r="AT1955" s="86"/>
      <c r="AU1955" s="86"/>
      <c r="AV1955" s="86"/>
      <c r="AW1955" s="86"/>
      <c r="AX1955" s="86"/>
      <c r="AY1955" s="86"/>
      <c r="AZ1955" s="86"/>
      <c r="BA1955" s="86"/>
      <c r="BB1955" s="86"/>
      <c r="BC1955" s="86"/>
      <c r="BD1955" s="86"/>
      <c r="BE1955" s="86"/>
      <c r="BF1955" s="86"/>
      <c r="BG1955" s="86"/>
      <c r="BH1955" s="86"/>
      <c r="BI1955" s="86"/>
      <c r="BJ1955" s="86"/>
      <c r="BK1955" s="86"/>
      <c r="BL1955" s="86"/>
      <c r="BM1955" s="86"/>
      <c r="BN1955" s="86"/>
      <c r="BO1955" s="86"/>
      <c r="BP1955" s="86"/>
    </row>
    <row r="1956" spans="1:68" s="207" customFormat="1" x14ac:dyDescent="0.25">
      <c r="A1956" s="96">
        <v>12</v>
      </c>
      <c r="B1956" s="286"/>
      <c r="C1956" s="286"/>
      <c r="D1956" s="286"/>
      <c r="E1956" s="286"/>
      <c r="F1956" s="71" t="s">
        <v>4103</v>
      </c>
      <c r="G1956" s="99">
        <v>14771.699999999999</v>
      </c>
      <c r="H1956" s="99">
        <v>5965.2999999999993</v>
      </c>
      <c r="I1956" s="71">
        <f t="shared" si="468"/>
        <v>20737</v>
      </c>
      <c r="J1956" s="99"/>
      <c r="K1956" s="99"/>
      <c r="L1956" s="99">
        <f t="shared" si="469"/>
        <v>0</v>
      </c>
      <c r="M1956" s="99">
        <f t="shared" si="464"/>
        <v>14771.699999999999</v>
      </c>
      <c r="N1956" s="99">
        <f t="shared" si="470"/>
        <v>5965.2999999999993</v>
      </c>
      <c r="O1956" s="99">
        <f t="shared" si="471"/>
        <v>20737</v>
      </c>
      <c r="P1956" s="99"/>
      <c r="Q1956" s="99"/>
      <c r="R1956" s="99">
        <f t="shared" si="472"/>
        <v>0</v>
      </c>
      <c r="S1956" s="99">
        <f t="shared" si="473"/>
        <v>14771.699999999999</v>
      </c>
      <c r="T1956" s="99">
        <f t="shared" si="474"/>
        <v>5965.2999999999993</v>
      </c>
      <c r="U1956" s="99">
        <f t="shared" si="475"/>
        <v>20737</v>
      </c>
      <c r="V1956" s="105"/>
      <c r="W1956" s="86"/>
      <c r="X1956" s="86"/>
      <c r="Y1956" s="86"/>
      <c r="Z1956" s="86"/>
      <c r="AA1956" s="86"/>
      <c r="AB1956" s="86"/>
      <c r="AC1956" s="86"/>
      <c r="AD1956" s="86"/>
      <c r="AE1956" s="86"/>
      <c r="AF1956" s="86"/>
      <c r="AG1956" s="86"/>
      <c r="AH1956" s="86"/>
      <c r="AI1956" s="86"/>
      <c r="AJ1956" s="86"/>
      <c r="AK1956" s="86"/>
      <c r="AL1956" s="86"/>
      <c r="AM1956" s="86"/>
      <c r="AN1956" s="86"/>
      <c r="AO1956" s="86"/>
      <c r="AP1956" s="86"/>
      <c r="AQ1956" s="86"/>
      <c r="AR1956" s="86"/>
      <c r="AS1956" s="86"/>
      <c r="AT1956" s="86"/>
      <c r="AU1956" s="86"/>
      <c r="AV1956" s="86"/>
      <c r="AW1956" s="86"/>
      <c r="AX1956" s="86"/>
      <c r="AY1956" s="86"/>
      <c r="AZ1956" s="86"/>
      <c r="BA1956" s="86"/>
      <c r="BB1956" s="86"/>
      <c r="BC1956" s="86"/>
      <c r="BD1956" s="86"/>
      <c r="BE1956" s="86"/>
      <c r="BF1956" s="86"/>
      <c r="BG1956" s="86"/>
      <c r="BH1956" s="86"/>
      <c r="BI1956" s="86"/>
      <c r="BJ1956" s="86"/>
      <c r="BK1956" s="86"/>
      <c r="BL1956" s="86"/>
      <c r="BM1956" s="86"/>
      <c r="BN1956" s="86"/>
      <c r="BO1956" s="86"/>
      <c r="BP1956" s="86"/>
    </row>
    <row r="1957" spans="1:68" s="207" customFormat="1" x14ac:dyDescent="0.25">
      <c r="A1957" s="96">
        <v>13</v>
      </c>
      <c r="B1957" s="286"/>
      <c r="C1957" s="286"/>
      <c r="D1957" s="286"/>
      <c r="E1957" s="286"/>
      <c r="F1957" s="71" t="s">
        <v>4104</v>
      </c>
      <c r="G1957" s="99">
        <v>444371.85000000009</v>
      </c>
      <c r="H1957" s="99">
        <v>99404.15</v>
      </c>
      <c r="I1957" s="71">
        <f t="shared" si="468"/>
        <v>543776.00000000012</v>
      </c>
      <c r="J1957" s="99"/>
      <c r="K1957" s="99"/>
      <c r="L1957" s="99">
        <f t="shared" si="469"/>
        <v>0</v>
      </c>
      <c r="M1957" s="99">
        <f t="shared" si="464"/>
        <v>444371.85000000009</v>
      </c>
      <c r="N1957" s="99">
        <f t="shared" si="470"/>
        <v>99404.15</v>
      </c>
      <c r="O1957" s="99">
        <f t="shared" si="471"/>
        <v>543776.00000000012</v>
      </c>
      <c r="P1957" s="99"/>
      <c r="Q1957" s="99"/>
      <c r="R1957" s="99">
        <f t="shared" si="472"/>
        <v>0</v>
      </c>
      <c r="S1957" s="99">
        <f t="shared" si="473"/>
        <v>444371.85000000009</v>
      </c>
      <c r="T1957" s="99">
        <f t="shared" si="474"/>
        <v>99404.15</v>
      </c>
      <c r="U1957" s="99">
        <f t="shared" si="475"/>
        <v>543776.00000000012</v>
      </c>
      <c r="V1957" s="105"/>
      <c r="W1957" s="86"/>
      <c r="X1957" s="86"/>
      <c r="Y1957" s="86"/>
      <c r="Z1957" s="86"/>
      <c r="AA1957" s="86"/>
      <c r="AB1957" s="86"/>
      <c r="AC1957" s="86"/>
      <c r="AD1957" s="86"/>
      <c r="AE1957" s="86"/>
      <c r="AF1957" s="86"/>
      <c r="AG1957" s="86"/>
      <c r="AH1957" s="86"/>
      <c r="AI1957" s="86"/>
      <c r="AJ1957" s="86"/>
      <c r="AK1957" s="86"/>
      <c r="AL1957" s="86"/>
      <c r="AM1957" s="86"/>
      <c r="AN1957" s="86"/>
      <c r="AO1957" s="86"/>
      <c r="AP1957" s="86"/>
      <c r="AQ1957" s="86"/>
      <c r="AR1957" s="86"/>
      <c r="AS1957" s="86"/>
      <c r="AT1957" s="86"/>
      <c r="AU1957" s="86"/>
      <c r="AV1957" s="86"/>
      <c r="AW1957" s="86"/>
      <c r="AX1957" s="86"/>
      <c r="AY1957" s="86"/>
      <c r="AZ1957" s="86"/>
      <c r="BA1957" s="86"/>
      <c r="BB1957" s="86"/>
      <c r="BC1957" s="86"/>
      <c r="BD1957" s="86"/>
      <c r="BE1957" s="86"/>
      <c r="BF1957" s="86"/>
      <c r="BG1957" s="86"/>
      <c r="BH1957" s="86"/>
      <c r="BI1957" s="86"/>
      <c r="BJ1957" s="86"/>
      <c r="BK1957" s="86"/>
      <c r="BL1957" s="86"/>
      <c r="BM1957" s="86"/>
      <c r="BN1957" s="86"/>
      <c r="BO1957" s="86"/>
      <c r="BP1957" s="86"/>
    </row>
    <row r="1958" spans="1:68" s="207" customFormat="1" x14ac:dyDescent="0.25">
      <c r="A1958" s="96">
        <v>14</v>
      </c>
      <c r="B1958" s="286"/>
      <c r="C1958" s="286"/>
      <c r="D1958" s="286"/>
      <c r="E1958" s="286"/>
      <c r="F1958" s="71" t="s">
        <v>4105</v>
      </c>
      <c r="G1958" s="99">
        <v>436737.36000000004</v>
      </c>
      <c r="H1958" s="99">
        <v>136110.64000000001</v>
      </c>
      <c r="I1958" s="71">
        <f t="shared" si="468"/>
        <v>572848</v>
      </c>
      <c r="J1958" s="99"/>
      <c r="K1958" s="99"/>
      <c r="L1958" s="99">
        <f t="shared" si="469"/>
        <v>0</v>
      </c>
      <c r="M1958" s="99">
        <f t="shared" si="464"/>
        <v>436737.36000000004</v>
      </c>
      <c r="N1958" s="99">
        <f t="shared" si="470"/>
        <v>136110.64000000001</v>
      </c>
      <c r="O1958" s="99">
        <f t="shared" si="471"/>
        <v>572848</v>
      </c>
      <c r="P1958" s="99"/>
      <c r="Q1958" s="99"/>
      <c r="R1958" s="99">
        <f t="shared" si="472"/>
        <v>0</v>
      </c>
      <c r="S1958" s="99">
        <f t="shared" si="473"/>
        <v>436737.36000000004</v>
      </c>
      <c r="T1958" s="99">
        <f t="shared" si="474"/>
        <v>136110.64000000001</v>
      </c>
      <c r="U1958" s="99">
        <f t="shared" si="475"/>
        <v>572848</v>
      </c>
      <c r="V1958" s="105"/>
      <c r="W1958" s="86"/>
      <c r="X1958" s="86"/>
      <c r="Y1958" s="86"/>
      <c r="Z1958" s="86"/>
      <c r="AA1958" s="86"/>
      <c r="AB1958" s="86"/>
      <c r="AC1958" s="86"/>
      <c r="AD1958" s="86"/>
      <c r="AE1958" s="86"/>
      <c r="AF1958" s="86"/>
      <c r="AG1958" s="86"/>
      <c r="AH1958" s="86"/>
      <c r="AI1958" s="86"/>
      <c r="AJ1958" s="86"/>
      <c r="AK1958" s="86"/>
      <c r="AL1958" s="86"/>
      <c r="AM1958" s="86"/>
      <c r="AN1958" s="86"/>
      <c r="AO1958" s="86"/>
      <c r="AP1958" s="86"/>
      <c r="AQ1958" s="86"/>
      <c r="AR1958" s="86"/>
      <c r="AS1958" s="86"/>
      <c r="AT1958" s="86"/>
      <c r="AU1958" s="86"/>
      <c r="AV1958" s="86"/>
      <c r="AW1958" s="86"/>
      <c r="AX1958" s="86"/>
      <c r="AY1958" s="86"/>
      <c r="AZ1958" s="86"/>
      <c r="BA1958" s="86"/>
      <c r="BB1958" s="86"/>
      <c r="BC1958" s="86"/>
      <c r="BD1958" s="86"/>
      <c r="BE1958" s="86"/>
      <c r="BF1958" s="86"/>
      <c r="BG1958" s="86"/>
      <c r="BH1958" s="86"/>
      <c r="BI1958" s="86"/>
      <c r="BJ1958" s="86"/>
      <c r="BK1958" s="86"/>
      <c r="BL1958" s="86"/>
      <c r="BM1958" s="86"/>
      <c r="BN1958" s="86"/>
      <c r="BO1958" s="86"/>
      <c r="BP1958" s="86"/>
    </row>
    <row r="1959" spans="1:68" s="207" customFormat="1" x14ac:dyDescent="0.25">
      <c r="A1959" s="96">
        <v>15</v>
      </c>
      <c r="B1959" s="286"/>
      <c r="C1959" s="286"/>
      <c r="D1959" s="286"/>
      <c r="E1959" s="286"/>
      <c r="F1959" s="71" t="s">
        <v>4106</v>
      </c>
      <c r="G1959" s="99">
        <v>20356.359999999997</v>
      </c>
      <c r="H1959" s="99">
        <v>976.64000000000124</v>
      </c>
      <c r="I1959" s="71">
        <f t="shared" si="468"/>
        <v>21333</v>
      </c>
      <c r="J1959" s="99"/>
      <c r="K1959" s="99"/>
      <c r="L1959" s="99">
        <f t="shared" si="469"/>
        <v>0</v>
      </c>
      <c r="M1959" s="99">
        <f t="shared" si="464"/>
        <v>20356.359999999997</v>
      </c>
      <c r="N1959" s="99">
        <f t="shared" si="470"/>
        <v>976.64000000000124</v>
      </c>
      <c r="O1959" s="99">
        <f t="shared" si="471"/>
        <v>21333</v>
      </c>
      <c r="P1959" s="99"/>
      <c r="Q1959" s="99"/>
      <c r="R1959" s="99">
        <f t="shared" si="472"/>
        <v>0</v>
      </c>
      <c r="S1959" s="99">
        <f t="shared" si="473"/>
        <v>20356.359999999997</v>
      </c>
      <c r="T1959" s="99">
        <f t="shared" si="474"/>
        <v>976.64000000000124</v>
      </c>
      <c r="U1959" s="99">
        <f t="shared" si="475"/>
        <v>21333</v>
      </c>
      <c r="V1959" s="105"/>
      <c r="W1959" s="86"/>
      <c r="X1959" s="86"/>
      <c r="Y1959" s="86"/>
      <c r="Z1959" s="86"/>
      <c r="AA1959" s="86"/>
      <c r="AB1959" s="86"/>
      <c r="AC1959" s="86"/>
      <c r="AD1959" s="86"/>
      <c r="AE1959" s="86"/>
      <c r="AF1959" s="86"/>
      <c r="AG1959" s="86"/>
      <c r="AH1959" s="86"/>
      <c r="AI1959" s="86"/>
      <c r="AJ1959" s="86"/>
      <c r="AK1959" s="86"/>
      <c r="AL1959" s="86"/>
      <c r="AM1959" s="86"/>
      <c r="AN1959" s="86"/>
      <c r="AO1959" s="86"/>
      <c r="AP1959" s="86"/>
      <c r="AQ1959" s="86"/>
      <c r="AR1959" s="86"/>
      <c r="AS1959" s="86"/>
      <c r="AT1959" s="86"/>
      <c r="AU1959" s="86"/>
      <c r="AV1959" s="86"/>
      <c r="AW1959" s="86"/>
      <c r="AX1959" s="86"/>
      <c r="AY1959" s="86"/>
      <c r="AZ1959" s="86"/>
      <c r="BA1959" s="86"/>
      <c r="BB1959" s="86"/>
      <c r="BC1959" s="86"/>
      <c r="BD1959" s="86"/>
      <c r="BE1959" s="86"/>
      <c r="BF1959" s="86"/>
      <c r="BG1959" s="86"/>
      <c r="BH1959" s="86"/>
      <c r="BI1959" s="86"/>
      <c r="BJ1959" s="86"/>
      <c r="BK1959" s="86"/>
      <c r="BL1959" s="86"/>
      <c r="BM1959" s="86"/>
      <c r="BN1959" s="86"/>
      <c r="BO1959" s="86"/>
      <c r="BP1959" s="86"/>
    </row>
    <row r="1960" spans="1:68" s="207" customFormat="1" x14ac:dyDescent="0.25">
      <c r="A1960" s="96">
        <v>16</v>
      </c>
      <c r="B1960" s="286"/>
      <c r="C1960" s="286"/>
      <c r="D1960" s="286"/>
      <c r="E1960" s="286"/>
      <c r="F1960" s="71" t="s">
        <v>4107</v>
      </c>
      <c r="G1960" s="99">
        <v>27577.569999999996</v>
      </c>
      <c r="H1960" s="99">
        <v>5732.4299999999994</v>
      </c>
      <c r="I1960" s="71">
        <f t="shared" si="468"/>
        <v>33309.999999999993</v>
      </c>
      <c r="J1960" s="99"/>
      <c r="K1960" s="99"/>
      <c r="L1960" s="99">
        <f t="shared" si="469"/>
        <v>0</v>
      </c>
      <c r="M1960" s="99">
        <f t="shared" si="464"/>
        <v>27577.569999999996</v>
      </c>
      <c r="N1960" s="99">
        <f t="shared" si="470"/>
        <v>5732.4299999999994</v>
      </c>
      <c r="O1960" s="99">
        <f t="shared" si="471"/>
        <v>33309.999999999993</v>
      </c>
      <c r="P1960" s="99"/>
      <c r="Q1960" s="99"/>
      <c r="R1960" s="99">
        <f t="shared" si="472"/>
        <v>0</v>
      </c>
      <c r="S1960" s="99">
        <f t="shared" si="473"/>
        <v>27577.569999999996</v>
      </c>
      <c r="T1960" s="99">
        <f t="shared" si="474"/>
        <v>5732.4299999999994</v>
      </c>
      <c r="U1960" s="99">
        <f t="shared" si="475"/>
        <v>33309.999999999993</v>
      </c>
      <c r="V1960" s="105"/>
      <c r="W1960" s="86"/>
      <c r="X1960" s="86"/>
      <c r="Y1960" s="86"/>
      <c r="Z1960" s="86"/>
      <c r="AA1960" s="86"/>
      <c r="AB1960" s="86"/>
      <c r="AC1960" s="86"/>
      <c r="AD1960" s="86"/>
      <c r="AE1960" s="86"/>
      <c r="AF1960" s="86"/>
      <c r="AG1960" s="86"/>
      <c r="AH1960" s="86"/>
      <c r="AI1960" s="86"/>
      <c r="AJ1960" s="86"/>
      <c r="AK1960" s="86"/>
      <c r="AL1960" s="86"/>
      <c r="AM1960" s="86"/>
      <c r="AN1960" s="86"/>
      <c r="AO1960" s="86"/>
      <c r="AP1960" s="86"/>
      <c r="AQ1960" s="86"/>
      <c r="AR1960" s="86"/>
      <c r="AS1960" s="86"/>
      <c r="AT1960" s="86"/>
      <c r="AU1960" s="86"/>
      <c r="AV1960" s="86"/>
      <c r="AW1960" s="86"/>
      <c r="AX1960" s="86"/>
      <c r="AY1960" s="86"/>
      <c r="AZ1960" s="86"/>
      <c r="BA1960" s="86"/>
      <c r="BB1960" s="86"/>
      <c r="BC1960" s="86"/>
      <c r="BD1960" s="86"/>
      <c r="BE1960" s="86"/>
      <c r="BF1960" s="86"/>
      <c r="BG1960" s="86"/>
      <c r="BH1960" s="86"/>
      <c r="BI1960" s="86"/>
      <c r="BJ1960" s="86"/>
      <c r="BK1960" s="86"/>
      <c r="BL1960" s="86"/>
      <c r="BM1960" s="86"/>
      <c r="BN1960" s="86"/>
      <c r="BO1960" s="86"/>
      <c r="BP1960" s="86"/>
    </row>
    <row r="1961" spans="1:68" s="207" customFormat="1" x14ac:dyDescent="0.25">
      <c r="A1961" s="96">
        <v>17</v>
      </c>
      <c r="B1961" s="286"/>
      <c r="C1961" s="286"/>
      <c r="D1961" s="286"/>
      <c r="E1961" s="286"/>
      <c r="F1961" s="71" t="s">
        <v>4108</v>
      </c>
      <c r="G1961" s="99">
        <v>132605.50999999998</v>
      </c>
      <c r="H1961" s="99">
        <v>11745.490000000002</v>
      </c>
      <c r="I1961" s="71">
        <f t="shared" si="468"/>
        <v>144350.99999999997</v>
      </c>
      <c r="J1961" s="99"/>
      <c r="K1961" s="99"/>
      <c r="L1961" s="99">
        <f t="shared" si="469"/>
        <v>0</v>
      </c>
      <c r="M1961" s="99">
        <f t="shared" si="464"/>
        <v>132605.50999999998</v>
      </c>
      <c r="N1961" s="99">
        <f t="shared" si="470"/>
        <v>11745.490000000002</v>
      </c>
      <c r="O1961" s="99">
        <f t="shared" si="471"/>
        <v>144350.99999999997</v>
      </c>
      <c r="P1961" s="99"/>
      <c r="Q1961" s="99"/>
      <c r="R1961" s="99">
        <f t="shared" si="472"/>
        <v>0</v>
      </c>
      <c r="S1961" s="99">
        <f t="shared" si="473"/>
        <v>132605.50999999998</v>
      </c>
      <c r="T1961" s="99">
        <f t="shared" si="474"/>
        <v>11745.490000000002</v>
      </c>
      <c r="U1961" s="99">
        <f t="shared" si="475"/>
        <v>144350.99999999997</v>
      </c>
      <c r="V1961" s="105"/>
      <c r="W1961" s="86"/>
      <c r="X1961" s="86"/>
      <c r="Y1961" s="86"/>
      <c r="Z1961" s="86"/>
      <c r="AA1961" s="86"/>
      <c r="AB1961" s="86"/>
      <c r="AC1961" s="86"/>
      <c r="AD1961" s="86"/>
      <c r="AE1961" s="86"/>
      <c r="AF1961" s="86"/>
      <c r="AG1961" s="86"/>
      <c r="AH1961" s="86"/>
      <c r="AI1961" s="86"/>
      <c r="AJ1961" s="86"/>
      <c r="AK1961" s="86"/>
      <c r="AL1961" s="86"/>
      <c r="AM1961" s="86"/>
      <c r="AN1961" s="86"/>
      <c r="AO1961" s="86"/>
      <c r="AP1961" s="86"/>
      <c r="AQ1961" s="86"/>
      <c r="AR1961" s="86"/>
      <c r="AS1961" s="86"/>
      <c r="AT1961" s="86"/>
      <c r="AU1961" s="86"/>
      <c r="AV1961" s="86"/>
      <c r="AW1961" s="86"/>
      <c r="AX1961" s="86"/>
      <c r="AY1961" s="86"/>
      <c r="AZ1961" s="86"/>
      <c r="BA1961" s="86"/>
      <c r="BB1961" s="86"/>
      <c r="BC1961" s="86"/>
      <c r="BD1961" s="86"/>
      <c r="BE1961" s="86"/>
      <c r="BF1961" s="86"/>
      <c r="BG1961" s="86"/>
      <c r="BH1961" s="86"/>
      <c r="BI1961" s="86"/>
      <c r="BJ1961" s="86"/>
      <c r="BK1961" s="86"/>
      <c r="BL1961" s="86"/>
      <c r="BM1961" s="86"/>
      <c r="BN1961" s="86"/>
      <c r="BO1961" s="86"/>
      <c r="BP1961" s="86"/>
    </row>
    <row r="1962" spans="1:68" s="207" customFormat="1" x14ac:dyDescent="0.25">
      <c r="A1962" s="96">
        <v>18</v>
      </c>
      <c r="B1962" s="286"/>
      <c r="C1962" s="286"/>
      <c r="D1962" s="286"/>
      <c r="E1962" s="286"/>
      <c r="F1962" s="71" t="s">
        <v>4109</v>
      </c>
      <c r="G1962" s="99">
        <v>141874.72999999998</v>
      </c>
      <c r="H1962" s="99">
        <v>47757.27</v>
      </c>
      <c r="I1962" s="71">
        <f t="shared" si="468"/>
        <v>189631.99999999997</v>
      </c>
      <c r="J1962" s="99"/>
      <c r="K1962" s="99"/>
      <c r="L1962" s="99">
        <f t="shared" si="469"/>
        <v>0</v>
      </c>
      <c r="M1962" s="99">
        <f t="shared" si="464"/>
        <v>141874.72999999998</v>
      </c>
      <c r="N1962" s="99">
        <f t="shared" si="470"/>
        <v>47757.27</v>
      </c>
      <c r="O1962" s="99">
        <f t="shared" si="471"/>
        <v>189631.99999999997</v>
      </c>
      <c r="P1962" s="99"/>
      <c r="Q1962" s="99"/>
      <c r="R1962" s="99">
        <f t="shared" si="472"/>
        <v>0</v>
      </c>
      <c r="S1962" s="99">
        <f t="shared" si="473"/>
        <v>141874.72999999998</v>
      </c>
      <c r="T1962" s="99">
        <f t="shared" si="474"/>
        <v>47757.27</v>
      </c>
      <c r="U1962" s="99">
        <f t="shared" si="475"/>
        <v>189631.99999999997</v>
      </c>
      <c r="V1962" s="105"/>
      <c r="W1962" s="86"/>
      <c r="X1962" s="86"/>
      <c r="Y1962" s="86"/>
      <c r="Z1962" s="86"/>
      <c r="AA1962" s="86"/>
      <c r="AB1962" s="86"/>
      <c r="AC1962" s="86"/>
      <c r="AD1962" s="86"/>
      <c r="AE1962" s="86"/>
      <c r="AF1962" s="86"/>
      <c r="AG1962" s="86"/>
      <c r="AH1962" s="86"/>
      <c r="AI1962" s="86"/>
      <c r="AJ1962" s="86"/>
      <c r="AK1962" s="86"/>
      <c r="AL1962" s="86"/>
      <c r="AM1962" s="86"/>
      <c r="AN1962" s="86"/>
      <c r="AO1962" s="86"/>
      <c r="AP1962" s="86"/>
      <c r="AQ1962" s="86"/>
      <c r="AR1962" s="86"/>
      <c r="AS1962" s="86"/>
      <c r="AT1962" s="86"/>
      <c r="AU1962" s="86"/>
      <c r="AV1962" s="86"/>
      <c r="AW1962" s="86"/>
      <c r="AX1962" s="86"/>
      <c r="AY1962" s="86"/>
      <c r="AZ1962" s="86"/>
      <c r="BA1962" s="86"/>
      <c r="BB1962" s="86"/>
      <c r="BC1962" s="86"/>
      <c r="BD1962" s="86"/>
      <c r="BE1962" s="86"/>
      <c r="BF1962" s="86"/>
      <c r="BG1962" s="86"/>
      <c r="BH1962" s="86"/>
      <c r="BI1962" s="86"/>
      <c r="BJ1962" s="86"/>
      <c r="BK1962" s="86"/>
      <c r="BL1962" s="86"/>
      <c r="BM1962" s="86"/>
      <c r="BN1962" s="86"/>
      <c r="BO1962" s="86"/>
      <c r="BP1962" s="86"/>
    </row>
    <row r="1963" spans="1:68" s="207" customFormat="1" x14ac:dyDescent="0.25">
      <c r="A1963" s="96">
        <v>19</v>
      </c>
      <c r="B1963" s="286"/>
      <c r="C1963" s="286"/>
      <c r="D1963" s="286"/>
      <c r="E1963" s="286"/>
      <c r="F1963" s="71" t="s">
        <v>4110</v>
      </c>
      <c r="G1963" s="99">
        <v>-10488.209999999997</v>
      </c>
      <c r="H1963" s="99">
        <v>6559.2099999999982</v>
      </c>
      <c r="I1963" s="71">
        <f t="shared" si="468"/>
        <v>-3928.9999999999991</v>
      </c>
      <c r="J1963" s="99"/>
      <c r="K1963" s="99"/>
      <c r="L1963" s="99">
        <f t="shared" si="469"/>
        <v>0</v>
      </c>
      <c r="M1963" s="99">
        <f t="shared" si="464"/>
        <v>-10488.209999999997</v>
      </c>
      <c r="N1963" s="99">
        <f t="shared" si="470"/>
        <v>6559.2099999999982</v>
      </c>
      <c r="O1963" s="99">
        <f t="shared" si="471"/>
        <v>-3928.9999999999991</v>
      </c>
      <c r="P1963" s="99"/>
      <c r="Q1963" s="99"/>
      <c r="R1963" s="99">
        <f t="shared" si="472"/>
        <v>0</v>
      </c>
      <c r="S1963" s="99">
        <f t="shared" si="473"/>
        <v>-10488.209999999997</v>
      </c>
      <c r="T1963" s="99">
        <f t="shared" si="474"/>
        <v>6559.2099999999982</v>
      </c>
      <c r="U1963" s="99">
        <f t="shared" si="475"/>
        <v>-3928.9999999999991</v>
      </c>
      <c r="V1963" s="105"/>
      <c r="W1963" s="86"/>
      <c r="X1963" s="86"/>
      <c r="Y1963" s="86"/>
      <c r="Z1963" s="86"/>
      <c r="AA1963" s="86"/>
      <c r="AB1963" s="86"/>
      <c r="AC1963" s="86"/>
      <c r="AD1963" s="86"/>
      <c r="AE1963" s="86"/>
      <c r="AF1963" s="86"/>
      <c r="AG1963" s="86"/>
      <c r="AH1963" s="86"/>
      <c r="AI1963" s="86"/>
      <c r="AJ1963" s="86"/>
      <c r="AK1963" s="86"/>
      <c r="AL1963" s="86"/>
      <c r="AM1963" s="86"/>
      <c r="AN1963" s="86"/>
      <c r="AO1963" s="86"/>
      <c r="AP1963" s="86"/>
      <c r="AQ1963" s="86"/>
      <c r="AR1963" s="86"/>
      <c r="AS1963" s="86"/>
      <c r="AT1963" s="86"/>
      <c r="AU1963" s="86"/>
      <c r="AV1963" s="86"/>
      <c r="AW1963" s="86"/>
      <c r="AX1963" s="86"/>
      <c r="AY1963" s="86"/>
      <c r="AZ1963" s="86"/>
      <c r="BA1963" s="86"/>
      <c r="BB1963" s="86"/>
      <c r="BC1963" s="86"/>
      <c r="BD1963" s="86"/>
      <c r="BE1963" s="86"/>
      <c r="BF1963" s="86"/>
      <c r="BG1963" s="86"/>
      <c r="BH1963" s="86"/>
      <c r="BI1963" s="86"/>
      <c r="BJ1963" s="86"/>
      <c r="BK1963" s="86"/>
      <c r="BL1963" s="86"/>
      <c r="BM1963" s="86"/>
      <c r="BN1963" s="86"/>
      <c r="BO1963" s="86"/>
      <c r="BP1963" s="86"/>
    </row>
    <row r="1964" spans="1:68" s="207" customFormat="1" x14ac:dyDescent="0.25">
      <c r="A1964" s="96">
        <v>20</v>
      </c>
      <c r="B1964" s="286"/>
      <c r="C1964" s="286"/>
      <c r="D1964" s="286"/>
      <c r="E1964" s="286"/>
      <c r="F1964" s="71" t="s">
        <v>4111</v>
      </c>
      <c r="G1964" s="99">
        <v>16441.27</v>
      </c>
      <c r="H1964" s="99">
        <v>2563.73</v>
      </c>
      <c r="I1964" s="71">
        <f t="shared" si="468"/>
        <v>19005</v>
      </c>
      <c r="J1964" s="99"/>
      <c r="K1964" s="99"/>
      <c r="L1964" s="99">
        <f t="shared" si="469"/>
        <v>0</v>
      </c>
      <c r="M1964" s="99">
        <f t="shared" si="464"/>
        <v>16441.27</v>
      </c>
      <c r="N1964" s="99">
        <f t="shared" si="470"/>
        <v>2563.73</v>
      </c>
      <c r="O1964" s="99">
        <f t="shared" si="471"/>
        <v>19005</v>
      </c>
      <c r="P1964" s="99"/>
      <c r="Q1964" s="99"/>
      <c r="R1964" s="99">
        <f t="shared" si="472"/>
        <v>0</v>
      </c>
      <c r="S1964" s="99">
        <f t="shared" si="473"/>
        <v>16441.27</v>
      </c>
      <c r="T1964" s="99">
        <f t="shared" si="474"/>
        <v>2563.73</v>
      </c>
      <c r="U1964" s="99">
        <f t="shared" si="475"/>
        <v>19005</v>
      </c>
      <c r="V1964" s="105"/>
      <c r="W1964" s="86"/>
      <c r="X1964" s="86"/>
      <c r="Y1964" s="86"/>
      <c r="Z1964" s="86"/>
      <c r="AA1964" s="86"/>
      <c r="AB1964" s="86"/>
      <c r="AC1964" s="86"/>
      <c r="AD1964" s="86"/>
      <c r="AE1964" s="86"/>
      <c r="AF1964" s="86"/>
      <c r="AG1964" s="86"/>
      <c r="AH1964" s="86"/>
      <c r="AI1964" s="86"/>
      <c r="AJ1964" s="86"/>
      <c r="AK1964" s="86"/>
      <c r="AL1964" s="86"/>
      <c r="AM1964" s="86"/>
      <c r="AN1964" s="86"/>
      <c r="AO1964" s="86"/>
      <c r="AP1964" s="86"/>
      <c r="AQ1964" s="86"/>
      <c r="AR1964" s="86"/>
      <c r="AS1964" s="86"/>
      <c r="AT1964" s="86"/>
      <c r="AU1964" s="86"/>
      <c r="AV1964" s="86"/>
      <c r="AW1964" s="86"/>
      <c r="AX1964" s="86"/>
      <c r="AY1964" s="86"/>
      <c r="AZ1964" s="86"/>
      <c r="BA1964" s="86"/>
      <c r="BB1964" s="86"/>
      <c r="BC1964" s="86"/>
      <c r="BD1964" s="86"/>
      <c r="BE1964" s="86"/>
      <c r="BF1964" s="86"/>
      <c r="BG1964" s="86"/>
      <c r="BH1964" s="86"/>
      <c r="BI1964" s="86"/>
      <c r="BJ1964" s="86"/>
      <c r="BK1964" s="86"/>
      <c r="BL1964" s="86"/>
      <c r="BM1964" s="86"/>
      <c r="BN1964" s="86"/>
      <c r="BO1964" s="86"/>
      <c r="BP1964" s="86"/>
    </row>
    <row r="1965" spans="1:68" s="207" customFormat="1" x14ac:dyDescent="0.25">
      <c r="A1965" s="96">
        <v>21</v>
      </c>
      <c r="B1965" s="286"/>
      <c r="C1965" s="286"/>
      <c r="D1965" s="286"/>
      <c r="E1965" s="286"/>
      <c r="F1965" s="71" t="s">
        <v>4112</v>
      </c>
      <c r="G1965" s="99">
        <v>-25874.89</v>
      </c>
      <c r="H1965" s="99">
        <v>-471.10999999999967</v>
      </c>
      <c r="I1965" s="71">
        <f t="shared" si="468"/>
        <v>-26346</v>
      </c>
      <c r="J1965" s="99"/>
      <c r="K1965" s="99"/>
      <c r="L1965" s="99">
        <f t="shared" si="469"/>
        <v>0</v>
      </c>
      <c r="M1965" s="99">
        <f t="shared" si="464"/>
        <v>-25874.89</v>
      </c>
      <c r="N1965" s="99">
        <f t="shared" si="470"/>
        <v>-471.10999999999967</v>
      </c>
      <c r="O1965" s="99">
        <f t="shared" si="471"/>
        <v>-26346</v>
      </c>
      <c r="P1965" s="99"/>
      <c r="Q1965" s="99"/>
      <c r="R1965" s="99">
        <f t="shared" si="472"/>
        <v>0</v>
      </c>
      <c r="S1965" s="99">
        <f t="shared" si="473"/>
        <v>-25874.89</v>
      </c>
      <c r="T1965" s="99">
        <f t="shared" si="474"/>
        <v>-471.10999999999967</v>
      </c>
      <c r="U1965" s="99">
        <f t="shared" si="475"/>
        <v>-26346</v>
      </c>
      <c r="V1965" s="105"/>
      <c r="W1965" s="86"/>
      <c r="X1965" s="86"/>
      <c r="Y1965" s="86"/>
      <c r="Z1965" s="86"/>
      <c r="AA1965" s="86"/>
      <c r="AB1965" s="86"/>
      <c r="AC1965" s="86"/>
      <c r="AD1965" s="86"/>
      <c r="AE1965" s="86"/>
      <c r="AF1965" s="86"/>
      <c r="AG1965" s="86"/>
      <c r="AH1965" s="86"/>
      <c r="AI1965" s="86"/>
      <c r="AJ1965" s="86"/>
      <c r="AK1965" s="86"/>
      <c r="AL1965" s="86"/>
      <c r="AM1965" s="86"/>
      <c r="AN1965" s="86"/>
      <c r="AO1965" s="86"/>
      <c r="AP1965" s="86"/>
      <c r="AQ1965" s="86"/>
      <c r="AR1965" s="86"/>
      <c r="AS1965" s="86"/>
      <c r="AT1965" s="86"/>
      <c r="AU1965" s="86"/>
      <c r="AV1965" s="86"/>
      <c r="AW1965" s="86"/>
      <c r="AX1965" s="86"/>
      <c r="AY1965" s="86"/>
      <c r="AZ1965" s="86"/>
      <c r="BA1965" s="86"/>
      <c r="BB1965" s="86"/>
      <c r="BC1965" s="86"/>
      <c r="BD1965" s="86"/>
      <c r="BE1965" s="86"/>
      <c r="BF1965" s="86"/>
      <c r="BG1965" s="86"/>
      <c r="BH1965" s="86"/>
      <c r="BI1965" s="86"/>
      <c r="BJ1965" s="86"/>
      <c r="BK1965" s="86"/>
      <c r="BL1965" s="86"/>
      <c r="BM1965" s="86"/>
      <c r="BN1965" s="86"/>
      <c r="BO1965" s="86"/>
      <c r="BP1965" s="86"/>
    </row>
    <row r="1966" spans="1:68" s="207" customFormat="1" x14ac:dyDescent="0.25">
      <c r="A1966" s="96">
        <v>22</v>
      </c>
      <c r="B1966" s="286"/>
      <c r="C1966" s="286"/>
      <c r="D1966" s="286"/>
      <c r="E1966" s="286"/>
      <c r="F1966" s="71" t="s">
        <v>4113</v>
      </c>
      <c r="G1966" s="99">
        <v>181802.90999999995</v>
      </c>
      <c r="H1966" s="99">
        <v>59993.089999999989</v>
      </c>
      <c r="I1966" s="71">
        <f t="shared" si="468"/>
        <v>241795.99999999994</v>
      </c>
      <c r="J1966" s="99"/>
      <c r="K1966" s="99"/>
      <c r="L1966" s="99">
        <f t="shared" si="469"/>
        <v>0</v>
      </c>
      <c r="M1966" s="99">
        <f t="shared" si="464"/>
        <v>181802.90999999995</v>
      </c>
      <c r="N1966" s="99">
        <f t="shared" si="470"/>
        <v>59993.089999999989</v>
      </c>
      <c r="O1966" s="99">
        <f t="shared" si="471"/>
        <v>241795.99999999994</v>
      </c>
      <c r="P1966" s="99"/>
      <c r="Q1966" s="99"/>
      <c r="R1966" s="99">
        <f t="shared" si="472"/>
        <v>0</v>
      </c>
      <c r="S1966" s="99">
        <f t="shared" si="473"/>
        <v>181802.90999999995</v>
      </c>
      <c r="T1966" s="99">
        <f t="shared" si="474"/>
        <v>59993.089999999989</v>
      </c>
      <c r="U1966" s="99">
        <f t="shared" si="475"/>
        <v>241795.99999999994</v>
      </c>
      <c r="V1966" s="105"/>
      <c r="W1966" s="86"/>
      <c r="X1966" s="86"/>
      <c r="Y1966" s="86"/>
      <c r="Z1966" s="86"/>
      <c r="AA1966" s="86"/>
      <c r="AB1966" s="86"/>
      <c r="AC1966" s="86"/>
      <c r="AD1966" s="86"/>
      <c r="AE1966" s="86"/>
      <c r="AF1966" s="86"/>
      <c r="AG1966" s="86"/>
      <c r="AH1966" s="86"/>
      <c r="AI1966" s="86"/>
      <c r="AJ1966" s="86"/>
      <c r="AK1966" s="86"/>
      <c r="AL1966" s="86"/>
      <c r="AM1966" s="86"/>
      <c r="AN1966" s="86"/>
      <c r="AO1966" s="86"/>
      <c r="AP1966" s="86"/>
      <c r="AQ1966" s="86"/>
      <c r="AR1966" s="86"/>
      <c r="AS1966" s="86"/>
      <c r="AT1966" s="86"/>
      <c r="AU1966" s="86"/>
      <c r="AV1966" s="86"/>
      <c r="AW1966" s="86"/>
      <c r="AX1966" s="86"/>
      <c r="AY1966" s="86"/>
      <c r="AZ1966" s="86"/>
      <c r="BA1966" s="86"/>
      <c r="BB1966" s="86"/>
      <c r="BC1966" s="86"/>
      <c r="BD1966" s="86"/>
      <c r="BE1966" s="86"/>
      <c r="BF1966" s="86"/>
      <c r="BG1966" s="86"/>
      <c r="BH1966" s="86"/>
      <c r="BI1966" s="86"/>
      <c r="BJ1966" s="86"/>
      <c r="BK1966" s="86"/>
      <c r="BL1966" s="86"/>
      <c r="BM1966" s="86"/>
      <c r="BN1966" s="86"/>
      <c r="BO1966" s="86"/>
      <c r="BP1966" s="86"/>
    </row>
    <row r="1967" spans="1:68" s="207" customFormat="1" x14ac:dyDescent="0.25">
      <c r="A1967" s="96">
        <v>23</v>
      </c>
      <c r="B1967" s="286"/>
      <c r="C1967" s="286"/>
      <c r="D1967" s="286"/>
      <c r="E1967" s="286"/>
      <c r="F1967" s="71" t="s">
        <v>4114</v>
      </c>
      <c r="G1967" s="99">
        <v>315245.11</v>
      </c>
      <c r="H1967" s="99">
        <v>6778.8899999999994</v>
      </c>
      <c r="I1967" s="71">
        <f t="shared" si="468"/>
        <v>322024</v>
      </c>
      <c r="J1967" s="99"/>
      <c r="K1967" s="99"/>
      <c r="L1967" s="99">
        <f t="shared" si="469"/>
        <v>0</v>
      </c>
      <c r="M1967" s="99">
        <f t="shared" si="464"/>
        <v>315245.11</v>
      </c>
      <c r="N1967" s="99">
        <f t="shared" si="470"/>
        <v>6778.8899999999994</v>
      </c>
      <c r="O1967" s="99">
        <f t="shared" si="471"/>
        <v>322024</v>
      </c>
      <c r="P1967" s="99"/>
      <c r="Q1967" s="99"/>
      <c r="R1967" s="99">
        <f t="shared" si="472"/>
        <v>0</v>
      </c>
      <c r="S1967" s="99">
        <f t="shared" si="473"/>
        <v>315245.11</v>
      </c>
      <c r="T1967" s="99">
        <f t="shared" si="474"/>
        <v>6778.8899999999994</v>
      </c>
      <c r="U1967" s="99">
        <f t="shared" si="475"/>
        <v>322024</v>
      </c>
      <c r="V1967" s="105"/>
      <c r="W1967" s="86"/>
      <c r="X1967" s="86"/>
      <c r="Y1967" s="86"/>
      <c r="Z1967" s="86"/>
      <c r="AA1967" s="86"/>
      <c r="AB1967" s="86"/>
      <c r="AC1967" s="86"/>
      <c r="AD1967" s="86"/>
      <c r="AE1967" s="86"/>
      <c r="AF1967" s="86"/>
      <c r="AG1967" s="86"/>
      <c r="AH1967" s="86"/>
      <c r="AI1967" s="86"/>
      <c r="AJ1967" s="86"/>
      <c r="AK1967" s="86"/>
      <c r="AL1967" s="86"/>
      <c r="AM1967" s="86"/>
      <c r="AN1967" s="86"/>
      <c r="AO1967" s="86"/>
      <c r="AP1967" s="86"/>
      <c r="AQ1967" s="86"/>
      <c r="AR1967" s="86"/>
      <c r="AS1967" s="86"/>
      <c r="AT1967" s="86"/>
      <c r="AU1967" s="86"/>
      <c r="AV1967" s="86"/>
      <c r="AW1967" s="86"/>
      <c r="AX1967" s="86"/>
      <c r="AY1967" s="86"/>
      <c r="AZ1967" s="86"/>
      <c r="BA1967" s="86"/>
      <c r="BB1967" s="86"/>
      <c r="BC1967" s="86"/>
      <c r="BD1967" s="86"/>
      <c r="BE1967" s="86"/>
      <c r="BF1967" s="86"/>
      <c r="BG1967" s="86"/>
      <c r="BH1967" s="86"/>
      <c r="BI1967" s="86"/>
      <c r="BJ1967" s="86"/>
      <c r="BK1967" s="86"/>
      <c r="BL1967" s="86"/>
      <c r="BM1967" s="86"/>
      <c r="BN1967" s="86"/>
      <c r="BO1967" s="86"/>
      <c r="BP1967" s="86"/>
    </row>
    <row r="1968" spans="1:68" s="207" customFormat="1" x14ac:dyDescent="0.25">
      <c r="A1968" s="96">
        <v>24</v>
      </c>
      <c r="B1968" s="286"/>
      <c r="C1968" s="286"/>
      <c r="D1968" s="286"/>
      <c r="E1968" s="286"/>
      <c r="F1968" s="71" t="s">
        <v>4115</v>
      </c>
      <c r="G1968" s="99">
        <v>15411.530000000002</v>
      </c>
      <c r="H1968" s="99">
        <v>-4947.5299999999988</v>
      </c>
      <c r="I1968" s="71">
        <f t="shared" si="468"/>
        <v>10464.000000000004</v>
      </c>
      <c r="J1968" s="99"/>
      <c r="K1968" s="99"/>
      <c r="L1968" s="99">
        <f t="shared" si="469"/>
        <v>0</v>
      </c>
      <c r="M1968" s="99">
        <f t="shared" si="464"/>
        <v>15411.530000000002</v>
      </c>
      <c r="N1968" s="99">
        <f t="shared" si="470"/>
        <v>-4947.5299999999988</v>
      </c>
      <c r="O1968" s="99">
        <f t="shared" si="471"/>
        <v>10464.000000000004</v>
      </c>
      <c r="P1968" s="99"/>
      <c r="Q1968" s="99"/>
      <c r="R1968" s="99">
        <f t="shared" si="472"/>
        <v>0</v>
      </c>
      <c r="S1968" s="99">
        <f t="shared" si="473"/>
        <v>15411.530000000002</v>
      </c>
      <c r="T1968" s="99">
        <f t="shared" si="474"/>
        <v>-4947.5299999999988</v>
      </c>
      <c r="U1968" s="99">
        <f t="shared" si="475"/>
        <v>10464.000000000004</v>
      </c>
      <c r="V1968" s="105"/>
      <c r="W1968" s="86"/>
      <c r="X1968" s="86"/>
      <c r="Y1968" s="86"/>
      <c r="Z1968" s="86"/>
      <c r="AA1968" s="86"/>
      <c r="AB1968" s="86"/>
      <c r="AC1968" s="86"/>
      <c r="AD1968" s="86"/>
      <c r="AE1968" s="86"/>
      <c r="AF1968" s="86"/>
      <c r="AG1968" s="86"/>
      <c r="AH1968" s="86"/>
      <c r="AI1968" s="86"/>
      <c r="AJ1968" s="86"/>
      <c r="AK1968" s="86"/>
      <c r="AL1968" s="86"/>
      <c r="AM1968" s="86"/>
      <c r="AN1968" s="86"/>
      <c r="AO1968" s="86"/>
      <c r="AP1968" s="86"/>
      <c r="AQ1968" s="86"/>
      <c r="AR1968" s="86"/>
      <c r="AS1968" s="86"/>
      <c r="AT1968" s="86"/>
      <c r="AU1968" s="86"/>
      <c r="AV1968" s="86"/>
      <c r="AW1968" s="86"/>
      <c r="AX1968" s="86"/>
      <c r="AY1968" s="86"/>
      <c r="AZ1968" s="86"/>
      <c r="BA1968" s="86"/>
      <c r="BB1968" s="86"/>
      <c r="BC1968" s="86"/>
      <c r="BD1968" s="86"/>
      <c r="BE1968" s="86"/>
      <c r="BF1968" s="86"/>
      <c r="BG1968" s="86"/>
      <c r="BH1968" s="86"/>
      <c r="BI1968" s="86"/>
      <c r="BJ1968" s="86"/>
      <c r="BK1968" s="86"/>
      <c r="BL1968" s="86"/>
      <c r="BM1968" s="86"/>
      <c r="BN1968" s="86"/>
      <c r="BO1968" s="86"/>
      <c r="BP1968" s="86"/>
    </row>
    <row r="1969" spans="1:68" s="207" customFormat="1" x14ac:dyDescent="0.25">
      <c r="A1969" s="96">
        <v>25</v>
      </c>
      <c r="B1969" s="286"/>
      <c r="C1969" s="286"/>
      <c r="D1969" s="286"/>
      <c r="E1969" s="286"/>
      <c r="F1969" s="71" t="s">
        <v>4116</v>
      </c>
      <c r="G1969" s="99">
        <v>22909.91</v>
      </c>
      <c r="H1969" s="99">
        <v>60986.09</v>
      </c>
      <c r="I1969" s="71">
        <f t="shared" si="468"/>
        <v>83896</v>
      </c>
      <c r="J1969" s="99"/>
      <c r="K1969" s="99"/>
      <c r="L1969" s="99">
        <f t="shared" si="469"/>
        <v>0</v>
      </c>
      <c r="M1969" s="99">
        <f t="shared" si="464"/>
        <v>22909.91</v>
      </c>
      <c r="N1969" s="99">
        <f t="shared" si="470"/>
        <v>60986.09</v>
      </c>
      <c r="O1969" s="99">
        <f t="shared" si="471"/>
        <v>83896</v>
      </c>
      <c r="P1969" s="99"/>
      <c r="Q1969" s="99"/>
      <c r="R1969" s="99">
        <f t="shared" si="472"/>
        <v>0</v>
      </c>
      <c r="S1969" s="99">
        <f t="shared" si="473"/>
        <v>22909.91</v>
      </c>
      <c r="T1969" s="99">
        <f t="shared" si="474"/>
        <v>60986.09</v>
      </c>
      <c r="U1969" s="99">
        <f t="shared" si="475"/>
        <v>83896</v>
      </c>
      <c r="V1969" s="105"/>
      <c r="W1969" s="86"/>
      <c r="X1969" s="86"/>
      <c r="Y1969" s="86"/>
      <c r="Z1969" s="86"/>
      <c r="AA1969" s="86"/>
      <c r="AB1969" s="86"/>
      <c r="AC1969" s="86"/>
      <c r="AD1969" s="86"/>
      <c r="AE1969" s="86"/>
      <c r="AF1969" s="86"/>
      <c r="AG1969" s="86"/>
      <c r="AH1969" s="86"/>
      <c r="AI1969" s="86"/>
      <c r="AJ1969" s="86"/>
      <c r="AK1969" s="86"/>
      <c r="AL1969" s="86"/>
      <c r="AM1969" s="86"/>
      <c r="AN1969" s="86"/>
      <c r="AO1969" s="86"/>
      <c r="AP1969" s="86"/>
      <c r="AQ1969" s="86"/>
      <c r="AR1969" s="86"/>
      <c r="AS1969" s="86"/>
      <c r="AT1969" s="86"/>
      <c r="AU1969" s="86"/>
      <c r="AV1969" s="86"/>
      <c r="AW1969" s="86"/>
      <c r="AX1969" s="86"/>
      <c r="AY1969" s="86"/>
      <c r="AZ1969" s="86"/>
      <c r="BA1969" s="86"/>
      <c r="BB1969" s="86"/>
      <c r="BC1969" s="86"/>
      <c r="BD1969" s="86"/>
      <c r="BE1969" s="86"/>
      <c r="BF1969" s="86"/>
      <c r="BG1969" s="86"/>
      <c r="BH1969" s="86"/>
      <c r="BI1969" s="86"/>
      <c r="BJ1969" s="86"/>
      <c r="BK1969" s="86"/>
      <c r="BL1969" s="86"/>
      <c r="BM1969" s="86"/>
      <c r="BN1969" s="86"/>
      <c r="BO1969" s="86"/>
      <c r="BP1969" s="86"/>
    </row>
    <row r="1970" spans="1:68" s="207" customFormat="1" x14ac:dyDescent="0.25">
      <c r="A1970" s="96">
        <v>26</v>
      </c>
      <c r="B1970" s="286"/>
      <c r="C1970" s="286"/>
      <c r="D1970" s="286"/>
      <c r="E1970" s="286"/>
      <c r="F1970" s="71" t="s">
        <v>4117</v>
      </c>
      <c r="G1970" s="99">
        <v>14803.06</v>
      </c>
      <c r="H1970" s="99">
        <v>3326.94</v>
      </c>
      <c r="I1970" s="71">
        <f t="shared" si="468"/>
        <v>18130</v>
      </c>
      <c r="J1970" s="99"/>
      <c r="K1970" s="99"/>
      <c r="L1970" s="99">
        <f t="shared" si="469"/>
        <v>0</v>
      </c>
      <c r="M1970" s="99">
        <f t="shared" si="464"/>
        <v>14803.06</v>
      </c>
      <c r="N1970" s="99">
        <f t="shared" si="470"/>
        <v>3326.94</v>
      </c>
      <c r="O1970" s="99">
        <f t="shared" si="471"/>
        <v>18130</v>
      </c>
      <c r="P1970" s="99"/>
      <c r="Q1970" s="99"/>
      <c r="R1970" s="99">
        <f t="shared" si="472"/>
        <v>0</v>
      </c>
      <c r="S1970" s="99">
        <f t="shared" si="473"/>
        <v>14803.06</v>
      </c>
      <c r="T1970" s="99">
        <f t="shared" si="474"/>
        <v>3326.94</v>
      </c>
      <c r="U1970" s="99">
        <f t="shared" si="475"/>
        <v>18130</v>
      </c>
      <c r="V1970" s="105"/>
      <c r="W1970" s="86"/>
      <c r="X1970" s="86"/>
      <c r="Y1970" s="86"/>
      <c r="Z1970" s="86"/>
      <c r="AA1970" s="86"/>
      <c r="AB1970" s="86"/>
      <c r="AC1970" s="86"/>
      <c r="AD1970" s="86"/>
      <c r="AE1970" s="86"/>
      <c r="AF1970" s="86"/>
      <c r="AG1970" s="86"/>
      <c r="AH1970" s="86"/>
      <c r="AI1970" s="86"/>
      <c r="AJ1970" s="86"/>
      <c r="AK1970" s="86"/>
      <c r="AL1970" s="86"/>
      <c r="AM1970" s="86"/>
      <c r="AN1970" s="86"/>
      <c r="AO1970" s="86"/>
      <c r="AP1970" s="86"/>
      <c r="AQ1970" s="86"/>
      <c r="AR1970" s="86"/>
      <c r="AS1970" s="86"/>
      <c r="AT1970" s="86"/>
      <c r="AU1970" s="86"/>
      <c r="AV1970" s="86"/>
      <c r="AW1970" s="86"/>
      <c r="AX1970" s="86"/>
      <c r="AY1970" s="86"/>
      <c r="AZ1970" s="86"/>
      <c r="BA1970" s="86"/>
      <c r="BB1970" s="86"/>
      <c r="BC1970" s="86"/>
      <c r="BD1970" s="86"/>
      <c r="BE1970" s="86"/>
      <c r="BF1970" s="86"/>
      <c r="BG1970" s="86"/>
      <c r="BH1970" s="86"/>
      <c r="BI1970" s="86"/>
      <c r="BJ1970" s="86"/>
      <c r="BK1970" s="86"/>
      <c r="BL1970" s="86"/>
      <c r="BM1970" s="86"/>
      <c r="BN1970" s="86"/>
      <c r="BO1970" s="86"/>
      <c r="BP1970" s="86"/>
    </row>
    <row r="1971" spans="1:68" s="207" customFormat="1" x14ac:dyDescent="0.25">
      <c r="A1971" s="96">
        <v>27</v>
      </c>
      <c r="B1971" s="286"/>
      <c r="C1971" s="286"/>
      <c r="D1971" s="286"/>
      <c r="E1971" s="286"/>
      <c r="F1971" s="71" t="s">
        <v>4118</v>
      </c>
      <c r="G1971" s="99">
        <v>2795.5699999999997</v>
      </c>
      <c r="H1971" s="99">
        <v>2299.4299999999967</v>
      </c>
      <c r="I1971" s="71">
        <f t="shared" si="468"/>
        <v>5094.9999999999964</v>
      </c>
      <c r="J1971" s="99"/>
      <c r="K1971" s="99"/>
      <c r="L1971" s="99">
        <f t="shared" si="469"/>
        <v>0</v>
      </c>
      <c r="M1971" s="99">
        <f t="shared" si="464"/>
        <v>2795.5699999999997</v>
      </c>
      <c r="N1971" s="99">
        <f t="shared" si="470"/>
        <v>2299.4299999999967</v>
      </c>
      <c r="O1971" s="99">
        <f t="shared" si="471"/>
        <v>5094.9999999999964</v>
      </c>
      <c r="P1971" s="99"/>
      <c r="Q1971" s="99"/>
      <c r="R1971" s="99">
        <f t="shared" si="472"/>
        <v>0</v>
      </c>
      <c r="S1971" s="99">
        <f t="shared" si="473"/>
        <v>2795.5699999999997</v>
      </c>
      <c r="T1971" s="99">
        <f t="shared" si="474"/>
        <v>2299.4299999999967</v>
      </c>
      <c r="U1971" s="99">
        <f t="shared" si="475"/>
        <v>5094.9999999999964</v>
      </c>
      <c r="V1971" s="105"/>
      <c r="W1971" s="86"/>
      <c r="X1971" s="86"/>
      <c r="Y1971" s="86"/>
      <c r="Z1971" s="86"/>
      <c r="AA1971" s="86"/>
      <c r="AB1971" s="86"/>
      <c r="AC1971" s="86"/>
      <c r="AD1971" s="86"/>
      <c r="AE1971" s="86"/>
      <c r="AF1971" s="86"/>
      <c r="AG1971" s="86"/>
      <c r="AH1971" s="86"/>
      <c r="AI1971" s="86"/>
      <c r="AJ1971" s="86"/>
      <c r="AK1971" s="86"/>
      <c r="AL1971" s="86"/>
      <c r="AM1971" s="86"/>
      <c r="AN1971" s="86"/>
      <c r="AO1971" s="86"/>
      <c r="AP1971" s="86"/>
      <c r="AQ1971" s="86"/>
      <c r="AR1971" s="86"/>
      <c r="AS1971" s="86"/>
      <c r="AT1971" s="86"/>
      <c r="AU1971" s="86"/>
      <c r="AV1971" s="86"/>
      <c r="AW1971" s="86"/>
      <c r="AX1971" s="86"/>
      <c r="AY1971" s="86"/>
      <c r="AZ1971" s="86"/>
      <c r="BA1971" s="86"/>
      <c r="BB1971" s="86"/>
      <c r="BC1971" s="86"/>
      <c r="BD1971" s="86"/>
      <c r="BE1971" s="86"/>
      <c r="BF1971" s="86"/>
      <c r="BG1971" s="86"/>
      <c r="BH1971" s="86"/>
      <c r="BI1971" s="86"/>
      <c r="BJ1971" s="86"/>
      <c r="BK1971" s="86"/>
      <c r="BL1971" s="86"/>
      <c r="BM1971" s="86"/>
      <c r="BN1971" s="86"/>
      <c r="BO1971" s="86"/>
      <c r="BP1971" s="86"/>
    </row>
    <row r="1972" spans="1:68" s="207" customFormat="1" x14ac:dyDescent="0.25">
      <c r="A1972" s="96">
        <v>28</v>
      </c>
      <c r="B1972" s="286"/>
      <c r="C1972" s="286"/>
      <c r="D1972" s="286"/>
      <c r="E1972" s="286"/>
      <c r="F1972" s="71" t="s">
        <v>4119</v>
      </c>
      <c r="G1972" s="99">
        <v>29694.029999999995</v>
      </c>
      <c r="H1972" s="99">
        <v>6728.97</v>
      </c>
      <c r="I1972" s="71">
        <f t="shared" si="468"/>
        <v>36422.999999999993</v>
      </c>
      <c r="J1972" s="99"/>
      <c r="K1972" s="99"/>
      <c r="L1972" s="99">
        <f t="shared" si="469"/>
        <v>0</v>
      </c>
      <c r="M1972" s="99">
        <f t="shared" si="464"/>
        <v>29694.029999999995</v>
      </c>
      <c r="N1972" s="99">
        <f t="shared" si="470"/>
        <v>6728.97</v>
      </c>
      <c r="O1972" s="99">
        <f t="shared" si="471"/>
        <v>36422.999999999993</v>
      </c>
      <c r="P1972" s="99"/>
      <c r="Q1972" s="99"/>
      <c r="R1972" s="99">
        <f t="shared" si="472"/>
        <v>0</v>
      </c>
      <c r="S1972" s="99">
        <f t="shared" si="473"/>
        <v>29694.029999999995</v>
      </c>
      <c r="T1972" s="99">
        <f t="shared" si="474"/>
        <v>6728.97</v>
      </c>
      <c r="U1972" s="99">
        <f t="shared" si="475"/>
        <v>36422.999999999993</v>
      </c>
      <c r="V1972" s="105"/>
      <c r="W1972" s="86"/>
      <c r="X1972" s="86"/>
      <c r="Y1972" s="86"/>
      <c r="Z1972" s="86"/>
      <c r="AA1972" s="86"/>
      <c r="AB1972" s="86"/>
      <c r="AC1972" s="86"/>
      <c r="AD1972" s="86"/>
      <c r="AE1972" s="86"/>
      <c r="AF1972" s="86"/>
      <c r="AG1972" s="86"/>
      <c r="AH1972" s="86"/>
      <c r="AI1972" s="86"/>
      <c r="AJ1972" s="86"/>
      <c r="AK1972" s="86"/>
      <c r="AL1972" s="86"/>
      <c r="AM1972" s="86"/>
      <c r="AN1972" s="86"/>
      <c r="AO1972" s="86"/>
      <c r="AP1972" s="86"/>
      <c r="AQ1972" s="86"/>
      <c r="AR1972" s="86"/>
      <c r="AS1972" s="86"/>
      <c r="AT1972" s="86"/>
      <c r="AU1972" s="86"/>
      <c r="AV1972" s="86"/>
      <c r="AW1972" s="86"/>
      <c r="AX1972" s="86"/>
      <c r="AY1972" s="86"/>
      <c r="AZ1972" s="86"/>
      <c r="BA1972" s="86"/>
      <c r="BB1972" s="86"/>
      <c r="BC1972" s="86"/>
      <c r="BD1972" s="86"/>
      <c r="BE1972" s="86"/>
      <c r="BF1972" s="86"/>
      <c r="BG1972" s="86"/>
      <c r="BH1972" s="86"/>
      <c r="BI1972" s="86"/>
      <c r="BJ1972" s="86"/>
      <c r="BK1972" s="86"/>
      <c r="BL1972" s="86"/>
      <c r="BM1972" s="86"/>
      <c r="BN1972" s="86"/>
      <c r="BO1972" s="86"/>
      <c r="BP1972" s="86"/>
    </row>
    <row r="1973" spans="1:68" s="207" customFormat="1" x14ac:dyDescent="0.25">
      <c r="A1973" s="96">
        <v>29</v>
      </c>
      <c r="B1973" s="286"/>
      <c r="C1973" s="286"/>
      <c r="D1973" s="286"/>
      <c r="E1973" s="286"/>
      <c r="F1973" s="71" t="s">
        <v>4120</v>
      </c>
      <c r="G1973" s="99">
        <v>378383.58</v>
      </c>
      <c r="H1973" s="99">
        <v>41482.420000000006</v>
      </c>
      <c r="I1973" s="71">
        <f t="shared" si="468"/>
        <v>419866</v>
      </c>
      <c r="J1973" s="99"/>
      <c r="K1973" s="99"/>
      <c r="L1973" s="99">
        <f t="shared" si="469"/>
        <v>0</v>
      </c>
      <c r="M1973" s="99">
        <f t="shared" si="464"/>
        <v>378383.58</v>
      </c>
      <c r="N1973" s="99">
        <f t="shared" si="470"/>
        <v>41482.420000000006</v>
      </c>
      <c r="O1973" s="99">
        <f t="shared" si="471"/>
        <v>419866</v>
      </c>
      <c r="P1973" s="99"/>
      <c r="Q1973" s="99"/>
      <c r="R1973" s="99">
        <f t="shared" si="472"/>
        <v>0</v>
      </c>
      <c r="S1973" s="99">
        <f t="shared" si="473"/>
        <v>378383.58</v>
      </c>
      <c r="T1973" s="99">
        <f t="shared" si="474"/>
        <v>41482.420000000006</v>
      </c>
      <c r="U1973" s="99">
        <f t="shared" si="475"/>
        <v>419866</v>
      </c>
      <c r="V1973" s="105"/>
      <c r="W1973" s="86"/>
      <c r="X1973" s="86"/>
      <c r="Y1973" s="86"/>
      <c r="Z1973" s="86"/>
      <c r="AA1973" s="86"/>
      <c r="AB1973" s="86"/>
      <c r="AC1973" s="86"/>
      <c r="AD1973" s="86"/>
      <c r="AE1973" s="86"/>
      <c r="AF1973" s="86"/>
      <c r="AG1973" s="86"/>
      <c r="AH1973" s="86"/>
      <c r="AI1973" s="86"/>
      <c r="AJ1973" s="86"/>
      <c r="AK1973" s="86"/>
      <c r="AL1973" s="86"/>
      <c r="AM1973" s="86"/>
      <c r="AN1973" s="86"/>
      <c r="AO1973" s="86"/>
      <c r="AP1973" s="86"/>
      <c r="AQ1973" s="86"/>
      <c r="AR1973" s="86"/>
      <c r="AS1973" s="86"/>
      <c r="AT1973" s="86"/>
      <c r="AU1973" s="86"/>
      <c r="AV1973" s="86"/>
      <c r="AW1973" s="86"/>
      <c r="AX1973" s="86"/>
      <c r="AY1973" s="86"/>
      <c r="AZ1973" s="86"/>
      <c r="BA1973" s="86"/>
      <c r="BB1973" s="86"/>
      <c r="BC1973" s="86"/>
      <c r="BD1973" s="86"/>
      <c r="BE1973" s="86"/>
      <c r="BF1973" s="86"/>
      <c r="BG1973" s="86"/>
      <c r="BH1973" s="86"/>
      <c r="BI1973" s="86"/>
      <c r="BJ1973" s="86"/>
      <c r="BK1973" s="86"/>
      <c r="BL1973" s="86"/>
      <c r="BM1973" s="86"/>
      <c r="BN1973" s="86"/>
      <c r="BO1973" s="86"/>
      <c r="BP1973" s="86"/>
    </row>
    <row r="1974" spans="1:68" s="213" customFormat="1" x14ac:dyDescent="0.25">
      <c r="A1974" s="255" t="s">
        <v>43</v>
      </c>
      <c r="B1974" s="256"/>
      <c r="C1974" s="256"/>
      <c r="D1974" s="256"/>
      <c r="E1974" s="256"/>
      <c r="F1974" s="211">
        <f>A1973</f>
        <v>29</v>
      </c>
      <c r="G1974" s="122">
        <f>SUM(G1945:G1973)</f>
        <v>3050719.01</v>
      </c>
      <c r="H1974" s="122">
        <f t="shared" ref="H1974:U1974" si="476">SUM(H1945:H1973)</f>
        <v>633635.99</v>
      </c>
      <c r="I1974" s="122">
        <f t="shared" si="476"/>
        <v>3684355</v>
      </c>
      <c r="J1974" s="122">
        <f t="shared" si="476"/>
        <v>0</v>
      </c>
      <c r="K1974" s="122">
        <f t="shared" si="476"/>
        <v>0</v>
      </c>
      <c r="L1974" s="122">
        <f t="shared" si="476"/>
        <v>0</v>
      </c>
      <c r="M1974" s="122">
        <f t="shared" si="476"/>
        <v>3050719.01</v>
      </c>
      <c r="N1974" s="122">
        <f t="shared" si="476"/>
        <v>633635.99</v>
      </c>
      <c r="O1974" s="122">
        <f t="shared" si="476"/>
        <v>3684355</v>
      </c>
      <c r="P1974" s="122">
        <f t="shared" si="476"/>
        <v>0</v>
      </c>
      <c r="Q1974" s="122">
        <f t="shared" si="476"/>
        <v>0</v>
      </c>
      <c r="R1974" s="122">
        <f t="shared" si="476"/>
        <v>0</v>
      </c>
      <c r="S1974" s="122">
        <f t="shared" si="476"/>
        <v>3050719.01</v>
      </c>
      <c r="T1974" s="122">
        <f t="shared" si="476"/>
        <v>633635.99</v>
      </c>
      <c r="U1974" s="122">
        <f t="shared" si="476"/>
        <v>3684355</v>
      </c>
      <c r="V1974" s="212"/>
      <c r="W1974" s="86"/>
      <c r="X1974" s="86"/>
      <c r="Y1974" s="86"/>
      <c r="Z1974" s="86"/>
      <c r="AA1974" s="86"/>
      <c r="AB1974" s="86"/>
      <c r="AC1974" s="86"/>
      <c r="AD1974" s="86"/>
      <c r="AE1974" s="86"/>
      <c r="AF1974" s="86"/>
      <c r="AG1974" s="86"/>
      <c r="AH1974" s="86"/>
      <c r="AI1974" s="86"/>
      <c r="AJ1974" s="86"/>
      <c r="AK1974" s="86"/>
      <c r="AL1974" s="86"/>
      <c r="AM1974" s="86"/>
      <c r="AN1974" s="86"/>
      <c r="AO1974" s="86"/>
      <c r="AP1974" s="86"/>
      <c r="AQ1974" s="86"/>
      <c r="AR1974" s="86"/>
      <c r="AS1974" s="86"/>
      <c r="AT1974" s="86"/>
      <c r="AU1974" s="86"/>
      <c r="AV1974" s="86"/>
      <c r="AW1974" s="86"/>
      <c r="AX1974" s="86"/>
      <c r="AY1974" s="86"/>
      <c r="AZ1974" s="86"/>
      <c r="BA1974" s="86"/>
      <c r="BB1974" s="86"/>
      <c r="BC1974" s="86"/>
      <c r="BD1974" s="86"/>
      <c r="BE1974" s="86"/>
      <c r="BF1974" s="86"/>
      <c r="BG1974" s="86"/>
      <c r="BH1974" s="86"/>
      <c r="BI1974" s="86"/>
      <c r="BJ1974" s="86"/>
      <c r="BK1974" s="86"/>
      <c r="BL1974" s="86"/>
      <c r="BM1974" s="86"/>
      <c r="BN1974" s="86"/>
      <c r="BO1974" s="86"/>
      <c r="BP1974" s="86"/>
    </row>
    <row r="1975" spans="1:68" s="207" customFormat="1" ht="15" customHeight="1" x14ac:dyDescent="0.25">
      <c r="A1975" s="96">
        <v>1</v>
      </c>
      <c r="B1975" s="286" t="s">
        <v>1843</v>
      </c>
      <c r="C1975" s="286" t="s">
        <v>1844</v>
      </c>
      <c r="D1975" s="286" t="s">
        <v>1844</v>
      </c>
      <c r="E1975" s="286" t="s">
        <v>5588</v>
      </c>
      <c r="F1975" s="71" t="s">
        <v>4121</v>
      </c>
      <c r="G1975" s="99">
        <v>10424.170000000002</v>
      </c>
      <c r="H1975" s="99">
        <v>4159.83</v>
      </c>
      <c r="I1975" s="71">
        <f t="shared" si="468"/>
        <v>14584.000000000002</v>
      </c>
      <c r="J1975" s="99"/>
      <c r="K1975" s="99"/>
      <c r="L1975" s="99">
        <f t="shared" si="469"/>
        <v>0</v>
      </c>
      <c r="M1975" s="99">
        <f t="shared" si="464"/>
        <v>10424.170000000002</v>
      </c>
      <c r="N1975" s="99">
        <f t="shared" si="470"/>
        <v>4159.83</v>
      </c>
      <c r="O1975" s="99">
        <f t="shared" si="471"/>
        <v>14584.000000000002</v>
      </c>
      <c r="P1975" s="99"/>
      <c r="Q1975" s="99"/>
      <c r="R1975" s="99">
        <f t="shared" si="472"/>
        <v>0</v>
      </c>
      <c r="S1975" s="99">
        <f t="shared" si="473"/>
        <v>10424.170000000002</v>
      </c>
      <c r="T1975" s="99">
        <f t="shared" si="474"/>
        <v>4159.83</v>
      </c>
      <c r="U1975" s="99">
        <f t="shared" si="475"/>
        <v>14584.000000000002</v>
      </c>
      <c r="V1975" s="105"/>
      <c r="W1975" s="86"/>
      <c r="X1975" s="86"/>
      <c r="Y1975" s="86"/>
      <c r="Z1975" s="86"/>
      <c r="AA1975" s="86"/>
      <c r="AB1975" s="86"/>
      <c r="AC1975" s="86"/>
      <c r="AD1975" s="86"/>
      <c r="AE1975" s="86"/>
      <c r="AF1975" s="86"/>
      <c r="AG1975" s="86"/>
      <c r="AH1975" s="86"/>
      <c r="AI1975" s="86"/>
      <c r="AJ1975" s="86"/>
      <c r="AK1975" s="86"/>
      <c r="AL1975" s="86"/>
      <c r="AM1975" s="86"/>
      <c r="AN1975" s="86"/>
      <c r="AO1975" s="86"/>
      <c r="AP1975" s="86"/>
      <c r="AQ1975" s="86"/>
      <c r="AR1975" s="86"/>
      <c r="AS1975" s="86"/>
      <c r="AT1975" s="86"/>
      <c r="AU1975" s="86"/>
      <c r="AV1975" s="86"/>
      <c r="AW1975" s="86"/>
      <c r="AX1975" s="86"/>
      <c r="AY1975" s="86"/>
      <c r="AZ1975" s="86"/>
      <c r="BA1975" s="86"/>
      <c r="BB1975" s="86"/>
      <c r="BC1975" s="86"/>
      <c r="BD1975" s="86"/>
      <c r="BE1975" s="86"/>
      <c r="BF1975" s="86"/>
      <c r="BG1975" s="86"/>
      <c r="BH1975" s="86"/>
      <c r="BI1975" s="86"/>
      <c r="BJ1975" s="86"/>
      <c r="BK1975" s="86"/>
      <c r="BL1975" s="86"/>
      <c r="BM1975" s="86"/>
      <c r="BN1975" s="86"/>
      <c r="BO1975" s="86"/>
      <c r="BP1975" s="86"/>
    </row>
    <row r="1976" spans="1:68" s="207" customFormat="1" x14ac:dyDescent="0.25">
      <c r="A1976" s="96">
        <v>2</v>
      </c>
      <c r="B1976" s="286"/>
      <c r="C1976" s="286"/>
      <c r="D1976" s="286"/>
      <c r="E1976" s="286"/>
      <c r="F1976" s="71" t="s">
        <v>4122</v>
      </c>
      <c r="G1976" s="99">
        <v>97664.439999999988</v>
      </c>
      <c r="H1976" s="99">
        <v>36976.560000000012</v>
      </c>
      <c r="I1976" s="71">
        <f t="shared" si="468"/>
        <v>134641</v>
      </c>
      <c r="J1976" s="99"/>
      <c r="K1976" s="99"/>
      <c r="L1976" s="99">
        <f t="shared" si="469"/>
        <v>0</v>
      </c>
      <c r="M1976" s="99">
        <f t="shared" si="464"/>
        <v>97664.439999999988</v>
      </c>
      <c r="N1976" s="99">
        <f t="shared" si="470"/>
        <v>36976.560000000012</v>
      </c>
      <c r="O1976" s="99">
        <f t="shared" si="471"/>
        <v>134641</v>
      </c>
      <c r="P1976" s="99"/>
      <c r="Q1976" s="99"/>
      <c r="R1976" s="99">
        <f t="shared" si="472"/>
        <v>0</v>
      </c>
      <c r="S1976" s="99">
        <f t="shared" si="473"/>
        <v>97664.439999999988</v>
      </c>
      <c r="T1976" s="99">
        <f t="shared" si="474"/>
        <v>36976.560000000012</v>
      </c>
      <c r="U1976" s="99">
        <f t="shared" si="475"/>
        <v>134641</v>
      </c>
      <c r="V1976" s="105"/>
      <c r="W1976" s="86"/>
      <c r="X1976" s="86"/>
      <c r="Y1976" s="86"/>
      <c r="Z1976" s="86"/>
      <c r="AA1976" s="86"/>
      <c r="AB1976" s="86"/>
      <c r="AC1976" s="86"/>
      <c r="AD1976" s="86"/>
      <c r="AE1976" s="86"/>
      <c r="AF1976" s="86"/>
      <c r="AG1976" s="86"/>
      <c r="AH1976" s="86"/>
      <c r="AI1976" s="86"/>
      <c r="AJ1976" s="86"/>
      <c r="AK1976" s="86"/>
      <c r="AL1976" s="86"/>
      <c r="AM1976" s="86"/>
      <c r="AN1976" s="86"/>
      <c r="AO1976" s="86"/>
      <c r="AP1976" s="86"/>
      <c r="AQ1976" s="86"/>
      <c r="AR1976" s="86"/>
      <c r="AS1976" s="86"/>
      <c r="AT1976" s="86"/>
      <c r="AU1976" s="86"/>
      <c r="AV1976" s="86"/>
      <c r="AW1976" s="86"/>
      <c r="AX1976" s="86"/>
      <c r="AY1976" s="86"/>
      <c r="AZ1976" s="86"/>
      <c r="BA1976" s="86"/>
      <c r="BB1976" s="86"/>
      <c r="BC1976" s="86"/>
      <c r="BD1976" s="86"/>
      <c r="BE1976" s="86"/>
      <c r="BF1976" s="86"/>
      <c r="BG1976" s="86"/>
      <c r="BH1976" s="86"/>
      <c r="BI1976" s="86"/>
      <c r="BJ1976" s="86"/>
      <c r="BK1976" s="86"/>
      <c r="BL1976" s="86"/>
      <c r="BM1976" s="86"/>
      <c r="BN1976" s="86"/>
      <c r="BO1976" s="86"/>
      <c r="BP1976" s="86"/>
    </row>
    <row r="1977" spans="1:68" s="207" customFormat="1" x14ac:dyDescent="0.25">
      <c r="A1977" s="96">
        <v>3</v>
      </c>
      <c r="B1977" s="286"/>
      <c r="C1977" s="286"/>
      <c r="D1977" s="286"/>
      <c r="E1977" s="286"/>
      <c r="F1977" s="71" t="s">
        <v>4123</v>
      </c>
      <c r="G1977" s="99">
        <v>524030.28999999992</v>
      </c>
      <c r="H1977" s="99">
        <v>204155.71000000002</v>
      </c>
      <c r="I1977" s="71">
        <f t="shared" si="468"/>
        <v>728186</v>
      </c>
      <c r="J1977" s="99"/>
      <c r="K1977" s="99"/>
      <c r="L1977" s="99">
        <f t="shared" si="469"/>
        <v>0</v>
      </c>
      <c r="M1977" s="99">
        <f t="shared" si="464"/>
        <v>524030.28999999992</v>
      </c>
      <c r="N1977" s="99">
        <f t="shared" si="470"/>
        <v>204155.71000000002</v>
      </c>
      <c r="O1977" s="99">
        <f t="shared" si="471"/>
        <v>728186</v>
      </c>
      <c r="P1977" s="99"/>
      <c r="Q1977" s="99"/>
      <c r="R1977" s="99">
        <f t="shared" si="472"/>
        <v>0</v>
      </c>
      <c r="S1977" s="99">
        <f t="shared" si="473"/>
        <v>524030.28999999992</v>
      </c>
      <c r="T1977" s="99">
        <f t="shared" si="474"/>
        <v>204155.71000000002</v>
      </c>
      <c r="U1977" s="99">
        <f t="shared" si="475"/>
        <v>728186</v>
      </c>
      <c r="V1977" s="105"/>
      <c r="W1977" s="86"/>
      <c r="X1977" s="86"/>
      <c r="Y1977" s="86"/>
      <c r="Z1977" s="86"/>
      <c r="AA1977" s="86"/>
      <c r="AB1977" s="86"/>
      <c r="AC1977" s="86"/>
      <c r="AD1977" s="86"/>
      <c r="AE1977" s="86"/>
      <c r="AF1977" s="86"/>
      <c r="AG1977" s="86"/>
      <c r="AH1977" s="86"/>
      <c r="AI1977" s="86"/>
      <c r="AJ1977" s="86"/>
      <c r="AK1977" s="86"/>
      <c r="AL1977" s="86"/>
      <c r="AM1977" s="86"/>
      <c r="AN1977" s="86"/>
      <c r="AO1977" s="86"/>
      <c r="AP1977" s="86"/>
      <c r="AQ1977" s="86"/>
      <c r="AR1977" s="86"/>
      <c r="AS1977" s="86"/>
      <c r="AT1977" s="86"/>
      <c r="AU1977" s="86"/>
      <c r="AV1977" s="86"/>
      <c r="AW1977" s="86"/>
      <c r="AX1977" s="86"/>
      <c r="AY1977" s="86"/>
      <c r="AZ1977" s="86"/>
      <c r="BA1977" s="86"/>
      <c r="BB1977" s="86"/>
      <c r="BC1977" s="86"/>
      <c r="BD1977" s="86"/>
      <c r="BE1977" s="86"/>
      <c r="BF1977" s="86"/>
      <c r="BG1977" s="86"/>
      <c r="BH1977" s="86"/>
      <c r="BI1977" s="86"/>
      <c r="BJ1977" s="86"/>
      <c r="BK1977" s="86"/>
      <c r="BL1977" s="86"/>
      <c r="BM1977" s="86"/>
      <c r="BN1977" s="86"/>
      <c r="BO1977" s="86"/>
      <c r="BP1977" s="86"/>
    </row>
    <row r="1978" spans="1:68" s="207" customFormat="1" x14ac:dyDescent="0.25">
      <c r="A1978" s="96">
        <v>4</v>
      </c>
      <c r="B1978" s="286"/>
      <c r="C1978" s="286"/>
      <c r="D1978" s="286"/>
      <c r="E1978" s="286"/>
      <c r="F1978" s="71" t="s">
        <v>4124</v>
      </c>
      <c r="G1978" s="99">
        <v>14805.57</v>
      </c>
      <c r="H1978" s="99">
        <v>5077.4299999999994</v>
      </c>
      <c r="I1978" s="71">
        <f t="shared" si="468"/>
        <v>19883</v>
      </c>
      <c r="J1978" s="99"/>
      <c r="K1978" s="99"/>
      <c r="L1978" s="99">
        <f t="shared" si="469"/>
        <v>0</v>
      </c>
      <c r="M1978" s="99">
        <f t="shared" si="464"/>
        <v>14805.57</v>
      </c>
      <c r="N1978" s="99">
        <f t="shared" si="470"/>
        <v>5077.4299999999994</v>
      </c>
      <c r="O1978" s="99">
        <f t="shared" si="471"/>
        <v>19883</v>
      </c>
      <c r="P1978" s="99"/>
      <c r="Q1978" s="99"/>
      <c r="R1978" s="99">
        <f t="shared" si="472"/>
        <v>0</v>
      </c>
      <c r="S1978" s="99">
        <f t="shared" si="473"/>
        <v>14805.57</v>
      </c>
      <c r="T1978" s="99">
        <f t="shared" si="474"/>
        <v>5077.4299999999994</v>
      </c>
      <c r="U1978" s="99">
        <f t="shared" si="475"/>
        <v>19883</v>
      </c>
      <c r="V1978" s="105"/>
      <c r="W1978" s="86"/>
      <c r="X1978" s="86"/>
      <c r="Y1978" s="86"/>
      <c r="Z1978" s="86"/>
      <c r="AA1978" s="86"/>
      <c r="AB1978" s="86"/>
      <c r="AC1978" s="86"/>
      <c r="AD1978" s="86"/>
      <c r="AE1978" s="86"/>
      <c r="AF1978" s="86"/>
      <c r="AG1978" s="86"/>
      <c r="AH1978" s="86"/>
      <c r="AI1978" s="86"/>
      <c r="AJ1978" s="86"/>
      <c r="AK1978" s="86"/>
      <c r="AL1978" s="86"/>
      <c r="AM1978" s="86"/>
      <c r="AN1978" s="86"/>
      <c r="AO1978" s="86"/>
      <c r="AP1978" s="86"/>
      <c r="AQ1978" s="86"/>
      <c r="AR1978" s="86"/>
      <c r="AS1978" s="86"/>
      <c r="AT1978" s="86"/>
      <c r="AU1978" s="86"/>
      <c r="AV1978" s="86"/>
      <c r="AW1978" s="86"/>
      <c r="AX1978" s="86"/>
      <c r="AY1978" s="86"/>
      <c r="AZ1978" s="86"/>
      <c r="BA1978" s="86"/>
      <c r="BB1978" s="86"/>
      <c r="BC1978" s="86"/>
      <c r="BD1978" s="86"/>
      <c r="BE1978" s="86"/>
      <c r="BF1978" s="86"/>
      <c r="BG1978" s="86"/>
      <c r="BH1978" s="86"/>
      <c r="BI1978" s="86"/>
      <c r="BJ1978" s="86"/>
      <c r="BK1978" s="86"/>
      <c r="BL1978" s="86"/>
      <c r="BM1978" s="86"/>
      <c r="BN1978" s="86"/>
      <c r="BO1978" s="86"/>
      <c r="BP1978" s="86"/>
    </row>
    <row r="1979" spans="1:68" s="207" customFormat="1" x14ac:dyDescent="0.25">
      <c r="A1979" s="96">
        <v>5</v>
      </c>
      <c r="B1979" s="286"/>
      <c r="C1979" s="286"/>
      <c r="D1979" s="286"/>
      <c r="E1979" s="286"/>
      <c r="F1979" s="71" t="s">
        <v>4125</v>
      </c>
      <c r="G1979" s="99">
        <v>133408.01</v>
      </c>
      <c r="H1979" s="99">
        <v>54157.990000000005</v>
      </c>
      <c r="I1979" s="71">
        <f t="shared" si="468"/>
        <v>187566</v>
      </c>
      <c r="J1979" s="99"/>
      <c r="K1979" s="99"/>
      <c r="L1979" s="99">
        <f t="shared" si="469"/>
        <v>0</v>
      </c>
      <c r="M1979" s="99">
        <f t="shared" si="464"/>
        <v>133408.01</v>
      </c>
      <c r="N1979" s="99">
        <f t="shared" si="470"/>
        <v>54157.990000000005</v>
      </c>
      <c r="O1979" s="99">
        <f t="shared" si="471"/>
        <v>187566</v>
      </c>
      <c r="P1979" s="99"/>
      <c r="Q1979" s="99"/>
      <c r="R1979" s="99">
        <f t="shared" si="472"/>
        <v>0</v>
      </c>
      <c r="S1979" s="99">
        <f t="shared" si="473"/>
        <v>133408.01</v>
      </c>
      <c r="T1979" s="99">
        <f t="shared" si="474"/>
        <v>54157.990000000005</v>
      </c>
      <c r="U1979" s="99">
        <f t="shared" si="475"/>
        <v>187566</v>
      </c>
      <c r="V1979" s="105"/>
      <c r="W1979" s="86"/>
      <c r="X1979" s="86"/>
      <c r="Y1979" s="86"/>
      <c r="Z1979" s="86"/>
      <c r="AA1979" s="86"/>
      <c r="AB1979" s="86"/>
      <c r="AC1979" s="86"/>
      <c r="AD1979" s="86"/>
      <c r="AE1979" s="86"/>
      <c r="AF1979" s="86"/>
      <c r="AG1979" s="86"/>
      <c r="AH1979" s="86"/>
      <c r="AI1979" s="86"/>
      <c r="AJ1979" s="86"/>
      <c r="AK1979" s="86"/>
      <c r="AL1979" s="86"/>
      <c r="AM1979" s="86"/>
      <c r="AN1979" s="86"/>
      <c r="AO1979" s="86"/>
      <c r="AP1979" s="86"/>
      <c r="AQ1979" s="86"/>
      <c r="AR1979" s="86"/>
      <c r="AS1979" s="86"/>
      <c r="AT1979" s="86"/>
      <c r="AU1979" s="86"/>
      <c r="AV1979" s="86"/>
      <c r="AW1979" s="86"/>
      <c r="AX1979" s="86"/>
      <c r="AY1979" s="86"/>
      <c r="AZ1979" s="86"/>
      <c r="BA1979" s="86"/>
      <c r="BB1979" s="86"/>
      <c r="BC1979" s="86"/>
      <c r="BD1979" s="86"/>
      <c r="BE1979" s="86"/>
      <c r="BF1979" s="86"/>
      <c r="BG1979" s="86"/>
      <c r="BH1979" s="86"/>
      <c r="BI1979" s="86"/>
      <c r="BJ1979" s="86"/>
      <c r="BK1979" s="86"/>
      <c r="BL1979" s="86"/>
      <c r="BM1979" s="86"/>
      <c r="BN1979" s="86"/>
      <c r="BO1979" s="86"/>
      <c r="BP1979" s="86"/>
    </row>
    <row r="1980" spans="1:68" s="207" customFormat="1" x14ac:dyDescent="0.25">
      <c r="A1980" s="96">
        <v>6</v>
      </c>
      <c r="B1980" s="286"/>
      <c r="C1980" s="286"/>
      <c r="D1980" s="286"/>
      <c r="E1980" s="286"/>
      <c r="F1980" s="71" t="s">
        <v>4126</v>
      </c>
      <c r="G1980" s="99">
        <v>285500.22999999992</v>
      </c>
      <c r="H1980" s="99">
        <v>53431.770000000004</v>
      </c>
      <c r="I1980" s="71">
        <f t="shared" si="468"/>
        <v>338931.99999999994</v>
      </c>
      <c r="J1980" s="99"/>
      <c r="K1980" s="99"/>
      <c r="L1980" s="99">
        <f t="shared" si="469"/>
        <v>0</v>
      </c>
      <c r="M1980" s="99">
        <f t="shared" si="464"/>
        <v>285500.22999999992</v>
      </c>
      <c r="N1980" s="99">
        <f t="shared" si="470"/>
        <v>53431.770000000004</v>
      </c>
      <c r="O1980" s="99">
        <f t="shared" si="471"/>
        <v>338931.99999999994</v>
      </c>
      <c r="P1980" s="99"/>
      <c r="Q1980" s="99"/>
      <c r="R1980" s="99">
        <f t="shared" si="472"/>
        <v>0</v>
      </c>
      <c r="S1980" s="99">
        <f t="shared" si="473"/>
        <v>285500.22999999992</v>
      </c>
      <c r="T1980" s="99">
        <f t="shared" si="474"/>
        <v>53431.770000000004</v>
      </c>
      <c r="U1980" s="99">
        <f t="shared" si="475"/>
        <v>338931.99999999994</v>
      </c>
      <c r="V1980" s="105"/>
      <c r="W1980" s="86"/>
      <c r="X1980" s="86"/>
      <c r="Y1980" s="86"/>
      <c r="Z1980" s="86"/>
      <c r="AA1980" s="86"/>
      <c r="AB1980" s="86"/>
      <c r="AC1980" s="86"/>
      <c r="AD1980" s="86"/>
      <c r="AE1980" s="86"/>
      <c r="AF1980" s="86"/>
      <c r="AG1980" s="86"/>
      <c r="AH1980" s="86"/>
      <c r="AI1980" s="86"/>
      <c r="AJ1980" s="86"/>
      <c r="AK1980" s="86"/>
      <c r="AL1980" s="86"/>
      <c r="AM1980" s="86"/>
      <c r="AN1980" s="86"/>
      <c r="AO1980" s="86"/>
      <c r="AP1980" s="86"/>
      <c r="AQ1980" s="86"/>
      <c r="AR1980" s="86"/>
      <c r="AS1980" s="86"/>
      <c r="AT1980" s="86"/>
      <c r="AU1980" s="86"/>
      <c r="AV1980" s="86"/>
      <c r="AW1980" s="86"/>
      <c r="AX1980" s="86"/>
      <c r="AY1980" s="86"/>
      <c r="AZ1980" s="86"/>
      <c r="BA1980" s="86"/>
      <c r="BB1980" s="86"/>
      <c r="BC1980" s="86"/>
      <c r="BD1980" s="86"/>
      <c r="BE1980" s="86"/>
      <c r="BF1980" s="86"/>
      <c r="BG1980" s="86"/>
      <c r="BH1980" s="86"/>
      <c r="BI1980" s="86"/>
      <c r="BJ1980" s="86"/>
      <c r="BK1980" s="86"/>
      <c r="BL1980" s="86"/>
      <c r="BM1980" s="86"/>
      <c r="BN1980" s="86"/>
      <c r="BO1980" s="86"/>
      <c r="BP1980" s="86"/>
    </row>
    <row r="1981" spans="1:68" s="207" customFormat="1" x14ac:dyDescent="0.25">
      <c r="A1981" s="96">
        <v>7</v>
      </c>
      <c r="B1981" s="286"/>
      <c r="C1981" s="286"/>
      <c r="D1981" s="286"/>
      <c r="E1981" s="286"/>
      <c r="F1981" s="71" t="s">
        <v>4127</v>
      </c>
      <c r="G1981" s="99">
        <v>11441.59</v>
      </c>
      <c r="H1981" s="99">
        <v>1475.4100000000003</v>
      </c>
      <c r="I1981" s="71">
        <f t="shared" si="468"/>
        <v>12917</v>
      </c>
      <c r="J1981" s="99"/>
      <c r="K1981" s="99"/>
      <c r="L1981" s="99">
        <f t="shared" si="469"/>
        <v>0</v>
      </c>
      <c r="M1981" s="99">
        <f t="shared" si="464"/>
        <v>11441.59</v>
      </c>
      <c r="N1981" s="99">
        <f t="shared" si="470"/>
        <v>1475.4100000000003</v>
      </c>
      <c r="O1981" s="99">
        <f t="shared" si="471"/>
        <v>12917</v>
      </c>
      <c r="P1981" s="99"/>
      <c r="Q1981" s="99"/>
      <c r="R1981" s="99">
        <f t="shared" si="472"/>
        <v>0</v>
      </c>
      <c r="S1981" s="99">
        <f t="shared" si="473"/>
        <v>11441.59</v>
      </c>
      <c r="T1981" s="99">
        <f t="shared" si="474"/>
        <v>1475.4100000000003</v>
      </c>
      <c r="U1981" s="99">
        <f t="shared" si="475"/>
        <v>12917</v>
      </c>
      <c r="V1981" s="105"/>
      <c r="W1981" s="86"/>
      <c r="X1981" s="86"/>
      <c r="Y1981" s="86"/>
      <c r="Z1981" s="86"/>
      <c r="AA1981" s="86"/>
      <c r="AB1981" s="86"/>
      <c r="AC1981" s="86"/>
      <c r="AD1981" s="86"/>
      <c r="AE1981" s="86"/>
      <c r="AF1981" s="86"/>
      <c r="AG1981" s="86"/>
      <c r="AH1981" s="86"/>
      <c r="AI1981" s="86"/>
      <c r="AJ1981" s="86"/>
      <c r="AK1981" s="86"/>
      <c r="AL1981" s="86"/>
      <c r="AM1981" s="86"/>
      <c r="AN1981" s="86"/>
      <c r="AO1981" s="86"/>
      <c r="AP1981" s="86"/>
      <c r="AQ1981" s="86"/>
      <c r="AR1981" s="86"/>
      <c r="AS1981" s="86"/>
      <c r="AT1981" s="86"/>
      <c r="AU1981" s="86"/>
      <c r="AV1981" s="86"/>
      <c r="AW1981" s="86"/>
      <c r="AX1981" s="86"/>
      <c r="AY1981" s="86"/>
      <c r="AZ1981" s="86"/>
      <c r="BA1981" s="86"/>
      <c r="BB1981" s="86"/>
      <c r="BC1981" s="86"/>
      <c r="BD1981" s="86"/>
      <c r="BE1981" s="86"/>
      <c r="BF1981" s="86"/>
      <c r="BG1981" s="86"/>
      <c r="BH1981" s="86"/>
      <c r="BI1981" s="86"/>
      <c r="BJ1981" s="86"/>
      <c r="BK1981" s="86"/>
      <c r="BL1981" s="86"/>
      <c r="BM1981" s="86"/>
      <c r="BN1981" s="86"/>
      <c r="BO1981" s="86"/>
      <c r="BP1981" s="86"/>
    </row>
    <row r="1982" spans="1:68" s="207" customFormat="1" x14ac:dyDescent="0.25">
      <c r="A1982" s="96">
        <v>8</v>
      </c>
      <c r="B1982" s="286"/>
      <c r="C1982" s="286"/>
      <c r="D1982" s="286"/>
      <c r="E1982" s="286"/>
      <c r="F1982" s="71" t="s">
        <v>4128</v>
      </c>
      <c r="G1982" s="99">
        <v>68100.820000000007</v>
      </c>
      <c r="H1982" s="99">
        <v>12821.18</v>
      </c>
      <c r="I1982" s="71">
        <f t="shared" si="468"/>
        <v>80922</v>
      </c>
      <c r="J1982" s="99"/>
      <c r="K1982" s="99"/>
      <c r="L1982" s="99">
        <f t="shared" si="469"/>
        <v>0</v>
      </c>
      <c r="M1982" s="99">
        <f t="shared" si="464"/>
        <v>68100.820000000007</v>
      </c>
      <c r="N1982" s="99">
        <f t="shared" si="470"/>
        <v>12821.18</v>
      </c>
      <c r="O1982" s="99">
        <f t="shared" si="471"/>
        <v>80922</v>
      </c>
      <c r="P1982" s="99"/>
      <c r="Q1982" s="99"/>
      <c r="R1982" s="99">
        <f t="shared" si="472"/>
        <v>0</v>
      </c>
      <c r="S1982" s="99">
        <f t="shared" si="473"/>
        <v>68100.820000000007</v>
      </c>
      <c r="T1982" s="99">
        <f t="shared" si="474"/>
        <v>12821.18</v>
      </c>
      <c r="U1982" s="99">
        <f t="shared" si="475"/>
        <v>80922</v>
      </c>
      <c r="V1982" s="105"/>
      <c r="W1982" s="86"/>
      <c r="X1982" s="86"/>
      <c r="Y1982" s="86"/>
      <c r="Z1982" s="86"/>
      <c r="AA1982" s="86"/>
      <c r="AB1982" s="86"/>
      <c r="AC1982" s="86"/>
      <c r="AD1982" s="86"/>
      <c r="AE1982" s="86"/>
      <c r="AF1982" s="86"/>
      <c r="AG1982" s="86"/>
      <c r="AH1982" s="86"/>
      <c r="AI1982" s="86"/>
      <c r="AJ1982" s="86"/>
      <c r="AK1982" s="86"/>
      <c r="AL1982" s="86"/>
      <c r="AM1982" s="86"/>
      <c r="AN1982" s="86"/>
      <c r="AO1982" s="86"/>
      <c r="AP1982" s="86"/>
      <c r="AQ1982" s="86"/>
      <c r="AR1982" s="86"/>
      <c r="AS1982" s="86"/>
      <c r="AT1982" s="86"/>
      <c r="AU1982" s="86"/>
      <c r="AV1982" s="86"/>
      <c r="AW1982" s="86"/>
      <c r="AX1982" s="86"/>
      <c r="AY1982" s="86"/>
      <c r="AZ1982" s="86"/>
      <c r="BA1982" s="86"/>
      <c r="BB1982" s="86"/>
      <c r="BC1982" s="86"/>
      <c r="BD1982" s="86"/>
      <c r="BE1982" s="86"/>
      <c r="BF1982" s="86"/>
      <c r="BG1982" s="86"/>
      <c r="BH1982" s="86"/>
      <c r="BI1982" s="86"/>
      <c r="BJ1982" s="86"/>
      <c r="BK1982" s="86"/>
      <c r="BL1982" s="86"/>
      <c r="BM1982" s="86"/>
      <c r="BN1982" s="86"/>
      <c r="BO1982" s="86"/>
      <c r="BP1982" s="86"/>
    </row>
    <row r="1983" spans="1:68" s="207" customFormat="1" x14ac:dyDescent="0.25">
      <c r="A1983" s="96">
        <v>9</v>
      </c>
      <c r="B1983" s="286"/>
      <c r="C1983" s="286"/>
      <c r="D1983" s="286"/>
      <c r="E1983" s="286"/>
      <c r="F1983" s="71" t="s">
        <v>4129</v>
      </c>
      <c r="G1983" s="99">
        <v>87573.14</v>
      </c>
      <c r="H1983" s="99">
        <v>63932.86</v>
      </c>
      <c r="I1983" s="71">
        <f t="shared" si="468"/>
        <v>151506</v>
      </c>
      <c r="J1983" s="99"/>
      <c r="K1983" s="99"/>
      <c r="L1983" s="99">
        <f t="shared" si="469"/>
        <v>0</v>
      </c>
      <c r="M1983" s="99">
        <f t="shared" si="464"/>
        <v>87573.14</v>
      </c>
      <c r="N1983" s="99">
        <f t="shared" si="470"/>
        <v>63932.86</v>
      </c>
      <c r="O1983" s="99">
        <f t="shared" si="471"/>
        <v>151506</v>
      </c>
      <c r="P1983" s="99"/>
      <c r="Q1983" s="99"/>
      <c r="R1983" s="99">
        <f t="shared" si="472"/>
        <v>0</v>
      </c>
      <c r="S1983" s="99">
        <f t="shared" si="473"/>
        <v>87573.14</v>
      </c>
      <c r="T1983" s="99">
        <f t="shared" si="474"/>
        <v>63932.86</v>
      </c>
      <c r="U1983" s="99">
        <f t="shared" si="475"/>
        <v>151506</v>
      </c>
      <c r="V1983" s="105"/>
      <c r="W1983" s="86"/>
      <c r="X1983" s="86"/>
      <c r="Y1983" s="86"/>
      <c r="Z1983" s="86"/>
      <c r="AA1983" s="86"/>
      <c r="AB1983" s="86"/>
      <c r="AC1983" s="86"/>
      <c r="AD1983" s="86"/>
      <c r="AE1983" s="86"/>
      <c r="AF1983" s="86"/>
      <c r="AG1983" s="86"/>
      <c r="AH1983" s="86"/>
      <c r="AI1983" s="86"/>
      <c r="AJ1983" s="86"/>
      <c r="AK1983" s="86"/>
      <c r="AL1983" s="86"/>
      <c r="AM1983" s="86"/>
      <c r="AN1983" s="86"/>
      <c r="AO1983" s="86"/>
      <c r="AP1983" s="86"/>
      <c r="AQ1983" s="86"/>
      <c r="AR1983" s="86"/>
      <c r="AS1983" s="86"/>
      <c r="AT1983" s="86"/>
      <c r="AU1983" s="86"/>
      <c r="AV1983" s="86"/>
      <c r="AW1983" s="86"/>
      <c r="AX1983" s="86"/>
      <c r="AY1983" s="86"/>
      <c r="AZ1983" s="86"/>
      <c r="BA1983" s="86"/>
      <c r="BB1983" s="86"/>
      <c r="BC1983" s="86"/>
      <c r="BD1983" s="86"/>
      <c r="BE1983" s="86"/>
      <c r="BF1983" s="86"/>
      <c r="BG1983" s="86"/>
      <c r="BH1983" s="86"/>
      <c r="BI1983" s="86"/>
      <c r="BJ1983" s="86"/>
      <c r="BK1983" s="86"/>
      <c r="BL1983" s="86"/>
      <c r="BM1983" s="86"/>
      <c r="BN1983" s="86"/>
      <c r="BO1983" s="86"/>
      <c r="BP1983" s="86"/>
    </row>
    <row r="1984" spans="1:68" s="207" customFormat="1" x14ac:dyDescent="0.25">
      <c r="A1984" s="96">
        <v>10</v>
      </c>
      <c r="B1984" s="286"/>
      <c r="C1984" s="286"/>
      <c r="D1984" s="286"/>
      <c r="E1984" s="286"/>
      <c r="F1984" s="71" t="s">
        <v>4130</v>
      </c>
      <c r="G1984" s="99">
        <v>120263.82999999999</v>
      </c>
      <c r="H1984" s="99">
        <v>37905.17</v>
      </c>
      <c r="I1984" s="71">
        <f t="shared" si="468"/>
        <v>158169</v>
      </c>
      <c r="J1984" s="99"/>
      <c r="K1984" s="99"/>
      <c r="L1984" s="99">
        <f t="shared" si="469"/>
        <v>0</v>
      </c>
      <c r="M1984" s="99">
        <f t="shared" si="464"/>
        <v>120263.82999999999</v>
      </c>
      <c r="N1984" s="99">
        <f t="shared" si="470"/>
        <v>37905.17</v>
      </c>
      <c r="O1984" s="99">
        <f t="shared" si="471"/>
        <v>158169</v>
      </c>
      <c r="P1984" s="99"/>
      <c r="Q1984" s="99"/>
      <c r="R1984" s="99">
        <f t="shared" si="472"/>
        <v>0</v>
      </c>
      <c r="S1984" s="99">
        <f t="shared" si="473"/>
        <v>120263.82999999999</v>
      </c>
      <c r="T1984" s="99">
        <f t="shared" si="474"/>
        <v>37905.17</v>
      </c>
      <c r="U1984" s="99">
        <f t="shared" si="475"/>
        <v>158169</v>
      </c>
      <c r="V1984" s="105"/>
      <c r="W1984" s="86"/>
      <c r="X1984" s="86"/>
      <c r="Y1984" s="86"/>
      <c r="Z1984" s="86"/>
      <c r="AA1984" s="86"/>
      <c r="AB1984" s="86"/>
      <c r="AC1984" s="86"/>
      <c r="AD1984" s="86"/>
      <c r="AE1984" s="86"/>
      <c r="AF1984" s="86"/>
      <c r="AG1984" s="86"/>
      <c r="AH1984" s="86"/>
      <c r="AI1984" s="86"/>
      <c r="AJ1984" s="86"/>
      <c r="AK1984" s="86"/>
      <c r="AL1984" s="86"/>
      <c r="AM1984" s="86"/>
      <c r="AN1984" s="86"/>
      <c r="AO1984" s="86"/>
      <c r="AP1984" s="86"/>
      <c r="AQ1984" s="86"/>
      <c r="AR1984" s="86"/>
      <c r="AS1984" s="86"/>
      <c r="AT1984" s="86"/>
      <c r="AU1984" s="86"/>
      <c r="AV1984" s="86"/>
      <c r="AW1984" s="86"/>
      <c r="AX1984" s="86"/>
      <c r="AY1984" s="86"/>
      <c r="AZ1984" s="86"/>
      <c r="BA1984" s="86"/>
      <c r="BB1984" s="86"/>
      <c r="BC1984" s="86"/>
      <c r="BD1984" s="86"/>
      <c r="BE1984" s="86"/>
      <c r="BF1984" s="86"/>
      <c r="BG1984" s="86"/>
      <c r="BH1984" s="86"/>
      <c r="BI1984" s="86"/>
      <c r="BJ1984" s="86"/>
      <c r="BK1984" s="86"/>
      <c r="BL1984" s="86"/>
      <c r="BM1984" s="86"/>
      <c r="BN1984" s="86"/>
      <c r="BO1984" s="86"/>
      <c r="BP1984" s="86"/>
    </row>
    <row r="1985" spans="1:68" s="207" customFormat="1" x14ac:dyDescent="0.25">
      <c r="A1985" s="96">
        <v>11</v>
      </c>
      <c r="B1985" s="286"/>
      <c r="C1985" s="286"/>
      <c r="D1985" s="286"/>
      <c r="E1985" s="286"/>
      <c r="F1985" s="71" t="s">
        <v>4131</v>
      </c>
      <c r="G1985" s="99">
        <v>32424.350000000006</v>
      </c>
      <c r="H1985" s="99">
        <v>3130.6499999999978</v>
      </c>
      <c r="I1985" s="71">
        <f t="shared" si="468"/>
        <v>35555</v>
      </c>
      <c r="J1985" s="99"/>
      <c r="K1985" s="99"/>
      <c r="L1985" s="99">
        <f t="shared" si="469"/>
        <v>0</v>
      </c>
      <c r="M1985" s="99">
        <f t="shared" si="464"/>
        <v>32424.350000000006</v>
      </c>
      <c r="N1985" s="99">
        <f t="shared" si="470"/>
        <v>3130.6499999999978</v>
      </c>
      <c r="O1985" s="99">
        <f t="shared" si="471"/>
        <v>35555</v>
      </c>
      <c r="P1985" s="99"/>
      <c r="Q1985" s="99"/>
      <c r="R1985" s="99">
        <f t="shared" si="472"/>
        <v>0</v>
      </c>
      <c r="S1985" s="99">
        <f t="shared" si="473"/>
        <v>32424.350000000006</v>
      </c>
      <c r="T1985" s="99">
        <f t="shared" si="474"/>
        <v>3130.6499999999978</v>
      </c>
      <c r="U1985" s="99">
        <f t="shared" si="475"/>
        <v>35555</v>
      </c>
      <c r="V1985" s="105"/>
      <c r="W1985" s="86"/>
      <c r="X1985" s="86"/>
      <c r="Y1985" s="86"/>
      <c r="Z1985" s="86"/>
      <c r="AA1985" s="86"/>
      <c r="AB1985" s="86"/>
      <c r="AC1985" s="86"/>
      <c r="AD1985" s="86"/>
      <c r="AE1985" s="86"/>
      <c r="AF1985" s="86"/>
      <c r="AG1985" s="86"/>
      <c r="AH1985" s="86"/>
      <c r="AI1985" s="86"/>
      <c r="AJ1985" s="86"/>
      <c r="AK1985" s="86"/>
      <c r="AL1985" s="86"/>
      <c r="AM1985" s="86"/>
      <c r="AN1985" s="86"/>
      <c r="AO1985" s="86"/>
      <c r="AP1985" s="86"/>
      <c r="AQ1985" s="86"/>
      <c r="AR1985" s="86"/>
      <c r="AS1985" s="86"/>
      <c r="AT1985" s="86"/>
      <c r="AU1985" s="86"/>
      <c r="AV1985" s="86"/>
      <c r="AW1985" s="86"/>
      <c r="AX1985" s="86"/>
      <c r="AY1985" s="86"/>
      <c r="AZ1985" s="86"/>
      <c r="BA1985" s="86"/>
      <c r="BB1985" s="86"/>
      <c r="BC1985" s="86"/>
      <c r="BD1985" s="86"/>
      <c r="BE1985" s="86"/>
      <c r="BF1985" s="86"/>
      <c r="BG1985" s="86"/>
      <c r="BH1985" s="86"/>
      <c r="BI1985" s="86"/>
      <c r="BJ1985" s="86"/>
      <c r="BK1985" s="86"/>
      <c r="BL1985" s="86"/>
      <c r="BM1985" s="86"/>
      <c r="BN1985" s="86"/>
      <c r="BO1985" s="86"/>
      <c r="BP1985" s="86"/>
    </row>
    <row r="1986" spans="1:68" s="207" customFormat="1" x14ac:dyDescent="0.25">
      <c r="A1986" s="96">
        <v>12</v>
      </c>
      <c r="B1986" s="286"/>
      <c r="C1986" s="286"/>
      <c r="D1986" s="286"/>
      <c r="E1986" s="286"/>
      <c r="F1986" s="71" t="s">
        <v>4132</v>
      </c>
      <c r="G1986" s="99">
        <v>158095.94</v>
      </c>
      <c r="H1986" s="99">
        <v>46428.060000000005</v>
      </c>
      <c r="I1986" s="71">
        <f t="shared" si="468"/>
        <v>204524</v>
      </c>
      <c r="J1986" s="99"/>
      <c r="K1986" s="99"/>
      <c r="L1986" s="99">
        <f t="shared" si="469"/>
        <v>0</v>
      </c>
      <c r="M1986" s="99">
        <f t="shared" si="464"/>
        <v>158095.94</v>
      </c>
      <c r="N1986" s="99">
        <f t="shared" si="470"/>
        <v>46428.060000000005</v>
      </c>
      <c r="O1986" s="99">
        <f t="shared" si="471"/>
        <v>204524</v>
      </c>
      <c r="P1986" s="99"/>
      <c r="Q1986" s="99"/>
      <c r="R1986" s="99">
        <f t="shared" si="472"/>
        <v>0</v>
      </c>
      <c r="S1986" s="99">
        <f t="shared" si="473"/>
        <v>158095.94</v>
      </c>
      <c r="T1986" s="99">
        <f t="shared" si="474"/>
        <v>46428.060000000005</v>
      </c>
      <c r="U1986" s="99">
        <f t="shared" si="475"/>
        <v>204524</v>
      </c>
      <c r="V1986" s="105"/>
      <c r="W1986" s="86"/>
      <c r="X1986" s="86"/>
      <c r="Y1986" s="86"/>
      <c r="Z1986" s="86"/>
      <c r="AA1986" s="86"/>
      <c r="AB1986" s="86"/>
      <c r="AC1986" s="86"/>
      <c r="AD1986" s="86"/>
      <c r="AE1986" s="86"/>
      <c r="AF1986" s="86"/>
      <c r="AG1986" s="86"/>
      <c r="AH1986" s="86"/>
      <c r="AI1986" s="86"/>
      <c r="AJ1986" s="86"/>
      <c r="AK1986" s="86"/>
      <c r="AL1986" s="86"/>
      <c r="AM1986" s="86"/>
      <c r="AN1986" s="86"/>
      <c r="AO1986" s="86"/>
      <c r="AP1986" s="86"/>
      <c r="AQ1986" s="86"/>
      <c r="AR1986" s="86"/>
      <c r="AS1986" s="86"/>
      <c r="AT1986" s="86"/>
      <c r="AU1986" s="86"/>
      <c r="AV1986" s="86"/>
      <c r="AW1986" s="86"/>
      <c r="AX1986" s="86"/>
      <c r="AY1986" s="86"/>
      <c r="AZ1986" s="86"/>
      <c r="BA1986" s="86"/>
      <c r="BB1986" s="86"/>
      <c r="BC1986" s="86"/>
      <c r="BD1986" s="86"/>
      <c r="BE1986" s="86"/>
      <c r="BF1986" s="86"/>
      <c r="BG1986" s="86"/>
      <c r="BH1986" s="86"/>
      <c r="BI1986" s="86"/>
      <c r="BJ1986" s="86"/>
      <c r="BK1986" s="86"/>
      <c r="BL1986" s="86"/>
      <c r="BM1986" s="86"/>
      <c r="BN1986" s="86"/>
      <c r="BO1986" s="86"/>
      <c r="BP1986" s="86"/>
    </row>
    <row r="1987" spans="1:68" s="207" customFormat="1" x14ac:dyDescent="0.25">
      <c r="A1987" s="96">
        <v>13</v>
      </c>
      <c r="B1987" s="286"/>
      <c r="C1987" s="286"/>
      <c r="D1987" s="286"/>
      <c r="E1987" s="286"/>
      <c r="F1987" s="71" t="s">
        <v>4133</v>
      </c>
      <c r="G1987" s="99">
        <v>101822.82999999999</v>
      </c>
      <c r="H1987" s="99">
        <v>37941.170000000006</v>
      </c>
      <c r="I1987" s="71">
        <f t="shared" si="468"/>
        <v>139764</v>
      </c>
      <c r="J1987" s="99"/>
      <c r="K1987" s="99"/>
      <c r="L1987" s="99">
        <f t="shared" si="469"/>
        <v>0</v>
      </c>
      <c r="M1987" s="99">
        <f t="shared" si="464"/>
        <v>101822.82999999999</v>
      </c>
      <c r="N1987" s="99">
        <f t="shared" si="470"/>
        <v>37941.170000000006</v>
      </c>
      <c r="O1987" s="99">
        <f t="shared" si="471"/>
        <v>139764</v>
      </c>
      <c r="P1987" s="99"/>
      <c r="Q1987" s="99"/>
      <c r="R1987" s="99">
        <f t="shared" si="472"/>
        <v>0</v>
      </c>
      <c r="S1987" s="99">
        <f t="shared" si="473"/>
        <v>101822.82999999999</v>
      </c>
      <c r="T1987" s="99">
        <f t="shared" si="474"/>
        <v>37941.170000000006</v>
      </c>
      <c r="U1987" s="99">
        <f t="shared" si="475"/>
        <v>139764</v>
      </c>
      <c r="V1987" s="105"/>
      <c r="W1987" s="86"/>
      <c r="X1987" s="86"/>
      <c r="Y1987" s="86"/>
      <c r="Z1987" s="86"/>
      <c r="AA1987" s="86"/>
      <c r="AB1987" s="86"/>
      <c r="AC1987" s="86"/>
      <c r="AD1987" s="86"/>
      <c r="AE1987" s="86"/>
      <c r="AF1987" s="86"/>
      <c r="AG1987" s="86"/>
      <c r="AH1987" s="86"/>
      <c r="AI1987" s="86"/>
      <c r="AJ1987" s="86"/>
      <c r="AK1987" s="86"/>
      <c r="AL1987" s="86"/>
      <c r="AM1987" s="86"/>
      <c r="AN1987" s="86"/>
      <c r="AO1987" s="86"/>
      <c r="AP1987" s="86"/>
      <c r="AQ1987" s="86"/>
      <c r="AR1987" s="86"/>
      <c r="AS1987" s="86"/>
      <c r="AT1987" s="86"/>
      <c r="AU1987" s="86"/>
      <c r="AV1987" s="86"/>
      <c r="AW1987" s="86"/>
      <c r="AX1987" s="86"/>
      <c r="AY1987" s="86"/>
      <c r="AZ1987" s="86"/>
      <c r="BA1987" s="86"/>
      <c r="BB1987" s="86"/>
      <c r="BC1987" s="86"/>
      <c r="BD1987" s="86"/>
      <c r="BE1987" s="86"/>
      <c r="BF1987" s="86"/>
      <c r="BG1987" s="86"/>
      <c r="BH1987" s="86"/>
      <c r="BI1987" s="86"/>
      <c r="BJ1987" s="86"/>
      <c r="BK1987" s="86"/>
      <c r="BL1987" s="86"/>
      <c r="BM1987" s="86"/>
      <c r="BN1987" s="86"/>
      <c r="BO1987" s="86"/>
      <c r="BP1987" s="86"/>
    </row>
    <row r="1988" spans="1:68" s="207" customFormat="1" x14ac:dyDescent="0.25">
      <c r="A1988" s="96">
        <v>14</v>
      </c>
      <c r="B1988" s="286"/>
      <c r="C1988" s="286"/>
      <c r="D1988" s="286"/>
      <c r="E1988" s="286"/>
      <c r="F1988" s="71" t="s">
        <v>4134</v>
      </c>
      <c r="G1988" s="99">
        <v>108063.73000000003</v>
      </c>
      <c r="H1988" s="99">
        <v>36873.270000000004</v>
      </c>
      <c r="I1988" s="71">
        <f t="shared" si="468"/>
        <v>144937.00000000003</v>
      </c>
      <c r="J1988" s="99"/>
      <c r="K1988" s="99"/>
      <c r="L1988" s="99">
        <f t="shared" si="469"/>
        <v>0</v>
      </c>
      <c r="M1988" s="99">
        <f t="shared" si="464"/>
        <v>108063.73000000003</v>
      </c>
      <c r="N1988" s="99">
        <f t="shared" si="470"/>
        <v>36873.270000000004</v>
      </c>
      <c r="O1988" s="99">
        <f t="shared" si="471"/>
        <v>144937.00000000003</v>
      </c>
      <c r="P1988" s="99"/>
      <c r="Q1988" s="99"/>
      <c r="R1988" s="99">
        <f t="shared" si="472"/>
        <v>0</v>
      </c>
      <c r="S1988" s="99">
        <f t="shared" si="473"/>
        <v>108063.73000000003</v>
      </c>
      <c r="T1988" s="99">
        <f t="shared" si="474"/>
        <v>36873.270000000004</v>
      </c>
      <c r="U1988" s="99">
        <f t="shared" si="475"/>
        <v>144937.00000000003</v>
      </c>
      <c r="V1988" s="105"/>
      <c r="W1988" s="86"/>
      <c r="X1988" s="86"/>
      <c r="Y1988" s="86"/>
      <c r="Z1988" s="86"/>
      <c r="AA1988" s="86"/>
      <c r="AB1988" s="86"/>
      <c r="AC1988" s="86"/>
      <c r="AD1988" s="86"/>
      <c r="AE1988" s="86"/>
      <c r="AF1988" s="86"/>
      <c r="AG1988" s="86"/>
      <c r="AH1988" s="86"/>
      <c r="AI1988" s="86"/>
      <c r="AJ1988" s="86"/>
      <c r="AK1988" s="86"/>
      <c r="AL1988" s="86"/>
      <c r="AM1988" s="86"/>
      <c r="AN1988" s="86"/>
      <c r="AO1988" s="86"/>
      <c r="AP1988" s="86"/>
      <c r="AQ1988" s="86"/>
      <c r="AR1988" s="86"/>
      <c r="AS1988" s="86"/>
      <c r="AT1988" s="86"/>
      <c r="AU1988" s="86"/>
      <c r="AV1988" s="86"/>
      <c r="AW1988" s="86"/>
      <c r="AX1988" s="86"/>
      <c r="AY1988" s="86"/>
      <c r="AZ1988" s="86"/>
      <c r="BA1988" s="86"/>
      <c r="BB1988" s="86"/>
      <c r="BC1988" s="86"/>
      <c r="BD1988" s="86"/>
      <c r="BE1988" s="86"/>
      <c r="BF1988" s="86"/>
      <c r="BG1988" s="86"/>
      <c r="BH1988" s="86"/>
      <c r="BI1988" s="86"/>
      <c r="BJ1988" s="86"/>
      <c r="BK1988" s="86"/>
      <c r="BL1988" s="86"/>
      <c r="BM1988" s="86"/>
      <c r="BN1988" s="86"/>
      <c r="BO1988" s="86"/>
      <c r="BP1988" s="86"/>
    </row>
    <row r="1989" spans="1:68" s="207" customFormat="1" x14ac:dyDescent="0.25">
      <c r="A1989" s="96">
        <v>15</v>
      </c>
      <c r="B1989" s="286"/>
      <c r="C1989" s="286"/>
      <c r="D1989" s="286"/>
      <c r="E1989" s="286"/>
      <c r="F1989" s="71" t="s">
        <v>4135</v>
      </c>
      <c r="G1989" s="99">
        <v>44419.069999999992</v>
      </c>
      <c r="H1989" s="99">
        <v>14689.930000000008</v>
      </c>
      <c r="I1989" s="71">
        <f t="shared" si="468"/>
        <v>59109</v>
      </c>
      <c r="J1989" s="99"/>
      <c r="K1989" s="99"/>
      <c r="L1989" s="99">
        <f t="shared" si="469"/>
        <v>0</v>
      </c>
      <c r="M1989" s="99">
        <f t="shared" si="464"/>
        <v>44419.069999999992</v>
      </c>
      <c r="N1989" s="99">
        <f t="shared" si="470"/>
        <v>14689.930000000008</v>
      </c>
      <c r="O1989" s="99">
        <f t="shared" si="471"/>
        <v>59109</v>
      </c>
      <c r="P1989" s="99"/>
      <c r="Q1989" s="99"/>
      <c r="R1989" s="99">
        <f t="shared" si="472"/>
        <v>0</v>
      </c>
      <c r="S1989" s="99">
        <f t="shared" si="473"/>
        <v>44419.069999999992</v>
      </c>
      <c r="T1989" s="99">
        <f t="shared" si="474"/>
        <v>14689.930000000008</v>
      </c>
      <c r="U1989" s="99">
        <f t="shared" si="475"/>
        <v>59109</v>
      </c>
      <c r="V1989" s="105"/>
      <c r="W1989" s="86"/>
      <c r="X1989" s="86"/>
      <c r="Y1989" s="86"/>
      <c r="Z1989" s="86"/>
      <c r="AA1989" s="86"/>
      <c r="AB1989" s="86"/>
      <c r="AC1989" s="86"/>
      <c r="AD1989" s="86"/>
      <c r="AE1989" s="86"/>
      <c r="AF1989" s="86"/>
      <c r="AG1989" s="86"/>
      <c r="AH1989" s="86"/>
      <c r="AI1989" s="86"/>
      <c r="AJ1989" s="86"/>
      <c r="AK1989" s="86"/>
      <c r="AL1989" s="86"/>
      <c r="AM1989" s="86"/>
      <c r="AN1989" s="86"/>
      <c r="AO1989" s="86"/>
      <c r="AP1989" s="86"/>
      <c r="AQ1989" s="86"/>
      <c r="AR1989" s="86"/>
      <c r="AS1989" s="86"/>
      <c r="AT1989" s="86"/>
      <c r="AU1989" s="86"/>
      <c r="AV1989" s="86"/>
      <c r="AW1989" s="86"/>
      <c r="AX1989" s="86"/>
      <c r="AY1989" s="86"/>
      <c r="AZ1989" s="86"/>
      <c r="BA1989" s="86"/>
      <c r="BB1989" s="86"/>
      <c r="BC1989" s="86"/>
      <c r="BD1989" s="86"/>
      <c r="BE1989" s="86"/>
      <c r="BF1989" s="86"/>
      <c r="BG1989" s="86"/>
      <c r="BH1989" s="86"/>
      <c r="BI1989" s="86"/>
      <c r="BJ1989" s="86"/>
      <c r="BK1989" s="86"/>
      <c r="BL1989" s="86"/>
      <c r="BM1989" s="86"/>
      <c r="BN1989" s="86"/>
      <c r="BO1989" s="86"/>
      <c r="BP1989" s="86"/>
    </row>
    <row r="1990" spans="1:68" s="207" customFormat="1" x14ac:dyDescent="0.25">
      <c r="A1990" s="96">
        <v>16</v>
      </c>
      <c r="B1990" s="286"/>
      <c r="C1990" s="286"/>
      <c r="D1990" s="286"/>
      <c r="E1990" s="286"/>
      <c r="F1990" s="71" t="s">
        <v>4136</v>
      </c>
      <c r="G1990" s="99">
        <v>-48740.15</v>
      </c>
      <c r="H1990" s="99">
        <v>2420.15</v>
      </c>
      <c r="I1990" s="71">
        <f t="shared" si="468"/>
        <v>-46320</v>
      </c>
      <c r="J1990" s="99"/>
      <c r="K1990" s="99"/>
      <c r="L1990" s="99">
        <f t="shared" si="469"/>
        <v>0</v>
      </c>
      <c r="M1990" s="99">
        <f t="shared" ref="M1990:M2053" si="477">G1990+J1990</f>
        <v>-48740.15</v>
      </c>
      <c r="N1990" s="99">
        <f t="shared" si="470"/>
        <v>2420.15</v>
      </c>
      <c r="O1990" s="99">
        <f t="shared" si="471"/>
        <v>-46320</v>
      </c>
      <c r="P1990" s="99"/>
      <c r="Q1990" s="99"/>
      <c r="R1990" s="99">
        <f t="shared" si="472"/>
        <v>0</v>
      </c>
      <c r="S1990" s="99">
        <f t="shared" si="473"/>
        <v>-48740.15</v>
      </c>
      <c r="T1990" s="99">
        <f t="shared" si="474"/>
        <v>2420.15</v>
      </c>
      <c r="U1990" s="99">
        <f t="shared" si="475"/>
        <v>-46320</v>
      </c>
      <c r="V1990" s="105"/>
      <c r="W1990" s="86"/>
      <c r="X1990" s="86"/>
      <c r="Y1990" s="86"/>
      <c r="Z1990" s="86"/>
      <c r="AA1990" s="86"/>
      <c r="AB1990" s="86"/>
      <c r="AC1990" s="86"/>
      <c r="AD1990" s="86"/>
      <c r="AE1990" s="86"/>
      <c r="AF1990" s="86"/>
      <c r="AG1990" s="86"/>
      <c r="AH1990" s="86"/>
      <c r="AI1990" s="86"/>
      <c r="AJ1990" s="86"/>
      <c r="AK1990" s="86"/>
      <c r="AL1990" s="86"/>
      <c r="AM1990" s="86"/>
      <c r="AN1990" s="86"/>
      <c r="AO1990" s="86"/>
      <c r="AP1990" s="86"/>
      <c r="AQ1990" s="86"/>
      <c r="AR1990" s="86"/>
      <c r="AS1990" s="86"/>
      <c r="AT1990" s="86"/>
      <c r="AU1990" s="86"/>
      <c r="AV1990" s="86"/>
      <c r="AW1990" s="86"/>
      <c r="AX1990" s="86"/>
      <c r="AY1990" s="86"/>
      <c r="AZ1990" s="86"/>
      <c r="BA1990" s="86"/>
      <c r="BB1990" s="86"/>
      <c r="BC1990" s="86"/>
      <c r="BD1990" s="86"/>
      <c r="BE1990" s="86"/>
      <c r="BF1990" s="86"/>
      <c r="BG1990" s="86"/>
      <c r="BH1990" s="86"/>
      <c r="BI1990" s="86"/>
      <c r="BJ1990" s="86"/>
      <c r="BK1990" s="86"/>
      <c r="BL1990" s="86"/>
      <c r="BM1990" s="86"/>
      <c r="BN1990" s="86"/>
      <c r="BO1990" s="86"/>
      <c r="BP1990" s="86"/>
    </row>
    <row r="1991" spans="1:68" s="207" customFormat="1" x14ac:dyDescent="0.25">
      <c r="A1991" s="96">
        <v>17</v>
      </c>
      <c r="B1991" s="286"/>
      <c r="C1991" s="286"/>
      <c r="D1991" s="286"/>
      <c r="E1991" s="286"/>
      <c r="F1991" s="71" t="s">
        <v>4137</v>
      </c>
      <c r="G1991" s="99">
        <v>211137.87999999998</v>
      </c>
      <c r="H1991" s="99">
        <v>12673.119999999995</v>
      </c>
      <c r="I1991" s="71">
        <f t="shared" si="468"/>
        <v>223810.99999999997</v>
      </c>
      <c r="J1991" s="99"/>
      <c r="K1991" s="99"/>
      <c r="L1991" s="99">
        <f t="shared" si="469"/>
        <v>0</v>
      </c>
      <c r="M1991" s="99">
        <f t="shared" si="477"/>
        <v>211137.87999999998</v>
      </c>
      <c r="N1991" s="99">
        <f t="shared" si="470"/>
        <v>12673.119999999995</v>
      </c>
      <c r="O1991" s="99">
        <f t="shared" si="471"/>
        <v>223810.99999999997</v>
      </c>
      <c r="P1991" s="99"/>
      <c r="Q1991" s="99"/>
      <c r="R1991" s="99">
        <f t="shared" si="472"/>
        <v>0</v>
      </c>
      <c r="S1991" s="99">
        <f t="shared" si="473"/>
        <v>211137.87999999998</v>
      </c>
      <c r="T1991" s="99">
        <f t="shared" si="474"/>
        <v>12673.119999999995</v>
      </c>
      <c r="U1991" s="99">
        <f t="shared" si="475"/>
        <v>223810.99999999997</v>
      </c>
      <c r="V1991" s="105"/>
      <c r="W1991" s="86"/>
      <c r="X1991" s="86"/>
      <c r="Y1991" s="86"/>
      <c r="Z1991" s="86"/>
      <c r="AA1991" s="86"/>
      <c r="AB1991" s="86"/>
      <c r="AC1991" s="86"/>
      <c r="AD1991" s="86"/>
      <c r="AE1991" s="86"/>
      <c r="AF1991" s="86"/>
      <c r="AG1991" s="86"/>
      <c r="AH1991" s="86"/>
      <c r="AI1991" s="86"/>
      <c r="AJ1991" s="86"/>
      <c r="AK1991" s="86"/>
      <c r="AL1991" s="86"/>
      <c r="AM1991" s="86"/>
      <c r="AN1991" s="86"/>
      <c r="AO1991" s="86"/>
      <c r="AP1991" s="86"/>
      <c r="AQ1991" s="86"/>
      <c r="AR1991" s="86"/>
      <c r="AS1991" s="86"/>
      <c r="AT1991" s="86"/>
      <c r="AU1991" s="86"/>
      <c r="AV1991" s="86"/>
      <c r="AW1991" s="86"/>
      <c r="AX1991" s="86"/>
      <c r="AY1991" s="86"/>
      <c r="AZ1991" s="86"/>
      <c r="BA1991" s="86"/>
      <c r="BB1991" s="86"/>
      <c r="BC1991" s="86"/>
      <c r="BD1991" s="86"/>
      <c r="BE1991" s="86"/>
      <c r="BF1991" s="86"/>
      <c r="BG1991" s="86"/>
      <c r="BH1991" s="86"/>
      <c r="BI1991" s="86"/>
      <c r="BJ1991" s="86"/>
      <c r="BK1991" s="86"/>
      <c r="BL1991" s="86"/>
      <c r="BM1991" s="86"/>
      <c r="BN1991" s="86"/>
      <c r="BO1991" s="86"/>
      <c r="BP1991" s="86"/>
    </row>
    <row r="1992" spans="1:68" s="207" customFormat="1" x14ac:dyDescent="0.25">
      <c r="A1992" s="96">
        <v>18</v>
      </c>
      <c r="B1992" s="286"/>
      <c r="C1992" s="286"/>
      <c r="D1992" s="286"/>
      <c r="E1992" s="286"/>
      <c r="F1992" s="71" t="s">
        <v>4138</v>
      </c>
      <c r="G1992" s="99">
        <v>115859.79</v>
      </c>
      <c r="H1992" s="99">
        <v>122028.20999999999</v>
      </c>
      <c r="I1992" s="71">
        <f t="shared" si="468"/>
        <v>237888</v>
      </c>
      <c r="J1992" s="99"/>
      <c r="K1992" s="99"/>
      <c r="L1992" s="99">
        <f t="shared" si="469"/>
        <v>0</v>
      </c>
      <c r="M1992" s="99">
        <f t="shared" si="477"/>
        <v>115859.79</v>
      </c>
      <c r="N1992" s="99">
        <f t="shared" si="470"/>
        <v>122028.20999999999</v>
      </c>
      <c r="O1992" s="99">
        <f t="shared" si="471"/>
        <v>237888</v>
      </c>
      <c r="P1992" s="99"/>
      <c r="Q1992" s="99"/>
      <c r="R1992" s="99">
        <f t="shared" si="472"/>
        <v>0</v>
      </c>
      <c r="S1992" s="99">
        <f t="shared" si="473"/>
        <v>115859.79</v>
      </c>
      <c r="T1992" s="99">
        <f t="shared" si="474"/>
        <v>122028.20999999999</v>
      </c>
      <c r="U1992" s="99">
        <f t="shared" si="475"/>
        <v>237888</v>
      </c>
      <c r="V1992" s="105"/>
      <c r="W1992" s="86"/>
      <c r="X1992" s="86"/>
      <c r="Y1992" s="86"/>
      <c r="Z1992" s="86"/>
      <c r="AA1992" s="86"/>
      <c r="AB1992" s="86"/>
      <c r="AC1992" s="86"/>
      <c r="AD1992" s="86"/>
      <c r="AE1992" s="86"/>
      <c r="AF1992" s="86"/>
      <c r="AG1992" s="86"/>
      <c r="AH1992" s="86"/>
      <c r="AI1992" s="86"/>
      <c r="AJ1992" s="86"/>
      <c r="AK1992" s="86"/>
      <c r="AL1992" s="86"/>
      <c r="AM1992" s="86"/>
      <c r="AN1992" s="86"/>
      <c r="AO1992" s="86"/>
      <c r="AP1992" s="86"/>
      <c r="AQ1992" s="86"/>
      <c r="AR1992" s="86"/>
      <c r="AS1992" s="86"/>
      <c r="AT1992" s="86"/>
      <c r="AU1992" s="86"/>
      <c r="AV1992" s="86"/>
      <c r="AW1992" s="86"/>
      <c r="AX1992" s="86"/>
      <c r="AY1992" s="86"/>
      <c r="AZ1992" s="86"/>
      <c r="BA1992" s="86"/>
      <c r="BB1992" s="86"/>
      <c r="BC1992" s="86"/>
      <c r="BD1992" s="86"/>
      <c r="BE1992" s="86"/>
      <c r="BF1992" s="86"/>
      <c r="BG1992" s="86"/>
      <c r="BH1992" s="86"/>
      <c r="BI1992" s="86"/>
      <c r="BJ1992" s="86"/>
      <c r="BK1992" s="86"/>
      <c r="BL1992" s="86"/>
      <c r="BM1992" s="86"/>
      <c r="BN1992" s="86"/>
      <c r="BO1992" s="86"/>
      <c r="BP1992" s="86"/>
    </row>
    <row r="1993" spans="1:68" s="207" customFormat="1" x14ac:dyDescent="0.25">
      <c r="A1993" s="96">
        <v>19</v>
      </c>
      <c r="B1993" s="286"/>
      <c r="C1993" s="286"/>
      <c r="D1993" s="286"/>
      <c r="E1993" s="286"/>
      <c r="F1993" s="71" t="s">
        <v>4139</v>
      </c>
      <c r="G1993" s="99">
        <v>126931.55</v>
      </c>
      <c r="H1993" s="99">
        <v>38923.449999999997</v>
      </c>
      <c r="I1993" s="71">
        <f t="shared" si="468"/>
        <v>165855</v>
      </c>
      <c r="J1993" s="99"/>
      <c r="K1993" s="99"/>
      <c r="L1993" s="99">
        <f t="shared" si="469"/>
        <v>0</v>
      </c>
      <c r="M1993" s="99">
        <f t="shared" si="477"/>
        <v>126931.55</v>
      </c>
      <c r="N1993" s="99">
        <f t="shared" si="470"/>
        <v>38923.449999999997</v>
      </c>
      <c r="O1993" s="99">
        <f t="shared" si="471"/>
        <v>165855</v>
      </c>
      <c r="P1993" s="99"/>
      <c r="Q1993" s="99"/>
      <c r="R1993" s="99">
        <f t="shared" si="472"/>
        <v>0</v>
      </c>
      <c r="S1993" s="99">
        <f t="shared" si="473"/>
        <v>126931.55</v>
      </c>
      <c r="T1993" s="99">
        <f t="shared" si="474"/>
        <v>38923.449999999997</v>
      </c>
      <c r="U1993" s="99">
        <f t="shared" si="475"/>
        <v>165855</v>
      </c>
      <c r="V1993" s="105"/>
      <c r="W1993" s="86"/>
      <c r="X1993" s="86"/>
      <c r="Y1993" s="86"/>
      <c r="Z1993" s="86"/>
      <c r="AA1993" s="86"/>
      <c r="AB1993" s="86"/>
      <c r="AC1993" s="86"/>
      <c r="AD1993" s="86"/>
      <c r="AE1993" s="86"/>
      <c r="AF1993" s="86"/>
      <c r="AG1993" s="86"/>
      <c r="AH1993" s="86"/>
      <c r="AI1993" s="86"/>
      <c r="AJ1993" s="86"/>
      <c r="AK1993" s="86"/>
      <c r="AL1993" s="86"/>
      <c r="AM1993" s="86"/>
      <c r="AN1993" s="86"/>
      <c r="AO1993" s="86"/>
      <c r="AP1993" s="86"/>
      <c r="AQ1993" s="86"/>
      <c r="AR1993" s="86"/>
      <c r="AS1993" s="86"/>
      <c r="AT1993" s="86"/>
      <c r="AU1993" s="86"/>
      <c r="AV1993" s="86"/>
      <c r="AW1993" s="86"/>
      <c r="AX1993" s="86"/>
      <c r="AY1993" s="86"/>
      <c r="AZ1993" s="86"/>
      <c r="BA1993" s="86"/>
      <c r="BB1993" s="86"/>
      <c r="BC1993" s="86"/>
      <c r="BD1993" s="86"/>
      <c r="BE1993" s="86"/>
      <c r="BF1993" s="86"/>
      <c r="BG1993" s="86"/>
      <c r="BH1993" s="86"/>
      <c r="BI1993" s="86"/>
      <c r="BJ1993" s="86"/>
      <c r="BK1993" s="86"/>
      <c r="BL1993" s="86"/>
      <c r="BM1993" s="86"/>
      <c r="BN1993" s="86"/>
      <c r="BO1993" s="86"/>
      <c r="BP1993" s="86"/>
    </row>
    <row r="1994" spans="1:68" s="207" customFormat="1" x14ac:dyDescent="0.25">
      <c r="A1994" s="96">
        <v>20</v>
      </c>
      <c r="B1994" s="286"/>
      <c r="C1994" s="286"/>
      <c r="D1994" s="286"/>
      <c r="E1994" s="286"/>
      <c r="F1994" s="71" t="s">
        <v>4140</v>
      </c>
      <c r="G1994" s="99">
        <v>10559.16</v>
      </c>
      <c r="H1994" s="99">
        <v>1765.8400000000001</v>
      </c>
      <c r="I1994" s="71">
        <f t="shared" si="468"/>
        <v>12325</v>
      </c>
      <c r="J1994" s="99"/>
      <c r="K1994" s="99"/>
      <c r="L1994" s="99">
        <f t="shared" si="469"/>
        <v>0</v>
      </c>
      <c r="M1994" s="99">
        <f t="shared" si="477"/>
        <v>10559.16</v>
      </c>
      <c r="N1994" s="99">
        <f t="shared" si="470"/>
        <v>1765.8400000000001</v>
      </c>
      <c r="O1994" s="99">
        <f t="shared" si="471"/>
        <v>12325</v>
      </c>
      <c r="P1994" s="99"/>
      <c r="Q1994" s="99"/>
      <c r="R1994" s="99">
        <f t="shared" si="472"/>
        <v>0</v>
      </c>
      <c r="S1994" s="99">
        <f t="shared" si="473"/>
        <v>10559.16</v>
      </c>
      <c r="T1994" s="99">
        <f t="shared" si="474"/>
        <v>1765.8400000000001</v>
      </c>
      <c r="U1994" s="99">
        <f t="shared" si="475"/>
        <v>12325</v>
      </c>
      <c r="V1994" s="105"/>
      <c r="W1994" s="86"/>
      <c r="X1994" s="86"/>
      <c r="Y1994" s="86"/>
      <c r="Z1994" s="86"/>
      <c r="AA1994" s="86"/>
      <c r="AB1994" s="86"/>
      <c r="AC1994" s="86"/>
      <c r="AD1994" s="86"/>
      <c r="AE1994" s="86"/>
      <c r="AF1994" s="86"/>
      <c r="AG1994" s="86"/>
      <c r="AH1994" s="86"/>
      <c r="AI1994" s="86"/>
      <c r="AJ1994" s="86"/>
      <c r="AK1994" s="86"/>
      <c r="AL1994" s="86"/>
      <c r="AM1994" s="86"/>
      <c r="AN1994" s="86"/>
      <c r="AO1994" s="86"/>
      <c r="AP1994" s="86"/>
      <c r="AQ1994" s="86"/>
      <c r="AR1994" s="86"/>
      <c r="AS1994" s="86"/>
      <c r="AT1994" s="86"/>
      <c r="AU1994" s="86"/>
      <c r="AV1994" s="86"/>
      <c r="AW1994" s="86"/>
      <c r="AX1994" s="86"/>
      <c r="AY1994" s="86"/>
      <c r="AZ1994" s="86"/>
      <c r="BA1994" s="86"/>
      <c r="BB1994" s="86"/>
      <c r="BC1994" s="86"/>
      <c r="BD1994" s="86"/>
      <c r="BE1994" s="86"/>
      <c r="BF1994" s="86"/>
      <c r="BG1994" s="86"/>
      <c r="BH1994" s="86"/>
      <c r="BI1994" s="86"/>
      <c r="BJ1994" s="86"/>
      <c r="BK1994" s="86"/>
      <c r="BL1994" s="86"/>
      <c r="BM1994" s="86"/>
      <c r="BN1994" s="86"/>
      <c r="BO1994" s="86"/>
      <c r="BP1994" s="86"/>
    </row>
    <row r="1995" spans="1:68" s="207" customFormat="1" x14ac:dyDescent="0.25">
      <c r="A1995" s="96">
        <v>21</v>
      </c>
      <c r="B1995" s="286"/>
      <c r="C1995" s="286"/>
      <c r="D1995" s="286"/>
      <c r="E1995" s="286"/>
      <c r="F1995" s="71" t="s">
        <v>4141</v>
      </c>
      <c r="G1995" s="99">
        <v>26007.289999999997</v>
      </c>
      <c r="H1995" s="99">
        <v>2504.7099999999996</v>
      </c>
      <c r="I1995" s="71">
        <f t="shared" si="468"/>
        <v>28511.999999999996</v>
      </c>
      <c r="J1995" s="99"/>
      <c r="K1995" s="99"/>
      <c r="L1995" s="99">
        <f t="shared" si="469"/>
        <v>0</v>
      </c>
      <c r="M1995" s="99">
        <f t="shared" si="477"/>
        <v>26007.289999999997</v>
      </c>
      <c r="N1995" s="99">
        <f t="shared" si="470"/>
        <v>2504.7099999999996</v>
      </c>
      <c r="O1995" s="99">
        <f t="shared" si="471"/>
        <v>28511.999999999996</v>
      </c>
      <c r="P1995" s="99"/>
      <c r="Q1995" s="99"/>
      <c r="R1995" s="99">
        <f t="shared" si="472"/>
        <v>0</v>
      </c>
      <c r="S1995" s="99">
        <f t="shared" si="473"/>
        <v>26007.289999999997</v>
      </c>
      <c r="T1995" s="99">
        <f t="shared" si="474"/>
        <v>2504.7099999999996</v>
      </c>
      <c r="U1995" s="99">
        <f t="shared" si="475"/>
        <v>28511.999999999996</v>
      </c>
      <c r="V1995" s="105"/>
      <c r="W1995" s="86"/>
      <c r="X1995" s="86"/>
      <c r="Y1995" s="86"/>
      <c r="Z1995" s="86"/>
      <c r="AA1995" s="86"/>
      <c r="AB1995" s="86"/>
      <c r="AC1995" s="86"/>
      <c r="AD1995" s="86"/>
      <c r="AE1995" s="86"/>
      <c r="AF1995" s="86"/>
      <c r="AG1995" s="86"/>
      <c r="AH1995" s="86"/>
      <c r="AI1995" s="86"/>
      <c r="AJ1995" s="86"/>
      <c r="AK1995" s="86"/>
      <c r="AL1995" s="86"/>
      <c r="AM1995" s="86"/>
      <c r="AN1995" s="86"/>
      <c r="AO1995" s="86"/>
      <c r="AP1995" s="86"/>
      <c r="AQ1995" s="86"/>
      <c r="AR1995" s="86"/>
      <c r="AS1995" s="86"/>
      <c r="AT1995" s="86"/>
      <c r="AU1995" s="86"/>
      <c r="AV1995" s="86"/>
      <c r="AW1995" s="86"/>
      <c r="AX1995" s="86"/>
      <c r="AY1995" s="86"/>
      <c r="AZ1995" s="86"/>
      <c r="BA1995" s="86"/>
      <c r="BB1995" s="86"/>
      <c r="BC1995" s="86"/>
      <c r="BD1995" s="86"/>
      <c r="BE1995" s="86"/>
      <c r="BF1995" s="86"/>
      <c r="BG1995" s="86"/>
      <c r="BH1995" s="86"/>
      <c r="BI1995" s="86"/>
      <c r="BJ1995" s="86"/>
      <c r="BK1995" s="86"/>
      <c r="BL1995" s="86"/>
      <c r="BM1995" s="86"/>
      <c r="BN1995" s="86"/>
      <c r="BO1995" s="86"/>
      <c r="BP1995" s="86"/>
    </row>
    <row r="1996" spans="1:68" s="207" customFormat="1" x14ac:dyDescent="0.25">
      <c r="A1996" s="96">
        <v>22</v>
      </c>
      <c r="B1996" s="286"/>
      <c r="C1996" s="286"/>
      <c r="D1996" s="286"/>
      <c r="E1996" s="286"/>
      <c r="F1996" s="71" t="s">
        <v>4142</v>
      </c>
      <c r="G1996" s="99">
        <v>143967.66</v>
      </c>
      <c r="H1996" s="99">
        <v>15662.339999999998</v>
      </c>
      <c r="I1996" s="71">
        <f t="shared" si="468"/>
        <v>159630</v>
      </c>
      <c r="J1996" s="99"/>
      <c r="K1996" s="99"/>
      <c r="L1996" s="99">
        <f t="shared" si="469"/>
        <v>0</v>
      </c>
      <c r="M1996" s="99">
        <f t="shared" si="477"/>
        <v>143967.66</v>
      </c>
      <c r="N1996" s="99">
        <f t="shared" si="470"/>
        <v>15662.339999999998</v>
      </c>
      <c r="O1996" s="99">
        <f t="shared" si="471"/>
        <v>159630</v>
      </c>
      <c r="P1996" s="99"/>
      <c r="Q1996" s="99"/>
      <c r="R1996" s="99">
        <f t="shared" si="472"/>
        <v>0</v>
      </c>
      <c r="S1996" s="99">
        <f t="shared" si="473"/>
        <v>143967.66</v>
      </c>
      <c r="T1996" s="99">
        <f t="shared" si="474"/>
        <v>15662.339999999998</v>
      </c>
      <c r="U1996" s="99">
        <f t="shared" si="475"/>
        <v>159630</v>
      </c>
      <c r="V1996" s="105"/>
      <c r="W1996" s="86"/>
      <c r="X1996" s="86"/>
      <c r="Y1996" s="86"/>
      <c r="Z1996" s="86"/>
      <c r="AA1996" s="86"/>
      <c r="AB1996" s="86"/>
      <c r="AC1996" s="86"/>
      <c r="AD1996" s="86"/>
      <c r="AE1996" s="86"/>
      <c r="AF1996" s="86"/>
      <c r="AG1996" s="86"/>
      <c r="AH1996" s="86"/>
      <c r="AI1996" s="86"/>
      <c r="AJ1996" s="86"/>
      <c r="AK1996" s="86"/>
      <c r="AL1996" s="86"/>
      <c r="AM1996" s="86"/>
      <c r="AN1996" s="86"/>
      <c r="AO1996" s="86"/>
      <c r="AP1996" s="86"/>
      <c r="AQ1996" s="86"/>
      <c r="AR1996" s="86"/>
      <c r="AS1996" s="86"/>
      <c r="AT1996" s="86"/>
      <c r="AU1996" s="86"/>
      <c r="AV1996" s="86"/>
      <c r="AW1996" s="86"/>
      <c r="AX1996" s="86"/>
      <c r="AY1996" s="86"/>
      <c r="AZ1996" s="86"/>
      <c r="BA1996" s="86"/>
      <c r="BB1996" s="86"/>
      <c r="BC1996" s="86"/>
      <c r="BD1996" s="86"/>
      <c r="BE1996" s="86"/>
      <c r="BF1996" s="86"/>
      <c r="BG1996" s="86"/>
      <c r="BH1996" s="86"/>
      <c r="BI1996" s="86"/>
      <c r="BJ1996" s="86"/>
      <c r="BK1996" s="86"/>
      <c r="BL1996" s="86"/>
      <c r="BM1996" s="86"/>
      <c r="BN1996" s="86"/>
      <c r="BO1996" s="86"/>
      <c r="BP1996" s="86"/>
    </row>
    <row r="1997" spans="1:68" s="207" customFormat="1" x14ac:dyDescent="0.25">
      <c r="A1997" s="96">
        <v>23</v>
      </c>
      <c r="B1997" s="286"/>
      <c r="C1997" s="286"/>
      <c r="D1997" s="286"/>
      <c r="E1997" s="286"/>
      <c r="F1997" s="71" t="s">
        <v>4143</v>
      </c>
      <c r="G1997" s="99">
        <v>583224.5</v>
      </c>
      <c r="H1997" s="99">
        <v>37063.5</v>
      </c>
      <c r="I1997" s="71">
        <f t="shared" si="468"/>
        <v>620288</v>
      </c>
      <c r="J1997" s="99"/>
      <c r="K1997" s="99"/>
      <c r="L1997" s="99">
        <f t="shared" si="469"/>
        <v>0</v>
      </c>
      <c r="M1997" s="99">
        <f t="shared" si="477"/>
        <v>583224.5</v>
      </c>
      <c r="N1997" s="99">
        <f t="shared" si="470"/>
        <v>37063.5</v>
      </c>
      <c r="O1997" s="99">
        <f t="shared" si="471"/>
        <v>620288</v>
      </c>
      <c r="P1997" s="99"/>
      <c r="Q1997" s="99"/>
      <c r="R1997" s="99">
        <f t="shared" si="472"/>
        <v>0</v>
      </c>
      <c r="S1997" s="99">
        <f t="shared" si="473"/>
        <v>583224.5</v>
      </c>
      <c r="T1997" s="99">
        <f t="shared" si="474"/>
        <v>37063.5</v>
      </c>
      <c r="U1997" s="99">
        <f t="shared" si="475"/>
        <v>620288</v>
      </c>
      <c r="V1997" s="105"/>
      <c r="W1997" s="86"/>
      <c r="X1997" s="86"/>
      <c r="Y1997" s="86"/>
      <c r="Z1997" s="86"/>
      <c r="AA1997" s="86"/>
      <c r="AB1997" s="86"/>
      <c r="AC1997" s="86"/>
      <c r="AD1997" s="86"/>
      <c r="AE1997" s="86"/>
      <c r="AF1997" s="86"/>
      <c r="AG1997" s="86"/>
      <c r="AH1997" s="86"/>
      <c r="AI1997" s="86"/>
      <c r="AJ1997" s="86"/>
      <c r="AK1997" s="86"/>
      <c r="AL1997" s="86"/>
      <c r="AM1997" s="86"/>
      <c r="AN1997" s="86"/>
      <c r="AO1997" s="86"/>
      <c r="AP1997" s="86"/>
      <c r="AQ1997" s="86"/>
      <c r="AR1997" s="86"/>
      <c r="AS1997" s="86"/>
      <c r="AT1997" s="86"/>
      <c r="AU1997" s="86"/>
      <c r="AV1997" s="86"/>
      <c r="AW1997" s="86"/>
      <c r="AX1997" s="86"/>
      <c r="AY1997" s="86"/>
      <c r="AZ1997" s="86"/>
      <c r="BA1997" s="86"/>
      <c r="BB1997" s="86"/>
      <c r="BC1997" s="86"/>
      <c r="BD1997" s="86"/>
      <c r="BE1997" s="86"/>
      <c r="BF1997" s="86"/>
      <c r="BG1997" s="86"/>
      <c r="BH1997" s="86"/>
      <c r="BI1997" s="86"/>
      <c r="BJ1997" s="86"/>
      <c r="BK1997" s="86"/>
      <c r="BL1997" s="86"/>
      <c r="BM1997" s="86"/>
      <c r="BN1997" s="86"/>
      <c r="BO1997" s="86"/>
      <c r="BP1997" s="86"/>
    </row>
    <row r="1998" spans="1:68" s="207" customFormat="1" x14ac:dyDescent="0.25">
      <c r="A1998" s="96">
        <v>24</v>
      </c>
      <c r="B1998" s="286"/>
      <c r="C1998" s="286"/>
      <c r="D1998" s="286"/>
      <c r="E1998" s="286"/>
      <c r="F1998" s="71" t="s">
        <v>4144</v>
      </c>
      <c r="G1998" s="99">
        <v>-220853.67</v>
      </c>
      <c r="H1998" s="99">
        <v>6577.6699999999983</v>
      </c>
      <c r="I1998" s="71">
        <f t="shared" si="468"/>
        <v>-214276</v>
      </c>
      <c r="J1998" s="99"/>
      <c r="K1998" s="99"/>
      <c r="L1998" s="99">
        <f t="shared" si="469"/>
        <v>0</v>
      </c>
      <c r="M1998" s="99">
        <f t="shared" si="477"/>
        <v>-220853.67</v>
      </c>
      <c r="N1998" s="99">
        <f t="shared" si="470"/>
        <v>6577.6699999999983</v>
      </c>
      <c r="O1998" s="99">
        <f t="shared" si="471"/>
        <v>-214276</v>
      </c>
      <c r="P1998" s="99"/>
      <c r="Q1998" s="99"/>
      <c r="R1998" s="99">
        <f t="shared" si="472"/>
        <v>0</v>
      </c>
      <c r="S1998" s="99">
        <f t="shared" si="473"/>
        <v>-220853.67</v>
      </c>
      <c r="T1998" s="99">
        <f t="shared" si="474"/>
        <v>6577.6699999999983</v>
      </c>
      <c r="U1998" s="99">
        <f t="shared" si="475"/>
        <v>-214276</v>
      </c>
      <c r="V1998" s="105"/>
      <c r="W1998" s="86"/>
      <c r="X1998" s="86"/>
      <c r="Y1998" s="86"/>
      <c r="Z1998" s="86"/>
      <c r="AA1998" s="86"/>
      <c r="AB1998" s="86"/>
      <c r="AC1998" s="86"/>
      <c r="AD1998" s="86"/>
      <c r="AE1998" s="86"/>
      <c r="AF1998" s="86"/>
      <c r="AG1998" s="86"/>
      <c r="AH1998" s="86"/>
      <c r="AI1998" s="86"/>
      <c r="AJ1998" s="86"/>
      <c r="AK1998" s="86"/>
      <c r="AL1998" s="86"/>
      <c r="AM1998" s="86"/>
      <c r="AN1998" s="86"/>
      <c r="AO1998" s="86"/>
      <c r="AP1998" s="86"/>
      <c r="AQ1998" s="86"/>
      <c r="AR1998" s="86"/>
      <c r="AS1998" s="86"/>
      <c r="AT1998" s="86"/>
      <c r="AU1998" s="86"/>
      <c r="AV1998" s="86"/>
      <c r="AW1998" s="86"/>
      <c r="AX1998" s="86"/>
      <c r="AY1998" s="86"/>
      <c r="AZ1998" s="86"/>
      <c r="BA1998" s="86"/>
      <c r="BB1998" s="86"/>
      <c r="BC1998" s="86"/>
      <c r="BD1998" s="86"/>
      <c r="BE1998" s="86"/>
      <c r="BF1998" s="86"/>
      <c r="BG1998" s="86"/>
      <c r="BH1998" s="86"/>
      <c r="BI1998" s="86"/>
      <c r="BJ1998" s="86"/>
      <c r="BK1998" s="86"/>
      <c r="BL1998" s="86"/>
      <c r="BM1998" s="86"/>
      <c r="BN1998" s="86"/>
      <c r="BO1998" s="86"/>
      <c r="BP1998" s="86"/>
    </row>
    <row r="1999" spans="1:68" s="207" customFormat="1" x14ac:dyDescent="0.25">
      <c r="A1999" s="96">
        <v>25</v>
      </c>
      <c r="B1999" s="286"/>
      <c r="C1999" s="286"/>
      <c r="D1999" s="286"/>
      <c r="E1999" s="286"/>
      <c r="F1999" s="71" t="s">
        <v>4145</v>
      </c>
      <c r="G1999" s="99">
        <v>33932.140000000007</v>
      </c>
      <c r="H1999" s="99">
        <v>-6488.1400000000012</v>
      </c>
      <c r="I1999" s="71">
        <f t="shared" si="468"/>
        <v>27444.000000000007</v>
      </c>
      <c r="J1999" s="99"/>
      <c r="K1999" s="99"/>
      <c r="L1999" s="99">
        <f t="shared" si="469"/>
        <v>0</v>
      </c>
      <c r="M1999" s="99">
        <f t="shared" si="477"/>
        <v>33932.140000000007</v>
      </c>
      <c r="N1999" s="99">
        <f t="shared" si="470"/>
        <v>-6488.1400000000012</v>
      </c>
      <c r="O1999" s="99">
        <f t="shared" si="471"/>
        <v>27444.000000000007</v>
      </c>
      <c r="P1999" s="99"/>
      <c r="Q1999" s="99"/>
      <c r="R1999" s="99">
        <f t="shared" si="472"/>
        <v>0</v>
      </c>
      <c r="S1999" s="99">
        <f t="shared" si="473"/>
        <v>33932.140000000007</v>
      </c>
      <c r="T1999" s="99">
        <f t="shared" si="474"/>
        <v>-6488.1400000000012</v>
      </c>
      <c r="U1999" s="99">
        <f t="shared" si="475"/>
        <v>27444.000000000007</v>
      </c>
      <c r="V1999" s="105"/>
      <c r="W1999" s="86"/>
      <c r="X1999" s="86"/>
      <c r="Y1999" s="86"/>
      <c r="Z1999" s="86"/>
      <c r="AA1999" s="86"/>
      <c r="AB1999" s="86"/>
      <c r="AC1999" s="86"/>
      <c r="AD1999" s="86"/>
      <c r="AE1999" s="86"/>
      <c r="AF1999" s="86"/>
      <c r="AG1999" s="86"/>
      <c r="AH1999" s="86"/>
      <c r="AI1999" s="86"/>
      <c r="AJ1999" s="86"/>
      <c r="AK1999" s="86"/>
      <c r="AL1999" s="86"/>
      <c r="AM1999" s="86"/>
      <c r="AN1999" s="86"/>
      <c r="AO1999" s="86"/>
      <c r="AP1999" s="86"/>
      <c r="AQ1999" s="86"/>
      <c r="AR1999" s="86"/>
      <c r="AS1999" s="86"/>
      <c r="AT1999" s="86"/>
      <c r="AU1999" s="86"/>
      <c r="AV1999" s="86"/>
      <c r="AW1999" s="86"/>
      <c r="AX1999" s="86"/>
      <c r="AY1999" s="86"/>
      <c r="AZ1999" s="86"/>
      <c r="BA1999" s="86"/>
      <c r="BB1999" s="86"/>
      <c r="BC1999" s="86"/>
      <c r="BD1999" s="86"/>
      <c r="BE1999" s="86"/>
      <c r="BF1999" s="86"/>
      <c r="BG1999" s="86"/>
      <c r="BH1999" s="86"/>
      <c r="BI1999" s="86"/>
      <c r="BJ1999" s="86"/>
      <c r="BK1999" s="86"/>
      <c r="BL1999" s="86"/>
      <c r="BM1999" s="86"/>
      <c r="BN1999" s="86"/>
      <c r="BO1999" s="86"/>
      <c r="BP1999" s="86"/>
    </row>
    <row r="2000" spans="1:68" s="207" customFormat="1" x14ac:dyDescent="0.25">
      <c r="A2000" s="96">
        <v>26</v>
      </c>
      <c r="B2000" s="286"/>
      <c r="C2000" s="286"/>
      <c r="D2000" s="286"/>
      <c r="E2000" s="286"/>
      <c r="F2000" s="71" t="s">
        <v>4146</v>
      </c>
      <c r="G2000" s="99">
        <v>106874.46</v>
      </c>
      <c r="H2000" s="99">
        <v>31340.54</v>
      </c>
      <c r="I2000" s="71">
        <f t="shared" si="468"/>
        <v>138215</v>
      </c>
      <c r="J2000" s="99"/>
      <c r="K2000" s="99"/>
      <c r="L2000" s="99">
        <f t="shared" si="469"/>
        <v>0</v>
      </c>
      <c r="M2000" s="99">
        <f t="shared" si="477"/>
        <v>106874.46</v>
      </c>
      <c r="N2000" s="99">
        <f t="shared" si="470"/>
        <v>31340.54</v>
      </c>
      <c r="O2000" s="99">
        <f t="shared" si="471"/>
        <v>138215</v>
      </c>
      <c r="P2000" s="99"/>
      <c r="Q2000" s="99"/>
      <c r="R2000" s="99">
        <f t="shared" si="472"/>
        <v>0</v>
      </c>
      <c r="S2000" s="99">
        <f t="shared" si="473"/>
        <v>106874.46</v>
      </c>
      <c r="T2000" s="99">
        <f t="shared" si="474"/>
        <v>31340.54</v>
      </c>
      <c r="U2000" s="99">
        <f t="shared" si="475"/>
        <v>138215</v>
      </c>
      <c r="V2000" s="105"/>
      <c r="W2000" s="86"/>
      <c r="X2000" s="86"/>
      <c r="Y2000" s="86"/>
      <c r="Z2000" s="86"/>
      <c r="AA2000" s="86"/>
      <c r="AB2000" s="86"/>
      <c r="AC2000" s="86"/>
      <c r="AD2000" s="86"/>
      <c r="AE2000" s="86"/>
      <c r="AF2000" s="86"/>
      <c r="AG2000" s="86"/>
      <c r="AH2000" s="86"/>
      <c r="AI2000" s="86"/>
      <c r="AJ2000" s="86"/>
      <c r="AK2000" s="86"/>
      <c r="AL2000" s="86"/>
      <c r="AM2000" s="86"/>
      <c r="AN2000" s="86"/>
      <c r="AO2000" s="86"/>
      <c r="AP2000" s="86"/>
      <c r="AQ2000" s="86"/>
      <c r="AR2000" s="86"/>
      <c r="AS2000" s="86"/>
      <c r="AT2000" s="86"/>
      <c r="AU2000" s="86"/>
      <c r="AV2000" s="86"/>
      <c r="AW2000" s="86"/>
      <c r="AX2000" s="86"/>
      <c r="AY2000" s="86"/>
      <c r="AZ2000" s="86"/>
      <c r="BA2000" s="86"/>
      <c r="BB2000" s="86"/>
      <c r="BC2000" s="86"/>
      <c r="BD2000" s="86"/>
      <c r="BE2000" s="86"/>
      <c r="BF2000" s="86"/>
      <c r="BG2000" s="86"/>
      <c r="BH2000" s="86"/>
      <c r="BI2000" s="86"/>
      <c r="BJ2000" s="86"/>
      <c r="BK2000" s="86"/>
      <c r="BL2000" s="86"/>
      <c r="BM2000" s="86"/>
      <c r="BN2000" s="86"/>
      <c r="BO2000" s="86"/>
      <c r="BP2000" s="86"/>
    </row>
    <row r="2001" spans="1:68" s="207" customFormat="1" x14ac:dyDescent="0.25">
      <c r="A2001" s="96">
        <v>27</v>
      </c>
      <c r="B2001" s="286"/>
      <c r="C2001" s="286"/>
      <c r="D2001" s="286"/>
      <c r="E2001" s="286"/>
      <c r="F2001" s="71" t="s">
        <v>4147</v>
      </c>
      <c r="G2001" s="99">
        <v>139368.67999999996</v>
      </c>
      <c r="H2001" s="99">
        <v>46728.32</v>
      </c>
      <c r="I2001" s="71">
        <f t="shared" si="468"/>
        <v>186096.99999999997</v>
      </c>
      <c r="J2001" s="99"/>
      <c r="K2001" s="99"/>
      <c r="L2001" s="99">
        <f t="shared" si="469"/>
        <v>0</v>
      </c>
      <c r="M2001" s="99">
        <f t="shared" si="477"/>
        <v>139368.67999999996</v>
      </c>
      <c r="N2001" s="99">
        <f t="shared" si="470"/>
        <v>46728.32</v>
      </c>
      <c r="O2001" s="99">
        <f t="shared" si="471"/>
        <v>186096.99999999997</v>
      </c>
      <c r="P2001" s="99"/>
      <c r="Q2001" s="99"/>
      <c r="R2001" s="99">
        <f t="shared" si="472"/>
        <v>0</v>
      </c>
      <c r="S2001" s="99">
        <f t="shared" si="473"/>
        <v>139368.67999999996</v>
      </c>
      <c r="T2001" s="99">
        <f t="shared" si="474"/>
        <v>46728.32</v>
      </c>
      <c r="U2001" s="99">
        <f t="shared" si="475"/>
        <v>186096.99999999997</v>
      </c>
      <c r="V2001" s="105"/>
      <c r="W2001" s="86"/>
      <c r="X2001" s="86"/>
      <c r="Y2001" s="86"/>
      <c r="Z2001" s="86"/>
      <c r="AA2001" s="86"/>
      <c r="AB2001" s="86"/>
      <c r="AC2001" s="86"/>
      <c r="AD2001" s="86"/>
      <c r="AE2001" s="86"/>
      <c r="AF2001" s="86"/>
      <c r="AG2001" s="86"/>
      <c r="AH2001" s="86"/>
      <c r="AI2001" s="86"/>
      <c r="AJ2001" s="86"/>
      <c r="AK2001" s="86"/>
      <c r="AL2001" s="86"/>
      <c r="AM2001" s="86"/>
      <c r="AN2001" s="86"/>
      <c r="AO2001" s="86"/>
      <c r="AP2001" s="86"/>
      <c r="AQ2001" s="86"/>
      <c r="AR2001" s="86"/>
      <c r="AS2001" s="86"/>
      <c r="AT2001" s="86"/>
      <c r="AU2001" s="86"/>
      <c r="AV2001" s="86"/>
      <c r="AW2001" s="86"/>
      <c r="AX2001" s="86"/>
      <c r="AY2001" s="86"/>
      <c r="AZ2001" s="86"/>
      <c r="BA2001" s="86"/>
      <c r="BB2001" s="86"/>
      <c r="BC2001" s="86"/>
      <c r="BD2001" s="86"/>
      <c r="BE2001" s="86"/>
      <c r="BF2001" s="86"/>
      <c r="BG2001" s="86"/>
      <c r="BH2001" s="86"/>
      <c r="BI2001" s="86"/>
      <c r="BJ2001" s="86"/>
      <c r="BK2001" s="86"/>
      <c r="BL2001" s="86"/>
      <c r="BM2001" s="86"/>
      <c r="BN2001" s="86"/>
      <c r="BO2001" s="86"/>
      <c r="BP2001" s="86"/>
    </row>
    <row r="2002" spans="1:68" s="207" customFormat="1" x14ac:dyDescent="0.25">
      <c r="A2002" s="96">
        <v>28</v>
      </c>
      <c r="B2002" s="286"/>
      <c r="C2002" s="286"/>
      <c r="D2002" s="286"/>
      <c r="E2002" s="286"/>
      <c r="F2002" s="71" t="s">
        <v>4148</v>
      </c>
      <c r="G2002" s="99">
        <v>128015.98000000001</v>
      </c>
      <c r="H2002" s="99">
        <v>-3077.9799999999996</v>
      </c>
      <c r="I2002" s="71">
        <f t="shared" si="468"/>
        <v>124938.00000000001</v>
      </c>
      <c r="J2002" s="99"/>
      <c r="K2002" s="99"/>
      <c r="L2002" s="99">
        <f t="shared" si="469"/>
        <v>0</v>
      </c>
      <c r="M2002" s="99">
        <f t="shared" si="477"/>
        <v>128015.98000000001</v>
      </c>
      <c r="N2002" s="99">
        <f t="shared" si="470"/>
        <v>-3077.9799999999996</v>
      </c>
      <c r="O2002" s="99">
        <f t="shared" si="471"/>
        <v>124938.00000000001</v>
      </c>
      <c r="P2002" s="99"/>
      <c r="Q2002" s="99"/>
      <c r="R2002" s="99">
        <f t="shared" si="472"/>
        <v>0</v>
      </c>
      <c r="S2002" s="99">
        <f t="shared" si="473"/>
        <v>128015.98000000001</v>
      </c>
      <c r="T2002" s="99">
        <f t="shared" si="474"/>
        <v>-3077.9799999999996</v>
      </c>
      <c r="U2002" s="99">
        <f t="shared" si="475"/>
        <v>124938.00000000001</v>
      </c>
      <c r="V2002" s="105"/>
      <c r="W2002" s="86"/>
      <c r="X2002" s="86"/>
      <c r="Y2002" s="86"/>
      <c r="Z2002" s="86"/>
      <c r="AA2002" s="86"/>
      <c r="AB2002" s="86"/>
      <c r="AC2002" s="86"/>
      <c r="AD2002" s="86"/>
      <c r="AE2002" s="86"/>
      <c r="AF2002" s="86"/>
      <c r="AG2002" s="86"/>
      <c r="AH2002" s="86"/>
      <c r="AI2002" s="86"/>
      <c r="AJ2002" s="86"/>
      <c r="AK2002" s="86"/>
      <c r="AL2002" s="86"/>
      <c r="AM2002" s="86"/>
      <c r="AN2002" s="86"/>
      <c r="AO2002" s="86"/>
      <c r="AP2002" s="86"/>
      <c r="AQ2002" s="86"/>
      <c r="AR2002" s="86"/>
      <c r="AS2002" s="86"/>
      <c r="AT2002" s="86"/>
      <c r="AU2002" s="86"/>
      <c r="AV2002" s="86"/>
      <c r="AW2002" s="86"/>
      <c r="AX2002" s="86"/>
      <c r="AY2002" s="86"/>
      <c r="AZ2002" s="86"/>
      <c r="BA2002" s="86"/>
      <c r="BB2002" s="86"/>
      <c r="BC2002" s="86"/>
      <c r="BD2002" s="86"/>
      <c r="BE2002" s="86"/>
      <c r="BF2002" s="86"/>
      <c r="BG2002" s="86"/>
      <c r="BH2002" s="86"/>
      <c r="BI2002" s="86"/>
      <c r="BJ2002" s="86"/>
      <c r="BK2002" s="86"/>
      <c r="BL2002" s="86"/>
      <c r="BM2002" s="86"/>
      <c r="BN2002" s="86"/>
      <c r="BO2002" s="86"/>
      <c r="BP2002" s="86"/>
    </row>
    <row r="2003" spans="1:68" s="207" customFormat="1" x14ac:dyDescent="0.25">
      <c r="A2003" s="96">
        <v>29</v>
      </c>
      <c r="B2003" s="286"/>
      <c r="C2003" s="286"/>
      <c r="D2003" s="286"/>
      <c r="E2003" s="286"/>
      <c r="F2003" s="71" t="s">
        <v>4149</v>
      </c>
      <c r="G2003" s="99">
        <v>29268.549999999996</v>
      </c>
      <c r="H2003" s="99">
        <v>12221.449999999999</v>
      </c>
      <c r="I2003" s="71">
        <f t="shared" si="468"/>
        <v>41489.999999999993</v>
      </c>
      <c r="J2003" s="99"/>
      <c r="K2003" s="99"/>
      <c r="L2003" s="99">
        <f t="shared" si="469"/>
        <v>0</v>
      </c>
      <c r="M2003" s="99">
        <f t="shared" si="477"/>
        <v>29268.549999999996</v>
      </c>
      <c r="N2003" s="99">
        <f t="shared" si="470"/>
        <v>12221.449999999999</v>
      </c>
      <c r="O2003" s="99">
        <f t="shared" si="471"/>
        <v>41489.999999999993</v>
      </c>
      <c r="P2003" s="99"/>
      <c r="Q2003" s="99"/>
      <c r="R2003" s="99">
        <f t="shared" si="472"/>
        <v>0</v>
      </c>
      <c r="S2003" s="99">
        <f t="shared" si="473"/>
        <v>29268.549999999996</v>
      </c>
      <c r="T2003" s="99">
        <f t="shared" si="474"/>
        <v>12221.449999999999</v>
      </c>
      <c r="U2003" s="99">
        <f t="shared" si="475"/>
        <v>41489.999999999993</v>
      </c>
      <c r="V2003" s="105"/>
      <c r="W2003" s="86"/>
      <c r="X2003" s="86"/>
      <c r="Y2003" s="86"/>
      <c r="Z2003" s="86"/>
      <c r="AA2003" s="86"/>
      <c r="AB2003" s="86"/>
      <c r="AC2003" s="86"/>
      <c r="AD2003" s="86"/>
      <c r="AE2003" s="86"/>
      <c r="AF2003" s="86"/>
      <c r="AG2003" s="86"/>
      <c r="AH2003" s="86"/>
      <c r="AI2003" s="86"/>
      <c r="AJ2003" s="86"/>
      <c r="AK2003" s="86"/>
      <c r="AL2003" s="86"/>
      <c r="AM2003" s="86"/>
      <c r="AN2003" s="86"/>
      <c r="AO2003" s="86"/>
      <c r="AP2003" s="86"/>
      <c r="AQ2003" s="86"/>
      <c r="AR2003" s="86"/>
      <c r="AS2003" s="86"/>
      <c r="AT2003" s="86"/>
      <c r="AU2003" s="86"/>
      <c r="AV2003" s="86"/>
      <c r="AW2003" s="86"/>
      <c r="AX2003" s="86"/>
      <c r="AY2003" s="86"/>
      <c r="AZ2003" s="86"/>
      <c r="BA2003" s="86"/>
      <c r="BB2003" s="86"/>
      <c r="BC2003" s="86"/>
      <c r="BD2003" s="86"/>
      <c r="BE2003" s="86"/>
      <c r="BF2003" s="86"/>
      <c r="BG2003" s="86"/>
      <c r="BH2003" s="86"/>
      <c r="BI2003" s="86"/>
      <c r="BJ2003" s="86"/>
      <c r="BK2003" s="86"/>
      <c r="BL2003" s="86"/>
      <c r="BM2003" s="86"/>
      <c r="BN2003" s="86"/>
      <c r="BO2003" s="86"/>
      <c r="BP2003" s="86"/>
    </row>
    <row r="2004" spans="1:68" s="207" customFormat="1" x14ac:dyDescent="0.25">
      <c r="A2004" s="96">
        <v>30</v>
      </c>
      <c r="B2004" s="286"/>
      <c r="C2004" s="286"/>
      <c r="D2004" s="286"/>
      <c r="E2004" s="286"/>
      <c r="F2004" s="71" t="s">
        <v>4150</v>
      </c>
      <c r="G2004" s="99">
        <v>7591.2000000000007</v>
      </c>
      <c r="H2004" s="99">
        <v>4722.8</v>
      </c>
      <c r="I2004" s="71">
        <f t="shared" si="468"/>
        <v>12314</v>
      </c>
      <c r="J2004" s="99"/>
      <c r="K2004" s="99"/>
      <c r="L2004" s="99">
        <f t="shared" si="469"/>
        <v>0</v>
      </c>
      <c r="M2004" s="99">
        <f t="shared" si="477"/>
        <v>7591.2000000000007</v>
      </c>
      <c r="N2004" s="99">
        <f t="shared" si="470"/>
        <v>4722.8</v>
      </c>
      <c r="O2004" s="99">
        <f t="shared" si="471"/>
        <v>12314</v>
      </c>
      <c r="P2004" s="99"/>
      <c r="Q2004" s="99"/>
      <c r="R2004" s="99">
        <f t="shared" si="472"/>
        <v>0</v>
      </c>
      <c r="S2004" s="99">
        <f t="shared" si="473"/>
        <v>7591.2000000000007</v>
      </c>
      <c r="T2004" s="99">
        <f t="shared" si="474"/>
        <v>4722.8</v>
      </c>
      <c r="U2004" s="99">
        <f t="shared" si="475"/>
        <v>12314</v>
      </c>
      <c r="V2004" s="105"/>
      <c r="W2004" s="86"/>
      <c r="X2004" s="86"/>
      <c r="Y2004" s="86"/>
      <c r="Z2004" s="86"/>
      <c r="AA2004" s="86"/>
      <c r="AB2004" s="86"/>
      <c r="AC2004" s="86"/>
      <c r="AD2004" s="86"/>
      <c r="AE2004" s="86"/>
      <c r="AF2004" s="86"/>
      <c r="AG2004" s="86"/>
      <c r="AH2004" s="86"/>
      <c r="AI2004" s="86"/>
      <c r="AJ2004" s="86"/>
      <c r="AK2004" s="86"/>
      <c r="AL2004" s="86"/>
      <c r="AM2004" s="86"/>
      <c r="AN2004" s="86"/>
      <c r="AO2004" s="86"/>
      <c r="AP2004" s="86"/>
      <c r="AQ2004" s="86"/>
      <c r="AR2004" s="86"/>
      <c r="AS2004" s="86"/>
      <c r="AT2004" s="86"/>
      <c r="AU2004" s="86"/>
      <c r="AV2004" s="86"/>
      <c r="AW2004" s="86"/>
      <c r="AX2004" s="86"/>
      <c r="AY2004" s="86"/>
      <c r="AZ2004" s="86"/>
      <c r="BA2004" s="86"/>
      <c r="BB2004" s="86"/>
      <c r="BC2004" s="86"/>
      <c r="BD2004" s="86"/>
      <c r="BE2004" s="86"/>
      <c r="BF2004" s="86"/>
      <c r="BG2004" s="86"/>
      <c r="BH2004" s="86"/>
      <c r="BI2004" s="86"/>
      <c r="BJ2004" s="86"/>
      <c r="BK2004" s="86"/>
      <c r="BL2004" s="86"/>
      <c r="BM2004" s="86"/>
      <c r="BN2004" s="86"/>
      <c r="BO2004" s="86"/>
      <c r="BP2004" s="86"/>
    </row>
    <row r="2005" spans="1:68" s="207" customFormat="1" x14ac:dyDescent="0.25">
      <c r="A2005" s="96">
        <v>31</v>
      </c>
      <c r="B2005" s="286"/>
      <c r="C2005" s="286"/>
      <c r="D2005" s="286"/>
      <c r="E2005" s="286"/>
      <c r="F2005" s="71" t="s">
        <v>4151</v>
      </c>
      <c r="G2005" s="99">
        <v>53866.559999999998</v>
      </c>
      <c r="H2005" s="99">
        <v>9719.44</v>
      </c>
      <c r="I2005" s="71">
        <f t="shared" si="468"/>
        <v>63586</v>
      </c>
      <c r="J2005" s="99"/>
      <c r="K2005" s="99"/>
      <c r="L2005" s="99">
        <f t="shared" si="469"/>
        <v>0</v>
      </c>
      <c r="M2005" s="99">
        <f t="shared" si="477"/>
        <v>53866.559999999998</v>
      </c>
      <c r="N2005" s="99">
        <f t="shared" si="470"/>
        <v>9719.44</v>
      </c>
      <c r="O2005" s="99">
        <f t="shared" si="471"/>
        <v>63586</v>
      </c>
      <c r="P2005" s="99"/>
      <c r="Q2005" s="99"/>
      <c r="R2005" s="99">
        <f t="shared" si="472"/>
        <v>0</v>
      </c>
      <c r="S2005" s="99">
        <f t="shared" si="473"/>
        <v>53866.559999999998</v>
      </c>
      <c r="T2005" s="99">
        <f t="shared" si="474"/>
        <v>9719.44</v>
      </c>
      <c r="U2005" s="99">
        <f t="shared" si="475"/>
        <v>63586</v>
      </c>
      <c r="V2005" s="105"/>
      <c r="W2005" s="86"/>
      <c r="X2005" s="86"/>
      <c r="Y2005" s="86"/>
      <c r="Z2005" s="86"/>
      <c r="AA2005" s="86"/>
      <c r="AB2005" s="86"/>
      <c r="AC2005" s="86"/>
      <c r="AD2005" s="86"/>
      <c r="AE2005" s="86"/>
      <c r="AF2005" s="86"/>
      <c r="AG2005" s="86"/>
      <c r="AH2005" s="86"/>
      <c r="AI2005" s="86"/>
      <c r="AJ2005" s="86"/>
      <c r="AK2005" s="86"/>
      <c r="AL2005" s="86"/>
      <c r="AM2005" s="86"/>
      <c r="AN2005" s="86"/>
      <c r="AO2005" s="86"/>
      <c r="AP2005" s="86"/>
      <c r="AQ2005" s="86"/>
      <c r="AR2005" s="86"/>
      <c r="AS2005" s="86"/>
      <c r="AT2005" s="86"/>
      <c r="AU2005" s="86"/>
      <c r="AV2005" s="86"/>
      <c r="AW2005" s="86"/>
      <c r="AX2005" s="86"/>
      <c r="AY2005" s="86"/>
      <c r="AZ2005" s="86"/>
      <c r="BA2005" s="86"/>
      <c r="BB2005" s="86"/>
      <c r="BC2005" s="86"/>
      <c r="BD2005" s="86"/>
      <c r="BE2005" s="86"/>
      <c r="BF2005" s="86"/>
      <c r="BG2005" s="86"/>
      <c r="BH2005" s="86"/>
      <c r="BI2005" s="86"/>
      <c r="BJ2005" s="86"/>
      <c r="BK2005" s="86"/>
      <c r="BL2005" s="86"/>
      <c r="BM2005" s="86"/>
      <c r="BN2005" s="86"/>
      <c r="BO2005" s="86"/>
      <c r="BP2005" s="86"/>
    </row>
    <row r="2006" spans="1:68" s="207" customFormat="1" x14ac:dyDescent="0.25">
      <c r="A2006" s="96">
        <v>32</v>
      </c>
      <c r="B2006" s="286"/>
      <c r="C2006" s="286"/>
      <c r="D2006" s="286"/>
      <c r="E2006" s="286"/>
      <c r="F2006" s="71" t="s">
        <v>4152</v>
      </c>
      <c r="G2006" s="99">
        <v>-40514.430000000008</v>
      </c>
      <c r="H2006" s="99">
        <v>416.43000000000029</v>
      </c>
      <c r="I2006" s="71">
        <f t="shared" si="468"/>
        <v>-40098.000000000007</v>
      </c>
      <c r="J2006" s="99"/>
      <c r="K2006" s="99"/>
      <c r="L2006" s="99">
        <f t="shared" si="469"/>
        <v>0</v>
      </c>
      <c r="M2006" s="99">
        <f t="shared" si="477"/>
        <v>-40514.430000000008</v>
      </c>
      <c r="N2006" s="99">
        <f t="shared" si="470"/>
        <v>416.43000000000029</v>
      </c>
      <c r="O2006" s="99">
        <f t="shared" si="471"/>
        <v>-40098.000000000007</v>
      </c>
      <c r="P2006" s="99"/>
      <c r="Q2006" s="99"/>
      <c r="R2006" s="99">
        <f t="shared" si="472"/>
        <v>0</v>
      </c>
      <c r="S2006" s="99">
        <f t="shared" si="473"/>
        <v>-40514.430000000008</v>
      </c>
      <c r="T2006" s="99">
        <f t="shared" si="474"/>
        <v>416.43000000000029</v>
      </c>
      <c r="U2006" s="99">
        <f t="shared" si="475"/>
        <v>-40098.000000000007</v>
      </c>
      <c r="V2006" s="105"/>
      <c r="W2006" s="86"/>
      <c r="X2006" s="86"/>
      <c r="Y2006" s="86"/>
      <c r="Z2006" s="86"/>
      <c r="AA2006" s="86"/>
      <c r="AB2006" s="86"/>
      <c r="AC2006" s="86"/>
      <c r="AD2006" s="86"/>
      <c r="AE2006" s="86"/>
      <c r="AF2006" s="86"/>
      <c r="AG2006" s="86"/>
      <c r="AH2006" s="86"/>
      <c r="AI2006" s="86"/>
      <c r="AJ2006" s="86"/>
      <c r="AK2006" s="86"/>
      <c r="AL2006" s="86"/>
      <c r="AM2006" s="86"/>
      <c r="AN2006" s="86"/>
      <c r="AO2006" s="86"/>
      <c r="AP2006" s="86"/>
      <c r="AQ2006" s="86"/>
      <c r="AR2006" s="86"/>
      <c r="AS2006" s="86"/>
      <c r="AT2006" s="86"/>
      <c r="AU2006" s="86"/>
      <c r="AV2006" s="86"/>
      <c r="AW2006" s="86"/>
      <c r="AX2006" s="86"/>
      <c r="AY2006" s="86"/>
      <c r="AZ2006" s="86"/>
      <c r="BA2006" s="86"/>
      <c r="BB2006" s="86"/>
      <c r="BC2006" s="86"/>
      <c r="BD2006" s="86"/>
      <c r="BE2006" s="86"/>
      <c r="BF2006" s="86"/>
      <c r="BG2006" s="86"/>
      <c r="BH2006" s="86"/>
      <c r="BI2006" s="86"/>
      <c r="BJ2006" s="86"/>
      <c r="BK2006" s="86"/>
      <c r="BL2006" s="86"/>
      <c r="BM2006" s="86"/>
      <c r="BN2006" s="86"/>
      <c r="BO2006" s="86"/>
      <c r="BP2006" s="86"/>
    </row>
    <row r="2007" spans="1:68" s="207" customFormat="1" x14ac:dyDescent="0.25">
      <c r="A2007" s="96">
        <v>33</v>
      </c>
      <c r="B2007" s="286"/>
      <c r="C2007" s="286"/>
      <c r="D2007" s="286"/>
      <c r="E2007" s="286"/>
      <c r="F2007" s="71" t="s">
        <v>4153</v>
      </c>
      <c r="G2007" s="99">
        <v>23123.040000000005</v>
      </c>
      <c r="H2007" s="99">
        <v>6350.96</v>
      </c>
      <c r="I2007" s="71">
        <f t="shared" si="468"/>
        <v>29474.000000000004</v>
      </c>
      <c r="J2007" s="99"/>
      <c r="K2007" s="99"/>
      <c r="L2007" s="99">
        <f t="shared" si="469"/>
        <v>0</v>
      </c>
      <c r="M2007" s="99">
        <f t="shared" si="477"/>
        <v>23123.040000000005</v>
      </c>
      <c r="N2007" s="99">
        <f t="shared" si="470"/>
        <v>6350.96</v>
      </c>
      <c r="O2007" s="99">
        <f t="shared" si="471"/>
        <v>29474.000000000004</v>
      </c>
      <c r="P2007" s="99"/>
      <c r="Q2007" s="99"/>
      <c r="R2007" s="99">
        <f t="shared" si="472"/>
        <v>0</v>
      </c>
      <c r="S2007" s="99">
        <f t="shared" si="473"/>
        <v>23123.040000000005</v>
      </c>
      <c r="T2007" s="99">
        <f t="shared" si="474"/>
        <v>6350.96</v>
      </c>
      <c r="U2007" s="99">
        <f t="shared" si="475"/>
        <v>29474.000000000004</v>
      </c>
      <c r="V2007" s="105"/>
      <c r="W2007" s="86"/>
      <c r="X2007" s="86"/>
      <c r="Y2007" s="86"/>
      <c r="Z2007" s="86"/>
      <c r="AA2007" s="86"/>
      <c r="AB2007" s="86"/>
      <c r="AC2007" s="86"/>
      <c r="AD2007" s="86"/>
      <c r="AE2007" s="86"/>
      <c r="AF2007" s="86"/>
      <c r="AG2007" s="86"/>
      <c r="AH2007" s="86"/>
      <c r="AI2007" s="86"/>
      <c r="AJ2007" s="86"/>
      <c r="AK2007" s="86"/>
      <c r="AL2007" s="86"/>
      <c r="AM2007" s="86"/>
      <c r="AN2007" s="86"/>
      <c r="AO2007" s="86"/>
      <c r="AP2007" s="86"/>
      <c r="AQ2007" s="86"/>
      <c r="AR2007" s="86"/>
      <c r="AS2007" s="86"/>
      <c r="AT2007" s="86"/>
      <c r="AU2007" s="86"/>
      <c r="AV2007" s="86"/>
      <c r="AW2007" s="86"/>
      <c r="AX2007" s="86"/>
      <c r="AY2007" s="86"/>
      <c r="AZ2007" s="86"/>
      <c r="BA2007" s="86"/>
      <c r="BB2007" s="86"/>
      <c r="BC2007" s="86"/>
      <c r="BD2007" s="86"/>
      <c r="BE2007" s="86"/>
      <c r="BF2007" s="86"/>
      <c r="BG2007" s="86"/>
      <c r="BH2007" s="86"/>
      <c r="BI2007" s="86"/>
      <c r="BJ2007" s="86"/>
      <c r="BK2007" s="86"/>
      <c r="BL2007" s="86"/>
      <c r="BM2007" s="86"/>
      <c r="BN2007" s="86"/>
      <c r="BO2007" s="86"/>
      <c r="BP2007" s="86"/>
    </row>
    <row r="2008" spans="1:68" s="207" customFormat="1" x14ac:dyDescent="0.25">
      <c r="A2008" s="96">
        <v>34</v>
      </c>
      <c r="B2008" s="286"/>
      <c r="C2008" s="286"/>
      <c r="D2008" s="286"/>
      <c r="E2008" s="286"/>
      <c r="F2008" s="71" t="s">
        <v>4154</v>
      </c>
      <c r="G2008" s="99">
        <v>239794.08000000002</v>
      </c>
      <c r="H2008" s="99">
        <v>7421.9199999999983</v>
      </c>
      <c r="I2008" s="71">
        <f t="shared" ref="I2008:I2071" si="478">SUM(G2008:H2008)</f>
        <v>247216</v>
      </c>
      <c r="J2008" s="99"/>
      <c r="K2008" s="99"/>
      <c r="L2008" s="99">
        <f t="shared" si="469"/>
        <v>0</v>
      </c>
      <c r="M2008" s="99">
        <f t="shared" si="477"/>
        <v>239794.08000000002</v>
      </c>
      <c r="N2008" s="99">
        <f t="shared" si="470"/>
        <v>7421.9199999999983</v>
      </c>
      <c r="O2008" s="99">
        <f t="shared" si="471"/>
        <v>247216</v>
      </c>
      <c r="P2008" s="99"/>
      <c r="Q2008" s="99"/>
      <c r="R2008" s="99">
        <f t="shared" si="472"/>
        <v>0</v>
      </c>
      <c r="S2008" s="99">
        <f t="shared" si="473"/>
        <v>239794.08000000002</v>
      </c>
      <c r="T2008" s="99">
        <f t="shared" si="474"/>
        <v>7421.9199999999983</v>
      </c>
      <c r="U2008" s="99">
        <f t="shared" si="475"/>
        <v>247216</v>
      </c>
      <c r="V2008" s="105"/>
      <c r="W2008" s="86"/>
      <c r="X2008" s="86"/>
      <c r="Y2008" s="86"/>
      <c r="Z2008" s="86"/>
      <c r="AA2008" s="86"/>
      <c r="AB2008" s="86"/>
      <c r="AC2008" s="86"/>
      <c r="AD2008" s="86"/>
      <c r="AE2008" s="86"/>
      <c r="AF2008" s="86"/>
      <c r="AG2008" s="86"/>
      <c r="AH2008" s="86"/>
      <c r="AI2008" s="86"/>
      <c r="AJ2008" s="86"/>
      <c r="AK2008" s="86"/>
      <c r="AL2008" s="86"/>
      <c r="AM2008" s="86"/>
      <c r="AN2008" s="86"/>
      <c r="AO2008" s="86"/>
      <c r="AP2008" s="86"/>
      <c r="AQ2008" s="86"/>
      <c r="AR2008" s="86"/>
      <c r="AS2008" s="86"/>
      <c r="AT2008" s="86"/>
      <c r="AU2008" s="86"/>
      <c r="AV2008" s="86"/>
      <c r="AW2008" s="86"/>
      <c r="AX2008" s="86"/>
      <c r="AY2008" s="86"/>
      <c r="AZ2008" s="86"/>
      <c r="BA2008" s="86"/>
      <c r="BB2008" s="86"/>
      <c r="BC2008" s="86"/>
      <c r="BD2008" s="86"/>
      <c r="BE2008" s="86"/>
      <c r="BF2008" s="86"/>
      <c r="BG2008" s="86"/>
      <c r="BH2008" s="86"/>
      <c r="BI2008" s="86"/>
      <c r="BJ2008" s="86"/>
      <c r="BK2008" s="86"/>
      <c r="BL2008" s="86"/>
      <c r="BM2008" s="86"/>
      <c r="BN2008" s="86"/>
      <c r="BO2008" s="86"/>
      <c r="BP2008" s="86"/>
    </row>
    <row r="2009" spans="1:68" s="207" customFormat="1" x14ac:dyDescent="0.25">
      <c r="A2009" s="96">
        <v>35</v>
      </c>
      <c r="B2009" s="286"/>
      <c r="C2009" s="286"/>
      <c r="D2009" s="286"/>
      <c r="E2009" s="286"/>
      <c r="F2009" s="71" t="s">
        <v>4155</v>
      </c>
      <c r="G2009" s="99">
        <v>7975.26</v>
      </c>
      <c r="H2009" s="99">
        <v>2918.7400000000002</v>
      </c>
      <c r="I2009" s="71">
        <f t="shared" si="478"/>
        <v>10894</v>
      </c>
      <c r="J2009" s="99"/>
      <c r="K2009" s="99"/>
      <c r="L2009" s="99">
        <f t="shared" ref="L2009:L2072" si="479">J2009+K2009</f>
        <v>0</v>
      </c>
      <c r="M2009" s="99">
        <f t="shared" si="477"/>
        <v>7975.26</v>
      </c>
      <c r="N2009" s="99">
        <f t="shared" ref="N2009:N2072" si="480">H2009+K2009</f>
        <v>2918.7400000000002</v>
      </c>
      <c r="O2009" s="99">
        <f t="shared" ref="O2009:O2072" si="481">I2009+L2009</f>
        <v>10894</v>
      </c>
      <c r="P2009" s="99"/>
      <c r="Q2009" s="99"/>
      <c r="R2009" s="99">
        <f t="shared" ref="R2009:R2072" si="482">P2009+Q2009</f>
        <v>0</v>
      </c>
      <c r="S2009" s="99">
        <f t="shared" ref="S2009:S2072" si="483">M2009-P2009</f>
        <v>7975.26</v>
      </c>
      <c r="T2009" s="99">
        <f t="shared" ref="T2009:T2072" si="484">N2009-Q2009</f>
        <v>2918.7400000000002</v>
      </c>
      <c r="U2009" s="99">
        <f t="shared" ref="U2009:U2072" si="485">O2009-R2009</f>
        <v>10894</v>
      </c>
      <c r="V2009" s="105"/>
      <c r="W2009" s="86"/>
      <c r="X2009" s="86"/>
      <c r="Y2009" s="86"/>
      <c r="Z2009" s="86"/>
      <c r="AA2009" s="86"/>
      <c r="AB2009" s="86"/>
      <c r="AC2009" s="86"/>
      <c r="AD2009" s="86"/>
      <c r="AE2009" s="86"/>
      <c r="AF2009" s="86"/>
      <c r="AG2009" s="86"/>
      <c r="AH2009" s="86"/>
      <c r="AI2009" s="86"/>
      <c r="AJ2009" s="86"/>
      <c r="AK2009" s="86"/>
      <c r="AL2009" s="86"/>
      <c r="AM2009" s="86"/>
      <c r="AN2009" s="86"/>
      <c r="AO2009" s="86"/>
      <c r="AP2009" s="86"/>
      <c r="AQ2009" s="86"/>
      <c r="AR2009" s="86"/>
      <c r="AS2009" s="86"/>
      <c r="AT2009" s="86"/>
      <c r="AU2009" s="86"/>
      <c r="AV2009" s="86"/>
      <c r="AW2009" s="86"/>
      <c r="AX2009" s="86"/>
      <c r="AY2009" s="86"/>
      <c r="AZ2009" s="86"/>
      <c r="BA2009" s="86"/>
      <c r="BB2009" s="86"/>
      <c r="BC2009" s="86"/>
      <c r="BD2009" s="86"/>
      <c r="BE2009" s="86"/>
      <c r="BF2009" s="86"/>
      <c r="BG2009" s="86"/>
      <c r="BH2009" s="86"/>
      <c r="BI2009" s="86"/>
      <c r="BJ2009" s="86"/>
      <c r="BK2009" s="86"/>
      <c r="BL2009" s="86"/>
      <c r="BM2009" s="86"/>
      <c r="BN2009" s="86"/>
      <c r="BO2009" s="86"/>
      <c r="BP2009" s="86"/>
    </row>
    <row r="2010" spans="1:68" s="207" customFormat="1" x14ac:dyDescent="0.25">
      <c r="A2010" s="96">
        <v>36</v>
      </c>
      <c r="B2010" s="286"/>
      <c r="C2010" s="286"/>
      <c r="D2010" s="286"/>
      <c r="E2010" s="286"/>
      <c r="F2010" s="71" t="s">
        <v>4156</v>
      </c>
      <c r="G2010" s="99">
        <v>-51405.89</v>
      </c>
      <c r="H2010" s="99">
        <v>2508.89</v>
      </c>
      <c r="I2010" s="71">
        <f t="shared" si="478"/>
        <v>-48897</v>
      </c>
      <c r="J2010" s="99"/>
      <c r="K2010" s="99"/>
      <c r="L2010" s="99">
        <f t="shared" si="479"/>
        <v>0</v>
      </c>
      <c r="M2010" s="99">
        <f t="shared" si="477"/>
        <v>-51405.89</v>
      </c>
      <c r="N2010" s="99">
        <f t="shared" si="480"/>
        <v>2508.89</v>
      </c>
      <c r="O2010" s="99">
        <f t="shared" si="481"/>
        <v>-48897</v>
      </c>
      <c r="P2010" s="99"/>
      <c r="Q2010" s="99"/>
      <c r="R2010" s="99">
        <f t="shared" si="482"/>
        <v>0</v>
      </c>
      <c r="S2010" s="99">
        <f t="shared" si="483"/>
        <v>-51405.89</v>
      </c>
      <c r="T2010" s="99">
        <f t="shared" si="484"/>
        <v>2508.89</v>
      </c>
      <c r="U2010" s="99">
        <f t="shared" si="485"/>
        <v>-48897</v>
      </c>
      <c r="V2010" s="105"/>
      <c r="W2010" s="86"/>
      <c r="X2010" s="86"/>
      <c r="Y2010" s="86"/>
      <c r="Z2010" s="86"/>
      <c r="AA2010" s="86"/>
      <c r="AB2010" s="86"/>
      <c r="AC2010" s="86"/>
      <c r="AD2010" s="86"/>
      <c r="AE2010" s="86"/>
      <c r="AF2010" s="86"/>
      <c r="AG2010" s="86"/>
      <c r="AH2010" s="86"/>
      <c r="AI2010" s="86"/>
      <c r="AJ2010" s="86"/>
      <c r="AK2010" s="86"/>
      <c r="AL2010" s="86"/>
      <c r="AM2010" s="86"/>
      <c r="AN2010" s="86"/>
      <c r="AO2010" s="86"/>
      <c r="AP2010" s="86"/>
      <c r="AQ2010" s="86"/>
      <c r="AR2010" s="86"/>
      <c r="AS2010" s="86"/>
      <c r="AT2010" s="86"/>
      <c r="AU2010" s="86"/>
      <c r="AV2010" s="86"/>
      <c r="AW2010" s="86"/>
      <c r="AX2010" s="86"/>
      <c r="AY2010" s="86"/>
      <c r="AZ2010" s="86"/>
      <c r="BA2010" s="86"/>
      <c r="BB2010" s="86"/>
      <c r="BC2010" s="86"/>
      <c r="BD2010" s="86"/>
      <c r="BE2010" s="86"/>
      <c r="BF2010" s="86"/>
      <c r="BG2010" s="86"/>
      <c r="BH2010" s="86"/>
      <c r="BI2010" s="86"/>
      <c r="BJ2010" s="86"/>
      <c r="BK2010" s="86"/>
      <c r="BL2010" s="86"/>
      <c r="BM2010" s="86"/>
      <c r="BN2010" s="86"/>
      <c r="BO2010" s="86"/>
      <c r="BP2010" s="86"/>
    </row>
    <row r="2011" spans="1:68" s="207" customFormat="1" x14ac:dyDescent="0.25">
      <c r="A2011" s="96">
        <v>37</v>
      </c>
      <c r="B2011" s="286"/>
      <c r="C2011" s="286"/>
      <c r="D2011" s="286"/>
      <c r="E2011" s="286"/>
      <c r="F2011" s="71" t="s">
        <v>4157</v>
      </c>
      <c r="G2011" s="99">
        <v>38127.21</v>
      </c>
      <c r="H2011" s="99">
        <v>-15773.210000000006</v>
      </c>
      <c r="I2011" s="71">
        <f t="shared" si="478"/>
        <v>22353.999999999993</v>
      </c>
      <c r="J2011" s="99"/>
      <c r="K2011" s="99"/>
      <c r="L2011" s="99">
        <f t="shared" si="479"/>
        <v>0</v>
      </c>
      <c r="M2011" s="99">
        <f t="shared" si="477"/>
        <v>38127.21</v>
      </c>
      <c r="N2011" s="99">
        <f t="shared" si="480"/>
        <v>-15773.210000000006</v>
      </c>
      <c r="O2011" s="99">
        <f t="shared" si="481"/>
        <v>22353.999999999993</v>
      </c>
      <c r="P2011" s="99"/>
      <c r="Q2011" s="99"/>
      <c r="R2011" s="99">
        <f t="shared" si="482"/>
        <v>0</v>
      </c>
      <c r="S2011" s="99">
        <f t="shared" si="483"/>
        <v>38127.21</v>
      </c>
      <c r="T2011" s="99">
        <f t="shared" si="484"/>
        <v>-15773.210000000006</v>
      </c>
      <c r="U2011" s="99">
        <f t="shared" si="485"/>
        <v>22353.999999999993</v>
      </c>
      <c r="V2011" s="105"/>
      <c r="W2011" s="86"/>
      <c r="X2011" s="86"/>
      <c r="Y2011" s="86"/>
      <c r="Z2011" s="86"/>
      <c r="AA2011" s="86"/>
      <c r="AB2011" s="86"/>
      <c r="AC2011" s="86"/>
      <c r="AD2011" s="86"/>
      <c r="AE2011" s="86"/>
      <c r="AF2011" s="86"/>
      <c r="AG2011" s="86"/>
      <c r="AH2011" s="86"/>
      <c r="AI2011" s="86"/>
      <c r="AJ2011" s="86"/>
      <c r="AK2011" s="86"/>
      <c r="AL2011" s="86"/>
      <c r="AM2011" s="86"/>
      <c r="AN2011" s="86"/>
      <c r="AO2011" s="86"/>
      <c r="AP2011" s="86"/>
      <c r="AQ2011" s="86"/>
      <c r="AR2011" s="86"/>
      <c r="AS2011" s="86"/>
      <c r="AT2011" s="86"/>
      <c r="AU2011" s="86"/>
      <c r="AV2011" s="86"/>
      <c r="AW2011" s="86"/>
      <c r="AX2011" s="86"/>
      <c r="AY2011" s="86"/>
      <c r="AZ2011" s="86"/>
      <c r="BA2011" s="86"/>
      <c r="BB2011" s="86"/>
      <c r="BC2011" s="86"/>
      <c r="BD2011" s="86"/>
      <c r="BE2011" s="86"/>
      <c r="BF2011" s="86"/>
      <c r="BG2011" s="86"/>
      <c r="BH2011" s="86"/>
      <c r="BI2011" s="86"/>
      <c r="BJ2011" s="86"/>
      <c r="BK2011" s="86"/>
      <c r="BL2011" s="86"/>
      <c r="BM2011" s="86"/>
      <c r="BN2011" s="86"/>
      <c r="BO2011" s="86"/>
      <c r="BP2011" s="86"/>
    </row>
    <row r="2012" spans="1:68" s="207" customFormat="1" x14ac:dyDescent="0.25">
      <c r="A2012" s="96">
        <v>38</v>
      </c>
      <c r="B2012" s="286"/>
      <c r="C2012" s="286"/>
      <c r="D2012" s="286"/>
      <c r="E2012" s="286"/>
      <c r="F2012" s="71" t="s">
        <v>4158</v>
      </c>
      <c r="G2012" s="99">
        <v>10275.560000000001</v>
      </c>
      <c r="H2012" s="99">
        <v>3126.4400000000023</v>
      </c>
      <c r="I2012" s="71">
        <f t="shared" si="478"/>
        <v>13402.000000000004</v>
      </c>
      <c r="J2012" s="99"/>
      <c r="K2012" s="99"/>
      <c r="L2012" s="99">
        <f t="shared" si="479"/>
        <v>0</v>
      </c>
      <c r="M2012" s="99">
        <f t="shared" si="477"/>
        <v>10275.560000000001</v>
      </c>
      <c r="N2012" s="99">
        <f t="shared" si="480"/>
        <v>3126.4400000000023</v>
      </c>
      <c r="O2012" s="99">
        <f t="shared" si="481"/>
        <v>13402.000000000004</v>
      </c>
      <c r="P2012" s="99"/>
      <c r="Q2012" s="99"/>
      <c r="R2012" s="99">
        <f t="shared" si="482"/>
        <v>0</v>
      </c>
      <c r="S2012" s="99">
        <f t="shared" si="483"/>
        <v>10275.560000000001</v>
      </c>
      <c r="T2012" s="99">
        <f t="shared" si="484"/>
        <v>3126.4400000000023</v>
      </c>
      <c r="U2012" s="99">
        <f t="shared" si="485"/>
        <v>13402.000000000004</v>
      </c>
      <c r="V2012" s="105"/>
      <c r="W2012" s="86"/>
      <c r="X2012" s="86"/>
      <c r="Y2012" s="86"/>
      <c r="Z2012" s="86"/>
      <c r="AA2012" s="86"/>
      <c r="AB2012" s="86"/>
      <c r="AC2012" s="86"/>
      <c r="AD2012" s="86"/>
      <c r="AE2012" s="86"/>
      <c r="AF2012" s="86"/>
      <c r="AG2012" s="86"/>
      <c r="AH2012" s="86"/>
      <c r="AI2012" s="86"/>
      <c r="AJ2012" s="86"/>
      <c r="AK2012" s="86"/>
      <c r="AL2012" s="86"/>
      <c r="AM2012" s="86"/>
      <c r="AN2012" s="86"/>
      <c r="AO2012" s="86"/>
      <c r="AP2012" s="86"/>
      <c r="AQ2012" s="86"/>
      <c r="AR2012" s="86"/>
      <c r="AS2012" s="86"/>
      <c r="AT2012" s="86"/>
      <c r="AU2012" s="86"/>
      <c r="AV2012" s="86"/>
      <c r="AW2012" s="86"/>
      <c r="AX2012" s="86"/>
      <c r="AY2012" s="86"/>
      <c r="AZ2012" s="86"/>
      <c r="BA2012" s="86"/>
      <c r="BB2012" s="86"/>
      <c r="BC2012" s="86"/>
      <c r="BD2012" s="86"/>
      <c r="BE2012" s="86"/>
      <c r="BF2012" s="86"/>
      <c r="BG2012" s="86"/>
      <c r="BH2012" s="86"/>
      <c r="BI2012" s="86"/>
      <c r="BJ2012" s="86"/>
      <c r="BK2012" s="86"/>
      <c r="BL2012" s="86"/>
      <c r="BM2012" s="86"/>
      <c r="BN2012" s="86"/>
      <c r="BO2012" s="86"/>
      <c r="BP2012" s="86"/>
    </row>
    <row r="2013" spans="1:68" s="207" customFormat="1" x14ac:dyDescent="0.25">
      <c r="A2013" s="96">
        <v>39</v>
      </c>
      <c r="B2013" s="286"/>
      <c r="C2013" s="286"/>
      <c r="D2013" s="286"/>
      <c r="E2013" s="286"/>
      <c r="F2013" s="71" t="s">
        <v>4159</v>
      </c>
      <c r="G2013" s="99">
        <v>10378.380000000001</v>
      </c>
      <c r="H2013" s="99">
        <v>52928.62000000001</v>
      </c>
      <c r="I2013" s="71">
        <f t="shared" si="478"/>
        <v>63307.000000000015</v>
      </c>
      <c r="J2013" s="99"/>
      <c r="K2013" s="99"/>
      <c r="L2013" s="99">
        <f t="shared" si="479"/>
        <v>0</v>
      </c>
      <c r="M2013" s="99">
        <f t="shared" si="477"/>
        <v>10378.380000000001</v>
      </c>
      <c r="N2013" s="99">
        <f t="shared" si="480"/>
        <v>52928.62000000001</v>
      </c>
      <c r="O2013" s="99">
        <f t="shared" si="481"/>
        <v>63307.000000000015</v>
      </c>
      <c r="P2013" s="99"/>
      <c r="Q2013" s="99"/>
      <c r="R2013" s="99">
        <f t="shared" si="482"/>
        <v>0</v>
      </c>
      <c r="S2013" s="99">
        <f t="shared" si="483"/>
        <v>10378.380000000001</v>
      </c>
      <c r="T2013" s="99">
        <f t="shared" si="484"/>
        <v>52928.62000000001</v>
      </c>
      <c r="U2013" s="99">
        <f t="shared" si="485"/>
        <v>63307.000000000015</v>
      </c>
      <c r="V2013" s="105"/>
      <c r="W2013" s="86"/>
      <c r="X2013" s="86"/>
      <c r="Y2013" s="86"/>
      <c r="Z2013" s="86"/>
      <c r="AA2013" s="86"/>
      <c r="AB2013" s="86"/>
      <c r="AC2013" s="86"/>
      <c r="AD2013" s="86"/>
      <c r="AE2013" s="86"/>
      <c r="AF2013" s="86"/>
      <c r="AG2013" s="86"/>
      <c r="AH2013" s="86"/>
      <c r="AI2013" s="86"/>
      <c r="AJ2013" s="86"/>
      <c r="AK2013" s="86"/>
      <c r="AL2013" s="86"/>
      <c r="AM2013" s="86"/>
      <c r="AN2013" s="86"/>
      <c r="AO2013" s="86"/>
      <c r="AP2013" s="86"/>
      <c r="AQ2013" s="86"/>
      <c r="AR2013" s="86"/>
      <c r="AS2013" s="86"/>
      <c r="AT2013" s="86"/>
      <c r="AU2013" s="86"/>
      <c r="AV2013" s="86"/>
      <c r="AW2013" s="86"/>
      <c r="AX2013" s="86"/>
      <c r="AY2013" s="86"/>
      <c r="AZ2013" s="86"/>
      <c r="BA2013" s="86"/>
      <c r="BB2013" s="86"/>
      <c r="BC2013" s="86"/>
      <c r="BD2013" s="86"/>
      <c r="BE2013" s="86"/>
      <c r="BF2013" s="86"/>
      <c r="BG2013" s="86"/>
      <c r="BH2013" s="86"/>
      <c r="BI2013" s="86"/>
      <c r="BJ2013" s="86"/>
      <c r="BK2013" s="86"/>
      <c r="BL2013" s="86"/>
      <c r="BM2013" s="86"/>
      <c r="BN2013" s="86"/>
      <c r="BO2013" s="86"/>
      <c r="BP2013" s="86"/>
    </row>
    <row r="2014" spans="1:68" s="207" customFormat="1" x14ac:dyDescent="0.25">
      <c r="A2014" s="96">
        <v>40</v>
      </c>
      <c r="B2014" s="286"/>
      <c r="C2014" s="286"/>
      <c r="D2014" s="286"/>
      <c r="E2014" s="286"/>
      <c r="F2014" s="71" t="s">
        <v>4160</v>
      </c>
      <c r="G2014" s="99">
        <v>30674.469999999998</v>
      </c>
      <c r="H2014" s="99">
        <v>1031.5300000000002</v>
      </c>
      <c r="I2014" s="71">
        <f t="shared" si="478"/>
        <v>31705.999999999996</v>
      </c>
      <c r="J2014" s="99"/>
      <c r="K2014" s="99"/>
      <c r="L2014" s="99">
        <f t="shared" si="479"/>
        <v>0</v>
      </c>
      <c r="M2014" s="99">
        <f t="shared" si="477"/>
        <v>30674.469999999998</v>
      </c>
      <c r="N2014" s="99">
        <f t="shared" si="480"/>
        <v>1031.5300000000002</v>
      </c>
      <c r="O2014" s="99">
        <f t="shared" si="481"/>
        <v>31705.999999999996</v>
      </c>
      <c r="P2014" s="99"/>
      <c r="Q2014" s="99"/>
      <c r="R2014" s="99">
        <f t="shared" si="482"/>
        <v>0</v>
      </c>
      <c r="S2014" s="99">
        <f t="shared" si="483"/>
        <v>30674.469999999998</v>
      </c>
      <c r="T2014" s="99">
        <f t="shared" si="484"/>
        <v>1031.5300000000002</v>
      </c>
      <c r="U2014" s="99">
        <f t="shared" si="485"/>
        <v>31705.999999999996</v>
      </c>
      <c r="V2014" s="105"/>
      <c r="W2014" s="86"/>
      <c r="X2014" s="86"/>
      <c r="Y2014" s="86"/>
      <c r="Z2014" s="86"/>
      <c r="AA2014" s="86"/>
      <c r="AB2014" s="86"/>
      <c r="AC2014" s="86"/>
      <c r="AD2014" s="86"/>
      <c r="AE2014" s="86"/>
      <c r="AF2014" s="86"/>
      <c r="AG2014" s="86"/>
      <c r="AH2014" s="86"/>
      <c r="AI2014" s="86"/>
      <c r="AJ2014" s="86"/>
      <c r="AK2014" s="86"/>
      <c r="AL2014" s="86"/>
      <c r="AM2014" s="86"/>
      <c r="AN2014" s="86"/>
      <c r="AO2014" s="86"/>
      <c r="AP2014" s="86"/>
      <c r="AQ2014" s="86"/>
      <c r="AR2014" s="86"/>
      <c r="AS2014" s="86"/>
      <c r="AT2014" s="86"/>
      <c r="AU2014" s="86"/>
      <c r="AV2014" s="86"/>
      <c r="AW2014" s="86"/>
      <c r="AX2014" s="86"/>
      <c r="AY2014" s="86"/>
      <c r="AZ2014" s="86"/>
      <c r="BA2014" s="86"/>
      <c r="BB2014" s="86"/>
      <c r="BC2014" s="86"/>
      <c r="BD2014" s="86"/>
      <c r="BE2014" s="86"/>
      <c r="BF2014" s="86"/>
      <c r="BG2014" s="86"/>
      <c r="BH2014" s="86"/>
      <c r="BI2014" s="86"/>
      <c r="BJ2014" s="86"/>
      <c r="BK2014" s="86"/>
      <c r="BL2014" s="86"/>
      <c r="BM2014" s="86"/>
      <c r="BN2014" s="86"/>
      <c r="BO2014" s="86"/>
      <c r="BP2014" s="86"/>
    </row>
    <row r="2015" spans="1:68" s="207" customFormat="1" x14ac:dyDescent="0.25">
      <c r="A2015" s="96">
        <v>41</v>
      </c>
      <c r="B2015" s="286"/>
      <c r="C2015" s="286"/>
      <c r="D2015" s="286"/>
      <c r="E2015" s="286"/>
      <c r="F2015" s="71" t="s">
        <v>4161</v>
      </c>
      <c r="G2015" s="99">
        <v>47988.229999999996</v>
      </c>
      <c r="H2015" s="99">
        <v>7675.77</v>
      </c>
      <c r="I2015" s="71">
        <f t="shared" si="478"/>
        <v>55664</v>
      </c>
      <c r="J2015" s="99"/>
      <c r="K2015" s="99"/>
      <c r="L2015" s="99">
        <f t="shared" si="479"/>
        <v>0</v>
      </c>
      <c r="M2015" s="99">
        <f t="shared" si="477"/>
        <v>47988.229999999996</v>
      </c>
      <c r="N2015" s="99">
        <f t="shared" si="480"/>
        <v>7675.77</v>
      </c>
      <c r="O2015" s="99">
        <f t="shared" si="481"/>
        <v>55664</v>
      </c>
      <c r="P2015" s="99"/>
      <c r="Q2015" s="99"/>
      <c r="R2015" s="99">
        <f t="shared" si="482"/>
        <v>0</v>
      </c>
      <c r="S2015" s="99">
        <f t="shared" si="483"/>
        <v>47988.229999999996</v>
      </c>
      <c r="T2015" s="99">
        <f t="shared" si="484"/>
        <v>7675.77</v>
      </c>
      <c r="U2015" s="99">
        <f t="shared" si="485"/>
        <v>55664</v>
      </c>
      <c r="V2015" s="105"/>
      <c r="W2015" s="86"/>
      <c r="X2015" s="86"/>
      <c r="Y2015" s="86"/>
      <c r="Z2015" s="86"/>
      <c r="AA2015" s="86"/>
      <c r="AB2015" s="86"/>
      <c r="AC2015" s="86"/>
      <c r="AD2015" s="86"/>
      <c r="AE2015" s="86"/>
      <c r="AF2015" s="86"/>
      <c r="AG2015" s="86"/>
      <c r="AH2015" s="86"/>
      <c r="AI2015" s="86"/>
      <c r="AJ2015" s="86"/>
      <c r="AK2015" s="86"/>
      <c r="AL2015" s="86"/>
      <c r="AM2015" s="86"/>
      <c r="AN2015" s="86"/>
      <c r="AO2015" s="86"/>
      <c r="AP2015" s="86"/>
      <c r="AQ2015" s="86"/>
      <c r="AR2015" s="86"/>
      <c r="AS2015" s="86"/>
      <c r="AT2015" s="86"/>
      <c r="AU2015" s="86"/>
      <c r="AV2015" s="86"/>
      <c r="AW2015" s="86"/>
      <c r="AX2015" s="86"/>
      <c r="AY2015" s="86"/>
      <c r="AZ2015" s="86"/>
      <c r="BA2015" s="86"/>
      <c r="BB2015" s="86"/>
      <c r="BC2015" s="86"/>
      <c r="BD2015" s="86"/>
      <c r="BE2015" s="86"/>
      <c r="BF2015" s="86"/>
      <c r="BG2015" s="86"/>
      <c r="BH2015" s="86"/>
      <c r="BI2015" s="86"/>
      <c r="BJ2015" s="86"/>
      <c r="BK2015" s="86"/>
      <c r="BL2015" s="86"/>
      <c r="BM2015" s="86"/>
      <c r="BN2015" s="86"/>
      <c r="BO2015" s="86"/>
      <c r="BP2015" s="86"/>
    </row>
    <row r="2016" spans="1:68" s="207" customFormat="1" x14ac:dyDescent="0.25">
      <c r="A2016" s="96">
        <v>42</v>
      </c>
      <c r="B2016" s="286"/>
      <c r="C2016" s="286"/>
      <c r="D2016" s="286"/>
      <c r="E2016" s="286"/>
      <c r="F2016" s="71" t="s">
        <v>4162</v>
      </c>
      <c r="G2016" s="99">
        <v>204849.35</v>
      </c>
      <c r="H2016" s="99">
        <v>45842.649999999994</v>
      </c>
      <c r="I2016" s="71">
        <f t="shared" si="478"/>
        <v>250692</v>
      </c>
      <c r="J2016" s="99"/>
      <c r="K2016" s="99"/>
      <c r="L2016" s="99">
        <f t="shared" si="479"/>
        <v>0</v>
      </c>
      <c r="M2016" s="99">
        <f t="shared" si="477"/>
        <v>204849.35</v>
      </c>
      <c r="N2016" s="99">
        <f t="shared" si="480"/>
        <v>45842.649999999994</v>
      </c>
      <c r="O2016" s="99">
        <f t="shared" si="481"/>
        <v>250692</v>
      </c>
      <c r="P2016" s="99"/>
      <c r="Q2016" s="99"/>
      <c r="R2016" s="99">
        <f t="shared" si="482"/>
        <v>0</v>
      </c>
      <c r="S2016" s="99">
        <f t="shared" si="483"/>
        <v>204849.35</v>
      </c>
      <c r="T2016" s="99">
        <f t="shared" si="484"/>
        <v>45842.649999999994</v>
      </c>
      <c r="U2016" s="99">
        <f t="shared" si="485"/>
        <v>250692</v>
      </c>
      <c r="V2016" s="105"/>
      <c r="W2016" s="86"/>
      <c r="X2016" s="86"/>
      <c r="Y2016" s="86"/>
      <c r="Z2016" s="86"/>
      <c r="AA2016" s="86"/>
      <c r="AB2016" s="86"/>
      <c r="AC2016" s="86"/>
      <c r="AD2016" s="86"/>
      <c r="AE2016" s="86"/>
      <c r="AF2016" s="86"/>
      <c r="AG2016" s="86"/>
      <c r="AH2016" s="86"/>
      <c r="AI2016" s="86"/>
      <c r="AJ2016" s="86"/>
      <c r="AK2016" s="86"/>
      <c r="AL2016" s="86"/>
      <c r="AM2016" s="86"/>
      <c r="AN2016" s="86"/>
      <c r="AO2016" s="86"/>
      <c r="AP2016" s="86"/>
      <c r="AQ2016" s="86"/>
      <c r="AR2016" s="86"/>
      <c r="AS2016" s="86"/>
      <c r="AT2016" s="86"/>
      <c r="AU2016" s="86"/>
      <c r="AV2016" s="86"/>
      <c r="AW2016" s="86"/>
      <c r="AX2016" s="86"/>
      <c r="AY2016" s="86"/>
      <c r="AZ2016" s="86"/>
      <c r="BA2016" s="86"/>
      <c r="BB2016" s="86"/>
      <c r="BC2016" s="86"/>
      <c r="BD2016" s="86"/>
      <c r="BE2016" s="86"/>
      <c r="BF2016" s="86"/>
      <c r="BG2016" s="86"/>
      <c r="BH2016" s="86"/>
      <c r="BI2016" s="86"/>
      <c r="BJ2016" s="86"/>
      <c r="BK2016" s="86"/>
      <c r="BL2016" s="86"/>
      <c r="BM2016" s="86"/>
      <c r="BN2016" s="86"/>
      <c r="BO2016" s="86"/>
      <c r="BP2016" s="86"/>
    </row>
    <row r="2017" spans="1:68" s="207" customFormat="1" x14ac:dyDescent="0.25">
      <c r="A2017" s="96">
        <v>43</v>
      </c>
      <c r="B2017" s="286"/>
      <c r="C2017" s="286"/>
      <c r="D2017" s="286"/>
      <c r="E2017" s="286"/>
      <c r="F2017" s="71" t="s">
        <v>4163</v>
      </c>
      <c r="G2017" s="99">
        <v>233993.21</v>
      </c>
      <c r="H2017" s="99">
        <v>29492.789999999994</v>
      </c>
      <c r="I2017" s="71">
        <f t="shared" si="478"/>
        <v>263486</v>
      </c>
      <c r="J2017" s="99"/>
      <c r="K2017" s="99"/>
      <c r="L2017" s="99">
        <f t="shared" si="479"/>
        <v>0</v>
      </c>
      <c r="M2017" s="99">
        <f t="shared" si="477"/>
        <v>233993.21</v>
      </c>
      <c r="N2017" s="99">
        <f t="shared" si="480"/>
        <v>29492.789999999994</v>
      </c>
      <c r="O2017" s="99">
        <f t="shared" si="481"/>
        <v>263486</v>
      </c>
      <c r="P2017" s="99"/>
      <c r="Q2017" s="99"/>
      <c r="R2017" s="99">
        <f t="shared" si="482"/>
        <v>0</v>
      </c>
      <c r="S2017" s="99">
        <f t="shared" si="483"/>
        <v>233993.21</v>
      </c>
      <c r="T2017" s="99">
        <f t="shared" si="484"/>
        <v>29492.789999999994</v>
      </c>
      <c r="U2017" s="99">
        <f t="shared" si="485"/>
        <v>263486</v>
      </c>
      <c r="V2017" s="105"/>
      <c r="W2017" s="86"/>
      <c r="X2017" s="86"/>
      <c r="Y2017" s="86"/>
      <c r="Z2017" s="86"/>
      <c r="AA2017" s="86"/>
      <c r="AB2017" s="86"/>
      <c r="AC2017" s="86"/>
      <c r="AD2017" s="86"/>
      <c r="AE2017" s="86"/>
      <c r="AF2017" s="86"/>
      <c r="AG2017" s="86"/>
      <c r="AH2017" s="86"/>
      <c r="AI2017" s="86"/>
      <c r="AJ2017" s="86"/>
      <c r="AK2017" s="86"/>
      <c r="AL2017" s="86"/>
      <c r="AM2017" s="86"/>
      <c r="AN2017" s="86"/>
      <c r="AO2017" s="86"/>
      <c r="AP2017" s="86"/>
      <c r="AQ2017" s="86"/>
      <c r="AR2017" s="86"/>
      <c r="AS2017" s="86"/>
      <c r="AT2017" s="86"/>
      <c r="AU2017" s="86"/>
      <c r="AV2017" s="86"/>
      <c r="AW2017" s="86"/>
      <c r="AX2017" s="86"/>
      <c r="AY2017" s="86"/>
      <c r="AZ2017" s="86"/>
      <c r="BA2017" s="86"/>
      <c r="BB2017" s="86"/>
      <c r="BC2017" s="86"/>
      <c r="BD2017" s="86"/>
      <c r="BE2017" s="86"/>
      <c r="BF2017" s="86"/>
      <c r="BG2017" s="86"/>
      <c r="BH2017" s="86"/>
      <c r="BI2017" s="86"/>
      <c r="BJ2017" s="86"/>
      <c r="BK2017" s="86"/>
      <c r="BL2017" s="86"/>
      <c r="BM2017" s="86"/>
      <c r="BN2017" s="86"/>
      <c r="BO2017" s="86"/>
      <c r="BP2017" s="86"/>
    </row>
    <row r="2018" spans="1:68" s="207" customFormat="1" x14ac:dyDescent="0.25">
      <c r="A2018" s="96">
        <v>44</v>
      </c>
      <c r="B2018" s="286"/>
      <c r="C2018" s="286"/>
      <c r="D2018" s="286"/>
      <c r="E2018" s="286"/>
      <c r="F2018" s="71" t="s">
        <v>4164</v>
      </c>
      <c r="G2018" s="99">
        <v>14805.64</v>
      </c>
      <c r="H2018" s="99">
        <v>5077.3600000000006</v>
      </c>
      <c r="I2018" s="71">
        <f t="shared" si="478"/>
        <v>19883</v>
      </c>
      <c r="J2018" s="99"/>
      <c r="K2018" s="99"/>
      <c r="L2018" s="99">
        <f t="shared" si="479"/>
        <v>0</v>
      </c>
      <c r="M2018" s="99">
        <f t="shared" si="477"/>
        <v>14805.64</v>
      </c>
      <c r="N2018" s="99">
        <f t="shared" si="480"/>
        <v>5077.3600000000006</v>
      </c>
      <c r="O2018" s="99">
        <f t="shared" si="481"/>
        <v>19883</v>
      </c>
      <c r="P2018" s="99"/>
      <c r="Q2018" s="99"/>
      <c r="R2018" s="99">
        <f t="shared" si="482"/>
        <v>0</v>
      </c>
      <c r="S2018" s="99">
        <f t="shared" si="483"/>
        <v>14805.64</v>
      </c>
      <c r="T2018" s="99">
        <f t="shared" si="484"/>
        <v>5077.3600000000006</v>
      </c>
      <c r="U2018" s="99">
        <f t="shared" si="485"/>
        <v>19883</v>
      </c>
      <c r="V2018" s="105"/>
      <c r="W2018" s="86"/>
      <c r="X2018" s="86"/>
      <c r="Y2018" s="86"/>
      <c r="Z2018" s="86"/>
      <c r="AA2018" s="86"/>
      <c r="AB2018" s="86"/>
      <c r="AC2018" s="86"/>
      <c r="AD2018" s="86"/>
      <c r="AE2018" s="86"/>
      <c r="AF2018" s="86"/>
      <c r="AG2018" s="86"/>
      <c r="AH2018" s="86"/>
      <c r="AI2018" s="86"/>
      <c r="AJ2018" s="86"/>
      <c r="AK2018" s="86"/>
      <c r="AL2018" s="86"/>
      <c r="AM2018" s="86"/>
      <c r="AN2018" s="86"/>
      <c r="AO2018" s="86"/>
      <c r="AP2018" s="86"/>
      <c r="AQ2018" s="86"/>
      <c r="AR2018" s="86"/>
      <c r="AS2018" s="86"/>
      <c r="AT2018" s="86"/>
      <c r="AU2018" s="86"/>
      <c r="AV2018" s="86"/>
      <c r="AW2018" s="86"/>
      <c r="AX2018" s="86"/>
      <c r="AY2018" s="86"/>
      <c r="AZ2018" s="86"/>
      <c r="BA2018" s="86"/>
      <c r="BB2018" s="86"/>
      <c r="BC2018" s="86"/>
      <c r="BD2018" s="86"/>
      <c r="BE2018" s="86"/>
      <c r="BF2018" s="86"/>
      <c r="BG2018" s="86"/>
      <c r="BH2018" s="86"/>
      <c r="BI2018" s="86"/>
      <c r="BJ2018" s="86"/>
      <c r="BK2018" s="86"/>
      <c r="BL2018" s="86"/>
      <c r="BM2018" s="86"/>
      <c r="BN2018" s="86"/>
      <c r="BO2018" s="86"/>
      <c r="BP2018" s="86"/>
    </row>
    <row r="2019" spans="1:68" s="207" customFormat="1" x14ac:dyDescent="0.25">
      <c r="A2019" s="96">
        <v>45</v>
      </c>
      <c r="B2019" s="286"/>
      <c r="C2019" s="286"/>
      <c r="D2019" s="286"/>
      <c r="E2019" s="286"/>
      <c r="F2019" s="71" t="s">
        <v>4165</v>
      </c>
      <c r="G2019" s="99">
        <v>12914.93</v>
      </c>
      <c r="H2019" s="99">
        <v>51720.069999999992</v>
      </c>
      <c r="I2019" s="71">
        <f t="shared" si="478"/>
        <v>64634.999999999993</v>
      </c>
      <c r="J2019" s="99"/>
      <c r="K2019" s="99"/>
      <c r="L2019" s="99">
        <f t="shared" si="479"/>
        <v>0</v>
      </c>
      <c r="M2019" s="99">
        <f t="shared" si="477"/>
        <v>12914.93</v>
      </c>
      <c r="N2019" s="99">
        <f t="shared" si="480"/>
        <v>51720.069999999992</v>
      </c>
      <c r="O2019" s="99">
        <f t="shared" si="481"/>
        <v>64634.999999999993</v>
      </c>
      <c r="P2019" s="99"/>
      <c r="Q2019" s="99"/>
      <c r="R2019" s="99">
        <f t="shared" si="482"/>
        <v>0</v>
      </c>
      <c r="S2019" s="99">
        <f t="shared" si="483"/>
        <v>12914.93</v>
      </c>
      <c r="T2019" s="99">
        <f t="shared" si="484"/>
        <v>51720.069999999992</v>
      </c>
      <c r="U2019" s="99">
        <f t="shared" si="485"/>
        <v>64634.999999999993</v>
      </c>
      <c r="V2019" s="105"/>
      <c r="W2019" s="86"/>
      <c r="X2019" s="86"/>
      <c r="Y2019" s="86"/>
      <c r="Z2019" s="86"/>
      <c r="AA2019" s="86"/>
      <c r="AB2019" s="86"/>
      <c r="AC2019" s="86"/>
      <c r="AD2019" s="86"/>
      <c r="AE2019" s="86"/>
      <c r="AF2019" s="86"/>
      <c r="AG2019" s="86"/>
      <c r="AH2019" s="86"/>
      <c r="AI2019" s="86"/>
      <c r="AJ2019" s="86"/>
      <c r="AK2019" s="86"/>
      <c r="AL2019" s="86"/>
      <c r="AM2019" s="86"/>
      <c r="AN2019" s="86"/>
      <c r="AO2019" s="86"/>
      <c r="AP2019" s="86"/>
      <c r="AQ2019" s="86"/>
      <c r="AR2019" s="86"/>
      <c r="AS2019" s="86"/>
      <c r="AT2019" s="86"/>
      <c r="AU2019" s="86"/>
      <c r="AV2019" s="86"/>
      <c r="AW2019" s="86"/>
      <c r="AX2019" s="86"/>
      <c r="AY2019" s="86"/>
      <c r="AZ2019" s="86"/>
      <c r="BA2019" s="86"/>
      <c r="BB2019" s="86"/>
      <c r="BC2019" s="86"/>
      <c r="BD2019" s="86"/>
      <c r="BE2019" s="86"/>
      <c r="BF2019" s="86"/>
      <c r="BG2019" s="86"/>
      <c r="BH2019" s="86"/>
      <c r="BI2019" s="86"/>
      <c r="BJ2019" s="86"/>
      <c r="BK2019" s="86"/>
      <c r="BL2019" s="86"/>
      <c r="BM2019" s="86"/>
      <c r="BN2019" s="86"/>
      <c r="BO2019" s="86"/>
      <c r="BP2019" s="86"/>
    </row>
    <row r="2020" spans="1:68" s="207" customFormat="1" x14ac:dyDescent="0.25">
      <c r="A2020" s="96">
        <v>46</v>
      </c>
      <c r="B2020" s="286"/>
      <c r="C2020" s="286"/>
      <c r="D2020" s="286"/>
      <c r="E2020" s="286"/>
      <c r="F2020" s="71" t="s">
        <v>4166</v>
      </c>
      <c r="G2020" s="99">
        <v>-58364.639999999999</v>
      </c>
      <c r="H2020" s="99">
        <v>1137.6400000000003</v>
      </c>
      <c r="I2020" s="71">
        <f t="shared" si="478"/>
        <v>-57227</v>
      </c>
      <c r="J2020" s="99"/>
      <c r="K2020" s="99"/>
      <c r="L2020" s="99">
        <f t="shared" si="479"/>
        <v>0</v>
      </c>
      <c r="M2020" s="99">
        <f t="shared" si="477"/>
        <v>-58364.639999999999</v>
      </c>
      <c r="N2020" s="99">
        <f t="shared" si="480"/>
        <v>1137.6400000000003</v>
      </c>
      <c r="O2020" s="99">
        <f t="shared" si="481"/>
        <v>-57227</v>
      </c>
      <c r="P2020" s="99"/>
      <c r="Q2020" s="99"/>
      <c r="R2020" s="99">
        <f t="shared" si="482"/>
        <v>0</v>
      </c>
      <c r="S2020" s="99">
        <f t="shared" si="483"/>
        <v>-58364.639999999999</v>
      </c>
      <c r="T2020" s="99">
        <f t="shared" si="484"/>
        <v>1137.6400000000003</v>
      </c>
      <c r="U2020" s="99">
        <f t="shared" si="485"/>
        <v>-57227</v>
      </c>
      <c r="V2020" s="105"/>
      <c r="W2020" s="86"/>
      <c r="X2020" s="86"/>
      <c r="Y2020" s="86"/>
      <c r="Z2020" s="86"/>
      <c r="AA2020" s="86"/>
      <c r="AB2020" s="86"/>
      <c r="AC2020" s="86"/>
      <c r="AD2020" s="86"/>
      <c r="AE2020" s="86"/>
      <c r="AF2020" s="86"/>
      <c r="AG2020" s="86"/>
      <c r="AH2020" s="86"/>
      <c r="AI2020" s="86"/>
      <c r="AJ2020" s="86"/>
      <c r="AK2020" s="86"/>
      <c r="AL2020" s="86"/>
      <c r="AM2020" s="86"/>
      <c r="AN2020" s="86"/>
      <c r="AO2020" s="86"/>
      <c r="AP2020" s="86"/>
      <c r="AQ2020" s="86"/>
      <c r="AR2020" s="86"/>
      <c r="AS2020" s="86"/>
      <c r="AT2020" s="86"/>
      <c r="AU2020" s="86"/>
      <c r="AV2020" s="86"/>
      <c r="AW2020" s="86"/>
      <c r="AX2020" s="86"/>
      <c r="AY2020" s="86"/>
      <c r="AZ2020" s="86"/>
      <c r="BA2020" s="86"/>
      <c r="BB2020" s="86"/>
      <c r="BC2020" s="86"/>
      <c r="BD2020" s="86"/>
      <c r="BE2020" s="86"/>
      <c r="BF2020" s="86"/>
      <c r="BG2020" s="86"/>
      <c r="BH2020" s="86"/>
      <c r="BI2020" s="86"/>
      <c r="BJ2020" s="86"/>
      <c r="BK2020" s="86"/>
      <c r="BL2020" s="86"/>
      <c r="BM2020" s="86"/>
      <c r="BN2020" s="86"/>
      <c r="BO2020" s="86"/>
      <c r="BP2020" s="86"/>
    </row>
    <row r="2021" spans="1:68" s="207" customFormat="1" x14ac:dyDescent="0.25">
      <c r="A2021" s="96">
        <v>47</v>
      </c>
      <c r="B2021" s="286"/>
      <c r="C2021" s="286"/>
      <c r="D2021" s="286"/>
      <c r="E2021" s="286"/>
      <c r="F2021" s="71" t="s">
        <v>4167</v>
      </c>
      <c r="G2021" s="99">
        <v>46042.77</v>
      </c>
      <c r="H2021" s="99">
        <v>2808.2300000000014</v>
      </c>
      <c r="I2021" s="71">
        <f t="shared" si="478"/>
        <v>48851</v>
      </c>
      <c r="J2021" s="99"/>
      <c r="K2021" s="99"/>
      <c r="L2021" s="99">
        <f t="shared" si="479"/>
        <v>0</v>
      </c>
      <c r="M2021" s="99">
        <f t="shared" si="477"/>
        <v>46042.77</v>
      </c>
      <c r="N2021" s="99">
        <f t="shared" si="480"/>
        <v>2808.2300000000014</v>
      </c>
      <c r="O2021" s="99">
        <f t="shared" si="481"/>
        <v>48851</v>
      </c>
      <c r="P2021" s="99"/>
      <c r="Q2021" s="99"/>
      <c r="R2021" s="99">
        <f t="shared" si="482"/>
        <v>0</v>
      </c>
      <c r="S2021" s="99">
        <f t="shared" si="483"/>
        <v>46042.77</v>
      </c>
      <c r="T2021" s="99">
        <f t="shared" si="484"/>
        <v>2808.2300000000014</v>
      </c>
      <c r="U2021" s="99">
        <f t="shared" si="485"/>
        <v>48851</v>
      </c>
      <c r="V2021" s="105"/>
      <c r="W2021" s="86"/>
      <c r="X2021" s="86"/>
      <c r="Y2021" s="86"/>
      <c r="Z2021" s="86"/>
      <c r="AA2021" s="86"/>
      <c r="AB2021" s="86"/>
      <c r="AC2021" s="86"/>
      <c r="AD2021" s="86"/>
      <c r="AE2021" s="86"/>
      <c r="AF2021" s="86"/>
      <c r="AG2021" s="86"/>
      <c r="AH2021" s="86"/>
      <c r="AI2021" s="86"/>
      <c r="AJ2021" s="86"/>
      <c r="AK2021" s="86"/>
      <c r="AL2021" s="86"/>
      <c r="AM2021" s="86"/>
      <c r="AN2021" s="86"/>
      <c r="AO2021" s="86"/>
      <c r="AP2021" s="86"/>
      <c r="AQ2021" s="86"/>
      <c r="AR2021" s="86"/>
      <c r="AS2021" s="86"/>
      <c r="AT2021" s="86"/>
      <c r="AU2021" s="86"/>
      <c r="AV2021" s="86"/>
      <c r="AW2021" s="86"/>
      <c r="AX2021" s="86"/>
      <c r="AY2021" s="86"/>
      <c r="AZ2021" s="86"/>
      <c r="BA2021" s="86"/>
      <c r="BB2021" s="86"/>
      <c r="BC2021" s="86"/>
      <c r="BD2021" s="86"/>
      <c r="BE2021" s="86"/>
      <c r="BF2021" s="86"/>
      <c r="BG2021" s="86"/>
      <c r="BH2021" s="86"/>
      <c r="BI2021" s="86"/>
      <c r="BJ2021" s="86"/>
      <c r="BK2021" s="86"/>
      <c r="BL2021" s="86"/>
      <c r="BM2021" s="86"/>
      <c r="BN2021" s="86"/>
      <c r="BO2021" s="86"/>
      <c r="BP2021" s="86"/>
    </row>
    <row r="2022" spans="1:68" s="207" customFormat="1" x14ac:dyDescent="0.25">
      <c r="A2022" s="96">
        <v>48</v>
      </c>
      <c r="B2022" s="286"/>
      <c r="C2022" s="286"/>
      <c r="D2022" s="286"/>
      <c r="E2022" s="286"/>
      <c r="F2022" s="71" t="s">
        <v>4168</v>
      </c>
      <c r="G2022" s="99">
        <v>103019.03999999998</v>
      </c>
      <c r="H2022" s="99">
        <v>49193.960000000014</v>
      </c>
      <c r="I2022" s="71">
        <f t="shared" si="478"/>
        <v>152213</v>
      </c>
      <c r="J2022" s="99"/>
      <c r="K2022" s="99"/>
      <c r="L2022" s="99">
        <f t="shared" si="479"/>
        <v>0</v>
      </c>
      <c r="M2022" s="99">
        <f t="shared" si="477"/>
        <v>103019.03999999998</v>
      </c>
      <c r="N2022" s="99">
        <f t="shared" si="480"/>
        <v>49193.960000000014</v>
      </c>
      <c r="O2022" s="99">
        <f t="shared" si="481"/>
        <v>152213</v>
      </c>
      <c r="P2022" s="99"/>
      <c r="Q2022" s="99"/>
      <c r="R2022" s="99">
        <f t="shared" si="482"/>
        <v>0</v>
      </c>
      <c r="S2022" s="99">
        <f t="shared" si="483"/>
        <v>103019.03999999998</v>
      </c>
      <c r="T2022" s="99">
        <f t="shared" si="484"/>
        <v>49193.960000000014</v>
      </c>
      <c r="U2022" s="99">
        <f t="shared" si="485"/>
        <v>152213</v>
      </c>
      <c r="V2022" s="105"/>
      <c r="W2022" s="86"/>
      <c r="X2022" s="86"/>
      <c r="Y2022" s="86"/>
      <c r="Z2022" s="86"/>
      <c r="AA2022" s="86"/>
      <c r="AB2022" s="86"/>
      <c r="AC2022" s="86"/>
      <c r="AD2022" s="86"/>
      <c r="AE2022" s="86"/>
      <c r="AF2022" s="86"/>
      <c r="AG2022" s="86"/>
      <c r="AH2022" s="86"/>
      <c r="AI2022" s="86"/>
      <c r="AJ2022" s="86"/>
      <c r="AK2022" s="86"/>
      <c r="AL2022" s="86"/>
      <c r="AM2022" s="86"/>
      <c r="AN2022" s="86"/>
      <c r="AO2022" s="86"/>
      <c r="AP2022" s="86"/>
      <c r="AQ2022" s="86"/>
      <c r="AR2022" s="86"/>
      <c r="AS2022" s="86"/>
      <c r="AT2022" s="86"/>
      <c r="AU2022" s="86"/>
      <c r="AV2022" s="86"/>
      <c r="AW2022" s="86"/>
      <c r="AX2022" s="86"/>
      <c r="AY2022" s="86"/>
      <c r="AZ2022" s="86"/>
      <c r="BA2022" s="86"/>
      <c r="BB2022" s="86"/>
      <c r="BC2022" s="86"/>
      <c r="BD2022" s="86"/>
      <c r="BE2022" s="86"/>
      <c r="BF2022" s="86"/>
      <c r="BG2022" s="86"/>
      <c r="BH2022" s="86"/>
      <c r="BI2022" s="86"/>
      <c r="BJ2022" s="86"/>
      <c r="BK2022" s="86"/>
      <c r="BL2022" s="86"/>
      <c r="BM2022" s="86"/>
      <c r="BN2022" s="86"/>
      <c r="BO2022" s="86"/>
      <c r="BP2022" s="86"/>
    </row>
    <row r="2023" spans="1:68" s="207" customFormat="1" x14ac:dyDescent="0.25">
      <c r="A2023" s="96">
        <v>49</v>
      </c>
      <c r="B2023" s="286"/>
      <c r="C2023" s="286"/>
      <c r="D2023" s="286"/>
      <c r="E2023" s="286"/>
      <c r="F2023" s="71" t="s">
        <v>4169</v>
      </c>
      <c r="G2023" s="99">
        <v>114984.83000000003</v>
      </c>
      <c r="H2023" s="99">
        <v>42398.17</v>
      </c>
      <c r="I2023" s="71">
        <f t="shared" si="478"/>
        <v>157383.00000000003</v>
      </c>
      <c r="J2023" s="99"/>
      <c r="K2023" s="99"/>
      <c r="L2023" s="99">
        <f t="shared" si="479"/>
        <v>0</v>
      </c>
      <c r="M2023" s="99">
        <f t="shared" si="477"/>
        <v>114984.83000000003</v>
      </c>
      <c r="N2023" s="99">
        <f t="shared" si="480"/>
        <v>42398.17</v>
      </c>
      <c r="O2023" s="99">
        <f t="shared" si="481"/>
        <v>157383.00000000003</v>
      </c>
      <c r="P2023" s="99"/>
      <c r="Q2023" s="99"/>
      <c r="R2023" s="99">
        <f t="shared" si="482"/>
        <v>0</v>
      </c>
      <c r="S2023" s="99">
        <f t="shared" si="483"/>
        <v>114984.83000000003</v>
      </c>
      <c r="T2023" s="99">
        <f t="shared" si="484"/>
        <v>42398.17</v>
      </c>
      <c r="U2023" s="99">
        <f t="shared" si="485"/>
        <v>157383.00000000003</v>
      </c>
      <c r="V2023" s="105"/>
      <c r="W2023" s="86"/>
      <c r="X2023" s="86"/>
      <c r="Y2023" s="86"/>
      <c r="Z2023" s="86"/>
      <c r="AA2023" s="86"/>
      <c r="AB2023" s="86"/>
      <c r="AC2023" s="86"/>
      <c r="AD2023" s="86"/>
      <c r="AE2023" s="86"/>
      <c r="AF2023" s="86"/>
      <c r="AG2023" s="86"/>
      <c r="AH2023" s="86"/>
      <c r="AI2023" s="86"/>
      <c r="AJ2023" s="86"/>
      <c r="AK2023" s="86"/>
      <c r="AL2023" s="86"/>
      <c r="AM2023" s="86"/>
      <c r="AN2023" s="86"/>
      <c r="AO2023" s="86"/>
      <c r="AP2023" s="86"/>
      <c r="AQ2023" s="86"/>
      <c r="AR2023" s="86"/>
      <c r="AS2023" s="86"/>
      <c r="AT2023" s="86"/>
      <c r="AU2023" s="86"/>
      <c r="AV2023" s="86"/>
      <c r="AW2023" s="86"/>
      <c r="AX2023" s="86"/>
      <c r="AY2023" s="86"/>
      <c r="AZ2023" s="86"/>
      <c r="BA2023" s="86"/>
      <c r="BB2023" s="86"/>
      <c r="BC2023" s="86"/>
      <c r="BD2023" s="86"/>
      <c r="BE2023" s="86"/>
      <c r="BF2023" s="86"/>
      <c r="BG2023" s="86"/>
      <c r="BH2023" s="86"/>
      <c r="BI2023" s="86"/>
      <c r="BJ2023" s="86"/>
      <c r="BK2023" s="86"/>
      <c r="BL2023" s="86"/>
      <c r="BM2023" s="86"/>
      <c r="BN2023" s="86"/>
      <c r="BO2023" s="86"/>
      <c r="BP2023" s="86"/>
    </row>
    <row r="2024" spans="1:68" s="207" customFormat="1" x14ac:dyDescent="0.25">
      <c r="A2024" s="96">
        <v>50</v>
      </c>
      <c r="B2024" s="286"/>
      <c r="C2024" s="286"/>
      <c r="D2024" s="286"/>
      <c r="E2024" s="286"/>
      <c r="F2024" s="71" t="s">
        <v>4170</v>
      </c>
      <c r="G2024" s="99">
        <v>7157.51</v>
      </c>
      <c r="H2024" s="99">
        <v>545.49</v>
      </c>
      <c r="I2024" s="71">
        <f t="shared" si="478"/>
        <v>7703</v>
      </c>
      <c r="J2024" s="99"/>
      <c r="K2024" s="99"/>
      <c r="L2024" s="99">
        <f t="shared" si="479"/>
        <v>0</v>
      </c>
      <c r="M2024" s="99">
        <f t="shared" si="477"/>
        <v>7157.51</v>
      </c>
      <c r="N2024" s="99">
        <f t="shared" si="480"/>
        <v>545.49</v>
      </c>
      <c r="O2024" s="99">
        <f t="shared" si="481"/>
        <v>7703</v>
      </c>
      <c r="P2024" s="99"/>
      <c r="Q2024" s="99"/>
      <c r="R2024" s="99">
        <f t="shared" si="482"/>
        <v>0</v>
      </c>
      <c r="S2024" s="99">
        <f t="shared" si="483"/>
        <v>7157.51</v>
      </c>
      <c r="T2024" s="99">
        <f t="shared" si="484"/>
        <v>545.49</v>
      </c>
      <c r="U2024" s="99">
        <f t="shared" si="485"/>
        <v>7703</v>
      </c>
      <c r="V2024" s="105"/>
      <c r="W2024" s="86"/>
      <c r="X2024" s="86"/>
      <c r="Y2024" s="86"/>
      <c r="Z2024" s="86"/>
      <c r="AA2024" s="86"/>
      <c r="AB2024" s="86"/>
      <c r="AC2024" s="86"/>
      <c r="AD2024" s="86"/>
      <c r="AE2024" s="86"/>
      <c r="AF2024" s="86"/>
      <c r="AG2024" s="86"/>
      <c r="AH2024" s="86"/>
      <c r="AI2024" s="86"/>
      <c r="AJ2024" s="86"/>
      <c r="AK2024" s="86"/>
      <c r="AL2024" s="86"/>
      <c r="AM2024" s="86"/>
      <c r="AN2024" s="86"/>
      <c r="AO2024" s="86"/>
      <c r="AP2024" s="86"/>
      <c r="AQ2024" s="86"/>
      <c r="AR2024" s="86"/>
      <c r="AS2024" s="86"/>
      <c r="AT2024" s="86"/>
      <c r="AU2024" s="86"/>
      <c r="AV2024" s="86"/>
      <c r="AW2024" s="86"/>
      <c r="AX2024" s="86"/>
      <c r="AY2024" s="86"/>
      <c r="AZ2024" s="86"/>
      <c r="BA2024" s="86"/>
      <c r="BB2024" s="86"/>
      <c r="BC2024" s="86"/>
      <c r="BD2024" s="86"/>
      <c r="BE2024" s="86"/>
      <c r="BF2024" s="86"/>
      <c r="BG2024" s="86"/>
      <c r="BH2024" s="86"/>
      <c r="BI2024" s="86"/>
      <c r="BJ2024" s="86"/>
      <c r="BK2024" s="86"/>
      <c r="BL2024" s="86"/>
      <c r="BM2024" s="86"/>
      <c r="BN2024" s="86"/>
      <c r="BO2024" s="86"/>
      <c r="BP2024" s="86"/>
    </row>
    <row r="2025" spans="1:68" s="213" customFormat="1" x14ac:dyDescent="0.25">
      <c r="A2025" s="255" t="s">
        <v>43</v>
      </c>
      <c r="B2025" s="256"/>
      <c r="C2025" s="256"/>
      <c r="D2025" s="256"/>
      <c r="E2025" s="256"/>
      <c r="F2025" s="211">
        <f>A2024</f>
        <v>50</v>
      </c>
      <c r="G2025" s="122">
        <f>SUM(G1975:G2024)</f>
        <v>4240868.1400000006</v>
      </c>
      <c r="H2025" s="122">
        <f t="shared" ref="H2025:U2025" si="486">SUM(H1975:H2024)</f>
        <v>1244764.8600000001</v>
      </c>
      <c r="I2025" s="122">
        <f t="shared" si="486"/>
        <v>5485633</v>
      </c>
      <c r="J2025" s="122">
        <f t="shared" si="486"/>
        <v>0</v>
      </c>
      <c r="K2025" s="122">
        <f t="shared" si="486"/>
        <v>0</v>
      </c>
      <c r="L2025" s="122">
        <f t="shared" si="486"/>
        <v>0</v>
      </c>
      <c r="M2025" s="122">
        <f t="shared" si="486"/>
        <v>4240868.1400000006</v>
      </c>
      <c r="N2025" s="122">
        <f t="shared" si="486"/>
        <v>1244764.8600000001</v>
      </c>
      <c r="O2025" s="122">
        <f t="shared" si="486"/>
        <v>5485633</v>
      </c>
      <c r="P2025" s="122">
        <f t="shared" si="486"/>
        <v>0</v>
      </c>
      <c r="Q2025" s="122">
        <f t="shared" si="486"/>
        <v>0</v>
      </c>
      <c r="R2025" s="122">
        <f t="shared" si="486"/>
        <v>0</v>
      </c>
      <c r="S2025" s="122">
        <f t="shared" si="486"/>
        <v>4240868.1400000006</v>
      </c>
      <c r="T2025" s="122">
        <f t="shared" si="486"/>
        <v>1244764.8600000001</v>
      </c>
      <c r="U2025" s="122">
        <f t="shared" si="486"/>
        <v>5485633</v>
      </c>
      <c r="V2025" s="212"/>
      <c r="W2025" s="86"/>
      <c r="X2025" s="86"/>
      <c r="Y2025" s="86"/>
      <c r="Z2025" s="86"/>
      <c r="AA2025" s="86"/>
      <c r="AB2025" s="86"/>
      <c r="AC2025" s="86"/>
      <c r="AD2025" s="86"/>
      <c r="AE2025" s="86"/>
      <c r="AF2025" s="86"/>
      <c r="AG2025" s="86"/>
      <c r="AH2025" s="86"/>
      <c r="AI2025" s="86"/>
      <c r="AJ2025" s="86"/>
      <c r="AK2025" s="86"/>
      <c r="AL2025" s="86"/>
      <c r="AM2025" s="86"/>
      <c r="AN2025" s="86"/>
      <c r="AO2025" s="86"/>
      <c r="AP2025" s="86"/>
      <c r="AQ2025" s="86"/>
      <c r="AR2025" s="86"/>
      <c r="AS2025" s="86"/>
      <c r="AT2025" s="86"/>
      <c r="AU2025" s="86"/>
      <c r="AV2025" s="86"/>
      <c r="AW2025" s="86"/>
      <c r="AX2025" s="86"/>
      <c r="AY2025" s="86"/>
      <c r="AZ2025" s="86"/>
      <c r="BA2025" s="86"/>
      <c r="BB2025" s="86"/>
      <c r="BC2025" s="86"/>
      <c r="BD2025" s="86"/>
      <c r="BE2025" s="86"/>
      <c r="BF2025" s="86"/>
      <c r="BG2025" s="86"/>
      <c r="BH2025" s="86"/>
      <c r="BI2025" s="86"/>
      <c r="BJ2025" s="86"/>
      <c r="BK2025" s="86"/>
      <c r="BL2025" s="86"/>
      <c r="BM2025" s="86"/>
      <c r="BN2025" s="86"/>
      <c r="BO2025" s="86"/>
      <c r="BP2025" s="86"/>
    </row>
    <row r="2026" spans="1:68" s="207" customFormat="1" ht="15" customHeight="1" x14ac:dyDescent="0.25">
      <c r="A2026" s="71">
        <v>1</v>
      </c>
      <c r="C2026" s="283" t="s">
        <v>1844</v>
      </c>
      <c r="D2026" s="283" t="s">
        <v>1844</v>
      </c>
      <c r="E2026" s="283" t="s">
        <v>5589</v>
      </c>
      <c r="F2026" s="71" t="s">
        <v>4171</v>
      </c>
      <c r="G2026" s="99">
        <v>126300.84</v>
      </c>
      <c r="H2026" s="99">
        <v>5631.1600000000035</v>
      </c>
      <c r="I2026" s="71">
        <f t="shared" si="478"/>
        <v>131932</v>
      </c>
      <c r="J2026" s="99"/>
      <c r="K2026" s="99"/>
      <c r="L2026" s="99">
        <f t="shared" si="479"/>
        <v>0</v>
      </c>
      <c r="M2026" s="99">
        <f t="shared" si="477"/>
        <v>126300.84</v>
      </c>
      <c r="N2026" s="99">
        <f t="shared" si="480"/>
        <v>5631.1600000000035</v>
      </c>
      <c r="O2026" s="99">
        <f t="shared" si="481"/>
        <v>131932</v>
      </c>
      <c r="P2026" s="99"/>
      <c r="Q2026" s="99"/>
      <c r="R2026" s="99">
        <f t="shared" si="482"/>
        <v>0</v>
      </c>
      <c r="S2026" s="99">
        <f t="shared" si="483"/>
        <v>126300.84</v>
      </c>
      <c r="T2026" s="99">
        <f t="shared" si="484"/>
        <v>5631.1600000000035</v>
      </c>
      <c r="U2026" s="99">
        <f t="shared" si="485"/>
        <v>131932</v>
      </c>
      <c r="V2026" s="105"/>
      <c r="W2026" s="86"/>
      <c r="X2026" s="86"/>
      <c r="Y2026" s="86"/>
      <c r="Z2026" s="86"/>
      <c r="AA2026" s="86"/>
      <c r="AB2026" s="86"/>
      <c r="AC2026" s="86"/>
      <c r="AD2026" s="86"/>
      <c r="AE2026" s="86"/>
      <c r="AF2026" s="86"/>
      <c r="AG2026" s="86"/>
      <c r="AH2026" s="86"/>
      <c r="AI2026" s="86"/>
      <c r="AJ2026" s="86"/>
      <c r="AK2026" s="86"/>
      <c r="AL2026" s="86"/>
      <c r="AM2026" s="86"/>
      <c r="AN2026" s="86"/>
      <c r="AO2026" s="86"/>
      <c r="AP2026" s="86"/>
      <c r="AQ2026" s="86"/>
      <c r="AR2026" s="86"/>
      <c r="AS2026" s="86"/>
      <c r="AT2026" s="86"/>
      <c r="AU2026" s="86"/>
      <c r="AV2026" s="86"/>
      <c r="AW2026" s="86"/>
      <c r="AX2026" s="86"/>
      <c r="AY2026" s="86"/>
      <c r="AZ2026" s="86"/>
      <c r="BA2026" s="86"/>
      <c r="BB2026" s="86"/>
      <c r="BC2026" s="86"/>
      <c r="BD2026" s="86"/>
      <c r="BE2026" s="86"/>
      <c r="BF2026" s="86"/>
      <c r="BG2026" s="86"/>
      <c r="BH2026" s="86"/>
      <c r="BI2026" s="86"/>
      <c r="BJ2026" s="86"/>
      <c r="BK2026" s="86"/>
      <c r="BL2026" s="86"/>
      <c r="BM2026" s="86"/>
      <c r="BN2026" s="86"/>
      <c r="BO2026" s="86"/>
      <c r="BP2026" s="86"/>
    </row>
    <row r="2027" spans="1:68" s="207" customFormat="1" x14ac:dyDescent="0.25">
      <c r="A2027" s="71">
        <v>2</v>
      </c>
      <c r="C2027" s="284"/>
      <c r="D2027" s="284"/>
      <c r="E2027" s="284"/>
      <c r="F2027" s="71" t="s">
        <v>4172</v>
      </c>
      <c r="G2027" s="99">
        <v>-18254.310000000001</v>
      </c>
      <c r="H2027" s="99">
        <v>678.30999999999949</v>
      </c>
      <c r="I2027" s="71">
        <f t="shared" si="478"/>
        <v>-17576</v>
      </c>
      <c r="J2027" s="99"/>
      <c r="K2027" s="99"/>
      <c r="L2027" s="99">
        <f t="shared" si="479"/>
        <v>0</v>
      </c>
      <c r="M2027" s="99">
        <f t="shared" si="477"/>
        <v>-18254.310000000001</v>
      </c>
      <c r="N2027" s="99">
        <f t="shared" si="480"/>
        <v>678.30999999999949</v>
      </c>
      <c r="O2027" s="99">
        <f t="shared" si="481"/>
        <v>-17576</v>
      </c>
      <c r="P2027" s="99"/>
      <c r="Q2027" s="99"/>
      <c r="R2027" s="99">
        <f t="shared" si="482"/>
        <v>0</v>
      </c>
      <c r="S2027" s="99">
        <f t="shared" si="483"/>
        <v>-18254.310000000001</v>
      </c>
      <c r="T2027" s="99">
        <f t="shared" si="484"/>
        <v>678.30999999999949</v>
      </c>
      <c r="U2027" s="99">
        <f t="shared" si="485"/>
        <v>-17576</v>
      </c>
      <c r="V2027" s="105"/>
      <c r="W2027" s="86"/>
      <c r="X2027" s="86"/>
      <c r="Y2027" s="86"/>
      <c r="Z2027" s="86"/>
      <c r="AA2027" s="86"/>
      <c r="AB2027" s="86"/>
      <c r="AC2027" s="86"/>
      <c r="AD2027" s="86"/>
      <c r="AE2027" s="86"/>
      <c r="AF2027" s="86"/>
      <c r="AG2027" s="86"/>
      <c r="AH2027" s="86"/>
      <c r="AI2027" s="86"/>
      <c r="AJ2027" s="86"/>
      <c r="AK2027" s="86"/>
      <c r="AL2027" s="86"/>
      <c r="AM2027" s="86"/>
      <c r="AN2027" s="86"/>
      <c r="AO2027" s="86"/>
      <c r="AP2027" s="86"/>
      <c r="AQ2027" s="86"/>
      <c r="AR2027" s="86"/>
      <c r="AS2027" s="86"/>
      <c r="AT2027" s="86"/>
      <c r="AU2027" s="86"/>
      <c r="AV2027" s="86"/>
      <c r="AW2027" s="86"/>
      <c r="AX2027" s="86"/>
      <c r="AY2027" s="86"/>
      <c r="AZ2027" s="86"/>
      <c r="BA2027" s="86"/>
      <c r="BB2027" s="86"/>
      <c r="BC2027" s="86"/>
      <c r="BD2027" s="86"/>
      <c r="BE2027" s="86"/>
      <c r="BF2027" s="86"/>
      <c r="BG2027" s="86"/>
      <c r="BH2027" s="86"/>
      <c r="BI2027" s="86"/>
      <c r="BJ2027" s="86"/>
      <c r="BK2027" s="86"/>
      <c r="BL2027" s="86"/>
      <c r="BM2027" s="86"/>
      <c r="BN2027" s="86"/>
      <c r="BO2027" s="86"/>
      <c r="BP2027" s="86"/>
    </row>
    <row r="2028" spans="1:68" s="207" customFormat="1" x14ac:dyDescent="0.25">
      <c r="A2028" s="71">
        <v>3</v>
      </c>
      <c r="C2028" s="284"/>
      <c r="D2028" s="284"/>
      <c r="E2028" s="284"/>
      <c r="F2028" s="71" t="s">
        <v>4173</v>
      </c>
      <c r="G2028" s="99">
        <v>-21675.97</v>
      </c>
      <c r="H2028" s="99">
        <v>-1888.0300000000007</v>
      </c>
      <c r="I2028" s="71">
        <f t="shared" si="478"/>
        <v>-23564</v>
      </c>
      <c r="J2028" s="99"/>
      <c r="K2028" s="99"/>
      <c r="L2028" s="99">
        <f t="shared" si="479"/>
        <v>0</v>
      </c>
      <c r="M2028" s="99">
        <f t="shared" si="477"/>
        <v>-21675.97</v>
      </c>
      <c r="N2028" s="99">
        <f t="shared" si="480"/>
        <v>-1888.0300000000007</v>
      </c>
      <c r="O2028" s="99">
        <f t="shared" si="481"/>
        <v>-23564</v>
      </c>
      <c r="P2028" s="99"/>
      <c r="Q2028" s="99"/>
      <c r="R2028" s="99">
        <f t="shared" si="482"/>
        <v>0</v>
      </c>
      <c r="S2028" s="99">
        <f t="shared" si="483"/>
        <v>-21675.97</v>
      </c>
      <c r="T2028" s="99">
        <f t="shared" si="484"/>
        <v>-1888.0300000000007</v>
      </c>
      <c r="U2028" s="99">
        <f t="shared" si="485"/>
        <v>-23564</v>
      </c>
      <c r="V2028" s="105"/>
      <c r="W2028" s="86"/>
      <c r="X2028" s="86"/>
      <c r="Y2028" s="86"/>
      <c r="Z2028" s="86"/>
      <c r="AA2028" s="86"/>
      <c r="AB2028" s="86"/>
      <c r="AC2028" s="86"/>
      <c r="AD2028" s="86"/>
      <c r="AE2028" s="86"/>
      <c r="AF2028" s="86"/>
      <c r="AG2028" s="86"/>
      <c r="AH2028" s="86"/>
      <c r="AI2028" s="86"/>
      <c r="AJ2028" s="86"/>
      <c r="AK2028" s="86"/>
      <c r="AL2028" s="86"/>
      <c r="AM2028" s="86"/>
      <c r="AN2028" s="86"/>
      <c r="AO2028" s="86"/>
      <c r="AP2028" s="86"/>
      <c r="AQ2028" s="86"/>
      <c r="AR2028" s="86"/>
      <c r="AS2028" s="86"/>
      <c r="AT2028" s="86"/>
      <c r="AU2028" s="86"/>
      <c r="AV2028" s="86"/>
      <c r="AW2028" s="86"/>
      <c r="AX2028" s="86"/>
      <c r="AY2028" s="86"/>
      <c r="AZ2028" s="86"/>
      <c r="BA2028" s="86"/>
      <c r="BB2028" s="86"/>
      <c r="BC2028" s="86"/>
      <c r="BD2028" s="86"/>
      <c r="BE2028" s="86"/>
      <c r="BF2028" s="86"/>
      <c r="BG2028" s="86"/>
      <c r="BH2028" s="86"/>
      <c r="BI2028" s="86"/>
      <c r="BJ2028" s="86"/>
      <c r="BK2028" s="86"/>
      <c r="BL2028" s="86"/>
      <c r="BM2028" s="86"/>
      <c r="BN2028" s="86"/>
      <c r="BO2028" s="86"/>
      <c r="BP2028" s="86"/>
    </row>
    <row r="2029" spans="1:68" s="207" customFormat="1" x14ac:dyDescent="0.25">
      <c r="A2029" s="71">
        <v>4</v>
      </c>
      <c r="C2029" s="284"/>
      <c r="D2029" s="284"/>
      <c r="E2029" s="284"/>
      <c r="F2029" s="71" t="s">
        <v>4174</v>
      </c>
      <c r="G2029" s="99">
        <v>10217</v>
      </c>
      <c r="H2029" s="99">
        <v>-1</v>
      </c>
      <c r="I2029" s="71">
        <f t="shared" si="478"/>
        <v>10216</v>
      </c>
      <c r="J2029" s="99"/>
      <c r="K2029" s="99"/>
      <c r="L2029" s="99">
        <f t="shared" si="479"/>
        <v>0</v>
      </c>
      <c r="M2029" s="99">
        <f t="shared" si="477"/>
        <v>10217</v>
      </c>
      <c r="N2029" s="99">
        <f t="shared" si="480"/>
        <v>-1</v>
      </c>
      <c r="O2029" s="99">
        <f t="shared" si="481"/>
        <v>10216</v>
      </c>
      <c r="P2029" s="99"/>
      <c r="Q2029" s="99"/>
      <c r="R2029" s="99">
        <f t="shared" si="482"/>
        <v>0</v>
      </c>
      <c r="S2029" s="99">
        <f t="shared" si="483"/>
        <v>10217</v>
      </c>
      <c r="T2029" s="99">
        <f t="shared" si="484"/>
        <v>-1</v>
      </c>
      <c r="U2029" s="99">
        <f t="shared" si="485"/>
        <v>10216</v>
      </c>
      <c r="V2029" s="105"/>
      <c r="W2029" s="86"/>
      <c r="X2029" s="86"/>
      <c r="Y2029" s="86"/>
      <c r="Z2029" s="86"/>
      <c r="AA2029" s="86"/>
      <c r="AB2029" s="86"/>
      <c r="AC2029" s="86"/>
      <c r="AD2029" s="86"/>
      <c r="AE2029" s="86"/>
      <c r="AF2029" s="86"/>
      <c r="AG2029" s="86"/>
      <c r="AH2029" s="86"/>
      <c r="AI2029" s="86"/>
      <c r="AJ2029" s="86"/>
      <c r="AK2029" s="86"/>
      <c r="AL2029" s="86"/>
      <c r="AM2029" s="86"/>
      <c r="AN2029" s="86"/>
      <c r="AO2029" s="86"/>
      <c r="AP2029" s="86"/>
      <c r="AQ2029" s="86"/>
      <c r="AR2029" s="86"/>
      <c r="AS2029" s="86"/>
      <c r="AT2029" s="86"/>
      <c r="AU2029" s="86"/>
      <c r="AV2029" s="86"/>
      <c r="AW2029" s="86"/>
      <c r="AX2029" s="86"/>
      <c r="AY2029" s="86"/>
      <c r="AZ2029" s="86"/>
      <c r="BA2029" s="86"/>
      <c r="BB2029" s="86"/>
      <c r="BC2029" s="86"/>
      <c r="BD2029" s="86"/>
      <c r="BE2029" s="86"/>
      <c r="BF2029" s="86"/>
      <c r="BG2029" s="86"/>
      <c r="BH2029" s="86"/>
      <c r="BI2029" s="86"/>
      <c r="BJ2029" s="86"/>
      <c r="BK2029" s="86"/>
      <c r="BL2029" s="86"/>
      <c r="BM2029" s="86"/>
      <c r="BN2029" s="86"/>
      <c r="BO2029" s="86"/>
      <c r="BP2029" s="86"/>
    </row>
    <row r="2030" spans="1:68" s="207" customFormat="1" x14ac:dyDescent="0.25">
      <c r="A2030" s="71">
        <v>5</v>
      </c>
      <c r="C2030" s="284"/>
      <c r="D2030" s="284"/>
      <c r="E2030" s="284"/>
      <c r="F2030" s="71" t="s">
        <v>4175</v>
      </c>
      <c r="G2030" s="99">
        <v>139960.34000000003</v>
      </c>
      <c r="H2030" s="99">
        <v>20055.660000000003</v>
      </c>
      <c r="I2030" s="71">
        <f t="shared" si="478"/>
        <v>160016.00000000003</v>
      </c>
      <c r="J2030" s="99"/>
      <c r="K2030" s="99"/>
      <c r="L2030" s="99">
        <f t="shared" si="479"/>
        <v>0</v>
      </c>
      <c r="M2030" s="99">
        <f t="shared" si="477"/>
        <v>139960.34000000003</v>
      </c>
      <c r="N2030" s="99">
        <f t="shared" si="480"/>
        <v>20055.660000000003</v>
      </c>
      <c r="O2030" s="99">
        <f t="shared" si="481"/>
        <v>160016.00000000003</v>
      </c>
      <c r="P2030" s="99"/>
      <c r="Q2030" s="99"/>
      <c r="R2030" s="99">
        <f t="shared" si="482"/>
        <v>0</v>
      </c>
      <c r="S2030" s="99">
        <f t="shared" si="483"/>
        <v>139960.34000000003</v>
      </c>
      <c r="T2030" s="99">
        <f t="shared" si="484"/>
        <v>20055.660000000003</v>
      </c>
      <c r="U2030" s="99">
        <f t="shared" si="485"/>
        <v>160016.00000000003</v>
      </c>
      <c r="V2030" s="105"/>
      <c r="W2030" s="86"/>
      <c r="X2030" s="86"/>
      <c r="Y2030" s="86"/>
      <c r="Z2030" s="86"/>
      <c r="AA2030" s="86"/>
      <c r="AB2030" s="86"/>
      <c r="AC2030" s="86"/>
      <c r="AD2030" s="86"/>
      <c r="AE2030" s="86"/>
      <c r="AF2030" s="86"/>
      <c r="AG2030" s="86"/>
      <c r="AH2030" s="86"/>
      <c r="AI2030" s="86"/>
      <c r="AJ2030" s="86"/>
      <c r="AK2030" s="86"/>
      <c r="AL2030" s="86"/>
      <c r="AM2030" s="86"/>
      <c r="AN2030" s="86"/>
      <c r="AO2030" s="86"/>
      <c r="AP2030" s="86"/>
      <c r="AQ2030" s="86"/>
      <c r="AR2030" s="86"/>
      <c r="AS2030" s="86"/>
      <c r="AT2030" s="86"/>
      <c r="AU2030" s="86"/>
      <c r="AV2030" s="86"/>
      <c r="AW2030" s="86"/>
      <c r="AX2030" s="86"/>
      <c r="AY2030" s="86"/>
      <c r="AZ2030" s="86"/>
      <c r="BA2030" s="86"/>
      <c r="BB2030" s="86"/>
      <c r="BC2030" s="86"/>
      <c r="BD2030" s="86"/>
      <c r="BE2030" s="86"/>
      <c r="BF2030" s="86"/>
      <c r="BG2030" s="86"/>
      <c r="BH2030" s="86"/>
      <c r="BI2030" s="86"/>
      <c r="BJ2030" s="86"/>
      <c r="BK2030" s="86"/>
      <c r="BL2030" s="86"/>
      <c r="BM2030" s="86"/>
      <c r="BN2030" s="86"/>
      <c r="BO2030" s="86"/>
      <c r="BP2030" s="86"/>
    </row>
    <row r="2031" spans="1:68" s="207" customFormat="1" x14ac:dyDescent="0.25">
      <c r="A2031" s="71">
        <v>6</v>
      </c>
      <c r="C2031" s="284"/>
      <c r="D2031" s="284"/>
      <c r="E2031" s="284"/>
      <c r="F2031" s="71" t="s">
        <v>4176</v>
      </c>
      <c r="G2031" s="99">
        <v>230579.38000000006</v>
      </c>
      <c r="H2031" s="99">
        <v>73404.62000000001</v>
      </c>
      <c r="I2031" s="71">
        <f t="shared" si="478"/>
        <v>303984.00000000006</v>
      </c>
      <c r="J2031" s="99"/>
      <c r="K2031" s="99"/>
      <c r="L2031" s="99">
        <f t="shared" si="479"/>
        <v>0</v>
      </c>
      <c r="M2031" s="99">
        <f t="shared" si="477"/>
        <v>230579.38000000006</v>
      </c>
      <c r="N2031" s="99">
        <f t="shared" si="480"/>
        <v>73404.62000000001</v>
      </c>
      <c r="O2031" s="99">
        <f t="shared" si="481"/>
        <v>303984.00000000006</v>
      </c>
      <c r="P2031" s="99"/>
      <c r="Q2031" s="99"/>
      <c r="R2031" s="99">
        <f t="shared" si="482"/>
        <v>0</v>
      </c>
      <c r="S2031" s="99">
        <f t="shared" si="483"/>
        <v>230579.38000000006</v>
      </c>
      <c r="T2031" s="99">
        <f t="shared" si="484"/>
        <v>73404.62000000001</v>
      </c>
      <c r="U2031" s="99">
        <f t="shared" si="485"/>
        <v>303984.00000000006</v>
      </c>
      <c r="V2031" s="105"/>
      <c r="W2031" s="86"/>
      <c r="X2031" s="86"/>
      <c r="Y2031" s="86"/>
      <c r="Z2031" s="86"/>
      <c r="AA2031" s="86"/>
      <c r="AB2031" s="86"/>
      <c r="AC2031" s="86"/>
      <c r="AD2031" s="86"/>
      <c r="AE2031" s="86"/>
      <c r="AF2031" s="86"/>
      <c r="AG2031" s="86"/>
      <c r="AH2031" s="86"/>
      <c r="AI2031" s="86"/>
      <c r="AJ2031" s="86"/>
      <c r="AK2031" s="86"/>
      <c r="AL2031" s="86"/>
      <c r="AM2031" s="86"/>
      <c r="AN2031" s="86"/>
      <c r="AO2031" s="86"/>
      <c r="AP2031" s="86"/>
      <c r="AQ2031" s="86"/>
      <c r="AR2031" s="86"/>
      <c r="AS2031" s="86"/>
      <c r="AT2031" s="86"/>
      <c r="AU2031" s="86"/>
      <c r="AV2031" s="86"/>
      <c r="AW2031" s="86"/>
      <c r="AX2031" s="86"/>
      <c r="AY2031" s="86"/>
      <c r="AZ2031" s="86"/>
      <c r="BA2031" s="86"/>
      <c r="BB2031" s="86"/>
      <c r="BC2031" s="86"/>
      <c r="BD2031" s="86"/>
      <c r="BE2031" s="86"/>
      <c r="BF2031" s="86"/>
      <c r="BG2031" s="86"/>
      <c r="BH2031" s="86"/>
      <c r="BI2031" s="86"/>
      <c r="BJ2031" s="86"/>
      <c r="BK2031" s="86"/>
      <c r="BL2031" s="86"/>
      <c r="BM2031" s="86"/>
      <c r="BN2031" s="86"/>
      <c r="BO2031" s="86"/>
      <c r="BP2031" s="86"/>
    </row>
    <row r="2032" spans="1:68" s="207" customFormat="1" x14ac:dyDescent="0.25">
      <c r="A2032" s="71">
        <v>7</v>
      </c>
      <c r="C2032" s="284"/>
      <c r="D2032" s="284"/>
      <c r="E2032" s="284"/>
      <c r="F2032" s="71" t="s">
        <v>4177</v>
      </c>
      <c r="G2032" s="99">
        <v>13472.73</v>
      </c>
      <c r="H2032" s="99">
        <v>2867.2699999999995</v>
      </c>
      <c r="I2032" s="71">
        <f t="shared" si="478"/>
        <v>16340</v>
      </c>
      <c r="J2032" s="99"/>
      <c r="K2032" s="99"/>
      <c r="L2032" s="99">
        <f t="shared" si="479"/>
        <v>0</v>
      </c>
      <c r="M2032" s="99">
        <f t="shared" si="477"/>
        <v>13472.73</v>
      </c>
      <c r="N2032" s="99">
        <f t="shared" si="480"/>
        <v>2867.2699999999995</v>
      </c>
      <c r="O2032" s="99">
        <f t="shared" si="481"/>
        <v>16340</v>
      </c>
      <c r="P2032" s="99"/>
      <c r="Q2032" s="99"/>
      <c r="R2032" s="99">
        <f t="shared" si="482"/>
        <v>0</v>
      </c>
      <c r="S2032" s="99">
        <f t="shared" si="483"/>
        <v>13472.73</v>
      </c>
      <c r="T2032" s="99">
        <f t="shared" si="484"/>
        <v>2867.2699999999995</v>
      </c>
      <c r="U2032" s="99">
        <f t="shared" si="485"/>
        <v>16340</v>
      </c>
      <c r="V2032" s="105"/>
      <c r="W2032" s="86"/>
      <c r="X2032" s="86"/>
      <c r="Y2032" s="86"/>
      <c r="Z2032" s="86"/>
      <c r="AA2032" s="86"/>
      <c r="AB2032" s="86"/>
      <c r="AC2032" s="86"/>
      <c r="AD2032" s="86"/>
      <c r="AE2032" s="86"/>
      <c r="AF2032" s="86"/>
      <c r="AG2032" s="86"/>
      <c r="AH2032" s="86"/>
      <c r="AI2032" s="86"/>
      <c r="AJ2032" s="86"/>
      <c r="AK2032" s="86"/>
      <c r="AL2032" s="86"/>
      <c r="AM2032" s="86"/>
      <c r="AN2032" s="86"/>
      <c r="AO2032" s="86"/>
      <c r="AP2032" s="86"/>
      <c r="AQ2032" s="86"/>
      <c r="AR2032" s="86"/>
      <c r="AS2032" s="86"/>
      <c r="AT2032" s="86"/>
      <c r="AU2032" s="86"/>
      <c r="AV2032" s="86"/>
      <c r="AW2032" s="86"/>
      <c r="AX2032" s="86"/>
      <c r="AY2032" s="86"/>
      <c r="AZ2032" s="86"/>
      <c r="BA2032" s="86"/>
      <c r="BB2032" s="86"/>
      <c r="BC2032" s="86"/>
      <c r="BD2032" s="86"/>
      <c r="BE2032" s="86"/>
      <c r="BF2032" s="86"/>
      <c r="BG2032" s="86"/>
      <c r="BH2032" s="86"/>
      <c r="BI2032" s="86"/>
      <c r="BJ2032" s="86"/>
      <c r="BK2032" s="86"/>
      <c r="BL2032" s="86"/>
      <c r="BM2032" s="86"/>
      <c r="BN2032" s="86"/>
      <c r="BO2032" s="86"/>
      <c r="BP2032" s="86"/>
    </row>
    <row r="2033" spans="1:68" s="207" customFormat="1" x14ac:dyDescent="0.25">
      <c r="A2033" s="71">
        <v>8</v>
      </c>
      <c r="C2033" s="284"/>
      <c r="D2033" s="284"/>
      <c r="E2033" s="284"/>
      <c r="F2033" s="71" t="s">
        <v>4178</v>
      </c>
      <c r="G2033" s="99">
        <v>320061.94000000006</v>
      </c>
      <c r="H2033" s="99">
        <v>34311.06</v>
      </c>
      <c r="I2033" s="71">
        <f t="shared" si="478"/>
        <v>354373.00000000006</v>
      </c>
      <c r="J2033" s="99"/>
      <c r="K2033" s="99"/>
      <c r="L2033" s="99">
        <f t="shared" si="479"/>
        <v>0</v>
      </c>
      <c r="M2033" s="99">
        <f t="shared" si="477"/>
        <v>320061.94000000006</v>
      </c>
      <c r="N2033" s="99">
        <f t="shared" si="480"/>
        <v>34311.06</v>
      </c>
      <c r="O2033" s="99">
        <f t="shared" si="481"/>
        <v>354373.00000000006</v>
      </c>
      <c r="P2033" s="99"/>
      <c r="Q2033" s="99"/>
      <c r="R2033" s="99">
        <f t="shared" si="482"/>
        <v>0</v>
      </c>
      <c r="S2033" s="99">
        <f t="shared" si="483"/>
        <v>320061.94000000006</v>
      </c>
      <c r="T2033" s="99">
        <f t="shared" si="484"/>
        <v>34311.06</v>
      </c>
      <c r="U2033" s="99">
        <f t="shared" si="485"/>
        <v>354373.00000000006</v>
      </c>
      <c r="V2033" s="105"/>
      <c r="W2033" s="86"/>
      <c r="X2033" s="86"/>
      <c r="Y2033" s="86"/>
      <c r="Z2033" s="86"/>
      <c r="AA2033" s="86"/>
      <c r="AB2033" s="86"/>
      <c r="AC2033" s="86"/>
      <c r="AD2033" s="86"/>
      <c r="AE2033" s="86"/>
      <c r="AF2033" s="86"/>
      <c r="AG2033" s="86"/>
      <c r="AH2033" s="86"/>
      <c r="AI2033" s="86"/>
      <c r="AJ2033" s="86"/>
      <c r="AK2033" s="86"/>
      <c r="AL2033" s="86"/>
      <c r="AM2033" s="86"/>
      <c r="AN2033" s="86"/>
      <c r="AO2033" s="86"/>
      <c r="AP2033" s="86"/>
      <c r="AQ2033" s="86"/>
      <c r="AR2033" s="86"/>
      <c r="AS2033" s="86"/>
      <c r="AT2033" s="86"/>
      <c r="AU2033" s="86"/>
      <c r="AV2033" s="86"/>
      <c r="AW2033" s="86"/>
      <c r="AX2033" s="86"/>
      <c r="AY2033" s="86"/>
      <c r="AZ2033" s="86"/>
      <c r="BA2033" s="86"/>
      <c r="BB2033" s="86"/>
      <c r="BC2033" s="86"/>
      <c r="BD2033" s="86"/>
      <c r="BE2033" s="86"/>
      <c r="BF2033" s="86"/>
      <c r="BG2033" s="86"/>
      <c r="BH2033" s="86"/>
      <c r="BI2033" s="86"/>
      <c r="BJ2033" s="86"/>
      <c r="BK2033" s="86"/>
      <c r="BL2033" s="86"/>
      <c r="BM2033" s="86"/>
      <c r="BN2033" s="86"/>
      <c r="BO2033" s="86"/>
      <c r="BP2033" s="86"/>
    </row>
    <row r="2034" spans="1:68" s="207" customFormat="1" x14ac:dyDescent="0.25">
      <c r="A2034" s="71">
        <v>9</v>
      </c>
      <c r="C2034" s="284"/>
      <c r="D2034" s="284"/>
      <c r="E2034" s="284"/>
      <c r="F2034" s="71" t="s">
        <v>4179</v>
      </c>
      <c r="G2034" s="99">
        <v>35218.78</v>
      </c>
      <c r="H2034" s="99">
        <v>-1807.7799999999988</v>
      </c>
      <c r="I2034" s="71">
        <f t="shared" si="478"/>
        <v>33411</v>
      </c>
      <c r="J2034" s="99"/>
      <c r="K2034" s="99"/>
      <c r="L2034" s="99">
        <f t="shared" si="479"/>
        <v>0</v>
      </c>
      <c r="M2034" s="99">
        <f t="shared" si="477"/>
        <v>35218.78</v>
      </c>
      <c r="N2034" s="99">
        <f t="shared" si="480"/>
        <v>-1807.7799999999988</v>
      </c>
      <c r="O2034" s="99">
        <f t="shared" si="481"/>
        <v>33411</v>
      </c>
      <c r="P2034" s="99"/>
      <c r="Q2034" s="99"/>
      <c r="R2034" s="99">
        <f t="shared" si="482"/>
        <v>0</v>
      </c>
      <c r="S2034" s="99">
        <f t="shared" si="483"/>
        <v>35218.78</v>
      </c>
      <c r="T2034" s="99">
        <f t="shared" si="484"/>
        <v>-1807.7799999999988</v>
      </c>
      <c r="U2034" s="99">
        <f t="shared" si="485"/>
        <v>33411</v>
      </c>
      <c r="V2034" s="105"/>
      <c r="W2034" s="86"/>
      <c r="X2034" s="86"/>
      <c r="Y2034" s="86"/>
      <c r="Z2034" s="86"/>
      <c r="AA2034" s="86"/>
      <c r="AB2034" s="86"/>
      <c r="AC2034" s="86"/>
      <c r="AD2034" s="86"/>
      <c r="AE2034" s="86"/>
      <c r="AF2034" s="86"/>
      <c r="AG2034" s="86"/>
      <c r="AH2034" s="86"/>
      <c r="AI2034" s="86"/>
      <c r="AJ2034" s="86"/>
      <c r="AK2034" s="86"/>
      <c r="AL2034" s="86"/>
      <c r="AM2034" s="86"/>
      <c r="AN2034" s="86"/>
      <c r="AO2034" s="86"/>
      <c r="AP2034" s="86"/>
      <c r="AQ2034" s="86"/>
      <c r="AR2034" s="86"/>
      <c r="AS2034" s="86"/>
      <c r="AT2034" s="86"/>
      <c r="AU2034" s="86"/>
      <c r="AV2034" s="86"/>
      <c r="AW2034" s="86"/>
      <c r="AX2034" s="86"/>
      <c r="AY2034" s="86"/>
      <c r="AZ2034" s="86"/>
      <c r="BA2034" s="86"/>
      <c r="BB2034" s="86"/>
      <c r="BC2034" s="86"/>
      <c r="BD2034" s="86"/>
      <c r="BE2034" s="86"/>
      <c r="BF2034" s="86"/>
      <c r="BG2034" s="86"/>
      <c r="BH2034" s="86"/>
      <c r="BI2034" s="86"/>
      <c r="BJ2034" s="86"/>
      <c r="BK2034" s="86"/>
      <c r="BL2034" s="86"/>
      <c r="BM2034" s="86"/>
      <c r="BN2034" s="86"/>
      <c r="BO2034" s="86"/>
      <c r="BP2034" s="86"/>
    </row>
    <row r="2035" spans="1:68" s="207" customFormat="1" x14ac:dyDescent="0.25">
      <c r="A2035" s="71">
        <v>10</v>
      </c>
      <c r="C2035" s="284"/>
      <c r="D2035" s="284"/>
      <c r="E2035" s="284"/>
      <c r="F2035" s="71" t="s">
        <v>4180</v>
      </c>
      <c r="G2035" s="99">
        <v>6630.2300000000005</v>
      </c>
      <c r="H2035" s="99">
        <v>6180.7699999999995</v>
      </c>
      <c r="I2035" s="71">
        <f t="shared" si="478"/>
        <v>12811</v>
      </c>
      <c r="J2035" s="99"/>
      <c r="K2035" s="99"/>
      <c r="L2035" s="99">
        <f t="shared" si="479"/>
        <v>0</v>
      </c>
      <c r="M2035" s="99">
        <f t="shared" si="477"/>
        <v>6630.2300000000005</v>
      </c>
      <c r="N2035" s="99">
        <f t="shared" si="480"/>
        <v>6180.7699999999995</v>
      </c>
      <c r="O2035" s="99">
        <f t="shared" si="481"/>
        <v>12811</v>
      </c>
      <c r="P2035" s="99"/>
      <c r="Q2035" s="99"/>
      <c r="R2035" s="99">
        <f t="shared" si="482"/>
        <v>0</v>
      </c>
      <c r="S2035" s="99">
        <f t="shared" si="483"/>
        <v>6630.2300000000005</v>
      </c>
      <c r="T2035" s="99">
        <f t="shared" si="484"/>
        <v>6180.7699999999995</v>
      </c>
      <c r="U2035" s="99">
        <f t="shared" si="485"/>
        <v>12811</v>
      </c>
      <c r="V2035" s="105"/>
      <c r="W2035" s="86"/>
      <c r="X2035" s="86"/>
      <c r="Y2035" s="86"/>
      <c r="Z2035" s="86"/>
      <c r="AA2035" s="86"/>
      <c r="AB2035" s="86"/>
      <c r="AC2035" s="86"/>
      <c r="AD2035" s="86"/>
      <c r="AE2035" s="86"/>
      <c r="AF2035" s="86"/>
      <c r="AG2035" s="86"/>
      <c r="AH2035" s="86"/>
      <c r="AI2035" s="86"/>
      <c r="AJ2035" s="86"/>
      <c r="AK2035" s="86"/>
      <c r="AL2035" s="86"/>
      <c r="AM2035" s="86"/>
      <c r="AN2035" s="86"/>
      <c r="AO2035" s="86"/>
      <c r="AP2035" s="86"/>
      <c r="AQ2035" s="86"/>
      <c r="AR2035" s="86"/>
      <c r="AS2035" s="86"/>
      <c r="AT2035" s="86"/>
      <c r="AU2035" s="86"/>
      <c r="AV2035" s="86"/>
      <c r="AW2035" s="86"/>
      <c r="AX2035" s="86"/>
      <c r="AY2035" s="86"/>
      <c r="AZ2035" s="86"/>
      <c r="BA2035" s="86"/>
      <c r="BB2035" s="86"/>
      <c r="BC2035" s="86"/>
      <c r="BD2035" s="86"/>
      <c r="BE2035" s="86"/>
      <c r="BF2035" s="86"/>
      <c r="BG2035" s="86"/>
      <c r="BH2035" s="86"/>
      <c r="BI2035" s="86"/>
      <c r="BJ2035" s="86"/>
      <c r="BK2035" s="86"/>
      <c r="BL2035" s="86"/>
      <c r="BM2035" s="86"/>
      <c r="BN2035" s="86"/>
      <c r="BO2035" s="86"/>
      <c r="BP2035" s="86"/>
    </row>
    <row r="2036" spans="1:68" s="207" customFormat="1" x14ac:dyDescent="0.25">
      <c r="A2036" s="71">
        <v>11</v>
      </c>
      <c r="C2036" s="284"/>
      <c r="D2036" s="284"/>
      <c r="E2036" s="284"/>
      <c r="F2036" s="71" t="s">
        <v>4181</v>
      </c>
      <c r="G2036" s="99">
        <v>139745.28999999998</v>
      </c>
      <c r="H2036" s="99">
        <v>11465.710000000003</v>
      </c>
      <c r="I2036" s="71">
        <f t="shared" si="478"/>
        <v>151210.99999999997</v>
      </c>
      <c r="J2036" s="99"/>
      <c r="K2036" s="99"/>
      <c r="L2036" s="99">
        <f t="shared" si="479"/>
        <v>0</v>
      </c>
      <c r="M2036" s="99">
        <f t="shared" si="477"/>
        <v>139745.28999999998</v>
      </c>
      <c r="N2036" s="99">
        <f t="shared" si="480"/>
        <v>11465.710000000003</v>
      </c>
      <c r="O2036" s="99">
        <f t="shared" si="481"/>
        <v>151210.99999999997</v>
      </c>
      <c r="P2036" s="99"/>
      <c r="Q2036" s="99"/>
      <c r="R2036" s="99">
        <f t="shared" si="482"/>
        <v>0</v>
      </c>
      <c r="S2036" s="99">
        <f t="shared" si="483"/>
        <v>139745.28999999998</v>
      </c>
      <c r="T2036" s="99">
        <f t="shared" si="484"/>
        <v>11465.710000000003</v>
      </c>
      <c r="U2036" s="99">
        <f t="shared" si="485"/>
        <v>151210.99999999997</v>
      </c>
      <c r="V2036" s="105"/>
      <c r="W2036" s="86"/>
      <c r="X2036" s="86"/>
      <c r="Y2036" s="86"/>
      <c r="Z2036" s="86"/>
      <c r="AA2036" s="86"/>
      <c r="AB2036" s="86"/>
      <c r="AC2036" s="86"/>
      <c r="AD2036" s="86"/>
      <c r="AE2036" s="86"/>
      <c r="AF2036" s="86"/>
      <c r="AG2036" s="86"/>
      <c r="AH2036" s="86"/>
      <c r="AI2036" s="86"/>
      <c r="AJ2036" s="86"/>
      <c r="AK2036" s="86"/>
      <c r="AL2036" s="86"/>
      <c r="AM2036" s="86"/>
      <c r="AN2036" s="86"/>
      <c r="AO2036" s="86"/>
      <c r="AP2036" s="86"/>
      <c r="AQ2036" s="86"/>
      <c r="AR2036" s="86"/>
      <c r="AS2036" s="86"/>
      <c r="AT2036" s="86"/>
      <c r="AU2036" s="86"/>
      <c r="AV2036" s="86"/>
      <c r="AW2036" s="86"/>
      <c r="AX2036" s="86"/>
      <c r="AY2036" s="86"/>
      <c r="AZ2036" s="86"/>
      <c r="BA2036" s="86"/>
      <c r="BB2036" s="86"/>
      <c r="BC2036" s="86"/>
      <c r="BD2036" s="86"/>
      <c r="BE2036" s="86"/>
      <c r="BF2036" s="86"/>
      <c r="BG2036" s="86"/>
      <c r="BH2036" s="86"/>
      <c r="BI2036" s="86"/>
      <c r="BJ2036" s="86"/>
      <c r="BK2036" s="86"/>
      <c r="BL2036" s="86"/>
      <c r="BM2036" s="86"/>
      <c r="BN2036" s="86"/>
      <c r="BO2036" s="86"/>
      <c r="BP2036" s="86"/>
    </row>
    <row r="2037" spans="1:68" s="207" customFormat="1" x14ac:dyDescent="0.25">
      <c r="A2037" s="71">
        <v>12</v>
      </c>
      <c r="C2037" s="284"/>
      <c r="D2037" s="284"/>
      <c r="E2037" s="284"/>
      <c r="F2037" s="71" t="s">
        <v>4182</v>
      </c>
      <c r="G2037" s="99">
        <v>164351.70000000001</v>
      </c>
      <c r="H2037" s="99">
        <v>9332.2999999999956</v>
      </c>
      <c r="I2037" s="71">
        <f t="shared" si="478"/>
        <v>173684</v>
      </c>
      <c r="J2037" s="99"/>
      <c r="K2037" s="99"/>
      <c r="L2037" s="99">
        <f t="shared" si="479"/>
        <v>0</v>
      </c>
      <c r="M2037" s="99">
        <f t="shared" si="477"/>
        <v>164351.70000000001</v>
      </c>
      <c r="N2037" s="99">
        <f t="shared" si="480"/>
        <v>9332.2999999999956</v>
      </c>
      <c r="O2037" s="99">
        <f t="shared" si="481"/>
        <v>173684</v>
      </c>
      <c r="P2037" s="99"/>
      <c r="Q2037" s="99"/>
      <c r="R2037" s="99">
        <f t="shared" si="482"/>
        <v>0</v>
      </c>
      <c r="S2037" s="99">
        <f t="shared" si="483"/>
        <v>164351.70000000001</v>
      </c>
      <c r="T2037" s="99">
        <f t="shared" si="484"/>
        <v>9332.2999999999956</v>
      </c>
      <c r="U2037" s="99">
        <f t="shared" si="485"/>
        <v>173684</v>
      </c>
      <c r="V2037" s="105"/>
      <c r="W2037" s="86"/>
      <c r="X2037" s="86"/>
      <c r="Y2037" s="86"/>
      <c r="Z2037" s="86"/>
      <c r="AA2037" s="86"/>
      <c r="AB2037" s="86"/>
      <c r="AC2037" s="86"/>
      <c r="AD2037" s="86"/>
      <c r="AE2037" s="86"/>
      <c r="AF2037" s="86"/>
      <c r="AG2037" s="86"/>
      <c r="AH2037" s="86"/>
      <c r="AI2037" s="86"/>
      <c r="AJ2037" s="86"/>
      <c r="AK2037" s="86"/>
      <c r="AL2037" s="86"/>
      <c r="AM2037" s="86"/>
      <c r="AN2037" s="86"/>
      <c r="AO2037" s="86"/>
      <c r="AP2037" s="86"/>
      <c r="AQ2037" s="86"/>
      <c r="AR2037" s="86"/>
      <c r="AS2037" s="86"/>
      <c r="AT2037" s="86"/>
      <c r="AU2037" s="86"/>
      <c r="AV2037" s="86"/>
      <c r="AW2037" s="86"/>
      <c r="AX2037" s="86"/>
      <c r="AY2037" s="86"/>
      <c r="AZ2037" s="86"/>
      <c r="BA2037" s="86"/>
      <c r="BB2037" s="86"/>
      <c r="BC2037" s="86"/>
      <c r="BD2037" s="86"/>
      <c r="BE2037" s="86"/>
      <c r="BF2037" s="86"/>
      <c r="BG2037" s="86"/>
      <c r="BH2037" s="86"/>
      <c r="BI2037" s="86"/>
      <c r="BJ2037" s="86"/>
      <c r="BK2037" s="86"/>
      <c r="BL2037" s="86"/>
      <c r="BM2037" s="86"/>
      <c r="BN2037" s="86"/>
      <c r="BO2037" s="86"/>
      <c r="BP2037" s="86"/>
    </row>
    <row r="2038" spans="1:68" s="207" customFormat="1" x14ac:dyDescent="0.25">
      <c r="A2038" s="71">
        <v>13</v>
      </c>
      <c r="C2038" s="284"/>
      <c r="D2038" s="284"/>
      <c r="E2038" s="284"/>
      <c r="F2038" s="71" t="s">
        <v>4183</v>
      </c>
      <c r="G2038" s="99">
        <v>118123.63</v>
      </c>
      <c r="H2038" s="99">
        <v>2340.3700000000026</v>
      </c>
      <c r="I2038" s="71">
        <f t="shared" si="478"/>
        <v>120464</v>
      </c>
      <c r="J2038" s="99"/>
      <c r="K2038" s="99"/>
      <c r="L2038" s="99">
        <f t="shared" si="479"/>
        <v>0</v>
      </c>
      <c r="M2038" s="99">
        <f t="shared" si="477"/>
        <v>118123.63</v>
      </c>
      <c r="N2038" s="99">
        <f t="shared" si="480"/>
        <v>2340.3700000000026</v>
      </c>
      <c r="O2038" s="99">
        <f t="shared" si="481"/>
        <v>120464</v>
      </c>
      <c r="P2038" s="99"/>
      <c r="Q2038" s="99"/>
      <c r="R2038" s="99">
        <f t="shared" si="482"/>
        <v>0</v>
      </c>
      <c r="S2038" s="99">
        <f t="shared" si="483"/>
        <v>118123.63</v>
      </c>
      <c r="T2038" s="99">
        <f t="shared" si="484"/>
        <v>2340.3700000000026</v>
      </c>
      <c r="U2038" s="99">
        <f t="shared" si="485"/>
        <v>120464</v>
      </c>
      <c r="V2038" s="105"/>
      <c r="W2038" s="86"/>
      <c r="X2038" s="86"/>
      <c r="Y2038" s="86"/>
      <c r="Z2038" s="86"/>
      <c r="AA2038" s="86"/>
      <c r="AB2038" s="86"/>
      <c r="AC2038" s="86"/>
      <c r="AD2038" s="86"/>
      <c r="AE2038" s="86"/>
      <c r="AF2038" s="86"/>
      <c r="AG2038" s="86"/>
      <c r="AH2038" s="86"/>
      <c r="AI2038" s="86"/>
      <c r="AJ2038" s="86"/>
      <c r="AK2038" s="86"/>
      <c r="AL2038" s="86"/>
      <c r="AM2038" s="86"/>
      <c r="AN2038" s="86"/>
      <c r="AO2038" s="86"/>
      <c r="AP2038" s="86"/>
      <c r="AQ2038" s="86"/>
      <c r="AR2038" s="86"/>
      <c r="AS2038" s="86"/>
      <c r="AT2038" s="86"/>
      <c r="AU2038" s="86"/>
      <c r="AV2038" s="86"/>
      <c r="AW2038" s="86"/>
      <c r="AX2038" s="86"/>
      <c r="AY2038" s="86"/>
      <c r="AZ2038" s="86"/>
      <c r="BA2038" s="86"/>
      <c r="BB2038" s="86"/>
      <c r="BC2038" s="86"/>
      <c r="BD2038" s="86"/>
      <c r="BE2038" s="86"/>
      <c r="BF2038" s="86"/>
      <c r="BG2038" s="86"/>
      <c r="BH2038" s="86"/>
      <c r="BI2038" s="86"/>
      <c r="BJ2038" s="86"/>
      <c r="BK2038" s="86"/>
      <c r="BL2038" s="86"/>
      <c r="BM2038" s="86"/>
      <c r="BN2038" s="86"/>
      <c r="BO2038" s="86"/>
      <c r="BP2038" s="86"/>
    </row>
    <row r="2039" spans="1:68" s="207" customFormat="1" x14ac:dyDescent="0.25">
      <c r="A2039" s="71">
        <v>14</v>
      </c>
      <c r="C2039" s="284"/>
      <c r="D2039" s="284"/>
      <c r="E2039" s="284"/>
      <c r="F2039" s="71" t="s">
        <v>4184</v>
      </c>
      <c r="G2039" s="99">
        <v>14792.47</v>
      </c>
      <c r="H2039" s="99">
        <v>3419.5299999999997</v>
      </c>
      <c r="I2039" s="71">
        <f t="shared" si="478"/>
        <v>18212</v>
      </c>
      <c r="J2039" s="99"/>
      <c r="K2039" s="99"/>
      <c r="L2039" s="99">
        <f t="shared" si="479"/>
        <v>0</v>
      </c>
      <c r="M2039" s="99">
        <f t="shared" si="477"/>
        <v>14792.47</v>
      </c>
      <c r="N2039" s="99">
        <f t="shared" si="480"/>
        <v>3419.5299999999997</v>
      </c>
      <c r="O2039" s="99">
        <f t="shared" si="481"/>
        <v>18212</v>
      </c>
      <c r="P2039" s="99"/>
      <c r="Q2039" s="99"/>
      <c r="R2039" s="99">
        <f t="shared" si="482"/>
        <v>0</v>
      </c>
      <c r="S2039" s="99">
        <f t="shared" si="483"/>
        <v>14792.47</v>
      </c>
      <c r="T2039" s="99">
        <f t="shared" si="484"/>
        <v>3419.5299999999997</v>
      </c>
      <c r="U2039" s="99">
        <f t="shared" si="485"/>
        <v>18212</v>
      </c>
      <c r="V2039" s="105"/>
      <c r="W2039" s="86"/>
      <c r="X2039" s="86"/>
      <c r="Y2039" s="86"/>
      <c r="Z2039" s="86"/>
      <c r="AA2039" s="86"/>
      <c r="AB2039" s="86"/>
      <c r="AC2039" s="86"/>
      <c r="AD2039" s="86"/>
      <c r="AE2039" s="86"/>
      <c r="AF2039" s="86"/>
      <c r="AG2039" s="86"/>
      <c r="AH2039" s="86"/>
      <c r="AI2039" s="86"/>
      <c r="AJ2039" s="86"/>
      <c r="AK2039" s="86"/>
      <c r="AL2039" s="86"/>
      <c r="AM2039" s="86"/>
      <c r="AN2039" s="86"/>
      <c r="AO2039" s="86"/>
      <c r="AP2039" s="86"/>
      <c r="AQ2039" s="86"/>
      <c r="AR2039" s="86"/>
      <c r="AS2039" s="86"/>
      <c r="AT2039" s="86"/>
      <c r="AU2039" s="86"/>
      <c r="AV2039" s="86"/>
      <c r="AW2039" s="86"/>
      <c r="AX2039" s="86"/>
      <c r="AY2039" s="86"/>
      <c r="AZ2039" s="86"/>
      <c r="BA2039" s="86"/>
      <c r="BB2039" s="86"/>
      <c r="BC2039" s="86"/>
      <c r="BD2039" s="86"/>
      <c r="BE2039" s="86"/>
      <c r="BF2039" s="86"/>
      <c r="BG2039" s="86"/>
      <c r="BH2039" s="86"/>
      <c r="BI2039" s="86"/>
      <c r="BJ2039" s="86"/>
      <c r="BK2039" s="86"/>
      <c r="BL2039" s="86"/>
      <c r="BM2039" s="86"/>
      <c r="BN2039" s="86"/>
      <c r="BO2039" s="86"/>
      <c r="BP2039" s="86"/>
    </row>
    <row r="2040" spans="1:68" s="207" customFormat="1" x14ac:dyDescent="0.25">
      <c r="A2040" s="71">
        <v>15</v>
      </c>
      <c r="C2040" s="284"/>
      <c r="D2040" s="284"/>
      <c r="E2040" s="284"/>
      <c r="F2040" s="71" t="s">
        <v>4185</v>
      </c>
      <c r="G2040" s="99">
        <v>-6921.09</v>
      </c>
      <c r="H2040" s="99">
        <v>1283.090000000002</v>
      </c>
      <c r="I2040" s="71">
        <f t="shared" si="478"/>
        <v>-5637.9999999999982</v>
      </c>
      <c r="J2040" s="99"/>
      <c r="K2040" s="99"/>
      <c r="L2040" s="99">
        <f t="shared" si="479"/>
        <v>0</v>
      </c>
      <c r="M2040" s="99">
        <f t="shared" si="477"/>
        <v>-6921.09</v>
      </c>
      <c r="N2040" s="99">
        <f t="shared" si="480"/>
        <v>1283.090000000002</v>
      </c>
      <c r="O2040" s="99">
        <f t="shared" si="481"/>
        <v>-5637.9999999999982</v>
      </c>
      <c r="P2040" s="99"/>
      <c r="Q2040" s="99"/>
      <c r="R2040" s="99">
        <f t="shared" si="482"/>
        <v>0</v>
      </c>
      <c r="S2040" s="99">
        <f t="shared" si="483"/>
        <v>-6921.09</v>
      </c>
      <c r="T2040" s="99">
        <f t="shared" si="484"/>
        <v>1283.090000000002</v>
      </c>
      <c r="U2040" s="99">
        <f t="shared" si="485"/>
        <v>-5637.9999999999982</v>
      </c>
      <c r="V2040" s="105"/>
      <c r="W2040" s="86"/>
      <c r="X2040" s="86"/>
      <c r="Y2040" s="86"/>
      <c r="Z2040" s="86"/>
      <c r="AA2040" s="86"/>
      <c r="AB2040" s="86"/>
      <c r="AC2040" s="86"/>
      <c r="AD2040" s="86"/>
      <c r="AE2040" s="86"/>
      <c r="AF2040" s="86"/>
      <c r="AG2040" s="86"/>
      <c r="AH2040" s="86"/>
      <c r="AI2040" s="86"/>
      <c r="AJ2040" s="86"/>
      <c r="AK2040" s="86"/>
      <c r="AL2040" s="86"/>
      <c r="AM2040" s="86"/>
      <c r="AN2040" s="86"/>
      <c r="AO2040" s="86"/>
      <c r="AP2040" s="86"/>
      <c r="AQ2040" s="86"/>
      <c r="AR2040" s="86"/>
      <c r="AS2040" s="86"/>
      <c r="AT2040" s="86"/>
      <c r="AU2040" s="86"/>
      <c r="AV2040" s="86"/>
      <c r="AW2040" s="86"/>
      <c r="AX2040" s="86"/>
      <c r="AY2040" s="86"/>
      <c r="AZ2040" s="86"/>
      <c r="BA2040" s="86"/>
      <c r="BB2040" s="86"/>
      <c r="BC2040" s="86"/>
      <c r="BD2040" s="86"/>
      <c r="BE2040" s="86"/>
      <c r="BF2040" s="86"/>
      <c r="BG2040" s="86"/>
      <c r="BH2040" s="86"/>
      <c r="BI2040" s="86"/>
      <c r="BJ2040" s="86"/>
      <c r="BK2040" s="86"/>
      <c r="BL2040" s="86"/>
      <c r="BM2040" s="86"/>
      <c r="BN2040" s="86"/>
      <c r="BO2040" s="86"/>
      <c r="BP2040" s="86"/>
    </row>
    <row r="2041" spans="1:68" s="207" customFormat="1" x14ac:dyDescent="0.25">
      <c r="A2041" s="71">
        <v>16</v>
      </c>
      <c r="C2041" s="284"/>
      <c r="D2041" s="284"/>
      <c r="E2041" s="284"/>
      <c r="F2041" s="71" t="s">
        <v>4186</v>
      </c>
      <c r="G2041" s="99">
        <v>152784.85</v>
      </c>
      <c r="H2041" s="99">
        <v>963.15000000000146</v>
      </c>
      <c r="I2041" s="71">
        <f t="shared" si="478"/>
        <v>153748</v>
      </c>
      <c r="J2041" s="99"/>
      <c r="K2041" s="99"/>
      <c r="L2041" s="99">
        <f t="shared" si="479"/>
        <v>0</v>
      </c>
      <c r="M2041" s="99">
        <f t="shared" si="477"/>
        <v>152784.85</v>
      </c>
      <c r="N2041" s="99">
        <f t="shared" si="480"/>
        <v>963.15000000000146</v>
      </c>
      <c r="O2041" s="99">
        <f t="shared" si="481"/>
        <v>153748</v>
      </c>
      <c r="P2041" s="99"/>
      <c r="Q2041" s="99"/>
      <c r="R2041" s="99">
        <f t="shared" si="482"/>
        <v>0</v>
      </c>
      <c r="S2041" s="99">
        <f t="shared" si="483"/>
        <v>152784.85</v>
      </c>
      <c r="T2041" s="99">
        <f t="shared" si="484"/>
        <v>963.15000000000146</v>
      </c>
      <c r="U2041" s="99">
        <f t="shared" si="485"/>
        <v>153748</v>
      </c>
      <c r="V2041" s="105"/>
      <c r="W2041" s="86"/>
      <c r="X2041" s="86"/>
      <c r="Y2041" s="86"/>
      <c r="Z2041" s="86"/>
      <c r="AA2041" s="86"/>
      <c r="AB2041" s="86"/>
      <c r="AC2041" s="86"/>
      <c r="AD2041" s="86"/>
      <c r="AE2041" s="86"/>
      <c r="AF2041" s="86"/>
      <c r="AG2041" s="86"/>
      <c r="AH2041" s="86"/>
      <c r="AI2041" s="86"/>
      <c r="AJ2041" s="86"/>
      <c r="AK2041" s="86"/>
      <c r="AL2041" s="86"/>
      <c r="AM2041" s="86"/>
      <c r="AN2041" s="86"/>
      <c r="AO2041" s="86"/>
      <c r="AP2041" s="86"/>
      <c r="AQ2041" s="86"/>
      <c r="AR2041" s="86"/>
      <c r="AS2041" s="86"/>
      <c r="AT2041" s="86"/>
      <c r="AU2041" s="86"/>
      <c r="AV2041" s="86"/>
      <c r="AW2041" s="86"/>
      <c r="AX2041" s="86"/>
      <c r="AY2041" s="86"/>
      <c r="AZ2041" s="86"/>
      <c r="BA2041" s="86"/>
      <c r="BB2041" s="86"/>
      <c r="BC2041" s="86"/>
      <c r="BD2041" s="86"/>
      <c r="BE2041" s="86"/>
      <c r="BF2041" s="86"/>
      <c r="BG2041" s="86"/>
      <c r="BH2041" s="86"/>
      <c r="BI2041" s="86"/>
      <c r="BJ2041" s="86"/>
      <c r="BK2041" s="86"/>
      <c r="BL2041" s="86"/>
      <c r="BM2041" s="86"/>
      <c r="BN2041" s="86"/>
      <c r="BO2041" s="86"/>
      <c r="BP2041" s="86"/>
    </row>
    <row r="2042" spans="1:68" s="207" customFormat="1" x14ac:dyDescent="0.25">
      <c r="A2042" s="71">
        <v>17</v>
      </c>
      <c r="C2042" s="284"/>
      <c r="D2042" s="284"/>
      <c r="E2042" s="284"/>
      <c r="F2042" s="71" t="s">
        <v>4187</v>
      </c>
      <c r="G2042" s="99">
        <v>188607.48999999996</v>
      </c>
      <c r="H2042" s="99">
        <v>6412.510000000002</v>
      </c>
      <c r="I2042" s="71">
        <f t="shared" si="478"/>
        <v>195019.99999999997</v>
      </c>
      <c r="J2042" s="99"/>
      <c r="K2042" s="99"/>
      <c r="L2042" s="99">
        <f t="shared" si="479"/>
        <v>0</v>
      </c>
      <c r="M2042" s="99">
        <f t="shared" si="477"/>
        <v>188607.48999999996</v>
      </c>
      <c r="N2042" s="99">
        <f t="shared" si="480"/>
        <v>6412.510000000002</v>
      </c>
      <c r="O2042" s="99">
        <f t="shared" si="481"/>
        <v>195019.99999999997</v>
      </c>
      <c r="P2042" s="99"/>
      <c r="Q2042" s="99"/>
      <c r="R2042" s="99">
        <f t="shared" si="482"/>
        <v>0</v>
      </c>
      <c r="S2042" s="99">
        <f t="shared" si="483"/>
        <v>188607.48999999996</v>
      </c>
      <c r="T2042" s="99">
        <f t="shared" si="484"/>
        <v>6412.510000000002</v>
      </c>
      <c r="U2042" s="99">
        <f t="shared" si="485"/>
        <v>195019.99999999997</v>
      </c>
      <c r="V2042" s="105"/>
      <c r="W2042" s="86"/>
      <c r="X2042" s="86"/>
      <c r="Y2042" s="86"/>
      <c r="Z2042" s="86"/>
      <c r="AA2042" s="86"/>
      <c r="AB2042" s="86"/>
      <c r="AC2042" s="86"/>
      <c r="AD2042" s="86"/>
      <c r="AE2042" s="86"/>
      <c r="AF2042" s="86"/>
      <c r="AG2042" s="86"/>
      <c r="AH2042" s="86"/>
      <c r="AI2042" s="86"/>
      <c r="AJ2042" s="86"/>
      <c r="AK2042" s="86"/>
      <c r="AL2042" s="86"/>
      <c r="AM2042" s="86"/>
      <c r="AN2042" s="86"/>
      <c r="AO2042" s="86"/>
      <c r="AP2042" s="86"/>
      <c r="AQ2042" s="86"/>
      <c r="AR2042" s="86"/>
      <c r="AS2042" s="86"/>
      <c r="AT2042" s="86"/>
      <c r="AU2042" s="86"/>
      <c r="AV2042" s="86"/>
      <c r="AW2042" s="86"/>
      <c r="AX2042" s="86"/>
      <c r="AY2042" s="86"/>
      <c r="AZ2042" s="86"/>
      <c r="BA2042" s="86"/>
      <c r="BB2042" s="86"/>
      <c r="BC2042" s="86"/>
      <c r="BD2042" s="86"/>
      <c r="BE2042" s="86"/>
      <c r="BF2042" s="86"/>
      <c r="BG2042" s="86"/>
      <c r="BH2042" s="86"/>
      <c r="BI2042" s="86"/>
      <c r="BJ2042" s="86"/>
      <c r="BK2042" s="86"/>
      <c r="BL2042" s="86"/>
      <c r="BM2042" s="86"/>
      <c r="BN2042" s="86"/>
      <c r="BO2042" s="86"/>
      <c r="BP2042" s="86"/>
    </row>
    <row r="2043" spans="1:68" s="207" customFormat="1" x14ac:dyDescent="0.25">
      <c r="A2043" s="71">
        <v>18</v>
      </c>
      <c r="C2043" s="285"/>
      <c r="D2043" s="285"/>
      <c r="E2043" s="285"/>
      <c r="F2043" s="71" t="s">
        <v>4188</v>
      </c>
      <c r="G2043" s="99">
        <v>6771.05</v>
      </c>
      <c r="H2043" s="99">
        <v>2188.9499999999989</v>
      </c>
      <c r="I2043" s="71">
        <f t="shared" si="478"/>
        <v>8960</v>
      </c>
      <c r="J2043" s="99"/>
      <c r="K2043" s="99"/>
      <c r="L2043" s="99">
        <f t="shared" si="479"/>
        <v>0</v>
      </c>
      <c r="M2043" s="99">
        <f t="shared" si="477"/>
        <v>6771.05</v>
      </c>
      <c r="N2043" s="99">
        <f t="shared" si="480"/>
        <v>2188.9499999999989</v>
      </c>
      <c r="O2043" s="99">
        <f t="shared" si="481"/>
        <v>8960</v>
      </c>
      <c r="P2043" s="99"/>
      <c r="Q2043" s="99"/>
      <c r="R2043" s="99">
        <f t="shared" si="482"/>
        <v>0</v>
      </c>
      <c r="S2043" s="99">
        <f t="shared" si="483"/>
        <v>6771.05</v>
      </c>
      <c r="T2043" s="99">
        <f t="shared" si="484"/>
        <v>2188.9499999999989</v>
      </c>
      <c r="U2043" s="99">
        <f t="shared" si="485"/>
        <v>8960</v>
      </c>
      <c r="V2043" s="105"/>
      <c r="W2043" s="86"/>
      <c r="X2043" s="86"/>
      <c r="Y2043" s="86"/>
      <c r="Z2043" s="86"/>
      <c r="AA2043" s="86"/>
      <c r="AB2043" s="86"/>
      <c r="AC2043" s="86"/>
      <c r="AD2043" s="86"/>
      <c r="AE2043" s="86"/>
      <c r="AF2043" s="86"/>
      <c r="AG2043" s="86"/>
      <c r="AH2043" s="86"/>
      <c r="AI2043" s="86"/>
      <c r="AJ2043" s="86"/>
      <c r="AK2043" s="86"/>
      <c r="AL2043" s="86"/>
      <c r="AM2043" s="86"/>
      <c r="AN2043" s="86"/>
      <c r="AO2043" s="86"/>
      <c r="AP2043" s="86"/>
      <c r="AQ2043" s="86"/>
      <c r="AR2043" s="86"/>
      <c r="AS2043" s="86"/>
      <c r="AT2043" s="86"/>
      <c r="AU2043" s="86"/>
      <c r="AV2043" s="86"/>
      <c r="AW2043" s="86"/>
      <c r="AX2043" s="86"/>
      <c r="AY2043" s="86"/>
      <c r="AZ2043" s="86"/>
      <c r="BA2043" s="86"/>
      <c r="BB2043" s="86"/>
      <c r="BC2043" s="86"/>
      <c r="BD2043" s="86"/>
      <c r="BE2043" s="86"/>
      <c r="BF2043" s="86"/>
      <c r="BG2043" s="86"/>
      <c r="BH2043" s="86"/>
      <c r="BI2043" s="86"/>
      <c r="BJ2043" s="86"/>
      <c r="BK2043" s="86"/>
      <c r="BL2043" s="86"/>
      <c r="BM2043" s="86"/>
      <c r="BN2043" s="86"/>
      <c r="BO2043" s="86"/>
      <c r="BP2043" s="86"/>
    </row>
    <row r="2044" spans="1:68" s="213" customFormat="1" x14ac:dyDescent="0.25">
      <c r="A2044" s="255" t="s">
        <v>43</v>
      </c>
      <c r="B2044" s="256"/>
      <c r="C2044" s="256"/>
      <c r="D2044" s="256"/>
      <c r="E2044" s="256"/>
      <c r="F2044" s="211">
        <f>A2043</f>
        <v>18</v>
      </c>
      <c r="G2044" s="122">
        <f>SUM(G2026:G2043)</f>
        <v>1620766.35</v>
      </c>
      <c r="H2044" s="122">
        <f t="shared" ref="H2044:U2044" si="487">SUM(H2026:H2043)</f>
        <v>176837.65</v>
      </c>
      <c r="I2044" s="122">
        <f t="shared" si="487"/>
        <v>1797604.0000000002</v>
      </c>
      <c r="J2044" s="122">
        <f t="shared" si="487"/>
        <v>0</v>
      </c>
      <c r="K2044" s="122">
        <f t="shared" si="487"/>
        <v>0</v>
      </c>
      <c r="L2044" s="122">
        <f t="shared" si="487"/>
        <v>0</v>
      </c>
      <c r="M2044" s="122">
        <f t="shared" si="487"/>
        <v>1620766.35</v>
      </c>
      <c r="N2044" s="122">
        <f t="shared" si="487"/>
        <v>176837.65</v>
      </c>
      <c r="O2044" s="122">
        <f t="shared" si="487"/>
        <v>1797604.0000000002</v>
      </c>
      <c r="P2044" s="122">
        <f t="shared" si="487"/>
        <v>0</v>
      </c>
      <c r="Q2044" s="122">
        <f t="shared" si="487"/>
        <v>0</v>
      </c>
      <c r="R2044" s="122">
        <f t="shared" si="487"/>
        <v>0</v>
      </c>
      <c r="S2044" s="122">
        <f t="shared" si="487"/>
        <v>1620766.35</v>
      </c>
      <c r="T2044" s="122">
        <f t="shared" si="487"/>
        <v>176837.65</v>
      </c>
      <c r="U2044" s="122">
        <f t="shared" si="487"/>
        <v>1797604.0000000002</v>
      </c>
      <c r="V2044" s="212"/>
      <c r="W2044" s="86"/>
      <c r="X2044" s="86"/>
      <c r="Y2044" s="86"/>
      <c r="Z2044" s="86"/>
      <c r="AA2044" s="86"/>
      <c r="AB2044" s="86"/>
      <c r="AC2044" s="86"/>
      <c r="AD2044" s="86"/>
      <c r="AE2044" s="86"/>
      <c r="AF2044" s="86"/>
      <c r="AG2044" s="86"/>
      <c r="AH2044" s="86"/>
      <c r="AI2044" s="86"/>
      <c r="AJ2044" s="86"/>
      <c r="AK2044" s="86"/>
      <c r="AL2044" s="86"/>
      <c r="AM2044" s="86"/>
      <c r="AN2044" s="86"/>
      <c r="AO2044" s="86"/>
      <c r="AP2044" s="86"/>
      <c r="AQ2044" s="86"/>
      <c r="AR2044" s="86"/>
      <c r="AS2044" s="86"/>
      <c r="AT2044" s="86"/>
      <c r="AU2044" s="86"/>
      <c r="AV2044" s="86"/>
      <c r="AW2044" s="86"/>
      <c r="AX2044" s="86"/>
      <c r="AY2044" s="86"/>
      <c r="AZ2044" s="86"/>
      <c r="BA2044" s="86"/>
      <c r="BB2044" s="86"/>
      <c r="BC2044" s="86"/>
      <c r="BD2044" s="86"/>
      <c r="BE2044" s="86"/>
      <c r="BF2044" s="86"/>
      <c r="BG2044" s="86"/>
      <c r="BH2044" s="86"/>
      <c r="BI2044" s="86"/>
      <c r="BJ2044" s="86"/>
      <c r="BK2044" s="86"/>
      <c r="BL2044" s="86"/>
      <c r="BM2044" s="86"/>
      <c r="BN2044" s="86"/>
      <c r="BO2044" s="86"/>
      <c r="BP2044" s="86"/>
    </row>
    <row r="2045" spans="1:68" s="207" customFormat="1" ht="15" customHeight="1" x14ac:dyDescent="0.25">
      <c r="A2045" s="71">
        <v>1</v>
      </c>
      <c r="B2045" s="287" t="s">
        <v>1843</v>
      </c>
      <c r="C2045" s="287" t="s">
        <v>1844</v>
      </c>
      <c r="D2045" s="287" t="s">
        <v>1844</v>
      </c>
      <c r="E2045" s="287" t="s">
        <v>5590</v>
      </c>
      <c r="F2045" s="71" t="s">
        <v>4189</v>
      </c>
      <c r="G2045" s="99">
        <v>36691</v>
      </c>
      <c r="H2045" s="99">
        <v>0</v>
      </c>
      <c r="I2045" s="71">
        <f t="shared" si="478"/>
        <v>36691</v>
      </c>
      <c r="J2045" s="99"/>
      <c r="K2045" s="99"/>
      <c r="L2045" s="99">
        <f t="shared" si="479"/>
        <v>0</v>
      </c>
      <c r="M2045" s="99">
        <f t="shared" si="477"/>
        <v>36691</v>
      </c>
      <c r="N2045" s="99">
        <f t="shared" si="480"/>
        <v>0</v>
      </c>
      <c r="O2045" s="99">
        <f t="shared" si="481"/>
        <v>36691</v>
      </c>
      <c r="P2045" s="99"/>
      <c r="Q2045" s="99"/>
      <c r="R2045" s="99">
        <f t="shared" si="482"/>
        <v>0</v>
      </c>
      <c r="S2045" s="99">
        <f t="shared" si="483"/>
        <v>36691</v>
      </c>
      <c r="T2045" s="99">
        <f t="shared" si="484"/>
        <v>0</v>
      </c>
      <c r="U2045" s="99">
        <f t="shared" si="485"/>
        <v>36691</v>
      </c>
      <c r="V2045" s="105"/>
      <c r="W2045" s="86"/>
      <c r="X2045" s="86"/>
      <c r="Y2045" s="86"/>
      <c r="Z2045" s="86"/>
      <c r="AA2045" s="86"/>
      <c r="AB2045" s="86"/>
      <c r="AC2045" s="86"/>
      <c r="AD2045" s="86"/>
      <c r="AE2045" s="86"/>
      <c r="AF2045" s="86"/>
      <c r="AG2045" s="86"/>
      <c r="AH2045" s="86"/>
      <c r="AI2045" s="86"/>
      <c r="AJ2045" s="86"/>
      <c r="AK2045" s="86"/>
      <c r="AL2045" s="86"/>
      <c r="AM2045" s="86"/>
      <c r="AN2045" s="86"/>
      <c r="AO2045" s="86"/>
      <c r="AP2045" s="86"/>
      <c r="AQ2045" s="86"/>
      <c r="AR2045" s="86"/>
      <c r="AS2045" s="86"/>
      <c r="AT2045" s="86"/>
      <c r="AU2045" s="86"/>
      <c r="AV2045" s="86"/>
      <c r="AW2045" s="86"/>
      <c r="AX2045" s="86"/>
      <c r="AY2045" s="86"/>
      <c r="AZ2045" s="86"/>
      <c r="BA2045" s="86"/>
      <c r="BB2045" s="86"/>
      <c r="BC2045" s="86"/>
      <c r="BD2045" s="86"/>
      <c r="BE2045" s="86"/>
      <c r="BF2045" s="86"/>
      <c r="BG2045" s="86"/>
      <c r="BH2045" s="86"/>
      <c r="BI2045" s="86"/>
      <c r="BJ2045" s="86"/>
      <c r="BK2045" s="86"/>
      <c r="BL2045" s="86"/>
      <c r="BM2045" s="86"/>
      <c r="BN2045" s="86"/>
      <c r="BO2045" s="86"/>
      <c r="BP2045" s="86"/>
    </row>
    <row r="2046" spans="1:68" s="207" customFormat="1" x14ac:dyDescent="0.25">
      <c r="A2046" s="71">
        <v>2</v>
      </c>
      <c r="B2046" s="288"/>
      <c r="C2046" s="288"/>
      <c r="D2046" s="288"/>
      <c r="E2046" s="288"/>
      <c r="F2046" s="71" t="s">
        <v>4190</v>
      </c>
      <c r="G2046" s="99">
        <v>-8777.14</v>
      </c>
      <c r="H2046" s="99">
        <v>-2051.86</v>
      </c>
      <c r="I2046" s="71">
        <f t="shared" si="478"/>
        <v>-10829</v>
      </c>
      <c r="J2046" s="99"/>
      <c r="K2046" s="99"/>
      <c r="L2046" s="99">
        <f t="shared" si="479"/>
        <v>0</v>
      </c>
      <c r="M2046" s="99">
        <f t="shared" si="477"/>
        <v>-8777.14</v>
      </c>
      <c r="N2046" s="99">
        <f t="shared" si="480"/>
        <v>-2051.86</v>
      </c>
      <c r="O2046" s="99">
        <f t="shared" si="481"/>
        <v>-10829</v>
      </c>
      <c r="P2046" s="99"/>
      <c r="Q2046" s="99"/>
      <c r="R2046" s="99">
        <f t="shared" si="482"/>
        <v>0</v>
      </c>
      <c r="S2046" s="99">
        <f t="shared" si="483"/>
        <v>-8777.14</v>
      </c>
      <c r="T2046" s="99">
        <f t="shared" si="484"/>
        <v>-2051.86</v>
      </c>
      <c r="U2046" s="99">
        <f t="shared" si="485"/>
        <v>-10829</v>
      </c>
      <c r="V2046" s="105"/>
      <c r="W2046" s="86"/>
      <c r="X2046" s="86"/>
      <c r="Y2046" s="86"/>
      <c r="Z2046" s="86"/>
      <c r="AA2046" s="86"/>
      <c r="AB2046" s="86"/>
      <c r="AC2046" s="86"/>
      <c r="AD2046" s="86"/>
      <c r="AE2046" s="86"/>
      <c r="AF2046" s="86"/>
      <c r="AG2046" s="86"/>
      <c r="AH2046" s="86"/>
      <c r="AI2046" s="86"/>
      <c r="AJ2046" s="86"/>
      <c r="AK2046" s="86"/>
      <c r="AL2046" s="86"/>
      <c r="AM2046" s="86"/>
      <c r="AN2046" s="86"/>
      <c r="AO2046" s="86"/>
      <c r="AP2046" s="86"/>
      <c r="AQ2046" s="86"/>
      <c r="AR2046" s="86"/>
      <c r="AS2046" s="86"/>
      <c r="AT2046" s="86"/>
      <c r="AU2046" s="86"/>
      <c r="AV2046" s="86"/>
      <c r="AW2046" s="86"/>
      <c r="AX2046" s="86"/>
      <c r="AY2046" s="86"/>
      <c r="AZ2046" s="86"/>
      <c r="BA2046" s="86"/>
      <c r="BB2046" s="86"/>
      <c r="BC2046" s="86"/>
      <c r="BD2046" s="86"/>
      <c r="BE2046" s="86"/>
      <c r="BF2046" s="86"/>
      <c r="BG2046" s="86"/>
      <c r="BH2046" s="86"/>
      <c r="BI2046" s="86"/>
      <c r="BJ2046" s="86"/>
      <c r="BK2046" s="86"/>
      <c r="BL2046" s="86"/>
      <c r="BM2046" s="86"/>
      <c r="BN2046" s="86"/>
      <c r="BO2046" s="86"/>
      <c r="BP2046" s="86"/>
    </row>
    <row r="2047" spans="1:68" s="207" customFormat="1" x14ac:dyDescent="0.25">
      <c r="A2047" s="71">
        <v>3</v>
      </c>
      <c r="B2047" s="288"/>
      <c r="C2047" s="288"/>
      <c r="D2047" s="288"/>
      <c r="E2047" s="288"/>
      <c r="F2047" s="71" t="s">
        <v>4191</v>
      </c>
      <c r="G2047" s="99">
        <v>36807.760000000009</v>
      </c>
      <c r="H2047" s="99">
        <v>3656.24</v>
      </c>
      <c r="I2047" s="71">
        <f t="shared" si="478"/>
        <v>40464.000000000007</v>
      </c>
      <c r="J2047" s="99"/>
      <c r="K2047" s="99"/>
      <c r="L2047" s="99">
        <f t="shared" si="479"/>
        <v>0</v>
      </c>
      <c r="M2047" s="99">
        <f t="shared" si="477"/>
        <v>36807.760000000009</v>
      </c>
      <c r="N2047" s="99">
        <f t="shared" si="480"/>
        <v>3656.24</v>
      </c>
      <c r="O2047" s="99">
        <f t="shared" si="481"/>
        <v>40464.000000000007</v>
      </c>
      <c r="P2047" s="99"/>
      <c r="Q2047" s="99"/>
      <c r="R2047" s="99">
        <f t="shared" si="482"/>
        <v>0</v>
      </c>
      <c r="S2047" s="99">
        <f t="shared" si="483"/>
        <v>36807.760000000009</v>
      </c>
      <c r="T2047" s="99">
        <f t="shared" si="484"/>
        <v>3656.24</v>
      </c>
      <c r="U2047" s="99">
        <f t="shared" si="485"/>
        <v>40464.000000000007</v>
      </c>
      <c r="V2047" s="105"/>
      <c r="W2047" s="86"/>
      <c r="X2047" s="86"/>
      <c r="Y2047" s="86"/>
      <c r="Z2047" s="86"/>
      <c r="AA2047" s="86"/>
      <c r="AB2047" s="86"/>
      <c r="AC2047" s="86"/>
      <c r="AD2047" s="86"/>
      <c r="AE2047" s="86"/>
      <c r="AF2047" s="86"/>
      <c r="AG2047" s="86"/>
      <c r="AH2047" s="86"/>
      <c r="AI2047" s="86"/>
      <c r="AJ2047" s="86"/>
      <c r="AK2047" s="86"/>
      <c r="AL2047" s="86"/>
      <c r="AM2047" s="86"/>
      <c r="AN2047" s="86"/>
      <c r="AO2047" s="86"/>
      <c r="AP2047" s="86"/>
      <c r="AQ2047" s="86"/>
      <c r="AR2047" s="86"/>
      <c r="AS2047" s="86"/>
      <c r="AT2047" s="86"/>
      <c r="AU2047" s="86"/>
      <c r="AV2047" s="86"/>
      <c r="AW2047" s="86"/>
      <c r="AX2047" s="86"/>
      <c r="AY2047" s="86"/>
      <c r="AZ2047" s="86"/>
      <c r="BA2047" s="86"/>
      <c r="BB2047" s="86"/>
      <c r="BC2047" s="86"/>
      <c r="BD2047" s="86"/>
      <c r="BE2047" s="86"/>
      <c r="BF2047" s="86"/>
      <c r="BG2047" s="86"/>
      <c r="BH2047" s="86"/>
      <c r="BI2047" s="86"/>
      <c r="BJ2047" s="86"/>
      <c r="BK2047" s="86"/>
      <c r="BL2047" s="86"/>
      <c r="BM2047" s="86"/>
      <c r="BN2047" s="86"/>
      <c r="BO2047" s="86"/>
      <c r="BP2047" s="86"/>
    </row>
    <row r="2048" spans="1:68" s="207" customFormat="1" x14ac:dyDescent="0.25">
      <c r="A2048" s="71">
        <v>4</v>
      </c>
      <c r="B2048" s="288"/>
      <c r="C2048" s="288"/>
      <c r="D2048" s="288"/>
      <c r="E2048" s="288"/>
      <c r="F2048" s="71" t="s">
        <v>4192</v>
      </c>
      <c r="G2048" s="99">
        <v>-14836.22</v>
      </c>
      <c r="H2048" s="99">
        <v>-1630.7799999999997</v>
      </c>
      <c r="I2048" s="71">
        <f t="shared" si="478"/>
        <v>-16467</v>
      </c>
      <c r="J2048" s="99"/>
      <c r="K2048" s="99"/>
      <c r="L2048" s="99">
        <f t="shared" si="479"/>
        <v>0</v>
      </c>
      <c r="M2048" s="99">
        <f t="shared" si="477"/>
        <v>-14836.22</v>
      </c>
      <c r="N2048" s="99">
        <f t="shared" si="480"/>
        <v>-1630.7799999999997</v>
      </c>
      <c r="O2048" s="99">
        <f t="shared" si="481"/>
        <v>-16467</v>
      </c>
      <c r="P2048" s="99"/>
      <c r="Q2048" s="99"/>
      <c r="R2048" s="99">
        <f t="shared" si="482"/>
        <v>0</v>
      </c>
      <c r="S2048" s="99">
        <f t="shared" si="483"/>
        <v>-14836.22</v>
      </c>
      <c r="T2048" s="99">
        <f t="shared" si="484"/>
        <v>-1630.7799999999997</v>
      </c>
      <c r="U2048" s="99">
        <f t="shared" si="485"/>
        <v>-16467</v>
      </c>
      <c r="V2048" s="105"/>
      <c r="W2048" s="86"/>
      <c r="X2048" s="86"/>
      <c r="Y2048" s="86"/>
      <c r="Z2048" s="86"/>
      <c r="AA2048" s="86"/>
      <c r="AB2048" s="86"/>
      <c r="AC2048" s="86"/>
      <c r="AD2048" s="86"/>
      <c r="AE2048" s="86"/>
      <c r="AF2048" s="86"/>
      <c r="AG2048" s="86"/>
      <c r="AH2048" s="86"/>
      <c r="AI2048" s="86"/>
      <c r="AJ2048" s="86"/>
      <c r="AK2048" s="86"/>
      <c r="AL2048" s="86"/>
      <c r="AM2048" s="86"/>
      <c r="AN2048" s="86"/>
      <c r="AO2048" s="86"/>
      <c r="AP2048" s="86"/>
      <c r="AQ2048" s="86"/>
      <c r="AR2048" s="86"/>
      <c r="AS2048" s="86"/>
      <c r="AT2048" s="86"/>
      <c r="AU2048" s="86"/>
      <c r="AV2048" s="86"/>
      <c r="AW2048" s="86"/>
      <c r="AX2048" s="86"/>
      <c r="AY2048" s="86"/>
      <c r="AZ2048" s="86"/>
      <c r="BA2048" s="86"/>
      <c r="BB2048" s="86"/>
      <c r="BC2048" s="86"/>
      <c r="BD2048" s="86"/>
      <c r="BE2048" s="86"/>
      <c r="BF2048" s="86"/>
      <c r="BG2048" s="86"/>
      <c r="BH2048" s="86"/>
      <c r="BI2048" s="86"/>
      <c r="BJ2048" s="86"/>
      <c r="BK2048" s="86"/>
      <c r="BL2048" s="86"/>
      <c r="BM2048" s="86"/>
      <c r="BN2048" s="86"/>
      <c r="BO2048" s="86"/>
      <c r="BP2048" s="86"/>
    </row>
    <row r="2049" spans="1:68" s="207" customFormat="1" x14ac:dyDescent="0.25">
      <c r="A2049" s="71">
        <v>5</v>
      </c>
      <c r="B2049" s="288"/>
      <c r="C2049" s="288"/>
      <c r="D2049" s="288"/>
      <c r="E2049" s="288"/>
      <c r="F2049" s="71" t="s">
        <v>4193</v>
      </c>
      <c r="G2049" s="99">
        <v>86588.18</v>
      </c>
      <c r="H2049" s="99">
        <v>21215.820000000007</v>
      </c>
      <c r="I2049" s="71">
        <f t="shared" si="478"/>
        <v>107804</v>
      </c>
      <c r="J2049" s="99"/>
      <c r="K2049" s="99"/>
      <c r="L2049" s="99">
        <f t="shared" si="479"/>
        <v>0</v>
      </c>
      <c r="M2049" s="99">
        <f t="shared" si="477"/>
        <v>86588.18</v>
      </c>
      <c r="N2049" s="99">
        <f t="shared" si="480"/>
        <v>21215.820000000007</v>
      </c>
      <c r="O2049" s="99">
        <f t="shared" si="481"/>
        <v>107804</v>
      </c>
      <c r="P2049" s="99"/>
      <c r="Q2049" s="99"/>
      <c r="R2049" s="99">
        <f t="shared" si="482"/>
        <v>0</v>
      </c>
      <c r="S2049" s="99">
        <f t="shared" si="483"/>
        <v>86588.18</v>
      </c>
      <c r="T2049" s="99">
        <f t="shared" si="484"/>
        <v>21215.820000000007</v>
      </c>
      <c r="U2049" s="99">
        <f t="shared" si="485"/>
        <v>107804</v>
      </c>
      <c r="V2049" s="105"/>
      <c r="W2049" s="86"/>
      <c r="X2049" s="86"/>
      <c r="Y2049" s="86"/>
      <c r="Z2049" s="86"/>
      <c r="AA2049" s="86"/>
      <c r="AB2049" s="86"/>
      <c r="AC2049" s="86"/>
      <c r="AD2049" s="86"/>
      <c r="AE2049" s="86"/>
      <c r="AF2049" s="86"/>
      <c r="AG2049" s="86"/>
      <c r="AH2049" s="86"/>
      <c r="AI2049" s="86"/>
      <c r="AJ2049" s="86"/>
      <c r="AK2049" s="86"/>
      <c r="AL2049" s="86"/>
      <c r="AM2049" s="86"/>
      <c r="AN2049" s="86"/>
      <c r="AO2049" s="86"/>
      <c r="AP2049" s="86"/>
      <c r="AQ2049" s="86"/>
      <c r="AR2049" s="86"/>
      <c r="AS2049" s="86"/>
      <c r="AT2049" s="86"/>
      <c r="AU2049" s="86"/>
      <c r="AV2049" s="86"/>
      <c r="AW2049" s="86"/>
      <c r="AX2049" s="86"/>
      <c r="AY2049" s="86"/>
      <c r="AZ2049" s="86"/>
      <c r="BA2049" s="86"/>
      <c r="BB2049" s="86"/>
      <c r="BC2049" s="86"/>
      <c r="BD2049" s="86"/>
      <c r="BE2049" s="86"/>
      <c r="BF2049" s="86"/>
      <c r="BG2049" s="86"/>
      <c r="BH2049" s="86"/>
      <c r="BI2049" s="86"/>
      <c r="BJ2049" s="86"/>
      <c r="BK2049" s="86"/>
      <c r="BL2049" s="86"/>
      <c r="BM2049" s="86"/>
      <c r="BN2049" s="86"/>
      <c r="BO2049" s="86"/>
      <c r="BP2049" s="86"/>
    </row>
    <row r="2050" spans="1:68" s="207" customFormat="1" x14ac:dyDescent="0.25">
      <c r="A2050" s="71">
        <v>6</v>
      </c>
      <c r="B2050" s="288"/>
      <c r="C2050" s="288"/>
      <c r="D2050" s="288"/>
      <c r="E2050" s="288"/>
      <c r="F2050" s="71" t="s">
        <v>4194</v>
      </c>
      <c r="G2050" s="99">
        <v>1699.1999999999971</v>
      </c>
      <c r="H2050" s="99">
        <v>-10636.2</v>
      </c>
      <c r="I2050" s="71">
        <f t="shared" si="478"/>
        <v>-8937.0000000000036</v>
      </c>
      <c r="J2050" s="99"/>
      <c r="K2050" s="99"/>
      <c r="L2050" s="99">
        <f t="shared" si="479"/>
        <v>0</v>
      </c>
      <c r="M2050" s="99">
        <f t="shared" si="477"/>
        <v>1699.1999999999971</v>
      </c>
      <c r="N2050" s="99">
        <f t="shared" si="480"/>
        <v>-10636.2</v>
      </c>
      <c r="O2050" s="99">
        <f t="shared" si="481"/>
        <v>-8937.0000000000036</v>
      </c>
      <c r="P2050" s="99"/>
      <c r="Q2050" s="99"/>
      <c r="R2050" s="99">
        <f t="shared" si="482"/>
        <v>0</v>
      </c>
      <c r="S2050" s="99">
        <f t="shared" si="483"/>
        <v>1699.1999999999971</v>
      </c>
      <c r="T2050" s="99">
        <f t="shared" si="484"/>
        <v>-10636.2</v>
      </c>
      <c r="U2050" s="99">
        <f t="shared" si="485"/>
        <v>-8937.0000000000036</v>
      </c>
      <c r="V2050" s="105"/>
      <c r="W2050" s="86"/>
      <c r="X2050" s="86"/>
      <c r="Y2050" s="86"/>
      <c r="Z2050" s="86"/>
      <c r="AA2050" s="86"/>
      <c r="AB2050" s="86"/>
      <c r="AC2050" s="86"/>
      <c r="AD2050" s="86"/>
      <c r="AE2050" s="86"/>
      <c r="AF2050" s="86"/>
      <c r="AG2050" s="86"/>
      <c r="AH2050" s="86"/>
      <c r="AI2050" s="86"/>
      <c r="AJ2050" s="86"/>
      <c r="AK2050" s="86"/>
      <c r="AL2050" s="86"/>
      <c r="AM2050" s="86"/>
      <c r="AN2050" s="86"/>
      <c r="AO2050" s="86"/>
      <c r="AP2050" s="86"/>
      <c r="AQ2050" s="86"/>
      <c r="AR2050" s="86"/>
      <c r="AS2050" s="86"/>
      <c r="AT2050" s="86"/>
      <c r="AU2050" s="86"/>
      <c r="AV2050" s="86"/>
      <c r="AW2050" s="86"/>
      <c r="AX2050" s="86"/>
      <c r="AY2050" s="86"/>
      <c r="AZ2050" s="86"/>
      <c r="BA2050" s="86"/>
      <c r="BB2050" s="86"/>
      <c r="BC2050" s="86"/>
      <c r="BD2050" s="86"/>
      <c r="BE2050" s="86"/>
      <c r="BF2050" s="86"/>
      <c r="BG2050" s="86"/>
      <c r="BH2050" s="86"/>
      <c r="BI2050" s="86"/>
      <c r="BJ2050" s="86"/>
      <c r="BK2050" s="86"/>
      <c r="BL2050" s="86"/>
      <c r="BM2050" s="86"/>
      <c r="BN2050" s="86"/>
      <c r="BO2050" s="86"/>
      <c r="BP2050" s="86"/>
    </row>
    <row r="2051" spans="1:68" s="207" customFormat="1" x14ac:dyDescent="0.25">
      <c r="A2051" s="71">
        <v>7</v>
      </c>
      <c r="B2051" s="288"/>
      <c r="C2051" s="288"/>
      <c r="D2051" s="288"/>
      <c r="E2051" s="288"/>
      <c r="F2051" s="71" t="s">
        <v>4195</v>
      </c>
      <c r="G2051" s="99">
        <v>108855.61000000002</v>
      </c>
      <c r="H2051" s="99">
        <v>4915.3900000000012</v>
      </c>
      <c r="I2051" s="71">
        <f t="shared" si="478"/>
        <v>113771.00000000001</v>
      </c>
      <c r="J2051" s="99"/>
      <c r="K2051" s="99"/>
      <c r="L2051" s="99">
        <f t="shared" si="479"/>
        <v>0</v>
      </c>
      <c r="M2051" s="99">
        <f t="shared" si="477"/>
        <v>108855.61000000002</v>
      </c>
      <c r="N2051" s="99">
        <f t="shared" si="480"/>
        <v>4915.3900000000012</v>
      </c>
      <c r="O2051" s="99">
        <f t="shared" si="481"/>
        <v>113771.00000000001</v>
      </c>
      <c r="P2051" s="99"/>
      <c r="Q2051" s="99"/>
      <c r="R2051" s="99">
        <f t="shared" si="482"/>
        <v>0</v>
      </c>
      <c r="S2051" s="99">
        <f t="shared" si="483"/>
        <v>108855.61000000002</v>
      </c>
      <c r="T2051" s="99">
        <f t="shared" si="484"/>
        <v>4915.3900000000012</v>
      </c>
      <c r="U2051" s="99">
        <f t="shared" si="485"/>
        <v>113771.00000000001</v>
      </c>
      <c r="V2051" s="105"/>
      <c r="W2051" s="86"/>
      <c r="X2051" s="86"/>
      <c r="Y2051" s="86"/>
      <c r="Z2051" s="86"/>
      <c r="AA2051" s="86"/>
      <c r="AB2051" s="86"/>
      <c r="AC2051" s="86"/>
      <c r="AD2051" s="86"/>
      <c r="AE2051" s="86"/>
      <c r="AF2051" s="86"/>
      <c r="AG2051" s="86"/>
      <c r="AH2051" s="86"/>
      <c r="AI2051" s="86"/>
      <c r="AJ2051" s="86"/>
      <c r="AK2051" s="86"/>
      <c r="AL2051" s="86"/>
      <c r="AM2051" s="86"/>
      <c r="AN2051" s="86"/>
      <c r="AO2051" s="86"/>
      <c r="AP2051" s="86"/>
      <c r="AQ2051" s="86"/>
      <c r="AR2051" s="86"/>
      <c r="AS2051" s="86"/>
      <c r="AT2051" s="86"/>
      <c r="AU2051" s="86"/>
      <c r="AV2051" s="86"/>
      <c r="AW2051" s="86"/>
      <c r="AX2051" s="86"/>
      <c r="AY2051" s="86"/>
      <c r="AZ2051" s="86"/>
      <c r="BA2051" s="86"/>
      <c r="BB2051" s="86"/>
      <c r="BC2051" s="86"/>
      <c r="BD2051" s="86"/>
      <c r="BE2051" s="86"/>
      <c r="BF2051" s="86"/>
      <c r="BG2051" s="86"/>
      <c r="BH2051" s="86"/>
      <c r="BI2051" s="86"/>
      <c r="BJ2051" s="86"/>
      <c r="BK2051" s="86"/>
      <c r="BL2051" s="86"/>
      <c r="BM2051" s="86"/>
      <c r="BN2051" s="86"/>
      <c r="BO2051" s="86"/>
      <c r="BP2051" s="86"/>
    </row>
    <row r="2052" spans="1:68" s="207" customFormat="1" x14ac:dyDescent="0.25">
      <c r="A2052" s="71">
        <v>8</v>
      </c>
      <c r="B2052" s="288"/>
      <c r="C2052" s="288"/>
      <c r="D2052" s="288"/>
      <c r="E2052" s="288"/>
      <c r="F2052" s="71" t="s">
        <v>4196</v>
      </c>
      <c r="G2052" s="99">
        <v>14151.91</v>
      </c>
      <c r="H2052" s="99">
        <v>-3873.9100000000008</v>
      </c>
      <c r="I2052" s="71">
        <f t="shared" si="478"/>
        <v>10278</v>
      </c>
      <c r="J2052" s="99"/>
      <c r="K2052" s="99"/>
      <c r="L2052" s="99">
        <f t="shared" si="479"/>
        <v>0</v>
      </c>
      <c r="M2052" s="99">
        <f t="shared" si="477"/>
        <v>14151.91</v>
      </c>
      <c r="N2052" s="99">
        <f t="shared" si="480"/>
        <v>-3873.9100000000008</v>
      </c>
      <c r="O2052" s="99">
        <f t="shared" si="481"/>
        <v>10278</v>
      </c>
      <c r="P2052" s="99"/>
      <c r="Q2052" s="99"/>
      <c r="R2052" s="99">
        <f t="shared" si="482"/>
        <v>0</v>
      </c>
      <c r="S2052" s="99">
        <f t="shared" si="483"/>
        <v>14151.91</v>
      </c>
      <c r="T2052" s="99">
        <f t="shared" si="484"/>
        <v>-3873.9100000000008</v>
      </c>
      <c r="U2052" s="99">
        <f t="shared" si="485"/>
        <v>10278</v>
      </c>
      <c r="V2052" s="105"/>
      <c r="W2052" s="86"/>
      <c r="X2052" s="86"/>
      <c r="Y2052" s="86"/>
      <c r="Z2052" s="86"/>
      <c r="AA2052" s="86"/>
      <c r="AB2052" s="86"/>
      <c r="AC2052" s="86"/>
      <c r="AD2052" s="86"/>
      <c r="AE2052" s="86"/>
      <c r="AF2052" s="86"/>
      <c r="AG2052" s="86"/>
      <c r="AH2052" s="86"/>
      <c r="AI2052" s="86"/>
      <c r="AJ2052" s="86"/>
      <c r="AK2052" s="86"/>
      <c r="AL2052" s="86"/>
      <c r="AM2052" s="86"/>
      <c r="AN2052" s="86"/>
      <c r="AO2052" s="86"/>
      <c r="AP2052" s="86"/>
      <c r="AQ2052" s="86"/>
      <c r="AR2052" s="86"/>
      <c r="AS2052" s="86"/>
      <c r="AT2052" s="86"/>
      <c r="AU2052" s="86"/>
      <c r="AV2052" s="86"/>
      <c r="AW2052" s="86"/>
      <c r="AX2052" s="86"/>
      <c r="AY2052" s="86"/>
      <c r="AZ2052" s="86"/>
      <c r="BA2052" s="86"/>
      <c r="BB2052" s="86"/>
      <c r="BC2052" s="86"/>
      <c r="BD2052" s="86"/>
      <c r="BE2052" s="86"/>
      <c r="BF2052" s="86"/>
      <c r="BG2052" s="86"/>
      <c r="BH2052" s="86"/>
      <c r="BI2052" s="86"/>
      <c r="BJ2052" s="86"/>
      <c r="BK2052" s="86"/>
      <c r="BL2052" s="86"/>
      <c r="BM2052" s="86"/>
      <c r="BN2052" s="86"/>
      <c r="BO2052" s="86"/>
      <c r="BP2052" s="86"/>
    </row>
    <row r="2053" spans="1:68" s="207" customFormat="1" x14ac:dyDescent="0.25">
      <c r="A2053" s="71">
        <v>9</v>
      </c>
      <c r="B2053" s="288"/>
      <c r="C2053" s="288"/>
      <c r="D2053" s="288"/>
      <c r="E2053" s="288"/>
      <c r="F2053" s="71" t="s">
        <v>4197</v>
      </c>
      <c r="G2053" s="99">
        <v>401037.98000000004</v>
      </c>
      <c r="H2053" s="99">
        <v>67383.01999999999</v>
      </c>
      <c r="I2053" s="71">
        <f t="shared" si="478"/>
        <v>468421</v>
      </c>
      <c r="J2053" s="99"/>
      <c r="K2053" s="99"/>
      <c r="L2053" s="99">
        <f t="shared" si="479"/>
        <v>0</v>
      </c>
      <c r="M2053" s="99">
        <f t="shared" si="477"/>
        <v>401037.98000000004</v>
      </c>
      <c r="N2053" s="99">
        <f t="shared" si="480"/>
        <v>67383.01999999999</v>
      </c>
      <c r="O2053" s="99">
        <f t="shared" si="481"/>
        <v>468421</v>
      </c>
      <c r="P2053" s="99"/>
      <c r="Q2053" s="99"/>
      <c r="R2053" s="99">
        <f t="shared" si="482"/>
        <v>0</v>
      </c>
      <c r="S2053" s="99">
        <f t="shared" si="483"/>
        <v>401037.98000000004</v>
      </c>
      <c r="T2053" s="99">
        <f t="shared" si="484"/>
        <v>67383.01999999999</v>
      </c>
      <c r="U2053" s="99">
        <f t="shared" si="485"/>
        <v>468421</v>
      </c>
      <c r="V2053" s="105"/>
      <c r="W2053" s="86"/>
      <c r="X2053" s="86"/>
      <c r="Y2053" s="86"/>
      <c r="Z2053" s="86"/>
      <c r="AA2053" s="86"/>
      <c r="AB2053" s="86"/>
      <c r="AC2053" s="86"/>
      <c r="AD2053" s="86"/>
      <c r="AE2053" s="86"/>
      <c r="AF2053" s="86"/>
      <c r="AG2053" s="86"/>
      <c r="AH2053" s="86"/>
      <c r="AI2053" s="86"/>
      <c r="AJ2053" s="86"/>
      <c r="AK2053" s="86"/>
      <c r="AL2053" s="86"/>
      <c r="AM2053" s="86"/>
      <c r="AN2053" s="86"/>
      <c r="AO2053" s="86"/>
      <c r="AP2053" s="86"/>
      <c r="AQ2053" s="86"/>
      <c r="AR2053" s="86"/>
      <c r="AS2053" s="86"/>
      <c r="AT2053" s="86"/>
      <c r="AU2053" s="86"/>
      <c r="AV2053" s="86"/>
      <c r="AW2053" s="86"/>
      <c r="AX2053" s="86"/>
      <c r="AY2053" s="86"/>
      <c r="AZ2053" s="86"/>
      <c r="BA2053" s="86"/>
      <c r="BB2053" s="86"/>
      <c r="BC2053" s="86"/>
      <c r="BD2053" s="86"/>
      <c r="BE2053" s="86"/>
      <c r="BF2053" s="86"/>
      <c r="BG2053" s="86"/>
      <c r="BH2053" s="86"/>
      <c r="BI2053" s="86"/>
      <c r="BJ2053" s="86"/>
      <c r="BK2053" s="86"/>
      <c r="BL2053" s="86"/>
      <c r="BM2053" s="86"/>
      <c r="BN2053" s="86"/>
      <c r="BO2053" s="86"/>
      <c r="BP2053" s="86"/>
    </row>
    <row r="2054" spans="1:68" s="207" customFormat="1" x14ac:dyDescent="0.25">
      <c r="A2054" s="71">
        <v>10</v>
      </c>
      <c r="B2054" s="288"/>
      <c r="C2054" s="288"/>
      <c r="D2054" s="288"/>
      <c r="E2054" s="288"/>
      <c r="F2054" s="71" t="s">
        <v>4198</v>
      </c>
      <c r="G2054" s="99">
        <v>-96752.58</v>
      </c>
      <c r="H2054" s="99">
        <v>4071.58</v>
      </c>
      <c r="I2054" s="71">
        <f t="shared" si="478"/>
        <v>-92681</v>
      </c>
      <c r="J2054" s="99"/>
      <c r="K2054" s="99"/>
      <c r="L2054" s="99">
        <f t="shared" si="479"/>
        <v>0</v>
      </c>
      <c r="M2054" s="99">
        <f t="shared" ref="M2054:M2121" si="488">G2054+J2054</f>
        <v>-96752.58</v>
      </c>
      <c r="N2054" s="99">
        <f t="shared" si="480"/>
        <v>4071.58</v>
      </c>
      <c r="O2054" s="99">
        <f t="shared" si="481"/>
        <v>-92681</v>
      </c>
      <c r="P2054" s="99"/>
      <c r="Q2054" s="99"/>
      <c r="R2054" s="99">
        <f t="shared" si="482"/>
        <v>0</v>
      </c>
      <c r="S2054" s="99">
        <f t="shared" si="483"/>
        <v>-96752.58</v>
      </c>
      <c r="T2054" s="99">
        <f t="shared" si="484"/>
        <v>4071.58</v>
      </c>
      <c r="U2054" s="99">
        <f t="shared" si="485"/>
        <v>-92681</v>
      </c>
      <c r="V2054" s="105"/>
      <c r="W2054" s="86"/>
      <c r="X2054" s="86"/>
      <c r="Y2054" s="86"/>
      <c r="Z2054" s="86"/>
      <c r="AA2054" s="86"/>
      <c r="AB2054" s="86"/>
      <c r="AC2054" s="86"/>
      <c r="AD2054" s="86"/>
      <c r="AE2054" s="86"/>
      <c r="AF2054" s="86"/>
      <c r="AG2054" s="86"/>
      <c r="AH2054" s="86"/>
      <c r="AI2054" s="86"/>
      <c r="AJ2054" s="86"/>
      <c r="AK2054" s="86"/>
      <c r="AL2054" s="86"/>
      <c r="AM2054" s="86"/>
      <c r="AN2054" s="86"/>
      <c r="AO2054" s="86"/>
      <c r="AP2054" s="86"/>
      <c r="AQ2054" s="86"/>
      <c r="AR2054" s="86"/>
      <c r="AS2054" s="86"/>
      <c r="AT2054" s="86"/>
      <c r="AU2054" s="86"/>
      <c r="AV2054" s="86"/>
      <c r="AW2054" s="86"/>
      <c r="AX2054" s="86"/>
      <c r="AY2054" s="86"/>
      <c r="AZ2054" s="86"/>
      <c r="BA2054" s="86"/>
      <c r="BB2054" s="86"/>
      <c r="BC2054" s="86"/>
      <c r="BD2054" s="86"/>
      <c r="BE2054" s="86"/>
      <c r="BF2054" s="86"/>
      <c r="BG2054" s="86"/>
      <c r="BH2054" s="86"/>
      <c r="BI2054" s="86"/>
      <c r="BJ2054" s="86"/>
      <c r="BK2054" s="86"/>
      <c r="BL2054" s="86"/>
      <c r="BM2054" s="86"/>
      <c r="BN2054" s="86"/>
      <c r="BO2054" s="86"/>
      <c r="BP2054" s="86"/>
    </row>
    <row r="2055" spans="1:68" s="207" customFormat="1" x14ac:dyDescent="0.25">
      <c r="A2055" s="71">
        <v>11</v>
      </c>
      <c r="B2055" s="288"/>
      <c r="C2055" s="288"/>
      <c r="D2055" s="288"/>
      <c r="E2055" s="288"/>
      <c r="F2055" s="71" t="s">
        <v>4199</v>
      </c>
      <c r="G2055" s="99">
        <v>11498.690000000002</v>
      </c>
      <c r="H2055" s="99">
        <v>-9828.6899999999987</v>
      </c>
      <c r="I2055" s="71">
        <f t="shared" si="478"/>
        <v>1670.0000000000036</v>
      </c>
      <c r="J2055" s="99"/>
      <c r="K2055" s="99"/>
      <c r="L2055" s="99">
        <f t="shared" si="479"/>
        <v>0</v>
      </c>
      <c r="M2055" s="99">
        <f t="shared" si="488"/>
        <v>11498.690000000002</v>
      </c>
      <c r="N2055" s="99">
        <f t="shared" si="480"/>
        <v>-9828.6899999999987</v>
      </c>
      <c r="O2055" s="99">
        <f t="shared" si="481"/>
        <v>1670.0000000000036</v>
      </c>
      <c r="P2055" s="99"/>
      <c r="Q2055" s="99"/>
      <c r="R2055" s="99">
        <f t="shared" si="482"/>
        <v>0</v>
      </c>
      <c r="S2055" s="99">
        <f t="shared" si="483"/>
        <v>11498.690000000002</v>
      </c>
      <c r="T2055" s="99">
        <f t="shared" si="484"/>
        <v>-9828.6899999999987</v>
      </c>
      <c r="U2055" s="99">
        <f t="shared" si="485"/>
        <v>1670.0000000000036</v>
      </c>
      <c r="V2055" s="105"/>
      <c r="W2055" s="86"/>
      <c r="X2055" s="86"/>
      <c r="Y2055" s="86"/>
      <c r="Z2055" s="86"/>
      <c r="AA2055" s="86"/>
      <c r="AB2055" s="86"/>
      <c r="AC2055" s="86"/>
      <c r="AD2055" s="86"/>
      <c r="AE2055" s="86"/>
      <c r="AF2055" s="86"/>
      <c r="AG2055" s="86"/>
      <c r="AH2055" s="86"/>
      <c r="AI2055" s="86"/>
      <c r="AJ2055" s="86"/>
      <c r="AK2055" s="86"/>
      <c r="AL2055" s="86"/>
      <c r="AM2055" s="86"/>
      <c r="AN2055" s="86"/>
      <c r="AO2055" s="86"/>
      <c r="AP2055" s="86"/>
      <c r="AQ2055" s="86"/>
      <c r="AR2055" s="86"/>
      <c r="AS2055" s="86"/>
      <c r="AT2055" s="86"/>
      <c r="AU2055" s="86"/>
      <c r="AV2055" s="86"/>
      <c r="AW2055" s="86"/>
      <c r="AX2055" s="86"/>
      <c r="AY2055" s="86"/>
      <c r="AZ2055" s="86"/>
      <c r="BA2055" s="86"/>
      <c r="BB2055" s="86"/>
      <c r="BC2055" s="86"/>
      <c r="BD2055" s="86"/>
      <c r="BE2055" s="86"/>
      <c r="BF2055" s="86"/>
      <c r="BG2055" s="86"/>
      <c r="BH2055" s="86"/>
      <c r="BI2055" s="86"/>
      <c r="BJ2055" s="86"/>
      <c r="BK2055" s="86"/>
      <c r="BL2055" s="86"/>
      <c r="BM2055" s="86"/>
      <c r="BN2055" s="86"/>
      <c r="BO2055" s="86"/>
      <c r="BP2055" s="86"/>
    </row>
    <row r="2056" spans="1:68" s="207" customFormat="1" x14ac:dyDescent="0.25">
      <c r="A2056" s="71">
        <v>12</v>
      </c>
      <c r="B2056" s="288"/>
      <c r="C2056" s="288"/>
      <c r="D2056" s="288"/>
      <c r="E2056" s="288"/>
      <c r="F2056" s="71" t="s">
        <v>4200</v>
      </c>
      <c r="G2056" s="99">
        <v>20964.700000000004</v>
      </c>
      <c r="H2056" s="99">
        <v>-1433.6999999999989</v>
      </c>
      <c r="I2056" s="71">
        <f t="shared" si="478"/>
        <v>19531.000000000007</v>
      </c>
      <c r="J2056" s="99"/>
      <c r="K2056" s="99"/>
      <c r="L2056" s="99">
        <f t="shared" si="479"/>
        <v>0</v>
      </c>
      <c r="M2056" s="99">
        <f t="shared" si="488"/>
        <v>20964.700000000004</v>
      </c>
      <c r="N2056" s="99">
        <f t="shared" si="480"/>
        <v>-1433.6999999999989</v>
      </c>
      <c r="O2056" s="99">
        <f t="shared" si="481"/>
        <v>19531.000000000007</v>
      </c>
      <c r="P2056" s="99"/>
      <c r="Q2056" s="99"/>
      <c r="R2056" s="99">
        <f t="shared" si="482"/>
        <v>0</v>
      </c>
      <c r="S2056" s="99">
        <f t="shared" si="483"/>
        <v>20964.700000000004</v>
      </c>
      <c r="T2056" s="99">
        <f t="shared" si="484"/>
        <v>-1433.6999999999989</v>
      </c>
      <c r="U2056" s="99">
        <f t="shared" si="485"/>
        <v>19531.000000000007</v>
      </c>
      <c r="V2056" s="105"/>
      <c r="W2056" s="86"/>
      <c r="X2056" s="86"/>
      <c r="Y2056" s="86"/>
      <c r="Z2056" s="86"/>
      <c r="AA2056" s="86"/>
      <c r="AB2056" s="86"/>
      <c r="AC2056" s="86"/>
      <c r="AD2056" s="86"/>
      <c r="AE2056" s="86"/>
      <c r="AF2056" s="86"/>
      <c r="AG2056" s="86"/>
      <c r="AH2056" s="86"/>
      <c r="AI2056" s="86"/>
      <c r="AJ2056" s="86"/>
      <c r="AK2056" s="86"/>
      <c r="AL2056" s="86"/>
      <c r="AM2056" s="86"/>
      <c r="AN2056" s="86"/>
      <c r="AO2056" s="86"/>
      <c r="AP2056" s="86"/>
      <c r="AQ2056" s="86"/>
      <c r="AR2056" s="86"/>
      <c r="AS2056" s="86"/>
      <c r="AT2056" s="86"/>
      <c r="AU2056" s="86"/>
      <c r="AV2056" s="86"/>
      <c r="AW2056" s="86"/>
      <c r="AX2056" s="86"/>
      <c r="AY2056" s="86"/>
      <c r="AZ2056" s="86"/>
      <c r="BA2056" s="86"/>
      <c r="BB2056" s="86"/>
      <c r="BC2056" s="86"/>
      <c r="BD2056" s="86"/>
      <c r="BE2056" s="86"/>
      <c r="BF2056" s="86"/>
      <c r="BG2056" s="86"/>
      <c r="BH2056" s="86"/>
      <c r="BI2056" s="86"/>
      <c r="BJ2056" s="86"/>
      <c r="BK2056" s="86"/>
      <c r="BL2056" s="86"/>
      <c r="BM2056" s="86"/>
      <c r="BN2056" s="86"/>
      <c r="BO2056" s="86"/>
      <c r="BP2056" s="86"/>
    </row>
    <row r="2057" spans="1:68" s="207" customFormat="1" x14ac:dyDescent="0.25">
      <c r="A2057" s="71">
        <v>13</v>
      </c>
      <c r="B2057" s="288"/>
      <c r="C2057" s="288"/>
      <c r="D2057" s="288"/>
      <c r="E2057" s="288"/>
      <c r="F2057" s="71" t="s">
        <v>4201</v>
      </c>
      <c r="G2057" s="99">
        <v>-21877.899999999994</v>
      </c>
      <c r="H2057" s="99">
        <v>7040.9</v>
      </c>
      <c r="I2057" s="71">
        <f t="shared" si="478"/>
        <v>-14836.999999999995</v>
      </c>
      <c r="J2057" s="99"/>
      <c r="K2057" s="99"/>
      <c r="L2057" s="99">
        <f t="shared" si="479"/>
        <v>0</v>
      </c>
      <c r="M2057" s="99">
        <f t="shared" si="488"/>
        <v>-21877.899999999994</v>
      </c>
      <c r="N2057" s="99">
        <f t="shared" si="480"/>
        <v>7040.9</v>
      </c>
      <c r="O2057" s="99">
        <f t="shared" si="481"/>
        <v>-14836.999999999995</v>
      </c>
      <c r="P2057" s="99"/>
      <c r="Q2057" s="99"/>
      <c r="R2057" s="99">
        <f t="shared" si="482"/>
        <v>0</v>
      </c>
      <c r="S2057" s="99">
        <f t="shared" si="483"/>
        <v>-21877.899999999994</v>
      </c>
      <c r="T2057" s="99">
        <f t="shared" si="484"/>
        <v>7040.9</v>
      </c>
      <c r="U2057" s="99">
        <f t="shared" si="485"/>
        <v>-14836.999999999995</v>
      </c>
      <c r="V2057" s="105"/>
      <c r="W2057" s="86"/>
      <c r="X2057" s="86"/>
      <c r="Y2057" s="86"/>
      <c r="Z2057" s="86"/>
      <c r="AA2057" s="86"/>
      <c r="AB2057" s="86"/>
      <c r="AC2057" s="86"/>
      <c r="AD2057" s="86"/>
      <c r="AE2057" s="86"/>
      <c r="AF2057" s="86"/>
      <c r="AG2057" s="86"/>
      <c r="AH2057" s="86"/>
      <c r="AI2057" s="86"/>
      <c r="AJ2057" s="86"/>
      <c r="AK2057" s="86"/>
      <c r="AL2057" s="86"/>
      <c r="AM2057" s="86"/>
      <c r="AN2057" s="86"/>
      <c r="AO2057" s="86"/>
      <c r="AP2057" s="86"/>
      <c r="AQ2057" s="86"/>
      <c r="AR2057" s="86"/>
      <c r="AS2057" s="86"/>
      <c r="AT2057" s="86"/>
      <c r="AU2057" s="86"/>
      <c r="AV2057" s="86"/>
      <c r="AW2057" s="86"/>
      <c r="AX2057" s="86"/>
      <c r="AY2057" s="86"/>
      <c r="AZ2057" s="86"/>
      <c r="BA2057" s="86"/>
      <c r="BB2057" s="86"/>
      <c r="BC2057" s="86"/>
      <c r="BD2057" s="86"/>
      <c r="BE2057" s="86"/>
      <c r="BF2057" s="86"/>
      <c r="BG2057" s="86"/>
      <c r="BH2057" s="86"/>
      <c r="BI2057" s="86"/>
      <c r="BJ2057" s="86"/>
      <c r="BK2057" s="86"/>
      <c r="BL2057" s="86"/>
      <c r="BM2057" s="86"/>
      <c r="BN2057" s="86"/>
      <c r="BO2057" s="86"/>
      <c r="BP2057" s="86"/>
    </row>
    <row r="2058" spans="1:68" s="207" customFormat="1" x14ac:dyDescent="0.25">
      <c r="A2058" s="71">
        <v>14</v>
      </c>
      <c r="B2058" s="288"/>
      <c r="C2058" s="288"/>
      <c r="D2058" s="288"/>
      <c r="E2058" s="288"/>
      <c r="F2058" s="71" t="s">
        <v>4202</v>
      </c>
      <c r="G2058" s="99">
        <v>25145.51</v>
      </c>
      <c r="H2058" s="99">
        <v>1368.4900000000002</v>
      </c>
      <c r="I2058" s="71">
        <f t="shared" si="478"/>
        <v>26514</v>
      </c>
      <c r="J2058" s="99"/>
      <c r="K2058" s="99"/>
      <c r="L2058" s="99">
        <f t="shared" si="479"/>
        <v>0</v>
      </c>
      <c r="M2058" s="99">
        <f t="shared" si="488"/>
        <v>25145.51</v>
      </c>
      <c r="N2058" s="99">
        <f t="shared" si="480"/>
        <v>1368.4900000000002</v>
      </c>
      <c r="O2058" s="99">
        <f t="shared" si="481"/>
        <v>26514</v>
      </c>
      <c r="P2058" s="99"/>
      <c r="Q2058" s="99"/>
      <c r="R2058" s="99">
        <f t="shared" si="482"/>
        <v>0</v>
      </c>
      <c r="S2058" s="99">
        <f t="shared" si="483"/>
        <v>25145.51</v>
      </c>
      <c r="T2058" s="99">
        <f t="shared" si="484"/>
        <v>1368.4900000000002</v>
      </c>
      <c r="U2058" s="99">
        <f t="shared" si="485"/>
        <v>26514</v>
      </c>
      <c r="V2058" s="105"/>
      <c r="W2058" s="86"/>
      <c r="X2058" s="86"/>
      <c r="Y2058" s="86"/>
      <c r="Z2058" s="86"/>
      <c r="AA2058" s="86"/>
      <c r="AB2058" s="86"/>
      <c r="AC2058" s="86"/>
      <c r="AD2058" s="86"/>
      <c r="AE2058" s="86"/>
      <c r="AF2058" s="86"/>
      <c r="AG2058" s="86"/>
      <c r="AH2058" s="86"/>
      <c r="AI2058" s="86"/>
      <c r="AJ2058" s="86"/>
      <c r="AK2058" s="86"/>
      <c r="AL2058" s="86"/>
      <c r="AM2058" s="86"/>
      <c r="AN2058" s="86"/>
      <c r="AO2058" s="86"/>
      <c r="AP2058" s="86"/>
      <c r="AQ2058" s="86"/>
      <c r="AR2058" s="86"/>
      <c r="AS2058" s="86"/>
      <c r="AT2058" s="86"/>
      <c r="AU2058" s="86"/>
      <c r="AV2058" s="86"/>
      <c r="AW2058" s="86"/>
      <c r="AX2058" s="86"/>
      <c r="AY2058" s="86"/>
      <c r="AZ2058" s="86"/>
      <c r="BA2058" s="86"/>
      <c r="BB2058" s="86"/>
      <c r="BC2058" s="86"/>
      <c r="BD2058" s="86"/>
      <c r="BE2058" s="86"/>
      <c r="BF2058" s="86"/>
      <c r="BG2058" s="86"/>
      <c r="BH2058" s="86"/>
      <c r="BI2058" s="86"/>
      <c r="BJ2058" s="86"/>
      <c r="BK2058" s="86"/>
      <c r="BL2058" s="86"/>
      <c r="BM2058" s="86"/>
      <c r="BN2058" s="86"/>
      <c r="BO2058" s="86"/>
      <c r="BP2058" s="86"/>
    </row>
    <row r="2059" spans="1:68" s="207" customFormat="1" x14ac:dyDescent="0.25">
      <c r="A2059" s="71">
        <v>15</v>
      </c>
      <c r="B2059" s="288"/>
      <c r="C2059" s="288"/>
      <c r="D2059" s="288"/>
      <c r="E2059" s="288"/>
      <c r="F2059" s="71" t="s">
        <v>4203</v>
      </c>
      <c r="G2059" s="99">
        <v>14668.319999999996</v>
      </c>
      <c r="H2059" s="99">
        <v>-7977.3199999999988</v>
      </c>
      <c r="I2059" s="71">
        <f t="shared" si="478"/>
        <v>6690.9999999999973</v>
      </c>
      <c r="J2059" s="99"/>
      <c r="K2059" s="99"/>
      <c r="L2059" s="99">
        <f t="shared" si="479"/>
        <v>0</v>
      </c>
      <c r="M2059" s="99">
        <f t="shared" si="488"/>
        <v>14668.319999999996</v>
      </c>
      <c r="N2059" s="99">
        <f t="shared" si="480"/>
        <v>-7977.3199999999988</v>
      </c>
      <c r="O2059" s="99">
        <f t="shared" si="481"/>
        <v>6690.9999999999973</v>
      </c>
      <c r="P2059" s="99"/>
      <c r="Q2059" s="99"/>
      <c r="R2059" s="99">
        <f t="shared" si="482"/>
        <v>0</v>
      </c>
      <c r="S2059" s="99">
        <f t="shared" si="483"/>
        <v>14668.319999999996</v>
      </c>
      <c r="T2059" s="99">
        <f t="shared" si="484"/>
        <v>-7977.3199999999988</v>
      </c>
      <c r="U2059" s="99">
        <f t="shared" si="485"/>
        <v>6690.9999999999973</v>
      </c>
      <c r="V2059" s="105"/>
      <c r="W2059" s="86"/>
      <c r="X2059" s="86"/>
      <c r="Y2059" s="86"/>
      <c r="Z2059" s="86"/>
      <c r="AA2059" s="86"/>
      <c r="AB2059" s="86"/>
      <c r="AC2059" s="86"/>
      <c r="AD2059" s="86"/>
      <c r="AE2059" s="86"/>
      <c r="AF2059" s="86"/>
      <c r="AG2059" s="86"/>
      <c r="AH2059" s="86"/>
      <c r="AI2059" s="86"/>
      <c r="AJ2059" s="86"/>
      <c r="AK2059" s="86"/>
      <c r="AL2059" s="86"/>
      <c r="AM2059" s="86"/>
      <c r="AN2059" s="86"/>
      <c r="AO2059" s="86"/>
      <c r="AP2059" s="86"/>
      <c r="AQ2059" s="86"/>
      <c r="AR2059" s="86"/>
      <c r="AS2059" s="86"/>
      <c r="AT2059" s="86"/>
      <c r="AU2059" s="86"/>
      <c r="AV2059" s="86"/>
      <c r="AW2059" s="86"/>
      <c r="AX2059" s="86"/>
      <c r="AY2059" s="86"/>
      <c r="AZ2059" s="86"/>
      <c r="BA2059" s="86"/>
      <c r="BB2059" s="86"/>
      <c r="BC2059" s="86"/>
      <c r="BD2059" s="86"/>
      <c r="BE2059" s="86"/>
      <c r="BF2059" s="86"/>
      <c r="BG2059" s="86"/>
      <c r="BH2059" s="86"/>
      <c r="BI2059" s="86"/>
      <c r="BJ2059" s="86"/>
      <c r="BK2059" s="86"/>
      <c r="BL2059" s="86"/>
      <c r="BM2059" s="86"/>
      <c r="BN2059" s="86"/>
      <c r="BO2059" s="86"/>
      <c r="BP2059" s="86"/>
    </row>
    <row r="2060" spans="1:68" s="207" customFormat="1" x14ac:dyDescent="0.25">
      <c r="A2060" s="71">
        <v>16</v>
      </c>
      <c r="B2060" s="288"/>
      <c r="C2060" s="288"/>
      <c r="D2060" s="288"/>
      <c r="E2060" s="288"/>
      <c r="F2060" s="71" t="s">
        <v>4204</v>
      </c>
      <c r="G2060" s="99">
        <v>-46643.03</v>
      </c>
      <c r="H2060" s="99">
        <v>-16827.97</v>
      </c>
      <c r="I2060" s="71">
        <f t="shared" si="478"/>
        <v>-63471</v>
      </c>
      <c r="J2060" s="99"/>
      <c r="K2060" s="99"/>
      <c r="L2060" s="99">
        <f t="shared" si="479"/>
        <v>0</v>
      </c>
      <c r="M2060" s="99">
        <f t="shared" si="488"/>
        <v>-46643.03</v>
      </c>
      <c r="N2060" s="99">
        <f t="shared" si="480"/>
        <v>-16827.97</v>
      </c>
      <c r="O2060" s="99">
        <f t="shared" si="481"/>
        <v>-63471</v>
      </c>
      <c r="P2060" s="99"/>
      <c r="Q2060" s="99"/>
      <c r="R2060" s="99">
        <f t="shared" si="482"/>
        <v>0</v>
      </c>
      <c r="S2060" s="99">
        <f t="shared" si="483"/>
        <v>-46643.03</v>
      </c>
      <c r="T2060" s="99">
        <f t="shared" si="484"/>
        <v>-16827.97</v>
      </c>
      <c r="U2060" s="99">
        <f t="shared" si="485"/>
        <v>-63471</v>
      </c>
      <c r="V2060" s="105"/>
      <c r="W2060" s="86"/>
      <c r="X2060" s="86"/>
      <c r="Y2060" s="86"/>
      <c r="Z2060" s="86"/>
      <c r="AA2060" s="86"/>
      <c r="AB2060" s="86"/>
      <c r="AC2060" s="86"/>
      <c r="AD2060" s="86"/>
      <c r="AE2060" s="86"/>
      <c r="AF2060" s="86"/>
      <c r="AG2060" s="86"/>
      <c r="AH2060" s="86"/>
      <c r="AI2060" s="86"/>
      <c r="AJ2060" s="86"/>
      <c r="AK2060" s="86"/>
      <c r="AL2060" s="86"/>
      <c r="AM2060" s="86"/>
      <c r="AN2060" s="86"/>
      <c r="AO2060" s="86"/>
      <c r="AP2060" s="86"/>
      <c r="AQ2060" s="86"/>
      <c r="AR2060" s="86"/>
      <c r="AS2060" s="86"/>
      <c r="AT2060" s="86"/>
      <c r="AU2060" s="86"/>
      <c r="AV2060" s="86"/>
      <c r="AW2060" s="86"/>
      <c r="AX2060" s="86"/>
      <c r="AY2060" s="86"/>
      <c r="AZ2060" s="86"/>
      <c r="BA2060" s="86"/>
      <c r="BB2060" s="86"/>
      <c r="BC2060" s="86"/>
      <c r="BD2060" s="86"/>
      <c r="BE2060" s="86"/>
      <c r="BF2060" s="86"/>
      <c r="BG2060" s="86"/>
      <c r="BH2060" s="86"/>
      <c r="BI2060" s="86"/>
      <c r="BJ2060" s="86"/>
      <c r="BK2060" s="86"/>
      <c r="BL2060" s="86"/>
      <c r="BM2060" s="86"/>
      <c r="BN2060" s="86"/>
      <c r="BO2060" s="86"/>
      <c r="BP2060" s="86"/>
    </row>
    <row r="2061" spans="1:68" s="207" customFormat="1" x14ac:dyDescent="0.25">
      <c r="A2061" s="71">
        <v>17</v>
      </c>
      <c r="B2061" s="288"/>
      <c r="C2061" s="288"/>
      <c r="D2061" s="288"/>
      <c r="E2061" s="288"/>
      <c r="F2061" s="71" t="s">
        <v>4205</v>
      </c>
      <c r="G2061" s="99">
        <v>138057.69999999998</v>
      </c>
      <c r="H2061" s="99">
        <v>-3190.7000000000044</v>
      </c>
      <c r="I2061" s="71">
        <f t="shared" si="478"/>
        <v>134866.99999999997</v>
      </c>
      <c r="J2061" s="99"/>
      <c r="K2061" s="99"/>
      <c r="L2061" s="99">
        <f t="shared" si="479"/>
        <v>0</v>
      </c>
      <c r="M2061" s="99">
        <f t="shared" si="488"/>
        <v>138057.69999999998</v>
      </c>
      <c r="N2061" s="99">
        <f t="shared" si="480"/>
        <v>-3190.7000000000044</v>
      </c>
      <c r="O2061" s="99">
        <f t="shared" si="481"/>
        <v>134866.99999999997</v>
      </c>
      <c r="P2061" s="99"/>
      <c r="Q2061" s="99"/>
      <c r="R2061" s="99">
        <f t="shared" si="482"/>
        <v>0</v>
      </c>
      <c r="S2061" s="99">
        <f t="shared" si="483"/>
        <v>138057.69999999998</v>
      </c>
      <c r="T2061" s="99">
        <f t="shared" si="484"/>
        <v>-3190.7000000000044</v>
      </c>
      <c r="U2061" s="99">
        <f t="shared" si="485"/>
        <v>134866.99999999997</v>
      </c>
      <c r="V2061" s="105"/>
      <c r="W2061" s="86"/>
      <c r="X2061" s="86"/>
      <c r="Y2061" s="86"/>
      <c r="Z2061" s="86"/>
      <c r="AA2061" s="86"/>
      <c r="AB2061" s="86"/>
      <c r="AC2061" s="86"/>
      <c r="AD2061" s="86"/>
      <c r="AE2061" s="86"/>
      <c r="AF2061" s="86"/>
      <c r="AG2061" s="86"/>
      <c r="AH2061" s="86"/>
      <c r="AI2061" s="86"/>
      <c r="AJ2061" s="86"/>
      <c r="AK2061" s="86"/>
      <c r="AL2061" s="86"/>
      <c r="AM2061" s="86"/>
      <c r="AN2061" s="86"/>
      <c r="AO2061" s="86"/>
      <c r="AP2061" s="86"/>
      <c r="AQ2061" s="86"/>
      <c r="AR2061" s="86"/>
      <c r="AS2061" s="86"/>
      <c r="AT2061" s="86"/>
      <c r="AU2061" s="86"/>
      <c r="AV2061" s="86"/>
      <c r="AW2061" s="86"/>
      <c r="AX2061" s="86"/>
      <c r="AY2061" s="86"/>
      <c r="AZ2061" s="86"/>
      <c r="BA2061" s="86"/>
      <c r="BB2061" s="86"/>
      <c r="BC2061" s="86"/>
      <c r="BD2061" s="86"/>
      <c r="BE2061" s="86"/>
      <c r="BF2061" s="86"/>
      <c r="BG2061" s="86"/>
      <c r="BH2061" s="86"/>
      <c r="BI2061" s="86"/>
      <c r="BJ2061" s="86"/>
      <c r="BK2061" s="86"/>
      <c r="BL2061" s="86"/>
      <c r="BM2061" s="86"/>
      <c r="BN2061" s="86"/>
      <c r="BO2061" s="86"/>
      <c r="BP2061" s="86"/>
    </row>
    <row r="2062" spans="1:68" s="207" customFormat="1" x14ac:dyDescent="0.25">
      <c r="A2062" s="71">
        <v>18</v>
      </c>
      <c r="B2062" s="288"/>
      <c r="C2062" s="288"/>
      <c r="D2062" s="288"/>
      <c r="E2062" s="288"/>
      <c r="F2062" s="71" t="s">
        <v>4206</v>
      </c>
      <c r="G2062" s="99">
        <v>150196.37000000002</v>
      </c>
      <c r="H2062" s="99">
        <v>14393.629999999997</v>
      </c>
      <c r="I2062" s="71">
        <f t="shared" si="478"/>
        <v>164590.00000000003</v>
      </c>
      <c r="J2062" s="99"/>
      <c r="K2062" s="99"/>
      <c r="L2062" s="99">
        <f t="shared" si="479"/>
        <v>0</v>
      </c>
      <c r="M2062" s="99">
        <f t="shared" si="488"/>
        <v>150196.37000000002</v>
      </c>
      <c r="N2062" s="99">
        <f t="shared" si="480"/>
        <v>14393.629999999997</v>
      </c>
      <c r="O2062" s="99">
        <f t="shared" si="481"/>
        <v>164590.00000000003</v>
      </c>
      <c r="P2062" s="99"/>
      <c r="Q2062" s="99"/>
      <c r="R2062" s="99">
        <f t="shared" si="482"/>
        <v>0</v>
      </c>
      <c r="S2062" s="99">
        <f t="shared" si="483"/>
        <v>150196.37000000002</v>
      </c>
      <c r="T2062" s="99">
        <f t="shared" si="484"/>
        <v>14393.629999999997</v>
      </c>
      <c r="U2062" s="99">
        <f t="shared" si="485"/>
        <v>164590.00000000003</v>
      </c>
      <c r="V2062" s="105"/>
      <c r="W2062" s="86"/>
      <c r="X2062" s="86"/>
      <c r="Y2062" s="86"/>
      <c r="Z2062" s="86"/>
      <c r="AA2062" s="86"/>
      <c r="AB2062" s="86"/>
      <c r="AC2062" s="86"/>
      <c r="AD2062" s="86"/>
      <c r="AE2062" s="86"/>
      <c r="AF2062" s="86"/>
      <c r="AG2062" s="86"/>
      <c r="AH2062" s="86"/>
      <c r="AI2062" s="86"/>
      <c r="AJ2062" s="86"/>
      <c r="AK2062" s="86"/>
      <c r="AL2062" s="86"/>
      <c r="AM2062" s="86"/>
      <c r="AN2062" s="86"/>
      <c r="AO2062" s="86"/>
      <c r="AP2062" s="86"/>
      <c r="AQ2062" s="86"/>
      <c r="AR2062" s="86"/>
      <c r="AS2062" s="86"/>
      <c r="AT2062" s="86"/>
      <c r="AU2062" s="86"/>
      <c r="AV2062" s="86"/>
      <c r="AW2062" s="86"/>
      <c r="AX2062" s="86"/>
      <c r="AY2062" s="86"/>
      <c r="AZ2062" s="86"/>
      <c r="BA2062" s="86"/>
      <c r="BB2062" s="86"/>
      <c r="BC2062" s="86"/>
      <c r="BD2062" s="86"/>
      <c r="BE2062" s="86"/>
      <c r="BF2062" s="86"/>
      <c r="BG2062" s="86"/>
      <c r="BH2062" s="86"/>
      <c r="BI2062" s="86"/>
      <c r="BJ2062" s="86"/>
      <c r="BK2062" s="86"/>
      <c r="BL2062" s="86"/>
      <c r="BM2062" s="86"/>
      <c r="BN2062" s="86"/>
      <c r="BO2062" s="86"/>
      <c r="BP2062" s="86"/>
    </row>
    <row r="2063" spans="1:68" s="207" customFormat="1" x14ac:dyDescent="0.25">
      <c r="A2063" s="71">
        <v>19</v>
      </c>
      <c r="B2063" s="288"/>
      <c r="C2063" s="288"/>
      <c r="D2063" s="288"/>
      <c r="E2063" s="288"/>
      <c r="F2063" s="71" t="s">
        <v>4207</v>
      </c>
      <c r="G2063" s="99">
        <v>16101.48</v>
      </c>
      <c r="H2063" s="99">
        <v>-12227.480000000001</v>
      </c>
      <c r="I2063" s="71">
        <f t="shared" si="478"/>
        <v>3873.9999999999982</v>
      </c>
      <c r="J2063" s="99"/>
      <c r="K2063" s="99"/>
      <c r="L2063" s="99">
        <f t="shared" si="479"/>
        <v>0</v>
      </c>
      <c r="M2063" s="99">
        <f t="shared" si="488"/>
        <v>16101.48</v>
      </c>
      <c r="N2063" s="99">
        <f t="shared" si="480"/>
        <v>-12227.480000000001</v>
      </c>
      <c r="O2063" s="99">
        <f t="shared" si="481"/>
        <v>3873.9999999999982</v>
      </c>
      <c r="P2063" s="99"/>
      <c r="Q2063" s="99"/>
      <c r="R2063" s="99">
        <f t="shared" si="482"/>
        <v>0</v>
      </c>
      <c r="S2063" s="99">
        <f t="shared" si="483"/>
        <v>16101.48</v>
      </c>
      <c r="T2063" s="99">
        <f t="shared" si="484"/>
        <v>-12227.480000000001</v>
      </c>
      <c r="U2063" s="99">
        <f t="shared" si="485"/>
        <v>3873.9999999999982</v>
      </c>
      <c r="V2063" s="105"/>
      <c r="W2063" s="86"/>
      <c r="X2063" s="86"/>
      <c r="Y2063" s="86"/>
      <c r="Z2063" s="86"/>
      <c r="AA2063" s="86"/>
      <c r="AB2063" s="86"/>
      <c r="AC2063" s="86"/>
      <c r="AD2063" s="86"/>
      <c r="AE2063" s="86"/>
      <c r="AF2063" s="86"/>
      <c r="AG2063" s="86"/>
      <c r="AH2063" s="86"/>
      <c r="AI2063" s="86"/>
      <c r="AJ2063" s="86"/>
      <c r="AK2063" s="86"/>
      <c r="AL2063" s="86"/>
      <c r="AM2063" s="86"/>
      <c r="AN2063" s="86"/>
      <c r="AO2063" s="86"/>
      <c r="AP2063" s="86"/>
      <c r="AQ2063" s="86"/>
      <c r="AR2063" s="86"/>
      <c r="AS2063" s="86"/>
      <c r="AT2063" s="86"/>
      <c r="AU2063" s="86"/>
      <c r="AV2063" s="86"/>
      <c r="AW2063" s="86"/>
      <c r="AX2063" s="86"/>
      <c r="AY2063" s="86"/>
      <c r="AZ2063" s="86"/>
      <c r="BA2063" s="86"/>
      <c r="BB2063" s="86"/>
      <c r="BC2063" s="86"/>
      <c r="BD2063" s="86"/>
      <c r="BE2063" s="86"/>
      <c r="BF2063" s="86"/>
      <c r="BG2063" s="86"/>
      <c r="BH2063" s="86"/>
      <c r="BI2063" s="86"/>
      <c r="BJ2063" s="86"/>
      <c r="BK2063" s="86"/>
      <c r="BL2063" s="86"/>
      <c r="BM2063" s="86"/>
      <c r="BN2063" s="86"/>
      <c r="BO2063" s="86"/>
      <c r="BP2063" s="86"/>
    </row>
    <row r="2064" spans="1:68" s="207" customFormat="1" x14ac:dyDescent="0.25">
      <c r="A2064" s="71">
        <v>20</v>
      </c>
      <c r="B2064" s="288"/>
      <c r="C2064" s="288"/>
      <c r="D2064" s="288"/>
      <c r="E2064" s="288"/>
      <c r="F2064" s="71" t="s">
        <v>4208</v>
      </c>
      <c r="G2064" s="99">
        <v>123121.46999999997</v>
      </c>
      <c r="H2064" s="99">
        <v>13773.530000000006</v>
      </c>
      <c r="I2064" s="71">
        <f t="shared" si="478"/>
        <v>136894.99999999997</v>
      </c>
      <c r="J2064" s="99"/>
      <c r="K2064" s="99"/>
      <c r="L2064" s="99">
        <f t="shared" si="479"/>
        <v>0</v>
      </c>
      <c r="M2064" s="99">
        <f t="shared" si="488"/>
        <v>123121.46999999997</v>
      </c>
      <c r="N2064" s="99">
        <f t="shared" si="480"/>
        <v>13773.530000000006</v>
      </c>
      <c r="O2064" s="99">
        <f t="shared" si="481"/>
        <v>136894.99999999997</v>
      </c>
      <c r="P2064" s="99"/>
      <c r="Q2064" s="99"/>
      <c r="R2064" s="99">
        <f t="shared" si="482"/>
        <v>0</v>
      </c>
      <c r="S2064" s="99">
        <f t="shared" si="483"/>
        <v>123121.46999999997</v>
      </c>
      <c r="T2064" s="99">
        <f t="shared" si="484"/>
        <v>13773.530000000006</v>
      </c>
      <c r="U2064" s="99">
        <f t="shared" si="485"/>
        <v>136894.99999999997</v>
      </c>
      <c r="V2064" s="105"/>
      <c r="W2064" s="86"/>
      <c r="X2064" s="86"/>
      <c r="Y2064" s="86"/>
      <c r="Z2064" s="86"/>
      <c r="AA2064" s="86"/>
      <c r="AB2064" s="86"/>
      <c r="AC2064" s="86"/>
      <c r="AD2064" s="86"/>
      <c r="AE2064" s="86"/>
      <c r="AF2064" s="86"/>
      <c r="AG2064" s="86"/>
      <c r="AH2064" s="86"/>
      <c r="AI2064" s="86"/>
      <c r="AJ2064" s="86"/>
      <c r="AK2064" s="86"/>
      <c r="AL2064" s="86"/>
      <c r="AM2064" s="86"/>
      <c r="AN2064" s="86"/>
      <c r="AO2064" s="86"/>
      <c r="AP2064" s="86"/>
      <c r="AQ2064" s="86"/>
      <c r="AR2064" s="86"/>
      <c r="AS2064" s="86"/>
      <c r="AT2064" s="86"/>
      <c r="AU2064" s="86"/>
      <c r="AV2064" s="86"/>
      <c r="AW2064" s="86"/>
      <c r="AX2064" s="86"/>
      <c r="AY2064" s="86"/>
      <c r="AZ2064" s="86"/>
      <c r="BA2064" s="86"/>
      <c r="BB2064" s="86"/>
      <c r="BC2064" s="86"/>
      <c r="BD2064" s="86"/>
      <c r="BE2064" s="86"/>
      <c r="BF2064" s="86"/>
      <c r="BG2064" s="86"/>
      <c r="BH2064" s="86"/>
      <c r="BI2064" s="86"/>
      <c r="BJ2064" s="86"/>
      <c r="BK2064" s="86"/>
      <c r="BL2064" s="86"/>
      <c r="BM2064" s="86"/>
      <c r="BN2064" s="86"/>
      <c r="BO2064" s="86"/>
      <c r="BP2064" s="86"/>
    </row>
    <row r="2065" spans="1:68" s="207" customFormat="1" x14ac:dyDescent="0.25">
      <c r="A2065" s="71">
        <v>21</v>
      </c>
      <c r="B2065" s="288"/>
      <c r="C2065" s="288"/>
      <c r="D2065" s="288"/>
      <c r="E2065" s="288"/>
      <c r="F2065" s="71" t="s">
        <v>4209</v>
      </c>
      <c r="G2065" s="99">
        <v>120471.12</v>
      </c>
      <c r="H2065" s="99">
        <v>6159.880000000001</v>
      </c>
      <c r="I2065" s="71">
        <f t="shared" si="478"/>
        <v>126631</v>
      </c>
      <c r="J2065" s="99"/>
      <c r="K2065" s="99"/>
      <c r="L2065" s="99">
        <f t="shared" si="479"/>
        <v>0</v>
      </c>
      <c r="M2065" s="99">
        <f t="shared" si="488"/>
        <v>120471.12</v>
      </c>
      <c r="N2065" s="99">
        <f t="shared" si="480"/>
        <v>6159.880000000001</v>
      </c>
      <c r="O2065" s="99">
        <f t="shared" si="481"/>
        <v>126631</v>
      </c>
      <c r="P2065" s="99"/>
      <c r="Q2065" s="99"/>
      <c r="R2065" s="99">
        <f t="shared" si="482"/>
        <v>0</v>
      </c>
      <c r="S2065" s="99">
        <f t="shared" si="483"/>
        <v>120471.12</v>
      </c>
      <c r="T2065" s="99">
        <f t="shared" si="484"/>
        <v>6159.880000000001</v>
      </c>
      <c r="U2065" s="99">
        <f t="shared" si="485"/>
        <v>126631</v>
      </c>
      <c r="V2065" s="105"/>
      <c r="W2065" s="86"/>
      <c r="X2065" s="86"/>
      <c r="Y2065" s="86"/>
      <c r="Z2065" s="86"/>
      <c r="AA2065" s="86"/>
      <c r="AB2065" s="86"/>
      <c r="AC2065" s="86"/>
      <c r="AD2065" s="86"/>
      <c r="AE2065" s="86"/>
      <c r="AF2065" s="86"/>
      <c r="AG2065" s="86"/>
      <c r="AH2065" s="86"/>
      <c r="AI2065" s="86"/>
      <c r="AJ2065" s="86"/>
      <c r="AK2065" s="86"/>
      <c r="AL2065" s="86"/>
      <c r="AM2065" s="86"/>
      <c r="AN2065" s="86"/>
      <c r="AO2065" s="86"/>
      <c r="AP2065" s="86"/>
      <c r="AQ2065" s="86"/>
      <c r="AR2065" s="86"/>
      <c r="AS2065" s="86"/>
      <c r="AT2065" s="86"/>
      <c r="AU2065" s="86"/>
      <c r="AV2065" s="86"/>
      <c r="AW2065" s="86"/>
      <c r="AX2065" s="86"/>
      <c r="AY2065" s="86"/>
      <c r="AZ2065" s="86"/>
      <c r="BA2065" s="86"/>
      <c r="BB2065" s="86"/>
      <c r="BC2065" s="86"/>
      <c r="BD2065" s="86"/>
      <c r="BE2065" s="86"/>
      <c r="BF2065" s="86"/>
      <c r="BG2065" s="86"/>
      <c r="BH2065" s="86"/>
      <c r="BI2065" s="86"/>
      <c r="BJ2065" s="86"/>
      <c r="BK2065" s="86"/>
      <c r="BL2065" s="86"/>
      <c r="BM2065" s="86"/>
      <c r="BN2065" s="86"/>
      <c r="BO2065" s="86"/>
      <c r="BP2065" s="86"/>
    </row>
    <row r="2066" spans="1:68" s="207" customFormat="1" x14ac:dyDescent="0.25">
      <c r="A2066" s="71">
        <v>22</v>
      </c>
      <c r="B2066" s="288"/>
      <c r="C2066" s="288"/>
      <c r="D2066" s="288"/>
      <c r="E2066" s="288"/>
      <c r="F2066" s="71" t="s">
        <v>4210</v>
      </c>
      <c r="G2066" s="99">
        <v>-106241.02</v>
      </c>
      <c r="H2066" s="99">
        <v>-9247.98</v>
      </c>
      <c r="I2066" s="71">
        <f t="shared" si="478"/>
        <v>-115489</v>
      </c>
      <c r="J2066" s="99"/>
      <c r="K2066" s="99"/>
      <c r="L2066" s="99">
        <f t="shared" si="479"/>
        <v>0</v>
      </c>
      <c r="M2066" s="99">
        <f t="shared" si="488"/>
        <v>-106241.02</v>
      </c>
      <c r="N2066" s="99">
        <f t="shared" si="480"/>
        <v>-9247.98</v>
      </c>
      <c r="O2066" s="99">
        <f t="shared" si="481"/>
        <v>-115489</v>
      </c>
      <c r="P2066" s="99"/>
      <c r="Q2066" s="99"/>
      <c r="R2066" s="99">
        <f t="shared" si="482"/>
        <v>0</v>
      </c>
      <c r="S2066" s="99">
        <f t="shared" si="483"/>
        <v>-106241.02</v>
      </c>
      <c r="T2066" s="99">
        <f t="shared" si="484"/>
        <v>-9247.98</v>
      </c>
      <c r="U2066" s="99">
        <f t="shared" si="485"/>
        <v>-115489</v>
      </c>
      <c r="V2066" s="105"/>
      <c r="W2066" s="86"/>
      <c r="X2066" s="86"/>
      <c r="Y2066" s="86"/>
      <c r="Z2066" s="86"/>
      <c r="AA2066" s="86"/>
      <c r="AB2066" s="86"/>
      <c r="AC2066" s="86"/>
      <c r="AD2066" s="86"/>
      <c r="AE2066" s="86"/>
      <c r="AF2066" s="86"/>
      <c r="AG2066" s="86"/>
      <c r="AH2066" s="86"/>
      <c r="AI2066" s="86"/>
      <c r="AJ2066" s="86"/>
      <c r="AK2066" s="86"/>
      <c r="AL2066" s="86"/>
      <c r="AM2066" s="86"/>
      <c r="AN2066" s="86"/>
      <c r="AO2066" s="86"/>
      <c r="AP2066" s="86"/>
      <c r="AQ2066" s="86"/>
      <c r="AR2066" s="86"/>
      <c r="AS2066" s="86"/>
      <c r="AT2066" s="86"/>
      <c r="AU2066" s="86"/>
      <c r="AV2066" s="86"/>
      <c r="AW2066" s="86"/>
      <c r="AX2066" s="86"/>
      <c r="AY2066" s="86"/>
      <c r="AZ2066" s="86"/>
      <c r="BA2066" s="86"/>
      <c r="BB2066" s="86"/>
      <c r="BC2066" s="86"/>
      <c r="BD2066" s="86"/>
      <c r="BE2066" s="86"/>
      <c r="BF2066" s="86"/>
      <c r="BG2066" s="86"/>
      <c r="BH2066" s="86"/>
      <c r="BI2066" s="86"/>
      <c r="BJ2066" s="86"/>
      <c r="BK2066" s="86"/>
      <c r="BL2066" s="86"/>
      <c r="BM2066" s="86"/>
      <c r="BN2066" s="86"/>
      <c r="BO2066" s="86"/>
      <c r="BP2066" s="86"/>
    </row>
    <row r="2067" spans="1:68" s="207" customFormat="1" x14ac:dyDescent="0.25">
      <c r="A2067" s="71">
        <v>23</v>
      </c>
      <c r="B2067" s="288"/>
      <c r="C2067" s="288"/>
      <c r="D2067" s="288"/>
      <c r="E2067" s="288"/>
      <c r="F2067" s="71" t="s">
        <v>4211</v>
      </c>
      <c r="G2067" s="99">
        <v>167763.78</v>
      </c>
      <c r="H2067" s="99">
        <v>17426.22</v>
      </c>
      <c r="I2067" s="71">
        <f t="shared" si="478"/>
        <v>185190</v>
      </c>
      <c r="J2067" s="99"/>
      <c r="K2067" s="99"/>
      <c r="L2067" s="99">
        <f t="shared" si="479"/>
        <v>0</v>
      </c>
      <c r="M2067" s="99">
        <f t="shared" si="488"/>
        <v>167763.78</v>
      </c>
      <c r="N2067" s="99">
        <f t="shared" si="480"/>
        <v>17426.22</v>
      </c>
      <c r="O2067" s="99">
        <f t="shared" si="481"/>
        <v>185190</v>
      </c>
      <c r="P2067" s="99"/>
      <c r="Q2067" s="99"/>
      <c r="R2067" s="99">
        <f t="shared" si="482"/>
        <v>0</v>
      </c>
      <c r="S2067" s="99">
        <f t="shared" si="483"/>
        <v>167763.78</v>
      </c>
      <c r="T2067" s="99">
        <f t="shared" si="484"/>
        <v>17426.22</v>
      </c>
      <c r="U2067" s="99">
        <f t="shared" si="485"/>
        <v>185190</v>
      </c>
      <c r="V2067" s="105"/>
      <c r="W2067" s="86"/>
      <c r="X2067" s="86"/>
      <c r="Y2067" s="86"/>
      <c r="Z2067" s="86"/>
      <c r="AA2067" s="86"/>
      <c r="AB2067" s="86"/>
      <c r="AC2067" s="86"/>
      <c r="AD2067" s="86"/>
      <c r="AE2067" s="86"/>
      <c r="AF2067" s="86"/>
      <c r="AG2067" s="86"/>
      <c r="AH2067" s="86"/>
      <c r="AI2067" s="86"/>
      <c r="AJ2067" s="86"/>
      <c r="AK2067" s="86"/>
      <c r="AL2067" s="86"/>
      <c r="AM2067" s="86"/>
      <c r="AN2067" s="86"/>
      <c r="AO2067" s="86"/>
      <c r="AP2067" s="86"/>
      <c r="AQ2067" s="86"/>
      <c r="AR2067" s="86"/>
      <c r="AS2067" s="86"/>
      <c r="AT2067" s="86"/>
      <c r="AU2067" s="86"/>
      <c r="AV2067" s="86"/>
      <c r="AW2067" s="86"/>
      <c r="AX2067" s="86"/>
      <c r="AY2067" s="86"/>
      <c r="AZ2067" s="86"/>
      <c r="BA2067" s="86"/>
      <c r="BB2067" s="86"/>
      <c r="BC2067" s="86"/>
      <c r="BD2067" s="86"/>
      <c r="BE2067" s="86"/>
      <c r="BF2067" s="86"/>
      <c r="BG2067" s="86"/>
      <c r="BH2067" s="86"/>
      <c r="BI2067" s="86"/>
      <c r="BJ2067" s="86"/>
      <c r="BK2067" s="86"/>
      <c r="BL2067" s="86"/>
      <c r="BM2067" s="86"/>
      <c r="BN2067" s="86"/>
      <c r="BO2067" s="86"/>
      <c r="BP2067" s="86"/>
    </row>
    <row r="2068" spans="1:68" s="207" customFormat="1" x14ac:dyDescent="0.25">
      <c r="A2068" s="71">
        <v>24</v>
      </c>
      <c r="B2068" s="288"/>
      <c r="C2068" s="288"/>
      <c r="D2068" s="288"/>
      <c r="E2068" s="288"/>
      <c r="F2068" s="71" t="s">
        <v>4212</v>
      </c>
      <c r="G2068" s="99">
        <v>169697.86</v>
      </c>
      <c r="H2068" s="99">
        <v>6480.1399999999994</v>
      </c>
      <c r="I2068" s="71">
        <f t="shared" si="478"/>
        <v>176178</v>
      </c>
      <c r="J2068" s="99"/>
      <c r="K2068" s="99"/>
      <c r="L2068" s="99">
        <f t="shared" si="479"/>
        <v>0</v>
      </c>
      <c r="M2068" s="99">
        <f t="shared" si="488"/>
        <v>169697.86</v>
      </c>
      <c r="N2068" s="99">
        <f t="shared" si="480"/>
        <v>6480.1399999999994</v>
      </c>
      <c r="O2068" s="99">
        <f t="shared" si="481"/>
        <v>176178</v>
      </c>
      <c r="P2068" s="99"/>
      <c r="Q2068" s="99"/>
      <c r="R2068" s="99">
        <f t="shared" si="482"/>
        <v>0</v>
      </c>
      <c r="S2068" s="99">
        <f t="shared" si="483"/>
        <v>169697.86</v>
      </c>
      <c r="T2068" s="99">
        <f t="shared" si="484"/>
        <v>6480.1399999999994</v>
      </c>
      <c r="U2068" s="99">
        <f t="shared" si="485"/>
        <v>176178</v>
      </c>
      <c r="V2068" s="105"/>
      <c r="W2068" s="86"/>
      <c r="X2068" s="86"/>
      <c r="Y2068" s="86"/>
      <c r="Z2068" s="86"/>
      <c r="AA2068" s="86"/>
      <c r="AB2068" s="86"/>
      <c r="AC2068" s="86"/>
      <c r="AD2068" s="86"/>
      <c r="AE2068" s="86"/>
      <c r="AF2068" s="86"/>
      <c r="AG2068" s="86"/>
      <c r="AH2068" s="86"/>
      <c r="AI2068" s="86"/>
      <c r="AJ2068" s="86"/>
      <c r="AK2068" s="86"/>
      <c r="AL2068" s="86"/>
      <c r="AM2068" s="86"/>
      <c r="AN2068" s="86"/>
      <c r="AO2068" s="86"/>
      <c r="AP2068" s="86"/>
      <c r="AQ2068" s="86"/>
      <c r="AR2068" s="86"/>
      <c r="AS2068" s="86"/>
      <c r="AT2068" s="86"/>
      <c r="AU2068" s="86"/>
      <c r="AV2068" s="86"/>
      <c r="AW2068" s="86"/>
      <c r="AX2068" s="86"/>
      <c r="AY2068" s="86"/>
      <c r="AZ2068" s="86"/>
      <c r="BA2068" s="86"/>
      <c r="BB2068" s="86"/>
      <c r="BC2068" s="86"/>
      <c r="BD2068" s="86"/>
      <c r="BE2068" s="86"/>
      <c r="BF2068" s="86"/>
      <c r="BG2068" s="86"/>
      <c r="BH2068" s="86"/>
      <c r="BI2068" s="86"/>
      <c r="BJ2068" s="86"/>
      <c r="BK2068" s="86"/>
      <c r="BL2068" s="86"/>
      <c r="BM2068" s="86"/>
      <c r="BN2068" s="86"/>
      <c r="BO2068" s="86"/>
      <c r="BP2068" s="86"/>
    </row>
    <row r="2069" spans="1:68" s="207" customFormat="1" x14ac:dyDescent="0.25">
      <c r="A2069" s="71">
        <v>25</v>
      </c>
      <c r="B2069" s="288"/>
      <c r="C2069" s="288"/>
      <c r="D2069" s="288"/>
      <c r="E2069" s="288"/>
      <c r="F2069" s="71" t="s">
        <v>4213</v>
      </c>
      <c r="G2069" s="99">
        <v>135779.54999999999</v>
      </c>
      <c r="H2069" s="99">
        <v>14260.45</v>
      </c>
      <c r="I2069" s="71">
        <f t="shared" si="478"/>
        <v>150040</v>
      </c>
      <c r="J2069" s="99"/>
      <c r="K2069" s="99"/>
      <c r="L2069" s="99">
        <f t="shared" si="479"/>
        <v>0</v>
      </c>
      <c r="M2069" s="99">
        <f t="shared" si="488"/>
        <v>135779.54999999999</v>
      </c>
      <c r="N2069" s="99">
        <f t="shared" si="480"/>
        <v>14260.45</v>
      </c>
      <c r="O2069" s="99">
        <f t="shared" si="481"/>
        <v>150040</v>
      </c>
      <c r="P2069" s="99"/>
      <c r="Q2069" s="99"/>
      <c r="R2069" s="99">
        <f t="shared" si="482"/>
        <v>0</v>
      </c>
      <c r="S2069" s="99">
        <f t="shared" si="483"/>
        <v>135779.54999999999</v>
      </c>
      <c r="T2069" s="99">
        <f t="shared" si="484"/>
        <v>14260.45</v>
      </c>
      <c r="U2069" s="99">
        <f t="shared" si="485"/>
        <v>150040</v>
      </c>
      <c r="V2069" s="105"/>
      <c r="W2069" s="86"/>
      <c r="X2069" s="86"/>
      <c r="Y2069" s="86"/>
      <c r="Z2069" s="86"/>
      <c r="AA2069" s="86"/>
      <c r="AB2069" s="86"/>
      <c r="AC2069" s="86"/>
      <c r="AD2069" s="86"/>
      <c r="AE2069" s="86"/>
      <c r="AF2069" s="86"/>
      <c r="AG2069" s="86"/>
      <c r="AH2069" s="86"/>
      <c r="AI2069" s="86"/>
      <c r="AJ2069" s="86"/>
      <c r="AK2069" s="86"/>
      <c r="AL2069" s="86"/>
      <c r="AM2069" s="86"/>
      <c r="AN2069" s="86"/>
      <c r="AO2069" s="86"/>
      <c r="AP2069" s="86"/>
      <c r="AQ2069" s="86"/>
      <c r="AR2069" s="86"/>
      <c r="AS2069" s="86"/>
      <c r="AT2069" s="86"/>
      <c r="AU2069" s="86"/>
      <c r="AV2069" s="86"/>
      <c r="AW2069" s="86"/>
      <c r="AX2069" s="86"/>
      <c r="AY2069" s="86"/>
      <c r="AZ2069" s="86"/>
      <c r="BA2069" s="86"/>
      <c r="BB2069" s="86"/>
      <c r="BC2069" s="86"/>
      <c r="BD2069" s="86"/>
      <c r="BE2069" s="86"/>
      <c r="BF2069" s="86"/>
      <c r="BG2069" s="86"/>
      <c r="BH2069" s="86"/>
      <c r="BI2069" s="86"/>
      <c r="BJ2069" s="86"/>
      <c r="BK2069" s="86"/>
      <c r="BL2069" s="86"/>
      <c r="BM2069" s="86"/>
      <c r="BN2069" s="86"/>
      <c r="BO2069" s="86"/>
      <c r="BP2069" s="86"/>
    </row>
    <row r="2070" spans="1:68" s="207" customFormat="1" x14ac:dyDescent="0.25">
      <c r="A2070" s="71">
        <v>26</v>
      </c>
      <c r="B2070" s="288"/>
      <c r="C2070" s="288"/>
      <c r="D2070" s="288"/>
      <c r="E2070" s="288"/>
      <c r="F2070" s="71" t="s">
        <v>4214</v>
      </c>
      <c r="G2070" s="99">
        <v>60573.31</v>
      </c>
      <c r="H2070" s="99">
        <v>-6509.309999999994</v>
      </c>
      <c r="I2070" s="71">
        <f t="shared" si="478"/>
        <v>54064</v>
      </c>
      <c r="J2070" s="99"/>
      <c r="K2070" s="99"/>
      <c r="L2070" s="99">
        <f t="shared" si="479"/>
        <v>0</v>
      </c>
      <c r="M2070" s="99">
        <f t="shared" si="488"/>
        <v>60573.31</v>
      </c>
      <c r="N2070" s="99">
        <f t="shared" si="480"/>
        <v>-6509.309999999994</v>
      </c>
      <c r="O2070" s="99">
        <f t="shared" si="481"/>
        <v>54064</v>
      </c>
      <c r="P2070" s="99"/>
      <c r="Q2070" s="99"/>
      <c r="R2070" s="99">
        <f t="shared" si="482"/>
        <v>0</v>
      </c>
      <c r="S2070" s="99">
        <f t="shared" si="483"/>
        <v>60573.31</v>
      </c>
      <c r="T2070" s="99">
        <f t="shared" si="484"/>
        <v>-6509.309999999994</v>
      </c>
      <c r="U2070" s="99">
        <f t="shared" si="485"/>
        <v>54064</v>
      </c>
      <c r="V2070" s="105"/>
      <c r="W2070" s="86"/>
      <c r="X2070" s="86"/>
      <c r="Y2070" s="86"/>
      <c r="Z2070" s="86"/>
      <c r="AA2070" s="86"/>
      <c r="AB2070" s="86"/>
      <c r="AC2070" s="86"/>
      <c r="AD2070" s="86"/>
      <c r="AE2070" s="86"/>
      <c r="AF2070" s="86"/>
      <c r="AG2070" s="86"/>
      <c r="AH2070" s="86"/>
      <c r="AI2070" s="86"/>
      <c r="AJ2070" s="86"/>
      <c r="AK2070" s="86"/>
      <c r="AL2070" s="86"/>
      <c r="AM2070" s="86"/>
      <c r="AN2070" s="86"/>
      <c r="AO2070" s="86"/>
      <c r="AP2070" s="86"/>
      <c r="AQ2070" s="86"/>
      <c r="AR2070" s="86"/>
      <c r="AS2070" s="86"/>
      <c r="AT2070" s="86"/>
      <c r="AU2070" s="86"/>
      <c r="AV2070" s="86"/>
      <c r="AW2070" s="86"/>
      <c r="AX2070" s="86"/>
      <c r="AY2070" s="86"/>
      <c r="AZ2070" s="86"/>
      <c r="BA2070" s="86"/>
      <c r="BB2070" s="86"/>
      <c r="BC2070" s="86"/>
      <c r="BD2070" s="86"/>
      <c r="BE2070" s="86"/>
      <c r="BF2070" s="86"/>
      <c r="BG2070" s="86"/>
      <c r="BH2070" s="86"/>
      <c r="BI2070" s="86"/>
      <c r="BJ2070" s="86"/>
      <c r="BK2070" s="86"/>
      <c r="BL2070" s="86"/>
      <c r="BM2070" s="86"/>
      <c r="BN2070" s="86"/>
      <c r="BO2070" s="86"/>
      <c r="BP2070" s="86"/>
    </row>
    <row r="2071" spans="1:68" s="207" customFormat="1" x14ac:dyDescent="0.25">
      <c r="A2071" s="71">
        <v>27</v>
      </c>
      <c r="B2071" s="288"/>
      <c r="C2071" s="288"/>
      <c r="D2071" s="288"/>
      <c r="E2071" s="288"/>
      <c r="F2071" s="71" t="s">
        <v>4215</v>
      </c>
      <c r="G2071" s="99">
        <v>297796.71999999997</v>
      </c>
      <c r="H2071" s="99">
        <v>11742.279999999995</v>
      </c>
      <c r="I2071" s="71">
        <f t="shared" si="478"/>
        <v>309538.99999999994</v>
      </c>
      <c r="J2071" s="99"/>
      <c r="K2071" s="99"/>
      <c r="L2071" s="99">
        <f t="shared" si="479"/>
        <v>0</v>
      </c>
      <c r="M2071" s="99">
        <f t="shared" si="488"/>
        <v>297796.71999999997</v>
      </c>
      <c r="N2071" s="99">
        <f t="shared" si="480"/>
        <v>11742.279999999995</v>
      </c>
      <c r="O2071" s="99">
        <f t="shared" si="481"/>
        <v>309538.99999999994</v>
      </c>
      <c r="P2071" s="99"/>
      <c r="Q2071" s="99"/>
      <c r="R2071" s="99">
        <f t="shared" si="482"/>
        <v>0</v>
      </c>
      <c r="S2071" s="99">
        <f t="shared" si="483"/>
        <v>297796.71999999997</v>
      </c>
      <c r="T2071" s="99">
        <f t="shared" si="484"/>
        <v>11742.279999999995</v>
      </c>
      <c r="U2071" s="99">
        <f t="shared" si="485"/>
        <v>309538.99999999994</v>
      </c>
      <c r="V2071" s="105"/>
      <c r="W2071" s="86"/>
      <c r="X2071" s="86"/>
      <c r="Y2071" s="86"/>
      <c r="Z2071" s="86"/>
      <c r="AA2071" s="86"/>
      <c r="AB2071" s="86"/>
      <c r="AC2071" s="86"/>
      <c r="AD2071" s="86"/>
      <c r="AE2071" s="86"/>
      <c r="AF2071" s="86"/>
      <c r="AG2071" s="86"/>
      <c r="AH2071" s="86"/>
      <c r="AI2071" s="86"/>
      <c r="AJ2071" s="86"/>
      <c r="AK2071" s="86"/>
      <c r="AL2071" s="86"/>
      <c r="AM2071" s="86"/>
      <c r="AN2071" s="86"/>
      <c r="AO2071" s="86"/>
      <c r="AP2071" s="86"/>
      <c r="AQ2071" s="86"/>
      <c r="AR2071" s="86"/>
      <c r="AS2071" s="86"/>
      <c r="AT2071" s="86"/>
      <c r="AU2071" s="86"/>
      <c r="AV2071" s="86"/>
      <c r="AW2071" s="86"/>
      <c r="AX2071" s="86"/>
      <c r="AY2071" s="86"/>
      <c r="AZ2071" s="86"/>
      <c r="BA2071" s="86"/>
      <c r="BB2071" s="86"/>
      <c r="BC2071" s="86"/>
      <c r="BD2071" s="86"/>
      <c r="BE2071" s="86"/>
      <c r="BF2071" s="86"/>
      <c r="BG2071" s="86"/>
      <c r="BH2071" s="86"/>
      <c r="BI2071" s="86"/>
      <c r="BJ2071" s="86"/>
      <c r="BK2071" s="86"/>
      <c r="BL2071" s="86"/>
      <c r="BM2071" s="86"/>
      <c r="BN2071" s="86"/>
      <c r="BO2071" s="86"/>
      <c r="BP2071" s="86"/>
    </row>
    <row r="2072" spans="1:68" s="207" customFormat="1" x14ac:dyDescent="0.25">
      <c r="A2072" s="71">
        <v>28</v>
      </c>
      <c r="B2072" s="288"/>
      <c r="C2072" s="288"/>
      <c r="D2072" s="288"/>
      <c r="E2072" s="288"/>
      <c r="F2072" s="71" t="s">
        <v>4216</v>
      </c>
      <c r="G2072" s="99">
        <v>7063.24</v>
      </c>
      <c r="H2072" s="99">
        <v>5185.76</v>
      </c>
      <c r="I2072" s="71">
        <f t="shared" ref="I2072:I2135" si="489">SUM(G2072:H2072)</f>
        <v>12249</v>
      </c>
      <c r="J2072" s="99"/>
      <c r="K2072" s="99"/>
      <c r="L2072" s="99">
        <f t="shared" si="479"/>
        <v>0</v>
      </c>
      <c r="M2072" s="99">
        <f t="shared" si="488"/>
        <v>7063.24</v>
      </c>
      <c r="N2072" s="99">
        <f t="shared" si="480"/>
        <v>5185.76</v>
      </c>
      <c r="O2072" s="99">
        <f t="shared" si="481"/>
        <v>12249</v>
      </c>
      <c r="P2072" s="99"/>
      <c r="Q2072" s="99"/>
      <c r="R2072" s="99">
        <f t="shared" si="482"/>
        <v>0</v>
      </c>
      <c r="S2072" s="99">
        <f t="shared" si="483"/>
        <v>7063.24</v>
      </c>
      <c r="T2072" s="99">
        <f t="shared" si="484"/>
        <v>5185.76</v>
      </c>
      <c r="U2072" s="99">
        <f t="shared" si="485"/>
        <v>12249</v>
      </c>
      <c r="V2072" s="105"/>
      <c r="W2072" s="86"/>
      <c r="X2072" s="86"/>
      <c r="Y2072" s="86"/>
      <c r="Z2072" s="86"/>
      <c r="AA2072" s="86"/>
      <c r="AB2072" s="86"/>
      <c r="AC2072" s="86"/>
      <c r="AD2072" s="86"/>
      <c r="AE2072" s="86"/>
      <c r="AF2072" s="86"/>
      <c r="AG2072" s="86"/>
      <c r="AH2072" s="86"/>
      <c r="AI2072" s="86"/>
      <c r="AJ2072" s="86"/>
      <c r="AK2072" s="86"/>
      <c r="AL2072" s="86"/>
      <c r="AM2072" s="86"/>
      <c r="AN2072" s="86"/>
      <c r="AO2072" s="86"/>
      <c r="AP2072" s="86"/>
      <c r="AQ2072" s="86"/>
      <c r="AR2072" s="86"/>
      <c r="AS2072" s="86"/>
      <c r="AT2072" s="86"/>
      <c r="AU2072" s="86"/>
      <c r="AV2072" s="86"/>
      <c r="AW2072" s="86"/>
      <c r="AX2072" s="86"/>
      <c r="AY2072" s="86"/>
      <c r="AZ2072" s="86"/>
      <c r="BA2072" s="86"/>
      <c r="BB2072" s="86"/>
      <c r="BC2072" s="86"/>
      <c r="BD2072" s="86"/>
      <c r="BE2072" s="86"/>
      <c r="BF2072" s="86"/>
      <c r="BG2072" s="86"/>
      <c r="BH2072" s="86"/>
      <c r="BI2072" s="86"/>
      <c r="BJ2072" s="86"/>
      <c r="BK2072" s="86"/>
      <c r="BL2072" s="86"/>
      <c r="BM2072" s="86"/>
      <c r="BN2072" s="86"/>
      <c r="BO2072" s="86"/>
      <c r="BP2072" s="86"/>
    </row>
    <row r="2073" spans="1:68" s="207" customFormat="1" x14ac:dyDescent="0.25">
      <c r="A2073" s="71">
        <v>29</v>
      </c>
      <c r="B2073" s="288"/>
      <c r="C2073" s="288"/>
      <c r="D2073" s="288"/>
      <c r="E2073" s="288"/>
      <c r="F2073" s="71" t="s">
        <v>4217</v>
      </c>
      <c r="G2073" s="99">
        <v>89066.729999999981</v>
      </c>
      <c r="H2073" s="99">
        <v>8685.2699999999968</v>
      </c>
      <c r="I2073" s="71">
        <f t="shared" si="489"/>
        <v>97751.999999999971</v>
      </c>
      <c r="J2073" s="99"/>
      <c r="K2073" s="99"/>
      <c r="L2073" s="99">
        <f t="shared" ref="L2073:L2140" si="490">J2073+K2073</f>
        <v>0</v>
      </c>
      <c r="M2073" s="99">
        <f t="shared" si="488"/>
        <v>89066.729999999981</v>
      </c>
      <c r="N2073" s="99">
        <f t="shared" ref="N2073:N2140" si="491">H2073+K2073</f>
        <v>8685.2699999999968</v>
      </c>
      <c r="O2073" s="99">
        <f t="shared" ref="O2073:O2140" si="492">I2073+L2073</f>
        <v>97751.999999999971</v>
      </c>
      <c r="P2073" s="99"/>
      <c r="Q2073" s="99"/>
      <c r="R2073" s="99">
        <f t="shared" ref="R2073:R2140" si="493">P2073+Q2073</f>
        <v>0</v>
      </c>
      <c r="S2073" s="99">
        <f t="shared" ref="S2073:S2140" si="494">M2073-P2073</f>
        <v>89066.729999999981</v>
      </c>
      <c r="T2073" s="99">
        <f t="shared" ref="T2073:T2140" si="495">N2073-Q2073</f>
        <v>8685.2699999999968</v>
      </c>
      <c r="U2073" s="99">
        <f t="shared" ref="U2073:U2140" si="496">O2073-R2073</f>
        <v>97751.999999999971</v>
      </c>
      <c r="V2073" s="105"/>
      <c r="W2073" s="86"/>
      <c r="X2073" s="86"/>
      <c r="Y2073" s="86"/>
      <c r="Z2073" s="86"/>
      <c r="AA2073" s="86"/>
      <c r="AB2073" s="86"/>
      <c r="AC2073" s="86"/>
      <c r="AD2073" s="86"/>
      <c r="AE2073" s="86"/>
      <c r="AF2073" s="86"/>
      <c r="AG2073" s="86"/>
      <c r="AH2073" s="86"/>
      <c r="AI2073" s="86"/>
      <c r="AJ2073" s="86"/>
      <c r="AK2073" s="86"/>
      <c r="AL2073" s="86"/>
      <c r="AM2073" s="86"/>
      <c r="AN2073" s="86"/>
      <c r="AO2073" s="86"/>
      <c r="AP2073" s="86"/>
      <c r="AQ2073" s="86"/>
      <c r="AR2073" s="86"/>
      <c r="AS2073" s="86"/>
      <c r="AT2073" s="86"/>
      <c r="AU2073" s="86"/>
      <c r="AV2073" s="86"/>
      <c r="AW2073" s="86"/>
      <c r="AX2073" s="86"/>
      <c r="AY2073" s="86"/>
      <c r="AZ2073" s="86"/>
      <c r="BA2073" s="86"/>
      <c r="BB2073" s="86"/>
      <c r="BC2073" s="86"/>
      <c r="BD2073" s="86"/>
      <c r="BE2073" s="86"/>
      <c r="BF2073" s="86"/>
      <c r="BG2073" s="86"/>
      <c r="BH2073" s="86"/>
      <c r="BI2073" s="86"/>
      <c r="BJ2073" s="86"/>
      <c r="BK2073" s="86"/>
      <c r="BL2073" s="86"/>
      <c r="BM2073" s="86"/>
      <c r="BN2073" s="86"/>
      <c r="BO2073" s="86"/>
      <c r="BP2073" s="86"/>
    </row>
    <row r="2074" spans="1:68" s="207" customFormat="1" x14ac:dyDescent="0.25">
      <c r="A2074" s="71">
        <v>30</v>
      </c>
      <c r="B2074" s="288"/>
      <c r="C2074" s="288"/>
      <c r="D2074" s="288"/>
      <c r="E2074" s="288"/>
      <c r="F2074" s="189" t="s">
        <v>5500</v>
      </c>
      <c r="G2074" s="99">
        <v>0</v>
      </c>
      <c r="H2074" s="99">
        <v>0</v>
      </c>
      <c r="I2074" s="71">
        <f t="shared" si="489"/>
        <v>0</v>
      </c>
      <c r="J2074" s="99"/>
      <c r="K2074" s="99"/>
      <c r="L2074" s="99">
        <f>J2074+K2074</f>
        <v>0</v>
      </c>
      <c r="M2074" s="99">
        <f t="shared" ref="M2074:O2077" si="497">G2074+J2074</f>
        <v>0</v>
      </c>
      <c r="N2074" s="99">
        <f t="shared" si="497"/>
        <v>0</v>
      </c>
      <c r="O2074" s="99">
        <f t="shared" si="497"/>
        <v>0</v>
      </c>
      <c r="P2074" s="99"/>
      <c r="Q2074" s="99"/>
      <c r="R2074" s="99">
        <f>P2074+Q2074</f>
        <v>0</v>
      </c>
      <c r="S2074" s="99">
        <f t="shared" ref="S2074:U2077" si="498">M2074-P2074</f>
        <v>0</v>
      </c>
      <c r="T2074" s="99">
        <f t="shared" si="498"/>
        <v>0</v>
      </c>
      <c r="U2074" s="99">
        <f t="shared" si="498"/>
        <v>0</v>
      </c>
      <c r="V2074" s="105"/>
      <c r="W2074" s="86"/>
      <c r="X2074" s="86"/>
      <c r="Y2074" s="86"/>
      <c r="Z2074" s="86"/>
      <c r="AA2074" s="86"/>
      <c r="AB2074" s="86"/>
      <c r="AC2074" s="86"/>
      <c r="AD2074" s="86"/>
      <c r="AE2074" s="86"/>
      <c r="AF2074" s="86"/>
      <c r="AG2074" s="86"/>
      <c r="AH2074" s="86"/>
      <c r="AI2074" s="86"/>
      <c r="AJ2074" s="86"/>
      <c r="AK2074" s="86"/>
      <c r="AL2074" s="86"/>
      <c r="AM2074" s="86"/>
      <c r="AN2074" s="86"/>
      <c r="AO2074" s="86"/>
      <c r="AP2074" s="86"/>
      <c r="AQ2074" s="86"/>
      <c r="AR2074" s="86"/>
      <c r="AS2074" s="86"/>
      <c r="AT2074" s="86"/>
      <c r="AU2074" s="86"/>
      <c r="AV2074" s="86"/>
      <c r="AW2074" s="86"/>
      <c r="AX2074" s="86"/>
      <c r="AY2074" s="86"/>
      <c r="AZ2074" s="86"/>
      <c r="BA2074" s="86"/>
      <c r="BB2074" s="86"/>
      <c r="BC2074" s="86"/>
      <c r="BD2074" s="86"/>
      <c r="BE2074" s="86"/>
      <c r="BF2074" s="86"/>
      <c r="BG2074" s="86"/>
      <c r="BH2074" s="86"/>
      <c r="BI2074" s="86"/>
      <c r="BJ2074" s="86"/>
      <c r="BK2074" s="86"/>
      <c r="BL2074" s="86"/>
      <c r="BM2074" s="86"/>
      <c r="BN2074" s="86"/>
      <c r="BO2074" s="86"/>
      <c r="BP2074" s="86"/>
    </row>
    <row r="2075" spans="1:68" s="207" customFormat="1" x14ac:dyDescent="0.25">
      <c r="A2075" s="71">
        <v>31</v>
      </c>
      <c r="B2075" s="288"/>
      <c r="C2075" s="288"/>
      <c r="D2075" s="288"/>
      <c r="E2075" s="288"/>
      <c r="F2075" s="189" t="s">
        <v>5501</v>
      </c>
      <c r="G2075" s="99">
        <v>13401.55</v>
      </c>
      <c r="H2075" s="99">
        <v>15005.45</v>
      </c>
      <c r="I2075" s="71">
        <f t="shared" si="489"/>
        <v>28407</v>
      </c>
      <c r="J2075" s="99"/>
      <c r="K2075" s="99"/>
      <c r="L2075" s="99">
        <f>J2075+K2075</f>
        <v>0</v>
      </c>
      <c r="M2075" s="99">
        <f t="shared" si="497"/>
        <v>13401.55</v>
      </c>
      <c r="N2075" s="99">
        <f t="shared" si="497"/>
        <v>15005.45</v>
      </c>
      <c r="O2075" s="99">
        <f t="shared" si="497"/>
        <v>28407</v>
      </c>
      <c r="P2075" s="99"/>
      <c r="Q2075" s="99"/>
      <c r="R2075" s="99">
        <f>P2075+Q2075</f>
        <v>0</v>
      </c>
      <c r="S2075" s="99">
        <f t="shared" si="498"/>
        <v>13401.55</v>
      </c>
      <c r="T2075" s="99">
        <f t="shared" si="498"/>
        <v>15005.45</v>
      </c>
      <c r="U2075" s="99">
        <f t="shared" si="498"/>
        <v>28407</v>
      </c>
      <c r="V2075" s="105"/>
      <c r="W2075" s="86"/>
      <c r="X2075" s="86"/>
      <c r="Y2075" s="86"/>
      <c r="Z2075" s="86"/>
      <c r="AA2075" s="86"/>
      <c r="AB2075" s="86"/>
      <c r="AC2075" s="86"/>
      <c r="AD2075" s="86"/>
      <c r="AE2075" s="86"/>
      <c r="AF2075" s="86"/>
      <c r="AG2075" s="86"/>
      <c r="AH2075" s="86"/>
      <c r="AI2075" s="86"/>
      <c r="AJ2075" s="86"/>
      <c r="AK2075" s="86"/>
      <c r="AL2075" s="86"/>
      <c r="AM2075" s="86"/>
      <c r="AN2075" s="86"/>
      <c r="AO2075" s="86"/>
      <c r="AP2075" s="86"/>
      <c r="AQ2075" s="86"/>
      <c r="AR2075" s="86"/>
      <c r="AS2075" s="86"/>
      <c r="AT2075" s="86"/>
      <c r="AU2075" s="86"/>
      <c r="AV2075" s="86"/>
      <c r="AW2075" s="86"/>
      <c r="AX2075" s="86"/>
      <c r="AY2075" s="86"/>
      <c r="AZ2075" s="86"/>
      <c r="BA2075" s="86"/>
      <c r="BB2075" s="86"/>
      <c r="BC2075" s="86"/>
      <c r="BD2075" s="86"/>
      <c r="BE2075" s="86"/>
      <c r="BF2075" s="86"/>
      <c r="BG2075" s="86"/>
      <c r="BH2075" s="86"/>
      <c r="BI2075" s="86"/>
      <c r="BJ2075" s="86"/>
      <c r="BK2075" s="86"/>
      <c r="BL2075" s="86"/>
      <c r="BM2075" s="86"/>
      <c r="BN2075" s="86"/>
      <c r="BO2075" s="86"/>
      <c r="BP2075" s="86"/>
    </row>
    <row r="2076" spans="1:68" s="207" customFormat="1" x14ac:dyDescent="0.25">
      <c r="A2076" s="71">
        <v>32</v>
      </c>
      <c r="B2076" s="288"/>
      <c r="C2076" s="288"/>
      <c r="D2076" s="288"/>
      <c r="E2076" s="288"/>
      <c r="F2076" s="189" t="s">
        <v>5502</v>
      </c>
      <c r="G2076" s="99">
        <v>107644.93</v>
      </c>
      <c r="H2076" s="99">
        <v>2840.0699999999997</v>
      </c>
      <c r="I2076" s="71">
        <f t="shared" si="489"/>
        <v>110485</v>
      </c>
      <c r="J2076" s="99"/>
      <c r="K2076" s="99"/>
      <c r="L2076" s="99">
        <f>J2076+K2076</f>
        <v>0</v>
      </c>
      <c r="M2076" s="99">
        <f t="shared" si="497"/>
        <v>107644.93</v>
      </c>
      <c r="N2076" s="99">
        <f t="shared" si="497"/>
        <v>2840.0699999999997</v>
      </c>
      <c r="O2076" s="99">
        <f t="shared" si="497"/>
        <v>110485</v>
      </c>
      <c r="P2076" s="99"/>
      <c r="Q2076" s="99"/>
      <c r="R2076" s="99">
        <f>P2076+Q2076</f>
        <v>0</v>
      </c>
      <c r="S2076" s="99">
        <f t="shared" si="498"/>
        <v>107644.93</v>
      </c>
      <c r="T2076" s="99">
        <f t="shared" si="498"/>
        <v>2840.0699999999997</v>
      </c>
      <c r="U2076" s="99">
        <f t="shared" si="498"/>
        <v>110485</v>
      </c>
      <c r="V2076" s="105"/>
      <c r="W2076" s="86"/>
      <c r="X2076" s="86"/>
      <c r="Y2076" s="86"/>
      <c r="Z2076" s="86"/>
      <c r="AA2076" s="86"/>
      <c r="AB2076" s="86"/>
      <c r="AC2076" s="86"/>
      <c r="AD2076" s="86"/>
      <c r="AE2076" s="86"/>
      <c r="AF2076" s="86"/>
      <c r="AG2076" s="86"/>
      <c r="AH2076" s="86"/>
      <c r="AI2076" s="86"/>
      <c r="AJ2076" s="86"/>
      <c r="AK2076" s="86"/>
      <c r="AL2076" s="86"/>
      <c r="AM2076" s="86"/>
      <c r="AN2076" s="86"/>
      <c r="AO2076" s="86"/>
      <c r="AP2076" s="86"/>
      <c r="AQ2076" s="86"/>
      <c r="AR2076" s="86"/>
      <c r="AS2076" s="86"/>
      <c r="AT2076" s="86"/>
      <c r="AU2076" s="86"/>
      <c r="AV2076" s="86"/>
      <c r="AW2076" s="86"/>
      <c r="AX2076" s="86"/>
      <c r="AY2076" s="86"/>
      <c r="AZ2076" s="86"/>
      <c r="BA2076" s="86"/>
      <c r="BB2076" s="86"/>
      <c r="BC2076" s="86"/>
      <c r="BD2076" s="86"/>
      <c r="BE2076" s="86"/>
      <c r="BF2076" s="86"/>
      <c r="BG2076" s="86"/>
      <c r="BH2076" s="86"/>
      <c r="BI2076" s="86"/>
      <c r="BJ2076" s="86"/>
      <c r="BK2076" s="86"/>
      <c r="BL2076" s="86"/>
      <c r="BM2076" s="86"/>
      <c r="BN2076" s="86"/>
      <c r="BO2076" s="86"/>
      <c r="BP2076" s="86"/>
    </row>
    <row r="2077" spans="1:68" s="207" customFormat="1" x14ac:dyDescent="0.25">
      <c r="A2077" s="71">
        <v>33</v>
      </c>
      <c r="B2077" s="289"/>
      <c r="C2077" s="289"/>
      <c r="D2077" s="289"/>
      <c r="E2077" s="289"/>
      <c r="F2077" s="189" t="s">
        <v>5503</v>
      </c>
      <c r="G2077" s="99">
        <v>176644.66999999998</v>
      </c>
      <c r="H2077" s="99">
        <v>7881.33</v>
      </c>
      <c r="I2077" s="71">
        <f t="shared" si="489"/>
        <v>184525.99999999997</v>
      </c>
      <c r="J2077" s="99"/>
      <c r="K2077" s="99"/>
      <c r="L2077" s="99">
        <f>J2077+K2077</f>
        <v>0</v>
      </c>
      <c r="M2077" s="99">
        <f t="shared" si="497"/>
        <v>176644.66999999998</v>
      </c>
      <c r="N2077" s="99">
        <f t="shared" si="497"/>
        <v>7881.33</v>
      </c>
      <c r="O2077" s="99">
        <f t="shared" si="497"/>
        <v>184525.99999999997</v>
      </c>
      <c r="P2077" s="99"/>
      <c r="Q2077" s="99"/>
      <c r="R2077" s="99">
        <f>P2077+Q2077</f>
        <v>0</v>
      </c>
      <c r="S2077" s="99">
        <f t="shared" si="498"/>
        <v>176644.66999999998</v>
      </c>
      <c r="T2077" s="99">
        <f t="shared" si="498"/>
        <v>7881.33</v>
      </c>
      <c r="U2077" s="99">
        <f t="shared" si="498"/>
        <v>184525.99999999997</v>
      </c>
      <c r="V2077" s="105"/>
      <c r="W2077" s="86"/>
      <c r="X2077" s="86"/>
      <c r="Y2077" s="86"/>
      <c r="Z2077" s="86"/>
      <c r="AA2077" s="86"/>
      <c r="AB2077" s="86"/>
      <c r="AC2077" s="86"/>
      <c r="AD2077" s="86"/>
      <c r="AE2077" s="86"/>
      <c r="AF2077" s="86"/>
      <c r="AG2077" s="86"/>
      <c r="AH2077" s="86"/>
      <c r="AI2077" s="86"/>
      <c r="AJ2077" s="86"/>
      <c r="AK2077" s="86"/>
      <c r="AL2077" s="86"/>
      <c r="AM2077" s="86"/>
      <c r="AN2077" s="86"/>
      <c r="AO2077" s="86"/>
      <c r="AP2077" s="86"/>
      <c r="AQ2077" s="86"/>
      <c r="AR2077" s="86"/>
      <c r="AS2077" s="86"/>
      <c r="AT2077" s="86"/>
      <c r="AU2077" s="86"/>
      <c r="AV2077" s="86"/>
      <c r="AW2077" s="86"/>
      <c r="AX2077" s="86"/>
      <c r="AY2077" s="86"/>
      <c r="AZ2077" s="86"/>
      <c r="BA2077" s="86"/>
      <c r="BB2077" s="86"/>
      <c r="BC2077" s="86"/>
      <c r="BD2077" s="86"/>
      <c r="BE2077" s="86"/>
      <c r="BF2077" s="86"/>
      <c r="BG2077" s="86"/>
      <c r="BH2077" s="86"/>
      <c r="BI2077" s="86"/>
      <c r="BJ2077" s="86"/>
      <c r="BK2077" s="86"/>
      <c r="BL2077" s="86"/>
      <c r="BM2077" s="86"/>
      <c r="BN2077" s="86"/>
      <c r="BO2077" s="86"/>
      <c r="BP2077" s="86"/>
    </row>
    <row r="2078" spans="1:68" s="213" customFormat="1" x14ac:dyDescent="0.25">
      <c r="A2078" s="255" t="s">
        <v>43</v>
      </c>
      <c r="B2078" s="256"/>
      <c r="C2078" s="256"/>
      <c r="D2078" s="256"/>
      <c r="E2078" s="256"/>
      <c r="F2078" s="211">
        <f>A2077</f>
        <v>33</v>
      </c>
      <c r="G2078" s="122">
        <f>SUM(G2045:G2077)</f>
        <v>2236361.4500000002</v>
      </c>
      <c r="H2078" s="122">
        <f t="shared" ref="H2078:U2078" si="499">SUM(H2045:H2077)</f>
        <v>148049.55000000002</v>
      </c>
      <c r="I2078" s="122">
        <f t="shared" si="499"/>
        <v>2384411</v>
      </c>
      <c r="J2078" s="122">
        <f t="shared" si="499"/>
        <v>0</v>
      </c>
      <c r="K2078" s="122">
        <f t="shared" si="499"/>
        <v>0</v>
      </c>
      <c r="L2078" s="122">
        <f t="shared" si="499"/>
        <v>0</v>
      </c>
      <c r="M2078" s="122">
        <f t="shared" si="499"/>
        <v>2236361.4500000002</v>
      </c>
      <c r="N2078" s="122">
        <f t="shared" si="499"/>
        <v>148049.55000000002</v>
      </c>
      <c r="O2078" s="122">
        <f t="shared" si="499"/>
        <v>2384411</v>
      </c>
      <c r="P2078" s="122">
        <f t="shared" si="499"/>
        <v>0</v>
      </c>
      <c r="Q2078" s="122">
        <f t="shared" si="499"/>
        <v>0</v>
      </c>
      <c r="R2078" s="122">
        <f t="shared" si="499"/>
        <v>0</v>
      </c>
      <c r="S2078" s="122">
        <f t="shared" si="499"/>
        <v>2236361.4500000002</v>
      </c>
      <c r="T2078" s="122">
        <f t="shared" si="499"/>
        <v>148049.55000000002</v>
      </c>
      <c r="U2078" s="122">
        <f t="shared" si="499"/>
        <v>2384411</v>
      </c>
      <c r="V2078" s="212"/>
      <c r="W2078" s="86"/>
      <c r="X2078" s="86"/>
      <c r="Y2078" s="86"/>
      <c r="Z2078" s="86"/>
      <c r="AA2078" s="86"/>
      <c r="AB2078" s="86"/>
      <c r="AC2078" s="86"/>
      <c r="AD2078" s="86"/>
      <c r="AE2078" s="86"/>
      <c r="AF2078" s="86"/>
      <c r="AG2078" s="86"/>
      <c r="AH2078" s="86"/>
      <c r="AI2078" s="86"/>
      <c r="AJ2078" s="86"/>
      <c r="AK2078" s="86"/>
      <c r="AL2078" s="86"/>
      <c r="AM2078" s="86"/>
      <c r="AN2078" s="86"/>
      <c r="AO2078" s="86"/>
      <c r="AP2078" s="86"/>
      <c r="AQ2078" s="86"/>
      <c r="AR2078" s="86"/>
      <c r="AS2078" s="86"/>
      <c r="AT2078" s="86"/>
      <c r="AU2078" s="86"/>
      <c r="AV2078" s="86"/>
      <c r="AW2078" s="86"/>
      <c r="AX2078" s="86"/>
      <c r="AY2078" s="86"/>
      <c r="AZ2078" s="86"/>
      <c r="BA2078" s="86"/>
      <c r="BB2078" s="86"/>
      <c r="BC2078" s="86"/>
      <c r="BD2078" s="86"/>
      <c r="BE2078" s="86"/>
      <c r="BF2078" s="86"/>
      <c r="BG2078" s="86"/>
      <c r="BH2078" s="86"/>
      <c r="BI2078" s="86"/>
      <c r="BJ2078" s="86"/>
      <c r="BK2078" s="86"/>
      <c r="BL2078" s="86"/>
      <c r="BM2078" s="86"/>
      <c r="BN2078" s="86"/>
      <c r="BO2078" s="86"/>
      <c r="BP2078" s="86"/>
    </row>
    <row r="2079" spans="1:68" s="207" customFormat="1" x14ac:dyDescent="0.25">
      <c r="A2079" s="71">
        <v>1</v>
      </c>
      <c r="B2079" s="286" t="s">
        <v>1843</v>
      </c>
      <c r="C2079" s="286" t="s">
        <v>1844</v>
      </c>
      <c r="D2079" s="286" t="s">
        <v>1844</v>
      </c>
      <c r="E2079" s="286" t="s">
        <v>5591</v>
      </c>
      <c r="F2079" s="71" t="s">
        <v>4218</v>
      </c>
      <c r="G2079" s="99">
        <v>15413.170000000002</v>
      </c>
      <c r="H2079" s="99">
        <v>2930.83</v>
      </c>
      <c r="I2079" s="71">
        <f t="shared" si="489"/>
        <v>18344</v>
      </c>
      <c r="J2079" s="99"/>
      <c r="K2079" s="99"/>
      <c r="L2079" s="99">
        <f t="shared" si="490"/>
        <v>0</v>
      </c>
      <c r="M2079" s="99">
        <f t="shared" si="488"/>
        <v>15413.170000000002</v>
      </c>
      <c r="N2079" s="99">
        <f t="shared" si="491"/>
        <v>2930.83</v>
      </c>
      <c r="O2079" s="99">
        <f t="shared" si="492"/>
        <v>18344</v>
      </c>
      <c r="P2079" s="99"/>
      <c r="Q2079" s="99"/>
      <c r="R2079" s="99">
        <f t="shared" si="493"/>
        <v>0</v>
      </c>
      <c r="S2079" s="99">
        <f t="shared" si="494"/>
        <v>15413.170000000002</v>
      </c>
      <c r="T2079" s="99">
        <f t="shared" si="495"/>
        <v>2930.83</v>
      </c>
      <c r="U2079" s="99">
        <f t="shared" si="496"/>
        <v>18344</v>
      </c>
      <c r="V2079" s="105"/>
      <c r="W2079" s="86"/>
      <c r="X2079" s="86"/>
      <c r="Y2079" s="86"/>
      <c r="Z2079" s="86"/>
      <c r="AA2079" s="86"/>
      <c r="AB2079" s="86"/>
      <c r="AC2079" s="86"/>
      <c r="AD2079" s="86"/>
      <c r="AE2079" s="86"/>
      <c r="AF2079" s="86"/>
      <c r="AG2079" s="86"/>
      <c r="AH2079" s="86"/>
      <c r="AI2079" s="86"/>
      <c r="AJ2079" s="86"/>
      <c r="AK2079" s="86"/>
      <c r="AL2079" s="86"/>
      <c r="AM2079" s="86"/>
      <c r="AN2079" s="86"/>
      <c r="AO2079" s="86"/>
      <c r="AP2079" s="86"/>
      <c r="AQ2079" s="86"/>
      <c r="AR2079" s="86"/>
      <c r="AS2079" s="86"/>
      <c r="AT2079" s="86"/>
      <c r="AU2079" s="86"/>
      <c r="AV2079" s="86"/>
      <c r="AW2079" s="86"/>
      <c r="AX2079" s="86"/>
      <c r="AY2079" s="86"/>
      <c r="AZ2079" s="86"/>
      <c r="BA2079" s="86"/>
      <c r="BB2079" s="86"/>
      <c r="BC2079" s="86"/>
      <c r="BD2079" s="86"/>
      <c r="BE2079" s="86"/>
      <c r="BF2079" s="86"/>
      <c r="BG2079" s="86"/>
      <c r="BH2079" s="86"/>
      <c r="BI2079" s="86"/>
      <c r="BJ2079" s="86"/>
      <c r="BK2079" s="86"/>
      <c r="BL2079" s="86"/>
      <c r="BM2079" s="86"/>
      <c r="BN2079" s="86"/>
      <c r="BO2079" s="86"/>
      <c r="BP2079" s="86"/>
    </row>
    <row r="2080" spans="1:68" s="207" customFormat="1" x14ac:dyDescent="0.25">
      <c r="A2080" s="71">
        <v>2</v>
      </c>
      <c r="B2080" s="286"/>
      <c r="C2080" s="286"/>
      <c r="D2080" s="286"/>
      <c r="E2080" s="286"/>
      <c r="F2080" s="71" t="s">
        <v>4219</v>
      </c>
      <c r="G2080" s="99">
        <v>2754.8599999999988</v>
      </c>
      <c r="H2080" s="99">
        <v>8704.1399999999976</v>
      </c>
      <c r="I2080" s="71">
        <f t="shared" si="489"/>
        <v>11458.999999999996</v>
      </c>
      <c r="J2080" s="99"/>
      <c r="K2080" s="99"/>
      <c r="L2080" s="99">
        <f t="shared" si="490"/>
        <v>0</v>
      </c>
      <c r="M2080" s="99">
        <f t="shared" si="488"/>
        <v>2754.8599999999988</v>
      </c>
      <c r="N2080" s="99">
        <f t="shared" si="491"/>
        <v>8704.1399999999976</v>
      </c>
      <c r="O2080" s="99">
        <f t="shared" si="492"/>
        <v>11458.999999999996</v>
      </c>
      <c r="P2080" s="99"/>
      <c r="Q2080" s="99"/>
      <c r="R2080" s="99">
        <f t="shared" si="493"/>
        <v>0</v>
      </c>
      <c r="S2080" s="99">
        <f t="shared" si="494"/>
        <v>2754.8599999999988</v>
      </c>
      <c r="T2080" s="99">
        <f t="shared" si="495"/>
        <v>8704.1399999999976</v>
      </c>
      <c r="U2080" s="99">
        <f t="shared" si="496"/>
        <v>11458.999999999996</v>
      </c>
      <c r="V2080" s="105"/>
      <c r="W2080" s="86"/>
      <c r="X2080" s="86"/>
      <c r="Y2080" s="86"/>
      <c r="Z2080" s="86"/>
      <c r="AA2080" s="86"/>
      <c r="AB2080" s="86"/>
      <c r="AC2080" s="86"/>
      <c r="AD2080" s="86"/>
      <c r="AE2080" s="86"/>
      <c r="AF2080" s="86"/>
      <c r="AG2080" s="86"/>
      <c r="AH2080" s="86"/>
      <c r="AI2080" s="86"/>
      <c r="AJ2080" s="86"/>
      <c r="AK2080" s="86"/>
      <c r="AL2080" s="86"/>
      <c r="AM2080" s="86"/>
      <c r="AN2080" s="86"/>
      <c r="AO2080" s="86"/>
      <c r="AP2080" s="86"/>
      <c r="AQ2080" s="86"/>
      <c r="AR2080" s="86"/>
      <c r="AS2080" s="86"/>
      <c r="AT2080" s="86"/>
      <c r="AU2080" s="86"/>
      <c r="AV2080" s="86"/>
      <c r="AW2080" s="86"/>
      <c r="AX2080" s="86"/>
      <c r="AY2080" s="86"/>
      <c r="AZ2080" s="86"/>
      <c r="BA2080" s="86"/>
      <c r="BB2080" s="86"/>
      <c r="BC2080" s="86"/>
      <c r="BD2080" s="86"/>
      <c r="BE2080" s="86"/>
      <c r="BF2080" s="86"/>
      <c r="BG2080" s="86"/>
      <c r="BH2080" s="86"/>
      <c r="BI2080" s="86"/>
      <c r="BJ2080" s="86"/>
      <c r="BK2080" s="86"/>
      <c r="BL2080" s="86"/>
      <c r="BM2080" s="86"/>
      <c r="BN2080" s="86"/>
      <c r="BO2080" s="86"/>
      <c r="BP2080" s="86"/>
    </row>
    <row r="2081" spans="1:68" s="207" customFormat="1" x14ac:dyDescent="0.25">
      <c r="A2081" s="71">
        <v>3</v>
      </c>
      <c r="B2081" s="286"/>
      <c r="C2081" s="286"/>
      <c r="D2081" s="286"/>
      <c r="E2081" s="286"/>
      <c r="F2081" s="71" t="s">
        <v>4220</v>
      </c>
      <c r="G2081" s="99">
        <v>14318.07</v>
      </c>
      <c r="H2081" s="99">
        <v>6869.9299999999985</v>
      </c>
      <c r="I2081" s="71">
        <f t="shared" si="489"/>
        <v>21188</v>
      </c>
      <c r="J2081" s="99"/>
      <c r="K2081" s="99"/>
      <c r="L2081" s="99">
        <f t="shared" si="490"/>
        <v>0</v>
      </c>
      <c r="M2081" s="99">
        <f t="shared" si="488"/>
        <v>14318.07</v>
      </c>
      <c r="N2081" s="99">
        <f t="shared" si="491"/>
        <v>6869.9299999999985</v>
      </c>
      <c r="O2081" s="99">
        <f t="shared" si="492"/>
        <v>21188</v>
      </c>
      <c r="P2081" s="99"/>
      <c r="Q2081" s="99"/>
      <c r="R2081" s="99">
        <f t="shared" si="493"/>
        <v>0</v>
      </c>
      <c r="S2081" s="99">
        <f t="shared" si="494"/>
        <v>14318.07</v>
      </c>
      <c r="T2081" s="99">
        <f t="shared" si="495"/>
        <v>6869.9299999999985</v>
      </c>
      <c r="U2081" s="99">
        <f t="shared" si="496"/>
        <v>21188</v>
      </c>
      <c r="V2081" s="105"/>
      <c r="W2081" s="86"/>
      <c r="X2081" s="86"/>
      <c r="Y2081" s="86"/>
      <c r="Z2081" s="86"/>
      <c r="AA2081" s="86"/>
      <c r="AB2081" s="86"/>
      <c r="AC2081" s="86"/>
      <c r="AD2081" s="86"/>
      <c r="AE2081" s="86"/>
      <c r="AF2081" s="86"/>
      <c r="AG2081" s="86"/>
      <c r="AH2081" s="86"/>
      <c r="AI2081" s="86"/>
      <c r="AJ2081" s="86"/>
      <c r="AK2081" s="86"/>
      <c r="AL2081" s="86"/>
      <c r="AM2081" s="86"/>
      <c r="AN2081" s="86"/>
      <c r="AO2081" s="86"/>
      <c r="AP2081" s="86"/>
      <c r="AQ2081" s="86"/>
      <c r="AR2081" s="86"/>
      <c r="AS2081" s="86"/>
      <c r="AT2081" s="86"/>
      <c r="AU2081" s="86"/>
      <c r="AV2081" s="86"/>
      <c r="AW2081" s="86"/>
      <c r="AX2081" s="86"/>
      <c r="AY2081" s="86"/>
      <c r="AZ2081" s="86"/>
      <c r="BA2081" s="86"/>
      <c r="BB2081" s="86"/>
      <c r="BC2081" s="86"/>
      <c r="BD2081" s="86"/>
      <c r="BE2081" s="86"/>
      <c r="BF2081" s="86"/>
      <c r="BG2081" s="86"/>
      <c r="BH2081" s="86"/>
      <c r="BI2081" s="86"/>
      <c r="BJ2081" s="86"/>
      <c r="BK2081" s="86"/>
      <c r="BL2081" s="86"/>
      <c r="BM2081" s="86"/>
      <c r="BN2081" s="86"/>
      <c r="BO2081" s="86"/>
      <c r="BP2081" s="86"/>
    </row>
    <row r="2082" spans="1:68" s="207" customFormat="1" x14ac:dyDescent="0.25">
      <c r="A2082" s="71">
        <v>4</v>
      </c>
      <c r="B2082" s="286"/>
      <c r="C2082" s="286"/>
      <c r="D2082" s="286"/>
      <c r="E2082" s="286"/>
      <c r="F2082" s="71" t="s">
        <v>4221</v>
      </c>
      <c r="G2082" s="99">
        <v>7574.6399999999994</v>
      </c>
      <c r="H2082" s="99">
        <v>1569.36</v>
      </c>
      <c r="I2082" s="71">
        <f t="shared" si="489"/>
        <v>9144</v>
      </c>
      <c r="J2082" s="99"/>
      <c r="K2082" s="99"/>
      <c r="L2082" s="99">
        <f t="shared" si="490"/>
        <v>0</v>
      </c>
      <c r="M2082" s="99">
        <f t="shared" si="488"/>
        <v>7574.6399999999994</v>
      </c>
      <c r="N2082" s="99">
        <f t="shared" si="491"/>
        <v>1569.36</v>
      </c>
      <c r="O2082" s="99">
        <f t="shared" si="492"/>
        <v>9144</v>
      </c>
      <c r="P2082" s="99"/>
      <c r="Q2082" s="99"/>
      <c r="R2082" s="99">
        <f t="shared" si="493"/>
        <v>0</v>
      </c>
      <c r="S2082" s="99">
        <f t="shared" si="494"/>
        <v>7574.6399999999994</v>
      </c>
      <c r="T2082" s="99">
        <f t="shared" si="495"/>
        <v>1569.36</v>
      </c>
      <c r="U2082" s="99">
        <f t="shared" si="496"/>
        <v>9144</v>
      </c>
      <c r="V2082" s="105"/>
      <c r="W2082" s="86"/>
      <c r="X2082" s="86"/>
      <c r="Y2082" s="86"/>
      <c r="Z2082" s="86"/>
      <c r="AA2082" s="86"/>
      <c r="AB2082" s="86"/>
      <c r="AC2082" s="86"/>
      <c r="AD2082" s="86"/>
      <c r="AE2082" s="86"/>
      <c r="AF2082" s="86"/>
      <c r="AG2082" s="86"/>
      <c r="AH2082" s="86"/>
      <c r="AI2082" s="86"/>
      <c r="AJ2082" s="86"/>
      <c r="AK2082" s="86"/>
      <c r="AL2082" s="86"/>
      <c r="AM2082" s="86"/>
      <c r="AN2082" s="86"/>
      <c r="AO2082" s="86"/>
      <c r="AP2082" s="86"/>
      <c r="AQ2082" s="86"/>
      <c r="AR2082" s="86"/>
      <c r="AS2082" s="86"/>
      <c r="AT2082" s="86"/>
      <c r="AU2082" s="86"/>
      <c r="AV2082" s="86"/>
      <c r="AW2082" s="86"/>
      <c r="AX2082" s="86"/>
      <c r="AY2082" s="86"/>
      <c r="AZ2082" s="86"/>
      <c r="BA2082" s="86"/>
      <c r="BB2082" s="86"/>
      <c r="BC2082" s="86"/>
      <c r="BD2082" s="86"/>
      <c r="BE2082" s="86"/>
      <c r="BF2082" s="86"/>
      <c r="BG2082" s="86"/>
      <c r="BH2082" s="86"/>
      <c r="BI2082" s="86"/>
      <c r="BJ2082" s="86"/>
      <c r="BK2082" s="86"/>
      <c r="BL2082" s="86"/>
      <c r="BM2082" s="86"/>
      <c r="BN2082" s="86"/>
      <c r="BO2082" s="86"/>
      <c r="BP2082" s="86"/>
    </row>
    <row r="2083" spans="1:68" s="207" customFormat="1" x14ac:dyDescent="0.25">
      <c r="A2083" s="71">
        <v>5</v>
      </c>
      <c r="B2083" s="286"/>
      <c r="C2083" s="286"/>
      <c r="D2083" s="286"/>
      <c r="E2083" s="286"/>
      <c r="F2083" s="71" t="s">
        <v>4222</v>
      </c>
      <c r="G2083" s="99">
        <v>112509.08000000002</v>
      </c>
      <c r="H2083" s="99">
        <v>6512.9199999999983</v>
      </c>
      <c r="I2083" s="71">
        <f t="shared" si="489"/>
        <v>119022.00000000001</v>
      </c>
      <c r="J2083" s="99"/>
      <c r="K2083" s="99"/>
      <c r="L2083" s="99">
        <f t="shared" si="490"/>
        <v>0</v>
      </c>
      <c r="M2083" s="99">
        <f t="shared" si="488"/>
        <v>112509.08000000002</v>
      </c>
      <c r="N2083" s="99">
        <f t="shared" si="491"/>
        <v>6512.9199999999983</v>
      </c>
      <c r="O2083" s="99">
        <f t="shared" si="492"/>
        <v>119022.00000000001</v>
      </c>
      <c r="P2083" s="99"/>
      <c r="Q2083" s="99"/>
      <c r="R2083" s="99">
        <f t="shared" si="493"/>
        <v>0</v>
      </c>
      <c r="S2083" s="99">
        <f t="shared" si="494"/>
        <v>112509.08000000002</v>
      </c>
      <c r="T2083" s="99">
        <f t="shared" si="495"/>
        <v>6512.9199999999983</v>
      </c>
      <c r="U2083" s="99">
        <f t="shared" si="496"/>
        <v>119022.00000000001</v>
      </c>
      <c r="V2083" s="105"/>
      <c r="W2083" s="86"/>
      <c r="X2083" s="86"/>
      <c r="Y2083" s="86"/>
      <c r="Z2083" s="86"/>
      <c r="AA2083" s="86"/>
      <c r="AB2083" s="86"/>
      <c r="AC2083" s="86"/>
      <c r="AD2083" s="86"/>
      <c r="AE2083" s="86"/>
      <c r="AF2083" s="86"/>
      <c r="AG2083" s="86"/>
      <c r="AH2083" s="86"/>
      <c r="AI2083" s="86"/>
      <c r="AJ2083" s="86"/>
      <c r="AK2083" s="86"/>
      <c r="AL2083" s="86"/>
      <c r="AM2083" s="86"/>
      <c r="AN2083" s="86"/>
      <c r="AO2083" s="86"/>
      <c r="AP2083" s="86"/>
      <c r="AQ2083" s="86"/>
      <c r="AR2083" s="86"/>
      <c r="AS2083" s="86"/>
      <c r="AT2083" s="86"/>
      <c r="AU2083" s="86"/>
      <c r="AV2083" s="86"/>
      <c r="AW2083" s="86"/>
      <c r="AX2083" s="86"/>
      <c r="AY2083" s="86"/>
      <c r="AZ2083" s="86"/>
      <c r="BA2083" s="86"/>
      <c r="BB2083" s="86"/>
      <c r="BC2083" s="86"/>
      <c r="BD2083" s="86"/>
      <c r="BE2083" s="86"/>
      <c r="BF2083" s="86"/>
      <c r="BG2083" s="86"/>
      <c r="BH2083" s="86"/>
      <c r="BI2083" s="86"/>
      <c r="BJ2083" s="86"/>
      <c r="BK2083" s="86"/>
      <c r="BL2083" s="86"/>
      <c r="BM2083" s="86"/>
      <c r="BN2083" s="86"/>
      <c r="BO2083" s="86"/>
      <c r="BP2083" s="86"/>
    </row>
    <row r="2084" spans="1:68" s="207" customFormat="1" x14ac:dyDescent="0.25">
      <c r="A2084" s="71">
        <v>6</v>
      </c>
      <c r="B2084" s="286"/>
      <c r="C2084" s="286"/>
      <c r="D2084" s="286"/>
      <c r="E2084" s="286"/>
      <c r="F2084" s="71" t="s">
        <v>4223</v>
      </c>
      <c r="G2084" s="99">
        <v>26880.499999999996</v>
      </c>
      <c r="H2084" s="99">
        <v>3872.5</v>
      </c>
      <c r="I2084" s="71">
        <f t="shared" si="489"/>
        <v>30752.999999999996</v>
      </c>
      <c r="J2084" s="99"/>
      <c r="K2084" s="99"/>
      <c r="L2084" s="99">
        <f t="shared" si="490"/>
        <v>0</v>
      </c>
      <c r="M2084" s="99">
        <f t="shared" si="488"/>
        <v>26880.499999999996</v>
      </c>
      <c r="N2084" s="99">
        <f t="shared" si="491"/>
        <v>3872.5</v>
      </c>
      <c r="O2084" s="99">
        <f t="shared" si="492"/>
        <v>30752.999999999996</v>
      </c>
      <c r="P2084" s="99"/>
      <c r="Q2084" s="99"/>
      <c r="R2084" s="99">
        <f t="shared" si="493"/>
        <v>0</v>
      </c>
      <c r="S2084" s="99">
        <f t="shared" si="494"/>
        <v>26880.499999999996</v>
      </c>
      <c r="T2084" s="99">
        <f t="shared" si="495"/>
        <v>3872.5</v>
      </c>
      <c r="U2084" s="99">
        <f t="shared" si="496"/>
        <v>30752.999999999996</v>
      </c>
      <c r="V2084" s="105"/>
      <c r="W2084" s="86"/>
      <c r="X2084" s="86"/>
      <c r="Y2084" s="86"/>
      <c r="Z2084" s="86"/>
      <c r="AA2084" s="86"/>
      <c r="AB2084" s="86"/>
      <c r="AC2084" s="86"/>
      <c r="AD2084" s="86"/>
      <c r="AE2084" s="86"/>
      <c r="AF2084" s="86"/>
      <c r="AG2084" s="86"/>
      <c r="AH2084" s="86"/>
      <c r="AI2084" s="86"/>
      <c r="AJ2084" s="86"/>
      <c r="AK2084" s="86"/>
      <c r="AL2084" s="86"/>
      <c r="AM2084" s="86"/>
      <c r="AN2084" s="86"/>
      <c r="AO2084" s="86"/>
      <c r="AP2084" s="86"/>
      <c r="AQ2084" s="86"/>
      <c r="AR2084" s="86"/>
      <c r="AS2084" s="86"/>
      <c r="AT2084" s="86"/>
      <c r="AU2084" s="86"/>
      <c r="AV2084" s="86"/>
      <c r="AW2084" s="86"/>
      <c r="AX2084" s="86"/>
      <c r="AY2084" s="86"/>
      <c r="AZ2084" s="86"/>
      <c r="BA2084" s="86"/>
      <c r="BB2084" s="86"/>
      <c r="BC2084" s="86"/>
      <c r="BD2084" s="86"/>
      <c r="BE2084" s="86"/>
      <c r="BF2084" s="86"/>
      <c r="BG2084" s="86"/>
      <c r="BH2084" s="86"/>
      <c r="BI2084" s="86"/>
      <c r="BJ2084" s="86"/>
      <c r="BK2084" s="86"/>
      <c r="BL2084" s="86"/>
      <c r="BM2084" s="86"/>
      <c r="BN2084" s="86"/>
      <c r="BO2084" s="86"/>
      <c r="BP2084" s="86"/>
    </row>
    <row r="2085" spans="1:68" s="207" customFormat="1" x14ac:dyDescent="0.25">
      <c r="A2085" s="71">
        <v>7</v>
      </c>
      <c r="B2085" s="286"/>
      <c r="C2085" s="286"/>
      <c r="D2085" s="286"/>
      <c r="E2085" s="286"/>
      <c r="F2085" s="71" t="s">
        <v>4224</v>
      </c>
      <c r="G2085" s="99">
        <v>101944.76</v>
      </c>
      <c r="H2085" s="99">
        <v>17621.240000000005</v>
      </c>
      <c r="I2085" s="71">
        <f t="shared" si="489"/>
        <v>119566</v>
      </c>
      <c r="J2085" s="99"/>
      <c r="K2085" s="99"/>
      <c r="L2085" s="99">
        <f t="shared" si="490"/>
        <v>0</v>
      </c>
      <c r="M2085" s="99">
        <f t="shared" si="488"/>
        <v>101944.76</v>
      </c>
      <c r="N2085" s="99">
        <f t="shared" si="491"/>
        <v>17621.240000000005</v>
      </c>
      <c r="O2085" s="99">
        <f t="shared" si="492"/>
        <v>119566</v>
      </c>
      <c r="P2085" s="99"/>
      <c r="Q2085" s="99"/>
      <c r="R2085" s="99">
        <f t="shared" si="493"/>
        <v>0</v>
      </c>
      <c r="S2085" s="99">
        <f t="shared" si="494"/>
        <v>101944.76</v>
      </c>
      <c r="T2085" s="99">
        <f t="shared" si="495"/>
        <v>17621.240000000005</v>
      </c>
      <c r="U2085" s="99">
        <f t="shared" si="496"/>
        <v>119566</v>
      </c>
      <c r="V2085" s="105"/>
      <c r="W2085" s="86"/>
      <c r="X2085" s="86"/>
      <c r="Y2085" s="86"/>
      <c r="Z2085" s="86"/>
      <c r="AA2085" s="86"/>
      <c r="AB2085" s="86"/>
      <c r="AC2085" s="86"/>
      <c r="AD2085" s="86"/>
      <c r="AE2085" s="86"/>
      <c r="AF2085" s="86"/>
      <c r="AG2085" s="86"/>
      <c r="AH2085" s="86"/>
      <c r="AI2085" s="86"/>
      <c r="AJ2085" s="86"/>
      <c r="AK2085" s="86"/>
      <c r="AL2085" s="86"/>
      <c r="AM2085" s="86"/>
      <c r="AN2085" s="86"/>
      <c r="AO2085" s="86"/>
      <c r="AP2085" s="86"/>
      <c r="AQ2085" s="86"/>
      <c r="AR2085" s="86"/>
      <c r="AS2085" s="86"/>
      <c r="AT2085" s="86"/>
      <c r="AU2085" s="86"/>
      <c r="AV2085" s="86"/>
      <c r="AW2085" s="86"/>
      <c r="AX2085" s="86"/>
      <c r="AY2085" s="86"/>
      <c r="AZ2085" s="86"/>
      <c r="BA2085" s="86"/>
      <c r="BB2085" s="86"/>
      <c r="BC2085" s="86"/>
      <c r="BD2085" s="86"/>
      <c r="BE2085" s="86"/>
      <c r="BF2085" s="86"/>
      <c r="BG2085" s="86"/>
      <c r="BH2085" s="86"/>
      <c r="BI2085" s="86"/>
      <c r="BJ2085" s="86"/>
      <c r="BK2085" s="86"/>
      <c r="BL2085" s="86"/>
      <c r="BM2085" s="86"/>
      <c r="BN2085" s="86"/>
      <c r="BO2085" s="86"/>
      <c r="BP2085" s="86"/>
    </row>
    <row r="2086" spans="1:68" s="207" customFormat="1" x14ac:dyDescent="0.25">
      <c r="A2086" s="71">
        <v>8</v>
      </c>
      <c r="B2086" s="286"/>
      <c r="C2086" s="286"/>
      <c r="D2086" s="286"/>
      <c r="E2086" s="286"/>
      <c r="F2086" s="71" t="s">
        <v>4225</v>
      </c>
      <c r="G2086" s="99">
        <v>44431.719999999994</v>
      </c>
      <c r="H2086" s="99">
        <v>12378.279999999999</v>
      </c>
      <c r="I2086" s="71">
        <f t="shared" si="489"/>
        <v>56809.999999999993</v>
      </c>
      <c r="J2086" s="99"/>
      <c r="K2086" s="99"/>
      <c r="L2086" s="99">
        <f t="shared" si="490"/>
        <v>0</v>
      </c>
      <c r="M2086" s="99">
        <f t="shared" si="488"/>
        <v>44431.719999999994</v>
      </c>
      <c r="N2086" s="99">
        <f t="shared" si="491"/>
        <v>12378.279999999999</v>
      </c>
      <c r="O2086" s="99">
        <f t="shared" si="492"/>
        <v>56809.999999999993</v>
      </c>
      <c r="P2086" s="99"/>
      <c r="Q2086" s="99"/>
      <c r="R2086" s="99">
        <f t="shared" si="493"/>
        <v>0</v>
      </c>
      <c r="S2086" s="99">
        <f t="shared" si="494"/>
        <v>44431.719999999994</v>
      </c>
      <c r="T2086" s="99">
        <f t="shared" si="495"/>
        <v>12378.279999999999</v>
      </c>
      <c r="U2086" s="99">
        <f t="shared" si="496"/>
        <v>56809.999999999993</v>
      </c>
      <c r="V2086" s="105"/>
      <c r="W2086" s="86"/>
      <c r="X2086" s="86"/>
      <c r="Y2086" s="86"/>
      <c r="Z2086" s="86"/>
      <c r="AA2086" s="86"/>
      <c r="AB2086" s="86"/>
      <c r="AC2086" s="86"/>
      <c r="AD2086" s="86"/>
      <c r="AE2086" s="86"/>
      <c r="AF2086" s="86"/>
      <c r="AG2086" s="86"/>
      <c r="AH2086" s="86"/>
      <c r="AI2086" s="86"/>
      <c r="AJ2086" s="86"/>
      <c r="AK2086" s="86"/>
      <c r="AL2086" s="86"/>
      <c r="AM2086" s="86"/>
      <c r="AN2086" s="86"/>
      <c r="AO2086" s="86"/>
      <c r="AP2086" s="86"/>
      <c r="AQ2086" s="86"/>
      <c r="AR2086" s="86"/>
      <c r="AS2086" s="86"/>
      <c r="AT2086" s="86"/>
      <c r="AU2086" s="86"/>
      <c r="AV2086" s="86"/>
      <c r="AW2086" s="86"/>
      <c r="AX2086" s="86"/>
      <c r="AY2086" s="86"/>
      <c r="AZ2086" s="86"/>
      <c r="BA2086" s="86"/>
      <c r="BB2086" s="86"/>
      <c r="BC2086" s="86"/>
      <c r="BD2086" s="86"/>
      <c r="BE2086" s="86"/>
      <c r="BF2086" s="86"/>
      <c r="BG2086" s="86"/>
      <c r="BH2086" s="86"/>
      <c r="BI2086" s="86"/>
      <c r="BJ2086" s="86"/>
      <c r="BK2086" s="86"/>
      <c r="BL2086" s="86"/>
      <c r="BM2086" s="86"/>
      <c r="BN2086" s="86"/>
      <c r="BO2086" s="86"/>
      <c r="BP2086" s="86"/>
    </row>
    <row r="2087" spans="1:68" s="207" customFormat="1" x14ac:dyDescent="0.25">
      <c r="A2087" s="71">
        <v>9</v>
      </c>
      <c r="B2087" s="286"/>
      <c r="C2087" s="286"/>
      <c r="D2087" s="286"/>
      <c r="E2087" s="286"/>
      <c r="F2087" s="71" t="s">
        <v>4226</v>
      </c>
      <c r="G2087" s="99">
        <v>12345.609999999999</v>
      </c>
      <c r="H2087" s="99">
        <v>8543.3900000000012</v>
      </c>
      <c r="I2087" s="71">
        <f t="shared" si="489"/>
        <v>20889</v>
      </c>
      <c r="J2087" s="99"/>
      <c r="K2087" s="99"/>
      <c r="L2087" s="99">
        <f t="shared" si="490"/>
        <v>0</v>
      </c>
      <c r="M2087" s="99">
        <f t="shared" si="488"/>
        <v>12345.609999999999</v>
      </c>
      <c r="N2087" s="99">
        <f t="shared" si="491"/>
        <v>8543.3900000000012</v>
      </c>
      <c r="O2087" s="99">
        <f t="shared" si="492"/>
        <v>20889</v>
      </c>
      <c r="P2087" s="99"/>
      <c r="Q2087" s="99"/>
      <c r="R2087" s="99">
        <f t="shared" si="493"/>
        <v>0</v>
      </c>
      <c r="S2087" s="99">
        <f t="shared" si="494"/>
        <v>12345.609999999999</v>
      </c>
      <c r="T2087" s="99">
        <f t="shared" si="495"/>
        <v>8543.3900000000012</v>
      </c>
      <c r="U2087" s="99">
        <f t="shared" si="496"/>
        <v>20889</v>
      </c>
      <c r="V2087" s="105"/>
      <c r="W2087" s="86"/>
      <c r="X2087" s="86"/>
      <c r="Y2087" s="86"/>
      <c r="Z2087" s="86"/>
      <c r="AA2087" s="86"/>
      <c r="AB2087" s="86"/>
      <c r="AC2087" s="86"/>
      <c r="AD2087" s="86"/>
      <c r="AE2087" s="86"/>
      <c r="AF2087" s="86"/>
      <c r="AG2087" s="86"/>
      <c r="AH2087" s="86"/>
      <c r="AI2087" s="86"/>
      <c r="AJ2087" s="86"/>
      <c r="AK2087" s="86"/>
      <c r="AL2087" s="86"/>
      <c r="AM2087" s="86"/>
      <c r="AN2087" s="86"/>
      <c r="AO2087" s="86"/>
      <c r="AP2087" s="86"/>
      <c r="AQ2087" s="86"/>
      <c r="AR2087" s="86"/>
      <c r="AS2087" s="86"/>
      <c r="AT2087" s="86"/>
      <c r="AU2087" s="86"/>
      <c r="AV2087" s="86"/>
      <c r="AW2087" s="86"/>
      <c r="AX2087" s="86"/>
      <c r="AY2087" s="86"/>
      <c r="AZ2087" s="86"/>
      <c r="BA2087" s="86"/>
      <c r="BB2087" s="86"/>
      <c r="BC2087" s="86"/>
      <c r="BD2087" s="86"/>
      <c r="BE2087" s="86"/>
      <c r="BF2087" s="86"/>
      <c r="BG2087" s="86"/>
      <c r="BH2087" s="86"/>
      <c r="BI2087" s="86"/>
      <c r="BJ2087" s="86"/>
      <c r="BK2087" s="86"/>
      <c r="BL2087" s="86"/>
      <c r="BM2087" s="86"/>
      <c r="BN2087" s="86"/>
      <c r="BO2087" s="86"/>
      <c r="BP2087" s="86"/>
    </row>
    <row r="2088" spans="1:68" s="207" customFormat="1" x14ac:dyDescent="0.25">
      <c r="A2088" s="71">
        <v>10</v>
      </c>
      <c r="B2088" s="286"/>
      <c r="C2088" s="286"/>
      <c r="D2088" s="286"/>
      <c r="E2088" s="286"/>
      <c r="F2088" s="71" t="s">
        <v>4227</v>
      </c>
      <c r="G2088" s="99">
        <v>131848.14000000004</v>
      </c>
      <c r="H2088" s="99">
        <v>38254.86</v>
      </c>
      <c r="I2088" s="71">
        <f t="shared" si="489"/>
        <v>170103.00000000006</v>
      </c>
      <c r="J2088" s="99"/>
      <c r="K2088" s="99"/>
      <c r="L2088" s="99">
        <f t="shared" si="490"/>
        <v>0</v>
      </c>
      <c r="M2088" s="99">
        <f t="shared" si="488"/>
        <v>131848.14000000004</v>
      </c>
      <c r="N2088" s="99">
        <f t="shared" si="491"/>
        <v>38254.86</v>
      </c>
      <c r="O2088" s="99">
        <f t="shared" si="492"/>
        <v>170103.00000000006</v>
      </c>
      <c r="P2088" s="99"/>
      <c r="Q2088" s="99"/>
      <c r="R2088" s="99">
        <f t="shared" si="493"/>
        <v>0</v>
      </c>
      <c r="S2088" s="99">
        <f t="shared" si="494"/>
        <v>131848.14000000004</v>
      </c>
      <c r="T2088" s="99">
        <f t="shared" si="495"/>
        <v>38254.86</v>
      </c>
      <c r="U2088" s="99">
        <f t="shared" si="496"/>
        <v>170103.00000000006</v>
      </c>
      <c r="V2088" s="105"/>
      <c r="W2088" s="86"/>
      <c r="X2088" s="86"/>
      <c r="Y2088" s="86"/>
      <c r="Z2088" s="86"/>
      <c r="AA2088" s="86"/>
      <c r="AB2088" s="86"/>
      <c r="AC2088" s="86"/>
      <c r="AD2088" s="86"/>
      <c r="AE2088" s="86"/>
      <c r="AF2088" s="86"/>
      <c r="AG2088" s="86"/>
      <c r="AH2088" s="86"/>
      <c r="AI2088" s="86"/>
      <c r="AJ2088" s="86"/>
      <c r="AK2088" s="86"/>
      <c r="AL2088" s="86"/>
      <c r="AM2088" s="86"/>
      <c r="AN2088" s="86"/>
      <c r="AO2088" s="86"/>
      <c r="AP2088" s="86"/>
      <c r="AQ2088" s="86"/>
      <c r="AR2088" s="86"/>
      <c r="AS2088" s="86"/>
      <c r="AT2088" s="86"/>
      <c r="AU2088" s="86"/>
      <c r="AV2088" s="86"/>
      <c r="AW2088" s="86"/>
      <c r="AX2088" s="86"/>
      <c r="AY2088" s="86"/>
      <c r="AZ2088" s="86"/>
      <c r="BA2088" s="86"/>
      <c r="BB2088" s="86"/>
      <c r="BC2088" s="86"/>
      <c r="BD2088" s="86"/>
      <c r="BE2088" s="86"/>
      <c r="BF2088" s="86"/>
      <c r="BG2088" s="86"/>
      <c r="BH2088" s="86"/>
      <c r="BI2088" s="86"/>
      <c r="BJ2088" s="86"/>
      <c r="BK2088" s="86"/>
      <c r="BL2088" s="86"/>
      <c r="BM2088" s="86"/>
      <c r="BN2088" s="86"/>
      <c r="BO2088" s="86"/>
      <c r="BP2088" s="86"/>
    </row>
    <row r="2089" spans="1:68" s="207" customFormat="1" x14ac:dyDescent="0.25">
      <c r="A2089" s="71">
        <v>11</v>
      </c>
      <c r="B2089" s="286"/>
      <c r="C2089" s="286"/>
      <c r="D2089" s="286"/>
      <c r="E2089" s="286"/>
      <c r="F2089" s="71" t="s">
        <v>4228</v>
      </c>
      <c r="G2089" s="99">
        <v>152770.43</v>
      </c>
      <c r="H2089" s="99">
        <v>19906.57</v>
      </c>
      <c r="I2089" s="71">
        <f t="shared" si="489"/>
        <v>172677</v>
      </c>
      <c r="J2089" s="99"/>
      <c r="K2089" s="99"/>
      <c r="L2089" s="99">
        <f t="shared" si="490"/>
        <v>0</v>
      </c>
      <c r="M2089" s="99">
        <f t="shared" si="488"/>
        <v>152770.43</v>
      </c>
      <c r="N2089" s="99">
        <f t="shared" si="491"/>
        <v>19906.57</v>
      </c>
      <c r="O2089" s="99">
        <f t="shared" si="492"/>
        <v>172677</v>
      </c>
      <c r="P2089" s="99"/>
      <c r="Q2089" s="99"/>
      <c r="R2089" s="99">
        <f t="shared" si="493"/>
        <v>0</v>
      </c>
      <c r="S2089" s="99">
        <f t="shared" si="494"/>
        <v>152770.43</v>
      </c>
      <c r="T2089" s="99">
        <f t="shared" si="495"/>
        <v>19906.57</v>
      </c>
      <c r="U2089" s="99">
        <f t="shared" si="496"/>
        <v>172677</v>
      </c>
      <c r="V2089" s="105"/>
      <c r="W2089" s="86"/>
      <c r="X2089" s="86"/>
      <c r="Y2089" s="86"/>
      <c r="Z2089" s="86"/>
      <c r="AA2089" s="86"/>
      <c r="AB2089" s="86"/>
      <c r="AC2089" s="86"/>
      <c r="AD2089" s="86"/>
      <c r="AE2089" s="86"/>
      <c r="AF2089" s="86"/>
      <c r="AG2089" s="86"/>
      <c r="AH2089" s="86"/>
      <c r="AI2089" s="86"/>
      <c r="AJ2089" s="86"/>
      <c r="AK2089" s="86"/>
      <c r="AL2089" s="86"/>
      <c r="AM2089" s="86"/>
      <c r="AN2089" s="86"/>
      <c r="AO2089" s="86"/>
      <c r="AP2089" s="86"/>
      <c r="AQ2089" s="86"/>
      <c r="AR2089" s="86"/>
      <c r="AS2089" s="86"/>
      <c r="AT2089" s="86"/>
      <c r="AU2089" s="86"/>
      <c r="AV2089" s="86"/>
      <c r="AW2089" s="86"/>
      <c r="AX2089" s="86"/>
      <c r="AY2089" s="86"/>
      <c r="AZ2089" s="86"/>
      <c r="BA2089" s="86"/>
      <c r="BB2089" s="86"/>
      <c r="BC2089" s="86"/>
      <c r="BD2089" s="86"/>
      <c r="BE2089" s="86"/>
      <c r="BF2089" s="86"/>
      <c r="BG2089" s="86"/>
      <c r="BH2089" s="86"/>
      <c r="BI2089" s="86"/>
      <c r="BJ2089" s="86"/>
      <c r="BK2089" s="86"/>
      <c r="BL2089" s="86"/>
      <c r="BM2089" s="86"/>
      <c r="BN2089" s="86"/>
      <c r="BO2089" s="86"/>
      <c r="BP2089" s="86"/>
    </row>
    <row r="2090" spans="1:68" s="207" customFormat="1" x14ac:dyDescent="0.25">
      <c r="A2090" s="71">
        <v>12</v>
      </c>
      <c r="B2090" s="286"/>
      <c r="C2090" s="286"/>
      <c r="D2090" s="286"/>
      <c r="E2090" s="286"/>
      <c r="F2090" s="71" t="s">
        <v>4229</v>
      </c>
      <c r="G2090" s="99">
        <v>25525.9</v>
      </c>
      <c r="H2090" s="99">
        <v>9263.1</v>
      </c>
      <c r="I2090" s="71">
        <f t="shared" si="489"/>
        <v>34789</v>
      </c>
      <c r="J2090" s="99"/>
      <c r="K2090" s="99"/>
      <c r="L2090" s="99">
        <f t="shared" si="490"/>
        <v>0</v>
      </c>
      <c r="M2090" s="99">
        <f t="shared" si="488"/>
        <v>25525.9</v>
      </c>
      <c r="N2090" s="99">
        <f t="shared" si="491"/>
        <v>9263.1</v>
      </c>
      <c r="O2090" s="99">
        <f t="shared" si="492"/>
        <v>34789</v>
      </c>
      <c r="P2090" s="99"/>
      <c r="Q2090" s="99"/>
      <c r="R2090" s="99">
        <f t="shared" si="493"/>
        <v>0</v>
      </c>
      <c r="S2090" s="99">
        <f t="shared" si="494"/>
        <v>25525.9</v>
      </c>
      <c r="T2090" s="99">
        <f t="shared" si="495"/>
        <v>9263.1</v>
      </c>
      <c r="U2090" s="99">
        <f t="shared" si="496"/>
        <v>34789</v>
      </c>
      <c r="V2090" s="105"/>
      <c r="W2090" s="86"/>
      <c r="X2090" s="86"/>
      <c r="Y2090" s="86"/>
      <c r="Z2090" s="86"/>
      <c r="AA2090" s="86"/>
      <c r="AB2090" s="86"/>
      <c r="AC2090" s="86"/>
      <c r="AD2090" s="86"/>
      <c r="AE2090" s="86"/>
      <c r="AF2090" s="86"/>
      <c r="AG2090" s="86"/>
      <c r="AH2090" s="86"/>
      <c r="AI2090" s="86"/>
      <c r="AJ2090" s="86"/>
      <c r="AK2090" s="86"/>
      <c r="AL2090" s="86"/>
      <c r="AM2090" s="86"/>
      <c r="AN2090" s="86"/>
      <c r="AO2090" s="86"/>
      <c r="AP2090" s="86"/>
      <c r="AQ2090" s="86"/>
      <c r="AR2090" s="86"/>
      <c r="AS2090" s="86"/>
      <c r="AT2090" s="86"/>
      <c r="AU2090" s="86"/>
      <c r="AV2090" s="86"/>
      <c r="AW2090" s="86"/>
      <c r="AX2090" s="86"/>
      <c r="AY2090" s="86"/>
      <c r="AZ2090" s="86"/>
      <c r="BA2090" s="86"/>
      <c r="BB2090" s="86"/>
      <c r="BC2090" s="86"/>
      <c r="BD2090" s="86"/>
      <c r="BE2090" s="86"/>
      <c r="BF2090" s="86"/>
      <c r="BG2090" s="86"/>
      <c r="BH2090" s="86"/>
      <c r="BI2090" s="86"/>
      <c r="BJ2090" s="86"/>
      <c r="BK2090" s="86"/>
      <c r="BL2090" s="86"/>
      <c r="BM2090" s="86"/>
      <c r="BN2090" s="86"/>
      <c r="BO2090" s="86"/>
      <c r="BP2090" s="86"/>
    </row>
    <row r="2091" spans="1:68" s="207" customFormat="1" x14ac:dyDescent="0.25">
      <c r="A2091" s="71">
        <v>13</v>
      </c>
      <c r="B2091" s="286"/>
      <c r="C2091" s="286"/>
      <c r="D2091" s="286"/>
      <c r="E2091" s="286"/>
      <c r="F2091" s="71" t="s">
        <v>4230</v>
      </c>
      <c r="G2091" s="99">
        <v>123123.3</v>
      </c>
      <c r="H2091" s="99">
        <v>34236.700000000004</v>
      </c>
      <c r="I2091" s="71">
        <f t="shared" si="489"/>
        <v>157360</v>
      </c>
      <c r="J2091" s="99"/>
      <c r="K2091" s="99"/>
      <c r="L2091" s="99">
        <f t="shared" si="490"/>
        <v>0</v>
      </c>
      <c r="M2091" s="99">
        <f t="shared" si="488"/>
        <v>123123.3</v>
      </c>
      <c r="N2091" s="99">
        <f t="shared" si="491"/>
        <v>34236.700000000004</v>
      </c>
      <c r="O2091" s="99">
        <f t="shared" si="492"/>
        <v>157360</v>
      </c>
      <c r="P2091" s="99"/>
      <c r="Q2091" s="99"/>
      <c r="R2091" s="99">
        <f t="shared" si="493"/>
        <v>0</v>
      </c>
      <c r="S2091" s="99">
        <f t="shared" si="494"/>
        <v>123123.3</v>
      </c>
      <c r="T2091" s="99">
        <f t="shared" si="495"/>
        <v>34236.700000000004</v>
      </c>
      <c r="U2091" s="99">
        <f t="shared" si="496"/>
        <v>157360</v>
      </c>
      <c r="V2091" s="105"/>
      <c r="W2091" s="86"/>
      <c r="X2091" s="86"/>
      <c r="Y2091" s="86"/>
      <c r="Z2091" s="86"/>
      <c r="AA2091" s="86"/>
      <c r="AB2091" s="86"/>
      <c r="AC2091" s="86"/>
      <c r="AD2091" s="86"/>
      <c r="AE2091" s="86"/>
      <c r="AF2091" s="86"/>
      <c r="AG2091" s="86"/>
      <c r="AH2091" s="86"/>
      <c r="AI2091" s="86"/>
      <c r="AJ2091" s="86"/>
      <c r="AK2091" s="86"/>
      <c r="AL2091" s="86"/>
      <c r="AM2091" s="86"/>
      <c r="AN2091" s="86"/>
      <c r="AO2091" s="86"/>
      <c r="AP2091" s="86"/>
      <c r="AQ2091" s="86"/>
      <c r="AR2091" s="86"/>
      <c r="AS2091" s="86"/>
      <c r="AT2091" s="86"/>
      <c r="AU2091" s="86"/>
      <c r="AV2091" s="86"/>
      <c r="AW2091" s="86"/>
      <c r="AX2091" s="86"/>
      <c r="AY2091" s="86"/>
      <c r="AZ2091" s="86"/>
      <c r="BA2091" s="86"/>
      <c r="BB2091" s="86"/>
      <c r="BC2091" s="86"/>
      <c r="BD2091" s="86"/>
      <c r="BE2091" s="86"/>
      <c r="BF2091" s="86"/>
      <c r="BG2091" s="86"/>
      <c r="BH2091" s="86"/>
      <c r="BI2091" s="86"/>
      <c r="BJ2091" s="86"/>
      <c r="BK2091" s="86"/>
      <c r="BL2091" s="86"/>
      <c r="BM2091" s="86"/>
      <c r="BN2091" s="86"/>
      <c r="BO2091" s="86"/>
      <c r="BP2091" s="86"/>
    </row>
    <row r="2092" spans="1:68" s="207" customFormat="1" x14ac:dyDescent="0.25">
      <c r="A2092" s="71">
        <v>14</v>
      </c>
      <c r="B2092" s="286"/>
      <c r="C2092" s="286"/>
      <c r="D2092" s="286"/>
      <c r="E2092" s="286"/>
      <c r="F2092" s="71" t="s">
        <v>4231</v>
      </c>
      <c r="G2092" s="99">
        <v>155617.17000000001</v>
      </c>
      <c r="H2092" s="99">
        <v>7866.8300000000017</v>
      </c>
      <c r="I2092" s="71">
        <f t="shared" si="489"/>
        <v>163484</v>
      </c>
      <c r="J2092" s="99"/>
      <c r="K2092" s="99"/>
      <c r="L2092" s="99">
        <f t="shared" si="490"/>
        <v>0</v>
      </c>
      <c r="M2092" s="99">
        <f t="shared" si="488"/>
        <v>155617.17000000001</v>
      </c>
      <c r="N2092" s="99">
        <f t="shared" si="491"/>
        <v>7866.8300000000017</v>
      </c>
      <c r="O2092" s="99">
        <f t="shared" si="492"/>
        <v>163484</v>
      </c>
      <c r="P2092" s="99"/>
      <c r="Q2092" s="99"/>
      <c r="R2092" s="99">
        <f t="shared" si="493"/>
        <v>0</v>
      </c>
      <c r="S2092" s="99">
        <f t="shared" si="494"/>
        <v>155617.17000000001</v>
      </c>
      <c r="T2092" s="99">
        <f t="shared" si="495"/>
        <v>7866.8300000000017</v>
      </c>
      <c r="U2092" s="99">
        <f t="shared" si="496"/>
        <v>163484</v>
      </c>
      <c r="V2092" s="105"/>
      <c r="W2092" s="86"/>
      <c r="X2092" s="86"/>
      <c r="Y2092" s="86"/>
      <c r="Z2092" s="86"/>
      <c r="AA2092" s="86"/>
      <c r="AB2092" s="86"/>
      <c r="AC2092" s="86"/>
      <c r="AD2092" s="86"/>
      <c r="AE2092" s="86"/>
      <c r="AF2092" s="86"/>
      <c r="AG2092" s="86"/>
      <c r="AH2092" s="86"/>
      <c r="AI2092" s="86"/>
      <c r="AJ2092" s="86"/>
      <c r="AK2092" s="86"/>
      <c r="AL2092" s="86"/>
      <c r="AM2092" s="86"/>
      <c r="AN2092" s="86"/>
      <c r="AO2092" s="86"/>
      <c r="AP2092" s="86"/>
      <c r="AQ2092" s="86"/>
      <c r="AR2092" s="86"/>
      <c r="AS2092" s="86"/>
      <c r="AT2092" s="86"/>
      <c r="AU2092" s="86"/>
      <c r="AV2092" s="86"/>
      <c r="AW2092" s="86"/>
      <c r="AX2092" s="86"/>
      <c r="AY2092" s="86"/>
      <c r="AZ2092" s="86"/>
      <c r="BA2092" s="86"/>
      <c r="BB2092" s="86"/>
      <c r="BC2092" s="86"/>
      <c r="BD2092" s="86"/>
      <c r="BE2092" s="86"/>
      <c r="BF2092" s="86"/>
      <c r="BG2092" s="86"/>
      <c r="BH2092" s="86"/>
      <c r="BI2092" s="86"/>
      <c r="BJ2092" s="86"/>
      <c r="BK2092" s="86"/>
      <c r="BL2092" s="86"/>
      <c r="BM2092" s="86"/>
      <c r="BN2092" s="86"/>
      <c r="BO2092" s="86"/>
      <c r="BP2092" s="86"/>
    </row>
    <row r="2093" spans="1:68" s="207" customFormat="1" x14ac:dyDescent="0.25">
      <c r="A2093" s="71">
        <v>15</v>
      </c>
      <c r="B2093" s="286"/>
      <c r="C2093" s="286"/>
      <c r="D2093" s="286"/>
      <c r="E2093" s="286"/>
      <c r="F2093" s="71" t="s">
        <v>4232</v>
      </c>
      <c r="G2093" s="99">
        <v>-9214.7199999999993</v>
      </c>
      <c r="H2093" s="99">
        <v>3210.7200000000012</v>
      </c>
      <c r="I2093" s="71">
        <f t="shared" si="489"/>
        <v>-6003.9999999999982</v>
      </c>
      <c r="J2093" s="99"/>
      <c r="K2093" s="99"/>
      <c r="L2093" s="99">
        <f t="shared" si="490"/>
        <v>0</v>
      </c>
      <c r="M2093" s="99">
        <f t="shared" si="488"/>
        <v>-9214.7199999999993</v>
      </c>
      <c r="N2093" s="99">
        <f t="shared" si="491"/>
        <v>3210.7200000000012</v>
      </c>
      <c r="O2093" s="99">
        <f t="shared" si="492"/>
        <v>-6003.9999999999982</v>
      </c>
      <c r="P2093" s="99"/>
      <c r="Q2093" s="99"/>
      <c r="R2093" s="99">
        <f t="shared" si="493"/>
        <v>0</v>
      </c>
      <c r="S2093" s="99">
        <f t="shared" si="494"/>
        <v>-9214.7199999999993</v>
      </c>
      <c r="T2093" s="99">
        <f t="shared" si="495"/>
        <v>3210.7200000000012</v>
      </c>
      <c r="U2093" s="99">
        <f t="shared" si="496"/>
        <v>-6003.9999999999982</v>
      </c>
      <c r="V2093" s="105"/>
      <c r="W2093" s="86"/>
      <c r="X2093" s="86"/>
      <c r="Y2093" s="86"/>
      <c r="Z2093" s="86"/>
      <c r="AA2093" s="86"/>
      <c r="AB2093" s="86"/>
      <c r="AC2093" s="86"/>
      <c r="AD2093" s="86"/>
      <c r="AE2093" s="86"/>
      <c r="AF2093" s="86"/>
      <c r="AG2093" s="86"/>
      <c r="AH2093" s="86"/>
      <c r="AI2093" s="86"/>
      <c r="AJ2093" s="86"/>
      <c r="AK2093" s="86"/>
      <c r="AL2093" s="86"/>
      <c r="AM2093" s="86"/>
      <c r="AN2093" s="86"/>
      <c r="AO2093" s="86"/>
      <c r="AP2093" s="86"/>
      <c r="AQ2093" s="86"/>
      <c r="AR2093" s="86"/>
      <c r="AS2093" s="86"/>
      <c r="AT2093" s="86"/>
      <c r="AU2093" s="86"/>
      <c r="AV2093" s="86"/>
      <c r="AW2093" s="86"/>
      <c r="AX2093" s="86"/>
      <c r="AY2093" s="86"/>
      <c r="AZ2093" s="86"/>
      <c r="BA2093" s="86"/>
      <c r="BB2093" s="86"/>
      <c r="BC2093" s="86"/>
      <c r="BD2093" s="86"/>
      <c r="BE2093" s="86"/>
      <c r="BF2093" s="86"/>
      <c r="BG2093" s="86"/>
      <c r="BH2093" s="86"/>
      <c r="BI2093" s="86"/>
      <c r="BJ2093" s="86"/>
      <c r="BK2093" s="86"/>
      <c r="BL2093" s="86"/>
      <c r="BM2093" s="86"/>
      <c r="BN2093" s="86"/>
      <c r="BO2093" s="86"/>
      <c r="BP2093" s="86"/>
    </row>
    <row r="2094" spans="1:68" s="207" customFormat="1" x14ac:dyDescent="0.25">
      <c r="A2094" s="71">
        <v>16</v>
      </c>
      <c r="B2094" s="286"/>
      <c r="C2094" s="286"/>
      <c r="D2094" s="286"/>
      <c r="E2094" s="286"/>
      <c r="F2094" s="71" t="s">
        <v>4233</v>
      </c>
      <c r="G2094" s="99">
        <v>121609.35999999999</v>
      </c>
      <c r="H2094" s="99">
        <v>7263.6399999999921</v>
      </c>
      <c r="I2094" s="71">
        <f t="shared" si="489"/>
        <v>128872.99999999997</v>
      </c>
      <c r="J2094" s="99"/>
      <c r="K2094" s="99"/>
      <c r="L2094" s="99">
        <f t="shared" si="490"/>
        <v>0</v>
      </c>
      <c r="M2094" s="99">
        <f t="shared" si="488"/>
        <v>121609.35999999999</v>
      </c>
      <c r="N2094" s="99">
        <f t="shared" si="491"/>
        <v>7263.6399999999921</v>
      </c>
      <c r="O2094" s="99">
        <f t="shared" si="492"/>
        <v>128872.99999999997</v>
      </c>
      <c r="P2094" s="99"/>
      <c r="Q2094" s="99"/>
      <c r="R2094" s="99">
        <f t="shared" si="493"/>
        <v>0</v>
      </c>
      <c r="S2094" s="99">
        <f t="shared" si="494"/>
        <v>121609.35999999999</v>
      </c>
      <c r="T2094" s="99">
        <f t="shared" si="495"/>
        <v>7263.6399999999921</v>
      </c>
      <c r="U2094" s="99">
        <f t="shared" si="496"/>
        <v>128872.99999999997</v>
      </c>
      <c r="V2094" s="105"/>
      <c r="W2094" s="86"/>
      <c r="X2094" s="86"/>
      <c r="Y2094" s="86"/>
      <c r="Z2094" s="86"/>
      <c r="AA2094" s="86"/>
      <c r="AB2094" s="86"/>
      <c r="AC2094" s="86"/>
      <c r="AD2094" s="86"/>
      <c r="AE2094" s="86"/>
      <c r="AF2094" s="86"/>
      <c r="AG2094" s="86"/>
      <c r="AH2094" s="86"/>
      <c r="AI2094" s="86"/>
      <c r="AJ2094" s="86"/>
      <c r="AK2094" s="86"/>
      <c r="AL2094" s="86"/>
      <c r="AM2094" s="86"/>
      <c r="AN2094" s="86"/>
      <c r="AO2094" s="86"/>
      <c r="AP2094" s="86"/>
      <c r="AQ2094" s="86"/>
      <c r="AR2094" s="86"/>
      <c r="AS2094" s="86"/>
      <c r="AT2094" s="86"/>
      <c r="AU2094" s="86"/>
      <c r="AV2094" s="86"/>
      <c r="AW2094" s="86"/>
      <c r="AX2094" s="86"/>
      <c r="AY2094" s="86"/>
      <c r="AZ2094" s="86"/>
      <c r="BA2094" s="86"/>
      <c r="BB2094" s="86"/>
      <c r="BC2094" s="86"/>
      <c r="BD2094" s="86"/>
      <c r="BE2094" s="86"/>
      <c r="BF2094" s="86"/>
      <c r="BG2094" s="86"/>
      <c r="BH2094" s="86"/>
      <c r="BI2094" s="86"/>
      <c r="BJ2094" s="86"/>
      <c r="BK2094" s="86"/>
      <c r="BL2094" s="86"/>
      <c r="BM2094" s="86"/>
      <c r="BN2094" s="86"/>
      <c r="BO2094" s="86"/>
      <c r="BP2094" s="86"/>
    </row>
    <row r="2095" spans="1:68" s="207" customFormat="1" x14ac:dyDescent="0.25">
      <c r="A2095" s="71">
        <v>17</v>
      </c>
      <c r="B2095" s="286"/>
      <c r="C2095" s="286"/>
      <c r="D2095" s="286"/>
      <c r="E2095" s="286"/>
      <c r="F2095" s="71" t="s">
        <v>4234</v>
      </c>
      <c r="G2095" s="99">
        <v>113157.6</v>
      </c>
      <c r="H2095" s="99">
        <v>1104.4000000000001</v>
      </c>
      <c r="I2095" s="71">
        <f t="shared" si="489"/>
        <v>114262</v>
      </c>
      <c r="J2095" s="99"/>
      <c r="K2095" s="99"/>
      <c r="L2095" s="99">
        <f t="shared" si="490"/>
        <v>0</v>
      </c>
      <c r="M2095" s="99">
        <f t="shared" si="488"/>
        <v>113157.6</v>
      </c>
      <c r="N2095" s="99">
        <f t="shared" si="491"/>
        <v>1104.4000000000001</v>
      </c>
      <c r="O2095" s="99">
        <f t="shared" si="492"/>
        <v>114262</v>
      </c>
      <c r="P2095" s="99"/>
      <c r="Q2095" s="99"/>
      <c r="R2095" s="99">
        <f t="shared" si="493"/>
        <v>0</v>
      </c>
      <c r="S2095" s="99">
        <f t="shared" si="494"/>
        <v>113157.6</v>
      </c>
      <c r="T2095" s="99">
        <f t="shared" si="495"/>
        <v>1104.4000000000001</v>
      </c>
      <c r="U2095" s="99">
        <f t="shared" si="496"/>
        <v>114262</v>
      </c>
      <c r="V2095" s="105"/>
      <c r="W2095" s="86"/>
      <c r="X2095" s="86"/>
      <c r="Y2095" s="86"/>
      <c r="Z2095" s="86"/>
      <c r="AA2095" s="86"/>
      <c r="AB2095" s="86"/>
      <c r="AC2095" s="86"/>
      <c r="AD2095" s="86"/>
      <c r="AE2095" s="86"/>
      <c r="AF2095" s="86"/>
      <c r="AG2095" s="86"/>
      <c r="AH2095" s="86"/>
      <c r="AI2095" s="86"/>
      <c r="AJ2095" s="86"/>
      <c r="AK2095" s="86"/>
      <c r="AL2095" s="86"/>
      <c r="AM2095" s="86"/>
      <c r="AN2095" s="86"/>
      <c r="AO2095" s="86"/>
      <c r="AP2095" s="86"/>
      <c r="AQ2095" s="86"/>
      <c r="AR2095" s="86"/>
      <c r="AS2095" s="86"/>
      <c r="AT2095" s="86"/>
      <c r="AU2095" s="86"/>
      <c r="AV2095" s="86"/>
      <c r="AW2095" s="86"/>
      <c r="AX2095" s="86"/>
      <c r="AY2095" s="86"/>
      <c r="AZ2095" s="86"/>
      <c r="BA2095" s="86"/>
      <c r="BB2095" s="86"/>
      <c r="BC2095" s="86"/>
      <c r="BD2095" s="86"/>
      <c r="BE2095" s="86"/>
      <c r="BF2095" s="86"/>
      <c r="BG2095" s="86"/>
      <c r="BH2095" s="86"/>
      <c r="BI2095" s="86"/>
      <c r="BJ2095" s="86"/>
      <c r="BK2095" s="86"/>
      <c r="BL2095" s="86"/>
      <c r="BM2095" s="86"/>
      <c r="BN2095" s="86"/>
      <c r="BO2095" s="86"/>
      <c r="BP2095" s="86"/>
    </row>
    <row r="2096" spans="1:68" s="207" customFormat="1" x14ac:dyDescent="0.25">
      <c r="A2096" s="71">
        <v>18</v>
      </c>
      <c r="B2096" s="286"/>
      <c r="C2096" s="286"/>
      <c r="D2096" s="286"/>
      <c r="E2096" s="286"/>
      <c r="F2096" s="71" t="s">
        <v>4235</v>
      </c>
      <c r="G2096" s="99">
        <v>20557.7</v>
      </c>
      <c r="H2096" s="99">
        <v>4724.3</v>
      </c>
      <c r="I2096" s="71">
        <f t="shared" si="489"/>
        <v>25282</v>
      </c>
      <c r="J2096" s="99"/>
      <c r="K2096" s="99"/>
      <c r="L2096" s="99">
        <f t="shared" si="490"/>
        <v>0</v>
      </c>
      <c r="M2096" s="99">
        <f t="shared" si="488"/>
        <v>20557.7</v>
      </c>
      <c r="N2096" s="99">
        <f t="shared" si="491"/>
        <v>4724.3</v>
      </c>
      <c r="O2096" s="99">
        <f t="shared" si="492"/>
        <v>25282</v>
      </c>
      <c r="P2096" s="99"/>
      <c r="Q2096" s="99"/>
      <c r="R2096" s="99">
        <f t="shared" si="493"/>
        <v>0</v>
      </c>
      <c r="S2096" s="99">
        <f t="shared" si="494"/>
        <v>20557.7</v>
      </c>
      <c r="T2096" s="99">
        <f t="shared" si="495"/>
        <v>4724.3</v>
      </c>
      <c r="U2096" s="99">
        <f t="shared" si="496"/>
        <v>25282</v>
      </c>
      <c r="V2096" s="105"/>
      <c r="W2096" s="86"/>
      <c r="X2096" s="86"/>
      <c r="Y2096" s="86"/>
      <c r="Z2096" s="86"/>
      <c r="AA2096" s="86"/>
      <c r="AB2096" s="86"/>
      <c r="AC2096" s="86"/>
      <c r="AD2096" s="86"/>
      <c r="AE2096" s="86"/>
      <c r="AF2096" s="86"/>
      <c r="AG2096" s="86"/>
      <c r="AH2096" s="86"/>
      <c r="AI2096" s="86"/>
      <c r="AJ2096" s="86"/>
      <c r="AK2096" s="86"/>
      <c r="AL2096" s="86"/>
      <c r="AM2096" s="86"/>
      <c r="AN2096" s="86"/>
      <c r="AO2096" s="86"/>
      <c r="AP2096" s="86"/>
      <c r="AQ2096" s="86"/>
      <c r="AR2096" s="86"/>
      <c r="AS2096" s="86"/>
      <c r="AT2096" s="86"/>
      <c r="AU2096" s="86"/>
      <c r="AV2096" s="86"/>
      <c r="AW2096" s="86"/>
      <c r="AX2096" s="86"/>
      <c r="AY2096" s="86"/>
      <c r="AZ2096" s="86"/>
      <c r="BA2096" s="86"/>
      <c r="BB2096" s="86"/>
      <c r="BC2096" s="86"/>
      <c r="BD2096" s="86"/>
      <c r="BE2096" s="86"/>
      <c r="BF2096" s="86"/>
      <c r="BG2096" s="86"/>
      <c r="BH2096" s="86"/>
      <c r="BI2096" s="86"/>
      <c r="BJ2096" s="86"/>
      <c r="BK2096" s="86"/>
      <c r="BL2096" s="86"/>
      <c r="BM2096" s="86"/>
      <c r="BN2096" s="86"/>
      <c r="BO2096" s="86"/>
      <c r="BP2096" s="86"/>
    </row>
    <row r="2097" spans="1:68" s="207" customFormat="1" x14ac:dyDescent="0.25">
      <c r="A2097" s="71">
        <v>19</v>
      </c>
      <c r="B2097" s="286"/>
      <c r="C2097" s="286"/>
      <c r="D2097" s="286"/>
      <c r="E2097" s="286"/>
      <c r="F2097" s="71" t="s">
        <v>4236</v>
      </c>
      <c r="G2097" s="99">
        <v>15437.18</v>
      </c>
      <c r="H2097" s="99">
        <v>2588.8200000000002</v>
      </c>
      <c r="I2097" s="71">
        <f t="shared" si="489"/>
        <v>18026</v>
      </c>
      <c r="J2097" s="99"/>
      <c r="K2097" s="99"/>
      <c r="L2097" s="99">
        <f t="shared" si="490"/>
        <v>0</v>
      </c>
      <c r="M2097" s="99">
        <f t="shared" si="488"/>
        <v>15437.18</v>
      </c>
      <c r="N2097" s="99">
        <f t="shared" si="491"/>
        <v>2588.8200000000002</v>
      </c>
      <c r="O2097" s="99">
        <f t="shared" si="492"/>
        <v>18026</v>
      </c>
      <c r="P2097" s="99"/>
      <c r="Q2097" s="99"/>
      <c r="R2097" s="99">
        <f t="shared" si="493"/>
        <v>0</v>
      </c>
      <c r="S2097" s="99">
        <f t="shared" si="494"/>
        <v>15437.18</v>
      </c>
      <c r="T2097" s="99">
        <f t="shared" si="495"/>
        <v>2588.8200000000002</v>
      </c>
      <c r="U2097" s="99">
        <f t="shared" si="496"/>
        <v>18026</v>
      </c>
      <c r="V2097" s="105"/>
      <c r="W2097" s="86"/>
      <c r="X2097" s="86"/>
      <c r="Y2097" s="86"/>
      <c r="Z2097" s="86"/>
      <c r="AA2097" s="86"/>
      <c r="AB2097" s="86"/>
      <c r="AC2097" s="86"/>
      <c r="AD2097" s="86"/>
      <c r="AE2097" s="86"/>
      <c r="AF2097" s="86"/>
      <c r="AG2097" s="86"/>
      <c r="AH2097" s="86"/>
      <c r="AI2097" s="86"/>
      <c r="AJ2097" s="86"/>
      <c r="AK2097" s="86"/>
      <c r="AL2097" s="86"/>
      <c r="AM2097" s="86"/>
      <c r="AN2097" s="86"/>
      <c r="AO2097" s="86"/>
      <c r="AP2097" s="86"/>
      <c r="AQ2097" s="86"/>
      <c r="AR2097" s="86"/>
      <c r="AS2097" s="86"/>
      <c r="AT2097" s="86"/>
      <c r="AU2097" s="86"/>
      <c r="AV2097" s="86"/>
      <c r="AW2097" s="86"/>
      <c r="AX2097" s="86"/>
      <c r="AY2097" s="86"/>
      <c r="AZ2097" s="86"/>
      <c r="BA2097" s="86"/>
      <c r="BB2097" s="86"/>
      <c r="BC2097" s="86"/>
      <c r="BD2097" s="86"/>
      <c r="BE2097" s="86"/>
      <c r="BF2097" s="86"/>
      <c r="BG2097" s="86"/>
      <c r="BH2097" s="86"/>
      <c r="BI2097" s="86"/>
      <c r="BJ2097" s="86"/>
      <c r="BK2097" s="86"/>
      <c r="BL2097" s="86"/>
      <c r="BM2097" s="86"/>
      <c r="BN2097" s="86"/>
      <c r="BO2097" s="86"/>
      <c r="BP2097" s="86"/>
    </row>
    <row r="2098" spans="1:68" s="207" customFormat="1" x14ac:dyDescent="0.25">
      <c r="A2098" s="71">
        <v>20</v>
      </c>
      <c r="B2098" s="286"/>
      <c r="C2098" s="286"/>
      <c r="D2098" s="286"/>
      <c r="E2098" s="286"/>
      <c r="F2098" s="71" t="s">
        <v>4237</v>
      </c>
      <c r="G2098" s="99">
        <v>14810.099999999999</v>
      </c>
      <c r="H2098" s="99">
        <v>2673.9</v>
      </c>
      <c r="I2098" s="71">
        <f t="shared" si="489"/>
        <v>17484</v>
      </c>
      <c r="J2098" s="99"/>
      <c r="K2098" s="99"/>
      <c r="L2098" s="99">
        <f t="shared" si="490"/>
        <v>0</v>
      </c>
      <c r="M2098" s="99">
        <f t="shared" si="488"/>
        <v>14810.099999999999</v>
      </c>
      <c r="N2098" s="99">
        <f t="shared" si="491"/>
        <v>2673.9</v>
      </c>
      <c r="O2098" s="99">
        <f t="shared" si="492"/>
        <v>17484</v>
      </c>
      <c r="P2098" s="99"/>
      <c r="Q2098" s="99"/>
      <c r="R2098" s="99">
        <f t="shared" si="493"/>
        <v>0</v>
      </c>
      <c r="S2098" s="99">
        <f t="shared" si="494"/>
        <v>14810.099999999999</v>
      </c>
      <c r="T2098" s="99">
        <f t="shared" si="495"/>
        <v>2673.9</v>
      </c>
      <c r="U2098" s="99">
        <f t="shared" si="496"/>
        <v>17484</v>
      </c>
      <c r="V2098" s="105"/>
      <c r="W2098" s="86"/>
      <c r="X2098" s="86"/>
      <c r="Y2098" s="86"/>
      <c r="Z2098" s="86"/>
      <c r="AA2098" s="86"/>
      <c r="AB2098" s="86"/>
      <c r="AC2098" s="86"/>
      <c r="AD2098" s="86"/>
      <c r="AE2098" s="86"/>
      <c r="AF2098" s="86"/>
      <c r="AG2098" s="86"/>
      <c r="AH2098" s="86"/>
      <c r="AI2098" s="86"/>
      <c r="AJ2098" s="86"/>
      <c r="AK2098" s="86"/>
      <c r="AL2098" s="86"/>
      <c r="AM2098" s="86"/>
      <c r="AN2098" s="86"/>
      <c r="AO2098" s="86"/>
      <c r="AP2098" s="86"/>
      <c r="AQ2098" s="86"/>
      <c r="AR2098" s="86"/>
      <c r="AS2098" s="86"/>
      <c r="AT2098" s="86"/>
      <c r="AU2098" s="86"/>
      <c r="AV2098" s="86"/>
      <c r="AW2098" s="86"/>
      <c r="AX2098" s="86"/>
      <c r="AY2098" s="86"/>
      <c r="AZ2098" s="86"/>
      <c r="BA2098" s="86"/>
      <c r="BB2098" s="86"/>
      <c r="BC2098" s="86"/>
      <c r="BD2098" s="86"/>
      <c r="BE2098" s="86"/>
      <c r="BF2098" s="86"/>
      <c r="BG2098" s="86"/>
      <c r="BH2098" s="86"/>
      <c r="BI2098" s="86"/>
      <c r="BJ2098" s="86"/>
      <c r="BK2098" s="86"/>
      <c r="BL2098" s="86"/>
      <c r="BM2098" s="86"/>
      <c r="BN2098" s="86"/>
      <c r="BO2098" s="86"/>
      <c r="BP2098" s="86"/>
    </row>
    <row r="2099" spans="1:68" s="207" customFormat="1" x14ac:dyDescent="0.25">
      <c r="A2099" s="71">
        <v>21</v>
      </c>
      <c r="B2099" s="286"/>
      <c r="C2099" s="286"/>
      <c r="D2099" s="286"/>
      <c r="E2099" s="286"/>
      <c r="F2099" s="71" t="s">
        <v>4238</v>
      </c>
      <c r="G2099" s="99">
        <v>15187.06</v>
      </c>
      <c r="H2099" s="99">
        <v>-4878.0600000000049</v>
      </c>
      <c r="I2099" s="71">
        <f t="shared" si="489"/>
        <v>10308.999999999995</v>
      </c>
      <c r="J2099" s="99"/>
      <c r="K2099" s="99"/>
      <c r="L2099" s="99">
        <f t="shared" si="490"/>
        <v>0</v>
      </c>
      <c r="M2099" s="99">
        <f t="shared" si="488"/>
        <v>15187.06</v>
      </c>
      <c r="N2099" s="99">
        <f t="shared" si="491"/>
        <v>-4878.0600000000049</v>
      </c>
      <c r="O2099" s="99">
        <f t="shared" si="492"/>
        <v>10308.999999999995</v>
      </c>
      <c r="P2099" s="99"/>
      <c r="Q2099" s="99"/>
      <c r="R2099" s="99">
        <f t="shared" si="493"/>
        <v>0</v>
      </c>
      <c r="S2099" s="99">
        <f t="shared" si="494"/>
        <v>15187.06</v>
      </c>
      <c r="T2099" s="99">
        <f t="shared" si="495"/>
        <v>-4878.0600000000049</v>
      </c>
      <c r="U2099" s="99">
        <f t="shared" si="496"/>
        <v>10308.999999999995</v>
      </c>
      <c r="V2099" s="105"/>
      <c r="W2099" s="86"/>
      <c r="X2099" s="86"/>
      <c r="Y2099" s="86"/>
      <c r="Z2099" s="86"/>
      <c r="AA2099" s="86"/>
      <c r="AB2099" s="86"/>
      <c r="AC2099" s="86"/>
      <c r="AD2099" s="86"/>
      <c r="AE2099" s="86"/>
      <c r="AF2099" s="86"/>
      <c r="AG2099" s="86"/>
      <c r="AH2099" s="86"/>
      <c r="AI2099" s="86"/>
      <c r="AJ2099" s="86"/>
      <c r="AK2099" s="86"/>
      <c r="AL2099" s="86"/>
      <c r="AM2099" s="86"/>
      <c r="AN2099" s="86"/>
      <c r="AO2099" s="86"/>
      <c r="AP2099" s="86"/>
      <c r="AQ2099" s="86"/>
      <c r="AR2099" s="86"/>
      <c r="AS2099" s="86"/>
      <c r="AT2099" s="86"/>
      <c r="AU2099" s="86"/>
      <c r="AV2099" s="86"/>
      <c r="AW2099" s="86"/>
      <c r="AX2099" s="86"/>
      <c r="AY2099" s="86"/>
      <c r="AZ2099" s="86"/>
      <c r="BA2099" s="86"/>
      <c r="BB2099" s="86"/>
      <c r="BC2099" s="86"/>
      <c r="BD2099" s="86"/>
      <c r="BE2099" s="86"/>
      <c r="BF2099" s="86"/>
      <c r="BG2099" s="86"/>
      <c r="BH2099" s="86"/>
      <c r="BI2099" s="86"/>
      <c r="BJ2099" s="86"/>
      <c r="BK2099" s="86"/>
      <c r="BL2099" s="86"/>
      <c r="BM2099" s="86"/>
      <c r="BN2099" s="86"/>
      <c r="BO2099" s="86"/>
      <c r="BP2099" s="86"/>
    </row>
    <row r="2100" spans="1:68" s="207" customFormat="1" x14ac:dyDescent="0.25">
      <c r="A2100" s="71">
        <v>22</v>
      </c>
      <c r="B2100" s="286"/>
      <c r="C2100" s="286"/>
      <c r="D2100" s="286"/>
      <c r="E2100" s="286"/>
      <c r="F2100" s="71" t="s">
        <v>4239</v>
      </c>
      <c r="G2100" s="99">
        <v>103138.93</v>
      </c>
      <c r="H2100" s="99">
        <v>25334.070000000003</v>
      </c>
      <c r="I2100" s="71">
        <f t="shared" si="489"/>
        <v>128473</v>
      </c>
      <c r="J2100" s="99"/>
      <c r="K2100" s="99"/>
      <c r="L2100" s="99">
        <f t="shared" si="490"/>
        <v>0</v>
      </c>
      <c r="M2100" s="99">
        <f t="shared" si="488"/>
        <v>103138.93</v>
      </c>
      <c r="N2100" s="99">
        <f t="shared" si="491"/>
        <v>25334.070000000003</v>
      </c>
      <c r="O2100" s="99">
        <f t="shared" si="492"/>
        <v>128473</v>
      </c>
      <c r="P2100" s="99"/>
      <c r="Q2100" s="99"/>
      <c r="R2100" s="99">
        <f t="shared" si="493"/>
        <v>0</v>
      </c>
      <c r="S2100" s="99">
        <f t="shared" si="494"/>
        <v>103138.93</v>
      </c>
      <c r="T2100" s="99">
        <f t="shared" si="495"/>
        <v>25334.070000000003</v>
      </c>
      <c r="U2100" s="99">
        <f t="shared" si="496"/>
        <v>128473</v>
      </c>
      <c r="V2100" s="105"/>
      <c r="W2100" s="86"/>
      <c r="X2100" s="86"/>
      <c r="Y2100" s="86"/>
      <c r="Z2100" s="86"/>
      <c r="AA2100" s="86"/>
      <c r="AB2100" s="86"/>
      <c r="AC2100" s="86"/>
      <c r="AD2100" s="86"/>
      <c r="AE2100" s="86"/>
      <c r="AF2100" s="86"/>
      <c r="AG2100" s="86"/>
      <c r="AH2100" s="86"/>
      <c r="AI2100" s="86"/>
      <c r="AJ2100" s="86"/>
      <c r="AK2100" s="86"/>
      <c r="AL2100" s="86"/>
      <c r="AM2100" s="86"/>
      <c r="AN2100" s="86"/>
      <c r="AO2100" s="86"/>
      <c r="AP2100" s="86"/>
      <c r="AQ2100" s="86"/>
      <c r="AR2100" s="86"/>
      <c r="AS2100" s="86"/>
      <c r="AT2100" s="86"/>
      <c r="AU2100" s="86"/>
      <c r="AV2100" s="86"/>
      <c r="AW2100" s="86"/>
      <c r="AX2100" s="86"/>
      <c r="AY2100" s="86"/>
      <c r="AZ2100" s="86"/>
      <c r="BA2100" s="86"/>
      <c r="BB2100" s="86"/>
      <c r="BC2100" s="86"/>
      <c r="BD2100" s="86"/>
      <c r="BE2100" s="86"/>
      <c r="BF2100" s="86"/>
      <c r="BG2100" s="86"/>
      <c r="BH2100" s="86"/>
      <c r="BI2100" s="86"/>
      <c r="BJ2100" s="86"/>
      <c r="BK2100" s="86"/>
      <c r="BL2100" s="86"/>
      <c r="BM2100" s="86"/>
      <c r="BN2100" s="86"/>
      <c r="BO2100" s="86"/>
      <c r="BP2100" s="86"/>
    </row>
    <row r="2101" spans="1:68" s="207" customFormat="1" x14ac:dyDescent="0.25">
      <c r="A2101" s="71">
        <v>23</v>
      </c>
      <c r="B2101" s="286"/>
      <c r="C2101" s="286"/>
      <c r="D2101" s="286"/>
      <c r="E2101" s="286"/>
      <c r="F2101" s="71" t="s">
        <v>4240</v>
      </c>
      <c r="G2101" s="99">
        <v>43267.130000000005</v>
      </c>
      <c r="H2101" s="99">
        <v>19495.870000000003</v>
      </c>
      <c r="I2101" s="71">
        <f t="shared" si="489"/>
        <v>62763.000000000007</v>
      </c>
      <c r="J2101" s="99"/>
      <c r="K2101" s="99"/>
      <c r="L2101" s="99">
        <f t="shared" si="490"/>
        <v>0</v>
      </c>
      <c r="M2101" s="99">
        <f t="shared" si="488"/>
        <v>43267.130000000005</v>
      </c>
      <c r="N2101" s="99">
        <f t="shared" si="491"/>
        <v>19495.870000000003</v>
      </c>
      <c r="O2101" s="99">
        <f t="shared" si="492"/>
        <v>62763.000000000007</v>
      </c>
      <c r="P2101" s="99"/>
      <c r="Q2101" s="99"/>
      <c r="R2101" s="99">
        <f t="shared" si="493"/>
        <v>0</v>
      </c>
      <c r="S2101" s="99">
        <f t="shared" si="494"/>
        <v>43267.130000000005</v>
      </c>
      <c r="T2101" s="99">
        <f t="shared" si="495"/>
        <v>19495.870000000003</v>
      </c>
      <c r="U2101" s="99">
        <f t="shared" si="496"/>
        <v>62763.000000000007</v>
      </c>
      <c r="V2101" s="105"/>
      <c r="W2101" s="86"/>
      <c r="X2101" s="86"/>
      <c r="Y2101" s="86"/>
      <c r="Z2101" s="86"/>
      <c r="AA2101" s="86"/>
      <c r="AB2101" s="86"/>
      <c r="AC2101" s="86"/>
      <c r="AD2101" s="86"/>
      <c r="AE2101" s="86"/>
      <c r="AF2101" s="86"/>
      <c r="AG2101" s="86"/>
      <c r="AH2101" s="86"/>
      <c r="AI2101" s="86"/>
      <c r="AJ2101" s="86"/>
      <c r="AK2101" s="86"/>
      <c r="AL2101" s="86"/>
      <c r="AM2101" s="86"/>
      <c r="AN2101" s="86"/>
      <c r="AO2101" s="86"/>
      <c r="AP2101" s="86"/>
      <c r="AQ2101" s="86"/>
      <c r="AR2101" s="86"/>
      <c r="AS2101" s="86"/>
      <c r="AT2101" s="86"/>
      <c r="AU2101" s="86"/>
      <c r="AV2101" s="86"/>
      <c r="AW2101" s="86"/>
      <c r="AX2101" s="86"/>
      <c r="AY2101" s="86"/>
      <c r="AZ2101" s="86"/>
      <c r="BA2101" s="86"/>
      <c r="BB2101" s="86"/>
      <c r="BC2101" s="86"/>
      <c r="BD2101" s="86"/>
      <c r="BE2101" s="86"/>
      <c r="BF2101" s="86"/>
      <c r="BG2101" s="86"/>
      <c r="BH2101" s="86"/>
      <c r="BI2101" s="86"/>
      <c r="BJ2101" s="86"/>
      <c r="BK2101" s="86"/>
      <c r="BL2101" s="86"/>
      <c r="BM2101" s="86"/>
      <c r="BN2101" s="86"/>
      <c r="BO2101" s="86"/>
      <c r="BP2101" s="86"/>
    </row>
    <row r="2102" spans="1:68" s="207" customFormat="1" x14ac:dyDescent="0.25">
      <c r="A2102" s="71">
        <v>24</v>
      </c>
      <c r="B2102" s="286"/>
      <c r="C2102" s="286"/>
      <c r="D2102" s="286"/>
      <c r="E2102" s="286"/>
      <c r="F2102" s="71" t="s">
        <v>4241</v>
      </c>
      <c r="G2102" s="99">
        <v>122539.38</v>
      </c>
      <c r="H2102" s="99">
        <v>5387.6200000000026</v>
      </c>
      <c r="I2102" s="71">
        <f t="shared" si="489"/>
        <v>127927</v>
      </c>
      <c r="J2102" s="99"/>
      <c r="K2102" s="99"/>
      <c r="L2102" s="99">
        <f t="shared" si="490"/>
        <v>0</v>
      </c>
      <c r="M2102" s="99">
        <f t="shared" si="488"/>
        <v>122539.38</v>
      </c>
      <c r="N2102" s="99">
        <f t="shared" si="491"/>
        <v>5387.6200000000026</v>
      </c>
      <c r="O2102" s="99">
        <f t="shared" si="492"/>
        <v>127927</v>
      </c>
      <c r="P2102" s="99"/>
      <c r="Q2102" s="99"/>
      <c r="R2102" s="99">
        <f t="shared" si="493"/>
        <v>0</v>
      </c>
      <c r="S2102" s="99">
        <f t="shared" si="494"/>
        <v>122539.38</v>
      </c>
      <c r="T2102" s="99">
        <f t="shared" si="495"/>
        <v>5387.6200000000026</v>
      </c>
      <c r="U2102" s="99">
        <f t="shared" si="496"/>
        <v>127927</v>
      </c>
      <c r="V2102" s="105"/>
      <c r="W2102" s="86"/>
      <c r="X2102" s="86"/>
      <c r="Y2102" s="86"/>
      <c r="Z2102" s="86"/>
      <c r="AA2102" s="86"/>
      <c r="AB2102" s="86"/>
      <c r="AC2102" s="86"/>
      <c r="AD2102" s="86"/>
      <c r="AE2102" s="86"/>
      <c r="AF2102" s="86"/>
      <c r="AG2102" s="86"/>
      <c r="AH2102" s="86"/>
      <c r="AI2102" s="86"/>
      <c r="AJ2102" s="86"/>
      <c r="AK2102" s="86"/>
      <c r="AL2102" s="86"/>
      <c r="AM2102" s="86"/>
      <c r="AN2102" s="86"/>
      <c r="AO2102" s="86"/>
      <c r="AP2102" s="86"/>
      <c r="AQ2102" s="86"/>
      <c r="AR2102" s="86"/>
      <c r="AS2102" s="86"/>
      <c r="AT2102" s="86"/>
      <c r="AU2102" s="86"/>
      <c r="AV2102" s="86"/>
      <c r="AW2102" s="86"/>
      <c r="AX2102" s="86"/>
      <c r="AY2102" s="86"/>
      <c r="AZ2102" s="86"/>
      <c r="BA2102" s="86"/>
      <c r="BB2102" s="86"/>
      <c r="BC2102" s="86"/>
      <c r="BD2102" s="86"/>
      <c r="BE2102" s="86"/>
      <c r="BF2102" s="86"/>
      <c r="BG2102" s="86"/>
      <c r="BH2102" s="86"/>
      <c r="BI2102" s="86"/>
      <c r="BJ2102" s="86"/>
      <c r="BK2102" s="86"/>
      <c r="BL2102" s="86"/>
      <c r="BM2102" s="86"/>
      <c r="BN2102" s="86"/>
      <c r="BO2102" s="86"/>
      <c r="BP2102" s="86"/>
    </row>
    <row r="2103" spans="1:68" s="207" customFormat="1" x14ac:dyDescent="0.25">
      <c r="A2103" s="71">
        <v>25</v>
      </c>
      <c r="B2103" s="286"/>
      <c r="C2103" s="286"/>
      <c r="D2103" s="286"/>
      <c r="E2103" s="286"/>
      <c r="F2103" s="71" t="s">
        <v>4242</v>
      </c>
      <c r="G2103" s="99">
        <v>-90851.97</v>
      </c>
      <c r="H2103" s="99">
        <v>4842.97</v>
      </c>
      <c r="I2103" s="71">
        <f t="shared" si="489"/>
        <v>-86009</v>
      </c>
      <c r="J2103" s="99"/>
      <c r="K2103" s="99"/>
      <c r="L2103" s="99">
        <f t="shared" si="490"/>
        <v>0</v>
      </c>
      <c r="M2103" s="99">
        <f t="shared" si="488"/>
        <v>-90851.97</v>
      </c>
      <c r="N2103" s="99">
        <f t="shared" si="491"/>
        <v>4842.97</v>
      </c>
      <c r="O2103" s="99">
        <f t="shared" si="492"/>
        <v>-86009</v>
      </c>
      <c r="P2103" s="99"/>
      <c r="Q2103" s="99"/>
      <c r="R2103" s="99">
        <f t="shared" si="493"/>
        <v>0</v>
      </c>
      <c r="S2103" s="99">
        <f t="shared" si="494"/>
        <v>-90851.97</v>
      </c>
      <c r="T2103" s="99">
        <f t="shared" si="495"/>
        <v>4842.97</v>
      </c>
      <c r="U2103" s="99">
        <f t="shared" si="496"/>
        <v>-86009</v>
      </c>
      <c r="V2103" s="105"/>
      <c r="W2103" s="86"/>
      <c r="X2103" s="86"/>
      <c r="Y2103" s="86"/>
      <c r="Z2103" s="86"/>
      <c r="AA2103" s="86"/>
      <c r="AB2103" s="86"/>
      <c r="AC2103" s="86"/>
      <c r="AD2103" s="86"/>
      <c r="AE2103" s="86"/>
      <c r="AF2103" s="86"/>
      <c r="AG2103" s="86"/>
      <c r="AH2103" s="86"/>
      <c r="AI2103" s="86"/>
      <c r="AJ2103" s="86"/>
      <c r="AK2103" s="86"/>
      <c r="AL2103" s="86"/>
      <c r="AM2103" s="86"/>
      <c r="AN2103" s="86"/>
      <c r="AO2103" s="86"/>
      <c r="AP2103" s="86"/>
      <c r="AQ2103" s="86"/>
      <c r="AR2103" s="86"/>
      <c r="AS2103" s="86"/>
      <c r="AT2103" s="86"/>
      <c r="AU2103" s="86"/>
      <c r="AV2103" s="86"/>
      <c r="AW2103" s="86"/>
      <c r="AX2103" s="86"/>
      <c r="AY2103" s="86"/>
      <c r="AZ2103" s="86"/>
      <c r="BA2103" s="86"/>
      <c r="BB2103" s="86"/>
      <c r="BC2103" s="86"/>
      <c r="BD2103" s="86"/>
      <c r="BE2103" s="86"/>
      <c r="BF2103" s="86"/>
      <c r="BG2103" s="86"/>
      <c r="BH2103" s="86"/>
      <c r="BI2103" s="86"/>
      <c r="BJ2103" s="86"/>
      <c r="BK2103" s="86"/>
      <c r="BL2103" s="86"/>
      <c r="BM2103" s="86"/>
      <c r="BN2103" s="86"/>
      <c r="BO2103" s="86"/>
      <c r="BP2103" s="86"/>
    </row>
    <row r="2104" spans="1:68" s="207" customFormat="1" x14ac:dyDescent="0.25">
      <c r="A2104" s="71">
        <v>26</v>
      </c>
      <c r="B2104" s="286"/>
      <c r="C2104" s="286"/>
      <c r="D2104" s="286"/>
      <c r="E2104" s="286"/>
      <c r="F2104" s="71" t="s">
        <v>4243</v>
      </c>
      <c r="G2104" s="99">
        <v>75288.909999999989</v>
      </c>
      <c r="H2104" s="99">
        <v>12909.089999999997</v>
      </c>
      <c r="I2104" s="71">
        <f t="shared" si="489"/>
        <v>88197.999999999985</v>
      </c>
      <c r="J2104" s="99"/>
      <c r="K2104" s="99"/>
      <c r="L2104" s="99">
        <f t="shared" si="490"/>
        <v>0</v>
      </c>
      <c r="M2104" s="99">
        <f t="shared" si="488"/>
        <v>75288.909999999989</v>
      </c>
      <c r="N2104" s="99">
        <f t="shared" si="491"/>
        <v>12909.089999999997</v>
      </c>
      <c r="O2104" s="99">
        <f t="shared" si="492"/>
        <v>88197.999999999985</v>
      </c>
      <c r="P2104" s="99"/>
      <c r="Q2104" s="99"/>
      <c r="R2104" s="99">
        <f t="shared" si="493"/>
        <v>0</v>
      </c>
      <c r="S2104" s="99">
        <f t="shared" si="494"/>
        <v>75288.909999999989</v>
      </c>
      <c r="T2104" s="99">
        <f t="shared" si="495"/>
        <v>12909.089999999997</v>
      </c>
      <c r="U2104" s="99">
        <f t="shared" si="496"/>
        <v>88197.999999999985</v>
      </c>
      <c r="V2104" s="105"/>
      <c r="W2104" s="86"/>
      <c r="X2104" s="86"/>
      <c r="Y2104" s="86"/>
      <c r="Z2104" s="86"/>
      <c r="AA2104" s="86"/>
      <c r="AB2104" s="86"/>
      <c r="AC2104" s="86"/>
      <c r="AD2104" s="86"/>
      <c r="AE2104" s="86"/>
      <c r="AF2104" s="86"/>
      <c r="AG2104" s="86"/>
      <c r="AH2104" s="86"/>
      <c r="AI2104" s="86"/>
      <c r="AJ2104" s="86"/>
      <c r="AK2104" s="86"/>
      <c r="AL2104" s="86"/>
      <c r="AM2104" s="86"/>
      <c r="AN2104" s="86"/>
      <c r="AO2104" s="86"/>
      <c r="AP2104" s="86"/>
      <c r="AQ2104" s="86"/>
      <c r="AR2104" s="86"/>
      <c r="AS2104" s="86"/>
      <c r="AT2104" s="86"/>
      <c r="AU2104" s="86"/>
      <c r="AV2104" s="86"/>
      <c r="AW2104" s="86"/>
      <c r="AX2104" s="86"/>
      <c r="AY2104" s="86"/>
      <c r="AZ2104" s="86"/>
      <c r="BA2104" s="86"/>
      <c r="BB2104" s="86"/>
      <c r="BC2104" s="86"/>
      <c r="BD2104" s="86"/>
      <c r="BE2104" s="86"/>
      <c r="BF2104" s="86"/>
      <c r="BG2104" s="86"/>
      <c r="BH2104" s="86"/>
      <c r="BI2104" s="86"/>
      <c r="BJ2104" s="86"/>
      <c r="BK2104" s="86"/>
      <c r="BL2104" s="86"/>
      <c r="BM2104" s="86"/>
      <c r="BN2104" s="86"/>
      <c r="BO2104" s="86"/>
      <c r="BP2104" s="86"/>
    </row>
    <row r="2105" spans="1:68" s="207" customFormat="1" x14ac:dyDescent="0.25">
      <c r="A2105" s="71">
        <v>27</v>
      </c>
      <c r="B2105" s="286"/>
      <c r="C2105" s="286"/>
      <c r="D2105" s="286"/>
      <c r="E2105" s="286"/>
      <c r="F2105" s="71" t="s">
        <v>4244</v>
      </c>
      <c r="G2105" s="99">
        <v>76171.130000000019</v>
      </c>
      <c r="H2105" s="99">
        <v>-2008.130000000001</v>
      </c>
      <c r="I2105" s="71">
        <f t="shared" si="489"/>
        <v>74163.000000000015</v>
      </c>
      <c r="J2105" s="99"/>
      <c r="K2105" s="99"/>
      <c r="L2105" s="99">
        <f t="shared" si="490"/>
        <v>0</v>
      </c>
      <c r="M2105" s="99">
        <f t="shared" si="488"/>
        <v>76171.130000000019</v>
      </c>
      <c r="N2105" s="99">
        <f t="shared" si="491"/>
        <v>-2008.130000000001</v>
      </c>
      <c r="O2105" s="99">
        <f t="shared" si="492"/>
        <v>74163.000000000015</v>
      </c>
      <c r="P2105" s="99"/>
      <c r="Q2105" s="99"/>
      <c r="R2105" s="99">
        <f t="shared" si="493"/>
        <v>0</v>
      </c>
      <c r="S2105" s="99">
        <f t="shared" si="494"/>
        <v>76171.130000000019</v>
      </c>
      <c r="T2105" s="99">
        <f t="shared" si="495"/>
        <v>-2008.130000000001</v>
      </c>
      <c r="U2105" s="99">
        <f t="shared" si="496"/>
        <v>74163.000000000015</v>
      </c>
      <c r="V2105" s="105"/>
      <c r="W2105" s="86"/>
      <c r="X2105" s="86"/>
      <c r="Y2105" s="86"/>
      <c r="Z2105" s="86"/>
      <c r="AA2105" s="86"/>
      <c r="AB2105" s="86"/>
      <c r="AC2105" s="86"/>
      <c r="AD2105" s="86"/>
      <c r="AE2105" s="86"/>
      <c r="AF2105" s="86"/>
      <c r="AG2105" s="86"/>
      <c r="AH2105" s="86"/>
      <c r="AI2105" s="86"/>
      <c r="AJ2105" s="86"/>
      <c r="AK2105" s="86"/>
      <c r="AL2105" s="86"/>
      <c r="AM2105" s="86"/>
      <c r="AN2105" s="86"/>
      <c r="AO2105" s="86"/>
      <c r="AP2105" s="86"/>
      <c r="AQ2105" s="86"/>
      <c r="AR2105" s="86"/>
      <c r="AS2105" s="86"/>
      <c r="AT2105" s="86"/>
      <c r="AU2105" s="86"/>
      <c r="AV2105" s="86"/>
      <c r="AW2105" s="86"/>
      <c r="AX2105" s="86"/>
      <c r="AY2105" s="86"/>
      <c r="AZ2105" s="86"/>
      <c r="BA2105" s="86"/>
      <c r="BB2105" s="86"/>
      <c r="BC2105" s="86"/>
      <c r="BD2105" s="86"/>
      <c r="BE2105" s="86"/>
      <c r="BF2105" s="86"/>
      <c r="BG2105" s="86"/>
      <c r="BH2105" s="86"/>
      <c r="BI2105" s="86"/>
      <c r="BJ2105" s="86"/>
      <c r="BK2105" s="86"/>
      <c r="BL2105" s="86"/>
      <c r="BM2105" s="86"/>
      <c r="BN2105" s="86"/>
      <c r="BO2105" s="86"/>
      <c r="BP2105" s="86"/>
    </row>
    <row r="2106" spans="1:68" s="207" customFormat="1" x14ac:dyDescent="0.25">
      <c r="A2106" s="71">
        <v>28</v>
      </c>
      <c r="B2106" s="286"/>
      <c r="C2106" s="286"/>
      <c r="D2106" s="286"/>
      <c r="E2106" s="286"/>
      <c r="F2106" s="71" t="s">
        <v>4245</v>
      </c>
      <c r="G2106" s="99">
        <v>93342</v>
      </c>
      <c r="H2106" s="99">
        <v>25125</v>
      </c>
      <c r="I2106" s="71">
        <f t="shared" si="489"/>
        <v>118467</v>
      </c>
      <c r="J2106" s="99"/>
      <c r="K2106" s="99"/>
      <c r="L2106" s="99">
        <f t="shared" si="490"/>
        <v>0</v>
      </c>
      <c r="M2106" s="99">
        <f t="shared" si="488"/>
        <v>93342</v>
      </c>
      <c r="N2106" s="99">
        <f t="shared" si="491"/>
        <v>25125</v>
      </c>
      <c r="O2106" s="99">
        <f t="shared" si="492"/>
        <v>118467</v>
      </c>
      <c r="P2106" s="99"/>
      <c r="Q2106" s="99"/>
      <c r="R2106" s="99">
        <f t="shared" si="493"/>
        <v>0</v>
      </c>
      <c r="S2106" s="99">
        <f t="shared" si="494"/>
        <v>93342</v>
      </c>
      <c r="T2106" s="99">
        <f t="shared" si="495"/>
        <v>25125</v>
      </c>
      <c r="U2106" s="99">
        <f t="shared" si="496"/>
        <v>118467</v>
      </c>
      <c r="V2106" s="105"/>
      <c r="W2106" s="86"/>
      <c r="X2106" s="86"/>
      <c r="Y2106" s="86"/>
      <c r="Z2106" s="86"/>
      <c r="AA2106" s="86"/>
      <c r="AB2106" s="86"/>
      <c r="AC2106" s="86"/>
      <c r="AD2106" s="86"/>
      <c r="AE2106" s="86"/>
      <c r="AF2106" s="86"/>
      <c r="AG2106" s="86"/>
      <c r="AH2106" s="86"/>
      <c r="AI2106" s="86"/>
      <c r="AJ2106" s="86"/>
      <c r="AK2106" s="86"/>
      <c r="AL2106" s="86"/>
      <c r="AM2106" s="86"/>
      <c r="AN2106" s="86"/>
      <c r="AO2106" s="86"/>
      <c r="AP2106" s="86"/>
      <c r="AQ2106" s="86"/>
      <c r="AR2106" s="86"/>
      <c r="AS2106" s="86"/>
      <c r="AT2106" s="86"/>
      <c r="AU2106" s="86"/>
      <c r="AV2106" s="86"/>
      <c r="AW2106" s="86"/>
      <c r="AX2106" s="86"/>
      <c r="AY2106" s="86"/>
      <c r="AZ2106" s="86"/>
      <c r="BA2106" s="86"/>
      <c r="BB2106" s="86"/>
      <c r="BC2106" s="86"/>
      <c r="BD2106" s="86"/>
      <c r="BE2106" s="86"/>
      <c r="BF2106" s="86"/>
      <c r="BG2106" s="86"/>
      <c r="BH2106" s="86"/>
      <c r="BI2106" s="86"/>
      <c r="BJ2106" s="86"/>
      <c r="BK2106" s="86"/>
      <c r="BL2106" s="86"/>
      <c r="BM2106" s="86"/>
      <c r="BN2106" s="86"/>
      <c r="BO2106" s="86"/>
      <c r="BP2106" s="86"/>
    </row>
    <row r="2107" spans="1:68" s="207" customFormat="1" x14ac:dyDescent="0.25">
      <c r="A2107" s="71">
        <v>29</v>
      </c>
      <c r="B2107" s="286"/>
      <c r="C2107" s="286"/>
      <c r="D2107" s="286"/>
      <c r="E2107" s="286"/>
      <c r="F2107" s="71" t="s">
        <v>4246</v>
      </c>
      <c r="G2107" s="99">
        <v>74504.84</v>
      </c>
      <c r="H2107" s="99">
        <v>11006.159999999996</v>
      </c>
      <c r="I2107" s="71">
        <f t="shared" si="489"/>
        <v>85511</v>
      </c>
      <c r="J2107" s="99"/>
      <c r="K2107" s="99"/>
      <c r="L2107" s="99">
        <f t="shared" si="490"/>
        <v>0</v>
      </c>
      <c r="M2107" s="99">
        <f t="shared" si="488"/>
        <v>74504.84</v>
      </c>
      <c r="N2107" s="99">
        <f t="shared" si="491"/>
        <v>11006.159999999996</v>
      </c>
      <c r="O2107" s="99">
        <f t="shared" si="492"/>
        <v>85511</v>
      </c>
      <c r="P2107" s="99"/>
      <c r="Q2107" s="99"/>
      <c r="R2107" s="99">
        <f t="shared" si="493"/>
        <v>0</v>
      </c>
      <c r="S2107" s="99">
        <f t="shared" si="494"/>
        <v>74504.84</v>
      </c>
      <c r="T2107" s="99">
        <f t="shared" si="495"/>
        <v>11006.159999999996</v>
      </c>
      <c r="U2107" s="99">
        <f t="shared" si="496"/>
        <v>85511</v>
      </c>
      <c r="V2107" s="105"/>
      <c r="W2107" s="86"/>
      <c r="X2107" s="86"/>
      <c r="Y2107" s="86"/>
      <c r="Z2107" s="86"/>
      <c r="AA2107" s="86"/>
      <c r="AB2107" s="86"/>
      <c r="AC2107" s="86"/>
      <c r="AD2107" s="86"/>
      <c r="AE2107" s="86"/>
      <c r="AF2107" s="86"/>
      <c r="AG2107" s="86"/>
      <c r="AH2107" s="86"/>
      <c r="AI2107" s="86"/>
      <c r="AJ2107" s="86"/>
      <c r="AK2107" s="86"/>
      <c r="AL2107" s="86"/>
      <c r="AM2107" s="86"/>
      <c r="AN2107" s="86"/>
      <c r="AO2107" s="86"/>
      <c r="AP2107" s="86"/>
      <c r="AQ2107" s="86"/>
      <c r="AR2107" s="86"/>
      <c r="AS2107" s="86"/>
      <c r="AT2107" s="86"/>
      <c r="AU2107" s="86"/>
      <c r="AV2107" s="86"/>
      <c r="AW2107" s="86"/>
      <c r="AX2107" s="86"/>
      <c r="AY2107" s="86"/>
      <c r="AZ2107" s="86"/>
      <c r="BA2107" s="86"/>
      <c r="BB2107" s="86"/>
      <c r="BC2107" s="86"/>
      <c r="BD2107" s="86"/>
      <c r="BE2107" s="86"/>
      <c r="BF2107" s="86"/>
      <c r="BG2107" s="86"/>
      <c r="BH2107" s="86"/>
      <c r="BI2107" s="86"/>
      <c r="BJ2107" s="86"/>
      <c r="BK2107" s="86"/>
      <c r="BL2107" s="86"/>
      <c r="BM2107" s="86"/>
      <c r="BN2107" s="86"/>
      <c r="BO2107" s="86"/>
      <c r="BP2107" s="86"/>
    </row>
    <row r="2108" spans="1:68" s="207" customFormat="1" x14ac:dyDescent="0.25">
      <c r="A2108" s="71">
        <v>30</v>
      </c>
      <c r="B2108" s="286"/>
      <c r="C2108" s="286"/>
      <c r="D2108" s="286"/>
      <c r="E2108" s="286"/>
      <c r="F2108" s="71" t="s">
        <v>4247</v>
      </c>
      <c r="G2108" s="99">
        <v>29933.250000000004</v>
      </c>
      <c r="H2108" s="99">
        <v>7411.75</v>
      </c>
      <c r="I2108" s="71">
        <f t="shared" si="489"/>
        <v>37345</v>
      </c>
      <c r="J2108" s="99"/>
      <c r="K2108" s="99"/>
      <c r="L2108" s="99">
        <f t="shared" si="490"/>
        <v>0</v>
      </c>
      <c r="M2108" s="99">
        <f t="shared" si="488"/>
        <v>29933.250000000004</v>
      </c>
      <c r="N2108" s="99">
        <f t="shared" si="491"/>
        <v>7411.75</v>
      </c>
      <c r="O2108" s="99">
        <f t="shared" si="492"/>
        <v>37345</v>
      </c>
      <c r="P2108" s="99"/>
      <c r="Q2108" s="99"/>
      <c r="R2108" s="99">
        <f t="shared" si="493"/>
        <v>0</v>
      </c>
      <c r="S2108" s="99">
        <f t="shared" si="494"/>
        <v>29933.250000000004</v>
      </c>
      <c r="T2108" s="99">
        <f t="shared" si="495"/>
        <v>7411.75</v>
      </c>
      <c r="U2108" s="99">
        <f t="shared" si="496"/>
        <v>37345</v>
      </c>
      <c r="V2108" s="105"/>
      <c r="W2108" s="86"/>
      <c r="X2108" s="86"/>
      <c r="Y2108" s="86"/>
      <c r="Z2108" s="86"/>
      <c r="AA2108" s="86"/>
      <c r="AB2108" s="86"/>
      <c r="AC2108" s="86"/>
      <c r="AD2108" s="86"/>
      <c r="AE2108" s="86"/>
      <c r="AF2108" s="86"/>
      <c r="AG2108" s="86"/>
      <c r="AH2108" s="86"/>
      <c r="AI2108" s="86"/>
      <c r="AJ2108" s="86"/>
      <c r="AK2108" s="86"/>
      <c r="AL2108" s="86"/>
      <c r="AM2108" s="86"/>
      <c r="AN2108" s="86"/>
      <c r="AO2108" s="86"/>
      <c r="AP2108" s="86"/>
      <c r="AQ2108" s="86"/>
      <c r="AR2108" s="86"/>
      <c r="AS2108" s="86"/>
      <c r="AT2108" s="86"/>
      <c r="AU2108" s="86"/>
      <c r="AV2108" s="86"/>
      <c r="AW2108" s="86"/>
      <c r="AX2108" s="86"/>
      <c r="AY2108" s="86"/>
      <c r="AZ2108" s="86"/>
      <c r="BA2108" s="86"/>
      <c r="BB2108" s="86"/>
      <c r="BC2108" s="86"/>
      <c r="BD2108" s="86"/>
      <c r="BE2108" s="86"/>
      <c r="BF2108" s="86"/>
      <c r="BG2108" s="86"/>
      <c r="BH2108" s="86"/>
      <c r="BI2108" s="86"/>
      <c r="BJ2108" s="86"/>
      <c r="BK2108" s="86"/>
      <c r="BL2108" s="86"/>
      <c r="BM2108" s="86"/>
      <c r="BN2108" s="86"/>
      <c r="BO2108" s="86"/>
      <c r="BP2108" s="86"/>
    </row>
    <row r="2109" spans="1:68" s="207" customFormat="1" x14ac:dyDescent="0.25">
      <c r="A2109" s="71">
        <v>31</v>
      </c>
      <c r="B2109" s="286"/>
      <c r="C2109" s="286"/>
      <c r="D2109" s="286"/>
      <c r="E2109" s="286"/>
      <c r="F2109" s="71" t="s">
        <v>4248</v>
      </c>
      <c r="G2109" s="99">
        <v>12563.15</v>
      </c>
      <c r="H2109" s="99">
        <v>2436.85</v>
      </c>
      <c r="I2109" s="71">
        <f t="shared" si="489"/>
        <v>15000</v>
      </c>
      <c r="J2109" s="99"/>
      <c r="K2109" s="99"/>
      <c r="L2109" s="99">
        <f t="shared" si="490"/>
        <v>0</v>
      </c>
      <c r="M2109" s="99">
        <f t="shared" si="488"/>
        <v>12563.15</v>
      </c>
      <c r="N2109" s="99">
        <f t="shared" si="491"/>
        <v>2436.85</v>
      </c>
      <c r="O2109" s="99">
        <f t="shared" si="492"/>
        <v>15000</v>
      </c>
      <c r="P2109" s="99"/>
      <c r="Q2109" s="99"/>
      <c r="R2109" s="99">
        <f t="shared" si="493"/>
        <v>0</v>
      </c>
      <c r="S2109" s="99">
        <f t="shared" si="494"/>
        <v>12563.15</v>
      </c>
      <c r="T2109" s="99">
        <f t="shared" si="495"/>
        <v>2436.85</v>
      </c>
      <c r="U2109" s="99">
        <f t="shared" si="496"/>
        <v>15000</v>
      </c>
      <c r="V2109" s="105"/>
      <c r="W2109" s="86"/>
      <c r="X2109" s="86"/>
      <c r="Y2109" s="86"/>
      <c r="Z2109" s="86"/>
      <c r="AA2109" s="86"/>
      <c r="AB2109" s="86"/>
      <c r="AC2109" s="86"/>
      <c r="AD2109" s="86"/>
      <c r="AE2109" s="86"/>
      <c r="AF2109" s="86"/>
      <c r="AG2109" s="86"/>
      <c r="AH2109" s="86"/>
      <c r="AI2109" s="86"/>
      <c r="AJ2109" s="86"/>
      <c r="AK2109" s="86"/>
      <c r="AL2109" s="86"/>
      <c r="AM2109" s="86"/>
      <c r="AN2109" s="86"/>
      <c r="AO2109" s="86"/>
      <c r="AP2109" s="86"/>
      <c r="AQ2109" s="86"/>
      <c r="AR2109" s="86"/>
      <c r="AS2109" s="86"/>
      <c r="AT2109" s="86"/>
      <c r="AU2109" s="86"/>
      <c r="AV2109" s="86"/>
      <c r="AW2109" s="86"/>
      <c r="AX2109" s="86"/>
      <c r="AY2109" s="86"/>
      <c r="AZ2109" s="86"/>
      <c r="BA2109" s="86"/>
      <c r="BB2109" s="86"/>
      <c r="BC2109" s="86"/>
      <c r="BD2109" s="86"/>
      <c r="BE2109" s="86"/>
      <c r="BF2109" s="86"/>
      <c r="BG2109" s="86"/>
      <c r="BH2109" s="86"/>
      <c r="BI2109" s="86"/>
      <c r="BJ2109" s="86"/>
      <c r="BK2109" s="86"/>
      <c r="BL2109" s="86"/>
      <c r="BM2109" s="86"/>
      <c r="BN2109" s="86"/>
      <c r="BO2109" s="86"/>
      <c r="BP2109" s="86"/>
    </row>
    <row r="2110" spans="1:68" s="207" customFormat="1" x14ac:dyDescent="0.25">
      <c r="A2110" s="71">
        <v>32</v>
      </c>
      <c r="B2110" s="286"/>
      <c r="C2110" s="286"/>
      <c r="D2110" s="286"/>
      <c r="E2110" s="286"/>
      <c r="F2110" s="71" t="s">
        <v>4249</v>
      </c>
      <c r="G2110" s="99">
        <v>10062.76</v>
      </c>
      <c r="H2110" s="99">
        <v>1450.24</v>
      </c>
      <c r="I2110" s="71">
        <f t="shared" si="489"/>
        <v>11513</v>
      </c>
      <c r="J2110" s="99"/>
      <c r="K2110" s="99"/>
      <c r="L2110" s="99">
        <f t="shared" si="490"/>
        <v>0</v>
      </c>
      <c r="M2110" s="99">
        <f t="shared" si="488"/>
        <v>10062.76</v>
      </c>
      <c r="N2110" s="99">
        <f t="shared" si="491"/>
        <v>1450.24</v>
      </c>
      <c r="O2110" s="99">
        <f t="shared" si="492"/>
        <v>11513</v>
      </c>
      <c r="P2110" s="99"/>
      <c r="Q2110" s="99"/>
      <c r="R2110" s="99">
        <f t="shared" si="493"/>
        <v>0</v>
      </c>
      <c r="S2110" s="99">
        <f t="shared" si="494"/>
        <v>10062.76</v>
      </c>
      <c r="T2110" s="99">
        <f t="shared" si="495"/>
        <v>1450.24</v>
      </c>
      <c r="U2110" s="99">
        <f t="shared" si="496"/>
        <v>11513</v>
      </c>
      <c r="V2110" s="105"/>
      <c r="W2110" s="86"/>
      <c r="X2110" s="86"/>
      <c r="Y2110" s="86"/>
      <c r="Z2110" s="86"/>
      <c r="AA2110" s="86"/>
      <c r="AB2110" s="86"/>
      <c r="AC2110" s="86"/>
      <c r="AD2110" s="86"/>
      <c r="AE2110" s="86"/>
      <c r="AF2110" s="86"/>
      <c r="AG2110" s="86"/>
      <c r="AH2110" s="86"/>
      <c r="AI2110" s="86"/>
      <c r="AJ2110" s="86"/>
      <c r="AK2110" s="86"/>
      <c r="AL2110" s="86"/>
      <c r="AM2110" s="86"/>
      <c r="AN2110" s="86"/>
      <c r="AO2110" s="86"/>
      <c r="AP2110" s="86"/>
      <c r="AQ2110" s="86"/>
      <c r="AR2110" s="86"/>
      <c r="AS2110" s="86"/>
      <c r="AT2110" s="86"/>
      <c r="AU2110" s="86"/>
      <c r="AV2110" s="86"/>
      <c r="AW2110" s="86"/>
      <c r="AX2110" s="86"/>
      <c r="AY2110" s="86"/>
      <c r="AZ2110" s="86"/>
      <c r="BA2110" s="86"/>
      <c r="BB2110" s="86"/>
      <c r="BC2110" s="86"/>
      <c r="BD2110" s="86"/>
      <c r="BE2110" s="86"/>
      <c r="BF2110" s="86"/>
      <c r="BG2110" s="86"/>
      <c r="BH2110" s="86"/>
      <c r="BI2110" s="86"/>
      <c r="BJ2110" s="86"/>
      <c r="BK2110" s="86"/>
      <c r="BL2110" s="86"/>
      <c r="BM2110" s="86"/>
      <c r="BN2110" s="86"/>
      <c r="BO2110" s="86"/>
      <c r="BP2110" s="86"/>
    </row>
    <row r="2111" spans="1:68" s="207" customFormat="1" x14ac:dyDescent="0.25">
      <c r="A2111" s="71">
        <v>33</v>
      </c>
      <c r="B2111" s="286"/>
      <c r="C2111" s="286"/>
      <c r="D2111" s="286"/>
      <c r="E2111" s="286"/>
      <c r="F2111" s="71" t="s">
        <v>4250</v>
      </c>
      <c r="G2111" s="99">
        <v>14804.479999999998</v>
      </c>
      <c r="H2111" s="99">
        <v>3958.52</v>
      </c>
      <c r="I2111" s="71">
        <f t="shared" si="489"/>
        <v>18762.999999999996</v>
      </c>
      <c r="J2111" s="99"/>
      <c r="K2111" s="99"/>
      <c r="L2111" s="99">
        <f t="shared" si="490"/>
        <v>0</v>
      </c>
      <c r="M2111" s="99">
        <f t="shared" si="488"/>
        <v>14804.479999999998</v>
      </c>
      <c r="N2111" s="99">
        <f t="shared" si="491"/>
        <v>3958.52</v>
      </c>
      <c r="O2111" s="99">
        <f t="shared" si="492"/>
        <v>18762.999999999996</v>
      </c>
      <c r="P2111" s="99"/>
      <c r="Q2111" s="99"/>
      <c r="R2111" s="99">
        <f t="shared" si="493"/>
        <v>0</v>
      </c>
      <c r="S2111" s="99">
        <f t="shared" si="494"/>
        <v>14804.479999999998</v>
      </c>
      <c r="T2111" s="99">
        <f t="shared" si="495"/>
        <v>3958.52</v>
      </c>
      <c r="U2111" s="99">
        <f t="shared" si="496"/>
        <v>18762.999999999996</v>
      </c>
      <c r="V2111" s="105"/>
      <c r="W2111" s="86"/>
      <c r="X2111" s="86"/>
      <c r="Y2111" s="86"/>
      <c r="Z2111" s="86"/>
      <c r="AA2111" s="86"/>
      <c r="AB2111" s="86"/>
      <c r="AC2111" s="86"/>
      <c r="AD2111" s="86"/>
      <c r="AE2111" s="86"/>
      <c r="AF2111" s="86"/>
      <c r="AG2111" s="86"/>
      <c r="AH2111" s="86"/>
      <c r="AI2111" s="86"/>
      <c r="AJ2111" s="86"/>
      <c r="AK2111" s="86"/>
      <c r="AL2111" s="86"/>
      <c r="AM2111" s="86"/>
      <c r="AN2111" s="86"/>
      <c r="AO2111" s="86"/>
      <c r="AP2111" s="86"/>
      <c r="AQ2111" s="86"/>
      <c r="AR2111" s="86"/>
      <c r="AS2111" s="86"/>
      <c r="AT2111" s="86"/>
      <c r="AU2111" s="86"/>
      <c r="AV2111" s="86"/>
      <c r="AW2111" s="86"/>
      <c r="AX2111" s="86"/>
      <c r="AY2111" s="86"/>
      <c r="AZ2111" s="86"/>
      <c r="BA2111" s="86"/>
      <c r="BB2111" s="86"/>
      <c r="BC2111" s="86"/>
      <c r="BD2111" s="86"/>
      <c r="BE2111" s="86"/>
      <c r="BF2111" s="86"/>
      <c r="BG2111" s="86"/>
      <c r="BH2111" s="86"/>
      <c r="BI2111" s="86"/>
      <c r="BJ2111" s="86"/>
      <c r="BK2111" s="86"/>
      <c r="BL2111" s="86"/>
      <c r="BM2111" s="86"/>
      <c r="BN2111" s="86"/>
      <c r="BO2111" s="86"/>
      <c r="BP2111" s="86"/>
    </row>
    <row r="2112" spans="1:68" s="207" customFormat="1" x14ac:dyDescent="0.25">
      <c r="A2112" s="71">
        <v>34</v>
      </c>
      <c r="B2112" s="286"/>
      <c r="C2112" s="286"/>
      <c r="D2112" s="286"/>
      <c r="E2112" s="286"/>
      <c r="F2112" s="71" t="s">
        <v>4251</v>
      </c>
      <c r="G2112" s="99">
        <v>20145.059999999994</v>
      </c>
      <c r="H2112" s="99">
        <v>3474.94</v>
      </c>
      <c r="I2112" s="71">
        <f t="shared" si="489"/>
        <v>23619.999999999993</v>
      </c>
      <c r="J2112" s="99"/>
      <c r="K2112" s="99"/>
      <c r="L2112" s="99">
        <f t="shared" si="490"/>
        <v>0</v>
      </c>
      <c r="M2112" s="99">
        <f t="shared" si="488"/>
        <v>20145.059999999994</v>
      </c>
      <c r="N2112" s="99">
        <f t="shared" si="491"/>
        <v>3474.94</v>
      </c>
      <c r="O2112" s="99">
        <f t="shared" si="492"/>
        <v>23619.999999999993</v>
      </c>
      <c r="P2112" s="99"/>
      <c r="Q2112" s="99"/>
      <c r="R2112" s="99">
        <f t="shared" si="493"/>
        <v>0</v>
      </c>
      <c r="S2112" s="99">
        <f t="shared" si="494"/>
        <v>20145.059999999994</v>
      </c>
      <c r="T2112" s="99">
        <f t="shared" si="495"/>
        <v>3474.94</v>
      </c>
      <c r="U2112" s="99">
        <f t="shared" si="496"/>
        <v>23619.999999999993</v>
      </c>
      <c r="V2112" s="105"/>
      <c r="W2112" s="86"/>
      <c r="X2112" s="86"/>
      <c r="Y2112" s="86"/>
      <c r="Z2112" s="86"/>
      <c r="AA2112" s="86"/>
      <c r="AB2112" s="86"/>
      <c r="AC2112" s="86"/>
      <c r="AD2112" s="86"/>
      <c r="AE2112" s="86"/>
      <c r="AF2112" s="86"/>
      <c r="AG2112" s="86"/>
      <c r="AH2112" s="86"/>
      <c r="AI2112" s="86"/>
      <c r="AJ2112" s="86"/>
      <c r="AK2112" s="86"/>
      <c r="AL2112" s="86"/>
      <c r="AM2112" s="86"/>
      <c r="AN2112" s="86"/>
      <c r="AO2112" s="86"/>
      <c r="AP2112" s="86"/>
      <c r="AQ2112" s="86"/>
      <c r="AR2112" s="86"/>
      <c r="AS2112" s="86"/>
      <c r="AT2112" s="86"/>
      <c r="AU2112" s="86"/>
      <c r="AV2112" s="86"/>
      <c r="AW2112" s="86"/>
      <c r="AX2112" s="86"/>
      <c r="AY2112" s="86"/>
      <c r="AZ2112" s="86"/>
      <c r="BA2112" s="86"/>
      <c r="BB2112" s="86"/>
      <c r="BC2112" s="86"/>
      <c r="BD2112" s="86"/>
      <c r="BE2112" s="86"/>
      <c r="BF2112" s="86"/>
      <c r="BG2112" s="86"/>
      <c r="BH2112" s="86"/>
      <c r="BI2112" s="86"/>
      <c r="BJ2112" s="86"/>
      <c r="BK2112" s="86"/>
      <c r="BL2112" s="86"/>
      <c r="BM2112" s="86"/>
      <c r="BN2112" s="86"/>
      <c r="BO2112" s="86"/>
      <c r="BP2112" s="86"/>
    </row>
    <row r="2113" spans="1:68" s="207" customFormat="1" x14ac:dyDescent="0.25">
      <c r="A2113" s="71">
        <v>35</v>
      </c>
      <c r="B2113" s="286"/>
      <c r="C2113" s="286"/>
      <c r="D2113" s="286"/>
      <c r="E2113" s="286"/>
      <c r="F2113" s="71" t="s">
        <v>4252</v>
      </c>
      <c r="G2113" s="99">
        <v>201760.27</v>
      </c>
      <c r="H2113" s="99">
        <v>34631.729999999996</v>
      </c>
      <c r="I2113" s="71">
        <f t="shared" si="489"/>
        <v>236392</v>
      </c>
      <c r="J2113" s="99"/>
      <c r="K2113" s="99"/>
      <c r="L2113" s="99">
        <f t="shared" si="490"/>
        <v>0</v>
      </c>
      <c r="M2113" s="99">
        <f t="shared" si="488"/>
        <v>201760.27</v>
      </c>
      <c r="N2113" s="99">
        <f t="shared" si="491"/>
        <v>34631.729999999996</v>
      </c>
      <c r="O2113" s="99">
        <f t="shared" si="492"/>
        <v>236392</v>
      </c>
      <c r="P2113" s="99"/>
      <c r="Q2113" s="99"/>
      <c r="R2113" s="99">
        <f t="shared" si="493"/>
        <v>0</v>
      </c>
      <c r="S2113" s="99">
        <f t="shared" si="494"/>
        <v>201760.27</v>
      </c>
      <c r="T2113" s="99">
        <f t="shared" si="495"/>
        <v>34631.729999999996</v>
      </c>
      <c r="U2113" s="99">
        <f t="shared" si="496"/>
        <v>236392</v>
      </c>
      <c r="V2113" s="105"/>
      <c r="W2113" s="86"/>
      <c r="X2113" s="86"/>
      <c r="Y2113" s="86"/>
      <c r="Z2113" s="86"/>
      <c r="AA2113" s="86"/>
      <c r="AB2113" s="86"/>
      <c r="AC2113" s="86"/>
      <c r="AD2113" s="86"/>
      <c r="AE2113" s="86"/>
      <c r="AF2113" s="86"/>
      <c r="AG2113" s="86"/>
      <c r="AH2113" s="86"/>
      <c r="AI2113" s="86"/>
      <c r="AJ2113" s="86"/>
      <c r="AK2113" s="86"/>
      <c r="AL2113" s="86"/>
      <c r="AM2113" s="86"/>
      <c r="AN2113" s="86"/>
      <c r="AO2113" s="86"/>
      <c r="AP2113" s="86"/>
      <c r="AQ2113" s="86"/>
      <c r="AR2113" s="86"/>
      <c r="AS2113" s="86"/>
      <c r="AT2113" s="86"/>
      <c r="AU2113" s="86"/>
      <c r="AV2113" s="86"/>
      <c r="AW2113" s="86"/>
      <c r="AX2113" s="86"/>
      <c r="AY2113" s="86"/>
      <c r="AZ2113" s="86"/>
      <c r="BA2113" s="86"/>
      <c r="BB2113" s="86"/>
      <c r="BC2113" s="86"/>
      <c r="BD2113" s="86"/>
      <c r="BE2113" s="86"/>
      <c r="BF2113" s="86"/>
      <c r="BG2113" s="86"/>
      <c r="BH2113" s="86"/>
      <c r="BI2113" s="86"/>
      <c r="BJ2113" s="86"/>
      <c r="BK2113" s="86"/>
      <c r="BL2113" s="86"/>
      <c r="BM2113" s="86"/>
      <c r="BN2113" s="86"/>
      <c r="BO2113" s="86"/>
      <c r="BP2113" s="86"/>
    </row>
    <row r="2114" spans="1:68" s="213" customFormat="1" x14ac:dyDescent="0.25">
      <c r="A2114" s="255" t="s">
        <v>43</v>
      </c>
      <c r="B2114" s="256"/>
      <c r="C2114" s="256"/>
      <c r="D2114" s="256"/>
      <c r="E2114" s="256"/>
      <c r="F2114" s="211">
        <f>A2113</f>
        <v>35</v>
      </c>
      <c r="G2114" s="122">
        <f>SUM(G2079:G2113)</f>
        <v>2005270.95</v>
      </c>
      <c r="H2114" s="122">
        <f t="shared" ref="H2114:U2114" si="500">SUM(H2079:H2113)</f>
        <v>350675.04999999993</v>
      </c>
      <c r="I2114" s="122">
        <f t="shared" si="500"/>
        <v>2355946</v>
      </c>
      <c r="J2114" s="122">
        <f t="shared" si="500"/>
        <v>0</v>
      </c>
      <c r="K2114" s="122">
        <f t="shared" si="500"/>
        <v>0</v>
      </c>
      <c r="L2114" s="122">
        <f t="shared" si="500"/>
        <v>0</v>
      </c>
      <c r="M2114" s="122">
        <f t="shared" si="500"/>
        <v>2005270.95</v>
      </c>
      <c r="N2114" s="122">
        <f t="shared" si="500"/>
        <v>350675.04999999993</v>
      </c>
      <c r="O2114" s="122">
        <f t="shared" si="500"/>
        <v>2355946</v>
      </c>
      <c r="P2114" s="122">
        <f t="shared" si="500"/>
        <v>0</v>
      </c>
      <c r="Q2114" s="122">
        <f t="shared" si="500"/>
        <v>0</v>
      </c>
      <c r="R2114" s="122">
        <f t="shared" si="500"/>
        <v>0</v>
      </c>
      <c r="S2114" s="122">
        <f t="shared" si="500"/>
        <v>2005270.95</v>
      </c>
      <c r="T2114" s="122">
        <f t="shared" si="500"/>
        <v>350675.04999999993</v>
      </c>
      <c r="U2114" s="122">
        <f t="shared" si="500"/>
        <v>2355946</v>
      </c>
      <c r="V2114" s="212"/>
      <c r="W2114" s="86"/>
      <c r="X2114" s="86"/>
      <c r="Y2114" s="86"/>
      <c r="Z2114" s="86"/>
      <c r="AA2114" s="86"/>
      <c r="AB2114" s="86"/>
      <c r="AC2114" s="86"/>
      <c r="AD2114" s="86"/>
      <c r="AE2114" s="86"/>
      <c r="AF2114" s="86"/>
      <c r="AG2114" s="86"/>
      <c r="AH2114" s="86"/>
      <c r="AI2114" s="86"/>
      <c r="AJ2114" s="86"/>
      <c r="AK2114" s="86"/>
      <c r="AL2114" s="86"/>
      <c r="AM2114" s="86"/>
      <c r="AN2114" s="86"/>
      <c r="AO2114" s="86"/>
      <c r="AP2114" s="86"/>
      <c r="AQ2114" s="86"/>
      <c r="AR2114" s="86"/>
      <c r="AS2114" s="86"/>
      <c r="AT2114" s="86"/>
      <c r="AU2114" s="86"/>
      <c r="AV2114" s="86"/>
      <c r="AW2114" s="86"/>
      <c r="AX2114" s="86"/>
      <c r="AY2114" s="86"/>
      <c r="AZ2114" s="86"/>
      <c r="BA2114" s="86"/>
      <c r="BB2114" s="86"/>
      <c r="BC2114" s="86"/>
      <c r="BD2114" s="86"/>
      <c r="BE2114" s="86"/>
      <c r="BF2114" s="86"/>
      <c r="BG2114" s="86"/>
      <c r="BH2114" s="86"/>
      <c r="BI2114" s="86"/>
      <c r="BJ2114" s="86"/>
      <c r="BK2114" s="86"/>
      <c r="BL2114" s="86"/>
      <c r="BM2114" s="86"/>
      <c r="BN2114" s="86"/>
      <c r="BO2114" s="86"/>
      <c r="BP2114" s="86"/>
    </row>
    <row r="2115" spans="1:68" s="207" customFormat="1" x14ac:dyDescent="0.25">
      <c r="A2115" s="71">
        <v>1</v>
      </c>
      <c r="B2115" s="286" t="s">
        <v>1843</v>
      </c>
      <c r="C2115" s="286" t="s">
        <v>1844</v>
      </c>
      <c r="D2115" s="286" t="s">
        <v>1844</v>
      </c>
      <c r="E2115" s="286" t="s">
        <v>5592</v>
      </c>
      <c r="F2115" s="96" t="s">
        <v>4253</v>
      </c>
      <c r="G2115" s="99">
        <v>14252.060000000001</v>
      </c>
      <c r="H2115" s="99">
        <v>272.93999999999994</v>
      </c>
      <c r="I2115" s="71">
        <f t="shared" si="489"/>
        <v>14525.000000000002</v>
      </c>
      <c r="J2115" s="99"/>
      <c r="K2115" s="99"/>
      <c r="L2115" s="99">
        <f t="shared" si="490"/>
        <v>0</v>
      </c>
      <c r="M2115" s="99">
        <f t="shared" si="488"/>
        <v>14252.060000000001</v>
      </c>
      <c r="N2115" s="99">
        <f t="shared" si="491"/>
        <v>272.93999999999994</v>
      </c>
      <c r="O2115" s="99">
        <f t="shared" si="492"/>
        <v>14525.000000000002</v>
      </c>
      <c r="P2115" s="99"/>
      <c r="Q2115" s="99"/>
      <c r="R2115" s="99">
        <f t="shared" si="493"/>
        <v>0</v>
      </c>
      <c r="S2115" s="99">
        <f t="shared" si="494"/>
        <v>14252.060000000001</v>
      </c>
      <c r="T2115" s="99">
        <f t="shared" si="495"/>
        <v>272.93999999999994</v>
      </c>
      <c r="U2115" s="99">
        <f t="shared" si="496"/>
        <v>14525.000000000002</v>
      </c>
      <c r="V2115" s="105"/>
      <c r="W2115" s="86"/>
      <c r="X2115" s="86"/>
      <c r="Y2115" s="86"/>
      <c r="Z2115" s="86"/>
      <c r="AA2115" s="86"/>
      <c r="AB2115" s="86"/>
      <c r="AC2115" s="86"/>
      <c r="AD2115" s="86"/>
      <c r="AE2115" s="86"/>
      <c r="AF2115" s="86"/>
      <c r="AG2115" s="86"/>
      <c r="AH2115" s="86"/>
      <c r="AI2115" s="86"/>
      <c r="AJ2115" s="86"/>
      <c r="AK2115" s="86"/>
      <c r="AL2115" s="86"/>
      <c r="AM2115" s="86"/>
      <c r="AN2115" s="86"/>
      <c r="AO2115" s="86"/>
      <c r="AP2115" s="86"/>
      <c r="AQ2115" s="86"/>
      <c r="AR2115" s="86"/>
      <c r="AS2115" s="86"/>
      <c r="AT2115" s="86"/>
      <c r="AU2115" s="86"/>
      <c r="AV2115" s="86"/>
      <c r="AW2115" s="86"/>
      <c r="AX2115" s="86"/>
      <c r="AY2115" s="86"/>
      <c r="AZ2115" s="86"/>
      <c r="BA2115" s="86"/>
      <c r="BB2115" s="86"/>
      <c r="BC2115" s="86"/>
      <c r="BD2115" s="86"/>
      <c r="BE2115" s="86"/>
      <c r="BF2115" s="86"/>
      <c r="BG2115" s="86"/>
      <c r="BH2115" s="86"/>
      <c r="BI2115" s="86"/>
      <c r="BJ2115" s="86"/>
      <c r="BK2115" s="86"/>
      <c r="BL2115" s="86"/>
      <c r="BM2115" s="86"/>
      <c r="BN2115" s="86"/>
      <c r="BO2115" s="86"/>
      <c r="BP2115" s="86"/>
    </row>
    <row r="2116" spans="1:68" s="207" customFormat="1" x14ac:dyDescent="0.25">
      <c r="A2116" s="71">
        <v>2</v>
      </c>
      <c r="B2116" s="286"/>
      <c r="C2116" s="286"/>
      <c r="D2116" s="286"/>
      <c r="E2116" s="286"/>
      <c r="F2116" s="96" t="s">
        <v>4254</v>
      </c>
      <c r="G2116" s="99">
        <v>62323.799999999988</v>
      </c>
      <c r="H2116" s="99">
        <v>2155.1999999999998</v>
      </c>
      <c r="I2116" s="71">
        <f t="shared" si="489"/>
        <v>64478.999999999985</v>
      </c>
      <c r="J2116" s="99"/>
      <c r="K2116" s="99"/>
      <c r="L2116" s="99">
        <f t="shared" si="490"/>
        <v>0</v>
      </c>
      <c r="M2116" s="99">
        <f t="shared" si="488"/>
        <v>62323.799999999988</v>
      </c>
      <c r="N2116" s="99">
        <f t="shared" si="491"/>
        <v>2155.1999999999998</v>
      </c>
      <c r="O2116" s="99">
        <f t="shared" si="492"/>
        <v>64478.999999999985</v>
      </c>
      <c r="P2116" s="99"/>
      <c r="Q2116" s="99"/>
      <c r="R2116" s="99">
        <f t="shared" si="493"/>
        <v>0</v>
      </c>
      <c r="S2116" s="99">
        <f t="shared" si="494"/>
        <v>62323.799999999988</v>
      </c>
      <c r="T2116" s="99">
        <f t="shared" si="495"/>
        <v>2155.1999999999998</v>
      </c>
      <c r="U2116" s="99">
        <f t="shared" si="496"/>
        <v>64478.999999999985</v>
      </c>
      <c r="V2116" s="105"/>
      <c r="W2116" s="86"/>
      <c r="X2116" s="86"/>
      <c r="Y2116" s="86"/>
      <c r="Z2116" s="86"/>
      <c r="AA2116" s="86"/>
      <c r="AB2116" s="86"/>
      <c r="AC2116" s="86"/>
      <c r="AD2116" s="86"/>
      <c r="AE2116" s="86"/>
      <c r="AF2116" s="86"/>
      <c r="AG2116" s="86"/>
      <c r="AH2116" s="86"/>
      <c r="AI2116" s="86"/>
      <c r="AJ2116" s="86"/>
      <c r="AK2116" s="86"/>
      <c r="AL2116" s="86"/>
      <c r="AM2116" s="86"/>
      <c r="AN2116" s="86"/>
      <c r="AO2116" s="86"/>
      <c r="AP2116" s="86"/>
      <c r="AQ2116" s="86"/>
      <c r="AR2116" s="86"/>
      <c r="AS2116" s="86"/>
      <c r="AT2116" s="86"/>
      <c r="AU2116" s="86"/>
      <c r="AV2116" s="86"/>
      <c r="AW2116" s="86"/>
      <c r="AX2116" s="86"/>
      <c r="AY2116" s="86"/>
      <c r="AZ2116" s="86"/>
      <c r="BA2116" s="86"/>
      <c r="BB2116" s="86"/>
      <c r="BC2116" s="86"/>
      <c r="BD2116" s="86"/>
      <c r="BE2116" s="86"/>
      <c r="BF2116" s="86"/>
      <c r="BG2116" s="86"/>
      <c r="BH2116" s="86"/>
      <c r="BI2116" s="86"/>
      <c r="BJ2116" s="86"/>
      <c r="BK2116" s="86"/>
      <c r="BL2116" s="86"/>
      <c r="BM2116" s="86"/>
      <c r="BN2116" s="86"/>
      <c r="BO2116" s="86"/>
      <c r="BP2116" s="86"/>
    </row>
    <row r="2117" spans="1:68" s="207" customFormat="1" x14ac:dyDescent="0.25">
      <c r="A2117" s="71">
        <v>3</v>
      </c>
      <c r="B2117" s="286"/>
      <c r="C2117" s="286"/>
      <c r="D2117" s="286"/>
      <c r="E2117" s="286"/>
      <c r="F2117" s="96" t="s">
        <v>4255</v>
      </c>
      <c r="G2117" s="99">
        <v>136247.08000000002</v>
      </c>
      <c r="H2117" s="99">
        <v>1362.92</v>
      </c>
      <c r="I2117" s="71">
        <f t="shared" si="489"/>
        <v>137610.00000000003</v>
      </c>
      <c r="J2117" s="99"/>
      <c r="K2117" s="99"/>
      <c r="L2117" s="99">
        <f t="shared" si="490"/>
        <v>0</v>
      </c>
      <c r="M2117" s="99">
        <f t="shared" si="488"/>
        <v>136247.08000000002</v>
      </c>
      <c r="N2117" s="99">
        <f t="shared" si="491"/>
        <v>1362.92</v>
      </c>
      <c r="O2117" s="99">
        <f t="shared" si="492"/>
        <v>137610.00000000003</v>
      </c>
      <c r="P2117" s="99"/>
      <c r="Q2117" s="99"/>
      <c r="R2117" s="99">
        <f t="shared" si="493"/>
        <v>0</v>
      </c>
      <c r="S2117" s="99">
        <f t="shared" si="494"/>
        <v>136247.08000000002</v>
      </c>
      <c r="T2117" s="99">
        <f t="shared" si="495"/>
        <v>1362.92</v>
      </c>
      <c r="U2117" s="99">
        <f t="shared" si="496"/>
        <v>137610.00000000003</v>
      </c>
      <c r="V2117" s="105"/>
      <c r="W2117" s="86"/>
      <c r="X2117" s="86"/>
      <c r="Y2117" s="86"/>
      <c r="Z2117" s="86"/>
      <c r="AA2117" s="86"/>
      <c r="AB2117" s="86"/>
      <c r="AC2117" s="86"/>
      <c r="AD2117" s="86"/>
      <c r="AE2117" s="86"/>
      <c r="AF2117" s="86"/>
      <c r="AG2117" s="86"/>
      <c r="AH2117" s="86"/>
      <c r="AI2117" s="86"/>
      <c r="AJ2117" s="86"/>
      <c r="AK2117" s="86"/>
      <c r="AL2117" s="86"/>
      <c r="AM2117" s="86"/>
      <c r="AN2117" s="86"/>
      <c r="AO2117" s="86"/>
      <c r="AP2117" s="86"/>
      <c r="AQ2117" s="86"/>
      <c r="AR2117" s="86"/>
      <c r="AS2117" s="86"/>
      <c r="AT2117" s="86"/>
      <c r="AU2117" s="86"/>
      <c r="AV2117" s="86"/>
      <c r="AW2117" s="86"/>
      <c r="AX2117" s="86"/>
      <c r="AY2117" s="86"/>
      <c r="AZ2117" s="86"/>
      <c r="BA2117" s="86"/>
      <c r="BB2117" s="86"/>
      <c r="BC2117" s="86"/>
      <c r="BD2117" s="86"/>
      <c r="BE2117" s="86"/>
      <c r="BF2117" s="86"/>
      <c r="BG2117" s="86"/>
      <c r="BH2117" s="86"/>
      <c r="BI2117" s="86"/>
      <c r="BJ2117" s="86"/>
      <c r="BK2117" s="86"/>
      <c r="BL2117" s="86"/>
      <c r="BM2117" s="86"/>
      <c r="BN2117" s="86"/>
      <c r="BO2117" s="86"/>
      <c r="BP2117" s="86"/>
    </row>
    <row r="2118" spans="1:68" s="207" customFormat="1" x14ac:dyDescent="0.25">
      <c r="A2118" s="71">
        <v>4</v>
      </c>
      <c r="B2118" s="286"/>
      <c r="C2118" s="286"/>
      <c r="D2118" s="286"/>
      <c r="E2118" s="286"/>
      <c r="F2118" s="96" t="s">
        <v>4256</v>
      </c>
      <c r="G2118" s="99">
        <v>11978.539999999999</v>
      </c>
      <c r="H2118" s="99">
        <v>652.46</v>
      </c>
      <c r="I2118" s="71">
        <f t="shared" si="489"/>
        <v>12631</v>
      </c>
      <c r="J2118" s="99"/>
      <c r="K2118" s="99"/>
      <c r="L2118" s="99">
        <f t="shared" si="490"/>
        <v>0</v>
      </c>
      <c r="M2118" s="99">
        <f t="shared" si="488"/>
        <v>11978.539999999999</v>
      </c>
      <c r="N2118" s="99">
        <f t="shared" si="491"/>
        <v>652.46</v>
      </c>
      <c r="O2118" s="99">
        <f t="shared" si="492"/>
        <v>12631</v>
      </c>
      <c r="P2118" s="99"/>
      <c r="Q2118" s="99"/>
      <c r="R2118" s="99">
        <f t="shared" si="493"/>
        <v>0</v>
      </c>
      <c r="S2118" s="99">
        <f t="shared" si="494"/>
        <v>11978.539999999999</v>
      </c>
      <c r="T2118" s="99">
        <f t="shared" si="495"/>
        <v>652.46</v>
      </c>
      <c r="U2118" s="99">
        <f t="shared" si="496"/>
        <v>12631</v>
      </c>
      <c r="V2118" s="105"/>
      <c r="W2118" s="86"/>
      <c r="X2118" s="86"/>
      <c r="Y2118" s="86"/>
      <c r="Z2118" s="86"/>
      <c r="AA2118" s="86"/>
      <c r="AB2118" s="86"/>
      <c r="AC2118" s="86"/>
      <c r="AD2118" s="86"/>
      <c r="AE2118" s="86"/>
      <c r="AF2118" s="86"/>
      <c r="AG2118" s="86"/>
      <c r="AH2118" s="86"/>
      <c r="AI2118" s="86"/>
      <c r="AJ2118" s="86"/>
      <c r="AK2118" s="86"/>
      <c r="AL2118" s="86"/>
      <c r="AM2118" s="86"/>
      <c r="AN2118" s="86"/>
      <c r="AO2118" s="86"/>
      <c r="AP2118" s="86"/>
      <c r="AQ2118" s="86"/>
      <c r="AR2118" s="86"/>
      <c r="AS2118" s="86"/>
      <c r="AT2118" s="86"/>
      <c r="AU2118" s="86"/>
      <c r="AV2118" s="86"/>
      <c r="AW2118" s="86"/>
      <c r="AX2118" s="86"/>
      <c r="AY2118" s="86"/>
      <c r="AZ2118" s="86"/>
      <c r="BA2118" s="86"/>
      <c r="BB2118" s="86"/>
      <c r="BC2118" s="86"/>
      <c r="BD2118" s="86"/>
      <c r="BE2118" s="86"/>
      <c r="BF2118" s="86"/>
      <c r="BG2118" s="86"/>
      <c r="BH2118" s="86"/>
      <c r="BI2118" s="86"/>
      <c r="BJ2118" s="86"/>
      <c r="BK2118" s="86"/>
      <c r="BL2118" s="86"/>
      <c r="BM2118" s="86"/>
      <c r="BN2118" s="86"/>
      <c r="BO2118" s="86"/>
      <c r="BP2118" s="86"/>
    </row>
    <row r="2119" spans="1:68" s="207" customFormat="1" x14ac:dyDescent="0.25">
      <c r="A2119" s="71">
        <v>5</v>
      </c>
      <c r="B2119" s="286"/>
      <c r="C2119" s="286"/>
      <c r="D2119" s="286"/>
      <c r="E2119" s="286"/>
      <c r="F2119" s="96" t="s">
        <v>4257</v>
      </c>
      <c r="G2119" s="99">
        <v>12820.489999999994</v>
      </c>
      <c r="H2119" s="99">
        <v>837.50999999999976</v>
      </c>
      <c r="I2119" s="71">
        <f t="shared" si="489"/>
        <v>13657.999999999995</v>
      </c>
      <c r="J2119" s="99"/>
      <c r="K2119" s="99"/>
      <c r="L2119" s="99">
        <f t="shared" si="490"/>
        <v>0</v>
      </c>
      <c r="M2119" s="99">
        <f t="shared" si="488"/>
        <v>12820.489999999994</v>
      </c>
      <c r="N2119" s="99">
        <f t="shared" si="491"/>
        <v>837.50999999999976</v>
      </c>
      <c r="O2119" s="99">
        <f t="shared" si="492"/>
        <v>13657.999999999995</v>
      </c>
      <c r="P2119" s="99"/>
      <c r="Q2119" s="99"/>
      <c r="R2119" s="99">
        <f t="shared" si="493"/>
        <v>0</v>
      </c>
      <c r="S2119" s="99">
        <f t="shared" si="494"/>
        <v>12820.489999999994</v>
      </c>
      <c r="T2119" s="99">
        <f t="shared" si="495"/>
        <v>837.50999999999976</v>
      </c>
      <c r="U2119" s="99">
        <f t="shared" si="496"/>
        <v>13657.999999999995</v>
      </c>
      <c r="V2119" s="105"/>
      <c r="W2119" s="86"/>
      <c r="X2119" s="86"/>
      <c r="Y2119" s="86"/>
      <c r="Z2119" s="86"/>
      <c r="AA2119" s="86"/>
      <c r="AB2119" s="86"/>
      <c r="AC2119" s="86"/>
      <c r="AD2119" s="86"/>
      <c r="AE2119" s="86"/>
      <c r="AF2119" s="86"/>
      <c r="AG2119" s="86"/>
      <c r="AH2119" s="86"/>
      <c r="AI2119" s="86"/>
      <c r="AJ2119" s="86"/>
      <c r="AK2119" s="86"/>
      <c r="AL2119" s="86"/>
      <c r="AM2119" s="86"/>
      <c r="AN2119" s="86"/>
      <c r="AO2119" s="86"/>
      <c r="AP2119" s="86"/>
      <c r="AQ2119" s="86"/>
      <c r="AR2119" s="86"/>
      <c r="AS2119" s="86"/>
      <c r="AT2119" s="86"/>
      <c r="AU2119" s="86"/>
      <c r="AV2119" s="86"/>
      <c r="AW2119" s="86"/>
      <c r="AX2119" s="86"/>
      <c r="AY2119" s="86"/>
      <c r="AZ2119" s="86"/>
      <c r="BA2119" s="86"/>
      <c r="BB2119" s="86"/>
      <c r="BC2119" s="86"/>
      <c r="BD2119" s="86"/>
      <c r="BE2119" s="86"/>
      <c r="BF2119" s="86"/>
      <c r="BG2119" s="86"/>
      <c r="BH2119" s="86"/>
      <c r="BI2119" s="86"/>
      <c r="BJ2119" s="86"/>
      <c r="BK2119" s="86"/>
      <c r="BL2119" s="86"/>
      <c r="BM2119" s="86"/>
      <c r="BN2119" s="86"/>
      <c r="BO2119" s="86"/>
      <c r="BP2119" s="86"/>
    </row>
    <row r="2120" spans="1:68" s="207" customFormat="1" x14ac:dyDescent="0.25">
      <c r="A2120" s="71">
        <v>6</v>
      </c>
      <c r="B2120" s="286"/>
      <c r="C2120" s="286"/>
      <c r="D2120" s="286"/>
      <c r="E2120" s="286"/>
      <c r="F2120" s="96" t="s">
        <v>4258</v>
      </c>
      <c r="G2120" s="99">
        <v>21927</v>
      </c>
      <c r="H2120" s="99">
        <v>0</v>
      </c>
      <c r="I2120" s="71">
        <f t="shared" si="489"/>
        <v>21927</v>
      </c>
      <c r="J2120" s="99"/>
      <c r="K2120" s="99"/>
      <c r="L2120" s="99">
        <f t="shared" si="490"/>
        <v>0</v>
      </c>
      <c r="M2120" s="99">
        <f t="shared" si="488"/>
        <v>21927</v>
      </c>
      <c r="N2120" s="99">
        <f t="shared" si="491"/>
        <v>0</v>
      </c>
      <c r="O2120" s="99">
        <f t="shared" si="492"/>
        <v>21927</v>
      </c>
      <c r="P2120" s="99"/>
      <c r="Q2120" s="99"/>
      <c r="R2120" s="99">
        <f t="shared" si="493"/>
        <v>0</v>
      </c>
      <c r="S2120" s="99">
        <f t="shared" si="494"/>
        <v>21927</v>
      </c>
      <c r="T2120" s="99">
        <f t="shared" si="495"/>
        <v>0</v>
      </c>
      <c r="U2120" s="99">
        <f t="shared" si="496"/>
        <v>21927</v>
      </c>
      <c r="V2120" s="105"/>
      <c r="W2120" s="86"/>
      <c r="X2120" s="86"/>
      <c r="Y2120" s="86"/>
      <c r="Z2120" s="86"/>
      <c r="AA2120" s="86"/>
      <c r="AB2120" s="86"/>
      <c r="AC2120" s="86"/>
      <c r="AD2120" s="86"/>
      <c r="AE2120" s="86"/>
      <c r="AF2120" s="86"/>
      <c r="AG2120" s="86"/>
      <c r="AH2120" s="86"/>
      <c r="AI2120" s="86"/>
      <c r="AJ2120" s="86"/>
      <c r="AK2120" s="86"/>
      <c r="AL2120" s="86"/>
      <c r="AM2120" s="86"/>
      <c r="AN2120" s="86"/>
      <c r="AO2120" s="86"/>
      <c r="AP2120" s="86"/>
      <c r="AQ2120" s="86"/>
      <c r="AR2120" s="86"/>
      <c r="AS2120" s="86"/>
      <c r="AT2120" s="86"/>
      <c r="AU2120" s="86"/>
      <c r="AV2120" s="86"/>
      <c r="AW2120" s="86"/>
      <c r="AX2120" s="86"/>
      <c r="AY2120" s="86"/>
      <c r="AZ2120" s="86"/>
      <c r="BA2120" s="86"/>
      <c r="BB2120" s="86"/>
      <c r="BC2120" s="86"/>
      <c r="BD2120" s="86"/>
      <c r="BE2120" s="86"/>
      <c r="BF2120" s="86"/>
      <c r="BG2120" s="86"/>
      <c r="BH2120" s="86"/>
      <c r="BI2120" s="86"/>
      <c r="BJ2120" s="86"/>
      <c r="BK2120" s="86"/>
      <c r="BL2120" s="86"/>
      <c r="BM2120" s="86"/>
      <c r="BN2120" s="86"/>
      <c r="BO2120" s="86"/>
      <c r="BP2120" s="86"/>
    </row>
    <row r="2121" spans="1:68" s="207" customFormat="1" x14ac:dyDescent="0.25">
      <c r="A2121" s="71">
        <v>7</v>
      </c>
      <c r="B2121" s="286"/>
      <c r="C2121" s="286"/>
      <c r="D2121" s="286"/>
      <c r="E2121" s="286"/>
      <c r="F2121" s="96" t="s">
        <v>4259</v>
      </c>
      <c r="G2121" s="99">
        <v>20707.099999999999</v>
      </c>
      <c r="H2121" s="99">
        <v>88.899999999999636</v>
      </c>
      <c r="I2121" s="71">
        <f t="shared" si="489"/>
        <v>20796</v>
      </c>
      <c r="J2121" s="99"/>
      <c r="K2121" s="99"/>
      <c r="L2121" s="99">
        <f t="shared" si="490"/>
        <v>0</v>
      </c>
      <c r="M2121" s="99">
        <f t="shared" si="488"/>
        <v>20707.099999999999</v>
      </c>
      <c r="N2121" s="99">
        <f t="shared" si="491"/>
        <v>88.899999999999636</v>
      </c>
      <c r="O2121" s="99">
        <f t="shared" si="492"/>
        <v>20796</v>
      </c>
      <c r="P2121" s="99"/>
      <c r="Q2121" s="99"/>
      <c r="R2121" s="99">
        <f t="shared" si="493"/>
        <v>0</v>
      </c>
      <c r="S2121" s="99">
        <f t="shared" si="494"/>
        <v>20707.099999999999</v>
      </c>
      <c r="T2121" s="99">
        <f t="shared" si="495"/>
        <v>88.899999999999636</v>
      </c>
      <c r="U2121" s="99">
        <f t="shared" si="496"/>
        <v>20796</v>
      </c>
      <c r="V2121" s="105"/>
      <c r="W2121" s="86"/>
      <c r="X2121" s="86"/>
      <c r="Y2121" s="86"/>
      <c r="Z2121" s="86"/>
      <c r="AA2121" s="86"/>
      <c r="AB2121" s="86"/>
      <c r="AC2121" s="86"/>
      <c r="AD2121" s="86"/>
      <c r="AE2121" s="86"/>
      <c r="AF2121" s="86"/>
      <c r="AG2121" s="86"/>
      <c r="AH2121" s="86"/>
      <c r="AI2121" s="86"/>
      <c r="AJ2121" s="86"/>
      <c r="AK2121" s="86"/>
      <c r="AL2121" s="86"/>
      <c r="AM2121" s="86"/>
      <c r="AN2121" s="86"/>
      <c r="AO2121" s="86"/>
      <c r="AP2121" s="86"/>
      <c r="AQ2121" s="86"/>
      <c r="AR2121" s="86"/>
      <c r="AS2121" s="86"/>
      <c r="AT2121" s="86"/>
      <c r="AU2121" s="86"/>
      <c r="AV2121" s="86"/>
      <c r="AW2121" s="86"/>
      <c r="AX2121" s="86"/>
      <c r="AY2121" s="86"/>
      <c r="AZ2121" s="86"/>
      <c r="BA2121" s="86"/>
      <c r="BB2121" s="86"/>
      <c r="BC2121" s="86"/>
      <c r="BD2121" s="86"/>
      <c r="BE2121" s="86"/>
      <c r="BF2121" s="86"/>
      <c r="BG2121" s="86"/>
      <c r="BH2121" s="86"/>
      <c r="BI2121" s="86"/>
      <c r="BJ2121" s="86"/>
      <c r="BK2121" s="86"/>
      <c r="BL2121" s="86"/>
      <c r="BM2121" s="86"/>
      <c r="BN2121" s="86"/>
      <c r="BO2121" s="86"/>
      <c r="BP2121" s="86"/>
    </row>
    <row r="2122" spans="1:68" s="207" customFormat="1" x14ac:dyDescent="0.25">
      <c r="A2122" s="71">
        <v>8</v>
      </c>
      <c r="B2122" s="286"/>
      <c r="C2122" s="286"/>
      <c r="D2122" s="286"/>
      <c r="E2122" s="286"/>
      <c r="F2122" s="96" t="s">
        <v>4260</v>
      </c>
      <c r="G2122" s="99">
        <v>81872.98</v>
      </c>
      <c r="H2122" s="99">
        <v>3837.0199999999995</v>
      </c>
      <c r="I2122" s="71">
        <f t="shared" si="489"/>
        <v>85710</v>
      </c>
      <c r="J2122" s="99"/>
      <c r="K2122" s="99"/>
      <c r="L2122" s="99">
        <f t="shared" si="490"/>
        <v>0</v>
      </c>
      <c r="M2122" s="99">
        <f t="shared" ref="M2122:M2186" si="501">G2122+J2122</f>
        <v>81872.98</v>
      </c>
      <c r="N2122" s="99">
        <f t="shared" si="491"/>
        <v>3837.0199999999995</v>
      </c>
      <c r="O2122" s="99">
        <f t="shared" si="492"/>
        <v>85710</v>
      </c>
      <c r="P2122" s="99"/>
      <c r="Q2122" s="99"/>
      <c r="R2122" s="99">
        <f t="shared" si="493"/>
        <v>0</v>
      </c>
      <c r="S2122" s="99">
        <f t="shared" si="494"/>
        <v>81872.98</v>
      </c>
      <c r="T2122" s="99">
        <f t="shared" si="495"/>
        <v>3837.0199999999995</v>
      </c>
      <c r="U2122" s="99">
        <f t="shared" si="496"/>
        <v>85710</v>
      </c>
      <c r="V2122" s="105"/>
      <c r="W2122" s="86"/>
      <c r="X2122" s="86"/>
      <c r="Y2122" s="86"/>
      <c r="Z2122" s="86"/>
      <c r="AA2122" s="86"/>
      <c r="AB2122" s="86"/>
      <c r="AC2122" s="86"/>
      <c r="AD2122" s="86"/>
      <c r="AE2122" s="86"/>
      <c r="AF2122" s="86"/>
      <c r="AG2122" s="86"/>
      <c r="AH2122" s="86"/>
      <c r="AI2122" s="86"/>
      <c r="AJ2122" s="86"/>
      <c r="AK2122" s="86"/>
      <c r="AL2122" s="86"/>
      <c r="AM2122" s="86"/>
      <c r="AN2122" s="86"/>
      <c r="AO2122" s="86"/>
      <c r="AP2122" s="86"/>
      <c r="AQ2122" s="86"/>
      <c r="AR2122" s="86"/>
      <c r="AS2122" s="86"/>
      <c r="AT2122" s="86"/>
      <c r="AU2122" s="86"/>
      <c r="AV2122" s="86"/>
      <c r="AW2122" s="86"/>
      <c r="AX2122" s="86"/>
      <c r="AY2122" s="86"/>
      <c r="AZ2122" s="86"/>
      <c r="BA2122" s="86"/>
      <c r="BB2122" s="86"/>
      <c r="BC2122" s="86"/>
      <c r="BD2122" s="86"/>
      <c r="BE2122" s="86"/>
      <c r="BF2122" s="86"/>
      <c r="BG2122" s="86"/>
      <c r="BH2122" s="86"/>
      <c r="BI2122" s="86"/>
      <c r="BJ2122" s="86"/>
      <c r="BK2122" s="86"/>
      <c r="BL2122" s="86"/>
      <c r="BM2122" s="86"/>
      <c r="BN2122" s="86"/>
      <c r="BO2122" s="86"/>
      <c r="BP2122" s="86"/>
    </row>
    <row r="2123" spans="1:68" s="207" customFormat="1" x14ac:dyDescent="0.25">
      <c r="A2123" s="71">
        <v>9</v>
      </c>
      <c r="B2123" s="286"/>
      <c r="C2123" s="286"/>
      <c r="D2123" s="286"/>
      <c r="E2123" s="286"/>
      <c r="F2123" s="96" t="s">
        <v>4261</v>
      </c>
      <c r="G2123" s="99">
        <v>7514.42</v>
      </c>
      <c r="H2123" s="99">
        <v>366.58</v>
      </c>
      <c r="I2123" s="71">
        <f t="shared" si="489"/>
        <v>7881</v>
      </c>
      <c r="J2123" s="99"/>
      <c r="K2123" s="99"/>
      <c r="L2123" s="99">
        <f t="shared" si="490"/>
        <v>0</v>
      </c>
      <c r="M2123" s="99">
        <f t="shared" si="501"/>
        <v>7514.42</v>
      </c>
      <c r="N2123" s="99">
        <f t="shared" si="491"/>
        <v>366.58</v>
      </c>
      <c r="O2123" s="99">
        <f t="shared" si="492"/>
        <v>7881</v>
      </c>
      <c r="P2123" s="99"/>
      <c r="Q2123" s="99"/>
      <c r="R2123" s="99">
        <f t="shared" si="493"/>
        <v>0</v>
      </c>
      <c r="S2123" s="99">
        <f t="shared" si="494"/>
        <v>7514.42</v>
      </c>
      <c r="T2123" s="99">
        <f t="shared" si="495"/>
        <v>366.58</v>
      </c>
      <c r="U2123" s="99">
        <f t="shared" si="496"/>
        <v>7881</v>
      </c>
      <c r="V2123" s="105"/>
      <c r="W2123" s="86"/>
      <c r="X2123" s="86"/>
      <c r="Y2123" s="86"/>
      <c r="Z2123" s="86"/>
      <c r="AA2123" s="86"/>
      <c r="AB2123" s="86"/>
      <c r="AC2123" s="86"/>
      <c r="AD2123" s="86"/>
      <c r="AE2123" s="86"/>
      <c r="AF2123" s="86"/>
      <c r="AG2123" s="86"/>
      <c r="AH2123" s="86"/>
      <c r="AI2123" s="86"/>
      <c r="AJ2123" s="86"/>
      <c r="AK2123" s="86"/>
      <c r="AL2123" s="86"/>
      <c r="AM2123" s="86"/>
      <c r="AN2123" s="86"/>
      <c r="AO2123" s="86"/>
      <c r="AP2123" s="86"/>
      <c r="AQ2123" s="86"/>
      <c r="AR2123" s="86"/>
      <c r="AS2123" s="86"/>
      <c r="AT2123" s="86"/>
      <c r="AU2123" s="86"/>
      <c r="AV2123" s="86"/>
      <c r="AW2123" s="86"/>
      <c r="AX2123" s="86"/>
      <c r="AY2123" s="86"/>
      <c r="AZ2123" s="86"/>
      <c r="BA2123" s="86"/>
      <c r="BB2123" s="86"/>
      <c r="BC2123" s="86"/>
      <c r="BD2123" s="86"/>
      <c r="BE2123" s="86"/>
      <c r="BF2123" s="86"/>
      <c r="BG2123" s="86"/>
      <c r="BH2123" s="86"/>
      <c r="BI2123" s="86"/>
      <c r="BJ2123" s="86"/>
      <c r="BK2123" s="86"/>
      <c r="BL2123" s="86"/>
      <c r="BM2123" s="86"/>
      <c r="BN2123" s="86"/>
      <c r="BO2123" s="86"/>
      <c r="BP2123" s="86"/>
    </row>
    <row r="2124" spans="1:68" s="207" customFormat="1" x14ac:dyDescent="0.25">
      <c r="A2124" s="71">
        <v>10</v>
      </c>
      <c r="B2124" s="286"/>
      <c r="C2124" s="286"/>
      <c r="D2124" s="286"/>
      <c r="E2124" s="286"/>
      <c r="F2124" s="96" t="s">
        <v>4262</v>
      </c>
      <c r="G2124" s="99">
        <v>16759.780000000002</v>
      </c>
      <c r="H2124" s="99">
        <v>1285.2200000000003</v>
      </c>
      <c r="I2124" s="71">
        <f t="shared" si="489"/>
        <v>18045.000000000004</v>
      </c>
      <c r="J2124" s="99"/>
      <c r="K2124" s="99"/>
      <c r="L2124" s="99">
        <f t="shared" si="490"/>
        <v>0</v>
      </c>
      <c r="M2124" s="99">
        <f t="shared" si="501"/>
        <v>16759.780000000002</v>
      </c>
      <c r="N2124" s="99">
        <f t="shared" si="491"/>
        <v>1285.2200000000003</v>
      </c>
      <c r="O2124" s="99">
        <f t="shared" si="492"/>
        <v>18045.000000000004</v>
      </c>
      <c r="P2124" s="99"/>
      <c r="Q2124" s="99"/>
      <c r="R2124" s="99">
        <f t="shared" si="493"/>
        <v>0</v>
      </c>
      <c r="S2124" s="99">
        <f t="shared" si="494"/>
        <v>16759.780000000002</v>
      </c>
      <c r="T2124" s="99">
        <f t="shared" si="495"/>
        <v>1285.2200000000003</v>
      </c>
      <c r="U2124" s="99">
        <f t="shared" si="496"/>
        <v>18045.000000000004</v>
      </c>
      <c r="V2124" s="105"/>
      <c r="W2124" s="86"/>
      <c r="X2124" s="86"/>
      <c r="Y2124" s="86"/>
      <c r="Z2124" s="86"/>
      <c r="AA2124" s="86"/>
      <c r="AB2124" s="86"/>
      <c r="AC2124" s="86"/>
      <c r="AD2124" s="86"/>
      <c r="AE2124" s="86"/>
      <c r="AF2124" s="86"/>
      <c r="AG2124" s="86"/>
      <c r="AH2124" s="86"/>
      <c r="AI2124" s="86"/>
      <c r="AJ2124" s="86"/>
      <c r="AK2124" s="86"/>
      <c r="AL2124" s="86"/>
      <c r="AM2124" s="86"/>
      <c r="AN2124" s="86"/>
      <c r="AO2124" s="86"/>
      <c r="AP2124" s="86"/>
      <c r="AQ2124" s="86"/>
      <c r="AR2124" s="86"/>
      <c r="AS2124" s="86"/>
      <c r="AT2124" s="86"/>
      <c r="AU2124" s="86"/>
      <c r="AV2124" s="86"/>
      <c r="AW2124" s="86"/>
      <c r="AX2124" s="86"/>
      <c r="AY2124" s="86"/>
      <c r="AZ2124" s="86"/>
      <c r="BA2124" s="86"/>
      <c r="BB2124" s="86"/>
      <c r="BC2124" s="86"/>
      <c r="BD2124" s="86"/>
      <c r="BE2124" s="86"/>
      <c r="BF2124" s="86"/>
      <c r="BG2124" s="86"/>
      <c r="BH2124" s="86"/>
      <c r="BI2124" s="86"/>
      <c r="BJ2124" s="86"/>
      <c r="BK2124" s="86"/>
      <c r="BL2124" s="86"/>
      <c r="BM2124" s="86"/>
      <c r="BN2124" s="86"/>
      <c r="BO2124" s="86"/>
      <c r="BP2124" s="86"/>
    </row>
    <row r="2125" spans="1:68" s="207" customFormat="1" x14ac:dyDescent="0.25">
      <c r="A2125" s="71">
        <v>11</v>
      </c>
      <c r="B2125" s="286"/>
      <c r="C2125" s="286"/>
      <c r="D2125" s="286"/>
      <c r="E2125" s="286"/>
      <c r="F2125" s="96" t="s">
        <v>4263</v>
      </c>
      <c r="G2125" s="99">
        <v>25836.2</v>
      </c>
      <c r="H2125" s="99">
        <v>25.8</v>
      </c>
      <c r="I2125" s="71">
        <f t="shared" si="489"/>
        <v>25862</v>
      </c>
      <c r="J2125" s="99"/>
      <c r="K2125" s="99"/>
      <c r="L2125" s="99">
        <f t="shared" si="490"/>
        <v>0</v>
      </c>
      <c r="M2125" s="99">
        <f t="shared" si="501"/>
        <v>25836.2</v>
      </c>
      <c r="N2125" s="99">
        <f t="shared" si="491"/>
        <v>25.8</v>
      </c>
      <c r="O2125" s="99">
        <f t="shared" si="492"/>
        <v>25862</v>
      </c>
      <c r="P2125" s="99"/>
      <c r="Q2125" s="99"/>
      <c r="R2125" s="99">
        <f t="shared" si="493"/>
        <v>0</v>
      </c>
      <c r="S2125" s="99">
        <f t="shared" si="494"/>
        <v>25836.2</v>
      </c>
      <c r="T2125" s="99">
        <f t="shared" si="495"/>
        <v>25.8</v>
      </c>
      <c r="U2125" s="99">
        <f t="shared" si="496"/>
        <v>25862</v>
      </c>
      <c r="V2125" s="105"/>
      <c r="W2125" s="86"/>
      <c r="X2125" s="86"/>
      <c r="Y2125" s="86"/>
      <c r="Z2125" s="86"/>
      <c r="AA2125" s="86"/>
      <c r="AB2125" s="86"/>
      <c r="AC2125" s="86"/>
      <c r="AD2125" s="86"/>
      <c r="AE2125" s="86"/>
      <c r="AF2125" s="86"/>
      <c r="AG2125" s="86"/>
      <c r="AH2125" s="86"/>
      <c r="AI2125" s="86"/>
      <c r="AJ2125" s="86"/>
      <c r="AK2125" s="86"/>
      <c r="AL2125" s="86"/>
      <c r="AM2125" s="86"/>
      <c r="AN2125" s="86"/>
      <c r="AO2125" s="86"/>
      <c r="AP2125" s="86"/>
      <c r="AQ2125" s="86"/>
      <c r="AR2125" s="86"/>
      <c r="AS2125" s="86"/>
      <c r="AT2125" s="86"/>
      <c r="AU2125" s="86"/>
      <c r="AV2125" s="86"/>
      <c r="AW2125" s="86"/>
      <c r="AX2125" s="86"/>
      <c r="AY2125" s="86"/>
      <c r="AZ2125" s="86"/>
      <c r="BA2125" s="86"/>
      <c r="BB2125" s="86"/>
      <c r="BC2125" s="86"/>
      <c r="BD2125" s="86"/>
      <c r="BE2125" s="86"/>
      <c r="BF2125" s="86"/>
      <c r="BG2125" s="86"/>
      <c r="BH2125" s="86"/>
      <c r="BI2125" s="86"/>
      <c r="BJ2125" s="86"/>
      <c r="BK2125" s="86"/>
      <c r="BL2125" s="86"/>
      <c r="BM2125" s="86"/>
      <c r="BN2125" s="86"/>
      <c r="BO2125" s="86"/>
      <c r="BP2125" s="86"/>
    </row>
    <row r="2126" spans="1:68" s="207" customFormat="1" x14ac:dyDescent="0.25">
      <c r="A2126" s="71">
        <v>12</v>
      </c>
      <c r="B2126" s="286"/>
      <c r="C2126" s="286"/>
      <c r="D2126" s="286"/>
      <c r="E2126" s="286"/>
      <c r="F2126" s="96" t="s">
        <v>4264</v>
      </c>
      <c r="G2126" s="99">
        <v>14755.93</v>
      </c>
      <c r="H2126" s="99">
        <v>1140.07</v>
      </c>
      <c r="I2126" s="71">
        <f t="shared" si="489"/>
        <v>15896</v>
      </c>
      <c r="J2126" s="99"/>
      <c r="K2126" s="99"/>
      <c r="L2126" s="99">
        <f t="shared" si="490"/>
        <v>0</v>
      </c>
      <c r="M2126" s="99">
        <f t="shared" si="501"/>
        <v>14755.93</v>
      </c>
      <c r="N2126" s="99">
        <f t="shared" si="491"/>
        <v>1140.07</v>
      </c>
      <c r="O2126" s="99">
        <f t="shared" si="492"/>
        <v>15896</v>
      </c>
      <c r="P2126" s="99"/>
      <c r="Q2126" s="99"/>
      <c r="R2126" s="99">
        <f t="shared" si="493"/>
        <v>0</v>
      </c>
      <c r="S2126" s="99">
        <f t="shared" si="494"/>
        <v>14755.93</v>
      </c>
      <c r="T2126" s="99">
        <f t="shared" si="495"/>
        <v>1140.07</v>
      </c>
      <c r="U2126" s="99">
        <f t="shared" si="496"/>
        <v>15896</v>
      </c>
      <c r="V2126" s="105"/>
      <c r="W2126" s="86"/>
      <c r="X2126" s="86"/>
      <c r="Y2126" s="86"/>
      <c r="Z2126" s="86"/>
      <c r="AA2126" s="86"/>
      <c r="AB2126" s="86"/>
      <c r="AC2126" s="86"/>
      <c r="AD2126" s="86"/>
      <c r="AE2126" s="86"/>
      <c r="AF2126" s="86"/>
      <c r="AG2126" s="86"/>
      <c r="AH2126" s="86"/>
      <c r="AI2126" s="86"/>
      <c r="AJ2126" s="86"/>
      <c r="AK2126" s="86"/>
      <c r="AL2126" s="86"/>
      <c r="AM2126" s="86"/>
      <c r="AN2126" s="86"/>
      <c r="AO2126" s="86"/>
      <c r="AP2126" s="86"/>
      <c r="AQ2126" s="86"/>
      <c r="AR2126" s="86"/>
      <c r="AS2126" s="86"/>
      <c r="AT2126" s="86"/>
      <c r="AU2126" s="86"/>
      <c r="AV2126" s="86"/>
      <c r="AW2126" s="86"/>
      <c r="AX2126" s="86"/>
      <c r="AY2126" s="86"/>
      <c r="AZ2126" s="86"/>
      <c r="BA2126" s="86"/>
      <c r="BB2126" s="86"/>
      <c r="BC2126" s="86"/>
      <c r="BD2126" s="86"/>
      <c r="BE2126" s="86"/>
      <c r="BF2126" s="86"/>
      <c r="BG2126" s="86"/>
      <c r="BH2126" s="86"/>
      <c r="BI2126" s="86"/>
      <c r="BJ2126" s="86"/>
      <c r="BK2126" s="86"/>
      <c r="BL2126" s="86"/>
      <c r="BM2126" s="86"/>
      <c r="BN2126" s="86"/>
      <c r="BO2126" s="86"/>
      <c r="BP2126" s="86"/>
    </row>
    <row r="2127" spans="1:68" s="207" customFormat="1" x14ac:dyDescent="0.25">
      <c r="A2127" s="71">
        <v>13</v>
      </c>
      <c r="B2127" s="286"/>
      <c r="C2127" s="286"/>
      <c r="D2127" s="286"/>
      <c r="E2127" s="286"/>
      <c r="F2127" s="96" t="s">
        <v>4265</v>
      </c>
      <c r="G2127" s="99">
        <v>50627.729999999981</v>
      </c>
      <c r="H2127" s="99">
        <v>531.26999999999953</v>
      </c>
      <c r="I2127" s="71">
        <f t="shared" si="489"/>
        <v>51158.999999999978</v>
      </c>
      <c r="J2127" s="99"/>
      <c r="K2127" s="99"/>
      <c r="L2127" s="99">
        <f t="shared" si="490"/>
        <v>0</v>
      </c>
      <c r="M2127" s="99">
        <f t="shared" si="501"/>
        <v>50627.729999999981</v>
      </c>
      <c r="N2127" s="99">
        <f t="shared" si="491"/>
        <v>531.26999999999953</v>
      </c>
      <c r="O2127" s="99">
        <f t="shared" si="492"/>
        <v>51158.999999999978</v>
      </c>
      <c r="P2127" s="99"/>
      <c r="Q2127" s="99"/>
      <c r="R2127" s="99">
        <f t="shared" si="493"/>
        <v>0</v>
      </c>
      <c r="S2127" s="99">
        <f t="shared" si="494"/>
        <v>50627.729999999981</v>
      </c>
      <c r="T2127" s="99">
        <f t="shared" si="495"/>
        <v>531.26999999999953</v>
      </c>
      <c r="U2127" s="99">
        <f t="shared" si="496"/>
        <v>51158.999999999978</v>
      </c>
      <c r="V2127" s="105"/>
      <c r="W2127" s="86"/>
      <c r="X2127" s="86"/>
      <c r="Y2127" s="86"/>
      <c r="Z2127" s="86"/>
      <c r="AA2127" s="86"/>
      <c r="AB2127" s="86"/>
      <c r="AC2127" s="86"/>
      <c r="AD2127" s="86"/>
      <c r="AE2127" s="86"/>
      <c r="AF2127" s="86"/>
      <c r="AG2127" s="86"/>
      <c r="AH2127" s="86"/>
      <c r="AI2127" s="86"/>
      <c r="AJ2127" s="86"/>
      <c r="AK2127" s="86"/>
      <c r="AL2127" s="86"/>
      <c r="AM2127" s="86"/>
      <c r="AN2127" s="86"/>
      <c r="AO2127" s="86"/>
      <c r="AP2127" s="86"/>
      <c r="AQ2127" s="86"/>
      <c r="AR2127" s="86"/>
      <c r="AS2127" s="86"/>
      <c r="AT2127" s="86"/>
      <c r="AU2127" s="86"/>
      <c r="AV2127" s="86"/>
      <c r="AW2127" s="86"/>
      <c r="AX2127" s="86"/>
      <c r="AY2127" s="86"/>
      <c r="AZ2127" s="86"/>
      <c r="BA2127" s="86"/>
      <c r="BB2127" s="86"/>
      <c r="BC2127" s="86"/>
      <c r="BD2127" s="86"/>
      <c r="BE2127" s="86"/>
      <c r="BF2127" s="86"/>
      <c r="BG2127" s="86"/>
      <c r="BH2127" s="86"/>
      <c r="BI2127" s="86"/>
      <c r="BJ2127" s="86"/>
      <c r="BK2127" s="86"/>
      <c r="BL2127" s="86"/>
      <c r="BM2127" s="86"/>
      <c r="BN2127" s="86"/>
      <c r="BO2127" s="86"/>
      <c r="BP2127" s="86"/>
    </row>
    <row r="2128" spans="1:68" s="207" customFormat="1" x14ac:dyDescent="0.25">
      <c r="A2128" s="71">
        <v>14</v>
      </c>
      <c r="B2128" s="286"/>
      <c r="C2128" s="286"/>
      <c r="D2128" s="286"/>
      <c r="E2128" s="286"/>
      <c r="F2128" s="96" t="s">
        <v>4266</v>
      </c>
      <c r="G2128" s="99">
        <v>48222.399999999994</v>
      </c>
      <c r="H2128" s="99">
        <v>393.59999999999991</v>
      </c>
      <c r="I2128" s="71">
        <f t="shared" si="489"/>
        <v>48615.999999999993</v>
      </c>
      <c r="J2128" s="99"/>
      <c r="K2128" s="99"/>
      <c r="L2128" s="99">
        <f t="shared" si="490"/>
        <v>0</v>
      </c>
      <c r="M2128" s="99">
        <f t="shared" si="501"/>
        <v>48222.399999999994</v>
      </c>
      <c r="N2128" s="99">
        <f t="shared" si="491"/>
        <v>393.59999999999991</v>
      </c>
      <c r="O2128" s="99">
        <f t="shared" si="492"/>
        <v>48615.999999999993</v>
      </c>
      <c r="P2128" s="99"/>
      <c r="Q2128" s="99"/>
      <c r="R2128" s="99">
        <f t="shared" si="493"/>
        <v>0</v>
      </c>
      <c r="S2128" s="99">
        <f t="shared" si="494"/>
        <v>48222.399999999994</v>
      </c>
      <c r="T2128" s="99">
        <f t="shared" si="495"/>
        <v>393.59999999999991</v>
      </c>
      <c r="U2128" s="99">
        <f t="shared" si="496"/>
        <v>48615.999999999993</v>
      </c>
      <c r="V2128" s="105"/>
      <c r="W2128" s="86"/>
      <c r="X2128" s="86"/>
      <c r="Y2128" s="86"/>
      <c r="Z2128" s="86"/>
      <c r="AA2128" s="86"/>
      <c r="AB2128" s="86"/>
      <c r="AC2128" s="86"/>
      <c r="AD2128" s="86"/>
      <c r="AE2128" s="86"/>
      <c r="AF2128" s="86"/>
      <c r="AG2128" s="86"/>
      <c r="AH2128" s="86"/>
      <c r="AI2128" s="86"/>
      <c r="AJ2128" s="86"/>
      <c r="AK2128" s="86"/>
      <c r="AL2128" s="86"/>
      <c r="AM2128" s="86"/>
      <c r="AN2128" s="86"/>
      <c r="AO2128" s="86"/>
      <c r="AP2128" s="86"/>
      <c r="AQ2128" s="86"/>
      <c r="AR2128" s="86"/>
      <c r="AS2128" s="86"/>
      <c r="AT2128" s="86"/>
      <c r="AU2128" s="86"/>
      <c r="AV2128" s="86"/>
      <c r="AW2128" s="86"/>
      <c r="AX2128" s="86"/>
      <c r="AY2128" s="86"/>
      <c r="AZ2128" s="86"/>
      <c r="BA2128" s="86"/>
      <c r="BB2128" s="86"/>
      <c r="BC2128" s="86"/>
      <c r="BD2128" s="86"/>
      <c r="BE2128" s="86"/>
      <c r="BF2128" s="86"/>
      <c r="BG2128" s="86"/>
      <c r="BH2128" s="86"/>
      <c r="BI2128" s="86"/>
      <c r="BJ2128" s="86"/>
      <c r="BK2128" s="86"/>
      <c r="BL2128" s="86"/>
      <c r="BM2128" s="86"/>
      <c r="BN2128" s="86"/>
      <c r="BO2128" s="86"/>
      <c r="BP2128" s="86"/>
    </row>
    <row r="2129" spans="1:68" s="207" customFormat="1" x14ac:dyDescent="0.25">
      <c r="A2129" s="71">
        <v>15</v>
      </c>
      <c r="B2129" s="286"/>
      <c r="C2129" s="286"/>
      <c r="D2129" s="286"/>
      <c r="E2129" s="286"/>
      <c r="F2129" s="96" t="s">
        <v>4267</v>
      </c>
      <c r="G2129" s="99">
        <v>19702.96</v>
      </c>
      <c r="H2129" s="99">
        <v>687.04</v>
      </c>
      <c r="I2129" s="71">
        <f t="shared" si="489"/>
        <v>20390</v>
      </c>
      <c r="J2129" s="99"/>
      <c r="K2129" s="99"/>
      <c r="L2129" s="99">
        <f t="shared" si="490"/>
        <v>0</v>
      </c>
      <c r="M2129" s="99">
        <f t="shared" si="501"/>
        <v>19702.96</v>
      </c>
      <c r="N2129" s="99">
        <f t="shared" si="491"/>
        <v>687.04</v>
      </c>
      <c r="O2129" s="99">
        <f t="shared" si="492"/>
        <v>20390</v>
      </c>
      <c r="P2129" s="99"/>
      <c r="Q2129" s="99"/>
      <c r="R2129" s="99">
        <f t="shared" si="493"/>
        <v>0</v>
      </c>
      <c r="S2129" s="99">
        <f t="shared" si="494"/>
        <v>19702.96</v>
      </c>
      <c r="T2129" s="99">
        <f t="shared" si="495"/>
        <v>687.04</v>
      </c>
      <c r="U2129" s="99">
        <f t="shared" si="496"/>
        <v>20390</v>
      </c>
      <c r="V2129" s="105"/>
      <c r="W2129" s="86"/>
      <c r="X2129" s="86"/>
      <c r="Y2129" s="86"/>
      <c r="Z2129" s="86"/>
      <c r="AA2129" s="86"/>
      <c r="AB2129" s="86"/>
      <c r="AC2129" s="86"/>
      <c r="AD2129" s="86"/>
      <c r="AE2129" s="86"/>
      <c r="AF2129" s="86"/>
      <c r="AG2129" s="86"/>
      <c r="AH2129" s="86"/>
      <c r="AI2129" s="86"/>
      <c r="AJ2129" s="86"/>
      <c r="AK2129" s="86"/>
      <c r="AL2129" s="86"/>
      <c r="AM2129" s="86"/>
      <c r="AN2129" s="86"/>
      <c r="AO2129" s="86"/>
      <c r="AP2129" s="86"/>
      <c r="AQ2129" s="86"/>
      <c r="AR2129" s="86"/>
      <c r="AS2129" s="86"/>
      <c r="AT2129" s="86"/>
      <c r="AU2129" s="86"/>
      <c r="AV2129" s="86"/>
      <c r="AW2129" s="86"/>
      <c r="AX2129" s="86"/>
      <c r="AY2129" s="86"/>
      <c r="AZ2129" s="86"/>
      <c r="BA2129" s="86"/>
      <c r="BB2129" s="86"/>
      <c r="BC2129" s="86"/>
      <c r="BD2129" s="86"/>
      <c r="BE2129" s="86"/>
      <c r="BF2129" s="86"/>
      <c r="BG2129" s="86"/>
      <c r="BH2129" s="86"/>
      <c r="BI2129" s="86"/>
      <c r="BJ2129" s="86"/>
      <c r="BK2129" s="86"/>
      <c r="BL2129" s="86"/>
      <c r="BM2129" s="86"/>
      <c r="BN2129" s="86"/>
      <c r="BO2129" s="86"/>
      <c r="BP2129" s="86"/>
    </row>
    <row r="2130" spans="1:68" s="207" customFormat="1" x14ac:dyDescent="0.25">
      <c r="A2130" s="71">
        <v>16</v>
      </c>
      <c r="B2130" s="286"/>
      <c r="C2130" s="286"/>
      <c r="D2130" s="286"/>
      <c r="E2130" s="286"/>
      <c r="F2130" s="96" t="s">
        <v>4268</v>
      </c>
      <c r="G2130" s="99">
        <v>40800.6</v>
      </c>
      <c r="H2130" s="99">
        <v>1323.3999999999999</v>
      </c>
      <c r="I2130" s="71">
        <f t="shared" si="489"/>
        <v>42124</v>
      </c>
      <c r="J2130" s="99"/>
      <c r="K2130" s="99"/>
      <c r="L2130" s="99">
        <f t="shared" si="490"/>
        <v>0</v>
      </c>
      <c r="M2130" s="99">
        <f t="shared" si="501"/>
        <v>40800.6</v>
      </c>
      <c r="N2130" s="99">
        <f t="shared" si="491"/>
        <v>1323.3999999999999</v>
      </c>
      <c r="O2130" s="99">
        <f t="shared" si="492"/>
        <v>42124</v>
      </c>
      <c r="P2130" s="99"/>
      <c r="Q2130" s="99"/>
      <c r="R2130" s="99">
        <f t="shared" si="493"/>
        <v>0</v>
      </c>
      <c r="S2130" s="99">
        <f t="shared" si="494"/>
        <v>40800.6</v>
      </c>
      <c r="T2130" s="99">
        <f t="shared" si="495"/>
        <v>1323.3999999999999</v>
      </c>
      <c r="U2130" s="99">
        <f t="shared" si="496"/>
        <v>42124</v>
      </c>
      <c r="V2130" s="105"/>
      <c r="W2130" s="86"/>
      <c r="X2130" s="86"/>
      <c r="Y2130" s="86"/>
      <c r="Z2130" s="86"/>
      <c r="AA2130" s="86"/>
      <c r="AB2130" s="86"/>
      <c r="AC2130" s="86"/>
      <c r="AD2130" s="86"/>
      <c r="AE2130" s="86"/>
      <c r="AF2130" s="86"/>
      <c r="AG2130" s="86"/>
      <c r="AH2130" s="86"/>
      <c r="AI2130" s="86"/>
      <c r="AJ2130" s="86"/>
      <c r="AK2130" s="86"/>
      <c r="AL2130" s="86"/>
      <c r="AM2130" s="86"/>
      <c r="AN2130" s="86"/>
      <c r="AO2130" s="86"/>
      <c r="AP2130" s="86"/>
      <c r="AQ2130" s="86"/>
      <c r="AR2130" s="86"/>
      <c r="AS2130" s="86"/>
      <c r="AT2130" s="86"/>
      <c r="AU2130" s="86"/>
      <c r="AV2130" s="86"/>
      <c r="AW2130" s="86"/>
      <c r="AX2130" s="86"/>
      <c r="AY2130" s="86"/>
      <c r="AZ2130" s="86"/>
      <c r="BA2130" s="86"/>
      <c r="BB2130" s="86"/>
      <c r="BC2130" s="86"/>
      <c r="BD2130" s="86"/>
      <c r="BE2130" s="86"/>
      <c r="BF2130" s="86"/>
      <c r="BG2130" s="86"/>
      <c r="BH2130" s="86"/>
      <c r="BI2130" s="86"/>
      <c r="BJ2130" s="86"/>
      <c r="BK2130" s="86"/>
      <c r="BL2130" s="86"/>
      <c r="BM2130" s="86"/>
      <c r="BN2130" s="86"/>
      <c r="BO2130" s="86"/>
      <c r="BP2130" s="86"/>
    </row>
    <row r="2131" spans="1:68" s="207" customFormat="1" x14ac:dyDescent="0.25">
      <c r="A2131" s="71">
        <v>17</v>
      </c>
      <c r="B2131" s="286"/>
      <c r="C2131" s="286"/>
      <c r="D2131" s="286"/>
      <c r="E2131" s="286"/>
      <c r="F2131" s="96" t="s">
        <v>4269</v>
      </c>
      <c r="G2131" s="99">
        <v>9611.7900000000009</v>
      </c>
      <c r="H2131" s="99">
        <v>289.20999999999998</v>
      </c>
      <c r="I2131" s="71">
        <f t="shared" si="489"/>
        <v>9901</v>
      </c>
      <c r="J2131" s="99"/>
      <c r="K2131" s="99"/>
      <c r="L2131" s="99">
        <f t="shared" si="490"/>
        <v>0</v>
      </c>
      <c r="M2131" s="99">
        <f t="shared" si="501"/>
        <v>9611.7900000000009</v>
      </c>
      <c r="N2131" s="99">
        <f t="shared" si="491"/>
        <v>289.20999999999998</v>
      </c>
      <c r="O2131" s="99">
        <f t="shared" si="492"/>
        <v>9901</v>
      </c>
      <c r="P2131" s="99"/>
      <c r="Q2131" s="99"/>
      <c r="R2131" s="99">
        <f t="shared" si="493"/>
        <v>0</v>
      </c>
      <c r="S2131" s="99">
        <f t="shared" si="494"/>
        <v>9611.7900000000009</v>
      </c>
      <c r="T2131" s="99">
        <f t="shared" si="495"/>
        <v>289.20999999999998</v>
      </c>
      <c r="U2131" s="99">
        <f t="shared" si="496"/>
        <v>9901</v>
      </c>
      <c r="V2131" s="105"/>
      <c r="W2131" s="86"/>
      <c r="X2131" s="86"/>
      <c r="Y2131" s="86"/>
      <c r="Z2131" s="86"/>
      <c r="AA2131" s="86"/>
      <c r="AB2131" s="86"/>
      <c r="AC2131" s="86"/>
      <c r="AD2131" s="86"/>
      <c r="AE2131" s="86"/>
      <c r="AF2131" s="86"/>
      <c r="AG2131" s="86"/>
      <c r="AH2131" s="86"/>
      <c r="AI2131" s="86"/>
      <c r="AJ2131" s="86"/>
      <c r="AK2131" s="86"/>
      <c r="AL2131" s="86"/>
      <c r="AM2131" s="86"/>
      <c r="AN2131" s="86"/>
      <c r="AO2131" s="86"/>
      <c r="AP2131" s="86"/>
      <c r="AQ2131" s="86"/>
      <c r="AR2131" s="86"/>
      <c r="AS2131" s="86"/>
      <c r="AT2131" s="86"/>
      <c r="AU2131" s="86"/>
      <c r="AV2131" s="86"/>
      <c r="AW2131" s="86"/>
      <c r="AX2131" s="86"/>
      <c r="AY2131" s="86"/>
      <c r="AZ2131" s="86"/>
      <c r="BA2131" s="86"/>
      <c r="BB2131" s="86"/>
      <c r="BC2131" s="86"/>
      <c r="BD2131" s="86"/>
      <c r="BE2131" s="86"/>
      <c r="BF2131" s="86"/>
      <c r="BG2131" s="86"/>
      <c r="BH2131" s="86"/>
      <c r="BI2131" s="86"/>
      <c r="BJ2131" s="86"/>
      <c r="BK2131" s="86"/>
      <c r="BL2131" s="86"/>
      <c r="BM2131" s="86"/>
      <c r="BN2131" s="86"/>
      <c r="BO2131" s="86"/>
      <c r="BP2131" s="86"/>
    </row>
    <row r="2132" spans="1:68" s="207" customFormat="1" x14ac:dyDescent="0.25">
      <c r="A2132" s="71">
        <v>18</v>
      </c>
      <c r="B2132" s="286"/>
      <c r="C2132" s="286"/>
      <c r="D2132" s="286"/>
      <c r="E2132" s="286"/>
      <c r="F2132" s="96" t="s">
        <v>4270</v>
      </c>
      <c r="G2132" s="99">
        <v>16421.5</v>
      </c>
      <c r="H2132" s="99">
        <v>31.499999999999545</v>
      </c>
      <c r="I2132" s="71">
        <f t="shared" si="489"/>
        <v>16453</v>
      </c>
      <c r="J2132" s="99"/>
      <c r="K2132" s="99"/>
      <c r="L2132" s="99">
        <f t="shared" si="490"/>
        <v>0</v>
      </c>
      <c r="M2132" s="99">
        <f t="shared" si="501"/>
        <v>16421.5</v>
      </c>
      <c r="N2132" s="99">
        <f t="shared" si="491"/>
        <v>31.499999999999545</v>
      </c>
      <c r="O2132" s="99">
        <f t="shared" si="492"/>
        <v>16453</v>
      </c>
      <c r="P2132" s="99"/>
      <c r="Q2132" s="99"/>
      <c r="R2132" s="99">
        <f t="shared" si="493"/>
        <v>0</v>
      </c>
      <c r="S2132" s="99">
        <f t="shared" si="494"/>
        <v>16421.5</v>
      </c>
      <c r="T2132" s="99">
        <f t="shared" si="495"/>
        <v>31.499999999999545</v>
      </c>
      <c r="U2132" s="99">
        <f t="shared" si="496"/>
        <v>16453</v>
      </c>
      <c r="V2132" s="105"/>
      <c r="W2132" s="86"/>
      <c r="X2132" s="86"/>
      <c r="Y2132" s="86"/>
      <c r="Z2132" s="86"/>
      <c r="AA2132" s="86"/>
      <c r="AB2132" s="86"/>
      <c r="AC2132" s="86"/>
      <c r="AD2132" s="86"/>
      <c r="AE2132" s="86"/>
      <c r="AF2132" s="86"/>
      <c r="AG2132" s="86"/>
      <c r="AH2132" s="86"/>
      <c r="AI2132" s="86"/>
      <c r="AJ2132" s="86"/>
      <c r="AK2132" s="86"/>
      <c r="AL2132" s="86"/>
      <c r="AM2132" s="86"/>
      <c r="AN2132" s="86"/>
      <c r="AO2132" s="86"/>
      <c r="AP2132" s="86"/>
      <c r="AQ2132" s="86"/>
      <c r="AR2132" s="86"/>
      <c r="AS2132" s="86"/>
      <c r="AT2132" s="86"/>
      <c r="AU2132" s="86"/>
      <c r="AV2132" s="86"/>
      <c r="AW2132" s="86"/>
      <c r="AX2132" s="86"/>
      <c r="AY2132" s="86"/>
      <c r="AZ2132" s="86"/>
      <c r="BA2132" s="86"/>
      <c r="BB2132" s="86"/>
      <c r="BC2132" s="86"/>
      <c r="BD2132" s="86"/>
      <c r="BE2132" s="86"/>
      <c r="BF2132" s="86"/>
      <c r="BG2132" s="86"/>
      <c r="BH2132" s="86"/>
      <c r="BI2132" s="86"/>
      <c r="BJ2132" s="86"/>
      <c r="BK2132" s="86"/>
      <c r="BL2132" s="86"/>
      <c r="BM2132" s="86"/>
      <c r="BN2132" s="86"/>
      <c r="BO2132" s="86"/>
      <c r="BP2132" s="86"/>
    </row>
    <row r="2133" spans="1:68" s="207" customFormat="1" x14ac:dyDescent="0.25">
      <c r="A2133" s="71">
        <v>19</v>
      </c>
      <c r="B2133" s="286"/>
      <c r="C2133" s="286"/>
      <c r="D2133" s="286"/>
      <c r="E2133" s="286"/>
      <c r="F2133" s="96" t="s">
        <v>287</v>
      </c>
      <c r="G2133" s="99">
        <v>132622.33999999997</v>
      </c>
      <c r="H2133" s="99">
        <v>1284.6600000000017</v>
      </c>
      <c r="I2133" s="71">
        <f t="shared" si="489"/>
        <v>133906.99999999997</v>
      </c>
      <c r="J2133" s="99"/>
      <c r="K2133" s="99"/>
      <c r="L2133" s="99">
        <f t="shared" si="490"/>
        <v>0</v>
      </c>
      <c r="M2133" s="99">
        <f t="shared" si="501"/>
        <v>132622.33999999997</v>
      </c>
      <c r="N2133" s="99">
        <f t="shared" si="491"/>
        <v>1284.6600000000017</v>
      </c>
      <c r="O2133" s="99">
        <f t="shared" si="492"/>
        <v>133906.99999999997</v>
      </c>
      <c r="P2133" s="99"/>
      <c r="Q2133" s="99"/>
      <c r="R2133" s="99">
        <f t="shared" si="493"/>
        <v>0</v>
      </c>
      <c r="S2133" s="99">
        <f t="shared" si="494"/>
        <v>132622.33999999997</v>
      </c>
      <c r="T2133" s="99">
        <f t="shared" si="495"/>
        <v>1284.6600000000017</v>
      </c>
      <c r="U2133" s="99">
        <f t="shared" si="496"/>
        <v>133906.99999999997</v>
      </c>
      <c r="V2133" s="105"/>
      <c r="W2133" s="86"/>
      <c r="X2133" s="86"/>
      <c r="Y2133" s="86"/>
      <c r="Z2133" s="86"/>
      <c r="AA2133" s="86"/>
      <c r="AB2133" s="86"/>
      <c r="AC2133" s="86"/>
      <c r="AD2133" s="86"/>
      <c r="AE2133" s="86"/>
      <c r="AF2133" s="86"/>
      <c r="AG2133" s="86"/>
      <c r="AH2133" s="86"/>
      <c r="AI2133" s="86"/>
      <c r="AJ2133" s="86"/>
      <c r="AK2133" s="86"/>
      <c r="AL2133" s="86"/>
      <c r="AM2133" s="86"/>
      <c r="AN2133" s="86"/>
      <c r="AO2133" s="86"/>
      <c r="AP2133" s="86"/>
      <c r="AQ2133" s="86"/>
      <c r="AR2133" s="86"/>
      <c r="AS2133" s="86"/>
      <c r="AT2133" s="86"/>
      <c r="AU2133" s="86"/>
      <c r="AV2133" s="86"/>
      <c r="AW2133" s="86"/>
      <c r="AX2133" s="86"/>
      <c r="AY2133" s="86"/>
      <c r="AZ2133" s="86"/>
      <c r="BA2133" s="86"/>
      <c r="BB2133" s="86"/>
      <c r="BC2133" s="86"/>
      <c r="BD2133" s="86"/>
      <c r="BE2133" s="86"/>
      <c r="BF2133" s="86"/>
      <c r="BG2133" s="86"/>
      <c r="BH2133" s="86"/>
      <c r="BI2133" s="86"/>
      <c r="BJ2133" s="86"/>
      <c r="BK2133" s="86"/>
      <c r="BL2133" s="86"/>
      <c r="BM2133" s="86"/>
      <c r="BN2133" s="86"/>
      <c r="BO2133" s="86"/>
      <c r="BP2133" s="86"/>
    </row>
    <row r="2134" spans="1:68" s="207" customFormat="1" x14ac:dyDescent="0.25">
      <c r="A2134" s="71">
        <v>20</v>
      </c>
      <c r="B2134" s="286"/>
      <c r="C2134" s="286"/>
      <c r="D2134" s="286"/>
      <c r="E2134" s="286"/>
      <c r="F2134" s="96" t="s">
        <v>4271</v>
      </c>
      <c r="G2134" s="99">
        <v>270621.71999999997</v>
      </c>
      <c r="H2134" s="99">
        <v>9834.2800000000007</v>
      </c>
      <c r="I2134" s="71">
        <f t="shared" si="489"/>
        <v>280456</v>
      </c>
      <c r="J2134" s="99"/>
      <c r="K2134" s="99"/>
      <c r="L2134" s="99">
        <f t="shared" si="490"/>
        <v>0</v>
      </c>
      <c r="M2134" s="99">
        <f t="shared" si="501"/>
        <v>270621.71999999997</v>
      </c>
      <c r="N2134" s="99">
        <f t="shared" si="491"/>
        <v>9834.2800000000007</v>
      </c>
      <c r="O2134" s="99">
        <f t="shared" si="492"/>
        <v>280456</v>
      </c>
      <c r="P2134" s="99"/>
      <c r="Q2134" s="99"/>
      <c r="R2134" s="99">
        <f t="shared" si="493"/>
        <v>0</v>
      </c>
      <c r="S2134" s="99">
        <f t="shared" si="494"/>
        <v>270621.71999999997</v>
      </c>
      <c r="T2134" s="99">
        <f t="shared" si="495"/>
        <v>9834.2800000000007</v>
      </c>
      <c r="U2134" s="99">
        <f t="shared" si="496"/>
        <v>280456</v>
      </c>
      <c r="V2134" s="105"/>
      <c r="W2134" s="86"/>
      <c r="X2134" s="86"/>
      <c r="Y2134" s="86"/>
      <c r="Z2134" s="86"/>
      <c r="AA2134" s="86"/>
      <c r="AB2134" s="86"/>
      <c r="AC2134" s="86"/>
      <c r="AD2134" s="86"/>
      <c r="AE2134" s="86"/>
      <c r="AF2134" s="86"/>
      <c r="AG2134" s="86"/>
      <c r="AH2134" s="86"/>
      <c r="AI2134" s="86"/>
      <c r="AJ2134" s="86"/>
      <c r="AK2134" s="86"/>
      <c r="AL2134" s="86"/>
      <c r="AM2134" s="86"/>
      <c r="AN2134" s="86"/>
      <c r="AO2134" s="86"/>
      <c r="AP2134" s="86"/>
      <c r="AQ2134" s="86"/>
      <c r="AR2134" s="86"/>
      <c r="AS2134" s="86"/>
      <c r="AT2134" s="86"/>
      <c r="AU2134" s="86"/>
      <c r="AV2134" s="86"/>
      <c r="AW2134" s="86"/>
      <c r="AX2134" s="86"/>
      <c r="AY2134" s="86"/>
      <c r="AZ2134" s="86"/>
      <c r="BA2134" s="86"/>
      <c r="BB2134" s="86"/>
      <c r="BC2134" s="86"/>
      <c r="BD2134" s="86"/>
      <c r="BE2134" s="86"/>
      <c r="BF2134" s="86"/>
      <c r="BG2134" s="86"/>
      <c r="BH2134" s="86"/>
      <c r="BI2134" s="86"/>
      <c r="BJ2134" s="86"/>
      <c r="BK2134" s="86"/>
      <c r="BL2134" s="86"/>
      <c r="BM2134" s="86"/>
      <c r="BN2134" s="86"/>
      <c r="BO2134" s="86"/>
      <c r="BP2134" s="86"/>
    </row>
    <row r="2135" spans="1:68" s="207" customFormat="1" x14ac:dyDescent="0.25">
      <c r="A2135" s="71">
        <v>21</v>
      </c>
      <c r="B2135" s="286"/>
      <c r="C2135" s="286"/>
      <c r="D2135" s="286"/>
      <c r="E2135" s="286"/>
      <c r="F2135" s="96" t="s">
        <v>4272</v>
      </c>
      <c r="G2135" s="99">
        <v>-4462.0899999999983</v>
      </c>
      <c r="H2135" s="99">
        <v>15.089999999999918</v>
      </c>
      <c r="I2135" s="71">
        <f t="shared" si="489"/>
        <v>-4446.9999999999982</v>
      </c>
      <c r="J2135" s="99"/>
      <c r="K2135" s="99"/>
      <c r="L2135" s="99">
        <f t="shared" si="490"/>
        <v>0</v>
      </c>
      <c r="M2135" s="99">
        <f t="shared" si="501"/>
        <v>-4462.0899999999983</v>
      </c>
      <c r="N2135" s="99">
        <f t="shared" si="491"/>
        <v>15.089999999999918</v>
      </c>
      <c r="O2135" s="99">
        <f t="shared" si="492"/>
        <v>-4446.9999999999982</v>
      </c>
      <c r="P2135" s="99"/>
      <c r="Q2135" s="99"/>
      <c r="R2135" s="99">
        <f t="shared" si="493"/>
        <v>0</v>
      </c>
      <c r="S2135" s="99">
        <f t="shared" si="494"/>
        <v>-4462.0899999999983</v>
      </c>
      <c r="T2135" s="99">
        <f t="shared" si="495"/>
        <v>15.089999999999918</v>
      </c>
      <c r="U2135" s="99">
        <f t="shared" si="496"/>
        <v>-4446.9999999999982</v>
      </c>
      <c r="V2135" s="105"/>
      <c r="W2135" s="86"/>
      <c r="X2135" s="86"/>
      <c r="Y2135" s="86"/>
      <c r="Z2135" s="86"/>
      <c r="AA2135" s="86"/>
      <c r="AB2135" s="86"/>
      <c r="AC2135" s="86"/>
      <c r="AD2135" s="86"/>
      <c r="AE2135" s="86"/>
      <c r="AF2135" s="86"/>
      <c r="AG2135" s="86"/>
      <c r="AH2135" s="86"/>
      <c r="AI2135" s="86"/>
      <c r="AJ2135" s="86"/>
      <c r="AK2135" s="86"/>
      <c r="AL2135" s="86"/>
      <c r="AM2135" s="86"/>
      <c r="AN2135" s="86"/>
      <c r="AO2135" s="86"/>
      <c r="AP2135" s="86"/>
      <c r="AQ2135" s="86"/>
      <c r="AR2135" s="86"/>
      <c r="AS2135" s="86"/>
      <c r="AT2135" s="86"/>
      <c r="AU2135" s="86"/>
      <c r="AV2135" s="86"/>
      <c r="AW2135" s="86"/>
      <c r="AX2135" s="86"/>
      <c r="AY2135" s="86"/>
      <c r="AZ2135" s="86"/>
      <c r="BA2135" s="86"/>
      <c r="BB2135" s="86"/>
      <c r="BC2135" s="86"/>
      <c r="BD2135" s="86"/>
      <c r="BE2135" s="86"/>
      <c r="BF2135" s="86"/>
      <c r="BG2135" s="86"/>
      <c r="BH2135" s="86"/>
      <c r="BI2135" s="86"/>
      <c r="BJ2135" s="86"/>
      <c r="BK2135" s="86"/>
      <c r="BL2135" s="86"/>
      <c r="BM2135" s="86"/>
      <c r="BN2135" s="86"/>
      <c r="BO2135" s="86"/>
      <c r="BP2135" s="86"/>
    </row>
    <row r="2136" spans="1:68" s="207" customFormat="1" x14ac:dyDescent="0.25">
      <c r="A2136" s="71">
        <v>22</v>
      </c>
      <c r="B2136" s="286"/>
      <c r="C2136" s="286"/>
      <c r="D2136" s="286"/>
      <c r="E2136" s="286"/>
      <c r="F2136" s="96" t="s">
        <v>4273</v>
      </c>
      <c r="G2136" s="99">
        <v>6010.880000000001</v>
      </c>
      <c r="H2136" s="99">
        <v>8.1200000000001182</v>
      </c>
      <c r="I2136" s="71">
        <f t="shared" ref="I2136:I2199" si="502">SUM(G2136:H2136)</f>
        <v>6019.0000000000009</v>
      </c>
      <c r="J2136" s="99"/>
      <c r="K2136" s="99"/>
      <c r="L2136" s="99">
        <f t="shared" si="490"/>
        <v>0</v>
      </c>
      <c r="M2136" s="99">
        <f t="shared" si="501"/>
        <v>6010.880000000001</v>
      </c>
      <c r="N2136" s="99">
        <f t="shared" si="491"/>
        <v>8.1200000000001182</v>
      </c>
      <c r="O2136" s="99">
        <f t="shared" si="492"/>
        <v>6019.0000000000009</v>
      </c>
      <c r="P2136" s="99"/>
      <c r="Q2136" s="99"/>
      <c r="R2136" s="99">
        <f t="shared" si="493"/>
        <v>0</v>
      </c>
      <c r="S2136" s="99">
        <f t="shared" si="494"/>
        <v>6010.880000000001</v>
      </c>
      <c r="T2136" s="99">
        <f t="shared" si="495"/>
        <v>8.1200000000001182</v>
      </c>
      <c r="U2136" s="99">
        <f t="shared" si="496"/>
        <v>6019.0000000000009</v>
      </c>
      <c r="V2136" s="105"/>
      <c r="W2136" s="86"/>
      <c r="X2136" s="86"/>
      <c r="Y2136" s="86"/>
      <c r="Z2136" s="86"/>
      <c r="AA2136" s="86"/>
      <c r="AB2136" s="86"/>
      <c r="AC2136" s="86"/>
      <c r="AD2136" s="86"/>
      <c r="AE2136" s="86"/>
      <c r="AF2136" s="86"/>
      <c r="AG2136" s="86"/>
      <c r="AH2136" s="86"/>
      <c r="AI2136" s="86"/>
      <c r="AJ2136" s="86"/>
      <c r="AK2136" s="86"/>
      <c r="AL2136" s="86"/>
      <c r="AM2136" s="86"/>
      <c r="AN2136" s="86"/>
      <c r="AO2136" s="86"/>
      <c r="AP2136" s="86"/>
      <c r="AQ2136" s="86"/>
      <c r="AR2136" s="86"/>
      <c r="AS2136" s="86"/>
      <c r="AT2136" s="86"/>
      <c r="AU2136" s="86"/>
      <c r="AV2136" s="86"/>
      <c r="AW2136" s="86"/>
      <c r="AX2136" s="86"/>
      <c r="AY2136" s="86"/>
      <c r="AZ2136" s="86"/>
      <c r="BA2136" s="86"/>
      <c r="BB2136" s="86"/>
      <c r="BC2136" s="86"/>
      <c r="BD2136" s="86"/>
      <c r="BE2136" s="86"/>
      <c r="BF2136" s="86"/>
      <c r="BG2136" s="86"/>
      <c r="BH2136" s="86"/>
      <c r="BI2136" s="86"/>
      <c r="BJ2136" s="86"/>
      <c r="BK2136" s="86"/>
      <c r="BL2136" s="86"/>
      <c r="BM2136" s="86"/>
      <c r="BN2136" s="86"/>
      <c r="BO2136" s="86"/>
      <c r="BP2136" s="86"/>
    </row>
    <row r="2137" spans="1:68" s="207" customFormat="1" x14ac:dyDescent="0.25">
      <c r="A2137" s="71">
        <v>23</v>
      </c>
      <c r="B2137" s="286"/>
      <c r="C2137" s="286"/>
      <c r="D2137" s="286"/>
      <c r="E2137" s="286"/>
      <c r="F2137" s="96" t="s">
        <v>4274</v>
      </c>
      <c r="G2137" s="99">
        <v>75757.23000000001</v>
      </c>
      <c r="H2137" s="99">
        <v>2754.7699999999995</v>
      </c>
      <c r="I2137" s="71">
        <f t="shared" si="502"/>
        <v>78512.000000000015</v>
      </c>
      <c r="J2137" s="99"/>
      <c r="K2137" s="99"/>
      <c r="L2137" s="99">
        <f t="shared" si="490"/>
        <v>0</v>
      </c>
      <c r="M2137" s="99">
        <f t="shared" si="501"/>
        <v>75757.23000000001</v>
      </c>
      <c r="N2137" s="99">
        <f t="shared" si="491"/>
        <v>2754.7699999999995</v>
      </c>
      <c r="O2137" s="99">
        <f t="shared" si="492"/>
        <v>78512.000000000015</v>
      </c>
      <c r="P2137" s="99"/>
      <c r="Q2137" s="99"/>
      <c r="R2137" s="99">
        <f t="shared" si="493"/>
        <v>0</v>
      </c>
      <c r="S2137" s="99">
        <f t="shared" si="494"/>
        <v>75757.23000000001</v>
      </c>
      <c r="T2137" s="99">
        <f t="shared" si="495"/>
        <v>2754.7699999999995</v>
      </c>
      <c r="U2137" s="99">
        <f t="shared" si="496"/>
        <v>78512.000000000015</v>
      </c>
      <c r="V2137" s="105"/>
      <c r="W2137" s="86"/>
      <c r="X2137" s="86"/>
      <c r="Y2137" s="86"/>
      <c r="Z2137" s="86"/>
      <c r="AA2137" s="86"/>
      <c r="AB2137" s="86"/>
      <c r="AC2137" s="86"/>
      <c r="AD2137" s="86"/>
      <c r="AE2137" s="86"/>
      <c r="AF2137" s="86"/>
      <c r="AG2137" s="86"/>
      <c r="AH2137" s="86"/>
      <c r="AI2137" s="86"/>
      <c r="AJ2137" s="86"/>
      <c r="AK2137" s="86"/>
      <c r="AL2137" s="86"/>
      <c r="AM2137" s="86"/>
      <c r="AN2137" s="86"/>
      <c r="AO2137" s="86"/>
      <c r="AP2137" s="86"/>
      <c r="AQ2137" s="86"/>
      <c r="AR2137" s="86"/>
      <c r="AS2137" s="86"/>
      <c r="AT2137" s="86"/>
      <c r="AU2137" s="86"/>
      <c r="AV2137" s="86"/>
      <c r="AW2137" s="86"/>
      <c r="AX2137" s="86"/>
      <c r="AY2137" s="86"/>
      <c r="AZ2137" s="86"/>
      <c r="BA2137" s="86"/>
      <c r="BB2137" s="86"/>
      <c r="BC2137" s="86"/>
      <c r="BD2137" s="86"/>
      <c r="BE2137" s="86"/>
      <c r="BF2137" s="86"/>
      <c r="BG2137" s="86"/>
      <c r="BH2137" s="86"/>
      <c r="BI2137" s="86"/>
      <c r="BJ2137" s="86"/>
      <c r="BK2137" s="86"/>
      <c r="BL2137" s="86"/>
      <c r="BM2137" s="86"/>
      <c r="BN2137" s="86"/>
      <c r="BO2137" s="86"/>
      <c r="BP2137" s="86"/>
    </row>
    <row r="2138" spans="1:68" s="207" customFormat="1" x14ac:dyDescent="0.25">
      <c r="A2138" s="71">
        <v>24</v>
      </c>
      <c r="B2138" s="286"/>
      <c r="C2138" s="286"/>
      <c r="D2138" s="286"/>
      <c r="E2138" s="286"/>
      <c r="F2138" s="96" t="s">
        <v>4275</v>
      </c>
      <c r="G2138" s="99">
        <v>56277.76999999999</v>
      </c>
      <c r="H2138" s="99">
        <v>507.23000000000047</v>
      </c>
      <c r="I2138" s="71">
        <f t="shared" si="502"/>
        <v>56784.999999999993</v>
      </c>
      <c r="J2138" s="99"/>
      <c r="K2138" s="99"/>
      <c r="L2138" s="99">
        <f t="shared" si="490"/>
        <v>0</v>
      </c>
      <c r="M2138" s="99">
        <f t="shared" si="501"/>
        <v>56277.76999999999</v>
      </c>
      <c r="N2138" s="99">
        <f t="shared" si="491"/>
        <v>507.23000000000047</v>
      </c>
      <c r="O2138" s="99">
        <f t="shared" si="492"/>
        <v>56784.999999999993</v>
      </c>
      <c r="P2138" s="99"/>
      <c r="Q2138" s="99"/>
      <c r="R2138" s="99">
        <f t="shared" si="493"/>
        <v>0</v>
      </c>
      <c r="S2138" s="99">
        <f t="shared" si="494"/>
        <v>56277.76999999999</v>
      </c>
      <c r="T2138" s="99">
        <f t="shared" si="495"/>
        <v>507.23000000000047</v>
      </c>
      <c r="U2138" s="99">
        <f t="shared" si="496"/>
        <v>56784.999999999993</v>
      </c>
      <c r="V2138" s="105"/>
      <c r="W2138" s="86"/>
      <c r="X2138" s="86"/>
      <c r="Y2138" s="86"/>
      <c r="Z2138" s="86"/>
      <c r="AA2138" s="86"/>
      <c r="AB2138" s="86"/>
      <c r="AC2138" s="86"/>
      <c r="AD2138" s="86"/>
      <c r="AE2138" s="86"/>
      <c r="AF2138" s="86"/>
      <c r="AG2138" s="86"/>
      <c r="AH2138" s="86"/>
      <c r="AI2138" s="86"/>
      <c r="AJ2138" s="86"/>
      <c r="AK2138" s="86"/>
      <c r="AL2138" s="86"/>
      <c r="AM2138" s="86"/>
      <c r="AN2138" s="86"/>
      <c r="AO2138" s="86"/>
      <c r="AP2138" s="86"/>
      <c r="AQ2138" s="86"/>
      <c r="AR2138" s="86"/>
      <c r="AS2138" s="86"/>
      <c r="AT2138" s="86"/>
      <c r="AU2138" s="86"/>
      <c r="AV2138" s="86"/>
      <c r="AW2138" s="86"/>
      <c r="AX2138" s="86"/>
      <c r="AY2138" s="86"/>
      <c r="AZ2138" s="86"/>
      <c r="BA2138" s="86"/>
      <c r="BB2138" s="86"/>
      <c r="BC2138" s="86"/>
      <c r="BD2138" s="86"/>
      <c r="BE2138" s="86"/>
      <c r="BF2138" s="86"/>
      <c r="BG2138" s="86"/>
      <c r="BH2138" s="86"/>
      <c r="BI2138" s="86"/>
      <c r="BJ2138" s="86"/>
      <c r="BK2138" s="86"/>
      <c r="BL2138" s="86"/>
      <c r="BM2138" s="86"/>
      <c r="BN2138" s="86"/>
      <c r="BO2138" s="86"/>
      <c r="BP2138" s="86"/>
    </row>
    <row r="2139" spans="1:68" s="207" customFormat="1" x14ac:dyDescent="0.25">
      <c r="A2139" s="71">
        <v>25</v>
      </c>
      <c r="B2139" s="286"/>
      <c r="C2139" s="286"/>
      <c r="D2139" s="286"/>
      <c r="E2139" s="286"/>
      <c r="F2139" s="96" t="s">
        <v>4276</v>
      </c>
      <c r="G2139" s="99">
        <v>81509.640000000029</v>
      </c>
      <c r="H2139" s="99">
        <v>686.36000000000058</v>
      </c>
      <c r="I2139" s="71">
        <f t="shared" si="502"/>
        <v>82196.000000000029</v>
      </c>
      <c r="J2139" s="99"/>
      <c r="K2139" s="99"/>
      <c r="L2139" s="99">
        <f t="shared" si="490"/>
        <v>0</v>
      </c>
      <c r="M2139" s="99">
        <f t="shared" si="501"/>
        <v>81509.640000000029</v>
      </c>
      <c r="N2139" s="99">
        <f t="shared" si="491"/>
        <v>686.36000000000058</v>
      </c>
      <c r="O2139" s="99">
        <f t="shared" si="492"/>
        <v>82196.000000000029</v>
      </c>
      <c r="P2139" s="99"/>
      <c r="Q2139" s="99"/>
      <c r="R2139" s="99">
        <f t="shared" si="493"/>
        <v>0</v>
      </c>
      <c r="S2139" s="99">
        <f t="shared" si="494"/>
        <v>81509.640000000029</v>
      </c>
      <c r="T2139" s="99">
        <f t="shared" si="495"/>
        <v>686.36000000000058</v>
      </c>
      <c r="U2139" s="99">
        <f t="shared" si="496"/>
        <v>82196.000000000029</v>
      </c>
      <c r="V2139" s="105"/>
      <c r="W2139" s="86"/>
      <c r="X2139" s="86"/>
      <c r="Y2139" s="86"/>
      <c r="Z2139" s="86"/>
      <c r="AA2139" s="86"/>
      <c r="AB2139" s="86"/>
      <c r="AC2139" s="86"/>
      <c r="AD2139" s="86"/>
      <c r="AE2139" s="86"/>
      <c r="AF2139" s="86"/>
      <c r="AG2139" s="86"/>
      <c r="AH2139" s="86"/>
      <c r="AI2139" s="86"/>
      <c r="AJ2139" s="86"/>
      <c r="AK2139" s="86"/>
      <c r="AL2139" s="86"/>
      <c r="AM2139" s="86"/>
      <c r="AN2139" s="86"/>
      <c r="AO2139" s="86"/>
      <c r="AP2139" s="86"/>
      <c r="AQ2139" s="86"/>
      <c r="AR2139" s="86"/>
      <c r="AS2139" s="86"/>
      <c r="AT2139" s="86"/>
      <c r="AU2139" s="86"/>
      <c r="AV2139" s="86"/>
      <c r="AW2139" s="86"/>
      <c r="AX2139" s="86"/>
      <c r="AY2139" s="86"/>
      <c r="AZ2139" s="86"/>
      <c r="BA2139" s="86"/>
      <c r="BB2139" s="86"/>
      <c r="BC2139" s="86"/>
      <c r="BD2139" s="86"/>
      <c r="BE2139" s="86"/>
      <c r="BF2139" s="86"/>
      <c r="BG2139" s="86"/>
      <c r="BH2139" s="86"/>
      <c r="BI2139" s="86"/>
      <c r="BJ2139" s="86"/>
      <c r="BK2139" s="86"/>
      <c r="BL2139" s="86"/>
      <c r="BM2139" s="86"/>
      <c r="BN2139" s="86"/>
      <c r="BO2139" s="86"/>
      <c r="BP2139" s="86"/>
    </row>
    <row r="2140" spans="1:68" s="207" customFormat="1" x14ac:dyDescent="0.25">
      <c r="A2140" s="71">
        <v>26</v>
      </c>
      <c r="B2140" s="286"/>
      <c r="C2140" s="286"/>
      <c r="D2140" s="286"/>
      <c r="E2140" s="286"/>
      <c r="F2140" s="96" t="s">
        <v>4277</v>
      </c>
      <c r="G2140" s="99">
        <v>19778</v>
      </c>
      <c r="H2140" s="99">
        <v>0</v>
      </c>
      <c r="I2140" s="71">
        <f t="shared" si="502"/>
        <v>19778</v>
      </c>
      <c r="J2140" s="99"/>
      <c r="K2140" s="99"/>
      <c r="L2140" s="99">
        <f t="shared" si="490"/>
        <v>0</v>
      </c>
      <c r="M2140" s="99">
        <f t="shared" si="501"/>
        <v>19778</v>
      </c>
      <c r="N2140" s="99">
        <f t="shared" si="491"/>
        <v>0</v>
      </c>
      <c r="O2140" s="99">
        <f t="shared" si="492"/>
        <v>19778</v>
      </c>
      <c r="P2140" s="99"/>
      <c r="Q2140" s="99"/>
      <c r="R2140" s="99">
        <f t="shared" si="493"/>
        <v>0</v>
      </c>
      <c r="S2140" s="99">
        <f t="shared" si="494"/>
        <v>19778</v>
      </c>
      <c r="T2140" s="99">
        <f t="shared" si="495"/>
        <v>0</v>
      </c>
      <c r="U2140" s="99">
        <f t="shared" si="496"/>
        <v>19778</v>
      </c>
      <c r="V2140" s="105"/>
      <c r="W2140" s="86"/>
      <c r="X2140" s="86"/>
      <c r="Y2140" s="86"/>
      <c r="Z2140" s="86"/>
      <c r="AA2140" s="86"/>
      <c r="AB2140" s="86"/>
      <c r="AC2140" s="86"/>
      <c r="AD2140" s="86"/>
      <c r="AE2140" s="86"/>
      <c r="AF2140" s="86"/>
      <c r="AG2140" s="86"/>
      <c r="AH2140" s="86"/>
      <c r="AI2140" s="86"/>
      <c r="AJ2140" s="86"/>
      <c r="AK2140" s="86"/>
      <c r="AL2140" s="86"/>
      <c r="AM2140" s="86"/>
      <c r="AN2140" s="86"/>
      <c r="AO2140" s="86"/>
      <c r="AP2140" s="86"/>
      <c r="AQ2140" s="86"/>
      <c r="AR2140" s="86"/>
      <c r="AS2140" s="86"/>
      <c r="AT2140" s="86"/>
      <c r="AU2140" s="86"/>
      <c r="AV2140" s="86"/>
      <c r="AW2140" s="86"/>
      <c r="AX2140" s="86"/>
      <c r="AY2140" s="86"/>
      <c r="AZ2140" s="86"/>
      <c r="BA2140" s="86"/>
      <c r="BB2140" s="86"/>
      <c r="BC2140" s="86"/>
      <c r="BD2140" s="86"/>
      <c r="BE2140" s="86"/>
      <c r="BF2140" s="86"/>
      <c r="BG2140" s="86"/>
      <c r="BH2140" s="86"/>
      <c r="BI2140" s="86"/>
      <c r="BJ2140" s="86"/>
      <c r="BK2140" s="86"/>
      <c r="BL2140" s="86"/>
      <c r="BM2140" s="86"/>
      <c r="BN2140" s="86"/>
      <c r="BO2140" s="86"/>
      <c r="BP2140" s="86"/>
    </row>
    <row r="2141" spans="1:68" s="207" customFormat="1" x14ac:dyDescent="0.25">
      <c r="A2141" s="71">
        <v>27</v>
      </c>
      <c r="B2141" s="286"/>
      <c r="C2141" s="286"/>
      <c r="D2141" s="286"/>
      <c r="E2141" s="286"/>
      <c r="F2141" s="96" t="s">
        <v>4278</v>
      </c>
      <c r="G2141" s="99">
        <v>37330.479999999981</v>
      </c>
      <c r="H2141" s="99">
        <v>84.520000000000039</v>
      </c>
      <c r="I2141" s="71">
        <f t="shared" si="502"/>
        <v>37414.999999999978</v>
      </c>
      <c r="J2141" s="99"/>
      <c r="K2141" s="99"/>
      <c r="L2141" s="99">
        <f t="shared" ref="L2141:L2205" si="503">J2141+K2141</f>
        <v>0</v>
      </c>
      <c r="M2141" s="99">
        <f t="shared" si="501"/>
        <v>37330.479999999981</v>
      </c>
      <c r="N2141" s="99">
        <f t="shared" ref="N2141:N2205" si="504">H2141+K2141</f>
        <v>84.520000000000039</v>
      </c>
      <c r="O2141" s="99">
        <f t="shared" ref="O2141:O2205" si="505">I2141+L2141</f>
        <v>37414.999999999978</v>
      </c>
      <c r="P2141" s="99"/>
      <c r="Q2141" s="99"/>
      <c r="R2141" s="99">
        <f t="shared" ref="R2141:R2205" si="506">P2141+Q2141</f>
        <v>0</v>
      </c>
      <c r="S2141" s="99">
        <f t="shared" ref="S2141:S2205" si="507">M2141-P2141</f>
        <v>37330.479999999981</v>
      </c>
      <c r="T2141" s="99">
        <f t="shared" ref="T2141:T2205" si="508">N2141-Q2141</f>
        <v>84.520000000000039</v>
      </c>
      <c r="U2141" s="99">
        <f t="shared" ref="U2141:U2205" si="509">O2141-R2141</f>
        <v>37414.999999999978</v>
      </c>
      <c r="V2141" s="105"/>
      <c r="W2141" s="86"/>
      <c r="X2141" s="86"/>
      <c r="Y2141" s="86"/>
      <c r="Z2141" s="86"/>
      <c r="AA2141" s="86"/>
      <c r="AB2141" s="86"/>
      <c r="AC2141" s="86"/>
      <c r="AD2141" s="86"/>
      <c r="AE2141" s="86"/>
      <c r="AF2141" s="86"/>
      <c r="AG2141" s="86"/>
      <c r="AH2141" s="86"/>
      <c r="AI2141" s="86"/>
      <c r="AJ2141" s="86"/>
      <c r="AK2141" s="86"/>
      <c r="AL2141" s="86"/>
      <c r="AM2141" s="86"/>
      <c r="AN2141" s="86"/>
      <c r="AO2141" s="86"/>
      <c r="AP2141" s="86"/>
      <c r="AQ2141" s="86"/>
      <c r="AR2141" s="86"/>
      <c r="AS2141" s="86"/>
      <c r="AT2141" s="86"/>
      <c r="AU2141" s="86"/>
      <c r="AV2141" s="86"/>
      <c r="AW2141" s="86"/>
      <c r="AX2141" s="86"/>
      <c r="AY2141" s="86"/>
      <c r="AZ2141" s="86"/>
      <c r="BA2141" s="86"/>
      <c r="BB2141" s="86"/>
      <c r="BC2141" s="86"/>
      <c r="BD2141" s="86"/>
      <c r="BE2141" s="86"/>
      <c r="BF2141" s="86"/>
      <c r="BG2141" s="86"/>
      <c r="BH2141" s="86"/>
      <c r="BI2141" s="86"/>
      <c r="BJ2141" s="86"/>
      <c r="BK2141" s="86"/>
      <c r="BL2141" s="86"/>
      <c r="BM2141" s="86"/>
      <c r="BN2141" s="86"/>
      <c r="BO2141" s="86"/>
      <c r="BP2141" s="86"/>
    </row>
    <row r="2142" spans="1:68" s="207" customFormat="1" x14ac:dyDescent="0.25">
      <c r="A2142" s="71">
        <v>28</v>
      </c>
      <c r="B2142" s="286"/>
      <c r="C2142" s="286"/>
      <c r="D2142" s="286"/>
      <c r="E2142" s="286"/>
      <c r="F2142" s="96" t="s">
        <v>4279</v>
      </c>
      <c r="G2142" s="99">
        <v>14950.19</v>
      </c>
      <c r="H2142" s="99">
        <v>1155.81</v>
      </c>
      <c r="I2142" s="71">
        <f t="shared" si="502"/>
        <v>16106</v>
      </c>
      <c r="J2142" s="99"/>
      <c r="K2142" s="99"/>
      <c r="L2142" s="99">
        <f t="shared" si="503"/>
        <v>0</v>
      </c>
      <c r="M2142" s="99">
        <f t="shared" si="501"/>
        <v>14950.19</v>
      </c>
      <c r="N2142" s="99">
        <f t="shared" si="504"/>
        <v>1155.81</v>
      </c>
      <c r="O2142" s="99">
        <f t="shared" si="505"/>
        <v>16106</v>
      </c>
      <c r="P2142" s="99"/>
      <c r="Q2142" s="99"/>
      <c r="R2142" s="99">
        <f t="shared" si="506"/>
        <v>0</v>
      </c>
      <c r="S2142" s="99">
        <f t="shared" si="507"/>
        <v>14950.19</v>
      </c>
      <c r="T2142" s="99">
        <f t="shared" si="508"/>
        <v>1155.81</v>
      </c>
      <c r="U2142" s="99">
        <f t="shared" si="509"/>
        <v>16106</v>
      </c>
      <c r="V2142" s="105"/>
      <c r="W2142" s="86"/>
      <c r="X2142" s="86"/>
      <c r="Y2142" s="86"/>
      <c r="Z2142" s="86"/>
      <c r="AA2142" s="86"/>
      <c r="AB2142" s="86"/>
      <c r="AC2142" s="86"/>
      <c r="AD2142" s="86"/>
      <c r="AE2142" s="86"/>
      <c r="AF2142" s="86"/>
      <c r="AG2142" s="86"/>
      <c r="AH2142" s="86"/>
      <c r="AI2142" s="86"/>
      <c r="AJ2142" s="86"/>
      <c r="AK2142" s="86"/>
      <c r="AL2142" s="86"/>
      <c r="AM2142" s="86"/>
      <c r="AN2142" s="86"/>
      <c r="AO2142" s="86"/>
      <c r="AP2142" s="86"/>
      <c r="AQ2142" s="86"/>
      <c r="AR2142" s="86"/>
      <c r="AS2142" s="86"/>
      <c r="AT2142" s="86"/>
      <c r="AU2142" s="86"/>
      <c r="AV2142" s="86"/>
      <c r="AW2142" s="86"/>
      <c r="AX2142" s="86"/>
      <c r="AY2142" s="86"/>
      <c r="AZ2142" s="86"/>
      <c r="BA2142" s="86"/>
      <c r="BB2142" s="86"/>
      <c r="BC2142" s="86"/>
      <c r="BD2142" s="86"/>
      <c r="BE2142" s="86"/>
      <c r="BF2142" s="86"/>
      <c r="BG2142" s="86"/>
      <c r="BH2142" s="86"/>
      <c r="BI2142" s="86"/>
      <c r="BJ2142" s="86"/>
      <c r="BK2142" s="86"/>
      <c r="BL2142" s="86"/>
      <c r="BM2142" s="86"/>
      <c r="BN2142" s="86"/>
      <c r="BO2142" s="86"/>
      <c r="BP2142" s="86"/>
    </row>
    <row r="2143" spans="1:68" s="207" customFormat="1" x14ac:dyDescent="0.25">
      <c r="A2143" s="71">
        <v>29</v>
      </c>
      <c r="B2143" s="286"/>
      <c r="C2143" s="286"/>
      <c r="D2143" s="286"/>
      <c r="E2143" s="286"/>
      <c r="F2143" s="96" t="s">
        <v>4280</v>
      </c>
      <c r="G2143" s="99">
        <v>34032.410000000003</v>
      </c>
      <c r="H2143" s="99">
        <v>241.58999999999969</v>
      </c>
      <c r="I2143" s="71">
        <f t="shared" si="502"/>
        <v>34274</v>
      </c>
      <c r="J2143" s="99"/>
      <c r="K2143" s="99"/>
      <c r="L2143" s="99">
        <f t="shared" si="503"/>
        <v>0</v>
      </c>
      <c r="M2143" s="99">
        <f t="shared" si="501"/>
        <v>34032.410000000003</v>
      </c>
      <c r="N2143" s="99">
        <f t="shared" si="504"/>
        <v>241.58999999999969</v>
      </c>
      <c r="O2143" s="99">
        <f t="shared" si="505"/>
        <v>34274</v>
      </c>
      <c r="P2143" s="99"/>
      <c r="Q2143" s="99"/>
      <c r="R2143" s="99">
        <f t="shared" si="506"/>
        <v>0</v>
      </c>
      <c r="S2143" s="99">
        <f t="shared" si="507"/>
        <v>34032.410000000003</v>
      </c>
      <c r="T2143" s="99">
        <f t="shared" si="508"/>
        <v>241.58999999999969</v>
      </c>
      <c r="U2143" s="99">
        <f t="shared" si="509"/>
        <v>34274</v>
      </c>
      <c r="V2143" s="105"/>
      <c r="W2143" s="86"/>
      <c r="X2143" s="86"/>
      <c r="Y2143" s="86"/>
      <c r="Z2143" s="86"/>
      <c r="AA2143" s="86"/>
      <c r="AB2143" s="86"/>
      <c r="AC2143" s="86"/>
      <c r="AD2143" s="86"/>
      <c r="AE2143" s="86"/>
      <c r="AF2143" s="86"/>
      <c r="AG2143" s="86"/>
      <c r="AH2143" s="86"/>
      <c r="AI2143" s="86"/>
      <c r="AJ2143" s="86"/>
      <c r="AK2143" s="86"/>
      <c r="AL2143" s="86"/>
      <c r="AM2143" s="86"/>
      <c r="AN2143" s="86"/>
      <c r="AO2143" s="86"/>
      <c r="AP2143" s="86"/>
      <c r="AQ2143" s="86"/>
      <c r="AR2143" s="86"/>
      <c r="AS2143" s="86"/>
      <c r="AT2143" s="86"/>
      <c r="AU2143" s="86"/>
      <c r="AV2143" s="86"/>
      <c r="AW2143" s="86"/>
      <c r="AX2143" s="86"/>
      <c r="AY2143" s="86"/>
      <c r="AZ2143" s="86"/>
      <c r="BA2143" s="86"/>
      <c r="BB2143" s="86"/>
      <c r="BC2143" s="86"/>
      <c r="BD2143" s="86"/>
      <c r="BE2143" s="86"/>
      <c r="BF2143" s="86"/>
      <c r="BG2143" s="86"/>
      <c r="BH2143" s="86"/>
      <c r="BI2143" s="86"/>
      <c r="BJ2143" s="86"/>
      <c r="BK2143" s="86"/>
      <c r="BL2143" s="86"/>
      <c r="BM2143" s="86"/>
      <c r="BN2143" s="86"/>
      <c r="BO2143" s="86"/>
      <c r="BP2143" s="86"/>
    </row>
    <row r="2144" spans="1:68" s="207" customFormat="1" x14ac:dyDescent="0.25">
      <c r="A2144" s="71">
        <v>30</v>
      </c>
      <c r="B2144" s="286"/>
      <c r="C2144" s="286"/>
      <c r="D2144" s="286"/>
      <c r="E2144" s="286"/>
      <c r="F2144" s="96" t="s">
        <v>4281</v>
      </c>
      <c r="G2144" s="99">
        <v>15281.560000000001</v>
      </c>
      <c r="H2144" s="99">
        <v>84.44</v>
      </c>
      <c r="I2144" s="71">
        <f t="shared" si="502"/>
        <v>15366.000000000002</v>
      </c>
      <c r="J2144" s="99"/>
      <c r="K2144" s="99"/>
      <c r="L2144" s="99">
        <f t="shared" si="503"/>
        <v>0</v>
      </c>
      <c r="M2144" s="99">
        <f t="shared" si="501"/>
        <v>15281.560000000001</v>
      </c>
      <c r="N2144" s="99">
        <f t="shared" si="504"/>
        <v>84.44</v>
      </c>
      <c r="O2144" s="99">
        <f t="shared" si="505"/>
        <v>15366.000000000002</v>
      </c>
      <c r="P2144" s="99"/>
      <c r="Q2144" s="99"/>
      <c r="R2144" s="99">
        <f t="shared" si="506"/>
        <v>0</v>
      </c>
      <c r="S2144" s="99">
        <f t="shared" si="507"/>
        <v>15281.560000000001</v>
      </c>
      <c r="T2144" s="99">
        <f t="shared" si="508"/>
        <v>84.44</v>
      </c>
      <c r="U2144" s="99">
        <f t="shared" si="509"/>
        <v>15366.000000000002</v>
      </c>
      <c r="V2144" s="105"/>
      <c r="W2144" s="86"/>
      <c r="X2144" s="86"/>
      <c r="Y2144" s="86"/>
      <c r="Z2144" s="86"/>
      <c r="AA2144" s="86"/>
      <c r="AB2144" s="86"/>
      <c r="AC2144" s="86"/>
      <c r="AD2144" s="86"/>
      <c r="AE2144" s="86"/>
      <c r="AF2144" s="86"/>
      <c r="AG2144" s="86"/>
      <c r="AH2144" s="86"/>
      <c r="AI2144" s="86"/>
      <c r="AJ2144" s="86"/>
      <c r="AK2144" s="86"/>
      <c r="AL2144" s="86"/>
      <c r="AM2144" s="86"/>
      <c r="AN2144" s="86"/>
      <c r="AO2144" s="86"/>
      <c r="AP2144" s="86"/>
      <c r="AQ2144" s="86"/>
      <c r="AR2144" s="86"/>
      <c r="AS2144" s="86"/>
      <c r="AT2144" s="86"/>
      <c r="AU2144" s="86"/>
      <c r="AV2144" s="86"/>
      <c r="AW2144" s="86"/>
      <c r="AX2144" s="86"/>
      <c r="AY2144" s="86"/>
      <c r="AZ2144" s="86"/>
      <c r="BA2144" s="86"/>
      <c r="BB2144" s="86"/>
      <c r="BC2144" s="86"/>
      <c r="BD2144" s="86"/>
      <c r="BE2144" s="86"/>
      <c r="BF2144" s="86"/>
      <c r="BG2144" s="86"/>
      <c r="BH2144" s="86"/>
      <c r="BI2144" s="86"/>
      <c r="BJ2144" s="86"/>
      <c r="BK2144" s="86"/>
      <c r="BL2144" s="86"/>
      <c r="BM2144" s="86"/>
      <c r="BN2144" s="86"/>
      <c r="BO2144" s="86"/>
      <c r="BP2144" s="86"/>
    </row>
    <row r="2145" spans="1:68" s="207" customFormat="1" x14ac:dyDescent="0.25">
      <c r="A2145" s="71">
        <v>31</v>
      </c>
      <c r="B2145" s="286"/>
      <c r="C2145" s="286"/>
      <c r="D2145" s="286"/>
      <c r="E2145" s="286"/>
      <c r="F2145" s="96" t="s">
        <v>4282</v>
      </c>
      <c r="G2145" s="99">
        <v>129653.10999999999</v>
      </c>
      <c r="H2145" s="99">
        <v>4898.8900000000003</v>
      </c>
      <c r="I2145" s="71">
        <f t="shared" si="502"/>
        <v>134552</v>
      </c>
      <c r="J2145" s="99"/>
      <c r="K2145" s="99"/>
      <c r="L2145" s="99">
        <f t="shared" si="503"/>
        <v>0</v>
      </c>
      <c r="M2145" s="99">
        <f t="shared" si="501"/>
        <v>129653.10999999999</v>
      </c>
      <c r="N2145" s="99">
        <f t="shared" si="504"/>
        <v>4898.8900000000003</v>
      </c>
      <c r="O2145" s="99">
        <f t="shared" si="505"/>
        <v>134552</v>
      </c>
      <c r="P2145" s="99"/>
      <c r="Q2145" s="99"/>
      <c r="R2145" s="99">
        <f t="shared" si="506"/>
        <v>0</v>
      </c>
      <c r="S2145" s="99">
        <f t="shared" si="507"/>
        <v>129653.10999999999</v>
      </c>
      <c r="T2145" s="99">
        <f t="shared" si="508"/>
        <v>4898.8900000000003</v>
      </c>
      <c r="U2145" s="99">
        <f t="shared" si="509"/>
        <v>134552</v>
      </c>
      <c r="V2145" s="105"/>
      <c r="W2145" s="86"/>
      <c r="X2145" s="86"/>
      <c r="Y2145" s="86"/>
      <c r="Z2145" s="86"/>
      <c r="AA2145" s="86"/>
      <c r="AB2145" s="86"/>
      <c r="AC2145" s="86"/>
      <c r="AD2145" s="86"/>
      <c r="AE2145" s="86"/>
      <c r="AF2145" s="86"/>
      <c r="AG2145" s="86"/>
      <c r="AH2145" s="86"/>
      <c r="AI2145" s="86"/>
      <c r="AJ2145" s="86"/>
      <c r="AK2145" s="86"/>
      <c r="AL2145" s="86"/>
      <c r="AM2145" s="86"/>
      <c r="AN2145" s="86"/>
      <c r="AO2145" s="86"/>
      <c r="AP2145" s="86"/>
      <c r="AQ2145" s="86"/>
      <c r="AR2145" s="86"/>
      <c r="AS2145" s="86"/>
      <c r="AT2145" s="86"/>
      <c r="AU2145" s="86"/>
      <c r="AV2145" s="86"/>
      <c r="AW2145" s="86"/>
      <c r="AX2145" s="86"/>
      <c r="AY2145" s="86"/>
      <c r="AZ2145" s="86"/>
      <c r="BA2145" s="86"/>
      <c r="BB2145" s="86"/>
      <c r="BC2145" s="86"/>
      <c r="BD2145" s="86"/>
      <c r="BE2145" s="86"/>
      <c r="BF2145" s="86"/>
      <c r="BG2145" s="86"/>
      <c r="BH2145" s="86"/>
      <c r="BI2145" s="86"/>
      <c r="BJ2145" s="86"/>
      <c r="BK2145" s="86"/>
      <c r="BL2145" s="86"/>
      <c r="BM2145" s="86"/>
      <c r="BN2145" s="86"/>
      <c r="BO2145" s="86"/>
      <c r="BP2145" s="86"/>
    </row>
    <row r="2146" spans="1:68" s="207" customFormat="1" x14ac:dyDescent="0.25">
      <c r="A2146" s="71">
        <v>32</v>
      </c>
      <c r="B2146" s="286"/>
      <c r="C2146" s="286"/>
      <c r="D2146" s="286"/>
      <c r="E2146" s="286"/>
      <c r="F2146" s="96" t="s">
        <v>4283</v>
      </c>
      <c r="G2146" s="99">
        <v>20356.97</v>
      </c>
      <c r="H2146" s="99">
        <v>215.0300000000002</v>
      </c>
      <c r="I2146" s="71">
        <f t="shared" si="502"/>
        <v>20572</v>
      </c>
      <c r="J2146" s="99"/>
      <c r="K2146" s="99"/>
      <c r="L2146" s="99">
        <f t="shared" si="503"/>
        <v>0</v>
      </c>
      <c r="M2146" s="99">
        <f t="shared" si="501"/>
        <v>20356.97</v>
      </c>
      <c r="N2146" s="99">
        <f t="shared" si="504"/>
        <v>215.0300000000002</v>
      </c>
      <c r="O2146" s="99">
        <f t="shared" si="505"/>
        <v>20572</v>
      </c>
      <c r="P2146" s="99"/>
      <c r="Q2146" s="99"/>
      <c r="R2146" s="99">
        <f t="shared" si="506"/>
        <v>0</v>
      </c>
      <c r="S2146" s="99">
        <f t="shared" si="507"/>
        <v>20356.97</v>
      </c>
      <c r="T2146" s="99">
        <f t="shared" si="508"/>
        <v>215.0300000000002</v>
      </c>
      <c r="U2146" s="99">
        <f t="shared" si="509"/>
        <v>20572</v>
      </c>
      <c r="V2146" s="105"/>
      <c r="W2146" s="86"/>
      <c r="X2146" s="86"/>
      <c r="Y2146" s="86"/>
      <c r="Z2146" s="86"/>
      <c r="AA2146" s="86"/>
      <c r="AB2146" s="86"/>
      <c r="AC2146" s="86"/>
      <c r="AD2146" s="86"/>
      <c r="AE2146" s="86"/>
      <c r="AF2146" s="86"/>
      <c r="AG2146" s="86"/>
      <c r="AH2146" s="86"/>
      <c r="AI2146" s="86"/>
      <c r="AJ2146" s="86"/>
      <c r="AK2146" s="86"/>
      <c r="AL2146" s="86"/>
      <c r="AM2146" s="86"/>
      <c r="AN2146" s="86"/>
      <c r="AO2146" s="86"/>
      <c r="AP2146" s="86"/>
      <c r="AQ2146" s="86"/>
      <c r="AR2146" s="86"/>
      <c r="AS2146" s="86"/>
      <c r="AT2146" s="86"/>
      <c r="AU2146" s="86"/>
      <c r="AV2146" s="86"/>
      <c r="AW2146" s="86"/>
      <c r="AX2146" s="86"/>
      <c r="AY2146" s="86"/>
      <c r="AZ2146" s="86"/>
      <c r="BA2146" s="86"/>
      <c r="BB2146" s="86"/>
      <c r="BC2146" s="86"/>
      <c r="BD2146" s="86"/>
      <c r="BE2146" s="86"/>
      <c r="BF2146" s="86"/>
      <c r="BG2146" s="86"/>
      <c r="BH2146" s="86"/>
      <c r="BI2146" s="86"/>
      <c r="BJ2146" s="86"/>
      <c r="BK2146" s="86"/>
      <c r="BL2146" s="86"/>
      <c r="BM2146" s="86"/>
      <c r="BN2146" s="86"/>
      <c r="BO2146" s="86"/>
      <c r="BP2146" s="86"/>
    </row>
    <row r="2147" spans="1:68" s="213" customFormat="1" x14ac:dyDescent="0.25">
      <c r="A2147" s="255" t="s">
        <v>43</v>
      </c>
      <c r="B2147" s="256"/>
      <c r="C2147" s="256"/>
      <c r="D2147" s="256"/>
      <c r="E2147" s="256"/>
      <c r="F2147" s="211">
        <f>A2146</f>
        <v>32</v>
      </c>
      <c r="G2147" s="122">
        <f>SUM(G2115:G2146)</f>
        <v>1502102.57</v>
      </c>
      <c r="H2147" s="122">
        <f t="shared" ref="H2147:U2147" si="510">SUM(H2115:H2146)</f>
        <v>37051.43</v>
      </c>
      <c r="I2147" s="122">
        <f t="shared" si="510"/>
        <v>1539154</v>
      </c>
      <c r="J2147" s="122">
        <f t="shared" si="510"/>
        <v>0</v>
      </c>
      <c r="K2147" s="122">
        <f t="shared" si="510"/>
        <v>0</v>
      </c>
      <c r="L2147" s="122">
        <f t="shared" si="510"/>
        <v>0</v>
      </c>
      <c r="M2147" s="122">
        <f t="shared" si="510"/>
        <v>1502102.57</v>
      </c>
      <c r="N2147" s="122">
        <f t="shared" si="510"/>
        <v>37051.43</v>
      </c>
      <c r="O2147" s="122">
        <f t="shared" si="510"/>
        <v>1539154</v>
      </c>
      <c r="P2147" s="122">
        <f t="shared" si="510"/>
        <v>0</v>
      </c>
      <c r="Q2147" s="122">
        <f t="shared" si="510"/>
        <v>0</v>
      </c>
      <c r="R2147" s="122">
        <f t="shared" si="510"/>
        <v>0</v>
      </c>
      <c r="S2147" s="122">
        <f t="shared" si="510"/>
        <v>1502102.57</v>
      </c>
      <c r="T2147" s="122">
        <f t="shared" si="510"/>
        <v>37051.43</v>
      </c>
      <c r="U2147" s="122">
        <f t="shared" si="510"/>
        <v>1539154</v>
      </c>
      <c r="V2147" s="212"/>
      <c r="W2147" s="86"/>
      <c r="X2147" s="86"/>
      <c r="Y2147" s="86"/>
      <c r="Z2147" s="86"/>
      <c r="AA2147" s="86"/>
      <c r="AB2147" s="86"/>
      <c r="AC2147" s="86"/>
      <c r="AD2147" s="86"/>
      <c r="AE2147" s="86"/>
      <c r="AF2147" s="86"/>
      <c r="AG2147" s="86"/>
      <c r="AH2147" s="86"/>
      <c r="AI2147" s="86"/>
      <c r="AJ2147" s="86"/>
      <c r="AK2147" s="86"/>
      <c r="AL2147" s="86"/>
      <c r="AM2147" s="86"/>
      <c r="AN2147" s="86"/>
      <c r="AO2147" s="86"/>
      <c r="AP2147" s="86"/>
      <c r="AQ2147" s="86"/>
      <c r="AR2147" s="86"/>
      <c r="AS2147" s="86"/>
      <c r="AT2147" s="86"/>
      <c r="AU2147" s="86"/>
      <c r="AV2147" s="86"/>
      <c r="AW2147" s="86"/>
      <c r="AX2147" s="86"/>
      <c r="AY2147" s="86"/>
      <c r="AZ2147" s="86"/>
      <c r="BA2147" s="86"/>
      <c r="BB2147" s="86"/>
      <c r="BC2147" s="86"/>
      <c r="BD2147" s="86"/>
      <c r="BE2147" s="86"/>
      <c r="BF2147" s="86"/>
      <c r="BG2147" s="86"/>
      <c r="BH2147" s="86"/>
      <c r="BI2147" s="86"/>
      <c r="BJ2147" s="86"/>
      <c r="BK2147" s="86"/>
      <c r="BL2147" s="86"/>
      <c r="BM2147" s="86"/>
      <c r="BN2147" s="86"/>
      <c r="BO2147" s="86"/>
      <c r="BP2147" s="86"/>
    </row>
    <row r="2148" spans="1:68" s="207" customFormat="1" ht="15" customHeight="1" x14ac:dyDescent="0.25">
      <c r="A2148" s="71">
        <v>1</v>
      </c>
      <c r="B2148" s="287" t="s">
        <v>1843</v>
      </c>
      <c r="C2148" s="286" t="s">
        <v>1844</v>
      </c>
      <c r="D2148" s="286" t="s">
        <v>1844</v>
      </c>
      <c r="E2148" s="286" t="s">
        <v>5593</v>
      </c>
      <c r="F2148" s="189" t="s">
        <v>4284</v>
      </c>
      <c r="G2148" s="99">
        <v>28520.679999999993</v>
      </c>
      <c r="H2148" s="99">
        <v>962.31999999999971</v>
      </c>
      <c r="I2148" s="71">
        <f t="shared" si="502"/>
        <v>29482.999999999993</v>
      </c>
      <c r="J2148" s="99"/>
      <c r="K2148" s="99"/>
      <c r="L2148" s="99">
        <f t="shared" si="503"/>
        <v>0</v>
      </c>
      <c r="M2148" s="99">
        <f t="shared" si="501"/>
        <v>28520.679999999993</v>
      </c>
      <c r="N2148" s="99">
        <f t="shared" si="504"/>
        <v>962.31999999999971</v>
      </c>
      <c r="O2148" s="99">
        <f t="shared" si="505"/>
        <v>29482.999999999993</v>
      </c>
      <c r="P2148" s="99"/>
      <c r="Q2148" s="99"/>
      <c r="R2148" s="99">
        <f t="shared" si="506"/>
        <v>0</v>
      </c>
      <c r="S2148" s="99">
        <f t="shared" si="507"/>
        <v>28520.679999999993</v>
      </c>
      <c r="T2148" s="99">
        <f t="shared" si="508"/>
        <v>962.31999999999971</v>
      </c>
      <c r="U2148" s="99">
        <f t="shared" si="509"/>
        <v>29482.999999999993</v>
      </c>
      <c r="V2148" s="105"/>
      <c r="W2148" s="86"/>
      <c r="X2148" s="86"/>
      <c r="Y2148" s="86"/>
      <c r="Z2148" s="86"/>
      <c r="AA2148" s="86"/>
      <c r="AB2148" s="86"/>
      <c r="AC2148" s="86"/>
      <c r="AD2148" s="86"/>
      <c r="AE2148" s="86"/>
      <c r="AF2148" s="86"/>
      <c r="AG2148" s="86"/>
      <c r="AH2148" s="86"/>
      <c r="AI2148" s="86"/>
      <c r="AJ2148" s="86"/>
      <c r="AK2148" s="86"/>
      <c r="AL2148" s="86"/>
      <c r="AM2148" s="86"/>
      <c r="AN2148" s="86"/>
      <c r="AO2148" s="86"/>
      <c r="AP2148" s="86"/>
      <c r="AQ2148" s="86"/>
      <c r="AR2148" s="86"/>
      <c r="AS2148" s="86"/>
      <c r="AT2148" s="86"/>
      <c r="AU2148" s="86"/>
      <c r="AV2148" s="86"/>
      <c r="AW2148" s="86"/>
      <c r="AX2148" s="86"/>
      <c r="AY2148" s="86"/>
      <c r="AZ2148" s="86"/>
      <c r="BA2148" s="86"/>
      <c r="BB2148" s="86"/>
      <c r="BC2148" s="86"/>
      <c r="BD2148" s="86"/>
      <c r="BE2148" s="86"/>
      <c r="BF2148" s="86"/>
      <c r="BG2148" s="86"/>
      <c r="BH2148" s="86"/>
      <c r="BI2148" s="86"/>
      <c r="BJ2148" s="86"/>
      <c r="BK2148" s="86"/>
      <c r="BL2148" s="86"/>
      <c r="BM2148" s="86"/>
      <c r="BN2148" s="86"/>
      <c r="BO2148" s="86"/>
      <c r="BP2148" s="86"/>
    </row>
    <row r="2149" spans="1:68" s="207" customFormat="1" x14ac:dyDescent="0.25">
      <c r="A2149" s="71">
        <v>2</v>
      </c>
      <c r="B2149" s="288"/>
      <c r="C2149" s="286"/>
      <c r="D2149" s="286"/>
      <c r="E2149" s="286"/>
      <c r="F2149" s="189" t="s">
        <v>4285</v>
      </c>
      <c r="G2149" s="99">
        <v>141175.97</v>
      </c>
      <c r="H2149" s="99">
        <v>2563.0300000000025</v>
      </c>
      <c r="I2149" s="71">
        <f t="shared" si="502"/>
        <v>143739</v>
      </c>
      <c r="J2149" s="99"/>
      <c r="K2149" s="99"/>
      <c r="L2149" s="99">
        <f t="shared" si="503"/>
        <v>0</v>
      </c>
      <c r="M2149" s="99">
        <f t="shared" si="501"/>
        <v>141175.97</v>
      </c>
      <c r="N2149" s="99">
        <f t="shared" si="504"/>
        <v>2563.0300000000025</v>
      </c>
      <c r="O2149" s="99">
        <f t="shared" si="505"/>
        <v>143739</v>
      </c>
      <c r="P2149" s="99"/>
      <c r="Q2149" s="99"/>
      <c r="R2149" s="99">
        <f t="shared" si="506"/>
        <v>0</v>
      </c>
      <c r="S2149" s="99">
        <f t="shared" si="507"/>
        <v>141175.97</v>
      </c>
      <c r="T2149" s="99">
        <f t="shared" si="508"/>
        <v>2563.0300000000025</v>
      </c>
      <c r="U2149" s="99">
        <f t="shared" si="509"/>
        <v>143739</v>
      </c>
      <c r="V2149" s="105"/>
      <c r="W2149" s="86"/>
      <c r="X2149" s="86"/>
      <c r="Y2149" s="86"/>
      <c r="Z2149" s="86"/>
      <c r="AA2149" s="86"/>
      <c r="AB2149" s="86"/>
      <c r="AC2149" s="86"/>
      <c r="AD2149" s="86"/>
      <c r="AE2149" s="86"/>
      <c r="AF2149" s="86"/>
      <c r="AG2149" s="86"/>
      <c r="AH2149" s="86"/>
      <c r="AI2149" s="86"/>
      <c r="AJ2149" s="86"/>
      <c r="AK2149" s="86"/>
      <c r="AL2149" s="86"/>
      <c r="AM2149" s="86"/>
      <c r="AN2149" s="86"/>
      <c r="AO2149" s="86"/>
      <c r="AP2149" s="86"/>
      <c r="AQ2149" s="86"/>
      <c r="AR2149" s="86"/>
      <c r="AS2149" s="86"/>
      <c r="AT2149" s="86"/>
      <c r="AU2149" s="86"/>
      <c r="AV2149" s="86"/>
      <c r="AW2149" s="86"/>
      <c r="AX2149" s="86"/>
      <c r="AY2149" s="86"/>
      <c r="AZ2149" s="86"/>
      <c r="BA2149" s="86"/>
      <c r="BB2149" s="86"/>
      <c r="BC2149" s="86"/>
      <c r="BD2149" s="86"/>
      <c r="BE2149" s="86"/>
      <c r="BF2149" s="86"/>
      <c r="BG2149" s="86"/>
      <c r="BH2149" s="86"/>
      <c r="BI2149" s="86"/>
      <c r="BJ2149" s="86"/>
      <c r="BK2149" s="86"/>
      <c r="BL2149" s="86"/>
      <c r="BM2149" s="86"/>
      <c r="BN2149" s="86"/>
      <c r="BO2149" s="86"/>
      <c r="BP2149" s="86"/>
    </row>
    <row r="2150" spans="1:68" s="207" customFormat="1" x14ac:dyDescent="0.25">
      <c r="A2150" s="71">
        <v>3</v>
      </c>
      <c r="B2150" s="288"/>
      <c r="C2150" s="286"/>
      <c r="D2150" s="286"/>
      <c r="E2150" s="286"/>
      <c r="F2150" s="189" t="s">
        <v>4286</v>
      </c>
      <c r="G2150" s="99">
        <v>119588.22</v>
      </c>
      <c r="H2150" s="99">
        <v>11919.779999999999</v>
      </c>
      <c r="I2150" s="71">
        <f t="shared" si="502"/>
        <v>131508</v>
      </c>
      <c r="J2150" s="99"/>
      <c r="K2150" s="99"/>
      <c r="L2150" s="99">
        <f t="shared" si="503"/>
        <v>0</v>
      </c>
      <c r="M2150" s="99">
        <f t="shared" si="501"/>
        <v>119588.22</v>
      </c>
      <c r="N2150" s="99">
        <f t="shared" si="504"/>
        <v>11919.779999999999</v>
      </c>
      <c r="O2150" s="99">
        <f t="shared" si="505"/>
        <v>131508</v>
      </c>
      <c r="P2150" s="99"/>
      <c r="Q2150" s="99"/>
      <c r="R2150" s="99">
        <f t="shared" si="506"/>
        <v>0</v>
      </c>
      <c r="S2150" s="99">
        <f t="shared" si="507"/>
        <v>119588.22</v>
      </c>
      <c r="T2150" s="99">
        <f t="shared" si="508"/>
        <v>11919.779999999999</v>
      </c>
      <c r="U2150" s="99">
        <f t="shared" si="509"/>
        <v>131508</v>
      </c>
      <c r="V2150" s="105"/>
      <c r="W2150" s="86"/>
      <c r="X2150" s="86"/>
      <c r="Y2150" s="86"/>
      <c r="Z2150" s="86"/>
      <c r="AA2150" s="86"/>
      <c r="AB2150" s="86"/>
      <c r="AC2150" s="86"/>
      <c r="AD2150" s="86"/>
      <c r="AE2150" s="86"/>
      <c r="AF2150" s="86"/>
      <c r="AG2150" s="86"/>
      <c r="AH2150" s="86"/>
      <c r="AI2150" s="86"/>
      <c r="AJ2150" s="86"/>
      <c r="AK2150" s="86"/>
      <c r="AL2150" s="86"/>
      <c r="AM2150" s="86"/>
      <c r="AN2150" s="86"/>
      <c r="AO2150" s="86"/>
      <c r="AP2150" s="86"/>
      <c r="AQ2150" s="86"/>
      <c r="AR2150" s="86"/>
      <c r="AS2150" s="86"/>
      <c r="AT2150" s="86"/>
      <c r="AU2150" s="86"/>
      <c r="AV2150" s="86"/>
      <c r="AW2150" s="86"/>
      <c r="AX2150" s="86"/>
      <c r="AY2150" s="86"/>
      <c r="AZ2150" s="86"/>
      <c r="BA2150" s="86"/>
      <c r="BB2150" s="86"/>
      <c r="BC2150" s="86"/>
      <c r="BD2150" s="86"/>
      <c r="BE2150" s="86"/>
      <c r="BF2150" s="86"/>
      <c r="BG2150" s="86"/>
      <c r="BH2150" s="86"/>
      <c r="BI2150" s="86"/>
      <c r="BJ2150" s="86"/>
      <c r="BK2150" s="86"/>
      <c r="BL2150" s="86"/>
      <c r="BM2150" s="86"/>
      <c r="BN2150" s="86"/>
      <c r="BO2150" s="86"/>
      <c r="BP2150" s="86"/>
    </row>
    <row r="2151" spans="1:68" s="207" customFormat="1" x14ac:dyDescent="0.25">
      <c r="A2151" s="71">
        <v>4</v>
      </c>
      <c r="B2151" s="288"/>
      <c r="C2151" s="286"/>
      <c r="D2151" s="286"/>
      <c r="E2151" s="286"/>
      <c r="F2151" s="189" t="s">
        <v>4287</v>
      </c>
      <c r="G2151" s="99">
        <v>14440.150000000001</v>
      </c>
      <c r="H2151" s="99">
        <v>7185.85</v>
      </c>
      <c r="I2151" s="71">
        <f t="shared" si="502"/>
        <v>21626</v>
      </c>
      <c r="J2151" s="99"/>
      <c r="K2151" s="99"/>
      <c r="L2151" s="99">
        <f t="shared" si="503"/>
        <v>0</v>
      </c>
      <c r="M2151" s="99">
        <f t="shared" si="501"/>
        <v>14440.150000000001</v>
      </c>
      <c r="N2151" s="99">
        <f t="shared" si="504"/>
        <v>7185.85</v>
      </c>
      <c r="O2151" s="99">
        <f t="shared" si="505"/>
        <v>21626</v>
      </c>
      <c r="P2151" s="99"/>
      <c r="Q2151" s="99"/>
      <c r="R2151" s="99">
        <f t="shared" si="506"/>
        <v>0</v>
      </c>
      <c r="S2151" s="99">
        <f t="shared" si="507"/>
        <v>14440.150000000001</v>
      </c>
      <c r="T2151" s="99">
        <f t="shared" si="508"/>
        <v>7185.85</v>
      </c>
      <c r="U2151" s="99">
        <f t="shared" si="509"/>
        <v>21626</v>
      </c>
      <c r="V2151" s="105"/>
      <c r="W2151" s="86"/>
      <c r="X2151" s="86"/>
      <c r="Y2151" s="86"/>
      <c r="Z2151" s="86"/>
      <c r="AA2151" s="86"/>
      <c r="AB2151" s="86"/>
      <c r="AC2151" s="86"/>
      <c r="AD2151" s="86"/>
      <c r="AE2151" s="86"/>
      <c r="AF2151" s="86"/>
      <c r="AG2151" s="86"/>
      <c r="AH2151" s="86"/>
      <c r="AI2151" s="86"/>
      <c r="AJ2151" s="86"/>
      <c r="AK2151" s="86"/>
      <c r="AL2151" s="86"/>
      <c r="AM2151" s="86"/>
      <c r="AN2151" s="86"/>
      <c r="AO2151" s="86"/>
      <c r="AP2151" s="86"/>
      <c r="AQ2151" s="86"/>
      <c r="AR2151" s="86"/>
      <c r="AS2151" s="86"/>
      <c r="AT2151" s="86"/>
      <c r="AU2151" s="86"/>
      <c r="AV2151" s="86"/>
      <c r="AW2151" s="86"/>
      <c r="AX2151" s="86"/>
      <c r="AY2151" s="86"/>
      <c r="AZ2151" s="86"/>
      <c r="BA2151" s="86"/>
      <c r="BB2151" s="86"/>
      <c r="BC2151" s="86"/>
      <c r="BD2151" s="86"/>
      <c r="BE2151" s="86"/>
      <c r="BF2151" s="86"/>
      <c r="BG2151" s="86"/>
      <c r="BH2151" s="86"/>
      <c r="BI2151" s="86"/>
      <c r="BJ2151" s="86"/>
      <c r="BK2151" s="86"/>
      <c r="BL2151" s="86"/>
      <c r="BM2151" s="86"/>
      <c r="BN2151" s="86"/>
      <c r="BO2151" s="86"/>
      <c r="BP2151" s="86"/>
    </row>
    <row r="2152" spans="1:68" s="207" customFormat="1" x14ac:dyDescent="0.25">
      <c r="A2152" s="71">
        <v>5</v>
      </c>
      <c r="B2152" s="288"/>
      <c r="C2152" s="286"/>
      <c r="D2152" s="286"/>
      <c r="E2152" s="286"/>
      <c r="F2152" s="189" t="s">
        <v>4288</v>
      </c>
      <c r="G2152" s="99">
        <v>67659.149999999994</v>
      </c>
      <c r="H2152" s="99">
        <v>12419.850000000004</v>
      </c>
      <c r="I2152" s="71">
        <f t="shared" si="502"/>
        <v>80079</v>
      </c>
      <c r="J2152" s="99"/>
      <c r="K2152" s="99"/>
      <c r="L2152" s="99">
        <f t="shared" si="503"/>
        <v>0</v>
      </c>
      <c r="M2152" s="99">
        <f t="shared" si="501"/>
        <v>67659.149999999994</v>
      </c>
      <c r="N2152" s="99">
        <f t="shared" si="504"/>
        <v>12419.850000000004</v>
      </c>
      <c r="O2152" s="99">
        <f t="shared" si="505"/>
        <v>80079</v>
      </c>
      <c r="P2152" s="99"/>
      <c r="Q2152" s="99"/>
      <c r="R2152" s="99">
        <f t="shared" si="506"/>
        <v>0</v>
      </c>
      <c r="S2152" s="99">
        <f t="shared" si="507"/>
        <v>67659.149999999994</v>
      </c>
      <c r="T2152" s="99">
        <f t="shared" si="508"/>
        <v>12419.850000000004</v>
      </c>
      <c r="U2152" s="99">
        <f t="shared" si="509"/>
        <v>80079</v>
      </c>
      <c r="V2152" s="105"/>
      <c r="W2152" s="86"/>
      <c r="X2152" s="86"/>
      <c r="Y2152" s="86"/>
      <c r="Z2152" s="86"/>
      <c r="AA2152" s="86"/>
      <c r="AB2152" s="86"/>
      <c r="AC2152" s="86"/>
      <c r="AD2152" s="86"/>
      <c r="AE2152" s="86"/>
      <c r="AF2152" s="86"/>
      <c r="AG2152" s="86"/>
      <c r="AH2152" s="86"/>
      <c r="AI2152" s="86"/>
      <c r="AJ2152" s="86"/>
      <c r="AK2152" s="86"/>
      <c r="AL2152" s="86"/>
      <c r="AM2152" s="86"/>
      <c r="AN2152" s="86"/>
      <c r="AO2152" s="86"/>
      <c r="AP2152" s="86"/>
      <c r="AQ2152" s="86"/>
      <c r="AR2152" s="86"/>
      <c r="AS2152" s="86"/>
      <c r="AT2152" s="86"/>
      <c r="AU2152" s="86"/>
      <c r="AV2152" s="86"/>
      <c r="AW2152" s="86"/>
      <c r="AX2152" s="86"/>
      <c r="AY2152" s="86"/>
      <c r="AZ2152" s="86"/>
      <c r="BA2152" s="86"/>
      <c r="BB2152" s="86"/>
      <c r="BC2152" s="86"/>
      <c r="BD2152" s="86"/>
      <c r="BE2152" s="86"/>
      <c r="BF2152" s="86"/>
      <c r="BG2152" s="86"/>
      <c r="BH2152" s="86"/>
      <c r="BI2152" s="86"/>
      <c r="BJ2152" s="86"/>
      <c r="BK2152" s="86"/>
      <c r="BL2152" s="86"/>
      <c r="BM2152" s="86"/>
      <c r="BN2152" s="86"/>
      <c r="BO2152" s="86"/>
      <c r="BP2152" s="86"/>
    </row>
    <row r="2153" spans="1:68" s="207" customFormat="1" x14ac:dyDescent="0.25">
      <c r="A2153" s="71">
        <v>6</v>
      </c>
      <c r="B2153" s="288"/>
      <c r="C2153" s="286"/>
      <c r="D2153" s="286"/>
      <c r="E2153" s="286"/>
      <c r="F2153" s="189" t="s">
        <v>4289</v>
      </c>
      <c r="G2153" s="99">
        <v>5921.07</v>
      </c>
      <c r="H2153" s="99">
        <v>2152.9300000000003</v>
      </c>
      <c r="I2153" s="71">
        <f t="shared" si="502"/>
        <v>8074</v>
      </c>
      <c r="J2153" s="99"/>
      <c r="K2153" s="99"/>
      <c r="L2153" s="99">
        <f t="shared" si="503"/>
        <v>0</v>
      </c>
      <c r="M2153" s="99">
        <f t="shared" si="501"/>
        <v>5921.07</v>
      </c>
      <c r="N2153" s="99">
        <f t="shared" si="504"/>
        <v>2152.9300000000003</v>
      </c>
      <c r="O2153" s="99">
        <f t="shared" si="505"/>
        <v>8074</v>
      </c>
      <c r="P2153" s="99"/>
      <c r="Q2153" s="99"/>
      <c r="R2153" s="99">
        <f t="shared" si="506"/>
        <v>0</v>
      </c>
      <c r="S2153" s="99">
        <f t="shared" si="507"/>
        <v>5921.07</v>
      </c>
      <c r="T2153" s="99">
        <f t="shared" si="508"/>
        <v>2152.9300000000003</v>
      </c>
      <c r="U2153" s="99">
        <f t="shared" si="509"/>
        <v>8074</v>
      </c>
      <c r="V2153" s="105"/>
      <c r="W2153" s="86"/>
      <c r="X2153" s="86"/>
      <c r="Y2153" s="86"/>
      <c r="Z2153" s="86"/>
      <c r="AA2153" s="86"/>
      <c r="AB2153" s="86"/>
      <c r="AC2153" s="86"/>
      <c r="AD2153" s="86"/>
      <c r="AE2153" s="86"/>
      <c r="AF2153" s="86"/>
      <c r="AG2153" s="86"/>
      <c r="AH2153" s="86"/>
      <c r="AI2153" s="86"/>
      <c r="AJ2153" s="86"/>
      <c r="AK2153" s="86"/>
      <c r="AL2153" s="86"/>
      <c r="AM2153" s="86"/>
      <c r="AN2153" s="86"/>
      <c r="AO2153" s="86"/>
      <c r="AP2153" s="86"/>
      <c r="AQ2153" s="86"/>
      <c r="AR2153" s="86"/>
      <c r="AS2153" s="86"/>
      <c r="AT2153" s="86"/>
      <c r="AU2153" s="86"/>
      <c r="AV2153" s="86"/>
      <c r="AW2153" s="86"/>
      <c r="AX2153" s="86"/>
      <c r="AY2153" s="86"/>
      <c r="AZ2153" s="86"/>
      <c r="BA2153" s="86"/>
      <c r="BB2153" s="86"/>
      <c r="BC2153" s="86"/>
      <c r="BD2153" s="86"/>
      <c r="BE2153" s="86"/>
      <c r="BF2153" s="86"/>
      <c r="BG2153" s="86"/>
      <c r="BH2153" s="86"/>
      <c r="BI2153" s="86"/>
      <c r="BJ2153" s="86"/>
      <c r="BK2153" s="86"/>
      <c r="BL2153" s="86"/>
      <c r="BM2153" s="86"/>
      <c r="BN2153" s="86"/>
      <c r="BO2153" s="86"/>
      <c r="BP2153" s="86"/>
    </row>
    <row r="2154" spans="1:68" s="207" customFormat="1" x14ac:dyDescent="0.25">
      <c r="A2154" s="71">
        <v>7</v>
      </c>
      <c r="B2154" s="288"/>
      <c r="C2154" s="286"/>
      <c r="D2154" s="286"/>
      <c r="E2154" s="286"/>
      <c r="F2154" s="189" t="s">
        <v>4290</v>
      </c>
      <c r="G2154" s="99">
        <v>90698.369999999981</v>
      </c>
      <c r="H2154" s="99">
        <v>1928.630000000001</v>
      </c>
      <c r="I2154" s="71">
        <f t="shared" si="502"/>
        <v>92626.999999999985</v>
      </c>
      <c r="J2154" s="99"/>
      <c r="K2154" s="99"/>
      <c r="L2154" s="99">
        <f t="shared" si="503"/>
        <v>0</v>
      </c>
      <c r="M2154" s="99">
        <f t="shared" si="501"/>
        <v>90698.369999999981</v>
      </c>
      <c r="N2154" s="99">
        <f t="shared" si="504"/>
        <v>1928.630000000001</v>
      </c>
      <c r="O2154" s="99">
        <f t="shared" si="505"/>
        <v>92626.999999999985</v>
      </c>
      <c r="P2154" s="99"/>
      <c r="Q2154" s="99"/>
      <c r="R2154" s="99">
        <f t="shared" si="506"/>
        <v>0</v>
      </c>
      <c r="S2154" s="99">
        <f t="shared" si="507"/>
        <v>90698.369999999981</v>
      </c>
      <c r="T2154" s="99">
        <f t="shared" si="508"/>
        <v>1928.630000000001</v>
      </c>
      <c r="U2154" s="99">
        <f t="shared" si="509"/>
        <v>92626.999999999985</v>
      </c>
      <c r="V2154" s="105"/>
      <c r="W2154" s="86"/>
      <c r="X2154" s="86"/>
      <c r="Y2154" s="86"/>
      <c r="Z2154" s="86"/>
      <c r="AA2154" s="86"/>
      <c r="AB2154" s="86"/>
      <c r="AC2154" s="86"/>
      <c r="AD2154" s="86"/>
      <c r="AE2154" s="86"/>
      <c r="AF2154" s="86"/>
      <c r="AG2154" s="86"/>
      <c r="AH2154" s="86"/>
      <c r="AI2154" s="86"/>
      <c r="AJ2154" s="86"/>
      <c r="AK2154" s="86"/>
      <c r="AL2154" s="86"/>
      <c r="AM2154" s="86"/>
      <c r="AN2154" s="86"/>
      <c r="AO2154" s="86"/>
      <c r="AP2154" s="86"/>
      <c r="AQ2154" s="86"/>
      <c r="AR2154" s="86"/>
      <c r="AS2154" s="86"/>
      <c r="AT2154" s="86"/>
      <c r="AU2154" s="86"/>
      <c r="AV2154" s="86"/>
      <c r="AW2154" s="86"/>
      <c r="AX2154" s="86"/>
      <c r="AY2154" s="86"/>
      <c r="AZ2154" s="86"/>
      <c r="BA2154" s="86"/>
      <c r="BB2154" s="86"/>
      <c r="BC2154" s="86"/>
      <c r="BD2154" s="86"/>
      <c r="BE2154" s="86"/>
      <c r="BF2154" s="86"/>
      <c r="BG2154" s="86"/>
      <c r="BH2154" s="86"/>
      <c r="BI2154" s="86"/>
      <c r="BJ2154" s="86"/>
      <c r="BK2154" s="86"/>
      <c r="BL2154" s="86"/>
      <c r="BM2154" s="86"/>
      <c r="BN2154" s="86"/>
      <c r="BO2154" s="86"/>
      <c r="BP2154" s="86"/>
    </row>
    <row r="2155" spans="1:68" s="207" customFormat="1" x14ac:dyDescent="0.25">
      <c r="A2155" s="71">
        <v>8</v>
      </c>
      <c r="B2155" s="288"/>
      <c r="C2155" s="286"/>
      <c r="D2155" s="286"/>
      <c r="E2155" s="286"/>
      <c r="F2155" s="189" t="s">
        <v>4291</v>
      </c>
      <c r="G2155" s="99">
        <v>117000.60999999999</v>
      </c>
      <c r="H2155" s="99">
        <v>2418.3899999999994</v>
      </c>
      <c r="I2155" s="71">
        <f t="shared" si="502"/>
        <v>119418.99999999999</v>
      </c>
      <c r="J2155" s="99"/>
      <c r="K2155" s="99"/>
      <c r="L2155" s="99">
        <f t="shared" si="503"/>
        <v>0</v>
      </c>
      <c r="M2155" s="99">
        <f t="shared" si="501"/>
        <v>117000.60999999999</v>
      </c>
      <c r="N2155" s="99">
        <f t="shared" si="504"/>
        <v>2418.3899999999994</v>
      </c>
      <c r="O2155" s="99">
        <f t="shared" si="505"/>
        <v>119418.99999999999</v>
      </c>
      <c r="P2155" s="99"/>
      <c r="Q2155" s="99"/>
      <c r="R2155" s="99">
        <f t="shared" si="506"/>
        <v>0</v>
      </c>
      <c r="S2155" s="99">
        <f t="shared" si="507"/>
        <v>117000.60999999999</v>
      </c>
      <c r="T2155" s="99">
        <f t="shared" si="508"/>
        <v>2418.3899999999994</v>
      </c>
      <c r="U2155" s="99">
        <f t="shared" si="509"/>
        <v>119418.99999999999</v>
      </c>
      <c r="V2155" s="105"/>
      <c r="W2155" s="86"/>
      <c r="X2155" s="86"/>
      <c r="Y2155" s="86"/>
      <c r="Z2155" s="86"/>
      <c r="AA2155" s="86"/>
      <c r="AB2155" s="86"/>
      <c r="AC2155" s="86"/>
      <c r="AD2155" s="86"/>
      <c r="AE2155" s="86"/>
      <c r="AF2155" s="86"/>
      <c r="AG2155" s="86"/>
      <c r="AH2155" s="86"/>
      <c r="AI2155" s="86"/>
      <c r="AJ2155" s="86"/>
      <c r="AK2155" s="86"/>
      <c r="AL2155" s="86"/>
      <c r="AM2155" s="86"/>
      <c r="AN2155" s="86"/>
      <c r="AO2155" s="86"/>
      <c r="AP2155" s="86"/>
      <c r="AQ2155" s="86"/>
      <c r="AR2155" s="86"/>
      <c r="AS2155" s="86"/>
      <c r="AT2155" s="86"/>
      <c r="AU2155" s="86"/>
      <c r="AV2155" s="86"/>
      <c r="AW2155" s="86"/>
      <c r="AX2155" s="86"/>
      <c r="AY2155" s="86"/>
      <c r="AZ2155" s="86"/>
      <c r="BA2155" s="86"/>
      <c r="BB2155" s="86"/>
      <c r="BC2155" s="86"/>
      <c r="BD2155" s="86"/>
      <c r="BE2155" s="86"/>
      <c r="BF2155" s="86"/>
      <c r="BG2155" s="86"/>
      <c r="BH2155" s="86"/>
      <c r="BI2155" s="86"/>
      <c r="BJ2155" s="86"/>
      <c r="BK2155" s="86"/>
      <c r="BL2155" s="86"/>
      <c r="BM2155" s="86"/>
      <c r="BN2155" s="86"/>
      <c r="BO2155" s="86"/>
      <c r="BP2155" s="86"/>
    </row>
    <row r="2156" spans="1:68" s="207" customFormat="1" x14ac:dyDescent="0.25">
      <c r="A2156" s="71">
        <v>9</v>
      </c>
      <c r="B2156" s="288"/>
      <c r="C2156" s="286"/>
      <c r="D2156" s="286"/>
      <c r="E2156" s="286"/>
      <c r="F2156" s="189" t="s">
        <v>4292</v>
      </c>
      <c r="G2156" s="99">
        <v>125502.14000000001</v>
      </c>
      <c r="H2156" s="99">
        <v>2254.8600000000006</v>
      </c>
      <c r="I2156" s="71">
        <f t="shared" si="502"/>
        <v>127757.00000000001</v>
      </c>
      <c r="J2156" s="99"/>
      <c r="K2156" s="99"/>
      <c r="L2156" s="99">
        <f t="shared" si="503"/>
        <v>0</v>
      </c>
      <c r="M2156" s="99">
        <f t="shared" si="501"/>
        <v>125502.14000000001</v>
      </c>
      <c r="N2156" s="99">
        <f t="shared" si="504"/>
        <v>2254.8600000000006</v>
      </c>
      <c r="O2156" s="99">
        <f t="shared" si="505"/>
        <v>127757.00000000001</v>
      </c>
      <c r="P2156" s="99"/>
      <c r="Q2156" s="99"/>
      <c r="R2156" s="99">
        <f t="shared" si="506"/>
        <v>0</v>
      </c>
      <c r="S2156" s="99">
        <f t="shared" si="507"/>
        <v>125502.14000000001</v>
      </c>
      <c r="T2156" s="99">
        <f t="shared" si="508"/>
        <v>2254.8600000000006</v>
      </c>
      <c r="U2156" s="99">
        <f t="shared" si="509"/>
        <v>127757.00000000001</v>
      </c>
      <c r="V2156" s="105"/>
      <c r="W2156" s="86"/>
      <c r="X2156" s="86"/>
      <c r="Y2156" s="86"/>
      <c r="Z2156" s="86"/>
      <c r="AA2156" s="86"/>
      <c r="AB2156" s="86"/>
      <c r="AC2156" s="86"/>
      <c r="AD2156" s="86"/>
      <c r="AE2156" s="86"/>
      <c r="AF2156" s="86"/>
      <c r="AG2156" s="86"/>
      <c r="AH2156" s="86"/>
      <c r="AI2156" s="86"/>
      <c r="AJ2156" s="86"/>
      <c r="AK2156" s="86"/>
      <c r="AL2156" s="86"/>
      <c r="AM2156" s="86"/>
      <c r="AN2156" s="86"/>
      <c r="AO2156" s="86"/>
      <c r="AP2156" s="86"/>
      <c r="AQ2156" s="86"/>
      <c r="AR2156" s="86"/>
      <c r="AS2156" s="86"/>
      <c r="AT2156" s="86"/>
      <c r="AU2156" s="86"/>
      <c r="AV2156" s="86"/>
      <c r="AW2156" s="86"/>
      <c r="AX2156" s="86"/>
      <c r="AY2156" s="86"/>
      <c r="AZ2156" s="86"/>
      <c r="BA2156" s="86"/>
      <c r="BB2156" s="86"/>
      <c r="BC2156" s="86"/>
      <c r="BD2156" s="86"/>
      <c r="BE2156" s="86"/>
      <c r="BF2156" s="86"/>
      <c r="BG2156" s="86"/>
      <c r="BH2156" s="86"/>
      <c r="BI2156" s="86"/>
      <c r="BJ2156" s="86"/>
      <c r="BK2156" s="86"/>
      <c r="BL2156" s="86"/>
      <c r="BM2156" s="86"/>
      <c r="BN2156" s="86"/>
      <c r="BO2156" s="86"/>
      <c r="BP2156" s="86"/>
    </row>
    <row r="2157" spans="1:68" s="207" customFormat="1" x14ac:dyDescent="0.25">
      <c r="A2157" s="71">
        <v>10</v>
      </c>
      <c r="B2157" s="288"/>
      <c r="C2157" s="286"/>
      <c r="D2157" s="286"/>
      <c r="E2157" s="286"/>
      <c r="F2157" s="189" t="s">
        <v>4293</v>
      </c>
      <c r="G2157" s="99">
        <v>14132.250000000002</v>
      </c>
      <c r="H2157" s="99">
        <v>5109.75</v>
      </c>
      <c r="I2157" s="71">
        <f t="shared" si="502"/>
        <v>19242</v>
      </c>
      <c r="J2157" s="99"/>
      <c r="K2157" s="99"/>
      <c r="L2157" s="99">
        <f t="shared" si="503"/>
        <v>0</v>
      </c>
      <c r="M2157" s="99">
        <f t="shared" si="501"/>
        <v>14132.250000000002</v>
      </c>
      <c r="N2157" s="99">
        <f t="shared" si="504"/>
        <v>5109.75</v>
      </c>
      <c r="O2157" s="99">
        <f t="shared" si="505"/>
        <v>19242</v>
      </c>
      <c r="P2157" s="99"/>
      <c r="Q2157" s="99"/>
      <c r="R2157" s="99">
        <f t="shared" si="506"/>
        <v>0</v>
      </c>
      <c r="S2157" s="99">
        <f t="shared" si="507"/>
        <v>14132.250000000002</v>
      </c>
      <c r="T2157" s="99">
        <f t="shared" si="508"/>
        <v>5109.75</v>
      </c>
      <c r="U2157" s="99">
        <f t="shared" si="509"/>
        <v>19242</v>
      </c>
      <c r="V2157" s="105"/>
      <c r="W2157" s="86"/>
      <c r="X2157" s="86"/>
      <c r="Y2157" s="86"/>
      <c r="Z2157" s="86"/>
      <c r="AA2157" s="86"/>
      <c r="AB2157" s="86"/>
      <c r="AC2157" s="86"/>
      <c r="AD2157" s="86"/>
      <c r="AE2157" s="86"/>
      <c r="AF2157" s="86"/>
      <c r="AG2157" s="86"/>
      <c r="AH2157" s="86"/>
      <c r="AI2157" s="86"/>
      <c r="AJ2157" s="86"/>
      <c r="AK2157" s="86"/>
      <c r="AL2157" s="86"/>
      <c r="AM2157" s="86"/>
      <c r="AN2157" s="86"/>
      <c r="AO2157" s="86"/>
      <c r="AP2157" s="86"/>
      <c r="AQ2157" s="86"/>
      <c r="AR2157" s="86"/>
      <c r="AS2157" s="86"/>
      <c r="AT2157" s="86"/>
      <c r="AU2157" s="86"/>
      <c r="AV2157" s="86"/>
      <c r="AW2157" s="86"/>
      <c r="AX2157" s="86"/>
      <c r="AY2157" s="86"/>
      <c r="AZ2157" s="86"/>
      <c r="BA2157" s="86"/>
      <c r="BB2157" s="86"/>
      <c r="BC2157" s="86"/>
      <c r="BD2157" s="86"/>
      <c r="BE2157" s="86"/>
      <c r="BF2157" s="86"/>
      <c r="BG2157" s="86"/>
      <c r="BH2157" s="86"/>
      <c r="BI2157" s="86"/>
      <c r="BJ2157" s="86"/>
      <c r="BK2157" s="86"/>
      <c r="BL2157" s="86"/>
      <c r="BM2157" s="86"/>
      <c r="BN2157" s="86"/>
      <c r="BO2157" s="86"/>
      <c r="BP2157" s="86"/>
    </row>
    <row r="2158" spans="1:68" s="207" customFormat="1" x14ac:dyDescent="0.25">
      <c r="A2158" s="71">
        <v>11</v>
      </c>
      <c r="B2158" s="288"/>
      <c r="C2158" s="286"/>
      <c r="D2158" s="286"/>
      <c r="E2158" s="286"/>
      <c r="F2158" s="189" t="s">
        <v>4294</v>
      </c>
      <c r="G2158" s="99">
        <v>14299.560000000001</v>
      </c>
      <c r="H2158" s="99">
        <v>4782.4400000000005</v>
      </c>
      <c r="I2158" s="71">
        <f t="shared" si="502"/>
        <v>19082</v>
      </c>
      <c r="J2158" s="99"/>
      <c r="K2158" s="99"/>
      <c r="L2158" s="99">
        <f t="shared" si="503"/>
        <v>0</v>
      </c>
      <c r="M2158" s="99">
        <f t="shared" si="501"/>
        <v>14299.560000000001</v>
      </c>
      <c r="N2158" s="99">
        <f t="shared" si="504"/>
        <v>4782.4400000000005</v>
      </c>
      <c r="O2158" s="99">
        <f t="shared" si="505"/>
        <v>19082</v>
      </c>
      <c r="P2158" s="99"/>
      <c r="Q2158" s="99"/>
      <c r="R2158" s="99">
        <f t="shared" si="506"/>
        <v>0</v>
      </c>
      <c r="S2158" s="99">
        <f t="shared" si="507"/>
        <v>14299.560000000001</v>
      </c>
      <c r="T2158" s="99">
        <f t="shared" si="508"/>
        <v>4782.4400000000005</v>
      </c>
      <c r="U2158" s="99">
        <f t="shared" si="509"/>
        <v>19082</v>
      </c>
      <c r="V2158" s="105"/>
      <c r="W2158" s="86"/>
      <c r="X2158" s="86"/>
      <c r="Y2158" s="86"/>
      <c r="Z2158" s="86"/>
      <c r="AA2158" s="86"/>
      <c r="AB2158" s="86"/>
      <c r="AC2158" s="86"/>
      <c r="AD2158" s="86"/>
      <c r="AE2158" s="86"/>
      <c r="AF2158" s="86"/>
      <c r="AG2158" s="86"/>
      <c r="AH2158" s="86"/>
      <c r="AI2158" s="86"/>
      <c r="AJ2158" s="86"/>
      <c r="AK2158" s="86"/>
      <c r="AL2158" s="86"/>
      <c r="AM2158" s="86"/>
      <c r="AN2158" s="86"/>
      <c r="AO2158" s="86"/>
      <c r="AP2158" s="86"/>
      <c r="AQ2158" s="86"/>
      <c r="AR2158" s="86"/>
      <c r="AS2158" s="86"/>
      <c r="AT2158" s="86"/>
      <c r="AU2158" s="86"/>
      <c r="AV2158" s="86"/>
      <c r="AW2158" s="86"/>
      <c r="AX2158" s="86"/>
      <c r="AY2158" s="86"/>
      <c r="AZ2158" s="86"/>
      <c r="BA2158" s="86"/>
      <c r="BB2158" s="86"/>
      <c r="BC2158" s="86"/>
      <c r="BD2158" s="86"/>
      <c r="BE2158" s="86"/>
      <c r="BF2158" s="86"/>
      <c r="BG2158" s="86"/>
      <c r="BH2158" s="86"/>
      <c r="BI2158" s="86"/>
      <c r="BJ2158" s="86"/>
      <c r="BK2158" s="86"/>
      <c r="BL2158" s="86"/>
      <c r="BM2158" s="86"/>
      <c r="BN2158" s="86"/>
      <c r="BO2158" s="86"/>
      <c r="BP2158" s="86"/>
    </row>
    <row r="2159" spans="1:68" s="207" customFormat="1" x14ac:dyDescent="0.25">
      <c r="A2159" s="71">
        <v>12</v>
      </c>
      <c r="B2159" s="288"/>
      <c r="C2159" s="286"/>
      <c r="D2159" s="286"/>
      <c r="E2159" s="286"/>
      <c r="F2159" s="189" t="s">
        <v>4295</v>
      </c>
      <c r="G2159" s="99">
        <v>79261.159999999974</v>
      </c>
      <c r="H2159" s="99">
        <v>2910.8400000000038</v>
      </c>
      <c r="I2159" s="71">
        <f t="shared" si="502"/>
        <v>82171.999999999971</v>
      </c>
      <c r="J2159" s="99"/>
      <c r="K2159" s="99"/>
      <c r="L2159" s="99">
        <f t="shared" si="503"/>
        <v>0</v>
      </c>
      <c r="M2159" s="99">
        <f t="shared" si="501"/>
        <v>79261.159999999974</v>
      </c>
      <c r="N2159" s="99">
        <f t="shared" si="504"/>
        <v>2910.8400000000038</v>
      </c>
      <c r="O2159" s="99">
        <f t="shared" si="505"/>
        <v>82171.999999999971</v>
      </c>
      <c r="P2159" s="99"/>
      <c r="Q2159" s="99"/>
      <c r="R2159" s="99">
        <f t="shared" si="506"/>
        <v>0</v>
      </c>
      <c r="S2159" s="99">
        <f t="shared" si="507"/>
        <v>79261.159999999974</v>
      </c>
      <c r="T2159" s="99">
        <f t="shared" si="508"/>
        <v>2910.8400000000038</v>
      </c>
      <c r="U2159" s="99">
        <f t="shared" si="509"/>
        <v>82171.999999999971</v>
      </c>
      <c r="V2159" s="105"/>
      <c r="W2159" s="86"/>
      <c r="X2159" s="86"/>
      <c r="Y2159" s="86"/>
      <c r="Z2159" s="86"/>
      <c r="AA2159" s="86"/>
      <c r="AB2159" s="86"/>
      <c r="AC2159" s="86"/>
      <c r="AD2159" s="86"/>
      <c r="AE2159" s="86"/>
      <c r="AF2159" s="86"/>
      <c r="AG2159" s="86"/>
      <c r="AH2159" s="86"/>
      <c r="AI2159" s="86"/>
      <c r="AJ2159" s="86"/>
      <c r="AK2159" s="86"/>
      <c r="AL2159" s="86"/>
      <c r="AM2159" s="86"/>
      <c r="AN2159" s="86"/>
      <c r="AO2159" s="86"/>
      <c r="AP2159" s="86"/>
      <c r="AQ2159" s="86"/>
      <c r="AR2159" s="86"/>
      <c r="AS2159" s="86"/>
      <c r="AT2159" s="86"/>
      <c r="AU2159" s="86"/>
      <c r="AV2159" s="86"/>
      <c r="AW2159" s="86"/>
      <c r="AX2159" s="86"/>
      <c r="AY2159" s="86"/>
      <c r="AZ2159" s="86"/>
      <c r="BA2159" s="86"/>
      <c r="BB2159" s="86"/>
      <c r="BC2159" s="86"/>
      <c r="BD2159" s="86"/>
      <c r="BE2159" s="86"/>
      <c r="BF2159" s="86"/>
      <c r="BG2159" s="86"/>
      <c r="BH2159" s="86"/>
      <c r="BI2159" s="86"/>
      <c r="BJ2159" s="86"/>
      <c r="BK2159" s="86"/>
      <c r="BL2159" s="86"/>
      <c r="BM2159" s="86"/>
      <c r="BN2159" s="86"/>
      <c r="BO2159" s="86"/>
      <c r="BP2159" s="86"/>
    </row>
    <row r="2160" spans="1:68" s="207" customFormat="1" x14ac:dyDescent="0.25">
      <c r="A2160" s="71">
        <v>13</v>
      </c>
      <c r="B2160" s="288"/>
      <c r="C2160" s="286"/>
      <c r="D2160" s="286"/>
      <c r="E2160" s="286"/>
      <c r="F2160" s="189" t="s">
        <v>4296</v>
      </c>
      <c r="G2160" s="99">
        <v>102023.15</v>
      </c>
      <c r="H2160" s="99">
        <v>11517.850000000002</v>
      </c>
      <c r="I2160" s="71">
        <f t="shared" si="502"/>
        <v>113541</v>
      </c>
      <c r="J2160" s="99"/>
      <c r="K2160" s="99"/>
      <c r="L2160" s="99">
        <f t="shared" si="503"/>
        <v>0</v>
      </c>
      <c r="M2160" s="99">
        <f t="shared" si="501"/>
        <v>102023.15</v>
      </c>
      <c r="N2160" s="99">
        <f t="shared" si="504"/>
        <v>11517.850000000002</v>
      </c>
      <c r="O2160" s="99">
        <f t="shared" si="505"/>
        <v>113541</v>
      </c>
      <c r="P2160" s="99"/>
      <c r="Q2160" s="99"/>
      <c r="R2160" s="99">
        <f t="shared" si="506"/>
        <v>0</v>
      </c>
      <c r="S2160" s="99">
        <f t="shared" si="507"/>
        <v>102023.15</v>
      </c>
      <c r="T2160" s="99">
        <f t="shared" si="508"/>
        <v>11517.850000000002</v>
      </c>
      <c r="U2160" s="99">
        <f t="shared" si="509"/>
        <v>113541</v>
      </c>
      <c r="V2160" s="105"/>
      <c r="W2160" s="86"/>
      <c r="X2160" s="86"/>
      <c r="Y2160" s="86"/>
      <c r="Z2160" s="86"/>
      <c r="AA2160" s="86"/>
      <c r="AB2160" s="86"/>
      <c r="AC2160" s="86"/>
      <c r="AD2160" s="86"/>
      <c r="AE2160" s="86"/>
      <c r="AF2160" s="86"/>
      <c r="AG2160" s="86"/>
      <c r="AH2160" s="86"/>
      <c r="AI2160" s="86"/>
      <c r="AJ2160" s="86"/>
      <c r="AK2160" s="86"/>
      <c r="AL2160" s="86"/>
      <c r="AM2160" s="86"/>
      <c r="AN2160" s="86"/>
      <c r="AO2160" s="86"/>
      <c r="AP2160" s="86"/>
      <c r="AQ2160" s="86"/>
      <c r="AR2160" s="86"/>
      <c r="AS2160" s="86"/>
      <c r="AT2160" s="86"/>
      <c r="AU2160" s="86"/>
      <c r="AV2160" s="86"/>
      <c r="AW2160" s="86"/>
      <c r="AX2160" s="86"/>
      <c r="AY2160" s="86"/>
      <c r="AZ2160" s="86"/>
      <c r="BA2160" s="86"/>
      <c r="BB2160" s="86"/>
      <c r="BC2160" s="86"/>
      <c r="BD2160" s="86"/>
      <c r="BE2160" s="86"/>
      <c r="BF2160" s="86"/>
      <c r="BG2160" s="86"/>
      <c r="BH2160" s="86"/>
      <c r="BI2160" s="86"/>
      <c r="BJ2160" s="86"/>
      <c r="BK2160" s="86"/>
      <c r="BL2160" s="86"/>
      <c r="BM2160" s="86"/>
      <c r="BN2160" s="86"/>
      <c r="BO2160" s="86"/>
      <c r="BP2160" s="86"/>
    </row>
    <row r="2161" spans="1:68" s="207" customFormat="1" x14ac:dyDescent="0.25">
      <c r="A2161" s="71">
        <v>14</v>
      </c>
      <c r="B2161" s="288"/>
      <c r="C2161" s="286"/>
      <c r="D2161" s="286"/>
      <c r="E2161" s="286"/>
      <c r="F2161" s="189" t="s">
        <v>4297</v>
      </c>
      <c r="G2161" s="99">
        <v>12235</v>
      </c>
      <c r="H2161" s="99">
        <v>0</v>
      </c>
      <c r="I2161" s="71">
        <f t="shared" si="502"/>
        <v>12235</v>
      </c>
      <c r="J2161" s="99"/>
      <c r="K2161" s="99"/>
      <c r="L2161" s="99">
        <f t="shared" si="503"/>
        <v>0</v>
      </c>
      <c r="M2161" s="99">
        <f t="shared" si="501"/>
        <v>12235</v>
      </c>
      <c r="N2161" s="99">
        <f t="shared" si="504"/>
        <v>0</v>
      </c>
      <c r="O2161" s="99">
        <f t="shared" si="505"/>
        <v>12235</v>
      </c>
      <c r="P2161" s="99"/>
      <c r="Q2161" s="99"/>
      <c r="R2161" s="99">
        <f t="shared" si="506"/>
        <v>0</v>
      </c>
      <c r="S2161" s="99">
        <f t="shared" si="507"/>
        <v>12235</v>
      </c>
      <c r="T2161" s="99">
        <f t="shared" si="508"/>
        <v>0</v>
      </c>
      <c r="U2161" s="99">
        <f t="shared" si="509"/>
        <v>12235</v>
      </c>
      <c r="V2161" s="105"/>
      <c r="W2161" s="86"/>
      <c r="X2161" s="86"/>
      <c r="Y2161" s="86"/>
      <c r="Z2161" s="86"/>
      <c r="AA2161" s="86"/>
      <c r="AB2161" s="86"/>
      <c r="AC2161" s="86"/>
      <c r="AD2161" s="86"/>
      <c r="AE2161" s="86"/>
      <c r="AF2161" s="86"/>
      <c r="AG2161" s="86"/>
      <c r="AH2161" s="86"/>
      <c r="AI2161" s="86"/>
      <c r="AJ2161" s="86"/>
      <c r="AK2161" s="86"/>
      <c r="AL2161" s="86"/>
      <c r="AM2161" s="86"/>
      <c r="AN2161" s="86"/>
      <c r="AO2161" s="86"/>
      <c r="AP2161" s="86"/>
      <c r="AQ2161" s="86"/>
      <c r="AR2161" s="86"/>
      <c r="AS2161" s="86"/>
      <c r="AT2161" s="86"/>
      <c r="AU2161" s="86"/>
      <c r="AV2161" s="86"/>
      <c r="AW2161" s="86"/>
      <c r="AX2161" s="86"/>
      <c r="AY2161" s="86"/>
      <c r="AZ2161" s="86"/>
      <c r="BA2161" s="86"/>
      <c r="BB2161" s="86"/>
      <c r="BC2161" s="86"/>
      <c r="BD2161" s="86"/>
      <c r="BE2161" s="86"/>
      <c r="BF2161" s="86"/>
      <c r="BG2161" s="86"/>
      <c r="BH2161" s="86"/>
      <c r="BI2161" s="86"/>
      <c r="BJ2161" s="86"/>
      <c r="BK2161" s="86"/>
      <c r="BL2161" s="86"/>
      <c r="BM2161" s="86"/>
      <c r="BN2161" s="86"/>
      <c r="BO2161" s="86"/>
      <c r="BP2161" s="86"/>
    </row>
    <row r="2162" spans="1:68" s="207" customFormat="1" x14ac:dyDescent="0.25">
      <c r="A2162" s="71">
        <v>15</v>
      </c>
      <c r="B2162" s="288"/>
      <c r="C2162" s="286"/>
      <c r="D2162" s="286"/>
      <c r="E2162" s="286"/>
      <c r="F2162" s="189" t="s">
        <v>4298</v>
      </c>
      <c r="G2162" s="99">
        <v>23958.140000000003</v>
      </c>
      <c r="H2162" s="99">
        <v>2487.86</v>
      </c>
      <c r="I2162" s="71">
        <f t="shared" si="502"/>
        <v>26446.000000000004</v>
      </c>
      <c r="J2162" s="99"/>
      <c r="K2162" s="99"/>
      <c r="L2162" s="99">
        <f t="shared" si="503"/>
        <v>0</v>
      </c>
      <c r="M2162" s="99">
        <f t="shared" si="501"/>
        <v>23958.140000000003</v>
      </c>
      <c r="N2162" s="99">
        <f t="shared" si="504"/>
        <v>2487.86</v>
      </c>
      <c r="O2162" s="99">
        <f t="shared" si="505"/>
        <v>26446.000000000004</v>
      </c>
      <c r="P2162" s="99"/>
      <c r="Q2162" s="99"/>
      <c r="R2162" s="99">
        <f t="shared" si="506"/>
        <v>0</v>
      </c>
      <c r="S2162" s="99">
        <f t="shared" si="507"/>
        <v>23958.140000000003</v>
      </c>
      <c r="T2162" s="99">
        <f t="shared" si="508"/>
        <v>2487.86</v>
      </c>
      <c r="U2162" s="99">
        <f t="shared" si="509"/>
        <v>26446.000000000004</v>
      </c>
      <c r="V2162" s="105"/>
      <c r="W2162" s="86"/>
      <c r="X2162" s="86"/>
      <c r="Y2162" s="86"/>
      <c r="Z2162" s="86"/>
      <c r="AA2162" s="86"/>
      <c r="AB2162" s="86"/>
      <c r="AC2162" s="86"/>
      <c r="AD2162" s="86"/>
      <c r="AE2162" s="86"/>
      <c r="AF2162" s="86"/>
      <c r="AG2162" s="86"/>
      <c r="AH2162" s="86"/>
      <c r="AI2162" s="86"/>
      <c r="AJ2162" s="86"/>
      <c r="AK2162" s="86"/>
      <c r="AL2162" s="86"/>
      <c r="AM2162" s="86"/>
      <c r="AN2162" s="86"/>
      <c r="AO2162" s="86"/>
      <c r="AP2162" s="86"/>
      <c r="AQ2162" s="86"/>
      <c r="AR2162" s="86"/>
      <c r="AS2162" s="86"/>
      <c r="AT2162" s="86"/>
      <c r="AU2162" s="86"/>
      <c r="AV2162" s="86"/>
      <c r="AW2162" s="86"/>
      <c r="AX2162" s="86"/>
      <c r="AY2162" s="86"/>
      <c r="AZ2162" s="86"/>
      <c r="BA2162" s="86"/>
      <c r="BB2162" s="86"/>
      <c r="BC2162" s="86"/>
      <c r="BD2162" s="86"/>
      <c r="BE2162" s="86"/>
      <c r="BF2162" s="86"/>
      <c r="BG2162" s="86"/>
      <c r="BH2162" s="86"/>
      <c r="BI2162" s="86"/>
      <c r="BJ2162" s="86"/>
      <c r="BK2162" s="86"/>
      <c r="BL2162" s="86"/>
      <c r="BM2162" s="86"/>
      <c r="BN2162" s="86"/>
      <c r="BO2162" s="86"/>
      <c r="BP2162" s="86"/>
    </row>
    <row r="2163" spans="1:68" s="207" customFormat="1" x14ac:dyDescent="0.25">
      <c r="A2163" s="71">
        <v>16</v>
      </c>
      <c r="B2163" s="288"/>
      <c r="C2163" s="286"/>
      <c r="D2163" s="286"/>
      <c r="E2163" s="286"/>
      <c r="F2163" s="189" t="s">
        <v>4299</v>
      </c>
      <c r="G2163" s="99">
        <v>83834.84</v>
      </c>
      <c r="H2163" s="99">
        <v>759.15999999999985</v>
      </c>
      <c r="I2163" s="71">
        <f t="shared" si="502"/>
        <v>84594</v>
      </c>
      <c r="J2163" s="99"/>
      <c r="K2163" s="99"/>
      <c r="L2163" s="99">
        <f t="shared" si="503"/>
        <v>0</v>
      </c>
      <c r="M2163" s="99">
        <f t="shared" si="501"/>
        <v>83834.84</v>
      </c>
      <c r="N2163" s="99">
        <f t="shared" si="504"/>
        <v>759.15999999999985</v>
      </c>
      <c r="O2163" s="99">
        <f t="shared" si="505"/>
        <v>84594</v>
      </c>
      <c r="P2163" s="99"/>
      <c r="Q2163" s="99"/>
      <c r="R2163" s="99">
        <f t="shared" si="506"/>
        <v>0</v>
      </c>
      <c r="S2163" s="99">
        <f t="shared" si="507"/>
        <v>83834.84</v>
      </c>
      <c r="T2163" s="99">
        <f t="shared" si="508"/>
        <v>759.15999999999985</v>
      </c>
      <c r="U2163" s="99">
        <f t="shared" si="509"/>
        <v>84594</v>
      </c>
      <c r="V2163" s="105"/>
      <c r="W2163" s="86"/>
      <c r="X2163" s="86"/>
      <c r="Y2163" s="86"/>
      <c r="Z2163" s="86"/>
      <c r="AA2163" s="86"/>
      <c r="AB2163" s="86"/>
      <c r="AC2163" s="86"/>
      <c r="AD2163" s="86"/>
      <c r="AE2163" s="86"/>
      <c r="AF2163" s="86"/>
      <c r="AG2163" s="86"/>
      <c r="AH2163" s="86"/>
      <c r="AI2163" s="86"/>
      <c r="AJ2163" s="86"/>
      <c r="AK2163" s="86"/>
      <c r="AL2163" s="86"/>
      <c r="AM2163" s="86"/>
      <c r="AN2163" s="86"/>
      <c r="AO2163" s="86"/>
      <c r="AP2163" s="86"/>
      <c r="AQ2163" s="86"/>
      <c r="AR2163" s="86"/>
      <c r="AS2163" s="86"/>
      <c r="AT2163" s="86"/>
      <c r="AU2163" s="86"/>
      <c r="AV2163" s="86"/>
      <c r="AW2163" s="86"/>
      <c r="AX2163" s="86"/>
      <c r="AY2163" s="86"/>
      <c r="AZ2163" s="86"/>
      <c r="BA2163" s="86"/>
      <c r="BB2163" s="86"/>
      <c r="BC2163" s="86"/>
      <c r="BD2163" s="86"/>
      <c r="BE2163" s="86"/>
      <c r="BF2163" s="86"/>
      <c r="BG2163" s="86"/>
      <c r="BH2163" s="86"/>
      <c r="BI2163" s="86"/>
      <c r="BJ2163" s="86"/>
      <c r="BK2163" s="86"/>
      <c r="BL2163" s="86"/>
      <c r="BM2163" s="86"/>
      <c r="BN2163" s="86"/>
      <c r="BO2163" s="86"/>
      <c r="BP2163" s="86"/>
    </row>
    <row r="2164" spans="1:68" s="207" customFormat="1" x14ac:dyDescent="0.25">
      <c r="A2164" s="71">
        <v>17</v>
      </c>
      <c r="B2164" s="288"/>
      <c r="C2164" s="286"/>
      <c r="D2164" s="286"/>
      <c r="E2164" s="286"/>
      <c r="F2164" s="189" t="s">
        <v>4300</v>
      </c>
      <c r="G2164" s="99">
        <v>9948.81</v>
      </c>
      <c r="H2164" s="99">
        <v>3856.1900000000005</v>
      </c>
      <c r="I2164" s="71">
        <f t="shared" si="502"/>
        <v>13805</v>
      </c>
      <c r="J2164" s="99"/>
      <c r="K2164" s="99"/>
      <c r="L2164" s="99">
        <f t="shared" si="503"/>
        <v>0</v>
      </c>
      <c r="M2164" s="99">
        <f t="shared" si="501"/>
        <v>9948.81</v>
      </c>
      <c r="N2164" s="99">
        <f t="shared" si="504"/>
        <v>3856.1900000000005</v>
      </c>
      <c r="O2164" s="99">
        <f t="shared" si="505"/>
        <v>13805</v>
      </c>
      <c r="P2164" s="99"/>
      <c r="Q2164" s="99"/>
      <c r="R2164" s="99">
        <f t="shared" si="506"/>
        <v>0</v>
      </c>
      <c r="S2164" s="99">
        <f t="shared" si="507"/>
        <v>9948.81</v>
      </c>
      <c r="T2164" s="99">
        <f t="shared" si="508"/>
        <v>3856.1900000000005</v>
      </c>
      <c r="U2164" s="99">
        <f t="shared" si="509"/>
        <v>13805</v>
      </c>
      <c r="V2164" s="105"/>
      <c r="W2164" s="86"/>
      <c r="X2164" s="86"/>
      <c r="Y2164" s="86"/>
      <c r="Z2164" s="86"/>
      <c r="AA2164" s="86"/>
      <c r="AB2164" s="86"/>
      <c r="AC2164" s="86"/>
      <c r="AD2164" s="86"/>
      <c r="AE2164" s="86"/>
      <c r="AF2164" s="86"/>
      <c r="AG2164" s="86"/>
      <c r="AH2164" s="86"/>
      <c r="AI2164" s="86"/>
      <c r="AJ2164" s="86"/>
      <c r="AK2164" s="86"/>
      <c r="AL2164" s="86"/>
      <c r="AM2164" s="86"/>
      <c r="AN2164" s="86"/>
      <c r="AO2164" s="86"/>
      <c r="AP2164" s="86"/>
      <c r="AQ2164" s="86"/>
      <c r="AR2164" s="86"/>
      <c r="AS2164" s="86"/>
      <c r="AT2164" s="86"/>
      <c r="AU2164" s="86"/>
      <c r="AV2164" s="86"/>
      <c r="AW2164" s="86"/>
      <c r="AX2164" s="86"/>
      <c r="AY2164" s="86"/>
      <c r="AZ2164" s="86"/>
      <c r="BA2164" s="86"/>
      <c r="BB2164" s="86"/>
      <c r="BC2164" s="86"/>
      <c r="BD2164" s="86"/>
      <c r="BE2164" s="86"/>
      <c r="BF2164" s="86"/>
      <c r="BG2164" s="86"/>
      <c r="BH2164" s="86"/>
      <c r="BI2164" s="86"/>
      <c r="BJ2164" s="86"/>
      <c r="BK2164" s="86"/>
      <c r="BL2164" s="86"/>
      <c r="BM2164" s="86"/>
      <c r="BN2164" s="86"/>
      <c r="BO2164" s="86"/>
      <c r="BP2164" s="86"/>
    </row>
    <row r="2165" spans="1:68" s="207" customFormat="1" x14ac:dyDescent="0.25">
      <c r="A2165" s="71">
        <v>18</v>
      </c>
      <c r="B2165" s="288"/>
      <c r="C2165" s="286"/>
      <c r="D2165" s="286"/>
      <c r="E2165" s="286"/>
      <c r="F2165" s="189" t="s">
        <v>4301</v>
      </c>
      <c r="G2165" s="99">
        <v>8107.31</v>
      </c>
      <c r="H2165" s="99">
        <v>2069.69</v>
      </c>
      <c r="I2165" s="71">
        <f t="shared" si="502"/>
        <v>10177</v>
      </c>
      <c r="J2165" s="99"/>
      <c r="K2165" s="99"/>
      <c r="L2165" s="99">
        <f t="shared" si="503"/>
        <v>0</v>
      </c>
      <c r="M2165" s="99">
        <f t="shared" si="501"/>
        <v>8107.31</v>
      </c>
      <c r="N2165" s="99">
        <f t="shared" si="504"/>
        <v>2069.69</v>
      </c>
      <c r="O2165" s="99">
        <f t="shared" si="505"/>
        <v>10177</v>
      </c>
      <c r="P2165" s="99"/>
      <c r="Q2165" s="99"/>
      <c r="R2165" s="99">
        <f t="shared" si="506"/>
        <v>0</v>
      </c>
      <c r="S2165" s="99">
        <f t="shared" si="507"/>
        <v>8107.31</v>
      </c>
      <c r="T2165" s="99">
        <f t="shared" si="508"/>
        <v>2069.69</v>
      </c>
      <c r="U2165" s="99">
        <f t="shared" si="509"/>
        <v>10177</v>
      </c>
      <c r="V2165" s="105"/>
      <c r="W2165" s="86"/>
      <c r="X2165" s="86"/>
      <c r="Y2165" s="86"/>
      <c r="Z2165" s="86"/>
      <c r="AA2165" s="86"/>
      <c r="AB2165" s="86"/>
      <c r="AC2165" s="86"/>
      <c r="AD2165" s="86"/>
      <c r="AE2165" s="86"/>
      <c r="AF2165" s="86"/>
      <c r="AG2165" s="86"/>
      <c r="AH2165" s="86"/>
      <c r="AI2165" s="86"/>
      <c r="AJ2165" s="86"/>
      <c r="AK2165" s="86"/>
      <c r="AL2165" s="86"/>
      <c r="AM2165" s="86"/>
      <c r="AN2165" s="86"/>
      <c r="AO2165" s="86"/>
      <c r="AP2165" s="86"/>
      <c r="AQ2165" s="86"/>
      <c r="AR2165" s="86"/>
      <c r="AS2165" s="86"/>
      <c r="AT2165" s="86"/>
      <c r="AU2165" s="86"/>
      <c r="AV2165" s="86"/>
      <c r="AW2165" s="86"/>
      <c r="AX2165" s="86"/>
      <c r="AY2165" s="86"/>
      <c r="AZ2165" s="86"/>
      <c r="BA2165" s="86"/>
      <c r="BB2165" s="86"/>
      <c r="BC2165" s="86"/>
      <c r="BD2165" s="86"/>
      <c r="BE2165" s="86"/>
      <c r="BF2165" s="86"/>
      <c r="BG2165" s="86"/>
      <c r="BH2165" s="86"/>
      <c r="BI2165" s="86"/>
      <c r="BJ2165" s="86"/>
      <c r="BK2165" s="86"/>
      <c r="BL2165" s="86"/>
      <c r="BM2165" s="86"/>
      <c r="BN2165" s="86"/>
      <c r="BO2165" s="86"/>
      <c r="BP2165" s="86"/>
    </row>
    <row r="2166" spans="1:68" s="207" customFormat="1" x14ac:dyDescent="0.25">
      <c r="A2166" s="71">
        <v>19</v>
      </c>
      <c r="B2166" s="288"/>
      <c r="C2166" s="286"/>
      <c r="D2166" s="286"/>
      <c r="E2166" s="286"/>
      <c r="F2166" s="189" t="s">
        <v>4302</v>
      </c>
      <c r="G2166" s="99">
        <v>83245.920000000013</v>
      </c>
      <c r="H2166" s="99">
        <v>9478.0800000000017</v>
      </c>
      <c r="I2166" s="71">
        <f t="shared" si="502"/>
        <v>92724.000000000015</v>
      </c>
      <c r="J2166" s="99"/>
      <c r="K2166" s="99"/>
      <c r="L2166" s="99">
        <f t="shared" si="503"/>
        <v>0</v>
      </c>
      <c r="M2166" s="99">
        <f t="shared" si="501"/>
        <v>83245.920000000013</v>
      </c>
      <c r="N2166" s="99">
        <f t="shared" si="504"/>
        <v>9478.0800000000017</v>
      </c>
      <c r="O2166" s="99">
        <f t="shared" si="505"/>
        <v>92724.000000000015</v>
      </c>
      <c r="P2166" s="99"/>
      <c r="Q2166" s="99"/>
      <c r="R2166" s="99">
        <f t="shared" si="506"/>
        <v>0</v>
      </c>
      <c r="S2166" s="99">
        <f t="shared" si="507"/>
        <v>83245.920000000013</v>
      </c>
      <c r="T2166" s="99">
        <f t="shared" si="508"/>
        <v>9478.0800000000017</v>
      </c>
      <c r="U2166" s="99">
        <f t="shared" si="509"/>
        <v>92724.000000000015</v>
      </c>
      <c r="V2166" s="105"/>
      <c r="W2166" s="86"/>
      <c r="X2166" s="86"/>
      <c r="Y2166" s="86"/>
      <c r="Z2166" s="86"/>
      <c r="AA2166" s="86"/>
      <c r="AB2166" s="86"/>
      <c r="AC2166" s="86"/>
      <c r="AD2166" s="86"/>
      <c r="AE2166" s="86"/>
      <c r="AF2166" s="86"/>
      <c r="AG2166" s="86"/>
      <c r="AH2166" s="86"/>
      <c r="AI2166" s="86"/>
      <c r="AJ2166" s="86"/>
      <c r="AK2166" s="86"/>
      <c r="AL2166" s="86"/>
      <c r="AM2166" s="86"/>
      <c r="AN2166" s="86"/>
      <c r="AO2166" s="86"/>
      <c r="AP2166" s="86"/>
      <c r="AQ2166" s="86"/>
      <c r="AR2166" s="86"/>
      <c r="AS2166" s="86"/>
      <c r="AT2166" s="86"/>
      <c r="AU2166" s="86"/>
      <c r="AV2166" s="86"/>
      <c r="AW2166" s="86"/>
      <c r="AX2166" s="86"/>
      <c r="AY2166" s="86"/>
      <c r="AZ2166" s="86"/>
      <c r="BA2166" s="86"/>
      <c r="BB2166" s="86"/>
      <c r="BC2166" s="86"/>
      <c r="BD2166" s="86"/>
      <c r="BE2166" s="86"/>
      <c r="BF2166" s="86"/>
      <c r="BG2166" s="86"/>
      <c r="BH2166" s="86"/>
      <c r="BI2166" s="86"/>
      <c r="BJ2166" s="86"/>
      <c r="BK2166" s="86"/>
      <c r="BL2166" s="86"/>
      <c r="BM2166" s="86"/>
      <c r="BN2166" s="86"/>
      <c r="BO2166" s="86"/>
      <c r="BP2166" s="86"/>
    </row>
    <row r="2167" spans="1:68" s="207" customFormat="1" x14ac:dyDescent="0.25">
      <c r="A2167" s="71">
        <v>20</v>
      </c>
      <c r="B2167" s="288"/>
      <c r="C2167" s="286"/>
      <c r="D2167" s="286"/>
      <c r="E2167" s="286"/>
      <c r="F2167" s="189" t="s">
        <v>4303</v>
      </c>
      <c r="G2167" s="99">
        <v>22079.489999999991</v>
      </c>
      <c r="H2167" s="99">
        <v>5748.5100000000011</v>
      </c>
      <c r="I2167" s="71">
        <f t="shared" si="502"/>
        <v>27827.999999999993</v>
      </c>
      <c r="J2167" s="99"/>
      <c r="K2167" s="99"/>
      <c r="L2167" s="99">
        <f t="shared" si="503"/>
        <v>0</v>
      </c>
      <c r="M2167" s="99">
        <f t="shared" si="501"/>
        <v>22079.489999999991</v>
      </c>
      <c r="N2167" s="99">
        <f t="shared" si="504"/>
        <v>5748.5100000000011</v>
      </c>
      <c r="O2167" s="99">
        <f t="shared" si="505"/>
        <v>27827.999999999993</v>
      </c>
      <c r="P2167" s="99"/>
      <c r="Q2167" s="99"/>
      <c r="R2167" s="99">
        <f t="shared" si="506"/>
        <v>0</v>
      </c>
      <c r="S2167" s="99">
        <f t="shared" si="507"/>
        <v>22079.489999999991</v>
      </c>
      <c r="T2167" s="99">
        <f t="shared" si="508"/>
        <v>5748.5100000000011</v>
      </c>
      <c r="U2167" s="99">
        <f t="shared" si="509"/>
        <v>27827.999999999993</v>
      </c>
      <c r="V2167" s="105"/>
      <c r="W2167" s="86"/>
      <c r="X2167" s="86"/>
      <c r="Y2167" s="86"/>
      <c r="Z2167" s="86"/>
      <c r="AA2167" s="86"/>
      <c r="AB2167" s="86"/>
      <c r="AC2167" s="86"/>
      <c r="AD2167" s="86"/>
      <c r="AE2167" s="86"/>
      <c r="AF2167" s="86"/>
      <c r="AG2167" s="86"/>
      <c r="AH2167" s="86"/>
      <c r="AI2167" s="86"/>
      <c r="AJ2167" s="86"/>
      <c r="AK2167" s="86"/>
      <c r="AL2167" s="86"/>
      <c r="AM2167" s="86"/>
      <c r="AN2167" s="86"/>
      <c r="AO2167" s="86"/>
      <c r="AP2167" s="86"/>
      <c r="AQ2167" s="86"/>
      <c r="AR2167" s="86"/>
      <c r="AS2167" s="86"/>
      <c r="AT2167" s="86"/>
      <c r="AU2167" s="86"/>
      <c r="AV2167" s="86"/>
      <c r="AW2167" s="86"/>
      <c r="AX2167" s="86"/>
      <c r="AY2167" s="86"/>
      <c r="AZ2167" s="86"/>
      <c r="BA2167" s="86"/>
      <c r="BB2167" s="86"/>
      <c r="BC2167" s="86"/>
      <c r="BD2167" s="86"/>
      <c r="BE2167" s="86"/>
      <c r="BF2167" s="86"/>
      <c r="BG2167" s="86"/>
      <c r="BH2167" s="86"/>
      <c r="BI2167" s="86"/>
      <c r="BJ2167" s="86"/>
      <c r="BK2167" s="86"/>
      <c r="BL2167" s="86"/>
      <c r="BM2167" s="86"/>
      <c r="BN2167" s="86"/>
      <c r="BO2167" s="86"/>
      <c r="BP2167" s="86"/>
    </row>
    <row r="2168" spans="1:68" s="207" customFormat="1" x14ac:dyDescent="0.25">
      <c r="A2168" s="71">
        <v>21</v>
      </c>
      <c r="B2168" s="288"/>
      <c r="C2168" s="286"/>
      <c r="D2168" s="286"/>
      <c r="E2168" s="286"/>
      <c r="F2168" s="189" t="s">
        <v>4304</v>
      </c>
      <c r="G2168" s="99">
        <v>7080.7199999999993</v>
      </c>
      <c r="H2168" s="99">
        <v>2412.2799999999997</v>
      </c>
      <c r="I2168" s="71">
        <f t="shared" si="502"/>
        <v>9493</v>
      </c>
      <c r="J2168" s="99"/>
      <c r="K2168" s="99"/>
      <c r="L2168" s="99">
        <f t="shared" si="503"/>
        <v>0</v>
      </c>
      <c r="M2168" s="99">
        <f t="shared" si="501"/>
        <v>7080.7199999999993</v>
      </c>
      <c r="N2168" s="99">
        <f t="shared" si="504"/>
        <v>2412.2799999999997</v>
      </c>
      <c r="O2168" s="99">
        <f t="shared" si="505"/>
        <v>9493</v>
      </c>
      <c r="P2168" s="99"/>
      <c r="Q2168" s="99"/>
      <c r="R2168" s="99">
        <f t="shared" si="506"/>
        <v>0</v>
      </c>
      <c r="S2168" s="99">
        <f t="shared" si="507"/>
        <v>7080.7199999999993</v>
      </c>
      <c r="T2168" s="99">
        <f t="shared" si="508"/>
        <v>2412.2799999999997</v>
      </c>
      <c r="U2168" s="99">
        <f t="shared" si="509"/>
        <v>9493</v>
      </c>
      <c r="V2168" s="105"/>
      <c r="W2168" s="86"/>
      <c r="X2168" s="86"/>
      <c r="Y2168" s="86"/>
      <c r="Z2168" s="86"/>
      <c r="AA2168" s="86"/>
      <c r="AB2168" s="86"/>
      <c r="AC2168" s="86"/>
      <c r="AD2168" s="86"/>
      <c r="AE2168" s="86"/>
      <c r="AF2168" s="86"/>
      <c r="AG2168" s="86"/>
      <c r="AH2168" s="86"/>
      <c r="AI2168" s="86"/>
      <c r="AJ2168" s="86"/>
      <c r="AK2168" s="86"/>
      <c r="AL2168" s="86"/>
      <c r="AM2168" s="86"/>
      <c r="AN2168" s="86"/>
      <c r="AO2168" s="86"/>
      <c r="AP2168" s="86"/>
      <c r="AQ2168" s="86"/>
      <c r="AR2168" s="86"/>
      <c r="AS2168" s="86"/>
      <c r="AT2168" s="86"/>
      <c r="AU2168" s="86"/>
      <c r="AV2168" s="86"/>
      <c r="AW2168" s="86"/>
      <c r="AX2168" s="86"/>
      <c r="AY2168" s="86"/>
      <c r="AZ2168" s="86"/>
      <c r="BA2168" s="86"/>
      <c r="BB2168" s="86"/>
      <c r="BC2168" s="86"/>
      <c r="BD2168" s="86"/>
      <c r="BE2168" s="86"/>
      <c r="BF2168" s="86"/>
      <c r="BG2168" s="86"/>
      <c r="BH2168" s="86"/>
      <c r="BI2168" s="86"/>
      <c r="BJ2168" s="86"/>
      <c r="BK2168" s="86"/>
      <c r="BL2168" s="86"/>
      <c r="BM2168" s="86"/>
      <c r="BN2168" s="86"/>
      <c r="BO2168" s="86"/>
      <c r="BP2168" s="86"/>
    </row>
    <row r="2169" spans="1:68" s="207" customFormat="1" x14ac:dyDescent="0.25">
      <c r="A2169" s="71">
        <v>22</v>
      </c>
      <c r="B2169" s="288"/>
      <c r="C2169" s="286"/>
      <c r="D2169" s="286"/>
      <c r="E2169" s="286"/>
      <c r="F2169" s="189" t="s">
        <v>4305</v>
      </c>
      <c r="G2169" s="99">
        <v>44016.30000000001</v>
      </c>
      <c r="H2169" s="99">
        <v>1479.6999999999989</v>
      </c>
      <c r="I2169" s="71">
        <f t="shared" si="502"/>
        <v>45496.000000000007</v>
      </c>
      <c r="J2169" s="99"/>
      <c r="K2169" s="99"/>
      <c r="L2169" s="99">
        <f t="shared" si="503"/>
        <v>0</v>
      </c>
      <c r="M2169" s="99">
        <f t="shared" si="501"/>
        <v>44016.30000000001</v>
      </c>
      <c r="N2169" s="99">
        <f t="shared" si="504"/>
        <v>1479.6999999999989</v>
      </c>
      <c r="O2169" s="99">
        <f t="shared" si="505"/>
        <v>45496.000000000007</v>
      </c>
      <c r="P2169" s="99"/>
      <c r="Q2169" s="99"/>
      <c r="R2169" s="99">
        <f t="shared" si="506"/>
        <v>0</v>
      </c>
      <c r="S2169" s="99">
        <f t="shared" si="507"/>
        <v>44016.30000000001</v>
      </c>
      <c r="T2169" s="99">
        <f t="shared" si="508"/>
        <v>1479.6999999999989</v>
      </c>
      <c r="U2169" s="99">
        <f t="shared" si="509"/>
        <v>45496.000000000007</v>
      </c>
      <c r="V2169" s="105"/>
      <c r="W2169" s="86"/>
      <c r="X2169" s="86"/>
      <c r="Y2169" s="86"/>
      <c r="Z2169" s="86"/>
      <c r="AA2169" s="86"/>
      <c r="AB2169" s="86"/>
      <c r="AC2169" s="86"/>
      <c r="AD2169" s="86"/>
      <c r="AE2169" s="86"/>
      <c r="AF2169" s="86"/>
      <c r="AG2169" s="86"/>
      <c r="AH2169" s="86"/>
      <c r="AI2169" s="86"/>
      <c r="AJ2169" s="86"/>
      <c r="AK2169" s="86"/>
      <c r="AL2169" s="86"/>
      <c r="AM2169" s="86"/>
      <c r="AN2169" s="86"/>
      <c r="AO2169" s="86"/>
      <c r="AP2169" s="86"/>
      <c r="AQ2169" s="86"/>
      <c r="AR2169" s="86"/>
      <c r="AS2169" s="86"/>
      <c r="AT2169" s="86"/>
      <c r="AU2169" s="86"/>
      <c r="AV2169" s="86"/>
      <c r="AW2169" s="86"/>
      <c r="AX2169" s="86"/>
      <c r="AY2169" s="86"/>
      <c r="AZ2169" s="86"/>
      <c r="BA2169" s="86"/>
      <c r="BB2169" s="86"/>
      <c r="BC2169" s="86"/>
      <c r="BD2169" s="86"/>
      <c r="BE2169" s="86"/>
      <c r="BF2169" s="86"/>
      <c r="BG2169" s="86"/>
      <c r="BH2169" s="86"/>
      <c r="BI2169" s="86"/>
      <c r="BJ2169" s="86"/>
      <c r="BK2169" s="86"/>
      <c r="BL2169" s="86"/>
      <c r="BM2169" s="86"/>
      <c r="BN2169" s="86"/>
      <c r="BO2169" s="86"/>
      <c r="BP2169" s="86"/>
    </row>
    <row r="2170" spans="1:68" s="207" customFormat="1" x14ac:dyDescent="0.25">
      <c r="A2170" s="71">
        <v>23</v>
      </c>
      <c r="B2170" s="288"/>
      <c r="C2170" s="286"/>
      <c r="D2170" s="286"/>
      <c r="E2170" s="286"/>
      <c r="F2170" s="189" t="s">
        <v>4306</v>
      </c>
      <c r="G2170" s="99">
        <v>49865.99</v>
      </c>
      <c r="H2170" s="99">
        <v>8679.01</v>
      </c>
      <c r="I2170" s="71">
        <f t="shared" si="502"/>
        <v>58545</v>
      </c>
      <c r="J2170" s="99"/>
      <c r="K2170" s="99"/>
      <c r="L2170" s="99">
        <f t="shared" si="503"/>
        <v>0</v>
      </c>
      <c r="M2170" s="99">
        <f t="shared" si="501"/>
        <v>49865.99</v>
      </c>
      <c r="N2170" s="99">
        <f t="shared" si="504"/>
        <v>8679.01</v>
      </c>
      <c r="O2170" s="99">
        <f t="shared" si="505"/>
        <v>58545</v>
      </c>
      <c r="P2170" s="99"/>
      <c r="Q2170" s="99"/>
      <c r="R2170" s="99">
        <f t="shared" si="506"/>
        <v>0</v>
      </c>
      <c r="S2170" s="99">
        <f t="shared" si="507"/>
        <v>49865.99</v>
      </c>
      <c r="T2170" s="99">
        <f t="shared" si="508"/>
        <v>8679.01</v>
      </c>
      <c r="U2170" s="99">
        <f t="shared" si="509"/>
        <v>58545</v>
      </c>
      <c r="V2170" s="105"/>
      <c r="W2170" s="86"/>
      <c r="X2170" s="86"/>
      <c r="Y2170" s="86"/>
      <c r="Z2170" s="86"/>
      <c r="AA2170" s="86"/>
      <c r="AB2170" s="86"/>
      <c r="AC2170" s="86"/>
      <c r="AD2170" s="86"/>
      <c r="AE2170" s="86"/>
      <c r="AF2170" s="86"/>
      <c r="AG2170" s="86"/>
      <c r="AH2170" s="86"/>
      <c r="AI2170" s="86"/>
      <c r="AJ2170" s="86"/>
      <c r="AK2170" s="86"/>
      <c r="AL2170" s="86"/>
      <c r="AM2170" s="86"/>
      <c r="AN2170" s="86"/>
      <c r="AO2170" s="86"/>
      <c r="AP2170" s="86"/>
      <c r="AQ2170" s="86"/>
      <c r="AR2170" s="86"/>
      <c r="AS2170" s="86"/>
      <c r="AT2170" s="86"/>
      <c r="AU2170" s="86"/>
      <c r="AV2170" s="86"/>
      <c r="AW2170" s="86"/>
      <c r="AX2170" s="86"/>
      <c r="AY2170" s="86"/>
      <c r="AZ2170" s="86"/>
      <c r="BA2170" s="86"/>
      <c r="BB2170" s="86"/>
      <c r="BC2170" s="86"/>
      <c r="BD2170" s="86"/>
      <c r="BE2170" s="86"/>
      <c r="BF2170" s="86"/>
      <c r="BG2170" s="86"/>
      <c r="BH2170" s="86"/>
      <c r="BI2170" s="86"/>
      <c r="BJ2170" s="86"/>
      <c r="BK2170" s="86"/>
      <c r="BL2170" s="86"/>
      <c r="BM2170" s="86"/>
      <c r="BN2170" s="86"/>
      <c r="BO2170" s="86"/>
      <c r="BP2170" s="86"/>
    </row>
    <row r="2171" spans="1:68" s="207" customFormat="1" x14ac:dyDescent="0.25">
      <c r="A2171" s="71">
        <v>24</v>
      </c>
      <c r="B2171" s="288"/>
      <c r="C2171" s="286"/>
      <c r="D2171" s="286"/>
      <c r="E2171" s="286"/>
      <c r="F2171" s="189" t="s">
        <v>4307</v>
      </c>
      <c r="G2171" s="99">
        <v>15728.949999999999</v>
      </c>
      <c r="H2171" s="99">
        <v>570.05000000000007</v>
      </c>
      <c r="I2171" s="71">
        <f t="shared" si="502"/>
        <v>16298.999999999998</v>
      </c>
      <c r="J2171" s="99"/>
      <c r="K2171" s="99"/>
      <c r="L2171" s="99">
        <f t="shared" si="503"/>
        <v>0</v>
      </c>
      <c r="M2171" s="99">
        <f t="shared" si="501"/>
        <v>15728.949999999999</v>
      </c>
      <c r="N2171" s="99">
        <f t="shared" si="504"/>
        <v>570.05000000000007</v>
      </c>
      <c r="O2171" s="99">
        <f t="shared" si="505"/>
        <v>16298.999999999998</v>
      </c>
      <c r="P2171" s="99"/>
      <c r="Q2171" s="99"/>
      <c r="R2171" s="99">
        <f t="shared" si="506"/>
        <v>0</v>
      </c>
      <c r="S2171" s="99">
        <f t="shared" si="507"/>
        <v>15728.949999999999</v>
      </c>
      <c r="T2171" s="99">
        <f t="shared" si="508"/>
        <v>570.05000000000007</v>
      </c>
      <c r="U2171" s="99">
        <f t="shared" si="509"/>
        <v>16298.999999999998</v>
      </c>
      <c r="V2171" s="105"/>
      <c r="W2171" s="86"/>
      <c r="X2171" s="86"/>
      <c r="Y2171" s="86"/>
      <c r="Z2171" s="86"/>
      <c r="AA2171" s="86"/>
      <c r="AB2171" s="86"/>
      <c r="AC2171" s="86"/>
      <c r="AD2171" s="86"/>
      <c r="AE2171" s="86"/>
      <c r="AF2171" s="86"/>
      <c r="AG2171" s="86"/>
      <c r="AH2171" s="86"/>
      <c r="AI2171" s="86"/>
      <c r="AJ2171" s="86"/>
      <c r="AK2171" s="86"/>
      <c r="AL2171" s="86"/>
      <c r="AM2171" s="86"/>
      <c r="AN2171" s="86"/>
      <c r="AO2171" s="86"/>
      <c r="AP2171" s="86"/>
      <c r="AQ2171" s="86"/>
      <c r="AR2171" s="86"/>
      <c r="AS2171" s="86"/>
      <c r="AT2171" s="86"/>
      <c r="AU2171" s="86"/>
      <c r="AV2171" s="86"/>
      <c r="AW2171" s="86"/>
      <c r="AX2171" s="86"/>
      <c r="AY2171" s="86"/>
      <c r="AZ2171" s="86"/>
      <c r="BA2171" s="86"/>
      <c r="BB2171" s="86"/>
      <c r="BC2171" s="86"/>
      <c r="BD2171" s="86"/>
      <c r="BE2171" s="86"/>
      <c r="BF2171" s="86"/>
      <c r="BG2171" s="86"/>
      <c r="BH2171" s="86"/>
      <c r="BI2171" s="86"/>
      <c r="BJ2171" s="86"/>
      <c r="BK2171" s="86"/>
      <c r="BL2171" s="86"/>
      <c r="BM2171" s="86"/>
      <c r="BN2171" s="86"/>
      <c r="BO2171" s="86"/>
      <c r="BP2171" s="86"/>
    </row>
    <row r="2172" spans="1:68" s="207" customFormat="1" x14ac:dyDescent="0.25">
      <c r="A2172" s="71">
        <v>25</v>
      </c>
      <c r="B2172" s="288"/>
      <c r="C2172" s="286"/>
      <c r="D2172" s="286"/>
      <c r="E2172" s="286"/>
      <c r="F2172" s="189" t="s">
        <v>4308</v>
      </c>
      <c r="G2172" s="99">
        <v>12164.339999999998</v>
      </c>
      <c r="H2172" s="99">
        <v>1381.6599999999999</v>
      </c>
      <c r="I2172" s="71">
        <f t="shared" si="502"/>
        <v>13545.999999999998</v>
      </c>
      <c r="J2172" s="99"/>
      <c r="K2172" s="99"/>
      <c r="L2172" s="99">
        <f t="shared" si="503"/>
        <v>0</v>
      </c>
      <c r="M2172" s="99">
        <f t="shared" si="501"/>
        <v>12164.339999999998</v>
      </c>
      <c r="N2172" s="99">
        <f t="shared" si="504"/>
        <v>1381.6599999999999</v>
      </c>
      <c r="O2172" s="99">
        <f t="shared" si="505"/>
        <v>13545.999999999998</v>
      </c>
      <c r="P2172" s="99"/>
      <c r="Q2172" s="99"/>
      <c r="R2172" s="99">
        <f t="shared" si="506"/>
        <v>0</v>
      </c>
      <c r="S2172" s="99">
        <f t="shared" si="507"/>
        <v>12164.339999999998</v>
      </c>
      <c r="T2172" s="99">
        <f t="shared" si="508"/>
        <v>1381.6599999999999</v>
      </c>
      <c r="U2172" s="99">
        <f t="shared" si="509"/>
        <v>13545.999999999998</v>
      </c>
      <c r="V2172" s="105"/>
      <c r="W2172" s="86"/>
      <c r="X2172" s="86"/>
      <c r="Y2172" s="86"/>
      <c r="Z2172" s="86"/>
      <c r="AA2172" s="86"/>
      <c r="AB2172" s="86"/>
      <c r="AC2172" s="86"/>
      <c r="AD2172" s="86"/>
      <c r="AE2172" s="86"/>
      <c r="AF2172" s="86"/>
      <c r="AG2172" s="86"/>
      <c r="AH2172" s="86"/>
      <c r="AI2172" s="86"/>
      <c r="AJ2172" s="86"/>
      <c r="AK2172" s="86"/>
      <c r="AL2172" s="86"/>
      <c r="AM2172" s="86"/>
      <c r="AN2172" s="86"/>
      <c r="AO2172" s="86"/>
      <c r="AP2172" s="86"/>
      <c r="AQ2172" s="86"/>
      <c r="AR2172" s="86"/>
      <c r="AS2172" s="86"/>
      <c r="AT2172" s="86"/>
      <c r="AU2172" s="86"/>
      <c r="AV2172" s="86"/>
      <c r="AW2172" s="86"/>
      <c r="AX2172" s="86"/>
      <c r="AY2172" s="86"/>
      <c r="AZ2172" s="86"/>
      <c r="BA2172" s="86"/>
      <c r="BB2172" s="86"/>
      <c r="BC2172" s="86"/>
      <c r="BD2172" s="86"/>
      <c r="BE2172" s="86"/>
      <c r="BF2172" s="86"/>
      <c r="BG2172" s="86"/>
      <c r="BH2172" s="86"/>
      <c r="BI2172" s="86"/>
      <c r="BJ2172" s="86"/>
      <c r="BK2172" s="86"/>
      <c r="BL2172" s="86"/>
      <c r="BM2172" s="86"/>
      <c r="BN2172" s="86"/>
      <c r="BO2172" s="86"/>
      <c r="BP2172" s="86"/>
    </row>
    <row r="2173" spans="1:68" s="207" customFormat="1" x14ac:dyDescent="0.25">
      <c r="A2173" s="71">
        <v>26</v>
      </c>
      <c r="B2173" s="288"/>
      <c r="C2173" s="286"/>
      <c r="D2173" s="286"/>
      <c r="E2173" s="286"/>
      <c r="F2173" s="189" t="s">
        <v>4309</v>
      </c>
      <c r="G2173" s="99">
        <v>98402.89</v>
      </c>
      <c r="H2173" s="99">
        <v>1990.1100000000006</v>
      </c>
      <c r="I2173" s="71">
        <f t="shared" si="502"/>
        <v>100393</v>
      </c>
      <c r="J2173" s="99"/>
      <c r="K2173" s="99"/>
      <c r="L2173" s="99">
        <f t="shared" si="503"/>
        <v>0</v>
      </c>
      <c r="M2173" s="99">
        <f t="shared" si="501"/>
        <v>98402.89</v>
      </c>
      <c r="N2173" s="99">
        <f t="shared" si="504"/>
        <v>1990.1100000000006</v>
      </c>
      <c r="O2173" s="99">
        <f t="shared" si="505"/>
        <v>100393</v>
      </c>
      <c r="P2173" s="99"/>
      <c r="Q2173" s="99"/>
      <c r="R2173" s="99">
        <f t="shared" si="506"/>
        <v>0</v>
      </c>
      <c r="S2173" s="99">
        <f t="shared" si="507"/>
        <v>98402.89</v>
      </c>
      <c r="T2173" s="99">
        <f t="shared" si="508"/>
        <v>1990.1100000000006</v>
      </c>
      <c r="U2173" s="99">
        <f t="shared" si="509"/>
        <v>100393</v>
      </c>
      <c r="V2173" s="105"/>
      <c r="W2173" s="86"/>
      <c r="X2173" s="86"/>
      <c r="Y2173" s="86"/>
      <c r="Z2173" s="86"/>
      <c r="AA2173" s="86"/>
      <c r="AB2173" s="86"/>
      <c r="AC2173" s="86"/>
      <c r="AD2173" s="86"/>
      <c r="AE2173" s="86"/>
      <c r="AF2173" s="86"/>
      <c r="AG2173" s="86"/>
      <c r="AH2173" s="86"/>
      <c r="AI2173" s="86"/>
      <c r="AJ2173" s="86"/>
      <c r="AK2173" s="86"/>
      <c r="AL2173" s="86"/>
      <c r="AM2173" s="86"/>
      <c r="AN2173" s="86"/>
      <c r="AO2173" s="86"/>
      <c r="AP2173" s="86"/>
      <c r="AQ2173" s="86"/>
      <c r="AR2173" s="86"/>
      <c r="AS2173" s="86"/>
      <c r="AT2173" s="86"/>
      <c r="AU2173" s="86"/>
      <c r="AV2173" s="86"/>
      <c r="AW2173" s="86"/>
      <c r="AX2173" s="86"/>
      <c r="AY2173" s="86"/>
      <c r="AZ2173" s="86"/>
      <c r="BA2173" s="86"/>
      <c r="BB2173" s="86"/>
      <c r="BC2173" s="86"/>
      <c r="BD2173" s="86"/>
      <c r="BE2173" s="86"/>
      <c r="BF2173" s="86"/>
      <c r="BG2173" s="86"/>
      <c r="BH2173" s="86"/>
      <c r="BI2173" s="86"/>
      <c r="BJ2173" s="86"/>
      <c r="BK2173" s="86"/>
      <c r="BL2173" s="86"/>
      <c r="BM2173" s="86"/>
      <c r="BN2173" s="86"/>
      <c r="BO2173" s="86"/>
      <c r="BP2173" s="86"/>
    </row>
    <row r="2174" spans="1:68" s="207" customFormat="1" x14ac:dyDescent="0.25">
      <c r="A2174" s="71">
        <v>27</v>
      </c>
      <c r="B2174" s="288"/>
      <c r="C2174" s="286"/>
      <c r="D2174" s="286"/>
      <c r="E2174" s="286"/>
      <c r="F2174" s="189" t="s">
        <v>4310</v>
      </c>
      <c r="G2174" s="99">
        <v>137588.03999999998</v>
      </c>
      <c r="H2174" s="99">
        <v>2235.9599999999955</v>
      </c>
      <c r="I2174" s="71">
        <f t="shared" si="502"/>
        <v>139823.99999999997</v>
      </c>
      <c r="J2174" s="99"/>
      <c r="K2174" s="99"/>
      <c r="L2174" s="99">
        <f t="shared" si="503"/>
        <v>0</v>
      </c>
      <c r="M2174" s="99">
        <f t="shared" si="501"/>
        <v>137588.03999999998</v>
      </c>
      <c r="N2174" s="99">
        <f t="shared" si="504"/>
        <v>2235.9599999999955</v>
      </c>
      <c r="O2174" s="99">
        <f t="shared" si="505"/>
        <v>139823.99999999997</v>
      </c>
      <c r="P2174" s="99"/>
      <c r="Q2174" s="99"/>
      <c r="R2174" s="99">
        <f t="shared" si="506"/>
        <v>0</v>
      </c>
      <c r="S2174" s="99">
        <f t="shared" si="507"/>
        <v>137588.03999999998</v>
      </c>
      <c r="T2174" s="99">
        <f t="shared" si="508"/>
        <v>2235.9599999999955</v>
      </c>
      <c r="U2174" s="99">
        <f t="shared" si="509"/>
        <v>139823.99999999997</v>
      </c>
      <c r="V2174" s="105"/>
      <c r="W2174" s="86"/>
      <c r="X2174" s="86"/>
      <c r="Y2174" s="86"/>
      <c r="Z2174" s="86"/>
      <c r="AA2174" s="86"/>
      <c r="AB2174" s="86"/>
      <c r="AC2174" s="86"/>
      <c r="AD2174" s="86"/>
      <c r="AE2174" s="86"/>
      <c r="AF2174" s="86"/>
      <c r="AG2174" s="86"/>
      <c r="AH2174" s="86"/>
      <c r="AI2174" s="86"/>
      <c r="AJ2174" s="86"/>
      <c r="AK2174" s="86"/>
      <c r="AL2174" s="86"/>
      <c r="AM2174" s="86"/>
      <c r="AN2174" s="86"/>
      <c r="AO2174" s="86"/>
      <c r="AP2174" s="86"/>
      <c r="AQ2174" s="86"/>
      <c r="AR2174" s="86"/>
      <c r="AS2174" s="86"/>
      <c r="AT2174" s="86"/>
      <c r="AU2174" s="86"/>
      <c r="AV2174" s="86"/>
      <c r="AW2174" s="86"/>
      <c r="AX2174" s="86"/>
      <c r="AY2174" s="86"/>
      <c r="AZ2174" s="86"/>
      <c r="BA2174" s="86"/>
      <c r="BB2174" s="86"/>
      <c r="BC2174" s="86"/>
      <c r="BD2174" s="86"/>
      <c r="BE2174" s="86"/>
      <c r="BF2174" s="86"/>
      <c r="BG2174" s="86"/>
      <c r="BH2174" s="86"/>
      <c r="BI2174" s="86"/>
      <c r="BJ2174" s="86"/>
      <c r="BK2174" s="86"/>
      <c r="BL2174" s="86"/>
      <c r="BM2174" s="86"/>
      <c r="BN2174" s="86"/>
      <c r="BO2174" s="86"/>
      <c r="BP2174" s="86"/>
    </row>
    <row r="2175" spans="1:68" s="207" customFormat="1" x14ac:dyDescent="0.25">
      <c r="A2175" s="71">
        <v>28</v>
      </c>
      <c r="B2175" s="289"/>
      <c r="C2175" s="286"/>
      <c r="D2175" s="286"/>
      <c r="E2175" s="286"/>
      <c r="F2175" s="189" t="s">
        <v>5504</v>
      </c>
      <c r="G2175" s="99">
        <v>4907.59</v>
      </c>
      <c r="H2175" s="99">
        <v>349.41</v>
      </c>
      <c r="I2175" s="71">
        <f t="shared" si="502"/>
        <v>5257</v>
      </c>
      <c r="J2175" s="99"/>
      <c r="K2175" s="99"/>
      <c r="L2175" s="99">
        <f>J2175+K2175</f>
        <v>0</v>
      </c>
      <c r="M2175" s="99">
        <f>G2175+J2175</f>
        <v>4907.59</v>
      </c>
      <c r="N2175" s="99">
        <f>H2175+K2175</f>
        <v>349.41</v>
      </c>
      <c r="O2175" s="99">
        <f>I2175+L2175</f>
        <v>5257</v>
      </c>
      <c r="P2175" s="99"/>
      <c r="Q2175" s="99"/>
      <c r="R2175" s="99">
        <f>P2175+Q2175</f>
        <v>0</v>
      </c>
      <c r="S2175" s="99">
        <f>M2175-P2175</f>
        <v>4907.59</v>
      </c>
      <c r="T2175" s="99">
        <f>N2175-Q2175</f>
        <v>349.41</v>
      </c>
      <c r="U2175" s="99">
        <f>O2175-R2175</f>
        <v>5257</v>
      </c>
      <c r="V2175" s="105"/>
      <c r="W2175" s="86"/>
      <c r="X2175" s="86"/>
      <c r="Y2175" s="86"/>
      <c r="Z2175" s="86"/>
      <c r="AA2175" s="86"/>
      <c r="AB2175" s="86"/>
      <c r="AC2175" s="86"/>
      <c r="AD2175" s="86"/>
      <c r="AE2175" s="86"/>
      <c r="AF2175" s="86"/>
      <c r="AG2175" s="86"/>
      <c r="AH2175" s="86"/>
      <c r="AI2175" s="86"/>
      <c r="AJ2175" s="86"/>
      <c r="AK2175" s="86"/>
      <c r="AL2175" s="86"/>
      <c r="AM2175" s="86"/>
      <c r="AN2175" s="86"/>
      <c r="AO2175" s="86"/>
      <c r="AP2175" s="86"/>
      <c r="AQ2175" s="86"/>
      <c r="AR2175" s="86"/>
      <c r="AS2175" s="86"/>
      <c r="AT2175" s="86"/>
      <c r="AU2175" s="86"/>
      <c r="AV2175" s="86"/>
      <c r="AW2175" s="86"/>
      <c r="AX2175" s="86"/>
      <c r="AY2175" s="86"/>
      <c r="AZ2175" s="86"/>
      <c r="BA2175" s="86"/>
      <c r="BB2175" s="86"/>
      <c r="BC2175" s="86"/>
      <c r="BD2175" s="86"/>
      <c r="BE2175" s="86"/>
      <c r="BF2175" s="86"/>
      <c r="BG2175" s="86"/>
      <c r="BH2175" s="86"/>
      <c r="BI2175" s="86"/>
      <c r="BJ2175" s="86"/>
      <c r="BK2175" s="86"/>
      <c r="BL2175" s="86"/>
      <c r="BM2175" s="86"/>
      <c r="BN2175" s="86"/>
      <c r="BO2175" s="86"/>
      <c r="BP2175" s="86"/>
    </row>
    <row r="2176" spans="1:68" s="213" customFormat="1" x14ac:dyDescent="0.25">
      <c r="A2176" s="255" t="s">
        <v>43</v>
      </c>
      <c r="B2176" s="256"/>
      <c r="C2176" s="256"/>
      <c r="D2176" s="256"/>
      <c r="E2176" s="256"/>
      <c r="F2176" s="211">
        <f>A2175</f>
        <v>28</v>
      </c>
      <c r="G2176" s="122">
        <f>SUM(G2148:G2175)</f>
        <v>1533386.81</v>
      </c>
      <c r="H2176" s="122">
        <f t="shared" ref="H2176:U2176" si="511">SUM(H2148:H2175)</f>
        <v>111624.19000000002</v>
      </c>
      <c r="I2176" s="122">
        <f t="shared" si="511"/>
        <v>1645011</v>
      </c>
      <c r="J2176" s="122">
        <f t="shared" si="511"/>
        <v>0</v>
      </c>
      <c r="K2176" s="122">
        <f t="shared" si="511"/>
        <v>0</v>
      </c>
      <c r="L2176" s="122">
        <f t="shared" si="511"/>
        <v>0</v>
      </c>
      <c r="M2176" s="122">
        <f t="shared" si="511"/>
        <v>1533386.81</v>
      </c>
      <c r="N2176" s="122">
        <f t="shared" si="511"/>
        <v>111624.19000000002</v>
      </c>
      <c r="O2176" s="122">
        <f t="shared" si="511"/>
        <v>1645011</v>
      </c>
      <c r="P2176" s="122">
        <f t="shared" si="511"/>
        <v>0</v>
      </c>
      <c r="Q2176" s="122">
        <f t="shared" si="511"/>
        <v>0</v>
      </c>
      <c r="R2176" s="122">
        <f t="shared" si="511"/>
        <v>0</v>
      </c>
      <c r="S2176" s="122">
        <f t="shared" si="511"/>
        <v>1533386.81</v>
      </c>
      <c r="T2176" s="122">
        <f t="shared" si="511"/>
        <v>111624.19000000002</v>
      </c>
      <c r="U2176" s="122">
        <f t="shared" si="511"/>
        <v>1645011</v>
      </c>
      <c r="V2176" s="212"/>
      <c r="W2176" s="86"/>
      <c r="X2176" s="86"/>
      <c r="Y2176" s="86"/>
      <c r="Z2176" s="86"/>
      <c r="AA2176" s="86"/>
      <c r="AB2176" s="86"/>
      <c r="AC2176" s="86"/>
      <c r="AD2176" s="86"/>
      <c r="AE2176" s="86"/>
      <c r="AF2176" s="86"/>
      <c r="AG2176" s="86"/>
      <c r="AH2176" s="86"/>
      <c r="AI2176" s="86"/>
      <c r="AJ2176" s="86"/>
      <c r="AK2176" s="86"/>
      <c r="AL2176" s="86"/>
      <c r="AM2176" s="86"/>
      <c r="AN2176" s="86"/>
      <c r="AO2176" s="86"/>
      <c r="AP2176" s="86"/>
      <c r="AQ2176" s="86"/>
      <c r="AR2176" s="86"/>
      <c r="AS2176" s="86"/>
      <c r="AT2176" s="86"/>
      <c r="AU2176" s="86"/>
      <c r="AV2176" s="86"/>
      <c r="AW2176" s="86"/>
      <c r="AX2176" s="86"/>
      <c r="AY2176" s="86"/>
      <c r="AZ2176" s="86"/>
      <c r="BA2176" s="86"/>
      <c r="BB2176" s="86"/>
      <c r="BC2176" s="86"/>
      <c r="BD2176" s="86"/>
      <c r="BE2176" s="86"/>
      <c r="BF2176" s="86"/>
      <c r="BG2176" s="86"/>
      <c r="BH2176" s="86"/>
      <c r="BI2176" s="86"/>
      <c r="BJ2176" s="86"/>
      <c r="BK2176" s="86"/>
      <c r="BL2176" s="86"/>
      <c r="BM2176" s="86"/>
      <c r="BN2176" s="86"/>
      <c r="BO2176" s="86"/>
      <c r="BP2176" s="86"/>
    </row>
    <row r="2177" spans="1:68" s="207" customFormat="1" ht="15" customHeight="1" x14ac:dyDescent="0.25">
      <c r="A2177" s="71">
        <v>1</v>
      </c>
      <c r="B2177" s="286" t="s">
        <v>1843</v>
      </c>
      <c r="C2177" s="286" t="s">
        <v>1844</v>
      </c>
      <c r="D2177" s="283" t="s">
        <v>1844</v>
      </c>
      <c r="E2177" s="283" t="s">
        <v>5594</v>
      </c>
      <c r="F2177" s="96" t="s">
        <v>4311</v>
      </c>
      <c r="G2177" s="99">
        <v>109384.01999999999</v>
      </c>
      <c r="H2177" s="99">
        <v>9845.98</v>
      </c>
      <c r="I2177" s="71">
        <f t="shared" si="502"/>
        <v>119229.99999999999</v>
      </c>
      <c r="J2177" s="99"/>
      <c r="K2177" s="99"/>
      <c r="L2177" s="99">
        <f t="shared" si="503"/>
        <v>0</v>
      </c>
      <c r="M2177" s="99">
        <f t="shared" si="501"/>
        <v>109384.01999999999</v>
      </c>
      <c r="N2177" s="99">
        <f t="shared" si="504"/>
        <v>9845.98</v>
      </c>
      <c r="O2177" s="99">
        <f t="shared" si="505"/>
        <v>119229.99999999999</v>
      </c>
      <c r="P2177" s="99"/>
      <c r="Q2177" s="99"/>
      <c r="R2177" s="99">
        <f t="shared" si="506"/>
        <v>0</v>
      </c>
      <c r="S2177" s="99">
        <f t="shared" si="507"/>
        <v>109384.01999999999</v>
      </c>
      <c r="T2177" s="99">
        <f t="shared" si="508"/>
        <v>9845.98</v>
      </c>
      <c r="U2177" s="99">
        <f t="shared" si="509"/>
        <v>119229.99999999999</v>
      </c>
      <c r="V2177" s="96"/>
      <c r="W2177" s="86"/>
      <c r="X2177" s="86"/>
      <c r="Y2177" s="86"/>
      <c r="Z2177" s="86"/>
      <c r="AA2177" s="86"/>
      <c r="AB2177" s="86"/>
      <c r="AC2177" s="86"/>
      <c r="AD2177" s="86"/>
      <c r="AE2177" s="86"/>
      <c r="AF2177" s="86"/>
      <c r="AG2177" s="86"/>
      <c r="AH2177" s="86"/>
      <c r="AI2177" s="86"/>
      <c r="AJ2177" s="86"/>
      <c r="AK2177" s="86"/>
      <c r="AL2177" s="86"/>
      <c r="AM2177" s="86"/>
      <c r="AN2177" s="86"/>
      <c r="AO2177" s="86"/>
      <c r="AP2177" s="86"/>
      <c r="AQ2177" s="86"/>
      <c r="AR2177" s="86"/>
      <c r="AS2177" s="86"/>
      <c r="AT2177" s="86"/>
      <c r="AU2177" s="86"/>
      <c r="AV2177" s="86"/>
      <c r="AW2177" s="86"/>
      <c r="AX2177" s="86"/>
      <c r="AY2177" s="86"/>
      <c r="AZ2177" s="86"/>
      <c r="BA2177" s="86"/>
      <c r="BB2177" s="86"/>
      <c r="BC2177" s="86"/>
      <c r="BD2177" s="86"/>
      <c r="BE2177" s="86"/>
      <c r="BF2177" s="86"/>
      <c r="BG2177" s="86"/>
      <c r="BH2177" s="86"/>
      <c r="BI2177" s="86"/>
      <c r="BJ2177" s="86"/>
      <c r="BK2177" s="86"/>
      <c r="BL2177" s="86"/>
      <c r="BM2177" s="86"/>
      <c r="BN2177" s="86"/>
      <c r="BO2177" s="86"/>
      <c r="BP2177" s="86"/>
    </row>
    <row r="2178" spans="1:68" s="207" customFormat="1" x14ac:dyDescent="0.25">
      <c r="A2178" s="71">
        <v>2</v>
      </c>
      <c r="B2178" s="286"/>
      <c r="C2178" s="286"/>
      <c r="D2178" s="284"/>
      <c r="E2178" s="284"/>
      <c r="F2178" s="96" t="s">
        <v>4312</v>
      </c>
      <c r="G2178" s="99">
        <v>5109.26</v>
      </c>
      <c r="H2178" s="99">
        <v>-12014.259999999998</v>
      </c>
      <c r="I2178" s="71">
        <f t="shared" si="502"/>
        <v>-6904.9999999999982</v>
      </c>
      <c r="J2178" s="99"/>
      <c r="K2178" s="99"/>
      <c r="L2178" s="99">
        <f t="shared" si="503"/>
        <v>0</v>
      </c>
      <c r="M2178" s="99">
        <f t="shared" si="501"/>
        <v>5109.26</v>
      </c>
      <c r="N2178" s="99">
        <f t="shared" si="504"/>
        <v>-12014.259999999998</v>
      </c>
      <c r="O2178" s="99">
        <f t="shared" si="505"/>
        <v>-6904.9999999999982</v>
      </c>
      <c r="P2178" s="99"/>
      <c r="Q2178" s="99"/>
      <c r="R2178" s="99">
        <f t="shared" si="506"/>
        <v>0</v>
      </c>
      <c r="S2178" s="99">
        <f t="shared" si="507"/>
        <v>5109.26</v>
      </c>
      <c r="T2178" s="99">
        <f t="shared" si="508"/>
        <v>-12014.259999999998</v>
      </c>
      <c r="U2178" s="99">
        <f t="shared" si="509"/>
        <v>-6904.9999999999982</v>
      </c>
      <c r="V2178" s="96"/>
      <c r="W2178" s="86"/>
      <c r="X2178" s="86"/>
      <c r="Y2178" s="86"/>
      <c r="Z2178" s="86"/>
      <c r="AA2178" s="86"/>
      <c r="AB2178" s="86"/>
      <c r="AC2178" s="86"/>
      <c r="AD2178" s="86"/>
      <c r="AE2178" s="86"/>
      <c r="AF2178" s="86"/>
      <c r="AG2178" s="86"/>
      <c r="AH2178" s="86"/>
      <c r="AI2178" s="86"/>
      <c r="AJ2178" s="86"/>
      <c r="AK2178" s="86"/>
      <c r="AL2178" s="86"/>
      <c r="AM2178" s="86"/>
      <c r="AN2178" s="86"/>
      <c r="AO2178" s="86"/>
      <c r="AP2178" s="86"/>
      <c r="AQ2178" s="86"/>
      <c r="AR2178" s="86"/>
      <c r="AS2178" s="86"/>
      <c r="AT2178" s="86"/>
      <c r="AU2178" s="86"/>
      <c r="AV2178" s="86"/>
      <c r="AW2178" s="86"/>
      <c r="AX2178" s="86"/>
      <c r="AY2178" s="86"/>
      <c r="AZ2178" s="86"/>
      <c r="BA2178" s="86"/>
      <c r="BB2178" s="86"/>
      <c r="BC2178" s="86"/>
      <c r="BD2178" s="86"/>
      <c r="BE2178" s="86"/>
      <c r="BF2178" s="86"/>
      <c r="BG2178" s="86"/>
      <c r="BH2178" s="86"/>
      <c r="BI2178" s="86"/>
      <c r="BJ2178" s="86"/>
      <c r="BK2178" s="86"/>
      <c r="BL2178" s="86"/>
      <c r="BM2178" s="86"/>
      <c r="BN2178" s="86"/>
      <c r="BO2178" s="86"/>
      <c r="BP2178" s="86"/>
    </row>
    <row r="2179" spans="1:68" s="207" customFormat="1" x14ac:dyDescent="0.25">
      <c r="A2179" s="71">
        <v>3</v>
      </c>
      <c r="B2179" s="286"/>
      <c r="C2179" s="286"/>
      <c r="D2179" s="284"/>
      <c r="E2179" s="284"/>
      <c r="F2179" s="96" t="s">
        <v>4313</v>
      </c>
      <c r="G2179" s="99">
        <v>-8159.1900000000023</v>
      </c>
      <c r="H2179" s="99">
        <v>-64.809999999999945</v>
      </c>
      <c r="I2179" s="71">
        <f t="shared" si="502"/>
        <v>-8224.0000000000018</v>
      </c>
      <c r="J2179" s="99"/>
      <c r="K2179" s="99"/>
      <c r="L2179" s="99">
        <f t="shared" si="503"/>
        <v>0</v>
      </c>
      <c r="M2179" s="99">
        <f t="shared" si="501"/>
        <v>-8159.1900000000023</v>
      </c>
      <c r="N2179" s="99">
        <f t="shared" si="504"/>
        <v>-64.809999999999945</v>
      </c>
      <c r="O2179" s="99">
        <f t="shared" si="505"/>
        <v>-8224.0000000000018</v>
      </c>
      <c r="P2179" s="99"/>
      <c r="Q2179" s="99"/>
      <c r="R2179" s="99">
        <f t="shared" si="506"/>
        <v>0</v>
      </c>
      <c r="S2179" s="99">
        <f t="shared" si="507"/>
        <v>-8159.1900000000023</v>
      </c>
      <c r="T2179" s="99">
        <f t="shared" si="508"/>
        <v>-64.809999999999945</v>
      </c>
      <c r="U2179" s="99">
        <f t="shared" si="509"/>
        <v>-8224.0000000000018</v>
      </c>
      <c r="V2179" s="96"/>
      <c r="W2179" s="86"/>
      <c r="X2179" s="86"/>
      <c r="Y2179" s="86"/>
      <c r="Z2179" s="86"/>
      <c r="AA2179" s="86"/>
      <c r="AB2179" s="86"/>
      <c r="AC2179" s="86"/>
      <c r="AD2179" s="86"/>
      <c r="AE2179" s="86"/>
      <c r="AF2179" s="86"/>
      <c r="AG2179" s="86"/>
      <c r="AH2179" s="86"/>
      <c r="AI2179" s="86"/>
      <c r="AJ2179" s="86"/>
      <c r="AK2179" s="86"/>
      <c r="AL2179" s="86"/>
      <c r="AM2179" s="86"/>
      <c r="AN2179" s="86"/>
      <c r="AO2179" s="86"/>
      <c r="AP2179" s="86"/>
      <c r="AQ2179" s="86"/>
      <c r="AR2179" s="86"/>
      <c r="AS2179" s="86"/>
      <c r="AT2179" s="86"/>
      <c r="AU2179" s="86"/>
      <c r="AV2179" s="86"/>
      <c r="AW2179" s="86"/>
      <c r="AX2179" s="86"/>
      <c r="AY2179" s="86"/>
      <c r="AZ2179" s="86"/>
      <c r="BA2179" s="86"/>
      <c r="BB2179" s="86"/>
      <c r="BC2179" s="86"/>
      <c r="BD2179" s="86"/>
      <c r="BE2179" s="86"/>
      <c r="BF2179" s="86"/>
      <c r="BG2179" s="86"/>
      <c r="BH2179" s="86"/>
      <c r="BI2179" s="86"/>
      <c r="BJ2179" s="86"/>
      <c r="BK2179" s="86"/>
      <c r="BL2179" s="86"/>
      <c r="BM2179" s="86"/>
      <c r="BN2179" s="86"/>
      <c r="BO2179" s="86"/>
      <c r="BP2179" s="86"/>
    </row>
    <row r="2180" spans="1:68" s="207" customFormat="1" x14ac:dyDescent="0.25">
      <c r="A2180" s="71">
        <v>4</v>
      </c>
      <c r="B2180" s="286"/>
      <c r="C2180" s="286"/>
      <c r="D2180" s="284"/>
      <c r="E2180" s="284"/>
      <c r="F2180" s="96" t="s">
        <v>4314</v>
      </c>
      <c r="G2180" s="99">
        <v>12330.689999999999</v>
      </c>
      <c r="H2180" s="99">
        <v>-40836.69</v>
      </c>
      <c r="I2180" s="71">
        <f t="shared" si="502"/>
        <v>-28506.000000000004</v>
      </c>
      <c r="J2180" s="99"/>
      <c r="K2180" s="99"/>
      <c r="L2180" s="99">
        <f t="shared" si="503"/>
        <v>0</v>
      </c>
      <c r="M2180" s="99">
        <f t="shared" si="501"/>
        <v>12330.689999999999</v>
      </c>
      <c r="N2180" s="99">
        <f t="shared" si="504"/>
        <v>-40836.69</v>
      </c>
      <c r="O2180" s="99">
        <f t="shared" si="505"/>
        <v>-28506.000000000004</v>
      </c>
      <c r="P2180" s="99"/>
      <c r="Q2180" s="99"/>
      <c r="R2180" s="99">
        <f t="shared" si="506"/>
        <v>0</v>
      </c>
      <c r="S2180" s="99">
        <f t="shared" si="507"/>
        <v>12330.689999999999</v>
      </c>
      <c r="T2180" s="99">
        <f t="shared" si="508"/>
        <v>-40836.69</v>
      </c>
      <c r="U2180" s="99">
        <f t="shared" si="509"/>
        <v>-28506.000000000004</v>
      </c>
      <c r="V2180" s="96"/>
      <c r="W2180" s="86"/>
      <c r="X2180" s="86"/>
      <c r="Y2180" s="86"/>
      <c r="Z2180" s="86"/>
      <c r="AA2180" s="86"/>
      <c r="AB2180" s="86"/>
      <c r="AC2180" s="86"/>
      <c r="AD2180" s="86"/>
      <c r="AE2180" s="86"/>
      <c r="AF2180" s="86"/>
      <c r="AG2180" s="86"/>
      <c r="AH2180" s="86"/>
      <c r="AI2180" s="86"/>
      <c r="AJ2180" s="86"/>
      <c r="AK2180" s="86"/>
      <c r="AL2180" s="86"/>
      <c r="AM2180" s="86"/>
      <c r="AN2180" s="86"/>
      <c r="AO2180" s="86"/>
      <c r="AP2180" s="86"/>
      <c r="AQ2180" s="86"/>
      <c r="AR2180" s="86"/>
      <c r="AS2180" s="86"/>
      <c r="AT2180" s="86"/>
      <c r="AU2180" s="86"/>
      <c r="AV2180" s="86"/>
      <c r="AW2180" s="86"/>
      <c r="AX2180" s="86"/>
      <c r="AY2180" s="86"/>
      <c r="AZ2180" s="86"/>
      <c r="BA2180" s="86"/>
      <c r="BB2180" s="86"/>
      <c r="BC2180" s="86"/>
      <c r="BD2180" s="86"/>
      <c r="BE2180" s="86"/>
      <c r="BF2180" s="86"/>
      <c r="BG2180" s="86"/>
      <c r="BH2180" s="86"/>
      <c r="BI2180" s="86"/>
      <c r="BJ2180" s="86"/>
      <c r="BK2180" s="86"/>
      <c r="BL2180" s="86"/>
      <c r="BM2180" s="86"/>
      <c r="BN2180" s="86"/>
      <c r="BO2180" s="86"/>
      <c r="BP2180" s="86"/>
    </row>
    <row r="2181" spans="1:68" s="207" customFormat="1" x14ac:dyDescent="0.25">
      <c r="A2181" s="71">
        <v>5</v>
      </c>
      <c r="B2181" s="286"/>
      <c r="C2181" s="286"/>
      <c r="D2181" s="284"/>
      <c r="E2181" s="284"/>
      <c r="F2181" s="96" t="s">
        <v>4315</v>
      </c>
      <c r="G2181" s="99">
        <v>38033.499999999993</v>
      </c>
      <c r="H2181" s="99">
        <v>-41728.500000000007</v>
      </c>
      <c r="I2181" s="71">
        <f t="shared" si="502"/>
        <v>-3695.0000000000146</v>
      </c>
      <c r="J2181" s="99"/>
      <c r="K2181" s="99"/>
      <c r="L2181" s="99">
        <f t="shared" si="503"/>
        <v>0</v>
      </c>
      <c r="M2181" s="99">
        <f t="shared" si="501"/>
        <v>38033.499999999993</v>
      </c>
      <c r="N2181" s="99">
        <f t="shared" si="504"/>
        <v>-41728.500000000007</v>
      </c>
      <c r="O2181" s="99">
        <f t="shared" si="505"/>
        <v>-3695.0000000000146</v>
      </c>
      <c r="P2181" s="99"/>
      <c r="Q2181" s="99"/>
      <c r="R2181" s="99">
        <f t="shared" si="506"/>
        <v>0</v>
      </c>
      <c r="S2181" s="99">
        <f t="shared" si="507"/>
        <v>38033.499999999993</v>
      </c>
      <c r="T2181" s="99">
        <f t="shared" si="508"/>
        <v>-41728.500000000007</v>
      </c>
      <c r="U2181" s="99">
        <f t="shared" si="509"/>
        <v>-3695.0000000000146</v>
      </c>
      <c r="V2181" s="96"/>
      <c r="W2181" s="86"/>
      <c r="X2181" s="86"/>
      <c r="Y2181" s="86"/>
      <c r="Z2181" s="86"/>
      <c r="AA2181" s="86"/>
      <c r="AB2181" s="86"/>
      <c r="AC2181" s="86"/>
      <c r="AD2181" s="86"/>
      <c r="AE2181" s="86"/>
      <c r="AF2181" s="86"/>
      <c r="AG2181" s="86"/>
      <c r="AH2181" s="86"/>
      <c r="AI2181" s="86"/>
      <c r="AJ2181" s="86"/>
      <c r="AK2181" s="86"/>
      <c r="AL2181" s="86"/>
      <c r="AM2181" s="86"/>
      <c r="AN2181" s="86"/>
      <c r="AO2181" s="86"/>
      <c r="AP2181" s="86"/>
      <c r="AQ2181" s="86"/>
      <c r="AR2181" s="86"/>
      <c r="AS2181" s="86"/>
      <c r="AT2181" s="86"/>
      <c r="AU2181" s="86"/>
      <c r="AV2181" s="86"/>
      <c r="AW2181" s="86"/>
      <c r="AX2181" s="86"/>
      <c r="AY2181" s="86"/>
      <c r="AZ2181" s="86"/>
      <c r="BA2181" s="86"/>
      <c r="BB2181" s="86"/>
      <c r="BC2181" s="86"/>
      <c r="BD2181" s="86"/>
      <c r="BE2181" s="86"/>
      <c r="BF2181" s="86"/>
      <c r="BG2181" s="86"/>
      <c r="BH2181" s="86"/>
      <c r="BI2181" s="86"/>
      <c r="BJ2181" s="86"/>
      <c r="BK2181" s="86"/>
      <c r="BL2181" s="86"/>
      <c r="BM2181" s="86"/>
      <c r="BN2181" s="86"/>
      <c r="BO2181" s="86"/>
      <c r="BP2181" s="86"/>
    </row>
    <row r="2182" spans="1:68" s="207" customFormat="1" x14ac:dyDescent="0.25">
      <c r="A2182" s="71">
        <v>6</v>
      </c>
      <c r="B2182" s="286"/>
      <c r="C2182" s="286"/>
      <c r="D2182" s="284"/>
      <c r="E2182" s="284"/>
      <c r="F2182" s="96" t="s">
        <v>4316</v>
      </c>
      <c r="G2182" s="99">
        <v>98551.82</v>
      </c>
      <c r="H2182" s="99">
        <v>1745.179999999993</v>
      </c>
      <c r="I2182" s="71">
        <f t="shared" si="502"/>
        <v>100297</v>
      </c>
      <c r="J2182" s="99"/>
      <c r="K2182" s="99"/>
      <c r="L2182" s="99">
        <f t="shared" si="503"/>
        <v>0</v>
      </c>
      <c r="M2182" s="99">
        <f t="shared" si="501"/>
        <v>98551.82</v>
      </c>
      <c r="N2182" s="99">
        <f t="shared" si="504"/>
        <v>1745.179999999993</v>
      </c>
      <c r="O2182" s="99">
        <f t="shared" si="505"/>
        <v>100297</v>
      </c>
      <c r="P2182" s="99"/>
      <c r="Q2182" s="99"/>
      <c r="R2182" s="99">
        <f t="shared" si="506"/>
        <v>0</v>
      </c>
      <c r="S2182" s="99">
        <f t="shared" si="507"/>
        <v>98551.82</v>
      </c>
      <c r="T2182" s="99">
        <f t="shared" si="508"/>
        <v>1745.179999999993</v>
      </c>
      <c r="U2182" s="99">
        <f t="shared" si="509"/>
        <v>100297</v>
      </c>
      <c r="V2182" s="96"/>
      <c r="W2182" s="86"/>
      <c r="X2182" s="86"/>
      <c r="Y2182" s="86"/>
      <c r="Z2182" s="86"/>
      <c r="AA2182" s="86"/>
      <c r="AB2182" s="86"/>
      <c r="AC2182" s="86"/>
      <c r="AD2182" s="86"/>
      <c r="AE2182" s="86"/>
      <c r="AF2182" s="86"/>
      <c r="AG2182" s="86"/>
      <c r="AH2182" s="86"/>
      <c r="AI2182" s="86"/>
      <c r="AJ2182" s="86"/>
      <c r="AK2182" s="86"/>
      <c r="AL2182" s="86"/>
      <c r="AM2182" s="86"/>
      <c r="AN2182" s="86"/>
      <c r="AO2182" s="86"/>
      <c r="AP2182" s="86"/>
      <c r="AQ2182" s="86"/>
      <c r="AR2182" s="86"/>
      <c r="AS2182" s="86"/>
      <c r="AT2182" s="86"/>
      <c r="AU2182" s="86"/>
      <c r="AV2182" s="86"/>
      <c r="AW2182" s="86"/>
      <c r="AX2182" s="86"/>
      <c r="AY2182" s="86"/>
      <c r="AZ2182" s="86"/>
      <c r="BA2182" s="86"/>
      <c r="BB2182" s="86"/>
      <c r="BC2182" s="86"/>
      <c r="BD2182" s="86"/>
      <c r="BE2182" s="86"/>
      <c r="BF2182" s="86"/>
      <c r="BG2182" s="86"/>
      <c r="BH2182" s="86"/>
      <c r="BI2182" s="86"/>
      <c r="BJ2182" s="86"/>
      <c r="BK2182" s="86"/>
      <c r="BL2182" s="86"/>
      <c r="BM2182" s="86"/>
      <c r="BN2182" s="86"/>
      <c r="BO2182" s="86"/>
      <c r="BP2182" s="86"/>
    </row>
    <row r="2183" spans="1:68" s="207" customFormat="1" x14ac:dyDescent="0.25">
      <c r="A2183" s="71">
        <v>7</v>
      </c>
      <c r="B2183" s="286"/>
      <c r="C2183" s="286"/>
      <c r="D2183" s="284"/>
      <c r="E2183" s="284"/>
      <c r="F2183" s="96" t="s">
        <v>4317</v>
      </c>
      <c r="G2183" s="99">
        <v>36507.29</v>
      </c>
      <c r="H2183" s="99">
        <v>816.71</v>
      </c>
      <c r="I2183" s="71">
        <f t="shared" si="502"/>
        <v>37324</v>
      </c>
      <c r="J2183" s="99"/>
      <c r="K2183" s="99"/>
      <c r="L2183" s="99">
        <f t="shared" si="503"/>
        <v>0</v>
      </c>
      <c r="M2183" s="99">
        <f t="shared" si="501"/>
        <v>36507.29</v>
      </c>
      <c r="N2183" s="99">
        <f t="shared" si="504"/>
        <v>816.71</v>
      </c>
      <c r="O2183" s="99">
        <f t="shared" si="505"/>
        <v>37324</v>
      </c>
      <c r="P2183" s="99"/>
      <c r="Q2183" s="99"/>
      <c r="R2183" s="99">
        <f t="shared" si="506"/>
        <v>0</v>
      </c>
      <c r="S2183" s="99">
        <f t="shared" si="507"/>
        <v>36507.29</v>
      </c>
      <c r="T2183" s="99">
        <f t="shared" si="508"/>
        <v>816.71</v>
      </c>
      <c r="U2183" s="99">
        <f t="shared" si="509"/>
        <v>37324</v>
      </c>
      <c r="V2183" s="96"/>
      <c r="W2183" s="86"/>
      <c r="X2183" s="86"/>
      <c r="Y2183" s="86"/>
      <c r="Z2183" s="86"/>
      <c r="AA2183" s="86"/>
      <c r="AB2183" s="86"/>
      <c r="AC2183" s="86"/>
      <c r="AD2183" s="86"/>
      <c r="AE2183" s="86"/>
      <c r="AF2183" s="86"/>
      <c r="AG2183" s="86"/>
      <c r="AH2183" s="86"/>
      <c r="AI2183" s="86"/>
      <c r="AJ2183" s="86"/>
      <c r="AK2183" s="86"/>
      <c r="AL2183" s="86"/>
      <c r="AM2183" s="86"/>
      <c r="AN2183" s="86"/>
      <c r="AO2183" s="86"/>
      <c r="AP2183" s="86"/>
      <c r="AQ2183" s="86"/>
      <c r="AR2183" s="86"/>
      <c r="AS2183" s="86"/>
      <c r="AT2183" s="86"/>
      <c r="AU2183" s="86"/>
      <c r="AV2183" s="86"/>
      <c r="AW2183" s="86"/>
      <c r="AX2183" s="86"/>
      <c r="AY2183" s="86"/>
      <c r="AZ2183" s="86"/>
      <c r="BA2183" s="86"/>
      <c r="BB2183" s="86"/>
      <c r="BC2183" s="86"/>
      <c r="BD2183" s="86"/>
      <c r="BE2183" s="86"/>
      <c r="BF2183" s="86"/>
      <c r="BG2183" s="86"/>
      <c r="BH2183" s="86"/>
      <c r="BI2183" s="86"/>
      <c r="BJ2183" s="86"/>
      <c r="BK2183" s="86"/>
      <c r="BL2183" s="86"/>
      <c r="BM2183" s="86"/>
      <c r="BN2183" s="86"/>
      <c r="BO2183" s="86"/>
      <c r="BP2183" s="86"/>
    </row>
    <row r="2184" spans="1:68" s="207" customFormat="1" x14ac:dyDescent="0.25">
      <c r="A2184" s="71">
        <v>8</v>
      </c>
      <c r="B2184" s="286"/>
      <c r="C2184" s="286"/>
      <c r="D2184" s="284"/>
      <c r="E2184" s="284"/>
      <c r="F2184" s="96" t="s">
        <v>4318</v>
      </c>
      <c r="G2184" s="99">
        <v>62817.38</v>
      </c>
      <c r="H2184" s="99">
        <v>-20758.379999999997</v>
      </c>
      <c r="I2184" s="71">
        <f t="shared" si="502"/>
        <v>42059</v>
      </c>
      <c r="J2184" s="99"/>
      <c r="K2184" s="99"/>
      <c r="L2184" s="99">
        <f t="shared" si="503"/>
        <v>0</v>
      </c>
      <c r="M2184" s="99">
        <f t="shared" si="501"/>
        <v>62817.38</v>
      </c>
      <c r="N2184" s="99">
        <f t="shared" si="504"/>
        <v>-20758.379999999997</v>
      </c>
      <c r="O2184" s="99">
        <f t="shared" si="505"/>
        <v>42059</v>
      </c>
      <c r="P2184" s="99"/>
      <c r="Q2184" s="99"/>
      <c r="R2184" s="99">
        <f t="shared" si="506"/>
        <v>0</v>
      </c>
      <c r="S2184" s="99">
        <f t="shared" si="507"/>
        <v>62817.38</v>
      </c>
      <c r="T2184" s="99">
        <f t="shared" si="508"/>
        <v>-20758.379999999997</v>
      </c>
      <c r="U2184" s="99">
        <f t="shared" si="509"/>
        <v>42059</v>
      </c>
      <c r="V2184" s="96"/>
      <c r="W2184" s="86"/>
      <c r="X2184" s="86"/>
      <c r="Y2184" s="86"/>
      <c r="Z2184" s="86"/>
      <c r="AA2184" s="86"/>
      <c r="AB2184" s="86"/>
      <c r="AC2184" s="86"/>
      <c r="AD2184" s="86"/>
      <c r="AE2184" s="86"/>
      <c r="AF2184" s="86"/>
      <c r="AG2184" s="86"/>
      <c r="AH2184" s="86"/>
      <c r="AI2184" s="86"/>
      <c r="AJ2184" s="86"/>
      <c r="AK2184" s="86"/>
      <c r="AL2184" s="86"/>
      <c r="AM2184" s="86"/>
      <c r="AN2184" s="86"/>
      <c r="AO2184" s="86"/>
      <c r="AP2184" s="86"/>
      <c r="AQ2184" s="86"/>
      <c r="AR2184" s="86"/>
      <c r="AS2184" s="86"/>
      <c r="AT2184" s="86"/>
      <c r="AU2184" s="86"/>
      <c r="AV2184" s="86"/>
      <c r="AW2184" s="86"/>
      <c r="AX2184" s="86"/>
      <c r="AY2184" s="86"/>
      <c r="AZ2184" s="86"/>
      <c r="BA2184" s="86"/>
      <c r="BB2184" s="86"/>
      <c r="BC2184" s="86"/>
      <c r="BD2184" s="86"/>
      <c r="BE2184" s="86"/>
      <c r="BF2184" s="86"/>
      <c r="BG2184" s="86"/>
      <c r="BH2184" s="86"/>
      <c r="BI2184" s="86"/>
      <c r="BJ2184" s="86"/>
      <c r="BK2184" s="86"/>
      <c r="BL2184" s="86"/>
      <c r="BM2184" s="86"/>
      <c r="BN2184" s="86"/>
      <c r="BO2184" s="86"/>
      <c r="BP2184" s="86"/>
    </row>
    <row r="2185" spans="1:68" s="207" customFormat="1" x14ac:dyDescent="0.25">
      <c r="A2185" s="71">
        <v>9</v>
      </c>
      <c r="B2185" s="286"/>
      <c r="C2185" s="286"/>
      <c r="D2185" s="284"/>
      <c r="E2185" s="284"/>
      <c r="F2185" s="96" t="s">
        <v>4319</v>
      </c>
      <c r="G2185" s="99">
        <v>129336.94</v>
      </c>
      <c r="H2185" s="99">
        <v>-4811.9399999999878</v>
      </c>
      <c r="I2185" s="71">
        <f t="shared" si="502"/>
        <v>124525.00000000001</v>
      </c>
      <c r="J2185" s="99"/>
      <c r="K2185" s="99"/>
      <c r="L2185" s="99">
        <f t="shared" si="503"/>
        <v>0</v>
      </c>
      <c r="M2185" s="99">
        <f t="shared" si="501"/>
        <v>129336.94</v>
      </c>
      <c r="N2185" s="99">
        <f t="shared" si="504"/>
        <v>-4811.9399999999878</v>
      </c>
      <c r="O2185" s="99">
        <f t="shared" si="505"/>
        <v>124525.00000000001</v>
      </c>
      <c r="P2185" s="99"/>
      <c r="Q2185" s="99"/>
      <c r="R2185" s="99">
        <f t="shared" si="506"/>
        <v>0</v>
      </c>
      <c r="S2185" s="99">
        <f t="shared" si="507"/>
        <v>129336.94</v>
      </c>
      <c r="T2185" s="99">
        <f t="shared" si="508"/>
        <v>-4811.9399999999878</v>
      </c>
      <c r="U2185" s="99">
        <f t="shared" si="509"/>
        <v>124525.00000000001</v>
      </c>
      <c r="V2185" s="96"/>
      <c r="W2185" s="86"/>
      <c r="X2185" s="86"/>
      <c r="Y2185" s="86"/>
      <c r="Z2185" s="86"/>
      <c r="AA2185" s="86"/>
      <c r="AB2185" s="86"/>
      <c r="AC2185" s="86"/>
      <c r="AD2185" s="86"/>
      <c r="AE2185" s="86"/>
      <c r="AF2185" s="86"/>
      <c r="AG2185" s="86"/>
      <c r="AH2185" s="86"/>
      <c r="AI2185" s="86"/>
      <c r="AJ2185" s="86"/>
      <c r="AK2185" s="86"/>
      <c r="AL2185" s="86"/>
      <c r="AM2185" s="86"/>
      <c r="AN2185" s="86"/>
      <c r="AO2185" s="86"/>
      <c r="AP2185" s="86"/>
      <c r="AQ2185" s="86"/>
      <c r="AR2185" s="86"/>
      <c r="AS2185" s="86"/>
      <c r="AT2185" s="86"/>
      <c r="AU2185" s="86"/>
      <c r="AV2185" s="86"/>
      <c r="AW2185" s="86"/>
      <c r="AX2185" s="86"/>
      <c r="AY2185" s="86"/>
      <c r="AZ2185" s="86"/>
      <c r="BA2185" s="86"/>
      <c r="BB2185" s="86"/>
      <c r="BC2185" s="86"/>
      <c r="BD2185" s="86"/>
      <c r="BE2185" s="86"/>
      <c r="BF2185" s="86"/>
      <c r="BG2185" s="86"/>
      <c r="BH2185" s="86"/>
      <c r="BI2185" s="86"/>
      <c r="BJ2185" s="86"/>
      <c r="BK2185" s="86"/>
      <c r="BL2185" s="86"/>
      <c r="BM2185" s="86"/>
      <c r="BN2185" s="86"/>
      <c r="BO2185" s="86"/>
      <c r="BP2185" s="86"/>
    </row>
    <row r="2186" spans="1:68" s="207" customFormat="1" x14ac:dyDescent="0.25">
      <c r="A2186" s="71">
        <v>10</v>
      </c>
      <c r="B2186" s="286"/>
      <c r="C2186" s="286"/>
      <c r="D2186" s="284"/>
      <c r="E2186" s="284"/>
      <c r="F2186" s="96" t="s">
        <v>4320</v>
      </c>
      <c r="G2186" s="99">
        <v>254810.04000000004</v>
      </c>
      <c r="H2186" s="99">
        <v>62905.96</v>
      </c>
      <c r="I2186" s="71">
        <f t="shared" si="502"/>
        <v>317716.00000000006</v>
      </c>
      <c r="J2186" s="99"/>
      <c r="K2186" s="99"/>
      <c r="L2186" s="99">
        <f t="shared" si="503"/>
        <v>0</v>
      </c>
      <c r="M2186" s="99">
        <f t="shared" si="501"/>
        <v>254810.04000000004</v>
      </c>
      <c r="N2186" s="99">
        <f t="shared" si="504"/>
        <v>62905.96</v>
      </c>
      <c r="O2186" s="99">
        <f t="shared" si="505"/>
        <v>317716.00000000006</v>
      </c>
      <c r="P2186" s="99"/>
      <c r="Q2186" s="99"/>
      <c r="R2186" s="99">
        <f t="shared" si="506"/>
        <v>0</v>
      </c>
      <c r="S2186" s="99">
        <f t="shared" si="507"/>
        <v>254810.04000000004</v>
      </c>
      <c r="T2186" s="99">
        <f t="shared" si="508"/>
        <v>62905.96</v>
      </c>
      <c r="U2186" s="99">
        <f t="shared" si="509"/>
        <v>317716.00000000006</v>
      </c>
      <c r="V2186" s="96"/>
      <c r="W2186" s="86"/>
      <c r="X2186" s="86"/>
      <c r="Y2186" s="86"/>
      <c r="Z2186" s="86"/>
      <c r="AA2186" s="86"/>
      <c r="AB2186" s="86"/>
      <c r="AC2186" s="86"/>
      <c r="AD2186" s="86"/>
      <c r="AE2186" s="86"/>
      <c r="AF2186" s="86"/>
      <c r="AG2186" s="86"/>
      <c r="AH2186" s="86"/>
      <c r="AI2186" s="86"/>
      <c r="AJ2186" s="86"/>
      <c r="AK2186" s="86"/>
      <c r="AL2186" s="86"/>
      <c r="AM2186" s="86"/>
      <c r="AN2186" s="86"/>
      <c r="AO2186" s="86"/>
      <c r="AP2186" s="86"/>
      <c r="AQ2186" s="86"/>
      <c r="AR2186" s="86"/>
      <c r="AS2186" s="86"/>
      <c r="AT2186" s="86"/>
      <c r="AU2186" s="86"/>
      <c r="AV2186" s="86"/>
      <c r="AW2186" s="86"/>
      <c r="AX2186" s="86"/>
      <c r="AY2186" s="86"/>
      <c r="AZ2186" s="86"/>
      <c r="BA2186" s="86"/>
      <c r="BB2186" s="86"/>
      <c r="BC2186" s="86"/>
      <c r="BD2186" s="86"/>
      <c r="BE2186" s="86"/>
      <c r="BF2186" s="86"/>
      <c r="BG2186" s="86"/>
      <c r="BH2186" s="86"/>
      <c r="BI2186" s="86"/>
      <c r="BJ2186" s="86"/>
      <c r="BK2186" s="86"/>
      <c r="BL2186" s="86"/>
      <c r="BM2186" s="86"/>
      <c r="BN2186" s="86"/>
      <c r="BO2186" s="86"/>
      <c r="BP2186" s="86"/>
    </row>
    <row r="2187" spans="1:68" s="207" customFormat="1" x14ac:dyDescent="0.25">
      <c r="A2187" s="71">
        <v>11</v>
      </c>
      <c r="B2187" s="286"/>
      <c r="C2187" s="286"/>
      <c r="D2187" s="284"/>
      <c r="E2187" s="284"/>
      <c r="F2187" s="96" t="s">
        <v>4321</v>
      </c>
      <c r="G2187" s="99">
        <v>110522.62999999998</v>
      </c>
      <c r="H2187" s="99">
        <v>-27348.629999999994</v>
      </c>
      <c r="I2187" s="71">
        <f t="shared" si="502"/>
        <v>83173.999999999985</v>
      </c>
      <c r="J2187" s="99"/>
      <c r="K2187" s="99"/>
      <c r="L2187" s="99">
        <f t="shared" si="503"/>
        <v>0</v>
      </c>
      <c r="M2187" s="99">
        <f t="shared" ref="M2187:M2250" si="512">G2187+J2187</f>
        <v>110522.62999999998</v>
      </c>
      <c r="N2187" s="99">
        <f t="shared" si="504"/>
        <v>-27348.629999999994</v>
      </c>
      <c r="O2187" s="99">
        <f t="shared" si="505"/>
        <v>83173.999999999985</v>
      </c>
      <c r="P2187" s="99"/>
      <c r="Q2187" s="99"/>
      <c r="R2187" s="99">
        <f t="shared" si="506"/>
        <v>0</v>
      </c>
      <c r="S2187" s="99">
        <f t="shared" si="507"/>
        <v>110522.62999999998</v>
      </c>
      <c r="T2187" s="99">
        <f t="shared" si="508"/>
        <v>-27348.629999999994</v>
      </c>
      <c r="U2187" s="99">
        <f t="shared" si="509"/>
        <v>83173.999999999985</v>
      </c>
      <c r="V2187" s="96"/>
      <c r="W2187" s="86"/>
      <c r="X2187" s="86"/>
      <c r="Y2187" s="86"/>
      <c r="Z2187" s="86"/>
      <c r="AA2187" s="86"/>
      <c r="AB2187" s="86"/>
      <c r="AC2187" s="86"/>
      <c r="AD2187" s="86"/>
      <c r="AE2187" s="86"/>
      <c r="AF2187" s="86"/>
      <c r="AG2187" s="86"/>
      <c r="AH2187" s="86"/>
      <c r="AI2187" s="86"/>
      <c r="AJ2187" s="86"/>
      <c r="AK2187" s="86"/>
      <c r="AL2187" s="86"/>
      <c r="AM2187" s="86"/>
      <c r="AN2187" s="86"/>
      <c r="AO2187" s="86"/>
      <c r="AP2187" s="86"/>
      <c r="AQ2187" s="86"/>
      <c r="AR2187" s="86"/>
      <c r="AS2187" s="86"/>
      <c r="AT2187" s="86"/>
      <c r="AU2187" s="86"/>
      <c r="AV2187" s="86"/>
      <c r="AW2187" s="86"/>
      <c r="AX2187" s="86"/>
      <c r="AY2187" s="86"/>
      <c r="AZ2187" s="86"/>
      <c r="BA2187" s="86"/>
      <c r="BB2187" s="86"/>
      <c r="BC2187" s="86"/>
      <c r="BD2187" s="86"/>
      <c r="BE2187" s="86"/>
      <c r="BF2187" s="86"/>
      <c r="BG2187" s="86"/>
      <c r="BH2187" s="86"/>
      <c r="BI2187" s="86"/>
      <c r="BJ2187" s="86"/>
      <c r="BK2187" s="86"/>
      <c r="BL2187" s="86"/>
      <c r="BM2187" s="86"/>
      <c r="BN2187" s="86"/>
      <c r="BO2187" s="86"/>
      <c r="BP2187" s="86"/>
    </row>
    <row r="2188" spans="1:68" s="207" customFormat="1" x14ac:dyDescent="0.25">
      <c r="A2188" s="71">
        <v>12</v>
      </c>
      <c r="B2188" s="286"/>
      <c r="C2188" s="286"/>
      <c r="D2188" s="284"/>
      <c r="E2188" s="284"/>
      <c r="F2188" s="96" t="s">
        <v>4322</v>
      </c>
      <c r="G2188" s="99">
        <v>180215.13999999998</v>
      </c>
      <c r="H2188" s="99">
        <v>38137.859999999986</v>
      </c>
      <c r="I2188" s="71">
        <f t="shared" si="502"/>
        <v>218352.99999999997</v>
      </c>
      <c r="J2188" s="99"/>
      <c r="K2188" s="99"/>
      <c r="L2188" s="99">
        <f t="shared" si="503"/>
        <v>0</v>
      </c>
      <c r="M2188" s="99">
        <f t="shared" si="512"/>
        <v>180215.13999999998</v>
      </c>
      <c r="N2188" s="99">
        <f t="shared" si="504"/>
        <v>38137.859999999986</v>
      </c>
      <c r="O2188" s="99">
        <f t="shared" si="505"/>
        <v>218352.99999999997</v>
      </c>
      <c r="P2188" s="99"/>
      <c r="Q2188" s="99"/>
      <c r="R2188" s="99">
        <f t="shared" si="506"/>
        <v>0</v>
      </c>
      <c r="S2188" s="99">
        <f t="shared" si="507"/>
        <v>180215.13999999998</v>
      </c>
      <c r="T2188" s="99">
        <f t="shared" si="508"/>
        <v>38137.859999999986</v>
      </c>
      <c r="U2188" s="99">
        <f t="shared" si="509"/>
        <v>218352.99999999997</v>
      </c>
      <c r="V2188" s="96"/>
      <c r="W2188" s="86"/>
      <c r="X2188" s="86"/>
      <c r="Y2188" s="86"/>
      <c r="Z2188" s="86"/>
      <c r="AA2188" s="86"/>
      <c r="AB2188" s="86"/>
      <c r="AC2188" s="86"/>
      <c r="AD2188" s="86"/>
      <c r="AE2188" s="86"/>
      <c r="AF2188" s="86"/>
      <c r="AG2188" s="86"/>
      <c r="AH2188" s="86"/>
      <c r="AI2188" s="86"/>
      <c r="AJ2188" s="86"/>
      <c r="AK2188" s="86"/>
      <c r="AL2188" s="86"/>
      <c r="AM2188" s="86"/>
      <c r="AN2188" s="86"/>
      <c r="AO2188" s="86"/>
      <c r="AP2188" s="86"/>
      <c r="AQ2188" s="86"/>
      <c r="AR2188" s="86"/>
      <c r="AS2188" s="86"/>
      <c r="AT2188" s="86"/>
      <c r="AU2188" s="86"/>
      <c r="AV2188" s="86"/>
      <c r="AW2188" s="86"/>
      <c r="AX2188" s="86"/>
      <c r="AY2188" s="86"/>
      <c r="AZ2188" s="86"/>
      <c r="BA2188" s="86"/>
      <c r="BB2188" s="86"/>
      <c r="BC2188" s="86"/>
      <c r="BD2188" s="86"/>
      <c r="BE2188" s="86"/>
      <c r="BF2188" s="86"/>
      <c r="BG2188" s="86"/>
      <c r="BH2188" s="86"/>
      <c r="BI2188" s="86"/>
      <c r="BJ2188" s="86"/>
      <c r="BK2188" s="86"/>
      <c r="BL2188" s="86"/>
      <c r="BM2188" s="86"/>
      <c r="BN2188" s="86"/>
      <c r="BO2188" s="86"/>
      <c r="BP2188" s="86"/>
    </row>
    <row r="2189" spans="1:68" s="207" customFormat="1" x14ac:dyDescent="0.25">
      <c r="A2189" s="71">
        <v>13</v>
      </c>
      <c r="B2189" s="286"/>
      <c r="C2189" s="286"/>
      <c r="D2189" s="284"/>
      <c r="E2189" s="284"/>
      <c r="F2189" s="96" t="s">
        <v>4323</v>
      </c>
      <c r="G2189" s="99">
        <v>4639.3200000000033</v>
      </c>
      <c r="H2189" s="99">
        <v>444.68000000000006</v>
      </c>
      <c r="I2189" s="71">
        <f t="shared" si="502"/>
        <v>5084.0000000000036</v>
      </c>
      <c r="J2189" s="99"/>
      <c r="K2189" s="99"/>
      <c r="L2189" s="99">
        <f t="shared" si="503"/>
        <v>0</v>
      </c>
      <c r="M2189" s="99">
        <f t="shared" si="512"/>
        <v>4639.3200000000033</v>
      </c>
      <c r="N2189" s="99">
        <f t="shared" si="504"/>
        <v>444.68000000000006</v>
      </c>
      <c r="O2189" s="99">
        <f t="shared" si="505"/>
        <v>5084.0000000000036</v>
      </c>
      <c r="P2189" s="99"/>
      <c r="Q2189" s="99"/>
      <c r="R2189" s="99">
        <f t="shared" si="506"/>
        <v>0</v>
      </c>
      <c r="S2189" s="99">
        <f t="shared" si="507"/>
        <v>4639.3200000000033</v>
      </c>
      <c r="T2189" s="99">
        <f t="shared" si="508"/>
        <v>444.68000000000006</v>
      </c>
      <c r="U2189" s="99">
        <f t="shared" si="509"/>
        <v>5084.0000000000036</v>
      </c>
      <c r="V2189" s="96"/>
      <c r="W2189" s="86"/>
      <c r="X2189" s="86"/>
      <c r="Y2189" s="86"/>
      <c r="Z2189" s="86"/>
      <c r="AA2189" s="86"/>
      <c r="AB2189" s="86"/>
      <c r="AC2189" s="86"/>
      <c r="AD2189" s="86"/>
      <c r="AE2189" s="86"/>
      <c r="AF2189" s="86"/>
      <c r="AG2189" s="86"/>
      <c r="AH2189" s="86"/>
      <c r="AI2189" s="86"/>
      <c r="AJ2189" s="86"/>
      <c r="AK2189" s="86"/>
      <c r="AL2189" s="86"/>
      <c r="AM2189" s="86"/>
      <c r="AN2189" s="86"/>
      <c r="AO2189" s="86"/>
      <c r="AP2189" s="86"/>
      <c r="AQ2189" s="86"/>
      <c r="AR2189" s="86"/>
      <c r="AS2189" s="86"/>
      <c r="AT2189" s="86"/>
      <c r="AU2189" s="86"/>
      <c r="AV2189" s="86"/>
      <c r="AW2189" s="86"/>
      <c r="AX2189" s="86"/>
      <c r="AY2189" s="86"/>
      <c r="AZ2189" s="86"/>
      <c r="BA2189" s="86"/>
      <c r="BB2189" s="86"/>
      <c r="BC2189" s="86"/>
      <c r="BD2189" s="86"/>
      <c r="BE2189" s="86"/>
      <c r="BF2189" s="86"/>
      <c r="BG2189" s="86"/>
      <c r="BH2189" s="86"/>
      <c r="BI2189" s="86"/>
      <c r="BJ2189" s="86"/>
      <c r="BK2189" s="86"/>
      <c r="BL2189" s="86"/>
      <c r="BM2189" s="86"/>
      <c r="BN2189" s="86"/>
      <c r="BO2189" s="86"/>
      <c r="BP2189" s="86"/>
    </row>
    <row r="2190" spans="1:68" s="207" customFormat="1" x14ac:dyDescent="0.25">
      <c r="A2190" s="71">
        <v>14</v>
      </c>
      <c r="B2190" s="286"/>
      <c r="C2190" s="286"/>
      <c r="D2190" s="284"/>
      <c r="E2190" s="284"/>
      <c r="F2190" s="96" t="s">
        <v>4324</v>
      </c>
      <c r="G2190" s="99">
        <v>15413.59</v>
      </c>
      <c r="H2190" s="99">
        <v>-39181.589999999997</v>
      </c>
      <c r="I2190" s="71">
        <f t="shared" si="502"/>
        <v>-23767.999999999996</v>
      </c>
      <c r="J2190" s="99"/>
      <c r="K2190" s="99"/>
      <c r="L2190" s="99">
        <f t="shared" si="503"/>
        <v>0</v>
      </c>
      <c r="M2190" s="99">
        <f t="shared" si="512"/>
        <v>15413.59</v>
      </c>
      <c r="N2190" s="99">
        <f t="shared" si="504"/>
        <v>-39181.589999999997</v>
      </c>
      <c r="O2190" s="99">
        <f t="shared" si="505"/>
        <v>-23767.999999999996</v>
      </c>
      <c r="P2190" s="99"/>
      <c r="Q2190" s="99"/>
      <c r="R2190" s="99">
        <f t="shared" si="506"/>
        <v>0</v>
      </c>
      <c r="S2190" s="99">
        <f t="shared" si="507"/>
        <v>15413.59</v>
      </c>
      <c r="T2190" s="99">
        <f t="shared" si="508"/>
        <v>-39181.589999999997</v>
      </c>
      <c r="U2190" s="99">
        <f t="shared" si="509"/>
        <v>-23767.999999999996</v>
      </c>
      <c r="V2190" s="96"/>
      <c r="W2190" s="86"/>
      <c r="X2190" s="86"/>
      <c r="Y2190" s="86"/>
      <c r="Z2190" s="86"/>
      <c r="AA2190" s="86"/>
      <c r="AB2190" s="86"/>
      <c r="AC2190" s="86"/>
      <c r="AD2190" s="86"/>
      <c r="AE2190" s="86"/>
      <c r="AF2190" s="86"/>
      <c r="AG2190" s="86"/>
      <c r="AH2190" s="86"/>
      <c r="AI2190" s="86"/>
      <c r="AJ2190" s="86"/>
      <c r="AK2190" s="86"/>
      <c r="AL2190" s="86"/>
      <c r="AM2190" s="86"/>
      <c r="AN2190" s="86"/>
      <c r="AO2190" s="86"/>
      <c r="AP2190" s="86"/>
      <c r="AQ2190" s="86"/>
      <c r="AR2190" s="86"/>
      <c r="AS2190" s="86"/>
      <c r="AT2190" s="86"/>
      <c r="AU2190" s="86"/>
      <c r="AV2190" s="86"/>
      <c r="AW2190" s="86"/>
      <c r="AX2190" s="86"/>
      <c r="AY2190" s="86"/>
      <c r="AZ2190" s="86"/>
      <c r="BA2190" s="86"/>
      <c r="BB2190" s="86"/>
      <c r="BC2190" s="86"/>
      <c r="BD2190" s="86"/>
      <c r="BE2190" s="86"/>
      <c r="BF2190" s="86"/>
      <c r="BG2190" s="86"/>
      <c r="BH2190" s="86"/>
      <c r="BI2190" s="86"/>
      <c r="BJ2190" s="86"/>
      <c r="BK2190" s="86"/>
      <c r="BL2190" s="86"/>
      <c r="BM2190" s="86"/>
      <c r="BN2190" s="86"/>
      <c r="BO2190" s="86"/>
      <c r="BP2190" s="86"/>
    </row>
    <row r="2191" spans="1:68" s="207" customFormat="1" x14ac:dyDescent="0.25">
      <c r="A2191" s="71">
        <v>15</v>
      </c>
      <c r="B2191" s="286"/>
      <c r="C2191" s="286"/>
      <c r="D2191" s="284"/>
      <c r="E2191" s="284"/>
      <c r="F2191" s="96" t="s">
        <v>4325</v>
      </c>
      <c r="G2191" s="99">
        <v>7962.2899999999972</v>
      </c>
      <c r="H2191" s="99">
        <v>3299.7100000000009</v>
      </c>
      <c r="I2191" s="71">
        <f t="shared" si="502"/>
        <v>11261.999999999998</v>
      </c>
      <c r="J2191" s="99"/>
      <c r="K2191" s="99"/>
      <c r="L2191" s="99">
        <f t="shared" si="503"/>
        <v>0</v>
      </c>
      <c r="M2191" s="99">
        <f t="shared" si="512"/>
        <v>7962.2899999999972</v>
      </c>
      <c r="N2191" s="99">
        <f t="shared" si="504"/>
        <v>3299.7100000000009</v>
      </c>
      <c r="O2191" s="99">
        <f t="shared" si="505"/>
        <v>11261.999999999998</v>
      </c>
      <c r="P2191" s="99"/>
      <c r="Q2191" s="99"/>
      <c r="R2191" s="99">
        <f t="shared" si="506"/>
        <v>0</v>
      </c>
      <c r="S2191" s="99">
        <f t="shared" si="507"/>
        <v>7962.2899999999972</v>
      </c>
      <c r="T2191" s="99">
        <f t="shared" si="508"/>
        <v>3299.7100000000009</v>
      </c>
      <c r="U2191" s="99">
        <f t="shared" si="509"/>
        <v>11261.999999999998</v>
      </c>
      <c r="V2191" s="96"/>
      <c r="W2191" s="86"/>
      <c r="X2191" s="86"/>
      <c r="Y2191" s="86"/>
      <c r="Z2191" s="86"/>
      <c r="AA2191" s="86"/>
      <c r="AB2191" s="86"/>
      <c r="AC2191" s="86"/>
      <c r="AD2191" s="86"/>
      <c r="AE2191" s="86"/>
      <c r="AF2191" s="86"/>
      <c r="AG2191" s="86"/>
      <c r="AH2191" s="86"/>
      <c r="AI2191" s="86"/>
      <c r="AJ2191" s="86"/>
      <c r="AK2191" s="86"/>
      <c r="AL2191" s="86"/>
      <c r="AM2191" s="86"/>
      <c r="AN2191" s="86"/>
      <c r="AO2191" s="86"/>
      <c r="AP2191" s="86"/>
      <c r="AQ2191" s="86"/>
      <c r="AR2191" s="86"/>
      <c r="AS2191" s="86"/>
      <c r="AT2191" s="86"/>
      <c r="AU2191" s="86"/>
      <c r="AV2191" s="86"/>
      <c r="AW2191" s="86"/>
      <c r="AX2191" s="86"/>
      <c r="AY2191" s="86"/>
      <c r="AZ2191" s="86"/>
      <c r="BA2191" s="86"/>
      <c r="BB2191" s="86"/>
      <c r="BC2191" s="86"/>
      <c r="BD2191" s="86"/>
      <c r="BE2191" s="86"/>
      <c r="BF2191" s="86"/>
      <c r="BG2191" s="86"/>
      <c r="BH2191" s="86"/>
      <c r="BI2191" s="86"/>
      <c r="BJ2191" s="86"/>
      <c r="BK2191" s="86"/>
      <c r="BL2191" s="86"/>
      <c r="BM2191" s="86"/>
      <c r="BN2191" s="86"/>
      <c r="BO2191" s="86"/>
      <c r="BP2191" s="86"/>
    </row>
    <row r="2192" spans="1:68" s="207" customFormat="1" x14ac:dyDescent="0.25">
      <c r="A2192" s="71">
        <v>16</v>
      </c>
      <c r="B2192" s="286"/>
      <c r="C2192" s="286"/>
      <c r="D2192" s="284"/>
      <c r="E2192" s="284"/>
      <c r="F2192" s="96" t="s">
        <v>4326</v>
      </c>
      <c r="G2192" s="99">
        <v>10911.099999999999</v>
      </c>
      <c r="H2192" s="99">
        <v>1477.9000000000015</v>
      </c>
      <c r="I2192" s="71">
        <f t="shared" si="502"/>
        <v>12389</v>
      </c>
      <c r="J2192" s="99"/>
      <c r="K2192" s="99"/>
      <c r="L2192" s="99">
        <f t="shared" si="503"/>
        <v>0</v>
      </c>
      <c r="M2192" s="99">
        <f t="shared" si="512"/>
        <v>10911.099999999999</v>
      </c>
      <c r="N2192" s="99">
        <f t="shared" si="504"/>
        <v>1477.9000000000015</v>
      </c>
      <c r="O2192" s="99">
        <f t="shared" si="505"/>
        <v>12389</v>
      </c>
      <c r="P2192" s="99"/>
      <c r="Q2192" s="99"/>
      <c r="R2192" s="99">
        <f t="shared" si="506"/>
        <v>0</v>
      </c>
      <c r="S2192" s="99">
        <f t="shared" si="507"/>
        <v>10911.099999999999</v>
      </c>
      <c r="T2192" s="99">
        <f t="shared" si="508"/>
        <v>1477.9000000000015</v>
      </c>
      <c r="U2192" s="99">
        <f t="shared" si="509"/>
        <v>12389</v>
      </c>
      <c r="V2192" s="96"/>
      <c r="W2192" s="86"/>
      <c r="X2192" s="86"/>
      <c r="Y2192" s="86"/>
      <c r="Z2192" s="86"/>
      <c r="AA2192" s="86"/>
      <c r="AB2192" s="86"/>
      <c r="AC2192" s="86"/>
      <c r="AD2192" s="86"/>
      <c r="AE2192" s="86"/>
      <c r="AF2192" s="86"/>
      <c r="AG2192" s="86"/>
      <c r="AH2192" s="86"/>
      <c r="AI2192" s="86"/>
      <c r="AJ2192" s="86"/>
      <c r="AK2192" s="86"/>
      <c r="AL2192" s="86"/>
      <c r="AM2192" s="86"/>
      <c r="AN2192" s="86"/>
      <c r="AO2192" s="86"/>
      <c r="AP2192" s="86"/>
      <c r="AQ2192" s="86"/>
      <c r="AR2192" s="86"/>
      <c r="AS2192" s="86"/>
      <c r="AT2192" s="86"/>
      <c r="AU2192" s="86"/>
      <c r="AV2192" s="86"/>
      <c r="AW2192" s="86"/>
      <c r="AX2192" s="86"/>
      <c r="AY2192" s="86"/>
      <c r="AZ2192" s="86"/>
      <c r="BA2192" s="86"/>
      <c r="BB2192" s="86"/>
      <c r="BC2192" s="86"/>
      <c r="BD2192" s="86"/>
      <c r="BE2192" s="86"/>
      <c r="BF2192" s="86"/>
      <c r="BG2192" s="86"/>
      <c r="BH2192" s="86"/>
      <c r="BI2192" s="86"/>
      <c r="BJ2192" s="86"/>
      <c r="BK2192" s="86"/>
      <c r="BL2192" s="86"/>
      <c r="BM2192" s="86"/>
      <c r="BN2192" s="86"/>
      <c r="BO2192" s="86"/>
      <c r="BP2192" s="86"/>
    </row>
    <row r="2193" spans="1:68" s="207" customFormat="1" x14ac:dyDescent="0.25">
      <c r="A2193" s="71">
        <v>17</v>
      </c>
      <c r="B2193" s="286"/>
      <c r="C2193" s="286"/>
      <c r="D2193" s="284"/>
      <c r="E2193" s="284"/>
      <c r="F2193" s="96" t="s">
        <v>4327</v>
      </c>
      <c r="G2193" s="99">
        <v>11324.95</v>
      </c>
      <c r="H2193" s="99">
        <v>-15881.95</v>
      </c>
      <c r="I2193" s="71">
        <f t="shared" si="502"/>
        <v>-4557</v>
      </c>
      <c r="J2193" s="99"/>
      <c r="K2193" s="99"/>
      <c r="L2193" s="99">
        <f t="shared" si="503"/>
        <v>0</v>
      </c>
      <c r="M2193" s="99">
        <f t="shared" si="512"/>
        <v>11324.95</v>
      </c>
      <c r="N2193" s="99">
        <f t="shared" si="504"/>
        <v>-15881.95</v>
      </c>
      <c r="O2193" s="99">
        <f t="shared" si="505"/>
        <v>-4557</v>
      </c>
      <c r="P2193" s="99"/>
      <c r="Q2193" s="99"/>
      <c r="R2193" s="99">
        <f t="shared" si="506"/>
        <v>0</v>
      </c>
      <c r="S2193" s="99">
        <f t="shared" si="507"/>
        <v>11324.95</v>
      </c>
      <c r="T2193" s="99">
        <f t="shared" si="508"/>
        <v>-15881.95</v>
      </c>
      <c r="U2193" s="99">
        <f t="shared" si="509"/>
        <v>-4557</v>
      </c>
      <c r="V2193" s="96"/>
      <c r="W2193" s="86"/>
      <c r="X2193" s="86"/>
      <c r="Y2193" s="86"/>
      <c r="Z2193" s="86"/>
      <c r="AA2193" s="86"/>
      <c r="AB2193" s="86"/>
      <c r="AC2193" s="86"/>
      <c r="AD2193" s="86"/>
      <c r="AE2193" s="86"/>
      <c r="AF2193" s="86"/>
      <c r="AG2193" s="86"/>
      <c r="AH2193" s="86"/>
      <c r="AI2193" s="86"/>
      <c r="AJ2193" s="86"/>
      <c r="AK2193" s="86"/>
      <c r="AL2193" s="86"/>
      <c r="AM2193" s="86"/>
      <c r="AN2193" s="86"/>
      <c r="AO2193" s="86"/>
      <c r="AP2193" s="86"/>
      <c r="AQ2193" s="86"/>
      <c r="AR2193" s="86"/>
      <c r="AS2193" s="86"/>
      <c r="AT2193" s="86"/>
      <c r="AU2193" s="86"/>
      <c r="AV2193" s="86"/>
      <c r="AW2193" s="86"/>
      <c r="AX2193" s="86"/>
      <c r="AY2193" s="86"/>
      <c r="AZ2193" s="86"/>
      <c r="BA2193" s="86"/>
      <c r="BB2193" s="86"/>
      <c r="BC2193" s="86"/>
      <c r="BD2193" s="86"/>
      <c r="BE2193" s="86"/>
      <c r="BF2193" s="86"/>
      <c r="BG2193" s="86"/>
      <c r="BH2193" s="86"/>
      <c r="BI2193" s="86"/>
      <c r="BJ2193" s="86"/>
      <c r="BK2193" s="86"/>
      <c r="BL2193" s="86"/>
      <c r="BM2193" s="86"/>
      <c r="BN2193" s="86"/>
      <c r="BO2193" s="86"/>
      <c r="BP2193" s="86"/>
    </row>
    <row r="2194" spans="1:68" s="207" customFormat="1" x14ac:dyDescent="0.25">
      <c r="A2194" s="71">
        <v>18</v>
      </c>
      <c r="B2194" s="286"/>
      <c r="C2194" s="286"/>
      <c r="D2194" s="284"/>
      <c r="E2194" s="284"/>
      <c r="F2194" s="96" t="s">
        <v>4328</v>
      </c>
      <c r="G2194" s="99">
        <v>92851.69</v>
      </c>
      <c r="H2194" s="99">
        <v>4846.3099999999904</v>
      </c>
      <c r="I2194" s="71">
        <f t="shared" si="502"/>
        <v>97698</v>
      </c>
      <c r="J2194" s="99"/>
      <c r="K2194" s="99"/>
      <c r="L2194" s="99">
        <f t="shared" si="503"/>
        <v>0</v>
      </c>
      <c r="M2194" s="99">
        <f t="shared" si="512"/>
        <v>92851.69</v>
      </c>
      <c r="N2194" s="99">
        <f t="shared" si="504"/>
        <v>4846.3099999999904</v>
      </c>
      <c r="O2194" s="99">
        <f t="shared" si="505"/>
        <v>97698</v>
      </c>
      <c r="P2194" s="99"/>
      <c r="Q2194" s="99"/>
      <c r="R2194" s="99">
        <f t="shared" si="506"/>
        <v>0</v>
      </c>
      <c r="S2194" s="99">
        <f t="shared" si="507"/>
        <v>92851.69</v>
      </c>
      <c r="T2194" s="99">
        <f t="shared" si="508"/>
        <v>4846.3099999999904</v>
      </c>
      <c r="U2194" s="99">
        <f t="shared" si="509"/>
        <v>97698</v>
      </c>
      <c r="V2194" s="96"/>
      <c r="W2194" s="86"/>
      <c r="X2194" s="86"/>
      <c r="Y2194" s="86"/>
      <c r="Z2194" s="86"/>
      <c r="AA2194" s="86"/>
      <c r="AB2194" s="86"/>
      <c r="AC2194" s="86"/>
      <c r="AD2194" s="86"/>
      <c r="AE2194" s="86"/>
      <c r="AF2194" s="86"/>
      <c r="AG2194" s="86"/>
      <c r="AH2194" s="86"/>
      <c r="AI2194" s="86"/>
      <c r="AJ2194" s="86"/>
      <c r="AK2194" s="86"/>
      <c r="AL2194" s="86"/>
      <c r="AM2194" s="86"/>
      <c r="AN2194" s="86"/>
      <c r="AO2194" s="86"/>
      <c r="AP2194" s="86"/>
      <c r="AQ2194" s="86"/>
      <c r="AR2194" s="86"/>
      <c r="AS2194" s="86"/>
      <c r="AT2194" s="86"/>
      <c r="AU2194" s="86"/>
      <c r="AV2194" s="86"/>
      <c r="AW2194" s="86"/>
      <c r="AX2194" s="86"/>
      <c r="AY2194" s="86"/>
      <c r="AZ2194" s="86"/>
      <c r="BA2194" s="86"/>
      <c r="BB2194" s="86"/>
      <c r="BC2194" s="86"/>
      <c r="BD2194" s="86"/>
      <c r="BE2194" s="86"/>
      <c r="BF2194" s="86"/>
      <c r="BG2194" s="86"/>
      <c r="BH2194" s="86"/>
      <c r="BI2194" s="86"/>
      <c r="BJ2194" s="86"/>
      <c r="BK2194" s="86"/>
      <c r="BL2194" s="86"/>
      <c r="BM2194" s="86"/>
      <c r="BN2194" s="86"/>
      <c r="BO2194" s="86"/>
      <c r="BP2194" s="86"/>
    </row>
    <row r="2195" spans="1:68" s="207" customFormat="1" x14ac:dyDescent="0.25">
      <c r="A2195" s="71">
        <v>19</v>
      </c>
      <c r="B2195" s="286"/>
      <c r="C2195" s="286"/>
      <c r="D2195" s="284"/>
      <c r="E2195" s="284"/>
      <c r="F2195" s="96" t="s">
        <v>4329</v>
      </c>
      <c r="G2195" s="99">
        <v>13379.579999999998</v>
      </c>
      <c r="H2195" s="99">
        <v>-22502.58</v>
      </c>
      <c r="I2195" s="71">
        <f t="shared" si="502"/>
        <v>-9123.0000000000036</v>
      </c>
      <c r="J2195" s="99"/>
      <c r="K2195" s="99"/>
      <c r="L2195" s="99">
        <f t="shared" si="503"/>
        <v>0</v>
      </c>
      <c r="M2195" s="99">
        <f t="shared" si="512"/>
        <v>13379.579999999998</v>
      </c>
      <c r="N2195" s="99">
        <f t="shared" si="504"/>
        <v>-22502.58</v>
      </c>
      <c r="O2195" s="99">
        <f t="shared" si="505"/>
        <v>-9123.0000000000036</v>
      </c>
      <c r="P2195" s="99"/>
      <c r="Q2195" s="99"/>
      <c r="R2195" s="99">
        <f t="shared" si="506"/>
        <v>0</v>
      </c>
      <c r="S2195" s="99">
        <f t="shared" si="507"/>
        <v>13379.579999999998</v>
      </c>
      <c r="T2195" s="99">
        <f t="shared" si="508"/>
        <v>-22502.58</v>
      </c>
      <c r="U2195" s="99">
        <f t="shared" si="509"/>
        <v>-9123.0000000000036</v>
      </c>
      <c r="V2195" s="96"/>
      <c r="W2195" s="86"/>
      <c r="X2195" s="86"/>
      <c r="Y2195" s="86"/>
      <c r="Z2195" s="86"/>
      <c r="AA2195" s="86"/>
      <c r="AB2195" s="86"/>
      <c r="AC2195" s="86"/>
      <c r="AD2195" s="86"/>
      <c r="AE2195" s="86"/>
      <c r="AF2195" s="86"/>
      <c r="AG2195" s="86"/>
      <c r="AH2195" s="86"/>
      <c r="AI2195" s="86"/>
      <c r="AJ2195" s="86"/>
      <c r="AK2195" s="86"/>
      <c r="AL2195" s="86"/>
      <c r="AM2195" s="86"/>
      <c r="AN2195" s="86"/>
      <c r="AO2195" s="86"/>
      <c r="AP2195" s="86"/>
      <c r="AQ2195" s="86"/>
      <c r="AR2195" s="86"/>
      <c r="AS2195" s="86"/>
      <c r="AT2195" s="86"/>
      <c r="AU2195" s="86"/>
      <c r="AV2195" s="86"/>
      <c r="AW2195" s="86"/>
      <c r="AX2195" s="86"/>
      <c r="AY2195" s="86"/>
      <c r="AZ2195" s="86"/>
      <c r="BA2195" s="86"/>
      <c r="BB2195" s="86"/>
      <c r="BC2195" s="86"/>
      <c r="BD2195" s="86"/>
      <c r="BE2195" s="86"/>
      <c r="BF2195" s="86"/>
      <c r="BG2195" s="86"/>
      <c r="BH2195" s="86"/>
      <c r="BI2195" s="86"/>
      <c r="BJ2195" s="86"/>
      <c r="BK2195" s="86"/>
      <c r="BL2195" s="86"/>
      <c r="BM2195" s="86"/>
      <c r="BN2195" s="86"/>
      <c r="BO2195" s="86"/>
      <c r="BP2195" s="86"/>
    </row>
    <row r="2196" spans="1:68" s="207" customFormat="1" x14ac:dyDescent="0.25">
      <c r="A2196" s="71">
        <v>20</v>
      </c>
      <c r="B2196" s="286"/>
      <c r="C2196" s="286"/>
      <c r="D2196" s="284"/>
      <c r="E2196" s="284"/>
      <c r="F2196" s="96" t="s">
        <v>4330</v>
      </c>
      <c r="G2196" s="99">
        <v>15418.980000000001</v>
      </c>
      <c r="H2196" s="99">
        <v>1677.02</v>
      </c>
      <c r="I2196" s="71">
        <f t="shared" si="502"/>
        <v>17096</v>
      </c>
      <c r="J2196" s="99"/>
      <c r="K2196" s="99"/>
      <c r="L2196" s="99">
        <f t="shared" si="503"/>
        <v>0</v>
      </c>
      <c r="M2196" s="99">
        <f t="shared" si="512"/>
        <v>15418.980000000001</v>
      </c>
      <c r="N2196" s="99">
        <f t="shared" si="504"/>
        <v>1677.02</v>
      </c>
      <c r="O2196" s="99">
        <f t="shared" si="505"/>
        <v>17096</v>
      </c>
      <c r="P2196" s="99"/>
      <c r="Q2196" s="99"/>
      <c r="R2196" s="99">
        <f t="shared" si="506"/>
        <v>0</v>
      </c>
      <c r="S2196" s="99">
        <f t="shared" si="507"/>
        <v>15418.980000000001</v>
      </c>
      <c r="T2196" s="99">
        <f t="shared" si="508"/>
        <v>1677.02</v>
      </c>
      <c r="U2196" s="99">
        <f t="shared" si="509"/>
        <v>17096</v>
      </c>
      <c r="V2196" s="96"/>
      <c r="W2196" s="86"/>
      <c r="X2196" s="86"/>
      <c r="Y2196" s="86"/>
      <c r="Z2196" s="86"/>
      <c r="AA2196" s="86"/>
      <c r="AB2196" s="86"/>
      <c r="AC2196" s="86"/>
      <c r="AD2196" s="86"/>
      <c r="AE2196" s="86"/>
      <c r="AF2196" s="86"/>
      <c r="AG2196" s="86"/>
      <c r="AH2196" s="86"/>
      <c r="AI2196" s="86"/>
      <c r="AJ2196" s="86"/>
      <c r="AK2196" s="86"/>
      <c r="AL2196" s="86"/>
      <c r="AM2196" s="86"/>
      <c r="AN2196" s="86"/>
      <c r="AO2196" s="86"/>
      <c r="AP2196" s="86"/>
      <c r="AQ2196" s="86"/>
      <c r="AR2196" s="86"/>
      <c r="AS2196" s="86"/>
      <c r="AT2196" s="86"/>
      <c r="AU2196" s="86"/>
      <c r="AV2196" s="86"/>
      <c r="AW2196" s="86"/>
      <c r="AX2196" s="86"/>
      <c r="AY2196" s="86"/>
      <c r="AZ2196" s="86"/>
      <c r="BA2196" s="86"/>
      <c r="BB2196" s="86"/>
      <c r="BC2196" s="86"/>
      <c r="BD2196" s="86"/>
      <c r="BE2196" s="86"/>
      <c r="BF2196" s="86"/>
      <c r="BG2196" s="86"/>
      <c r="BH2196" s="86"/>
      <c r="BI2196" s="86"/>
      <c r="BJ2196" s="86"/>
      <c r="BK2196" s="86"/>
      <c r="BL2196" s="86"/>
      <c r="BM2196" s="86"/>
      <c r="BN2196" s="86"/>
      <c r="BO2196" s="86"/>
      <c r="BP2196" s="86"/>
    </row>
    <row r="2197" spans="1:68" s="207" customFormat="1" x14ac:dyDescent="0.25">
      <c r="A2197" s="71">
        <v>21</v>
      </c>
      <c r="B2197" s="286"/>
      <c r="C2197" s="286"/>
      <c r="D2197" s="284"/>
      <c r="E2197" s="284"/>
      <c r="F2197" s="96" t="s">
        <v>4331</v>
      </c>
      <c r="G2197" s="99">
        <v>10047</v>
      </c>
      <c r="H2197" s="99">
        <v>0</v>
      </c>
      <c r="I2197" s="71">
        <f t="shared" si="502"/>
        <v>10047</v>
      </c>
      <c r="J2197" s="99"/>
      <c r="K2197" s="99"/>
      <c r="L2197" s="99">
        <f t="shared" si="503"/>
        <v>0</v>
      </c>
      <c r="M2197" s="99">
        <f t="shared" si="512"/>
        <v>10047</v>
      </c>
      <c r="N2197" s="99">
        <f t="shared" si="504"/>
        <v>0</v>
      </c>
      <c r="O2197" s="99">
        <f t="shared" si="505"/>
        <v>10047</v>
      </c>
      <c r="P2197" s="99"/>
      <c r="Q2197" s="99"/>
      <c r="R2197" s="99">
        <f t="shared" si="506"/>
        <v>0</v>
      </c>
      <c r="S2197" s="99">
        <f t="shared" si="507"/>
        <v>10047</v>
      </c>
      <c r="T2197" s="99">
        <f t="shared" si="508"/>
        <v>0</v>
      </c>
      <c r="U2197" s="99">
        <f t="shared" si="509"/>
        <v>10047</v>
      </c>
      <c r="V2197" s="96"/>
      <c r="W2197" s="86"/>
      <c r="X2197" s="86"/>
      <c r="Y2197" s="86"/>
      <c r="Z2197" s="86"/>
      <c r="AA2197" s="86"/>
      <c r="AB2197" s="86"/>
      <c r="AC2197" s="86"/>
      <c r="AD2197" s="86"/>
      <c r="AE2197" s="86"/>
      <c r="AF2197" s="86"/>
      <c r="AG2197" s="86"/>
      <c r="AH2197" s="86"/>
      <c r="AI2197" s="86"/>
      <c r="AJ2197" s="86"/>
      <c r="AK2197" s="86"/>
      <c r="AL2197" s="86"/>
      <c r="AM2197" s="86"/>
      <c r="AN2197" s="86"/>
      <c r="AO2197" s="86"/>
      <c r="AP2197" s="86"/>
      <c r="AQ2197" s="86"/>
      <c r="AR2197" s="86"/>
      <c r="AS2197" s="86"/>
      <c r="AT2197" s="86"/>
      <c r="AU2197" s="86"/>
      <c r="AV2197" s="86"/>
      <c r="AW2197" s="86"/>
      <c r="AX2197" s="86"/>
      <c r="AY2197" s="86"/>
      <c r="AZ2197" s="86"/>
      <c r="BA2197" s="86"/>
      <c r="BB2197" s="86"/>
      <c r="BC2197" s="86"/>
      <c r="BD2197" s="86"/>
      <c r="BE2197" s="86"/>
      <c r="BF2197" s="86"/>
      <c r="BG2197" s="86"/>
      <c r="BH2197" s="86"/>
      <c r="BI2197" s="86"/>
      <c r="BJ2197" s="86"/>
      <c r="BK2197" s="86"/>
      <c r="BL2197" s="86"/>
      <c r="BM2197" s="86"/>
      <c r="BN2197" s="86"/>
      <c r="BO2197" s="86"/>
      <c r="BP2197" s="86"/>
    </row>
    <row r="2198" spans="1:68" s="207" customFormat="1" x14ac:dyDescent="0.25">
      <c r="A2198" s="71">
        <v>22</v>
      </c>
      <c r="B2198" s="286"/>
      <c r="C2198" s="286"/>
      <c r="D2198" s="284"/>
      <c r="E2198" s="284"/>
      <c r="F2198" s="96" t="s">
        <v>4332</v>
      </c>
      <c r="G2198" s="99">
        <v>155783.22</v>
      </c>
      <c r="H2198" s="99">
        <v>48534.780000000006</v>
      </c>
      <c r="I2198" s="71">
        <f t="shared" si="502"/>
        <v>204318</v>
      </c>
      <c r="J2198" s="99"/>
      <c r="K2198" s="99"/>
      <c r="L2198" s="99">
        <f t="shared" si="503"/>
        <v>0</v>
      </c>
      <c r="M2198" s="99">
        <f t="shared" si="512"/>
        <v>155783.22</v>
      </c>
      <c r="N2198" s="99">
        <f t="shared" si="504"/>
        <v>48534.780000000006</v>
      </c>
      <c r="O2198" s="99">
        <f t="shared" si="505"/>
        <v>204318</v>
      </c>
      <c r="P2198" s="99"/>
      <c r="Q2198" s="99"/>
      <c r="R2198" s="99">
        <f t="shared" si="506"/>
        <v>0</v>
      </c>
      <c r="S2198" s="99">
        <f t="shared" si="507"/>
        <v>155783.22</v>
      </c>
      <c r="T2198" s="99">
        <f t="shared" si="508"/>
        <v>48534.780000000006</v>
      </c>
      <c r="U2198" s="99">
        <f t="shared" si="509"/>
        <v>204318</v>
      </c>
      <c r="V2198" s="96"/>
      <c r="W2198" s="86"/>
      <c r="X2198" s="86"/>
      <c r="Y2198" s="86"/>
      <c r="Z2198" s="86"/>
      <c r="AA2198" s="86"/>
      <c r="AB2198" s="86"/>
      <c r="AC2198" s="86"/>
      <c r="AD2198" s="86"/>
      <c r="AE2198" s="86"/>
      <c r="AF2198" s="86"/>
      <c r="AG2198" s="86"/>
      <c r="AH2198" s="86"/>
      <c r="AI2198" s="86"/>
      <c r="AJ2198" s="86"/>
      <c r="AK2198" s="86"/>
      <c r="AL2198" s="86"/>
      <c r="AM2198" s="86"/>
      <c r="AN2198" s="86"/>
      <c r="AO2198" s="86"/>
      <c r="AP2198" s="86"/>
      <c r="AQ2198" s="86"/>
      <c r="AR2198" s="86"/>
      <c r="AS2198" s="86"/>
      <c r="AT2198" s="86"/>
      <c r="AU2198" s="86"/>
      <c r="AV2198" s="86"/>
      <c r="AW2198" s="86"/>
      <c r="AX2198" s="86"/>
      <c r="AY2198" s="86"/>
      <c r="AZ2198" s="86"/>
      <c r="BA2198" s="86"/>
      <c r="BB2198" s="86"/>
      <c r="BC2198" s="86"/>
      <c r="BD2198" s="86"/>
      <c r="BE2198" s="86"/>
      <c r="BF2198" s="86"/>
      <c r="BG2198" s="86"/>
      <c r="BH2198" s="86"/>
      <c r="BI2198" s="86"/>
      <c r="BJ2198" s="86"/>
      <c r="BK2198" s="86"/>
      <c r="BL2198" s="86"/>
      <c r="BM2198" s="86"/>
      <c r="BN2198" s="86"/>
      <c r="BO2198" s="86"/>
      <c r="BP2198" s="86"/>
    </row>
    <row r="2199" spans="1:68" s="207" customFormat="1" x14ac:dyDescent="0.25">
      <c r="A2199" s="71">
        <v>23</v>
      </c>
      <c r="B2199" s="286"/>
      <c r="C2199" s="286"/>
      <c r="D2199" s="284"/>
      <c r="E2199" s="284"/>
      <c r="F2199" s="96" t="s">
        <v>4333</v>
      </c>
      <c r="G2199" s="99">
        <v>38451.46</v>
      </c>
      <c r="H2199" s="99">
        <v>-42354.460000000006</v>
      </c>
      <c r="I2199" s="71">
        <f t="shared" si="502"/>
        <v>-3903.0000000000073</v>
      </c>
      <c r="J2199" s="99"/>
      <c r="K2199" s="99"/>
      <c r="L2199" s="99">
        <f t="shared" si="503"/>
        <v>0</v>
      </c>
      <c r="M2199" s="99">
        <f t="shared" si="512"/>
        <v>38451.46</v>
      </c>
      <c r="N2199" s="99">
        <f t="shared" si="504"/>
        <v>-42354.460000000006</v>
      </c>
      <c r="O2199" s="99">
        <f t="shared" si="505"/>
        <v>-3903.0000000000073</v>
      </c>
      <c r="P2199" s="99"/>
      <c r="Q2199" s="99"/>
      <c r="R2199" s="99">
        <f t="shared" si="506"/>
        <v>0</v>
      </c>
      <c r="S2199" s="99">
        <f t="shared" si="507"/>
        <v>38451.46</v>
      </c>
      <c r="T2199" s="99">
        <f t="shared" si="508"/>
        <v>-42354.460000000006</v>
      </c>
      <c r="U2199" s="99">
        <f t="shared" si="509"/>
        <v>-3903.0000000000073</v>
      </c>
      <c r="V2199" s="96"/>
      <c r="W2199" s="86"/>
      <c r="X2199" s="86"/>
      <c r="Y2199" s="86"/>
      <c r="Z2199" s="86"/>
      <c r="AA2199" s="86"/>
      <c r="AB2199" s="86"/>
      <c r="AC2199" s="86"/>
      <c r="AD2199" s="86"/>
      <c r="AE2199" s="86"/>
      <c r="AF2199" s="86"/>
      <c r="AG2199" s="86"/>
      <c r="AH2199" s="86"/>
      <c r="AI2199" s="86"/>
      <c r="AJ2199" s="86"/>
      <c r="AK2199" s="86"/>
      <c r="AL2199" s="86"/>
      <c r="AM2199" s="86"/>
      <c r="AN2199" s="86"/>
      <c r="AO2199" s="86"/>
      <c r="AP2199" s="86"/>
      <c r="AQ2199" s="86"/>
      <c r="AR2199" s="86"/>
      <c r="AS2199" s="86"/>
      <c r="AT2199" s="86"/>
      <c r="AU2199" s="86"/>
      <c r="AV2199" s="86"/>
      <c r="AW2199" s="86"/>
      <c r="AX2199" s="86"/>
      <c r="AY2199" s="86"/>
      <c r="AZ2199" s="86"/>
      <c r="BA2199" s="86"/>
      <c r="BB2199" s="86"/>
      <c r="BC2199" s="86"/>
      <c r="BD2199" s="86"/>
      <c r="BE2199" s="86"/>
      <c r="BF2199" s="86"/>
      <c r="BG2199" s="86"/>
      <c r="BH2199" s="86"/>
      <c r="BI2199" s="86"/>
      <c r="BJ2199" s="86"/>
      <c r="BK2199" s="86"/>
      <c r="BL2199" s="86"/>
      <c r="BM2199" s="86"/>
      <c r="BN2199" s="86"/>
      <c r="BO2199" s="86"/>
      <c r="BP2199" s="86"/>
    </row>
    <row r="2200" spans="1:68" s="207" customFormat="1" x14ac:dyDescent="0.25">
      <c r="A2200" s="71">
        <v>24</v>
      </c>
      <c r="B2200" s="286"/>
      <c r="C2200" s="286"/>
      <c r="D2200" s="284"/>
      <c r="E2200" s="284"/>
      <c r="F2200" s="96" t="s">
        <v>4334</v>
      </c>
      <c r="G2200" s="99">
        <v>40123.15</v>
      </c>
      <c r="H2200" s="99">
        <v>38821.850000000006</v>
      </c>
      <c r="I2200" s="71">
        <f t="shared" ref="I2200:I2263" si="513">SUM(G2200:H2200)</f>
        <v>78945</v>
      </c>
      <c r="J2200" s="99"/>
      <c r="K2200" s="99"/>
      <c r="L2200" s="99">
        <f t="shared" si="503"/>
        <v>0</v>
      </c>
      <c r="M2200" s="99">
        <f t="shared" si="512"/>
        <v>40123.15</v>
      </c>
      <c r="N2200" s="99">
        <f t="shared" si="504"/>
        <v>38821.850000000006</v>
      </c>
      <c r="O2200" s="99">
        <f t="shared" si="505"/>
        <v>78945</v>
      </c>
      <c r="P2200" s="99"/>
      <c r="Q2200" s="99"/>
      <c r="R2200" s="99">
        <f t="shared" si="506"/>
        <v>0</v>
      </c>
      <c r="S2200" s="99">
        <f t="shared" si="507"/>
        <v>40123.15</v>
      </c>
      <c r="T2200" s="99">
        <f t="shared" si="508"/>
        <v>38821.850000000006</v>
      </c>
      <c r="U2200" s="99">
        <f t="shared" si="509"/>
        <v>78945</v>
      </c>
      <c r="V2200" s="96"/>
      <c r="W2200" s="86"/>
      <c r="X2200" s="86"/>
      <c r="Y2200" s="86"/>
      <c r="Z2200" s="86"/>
      <c r="AA2200" s="86"/>
      <c r="AB2200" s="86"/>
      <c r="AC2200" s="86"/>
      <c r="AD2200" s="86"/>
      <c r="AE2200" s="86"/>
      <c r="AF2200" s="86"/>
      <c r="AG2200" s="86"/>
      <c r="AH2200" s="86"/>
      <c r="AI2200" s="86"/>
      <c r="AJ2200" s="86"/>
      <c r="AK2200" s="86"/>
      <c r="AL2200" s="86"/>
      <c r="AM2200" s="86"/>
      <c r="AN2200" s="86"/>
      <c r="AO2200" s="86"/>
      <c r="AP2200" s="86"/>
      <c r="AQ2200" s="86"/>
      <c r="AR2200" s="86"/>
      <c r="AS2200" s="86"/>
      <c r="AT2200" s="86"/>
      <c r="AU2200" s="86"/>
      <c r="AV2200" s="86"/>
      <c r="AW2200" s="86"/>
      <c r="AX2200" s="86"/>
      <c r="AY2200" s="86"/>
      <c r="AZ2200" s="86"/>
      <c r="BA2200" s="86"/>
      <c r="BB2200" s="86"/>
      <c r="BC2200" s="86"/>
      <c r="BD2200" s="86"/>
      <c r="BE2200" s="86"/>
      <c r="BF2200" s="86"/>
      <c r="BG2200" s="86"/>
      <c r="BH2200" s="86"/>
      <c r="BI2200" s="86"/>
      <c r="BJ2200" s="86"/>
      <c r="BK2200" s="86"/>
      <c r="BL2200" s="86"/>
      <c r="BM2200" s="86"/>
      <c r="BN2200" s="86"/>
      <c r="BO2200" s="86"/>
      <c r="BP2200" s="86"/>
    </row>
    <row r="2201" spans="1:68" s="207" customFormat="1" x14ac:dyDescent="0.25">
      <c r="A2201" s="71">
        <v>25</v>
      </c>
      <c r="B2201" s="286"/>
      <c r="C2201" s="286"/>
      <c r="D2201" s="284"/>
      <c r="E2201" s="284"/>
      <c r="F2201" s="96" t="s">
        <v>4335</v>
      </c>
      <c r="G2201" s="99">
        <v>154189.08000000005</v>
      </c>
      <c r="H2201" s="99">
        <v>20456.919999999998</v>
      </c>
      <c r="I2201" s="71">
        <f t="shared" si="513"/>
        <v>174646.00000000006</v>
      </c>
      <c r="J2201" s="99"/>
      <c r="K2201" s="99"/>
      <c r="L2201" s="99">
        <f t="shared" si="503"/>
        <v>0</v>
      </c>
      <c r="M2201" s="99">
        <f t="shared" si="512"/>
        <v>154189.08000000005</v>
      </c>
      <c r="N2201" s="99">
        <f t="shared" si="504"/>
        <v>20456.919999999998</v>
      </c>
      <c r="O2201" s="99">
        <f t="shared" si="505"/>
        <v>174646.00000000006</v>
      </c>
      <c r="P2201" s="99"/>
      <c r="Q2201" s="99"/>
      <c r="R2201" s="99">
        <f t="shared" si="506"/>
        <v>0</v>
      </c>
      <c r="S2201" s="99">
        <f t="shared" si="507"/>
        <v>154189.08000000005</v>
      </c>
      <c r="T2201" s="99">
        <f t="shared" si="508"/>
        <v>20456.919999999998</v>
      </c>
      <c r="U2201" s="99">
        <f t="shared" si="509"/>
        <v>174646.00000000006</v>
      </c>
      <c r="V2201" s="96"/>
      <c r="W2201" s="86"/>
      <c r="X2201" s="86"/>
      <c r="Y2201" s="86"/>
      <c r="Z2201" s="86"/>
      <c r="AA2201" s="86"/>
      <c r="AB2201" s="86"/>
      <c r="AC2201" s="86"/>
      <c r="AD2201" s="86"/>
      <c r="AE2201" s="86"/>
      <c r="AF2201" s="86"/>
      <c r="AG2201" s="86"/>
      <c r="AH2201" s="86"/>
      <c r="AI2201" s="86"/>
      <c r="AJ2201" s="86"/>
      <c r="AK2201" s="86"/>
      <c r="AL2201" s="86"/>
      <c r="AM2201" s="86"/>
      <c r="AN2201" s="86"/>
      <c r="AO2201" s="86"/>
      <c r="AP2201" s="86"/>
      <c r="AQ2201" s="86"/>
      <c r="AR2201" s="86"/>
      <c r="AS2201" s="86"/>
      <c r="AT2201" s="86"/>
      <c r="AU2201" s="86"/>
      <c r="AV2201" s="86"/>
      <c r="AW2201" s="86"/>
      <c r="AX2201" s="86"/>
      <c r="AY2201" s="86"/>
      <c r="AZ2201" s="86"/>
      <c r="BA2201" s="86"/>
      <c r="BB2201" s="86"/>
      <c r="BC2201" s="86"/>
      <c r="BD2201" s="86"/>
      <c r="BE2201" s="86"/>
      <c r="BF2201" s="86"/>
      <c r="BG2201" s="86"/>
      <c r="BH2201" s="86"/>
      <c r="BI2201" s="86"/>
      <c r="BJ2201" s="86"/>
      <c r="BK2201" s="86"/>
      <c r="BL2201" s="86"/>
      <c r="BM2201" s="86"/>
      <c r="BN2201" s="86"/>
      <c r="BO2201" s="86"/>
      <c r="BP2201" s="86"/>
    </row>
    <row r="2202" spans="1:68" s="207" customFormat="1" x14ac:dyDescent="0.25">
      <c r="A2202" s="71">
        <v>26</v>
      </c>
      <c r="B2202" s="286"/>
      <c r="C2202" s="286"/>
      <c r="D2202" s="284"/>
      <c r="E2202" s="284"/>
      <c r="F2202" s="96" t="s">
        <v>4336</v>
      </c>
      <c r="G2202" s="99">
        <v>120026.46999999999</v>
      </c>
      <c r="H2202" s="99">
        <v>36401.53</v>
      </c>
      <c r="I2202" s="71">
        <f t="shared" si="513"/>
        <v>156428</v>
      </c>
      <c r="J2202" s="99"/>
      <c r="K2202" s="99"/>
      <c r="L2202" s="99">
        <f t="shared" si="503"/>
        <v>0</v>
      </c>
      <c r="M2202" s="99">
        <f t="shared" si="512"/>
        <v>120026.46999999999</v>
      </c>
      <c r="N2202" s="99">
        <f t="shared" si="504"/>
        <v>36401.53</v>
      </c>
      <c r="O2202" s="99">
        <f t="shared" si="505"/>
        <v>156428</v>
      </c>
      <c r="P2202" s="99"/>
      <c r="Q2202" s="99"/>
      <c r="R2202" s="99">
        <f t="shared" si="506"/>
        <v>0</v>
      </c>
      <c r="S2202" s="99">
        <f t="shared" si="507"/>
        <v>120026.46999999999</v>
      </c>
      <c r="T2202" s="99">
        <f t="shared" si="508"/>
        <v>36401.53</v>
      </c>
      <c r="U2202" s="99">
        <f t="shared" si="509"/>
        <v>156428</v>
      </c>
      <c r="V2202" s="96"/>
      <c r="W2202" s="86"/>
      <c r="X2202" s="86"/>
      <c r="Y2202" s="86"/>
      <c r="Z2202" s="86"/>
      <c r="AA2202" s="86"/>
      <c r="AB2202" s="86"/>
      <c r="AC2202" s="86"/>
      <c r="AD2202" s="86"/>
      <c r="AE2202" s="86"/>
      <c r="AF2202" s="86"/>
      <c r="AG2202" s="86"/>
      <c r="AH2202" s="86"/>
      <c r="AI2202" s="86"/>
      <c r="AJ2202" s="86"/>
      <c r="AK2202" s="86"/>
      <c r="AL2202" s="86"/>
      <c r="AM2202" s="86"/>
      <c r="AN2202" s="86"/>
      <c r="AO2202" s="86"/>
      <c r="AP2202" s="86"/>
      <c r="AQ2202" s="86"/>
      <c r="AR2202" s="86"/>
      <c r="AS2202" s="86"/>
      <c r="AT2202" s="86"/>
      <c r="AU2202" s="86"/>
      <c r="AV2202" s="86"/>
      <c r="AW2202" s="86"/>
      <c r="AX2202" s="86"/>
      <c r="AY2202" s="86"/>
      <c r="AZ2202" s="86"/>
      <c r="BA2202" s="86"/>
      <c r="BB2202" s="86"/>
      <c r="BC2202" s="86"/>
      <c r="BD2202" s="86"/>
      <c r="BE2202" s="86"/>
      <c r="BF2202" s="86"/>
      <c r="BG2202" s="86"/>
      <c r="BH2202" s="86"/>
      <c r="BI2202" s="86"/>
      <c r="BJ2202" s="86"/>
      <c r="BK2202" s="86"/>
      <c r="BL2202" s="86"/>
      <c r="BM2202" s="86"/>
      <c r="BN2202" s="86"/>
      <c r="BO2202" s="86"/>
      <c r="BP2202" s="86"/>
    </row>
    <row r="2203" spans="1:68" s="207" customFormat="1" x14ac:dyDescent="0.25">
      <c r="A2203" s="71">
        <v>27</v>
      </c>
      <c r="B2203" s="286"/>
      <c r="C2203" s="286"/>
      <c r="D2203" s="284"/>
      <c r="E2203" s="284"/>
      <c r="F2203" s="96" t="s">
        <v>4337</v>
      </c>
      <c r="G2203" s="99">
        <v>95752.15</v>
      </c>
      <c r="H2203" s="99">
        <v>-15022.149999999994</v>
      </c>
      <c r="I2203" s="71">
        <f t="shared" si="513"/>
        <v>80730</v>
      </c>
      <c r="J2203" s="99"/>
      <c r="K2203" s="99"/>
      <c r="L2203" s="99">
        <f t="shared" si="503"/>
        <v>0</v>
      </c>
      <c r="M2203" s="99">
        <f t="shared" si="512"/>
        <v>95752.15</v>
      </c>
      <c r="N2203" s="99">
        <f t="shared" si="504"/>
        <v>-15022.149999999994</v>
      </c>
      <c r="O2203" s="99">
        <f t="shared" si="505"/>
        <v>80730</v>
      </c>
      <c r="P2203" s="99"/>
      <c r="Q2203" s="99"/>
      <c r="R2203" s="99">
        <f t="shared" si="506"/>
        <v>0</v>
      </c>
      <c r="S2203" s="99">
        <f t="shared" si="507"/>
        <v>95752.15</v>
      </c>
      <c r="T2203" s="99">
        <f t="shared" si="508"/>
        <v>-15022.149999999994</v>
      </c>
      <c r="U2203" s="99">
        <f t="shared" si="509"/>
        <v>80730</v>
      </c>
      <c r="V2203" s="96"/>
      <c r="W2203" s="86"/>
      <c r="X2203" s="86"/>
      <c r="Y2203" s="86"/>
      <c r="Z2203" s="86"/>
      <c r="AA2203" s="86"/>
      <c r="AB2203" s="86"/>
      <c r="AC2203" s="86"/>
      <c r="AD2203" s="86"/>
      <c r="AE2203" s="86"/>
      <c r="AF2203" s="86"/>
      <c r="AG2203" s="86"/>
      <c r="AH2203" s="86"/>
      <c r="AI2203" s="86"/>
      <c r="AJ2203" s="86"/>
      <c r="AK2203" s="86"/>
      <c r="AL2203" s="86"/>
      <c r="AM2203" s="86"/>
      <c r="AN2203" s="86"/>
      <c r="AO2203" s="86"/>
      <c r="AP2203" s="86"/>
      <c r="AQ2203" s="86"/>
      <c r="AR2203" s="86"/>
      <c r="AS2203" s="86"/>
      <c r="AT2203" s="86"/>
      <c r="AU2203" s="86"/>
      <c r="AV2203" s="86"/>
      <c r="AW2203" s="86"/>
      <c r="AX2203" s="86"/>
      <c r="AY2203" s="86"/>
      <c r="AZ2203" s="86"/>
      <c r="BA2203" s="86"/>
      <c r="BB2203" s="86"/>
      <c r="BC2203" s="86"/>
      <c r="BD2203" s="86"/>
      <c r="BE2203" s="86"/>
      <c r="BF2203" s="86"/>
      <c r="BG2203" s="86"/>
      <c r="BH2203" s="86"/>
      <c r="BI2203" s="86"/>
      <c r="BJ2203" s="86"/>
      <c r="BK2203" s="86"/>
      <c r="BL2203" s="86"/>
      <c r="BM2203" s="86"/>
      <c r="BN2203" s="86"/>
      <c r="BO2203" s="86"/>
      <c r="BP2203" s="86"/>
    </row>
    <row r="2204" spans="1:68" s="207" customFormat="1" x14ac:dyDescent="0.25">
      <c r="A2204" s="71">
        <v>28</v>
      </c>
      <c r="B2204" s="286"/>
      <c r="C2204" s="286"/>
      <c r="D2204" s="284"/>
      <c r="E2204" s="284"/>
      <c r="F2204" s="96" t="s">
        <v>4338</v>
      </c>
      <c r="G2204" s="99">
        <v>16418.019999999997</v>
      </c>
      <c r="H2204" s="99">
        <v>-2385.0199999999995</v>
      </c>
      <c r="I2204" s="71">
        <f t="shared" si="513"/>
        <v>14032.999999999996</v>
      </c>
      <c r="J2204" s="99"/>
      <c r="K2204" s="99"/>
      <c r="L2204" s="99">
        <f t="shared" si="503"/>
        <v>0</v>
      </c>
      <c r="M2204" s="99">
        <f t="shared" si="512"/>
        <v>16418.019999999997</v>
      </c>
      <c r="N2204" s="99">
        <f t="shared" si="504"/>
        <v>-2385.0199999999995</v>
      </c>
      <c r="O2204" s="99">
        <f t="shared" si="505"/>
        <v>14032.999999999996</v>
      </c>
      <c r="P2204" s="99"/>
      <c r="Q2204" s="99"/>
      <c r="R2204" s="99">
        <f t="shared" si="506"/>
        <v>0</v>
      </c>
      <c r="S2204" s="99">
        <f t="shared" si="507"/>
        <v>16418.019999999997</v>
      </c>
      <c r="T2204" s="99">
        <f t="shared" si="508"/>
        <v>-2385.0199999999995</v>
      </c>
      <c r="U2204" s="99">
        <f t="shared" si="509"/>
        <v>14032.999999999996</v>
      </c>
      <c r="V2204" s="96"/>
      <c r="W2204" s="86"/>
      <c r="X2204" s="86"/>
      <c r="Y2204" s="86"/>
      <c r="Z2204" s="86"/>
      <c r="AA2204" s="86"/>
      <c r="AB2204" s="86"/>
      <c r="AC2204" s="86"/>
      <c r="AD2204" s="86"/>
      <c r="AE2204" s="86"/>
      <c r="AF2204" s="86"/>
      <c r="AG2204" s="86"/>
      <c r="AH2204" s="86"/>
      <c r="AI2204" s="86"/>
      <c r="AJ2204" s="86"/>
      <c r="AK2204" s="86"/>
      <c r="AL2204" s="86"/>
      <c r="AM2204" s="86"/>
      <c r="AN2204" s="86"/>
      <c r="AO2204" s="86"/>
      <c r="AP2204" s="86"/>
      <c r="AQ2204" s="86"/>
      <c r="AR2204" s="86"/>
      <c r="AS2204" s="86"/>
      <c r="AT2204" s="86"/>
      <c r="AU2204" s="86"/>
      <c r="AV2204" s="86"/>
      <c r="AW2204" s="86"/>
      <c r="AX2204" s="86"/>
      <c r="AY2204" s="86"/>
      <c r="AZ2204" s="86"/>
      <c r="BA2204" s="86"/>
      <c r="BB2204" s="86"/>
      <c r="BC2204" s="86"/>
      <c r="BD2204" s="86"/>
      <c r="BE2204" s="86"/>
      <c r="BF2204" s="86"/>
      <c r="BG2204" s="86"/>
      <c r="BH2204" s="86"/>
      <c r="BI2204" s="86"/>
      <c r="BJ2204" s="86"/>
      <c r="BK2204" s="86"/>
      <c r="BL2204" s="86"/>
      <c r="BM2204" s="86"/>
      <c r="BN2204" s="86"/>
      <c r="BO2204" s="86"/>
      <c r="BP2204" s="86"/>
    </row>
    <row r="2205" spans="1:68" s="207" customFormat="1" x14ac:dyDescent="0.25">
      <c r="A2205" s="71">
        <v>29</v>
      </c>
      <c r="B2205" s="286"/>
      <c r="C2205" s="286"/>
      <c r="D2205" s="285"/>
      <c r="E2205" s="285"/>
      <c r="F2205" s="214" t="s">
        <v>4339</v>
      </c>
      <c r="G2205" s="99">
        <v>157354.91999999998</v>
      </c>
      <c r="H2205" s="99">
        <v>21582.080000000002</v>
      </c>
      <c r="I2205" s="71">
        <f t="shared" si="513"/>
        <v>178937</v>
      </c>
      <c r="J2205" s="99"/>
      <c r="K2205" s="99"/>
      <c r="L2205" s="99">
        <f t="shared" si="503"/>
        <v>0</v>
      </c>
      <c r="M2205" s="99">
        <f t="shared" si="512"/>
        <v>157354.91999999998</v>
      </c>
      <c r="N2205" s="99">
        <f t="shared" si="504"/>
        <v>21582.080000000002</v>
      </c>
      <c r="O2205" s="99">
        <f t="shared" si="505"/>
        <v>178937</v>
      </c>
      <c r="P2205" s="99"/>
      <c r="Q2205" s="99"/>
      <c r="R2205" s="99">
        <f t="shared" si="506"/>
        <v>0</v>
      </c>
      <c r="S2205" s="99">
        <f t="shared" si="507"/>
        <v>157354.91999999998</v>
      </c>
      <c r="T2205" s="99">
        <f t="shared" si="508"/>
        <v>21582.080000000002</v>
      </c>
      <c r="U2205" s="99">
        <f t="shared" si="509"/>
        <v>178937</v>
      </c>
      <c r="V2205" s="96"/>
      <c r="W2205" s="86"/>
      <c r="X2205" s="86"/>
      <c r="Y2205" s="86"/>
      <c r="Z2205" s="86"/>
      <c r="AA2205" s="86"/>
      <c r="AB2205" s="86"/>
      <c r="AC2205" s="86"/>
      <c r="AD2205" s="86"/>
      <c r="AE2205" s="86"/>
      <c r="AF2205" s="86"/>
      <c r="AG2205" s="86"/>
      <c r="AH2205" s="86"/>
      <c r="AI2205" s="86"/>
      <c r="AJ2205" s="86"/>
      <c r="AK2205" s="86"/>
      <c r="AL2205" s="86"/>
      <c r="AM2205" s="86"/>
      <c r="AN2205" s="86"/>
      <c r="AO2205" s="86"/>
      <c r="AP2205" s="86"/>
      <c r="AQ2205" s="86"/>
      <c r="AR2205" s="86"/>
      <c r="AS2205" s="86"/>
      <c r="AT2205" s="86"/>
      <c r="AU2205" s="86"/>
      <c r="AV2205" s="86"/>
      <c r="AW2205" s="86"/>
      <c r="AX2205" s="86"/>
      <c r="AY2205" s="86"/>
      <c r="AZ2205" s="86"/>
      <c r="BA2205" s="86"/>
      <c r="BB2205" s="86"/>
      <c r="BC2205" s="86"/>
      <c r="BD2205" s="86"/>
      <c r="BE2205" s="86"/>
      <c r="BF2205" s="86"/>
      <c r="BG2205" s="86"/>
      <c r="BH2205" s="86"/>
      <c r="BI2205" s="86"/>
      <c r="BJ2205" s="86"/>
      <c r="BK2205" s="86"/>
      <c r="BL2205" s="86"/>
      <c r="BM2205" s="86"/>
      <c r="BN2205" s="86"/>
      <c r="BO2205" s="86"/>
      <c r="BP2205" s="86"/>
    </row>
    <row r="2206" spans="1:68" s="213" customFormat="1" x14ac:dyDescent="0.25">
      <c r="A2206" s="255" t="s">
        <v>43</v>
      </c>
      <c r="B2206" s="256"/>
      <c r="C2206" s="256"/>
      <c r="D2206" s="256"/>
      <c r="E2206" s="256"/>
      <c r="F2206" s="211">
        <f>A2205</f>
        <v>29</v>
      </c>
      <c r="G2206" s="122">
        <f>SUM(G2177:G2205)</f>
        <v>1989506.4899999998</v>
      </c>
      <c r="H2206" s="122">
        <f t="shared" ref="H2206:U2206" si="514">SUM(H2177:H2205)</f>
        <v>6103.5100000000275</v>
      </c>
      <c r="I2206" s="122">
        <f t="shared" si="514"/>
        <v>1995610</v>
      </c>
      <c r="J2206" s="122">
        <f t="shared" si="514"/>
        <v>0</v>
      </c>
      <c r="K2206" s="122">
        <f t="shared" si="514"/>
        <v>0</v>
      </c>
      <c r="L2206" s="122">
        <f t="shared" si="514"/>
        <v>0</v>
      </c>
      <c r="M2206" s="122">
        <f t="shared" si="514"/>
        <v>1989506.4899999998</v>
      </c>
      <c r="N2206" s="122">
        <f t="shared" si="514"/>
        <v>6103.5100000000275</v>
      </c>
      <c r="O2206" s="122">
        <f t="shared" si="514"/>
        <v>1995610</v>
      </c>
      <c r="P2206" s="122">
        <f t="shared" si="514"/>
        <v>0</v>
      </c>
      <c r="Q2206" s="122">
        <f t="shared" si="514"/>
        <v>0</v>
      </c>
      <c r="R2206" s="122">
        <f t="shared" si="514"/>
        <v>0</v>
      </c>
      <c r="S2206" s="122">
        <f t="shared" si="514"/>
        <v>1989506.4899999998</v>
      </c>
      <c r="T2206" s="122">
        <f t="shared" si="514"/>
        <v>6103.5100000000275</v>
      </c>
      <c r="U2206" s="122">
        <f t="shared" si="514"/>
        <v>1995610</v>
      </c>
      <c r="V2206" s="212"/>
      <c r="W2206" s="86"/>
      <c r="X2206" s="86"/>
      <c r="Y2206" s="86"/>
      <c r="Z2206" s="86"/>
      <c r="AA2206" s="86"/>
      <c r="AB2206" s="86"/>
      <c r="AC2206" s="86"/>
      <c r="AD2206" s="86"/>
      <c r="AE2206" s="86"/>
      <c r="AF2206" s="86"/>
      <c r="AG2206" s="86"/>
      <c r="AH2206" s="86"/>
      <c r="AI2206" s="86"/>
      <c r="AJ2206" s="86"/>
      <c r="AK2206" s="86"/>
      <c r="AL2206" s="86"/>
      <c r="AM2206" s="86"/>
      <c r="AN2206" s="86"/>
      <c r="AO2206" s="86"/>
      <c r="AP2206" s="86"/>
      <c r="AQ2206" s="86"/>
      <c r="AR2206" s="86"/>
      <c r="AS2206" s="86"/>
      <c r="AT2206" s="86"/>
      <c r="AU2206" s="86"/>
      <c r="AV2206" s="86"/>
      <c r="AW2206" s="86"/>
      <c r="AX2206" s="86"/>
      <c r="AY2206" s="86"/>
      <c r="AZ2206" s="86"/>
      <c r="BA2206" s="86"/>
      <c r="BB2206" s="86"/>
      <c r="BC2206" s="86"/>
      <c r="BD2206" s="86"/>
      <c r="BE2206" s="86"/>
      <c r="BF2206" s="86"/>
      <c r="BG2206" s="86"/>
      <c r="BH2206" s="86"/>
      <c r="BI2206" s="86"/>
      <c r="BJ2206" s="86"/>
      <c r="BK2206" s="86"/>
      <c r="BL2206" s="86"/>
      <c r="BM2206" s="86"/>
      <c r="BN2206" s="86"/>
      <c r="BO2206" s="86"/>
      <c r="BP2206" s="86"/>
    </row>
    <row r="2207" spans="1:68" s="207" customFormat="1" ht="15" customHeight="1" x14ac:dyDescent="0.25">
      <c r="A2207" s="71">
        <v>1</v>
      </c>
      <c r="B2207" s="283" t="s">
        <v>1843</v>
      </c>
      <c r="C2207" s="283" t="s">
        <v>1844</v>
      </c>
      <c r="D2207" s="283" t="s">
        <v>1844</v>
      </c>
      <c r="E2207" s="283" t="s">
        <v>5595</v>
      </c>
      <c r="F2207" s="71" t="s">
        <v>4340</v>
      </c>
      <c r="G2207" s="99">
        <v>16536.630000000005</v>
      </c>
      <c r="H2207" s="99">
        <v>41478.370000000003</v>
      </c>
      <c r="I2207" s="71">
        <f t="shared" si="513"/>
        <v>58015.000000000007</v>
      </c>
      <c r="J2207" s="99"/>
      <c r="K2207" s="99"/>
      <c r="L2207" s="99">
        <f t="shared" ref="L2207:L2269" si="515">J2207+K2207</f>
        <v>0</v>
      </c>
      <c r="M2207" s="99">
        <f t="shared" si="512"/>
        <v>16536.630000000005</v>
      </c>
      <c r="N2207" s="99">
        <f t="shared" ref="N2207:N2269" si="516">H2207+K2207</f>
        <v>41478.370000000003</v>
      </c>
      <c r="O2207" s="99">
        <f t="shared" ref="O2207:O2269" si="517">I2207+L2207</f>
        <v>58015.000000000007</v>
      </c>
      <c r="P2207" s="99"/>
      <c r="Q2207" s="99"/>
      <c r="R2207" s="99">
        <f t="shared" ref="R2207:R2269" si="518">P2207+Q2207</f>
        <v>0</v>
      </c>
      <c r="S2207" s="99">
        <f t="shared" ref="S2207:S2269" si="519">M2207-P2207</f>
        <v>16536.630000000005</v>
      </c>
      <c r="T2207" s="99">
        <f t="shared" ref="T2207:T2269" si="520">N2207-Q2207</f>
        <v>41478.370000000003</v>
      </c>
      <c r="U2207" s="99">
        <f t="shared" ref="U2207:U2269" si="521">O2207-R2207</f>
        <v>58015.000000000007</v>
      </c>
      <c r="V2207" s="105"/>
      <c r="W2207" s="86"/>
      <c r="X2207" s="86"/>
      <c r="Y2207" s="86"/>
      <c r="Z2207" s="86"/>
      <c r="AA2207" s="86"/>
      <c r="AB2207" s="86"/>
      <c r="AC2207" s="86"/>
      <c r="AD2207" s="86"/>
      <c r="AE2207" s="86"/>
      <c r="AF2207" s="86"/>
      <c r="AG2207" s="86"/>
      <c r="AH2207" s="86"/>
      <c r="AI2207" s="86"/>
      <c r="AJ2207" s="86"/>
      <c r="AK2207" s="86"/>
      <c r="AL2207" s="86"/>
      <c r="AM2207" s="86"/>
      <c r="AN2207" s="86"/>
      <c r="AO2207" s="86"/>
      <c r="AP2207" s="86"/>
      <c r="AQ2207" s="86"/>
      <c r="AR2207" s="86"/>
      <c r="AS2207" s="86"/>
      <c r="AT2207" s="86"/>
      <c r="AU2207" s="86"/>
      <c r="AV2207" s="86"/>
      <c r="AW2207" s="86"/>
      <c r="AX2207" s="86"/>
      <c r="AY2207" s="86"/>
      <c r="AZ2207" s="86"/>
      <c r="BA2207" s="86"/>
      <c r="BB2207" s="86"/>
      <c r="BC2207" s="86"/>
      <c r="BD2207" s="86"/>
      <c r="BE2207" s="86"/>
      <c r="BF2207" s="86"/>
      <c r="BG2207" s="86"/>
      <c r="BH2207" s="86"/>
      <c r="BI2207" s="86"/>
      <c r="BJ2207" s="86"/>
      <c r="BK2207" s="86"/>
      <c r="BL2207" s="86"/>
      <c r="BM2207" s="86"/>
      <c r="BN2207" s="86"/>
      <c r="BO2207" s="86"/>
      <c r="BP2207" s="86"/>
    </row>
    <row r="2208" spans="1:68" s="207" customFormat="1" x14ac:dyDescent="0.25">
      <c r="A2208" s="71">
        <v>2</v>
      </c>
      <c r="B2208" s="284"/>
      <c r="C2208" s="284"/>
      <c r="D2208" s="284"/>
      <c r="E2208" s="284"/>
      <c r="F2208" s="71" t="s">
        <v>4341</v>
      </c>
      <c r="G2208" s="99">
        <v>14179.890000000001</v>
      </c>
      <c r="H2208" s="99">
        <v>1801.1100000000001</v>
      </c>
      <c r="I2208" s="71">
        <f t="shared" si="513"/>
        <v>15981.000000000002</v>
      </c>
      <c r="J2208" s="99"/>
      <c r="K2208" s="99"/>
      <c r="L2208" s="99">
        <f t="shared" si="515"/>
        <v>0</v>
      </c>
      <c r="M2208" s="99">
        <f t="shared" si="512"/>
        <v>14179.890000000001</v>
      </c>
      <c r="N2208" s="99">
        <f t="shared" si="516"/>
        <v>1801.1100000000001</v>
      </c>
      <c r="O2208" s="99">
        <f t="shared" si="517"/>
        <v>15981.000000000002</v>
      </c>
      <c r="P2208" s="99"/>
      <c r="Q2208" s="99"/>
      <c r="R2208" s="99">
        <f t="shared" si="518"/>
        <v>0</v>
      </c>
      <c r="S2208" s="99">
        <f t="shared" si="519"/>
        <v>14179.890000000001</v>
      </c>
      <c r="T2208" s="99">
        <f t="shared" si="520"/>
        <v>1801.1100000000001</v>
      </c>
      <c r="U2208" s="99">
        <f t="shared" si="521"/>
        <v>15981.000000000002</v>
      </c>
      <c r="V2208" s="105"/>
      <c r="W2208" s="86"/>
      <c r="X2208" s="86"/>
      <c r="Y2208" s="86"/>
      <c r="Z2208" s="86"/>
      <c r="AA2208" s="86"/>
      <c r="AB2208" s="86"/>
      <c r="AC2208" s="86"/>
      <c r="AD2208" s="86"/>
      <c r="AE2208" s="86"/>
      <c r="AF2208" s="86"/>
      <c r="AG2208" s="86"/>
      <c r="AH2208" s="86"/>
      <c r="AI2208" s="86"/>
      <c r="AJ2208" s="86"/>
      <c r="AK2208" s="86"/>
      <c r="AL2208" s="86"/>
      <c r="AM2208" s="86"/>
      <c r="AN2208" s="86"/>
      <c r="AO2208" s="86"/>
      <c r="AP2208" s="86"/>
      <c r="AQ2208" s="86"/>
      <c r="AR2208" s="86"/>
      <c r="AS2208" s="86"/>
      <c r="AT2208" s="86"/>
      <c r="AU2208" s="86"/>
      <c r="AV2208" s="86"/>
      <c r="AW2208" s="86"/>
      <c r="AX2208" s="86"/>
      <c r="AY2208" s="86"/>
      <c r="AZ2208" s="86"/>
      <c r="BA2208" s="86"/>
      <c r="BB2208" s="86"/>
      <c r="BC2208" s="86"/>
      <c r="BD2208" s="86"/>
      <c r="BE2208" s="86"/>
      <c r="BF2208" s="86"/>
      <c r="BG2208" s="86"/>
      <c r="BH2208" s="86"/>
      <c r="BI2208" s="86"/>
      <c r="BJ2208" s="86"/>
      <c r="BK2208" s="86"/>
      <c r="BL2208" s="86"/>
      <c r="BM2208" s="86"/>
      <c r="BN2208" s="86"/>
      <c r="BO2208" s="86"/>
      <c r="BP2208" s="86"/>
    </row>
    <row r="2209" spans="1:68" s="207" customFormat="1" x14ac:dyDescent="0.25">
      <c r="A2209" s="71">
        <v>3</v>
      </c>
      <c r="B2209" s="284"/>
      <c r="C2209" s="284"/>
      <c r="D2209" s="284"/>
      <c r="E2209" s="284"/>
      <c r="F2209" s="71" t="s">
        <v>4342</v>
      </c>
      <c r="G2209" s="99">
        <v>172537.16</v>
      </c>
      <c r="H2209" s="99">
        <v>7311.8399999999965</v>
      </c>
      <c r="I2209" s="71">
        <f t="shared" si="513"/>
        <v>179849</v>
      </c>
      <c r="J2209" s="99"/>
      <c r="K2209" s="99"/>
      <c r="L2209" s="99">
        <f t="shared" si="515"/>
        <v>0</v>
      </c>
      <c r="M2209" s="99">
        <f t="shared" si="512"/>
        <v>172537.16</v>
      </c>
      <c r="N2209" s="99">
        <f t="shared" si="516"/>
        <v>7311.8399999999965</v>
      </c>
      <c r="O2209" s="99">
        <f t="shared" si="517"/>
        <v>179849</v>
      </c>
      <c r="P2209" s="99"/>
      <c r="Q2209" s="99"/>
      <c r="R2209" s="99">
        <f t="shared" si="518"/>
        <v>0</v>
      </c>
      <c r="S2209" s="99">
        <f t="shared" si="519"/>
        <v>172537.16</v>
      </c>
      <c r="T2209" s="99">
        <f t="shared" si="520"/>
        <v>7311.8399999999965</v>
      </c>
      <c r="U2209" s="99">
        <f t="shared" si="521"/>
        <v>179849</v>
      </c>
      <c r="V2209" s="105"/>
      <c r="W2209" s="86"/>
      <c r="X2209" s="86"/>
      <c r="Y2209" s="86"/>
      <c r="Z2209" s="86"/>
      <c r="AA2209" s="86"/>
      <c r="AB2209" s="86"/>
      <c r="AC2209" s="86"/>
      <c r="AD2209" s="86"/>
      <c r="AE2209" s="86"/>
      <c r="AF2209" s="86"/>
      <c r="AG2209" s="86"/>
      <c r="AH2209" s="86"/>
      <c r="AI2209" s="86"/>
      <c r="AJ2209" s="86"/>
      <c r="AK2209" s="86"/>
      <c r="AL2209" s="86"/>
      <c r="AM2209" s="86"/>
      <c r="AN2209" s="86"/>
      <c r="AO2209" s="86"/>
      <c r="AP2209" s="86"/>
      <c r="AQ2209" s="86"/>
      <c r="AR2209" s="86"/>
      <c r="AS2209" s="86"/>
      <c r="AT2209" s="86"/>
      <c r="AU2209" s="86"/>
      <c r="AV2209" s="86"/>
      <c r="AW2209" s="86"/>
      <c r="AX2209" s="86"/>
      <c r="AY2209" s="86"/>
      <c r="AZ2209" s="86"/>
      <c r="BA2209" s="86"/>
      <c r="BB2209" s="86"/>
      <c r="BC2209" s="86"/>
      <c r="BD2209" s="86"/>
      <c r="BE2209" s="86"/>
      <c r="BF2209" s="86"/>
      <c r="BG2209" s="86"/>
      <c r="BH2209" s="86"/>
      <c r="BI2209" s="86"/>
      <c r="BJ2209" s="86"/>
      <c r="BK2209" s="86"/>
      <c r="BL2209" s="86"/>
      <c r="BM2209" s="86"/>
      <c r="BN2209" s="86"/>
      <c r="BO2209" s="86"/>
      <c r="BP2209" s="86"/>
    </row>
    <row r="2210" spans="1:68" s="207" customFormat="1" x14ac:dyDescent="0.25">
      <c r="A2210" s="71">
        <v>4</v>
      </c>
      <c r="B2210" s="284"/>
      <c r="C2210" s="284" t="s">
        <v>482</v>
      </c>
      <c r="D2210" s="284"/>
      <c r="E2210" s="284"/>
      <c r="F2210" s="71" t="s">
        <v>4343</v>
      </c>
      <c r="G2210" s="99">
        <v>180701.72</v>
      </c>
      <c r="H2210" s="99">
        <v>51801.280000000013</v>
      </c>
      <c r="I2210" s="71">
        <f t="shared" si="513"/>
        <v>232503</v>
      </c>
      <c r="J2210" s="99"/>
      <c r="K2210" s="99"/>
      <c r="L2210" s="99">
        <f t="shared" si="515"/>
        <v>0</v>
      </c>
      <c r="M2210" s="99">
        <f t="shared" si="512"/>
        <v>180701.72</v>
      </c>
      <c r="N2210" s="99">
        <f t="shared" si="516"/>
        <v>51801.280000000013</v>
      </c>
      <c r="O2210" s="99">
        <f t="shared" si="517"/>
        <v>232503</v>
      </c>
      <c r="P2210" s="99"/>
      <c r="Q2210" s="99"/>
      <c r="R2210" s="99">
        <f t="shared" si="518"/>
        <v>0</v>
      </c>
      <c r="S2210" s="99">
        <f t="shared" si="519"/>
        <v>180701.72</v>
      </c>
      <c r="T2210" s="99">
        <f t="shared" si="520"/>
        <v>51801.280000000013</v>
      </c>
      <c r="U2210" s="99">
        <f t="shared" si="521"/>
        <v>232503</v>
      </c>
      <c r="V2210" s="105"/>
      <c r="W2210" s="86"/>
      <c r="X2210" s="86"/>
      <c r="Y2210" s="86"/>
      <c r="Z2210" s="86"/>
      <c r="AA2210" s="86"/>
      <c r="AB2210" s="86"/>
      <c r="AC2210" s="86"/>
      <c r="AD2210" s="86"/>
      <c r="AE2210" s="86"/>
      <c r="AF2210" s="86"/>
      <c r="AG2210" s="86"/>
      <c r="AH2210" s="86"/>
      <c r="AI2210" s="86"/>
      <c r="AJ2210" s="86"/>
      <c r="AK2210" s="86"/>
      <c r="AL2210" s="86"/>
      <c r="AM2210" s="86"/>
      <c r="AN2210" s="86"/>
      <c r="AO2210" s="86"/>
      <c r="AP2210" s="86"/>
      <c r="AQ2210" s="86"/>
      <c r="AR2210" s="86"/>
      <c r="AS2210" s="86"/>
      <c r="AT2210" s="86"/>
      <c r="AU2210" s="86"/>
      <c r="AV2210" s="86"/>
      <c r="AW2210" s="86"/>
      <c r="AX2210" s="86"/>
      <c r="AY2210" s="86"/>
      <c r="AZ2210" s="86"/>
      <c r="BA2210" s="86"/>
      <c r="BB2210" s="86"/>
      <c r="BC2210" s="86"/>
      <c r="BD2210" s="86"/>
      <c r="BE2210" s="86"/>
      <c r="BF2210" s="86"/>
      <c r="BG2210" s="86"/>
      <c r="BH2210" s="86"/>
      <c r="BI2210" s="86"/>
      <c r="BJ2210" s="86"/>
      <c r="BK2210" s="86"/>
      <c r="BL2210" s="86"/>
      <c r="BM2210" s="86"/>
      <c r="BN2210" s="86"/>
      <c r="BO2210" s="86"/>
      <c r="BP2210" s="86"/>
    </row>
    <row r="2211" spans="1:68" s="207" customFormat="1" x14ac:dyDescent="0.25">
      <c r="A2211" s="71">
        <v>5</v>
      </c>
      <c r="B2211" s="284"/>
      <c r="C2211" s="284" t="s">
        <v>482</v>
      </c>
      <c r="D2211" s="284"/>
      <c r="E2211" s="284"/>
      <c r="F2211" s="71" t="s">
        <v>4344</v>
      </c>
      <c r="G2211" s="99">
        <v>199606.57000000004</v>
      </c>
      <c r="H2211" s="99">
        <v>34284.429999999993</v>
      </c>
      <c r="I2211" s="71">
        <f t="shared" si="513"/>
        <v>233891.00000000003</v>
      </c>
      <c r="J2211" s="99"/>
      <c r="K2211" s="99"/>
      <c r="L2211" s="99">
        <f t="shared" si="515"/>
        <v>0</v>
      </c>
      <c r="M2211" s="99">
        <f t="shared" si="512"/>
        <v>199606.57000000004</v>
      </c>
      <c r="N2211" s="99">
        <f t="shared" si="516"/>
        <v>34284.429999999993</v>
      </c>
      <c r="O2211" s="99">
        <f t="shared" si="517"/>
        <v>233891.00000000003</v>
      </c>
      <c r="P2211" s="99"/>
      <c r="Q2211" s="99"/>
      <c r="R2211" s="99">
        <f t="shared" si="518"/>
        <v>0</v>
      </c>
      <c r="S2211" s="99">
        <f t="shared" si="519"/>
        <v>199606.57000000004</v>
      </c>
      <c r="T2211" s="99">
        <f t="shared" si="520"/>
        <v>34284.429999999993</v>
      </c>
      <c r="U2211" s="99">
        <f t="shared" si="521"/>
        <v>233891.00000000003</v>
      </c>
      <c r="V2211" s="105"/>
      <c r="W2211" s="86"/>
      <c r="X2211" s="86"/>
      <c r="Y2211" s="86"/>
      <c r="Z2211" s="86"/>
      <c r="AA2211" s="86"/>
      <c r="AB2211" s="86"/>
      <c r="AC2211" s="86"/>
      <c r="AD2211" s="86"/>
      <c r="AE2211" s="86"/>
      <c r="AF2211" s="86"/>
      <c r="AG2211" s="86"/>
      <c r="AH2211" s="86"/>
      <c r="AI2211" s="86"/>
      <c r="AJ2211" s="86"/>
      <c r="AK2211" s="86"/>
      <c r="AL2211" s="86"/>
      <c r="AM2211" s="86"/>
      <c r="AN2211" s="86"/>
      <c r="AO2211" s="86"/>
      <c r="AP2211" s="86"/>
      <c r="AQ2211" s="86"/>
      <c r="AR2211" s="86"/>
      <c r="AS2211" s="86"/>
      <c r="AT2211" s="86"/>
      <c r="AU2211" s="86"/>
      <c r="AV2211" s="86"/>
      <c r="AW2211" s="86"/>
      <c r="AX2211" s="86"/>
      <c r="AY2211" s="86"/>
      <c r="AZ2211" s="86"/>
      <c r="BA2211" s="86"/>
      <c r="BB2211" s="86"/>
      <c r="BC2211" s="86"/>
      <c r="BD2211" s="86"/>
      <c r="BE2211" s="86"/>
      <c r="BF2211" s="86"/>
      <c r="BG2211" s="86"/>
      <c r="BH2211" s="86"/>
      <c r="BI2211" s="86"/>
      <c r="BJ2211" s="86"/>
      <c r="BK2211" s="86"/>
      <c r="BL2211" s="86"/>
      <c r="BM2211" s="86"/>
      <c r="BN2211" s="86"/>
      <c r="BO2211" s="86"/>
      <c r="BP2211" s="86"/>
    </row>
    <row r="2212" spans="1:68" s="207" customFormat="1" x14ac:dyDescent="0.25">
      <c r="A2212" s="71">
        <v>6</v>
      </c>
      <c r="B2212" s="284"/>
      <c r="C2212" s="284" t="s">
        <v>482</v>
      </c>
      <c r="D2212" s="284"/>
      <c r="E2212" s="284"/>
      <c r="F2212" s="71" t="s">
        <v>4345</v>
      </c>
      <c r="G2212" s="99">
        <v>8014.2500000000009</v>
      </c>
      <c r="H2212" s="99">
        <v>3393.75</v>
      </c>
      <c r="I2212" s="71">
        <f t="shared" si="513"/>
        <v>11408</v>
      </c>
      <c r="J2212" s="99"/>
      <c r="K2212" s="99"/>
      <c r="L2212" s="99">
        <f t="shared" si="515"/>
        <v>0</v>
      </c>
      <c r="M2212" s="99">
        <f t="shared" si="512"/>
        <v>8014.2500000000009</v>
      </c>
      <c r="N2212" s="99">
        <f t="shared" si="516"/>
        <v>3393.75</v>
      </c>
      <c r="O2212" s="99">
        <f t="shared" si="517"/>
        <v>11408</v>
      </c>
      <c r="P2212" s="99"/>
      <c r="Q2212" s="99"/>
      <c r="R2212" s="99">
        <f t="shared" si="518"/>
        <v>0</v>
      </c>
      <c r="S2212" s="99">
        <f t="shared" si="519"/>
        <v>8014.2500000000009</v>
      </c>
      <c r="T2212" s="99">
        <f t="shared" si="520"/>
        <v>3393.75</v>
      </c>
      <c r="U2212" s="99">
        <f t="shared" si="521"/>
        <v>11408</v>
      </c>
      <c r="V2212" s="105"/>
      <c r="W2212" s="86"/>
      <c r="X2212" s="86"/>
      <c r="Y2212" s="86"/>
      <c r="Z2212" s="86"/>
      <c r="AA2212" s="86"/>
      <c r="AB2212" s="86"/>
      <c r="AC2212" s="86"/>
      <c r="AD2212" s="86"/>
      <c r="AE2212" s="86"/>
      <c r="AF2212" s="86"/>
      <c r="AG2212" s="86"/>
      <c r="AH2212" s="86"/>
      <c r="AI2212" s="86"/>
      <c r="AJ2212" s="86"/>
      <c r="AK2212" s="86"/>
      <c r="AL2212" s="86"/>
      <c r="AM2212" s="86"/>
      <c r="AN2212" s="86"/>
      <c r="AO2212" s="86"/>
      <c r="AP2212" s="86"/>
      <c r="AQ2212" s="86"/>
      <c r="AR2212" s="86"/>
      <c r="AS2212" s="86"/>
      <c r="AT2212" s="86"/>
      <c r="AU2212" s="86"/>
      <c r="AV2212" s="86"/>
      <c r="AW2212" s="86"/>
      <c r="AX2212" s="86"/>
      <c r="AY2212" s="86"/>
      <c r="AZ2212" s="86"/>
      <c r="BA2212" s="86"/>
      <c r="BB2212" s="86"/>
      <c r="BC2212" s="86"/>
      <c r="BD2212" s="86"/>
      <c r="BE2212" s="86"/>
      <c r="BF2212" s="86"/>
      <c r="BG2212" s="86"/>
      <c r="BH2212" s="86"/>
      <c r="BI2212" s="86"/>
      <c r="BJ2212" s="86"/>
      <c r="BK2212" s="86"/>
      <c r="BL2212" s="86"/>
      <c r="BM2212" s="86"/>
      <c r="BN2212" s="86"/>
      <c r="BO2212" s="86"/>
      <c r="BP2212" s="86"/>
    </row>
    <row r="2213" spans="1:68" s="207" customFormat="1" x14ac:dyDescent="0.25">
      <c r="A2213" s="71">
        <v>7</v>
      </c>
      <c r="B2213" s="284"/>
      <c r="C2213" s="284" t="s">
        <v>482</v>
      </c>
      <c r="D2213" s="284"/>
      <c r="E2213" s="284"/>
      <c r="F2213" s="71" t="s">
        <v>4346</v>
      </c>
      <c r="G2213" s="99">
        <v>99089.829999999987</v>
      </c>
      <c r="H2213" s="99">
        <v>30543.17</v>
      </c>
      <c r="I2213" s="71">
        <f t="shared" si="513"/>
        <v>129632.99999999999</v>
      </c>
      <c r="J2213" s="99"/>
      <c r="K2213" s="99"/>
      <c r="L2213" s="99">
        <f t="shared" si="515"/>
        <v>0</v>
      </c>
      <c r="M2213" s="99">
        <f t="shared" si="512"/>
        <v>99089.829999999987</v>
      </c>
      <c r="N2213" s="99">
        <f t="shared" si="516"/>
        <v>30543.17</v>
      </c>
      <c r="O2213" s="99">
        <f t="shared" si="517"/>
        <v>129632.99999999999</v>
      </c>
      <c r="P2213" s="99"/>
      <c r="Q2213" s="99"/>
      <c r="R2213" s="99">
        <f t="shared" si="518"/>
        <v>0</v>
      </c>
      <c r="S2213" s="99">
        <f t="shared" si="519"/>
        <v>99089.829999999987</v>
      </c>
      <c r="T2213" s="99">
        <f t="shared" si="520"/>
        <v>30543.17</v>
      </c>
      <c r="U2213" s="99">
        <f t="shared" si="521"/>
        <v>129632.99999999999</v>
      </c>
      <c r="V2213" s="105"/>
      <c r="W2213" s="86"/>
      <c r="X2213" s="86"/>
      <c r="Y2213" s="86"/>
      <c r="Z2213" s="86"/>
      <c r="AA2213" s="86"/>
      <c r="AB2213" s="86"/>
      <c r="AC2213" s="86"/>
      <c r="AD2213" s="86"/>
      <c r="AE2213" s="86"/>
      <c r="AF2213" s="86"/>
      <c r="AG2213" s="86"/>
      <c r="AH2213" s="86"/>
      <c r="AI2213" s="86"/>
      <c r="AJ2213" s="86"/>
      <c r="AK2213" s="86"/>
      <c r="AL2213" s="86"/>
      <c r="AM2213" s="86"/>
      <c r="AN2213" s="86"/>
      <c r="AO2213" s="86"/>
      <c r="AP2213" s="86"/>
      <c r="AQ2213" s="86"/>
      <c r="AR2213" s="86"/>
      <c r="AS2213" s="86"/>
      <c r="AT2213" s="86"/>
      <c r="AU2213" s="86"/>
      <c r="AV2213" s="86"/>
      <c r="AW2213" s="86"/>
      <c r="AX2213" s="86"/>
      <c r="AY2213" s="86"/>
      <c r="AZ2213" s="86"/>
      <c r="BA2213" s="86"/>
      <c r="BB2213" s="86"/>
      <c r="BC2213" s="86"/>
      <c r="BD2213" s="86"/>
      <c r="BE2213" s="86"/>
      <c r="BF2213" s="86"/>
      <c r="BG2213" s="86"/>
      <c r="BH2213" s="86"/>
      <c r="BI2213" s="86"/>
      <c r="BJ2213" s="86"/>
      <c r="BK2213" s="86"/>
      <c r="BL2213" s="86"/>
      <c r="BM2213" s="86"/>
      <c r="BN2213" s="86"/>
      <c r="BO2213" s="86"/>
      <c r="BP2213" s="86"/>
    </row>
    <row r="2214" spans="1:68" s="207" customFormat="1" x14ac:dyDescent="0.25">
      <c r="A2214" s="71">
        <v>8</v>
      </c>
      <c r="B2214" s="284"/>
      <c r="C2214" s="284"/>
      <c r="D2214" s="284"/>
      <c r="E2214" s="284"/>
      <c r="F2214" s="71" t="s">
        <v>4347</v>
      </c>
      <c r="G2214" s="99">
        <v>-9175.5700000000015</v>
      </c>
      <c r="H2214" s="99">
        <v>5480.57</v>
      </c>
      <c r="I2214" s="71">
        <f t="shared" si="513"/>
        <v>-3695.0000000000018</v>
      </c>
      <c r="J2214" s="99"/>
      <c r="K2214" s="99"/>
      <c r="L2214" s="99">
        <f t="shared" si="515"/>
        <v>0</v>
      </c>
      <c r="M2214" s="99">
        <f t="shared" si="512"/>
        <v>-9175.5700000000015</v>
      </c>
      <c r="N2214" s="99">
        <f t="shared" si="516"/>
        <v>5480.57</v>
      </c>
      <c r="O2214" s="99">
        <f t="shared" si="517"/>
        <v>-3695.0000000000018</v>
      </c>
      <c r="P2214" s="99"/>
      <c r="Q2214" s="99"/>
      <c r="R2214" s="99">
        <f t="shared" si="518"/>
        <v>0</v>
      </c>
      <c r="S2214" s="99">
        <f t="shared" si="519"/>
        <v>-9175.5700000000015</v>
      </c>
      <c r="T2214" s="99">
        <f t="shared" si="520"/>
        <v>5480.57</v>
      </c>
      <c r="U2214" s="99">
        <f t="shared" si="521"/>
        <v>-3695.0000000000018</v>
      </c>
      <c r="V2214" s="105"/>
      <c r="W2214" s="86"/>
      <c r="X2214" s="86"/>
      <c r="Y2214" s="86"/>
      <c r="Z2214" s="86"/>
      <c r="AA2214" s="86"/>
      <c r="AB2214" s="86"/>
      <c r="AC2214" s="86"/>
      <c r="AD2214" s="86"/>
      <c r="AE2214" s="86"/>
      <c r="AF2214" s="86"/>
      <c r="AG2214" s="86"/>
      <c r="AH2214" s="86"/>
      <c r="AI2214" s="86"/>
      <c r="AJ2214" s="86"/>
      <c r="AK2214" s="86"/>
      <c r="AL2214" s="86"/>
      <c r="AM2214" s="86"/>
      <c r="AN2214" s="86"/>
      <c r="AO2214" s="86"/>
      <c r="AP2214" s="86"/>
      <c r="AQ2214" s="86"/>
      <c r="AR2214" s="86"/>
      <c r="AS2214" s="86"/>
      <c r="AT2214" s="86"/>
      <c r="AU2214" s="86"/>
      <c r="AV2214" s="86"/>
      <c r="AW2214" s="86"/>
      <c r="AX2214" s="86"/>
      <c r="AY2214" s="86"/>
      <c r="AZ2214" s="86"/>
      <c r="BA2214" s="86"/>
      <c r="BB2214" s="86"/>
      <c r="BC2214" s="86"/>
      <c r="BD2214" s="86"/>
      <c r="BE2214" s="86"/>
      <c r="BF2214" s="86"/>
      <c r="BG2214" s="86"/>
      <c r="BH2214" s="86"/>
      <c r="BI2214" s="86"/>
      <c r="BJ2214" s="86"/>
      <c r="BK2214" s="86"/>
      <c r="BL2214" s="86"/>
      <c r="BM2214" s="86"/>
      <c r="BN2214" s="86"/>
      <c r="BO2214" s="86"/>
      <c r="BP2214" s="86"/>
    </row>
    <row r="2215" spans="1:68" s="207" customFormat="1" x14ac:dyDescent="0.25">
      <c r="A2215" s="71">
        <v>9</v>
      </c>
      <c r="B2215" s="284"/>
      <c r="C2215" s="284" t="s">
        <v>482</v>
      </c>
      <c r="D2215" s="284"/>
      <c r="E2215" s="284"/>
      <c r="F2215" s="71" t="s">
        <v>4348</v>
      </c>
      <c r="G2215" s="99">
        <v>30331.73</v>
      </c>
      <c r="H2215" s="99">
        <v>2870.2700000000023</v>
      </c>
      <c r="I2215" s="71">
        <f t="shared" si="513"/>
        <v>33202</v>
      </c>
      <c r="J2215" s="99"/>
      <c r="K2215" s="99"/>
      <c r="L2215" s="99">
        <f t="shared" si="515"/>
        <v>0</v>
      </c>
      <c r="M2215" s="99">
        <f t="shared" si="512"/>
        <v>30331.73</v>
      </c>
      <c r="N2215" s="99">
        <f t="shared" si="516"/>
        <v>2870.2700000000023</v>
      </c>
      <c r="O2215" s="99">
        <f t="shared" si="517"/>
        <v>33202</v>
      </c>
      <c r="P2215" s="99"/>
      <c r="Q2215" s="99"/>
      <c r="R2215" s="99">
        <f t="shared" si="518"/>
        <v>0</v>
      </c>
      <c r="S2215" s="99">
        <f t="shared" si="519"/>
        <v>30331.73</v>
      </c>
      <c r="T2215" s="99">
        <f t="shared" si="520"/>
        <v>2870.2700000000023</v>
      </c>
      <c r="U2215" s="99">
        <f t="shared" si="521"/>
        <v>33202</v>
      </c>
      <c r="V2215" s="105"/>
      <c r="W2215" s="86"/>
      <c r="X2215" s="86"/>
      <c r="Y2215" s="86"/>
      <c r="Z2215" s="86"/>
      <c r="AA2215" s="86"/>
      <c r="AB2215" s="86"/>
      <c r="AC2215" s="86"/>
      <c r="AD2215" s="86"/>
      <c r="AE2215" s="86"/>
      <c r="AF2215" s="86"/>
      <c r="AG2215" s="86"/>
      <c r="AH2215" s="86"/>
      <c r="AI2215" s="86"/>
      <c r="AJ2215" s="86"/>
      <c r="AK2215" s="86"/>
      <c r="AL2215" s="86"/>
      <c r="AM2215" s="86"/>
      <c r="AN2215" s="86"/>
      <c r="AO2215" s="86"/>
      <c r="AP2215" s="86"/>
      <c r="AQ2215" s="86"/>
      <c r="AR2215" s="86"/>
      <c r="AS2215" s="86"/>
      <c r="AT2215" s="86"/>
      <c r="AU2215" s="86"/>
      <c r="AV2215" s="86"/>
      <c r="AW2215" s="86"/>
      <c r="AX2215" s="86"/>
      <c r="AY2215" s="86"/>
      <c r="AZ2215" s="86"/>
      <c r="BA2215" s="86"/>
      <c r="BB2215" s="86"/>
      <c r="BC2215" s="86"/>
      <c r="BD2215" s="86"/>
      <c r="BE2215" s="86"/>
      <c r="BF2215" s="86"/>
      <c r="BG2215" s="86"/>
      <c r="BH2215" s="86"/>
      <c r="BI2215" s="86"/>
      <c r="BJ2215" s="86"/>
      <c r="BK2215" s="86"/>
      <c r="BL2215" s="86"/>
      <c r="BM2215" s="86"/>
      <c r="BN2215" s="86"/>
      <c r="BO2215" s="86"/>
      <c r="BP2215" s="86"/>
    </row>
    <row r="2216" spans="1:68" s="207" customFormat="1" x14ac:dyDescent="0.25">
      <c r="A2216" s="71">
        <v>10</v>
      </c>
      <c r="B2216" s="284"/>
      <c r="C2216" s="284" t="s">
        <v>482</v>
      </c>
      <c r="D2216" s="284"/>
      <c r="E2216" s="284"/>
      <c r="F2216" s="71" t="s">
        <v>4349</v>
      </c>
      <c r="G2216" s="99">
        <v>164417.55999999994</v>
      </c>
      <c r="H2216" s="99">
        <v>29069.439999999995</v>
      </c>
      <c r="I2216" s="71">
        <f t="shared" si="513"/>
        <v>193486.99999999994</v>
      </c>
      <c r="J2216" s="99"/>
      <c r="K2216" s="99"/>
      <c r="L2216" s="99">
        <f t="shared" si="515"/>
        <v>0</v>
      </c>
      <c r="M2216" s="99">
        <f t="shared" si="512"/>
        <v>164417.55999999994</v>
      </c>
      <c r="N2216" s="99">
        <f t="shared" si="516"/>
        <v>29069.439999999995</v>
      </c>
      <c r="O2216" s="99">
        <f t="shared" si="517"/>
        <v>193486.99999999994</v>
      </c>
      <c r="P2216" s="99"/>
      <c r="Q2216" s="99"/>
      <c r="R2216" s="99">
        <f t="shared" si="518"/>
        <v>0</v>
      </c>
      <c r="S2216" s="99">
        <f t="shared" si="519"/>
        <v>164417.55999999994</v>
      </c>
      <c r="T2216" s="99">
        <f t="shared" si="520"/>
        <v>29069.439999999995</v>
      </c>
      <c r="U2216" s="99">
        <f t="shared" si="521"/>
        <v>193486.99999999994</v>
      </c>
      <c r="V2216" s="105"/>
      <c r="W2216" s="86"/>
      <c r="X2216" s="86"/>
      <c r="Y2216" s="86"/>
      <c r="Z2216" s="86"/>
      <c r="AA2216" s="86"/>
      <c r="AB2216" s="86"/>
      <c r="AC2216" s="86"/>
      <c r="AD2216" s="86"/>
      <c r="AE2216" s="86"/>
      <c r="AF2216" s="86"/>
      <c r="AG2216" s="86"/>
      <c r="AH2216" s="86"/>
      <c r="AI2216" s="86"/>
      <c r="AJ2216" s="86"/>
      <c r="AK2216" s="86"/>
      <c r="AL2216" s="86"/>
      <c r="AM2216" s="86"/>
      <c r="AN2216" s="86"/>
      <c r="AO2216" s="86"/>
      <c r="AP2216" s="86"/>
      <c r="AQ2216" s="86"/>
      <c r="AR2216" s="86"/>
      <c r="AS2216" s="86"/>
      <c r="AT2216" s="86"/>
      <c r="AU2216" s="86"/>
      <c r="AV2216" s="86"/>
      <c r="AW2216" s="86"/>
      <c r="AX2216" s="86"/>
      <c r="AY2216" s="86"/>
      <c r="AZ2216" s="86"/>
      <c r="BA2216" s="86"/>
      <c r="BB2216" s="86"/>
      <c r="BC2216" s="86"/>
      <c r="BD2216" s="86"/>
      <c r="BE2216" s="86"/>
      <c r="BF2216" s="86"/>
      <c r="BG2216" s="86"/>
      <c r="BH2216" s="86"/>
      <c r="BI2216" s="86"/>
      <c r="BJ2216" s="86"/>
      <c r="BK2216" s="86"/>
      <c r="BL2216" s="86"/>
      <c r="BM2216" s="86"/>
      <c r="BN2216" s="86"/>
      <c r="BO2216" s="86"/>
      <c r="BP2216" s="86"/>
    </row>
    <row r="2217" spans="1:68" s="207" customFormat="1" x14ac:dyDescent="0.25">
      <c r="A2217" s="71">
        <v>11</v>
      </c>
      <c r="B2217" s="284"/>
      <c r="C2217" s="284"/>
      <c r="D2217" s="284"/>
      <c r="E2217" s="284"/>
      <c r="F2217" s="71" t="s">
        <v>4350</v>
      </c>
      <c r="G2217" s="99">
        <v>16439.72</v>
      </c>
      <c r="H2217" s="99">
        <v>15415.279999999999</v>
      </c>
      <c r="I2217" s="71">
        <f t="shared" si="513"/>
        <v>31855</v>
      </c>
      <c r="J2217" s="99"/>
      <c r="K2217" s="99"/>
      <c r="L2217" s="99">
        <f t="shared" si="515"/>
        <v>0</v>
      </c>
      <c r="M2217" s="99">
        <f t="shared" si="512"/>
        <v>16439.72</v>
      </c>
      <c r="N2217" s="99">
        <f t="shared" si="516"/>
        <v>15415.279999999999</v>
      </c>
      <c r="O2217" s="99">
        <f t="shared" si="517"/>
        <v>31855</v>
      </c>
      <c r="P2217" s="99"/>
      <c r="Q2217" s="99"/>
      <c r="R2217" s="99">
        <f t="shared" si="518"/>
        <v>0</v>
      </c>
      <c r="S2217" s="99">
        <f t="shared" si="519"/>
        <v>16439.72</v>
      </c>
      <c r="T2217" s="99">
        <f t="shared" si="520"/>
        <v>15415.279999999999</v>
      </c>
      <c r="U2217" s="99">
        <f t="shared" si="521"/>
        <v>31855</v>
      </c>
      <c r="V2217" s="105"/>
      <c r="W2217" s="86"/>
      <c r="X2217" s="86"/>
      <c r="Y2217" s="86"/>
      <c r="Z2217" s="86"/>
      <c r="AA2217" s="86"/>
      <c r="AB2217" s="86"/>
      <c r="AC2217" s="86"/>
      <c r="AD2217" s="86"/>
      <c r="AE2217" s="86"/>
      <c r="AF2217" s="86"/>
      <c r="AG2217" s="86"/>
      <c r="AH2217" s="86"/>
      <c r="AI2217" s="86"/>
      <c r="AJ2217" s="86"/>
      <c r="AK2217" s="86"/>
      <c r="AL2217" s="86"/>
      <c r="AM2217" s="86"/>
      <c r="AN2217" s="86"/>
      <c r="AO2217" s="86"/>
      <c r="AP2217" s="86"/>
      <c r="AQ2217" s="86"/>
      <c r="AR2217" s="86"/>
      <c r="AS2217" s="86"/>
      <c r="AT2217" s="86"/>
      <c r="AU2217" s="86"/>
      <c r="AV2217" s="86"/>
      <c r="AW2217" s="86"/>
      <c r="AX2217" s="86"/>
      <c r="AY2217" s="86"/>
      <c r="AZ2217" s="86"/>
      <c r="BA2217" s="86"/>
      <c r="BB2217" s="86"/>
      <c r="BC2217" s="86"/>
      <c r="BD2217" s="86"/>
      <c r="BE2217" s="86"/>
      <c r="BF2217" s="86"/>
      <c r="BG2217" s="86"/>
      <c r="BH2217" s="86"/>
      <c r="BI2217" s="86"/>
      <c r="BJ2217" s="86"/>
      <c r="BK2217" s="86"/>
      <c r="BL2217" s="86"/>
      <c r="BM2217" s="86"/>
      <c r="BN2217" s="86"/>
      <c r="BO2217" s="86"/>
      <c r="BP2217" s="86"/>
    </row>
    <row r="2218" spans="1:68" s="207" customFormat="1" x14ac:dyDescent="0.25">
      <c r="A2218" s="71">
        <v>12</v>
      </c>
      <c r="B2218" s="284"/>
      <c r="C2218" s="284"/>
      <c r="D2218" s="284"/>
      <c r="E2218" s="284"/>
      <c r="F2218" s="71" t="s">
        <v>4351</v>
      </c>
      <c r="G2218" s="99">
        <v>-13569.91</v>
      </c>
      <c r="H2218" s="99">
        <v>247.90999999999985</v>
      </c>
      <c r="I2218" s="71">
        <f t="shared" si="513"/>
        <v>-13322</v>
      </c>
      <c r="J2218" s="99"/>
      <c r="K2218" s="99"/>
      <c r="L2218" s="99">
        <f t="shared" si="515"/>
        <v>0</v>
      </c>
      <c r="M2218" s="99">
        <f t="shared" si="512"/>
        <v>-13569.91</v>
      </c>
      <c r="N2218" s="99">
        <f t="shared" si="516"/>
        <v>247.90999999999985</v>
      </c>
      <c r="O2218" s="99">
        <f t="shared" si="517"/>
        <v>-13322</v>
      </c>
      <c r="P2218" s="99"/>
      <c r="Q2218" s="99"/>
      <c r="R2218" s="99">
        <f t="shared" si="518"/>
        <v>0</v>
      </c>
      <c r="S2218" s="99">
        <f t="shared" si="519"/>
        <v>-13569.91</v>
      </c>
      <c r="T2218" s="99">
        <f t="shared" si="520"/>
        <v>247.90999999999985</v>
      </c>
      <c r="U2218" s="99">
        <f t="shared" si="521"/>
        <v>-13322</v>
      </c>
      <c r="V2218" s="105"/>
      <c r="W2218" s="86"/>
      <c r="X2218" s="86"/>
      <c r="Y2218" s="86"/>
      <c r="Z2218" s="86"/>
      <c r="AA2218" s="86"/>
      <c r="AB2218" s="86"/>
      <c r="AC2218" s="86"/>
      <c r="AD2218" s="86"/>
      <c r="AE2218" s="86"/>
      <c r="AF2218" s="86"/>
      <c r="AG2218" s="86"/>
      <c r="AH2218" s="86"/>
      <c r="AI2218" s="86"/>
      <c r="AJ2218" s="86"/>
      <c r="AK2218" s="86"/>
      <c r="AL2218" s="86"/>
      <c r="AM2218" s="86"/>
      <c r="AN2218" s="86"/>
      <c r="AO2218" s="86"/>
      <c r="AP2218" s="86"/>
      <c r="AQ2218" s="86"/>
      <c r="AR2218" s="86"/>
      <c r="AS2218" s="86"/>
      <c r="AT2218" s="86"/>
      <c r="AU2218" s="86"/>
      <c r="AV2218" s="86"/>
      <c r="AW2218" s="86"/>
      <c r="AX2218" s="86"/>
      <c r="AY2218" s="86"/>
      <c r="AZ2218" s="86"/>
      <c r="BA2218" s="86"/>
      <c r="BB2218" s="86"/>
      <c r="BC2218" s="86"/>
      <c r="BD2218" s="86"/>
      <c r="BE2218" s="86"/>
      <c r="BF2218" s="86"/>
      <c r="BG2218" s="86"/>
      <c r="BH2218" s="86"/>
      <c r="BI2218" s="86"/>
      <c r="BJ2218" s="86"/>
      <c r="BK2218" s="86"/>
      <c r="BL2218" s="86"/>
      <c r="BM2218" s="86"/>
      <c r="BN2218" s="86"/>
      <c r="BO2218" s="86"/>
      <c r="BP2218" s="86"/>
    </row>
    <row r="2219" spans="1:68" s="207" customFormat="1" x14ac:dyDescent="0.25">
      <c r="A2219" s="71">
        <v>13</v>
      </c>
      <c r="B2219" s="284"/>
      <c r="C2219" s="284" t="s">
        <v>482</v>
      </c>
      <c r="D2219" s="284"/>
      <c r="E2219" s="284"/>
      <c r="F2219" s="71" t="s">
        <v>4352</v>
      </c>
      <c r="G2219" s="99">
        <v>97715.42</v>
      </c>
      <c r="H2219" s="99">
        <v>7345.5800000000017</v>
      </c>
      <c r="I2219" s="71">
        <f t="shared" si="513"/>
        <v>105061</v>
      </c>
      <c r="J2219" s="99"/>
      <c r="K2219" s="99"/>
      <c r="L2219" s="99">
        <f t="shared" si="515"/>
        <v>0</v>
      </c>
      <c r="M2219" s="99">
        <f t="shared" si="512"/>
        <v>97715.42</v>
      </c>
      <c r="N2219" s="99">
        <f t="shared" si="516"/>
        <v>7345.5800000000017</v>
      </c>
      <c r="O2219" s="99">
        <f t="shared" si="517"/>
        <v>105061</v>
      </c>
      <c r="P2219" s="99"/>
      <c r="Q2219" s="99"/>
      <c r="R2219" s="99">
        <f t="shared" si="518"/>
        <v>0</v>
      </c>
      <c r="S2219" s="99">
        <f t="shared" si="519"/>
        <v>97715.42</v>
      </c>
      <c r="T2219" s="99">
        <f t="shared" si="520"/>
        <v>7345.5800000000017</v>
      </c>
      <c r="U2219" s="99">
        <f t="shared" si="521"/>
        <v>105061</v>
      </c>
      <c r="V2219" s="105"/>
      <c r="W2219" s="86"/>
      <c r="X2219" s="86"/>
      <c r="Y2219" s="86"/>
      <c r="Z2219" s="86"/>
      <c r="AA2219" s="86"/>
      <c r="AB2219" s="86"/>
      <c r="AC2219" s="86"/>
      <c r="AD2219" s="86"/>
      <c r="AE2219" s="86"/>
      <c r="AF2219" s="86"/>
      <c r="AG2219" s="86"/>
      <c r="AH2219" s="86"/>
      <c r="AI2219" s="86"/>
      <c r="AJ2219" s="86"/>
      <c r="AK2219" s="86"/>
      <c r="AL2219" s="86"/>
      <c r="AM2219" s="86"/>
      <c r="AN2219" s="86"/>
      <c r="AO2219" s="86"/>
      <c r="AP2219" s="86"/>
      <c r="AQ2219" s="86"/>
      <c r="AR2219" s="86"/>
      <c r="AS2219" s="86"/>
      <c r="AT2219" s="86"/>
      <c r="AU2219" s="86"/>
      <c r="AV2219" s="86"/>
      <c r="AW2219" s="86"/>
      <c r="AX2219" s="86"/>
      <c r="AY2219" s="86"/>
      <c r="AZ2219" s="86"/>
      <c r="BA2219" s="86"/>
      <c r="BB2219" s="86"/>
      <c r="BC2219" s="86"/>
      <c r="BD2219" s="86"/>
      <c r="BE2219" s="86"/>
      <c r="BF2219" s="86"/>
      <c r="BG2219" s="86"/>
      <c r="BH2219" s="86"/>
      <c r="BI2219" s="86"/>
      <c r="BJ2219" s="86"/>
      <c r="BK2219" s="86"/>
      <c r="BL2219" s="86"/>
      <c r="BM2219" s="86"/>
      <c r="BN2219" s="86"/>
      <c r="BO2219" s="86"/>
      <c r="BP2219" s="86"/>
    </row>
    <row r="2220" spans="1:68" s="207" customFormat="1" x14ac:dyDescent="0.25">
      <c r="A2220" s="71">
        <v>14</v>
      </c>
      <c r="B2220" s="284"/>
      <c r="C2220" s="284"/>
      <c r="D2220" s="284"/>
      <c r="E2220" s="284"/>
      <c r="F2220" s="71" t="s">
        <v>4353</v>
      </c>
      <c r="G2220" s="99">
        <v>16852.019999999997</v>
      </c>
      <c r="H2220" s="99">
        <v>8432.98</v>
      </c>
      <c r="I2220" s="71">
        <f t="shared" si="513"/>
        <v>25284.999999999996</v>
      </c>
      <c r="J2220" s="99"/>
      <c r="K2220" s="99"/>
      <c r="L2220" s="99">
        <f t="shared" si="515"/>
        <v>0</v>
      </c>
      <c r="M2220" s="99">
        <f t="shared" si="512"/>
        <v>16852.019999999997</v>
      </c>
      <c r="N2220" s="99">
        <f t="shared" si="516"/>
        <v>8432.98</v>
      </c>
      <c r="O2220" s="99">
        <f t="shared" si="517"/>
        <v>25284.999999999996</v>
      </c>
      <c r="P2220" s="99"/>
      <c r="Q2220" s="99"/>
      <c r="R2220" s="99">
        <f t="shared" si="518"/>
        <v>0</v>
      </c>
      <c r="S2220" s="99">
        <f t="shared" si="519"/>
        <v>16852.019999999997</v>
      </c>
      <c r="T2220" s="99">
        <f t="shared" si="520"/>
        <v>8432.98</v>
      </c>
      <c r="U2220" s="99">
        <f t="shared" si="521"/>
        <v>25284.999999999996</v>
      </c>
      <c r="V2220" s="105"/>
      <c r="W2220" s="86"/>
      <c r="X2220" s="86"/>
      <c r="Y2220" s="86"/>
      <c r="Z2220" s="86"/>
      <c r="AA2220" s="86"/>
      <c r="AB2220" s="86"/>
      <c r="AC2220" s="86"/>
      <c r="AD2220" s="86"/>
      <c r="AE2220" s="86"/>
      <c r="AF2220" s="86"/>
      <c r="AG2220" s="86"/>
      <c r="AH2220" s="86"/>
      <c r="AI2220" s="86"/>
      <c r="AJ2220" s="86"/>
      <c r="AK2220" s="86"/>
      <c r="AL2220" s="86"/>
      <c r="AM2220" s="86"/>
      <c r="AN2220" s="86"/>
      <c r="AO2220" s="86"/>
      <c r="AP2220" s="86"/>
      <c r="AQ2220" s="86"/>
      <c r="AR2220" s="86"/>
      <c r="AS2220" s="86"/>
      <c r="AT2220" s="86"/>
      <c r="AU2220" s="86"/>
      <c r="AV2220" s="86"/>
      <c r="AW2220" s="86"/>
      <c r="AX2220" s="86"/>
      <c r="AY2220" s="86"/>
      <c r="AZ2220" s="86"/>
      <c r="BA2220" s="86"/>
      <c r="BB2220" s="86"/>
      <c r="BC2220" s="86"/>
      <c r="BD2220" s="86"/>
      <c r="BE2220" s="86"/>
      <c r="BF2220" s="86"/>
      <c r="BG2220" s="86"/>
      <c r="BH2220" s="86"/>
      <c r="BI2220" s="86"/>
      <c r="BJ2220" s="86"/>
      <c r="BK2220" s="86"/>
      <c r="BL2220" s="86"/>
      <c r="BM2220" s="86"/>
      <c r="BN2220" s="86"/>
      <c r="BO2220" s="86"/>
      <c r="BP2220" s="86"/>
    </row>
    <row r="2221" spans="1:68" s="207" customFormat="1" x14ac:dyDescent="0.25">
      <c r="A2221" s="71">
        <v>15</v>
      </c>
      <c r="B2221" s="284"/>
      <c r="C2221" s="284" t="s">
        <v>482</v>
      </c>
      <c r="D2221" s="284"/>
      <c r="E2221" s="284"/>
      <c r="F2221" s="71" t="s">
        <v>4354</v>
      </c>
      <c r="G2221" s="99">
        <v>39481.22</v>
      </c>
      <c r="H2221" s="99">
        <v>10674.779999999999</v>
      </c>
      <c r="I2221" s="71">
        <f t="shared" si="513"/>
        <v>50156</v>
      </c>
      <c r="J2221" s="99"/>
      <c r="K2221" s="99"/>
      <c r="L2221" s="99">
        <f t="shared" si="515"/>
        <v>0</v>
      </c>
      <c r="M2221" s="99">
        <f t="shared" si="512"/>
        <v>39481.22</v>
      </c>
      <c r="N2221" s="99">
        <f t="shared" si="516"/>
        <v>10674.779999999999</v>
      </c>
      <c r="O2221" s="99">
        <f t="shared" si="517"/>
        <v>50156</v>
      </c>
      <c r="P2221" s="99"/>
      <c r="Q2221" s="99"/>
      <c r="R2221" s="99">
        <f t="shared" si="518"/>
        <v>0</v>
      </c>
      <c r="S2221" s="99">
        <f t="shared" si="519"/>
        <v>39481.22</v>
      </c>
      <c r="T2221" s="99">
        <f t="shared" si="520"/>
        <v>10674.779999999999</v>
      </c>
      <c r="U2221" s="99">
        <f t="shared" si="521"/>
        <v>50156</v>
      </c>
      <c r="V2221" s="105"/>
      <c r="W2221" s="86"/>
      <c r="X2221" s="86"/>
      <c r="Y2221" s="86"/>
      <c r="Z2221" s="86"/>
      <c r="AA2221" s="86"/>
      <c r="AB2221" s="86"/>
      <c r="AC2221" s="86"/>
      <c r="AD2221" s="86"/>
      <c r="AE2221" s="86"/>
      <c r="AF2221" s="86"/>
      <c r="AG2221" s="86"/>
      <c r="AH2221" s="86"/>
      <c r="AI2221" s="86"/>
      <c r="AJ2221" s="86"/>
      <c r="AK2221" s="86"/>
      <c r="AL2221" s="86"/>
      <c r="AM2221" s="86"/>
      <c r="AN2221" s="86"/>
      <c r="AO2221" s="86"/>
      <c r="AP2221" s="86"/>
      <c r="AQ2221" s="86"/>
      <c r="AR2221" s="86"/>
      <c r="AS2221" s="86"/>
      <c r="AT2221" s="86"/>
      <c r="AU2221" s="86"/>
      <c r="AV2221" s="86"/>
      <c r="AW2221" s="86"/>
      <c r="AX2221" s="86"/>
      <c r="AY2221" s="86"/>
      <c r="AZ2221" s="86"/>
      <c r="BA2221" s="86"/>
      <c r="BB2221" s="86"/>
      <c r="BC2221" s="86"/>
      <c r="BD2221" s="86"/>
      <c r="BE2221" s="86"/>
      <c r="BF2221" s="86"/>
      <c r="BG2221" s="86"/>
      <c r="BH2221" s="86"/>
      <c r="BI2221" s="86"/>
      <c r="BJ2221" s="86"/>
      <c r="BK2221" s="86"/>
      <c r="BL2221" s="86"/>
      <c r="BM2221" s="86"/>
      <c r="BN2221" s="86"/>
      <c r="BO2221" s="86"/>
      <c r="BP2221" s="86"/>
    </row>
    <row r="2222" spans="1:68" s="207" customFormat="1" x14ac:dyDescent="0.25">
      <c r="A2222" s="71">
        <v>16</v>
      </c>
      <c r="B2222" s="284"/>
      <c r="C2222" s="284"/>
      <c r="D2222" s="284"/>
      <c r="E2222" s="284"/>
      <c r="F2222" s="71" t="s">
        <v>4355</v>
      </c>
      <c r="G2222" s="99">
        <v>10275.49</v>
      </c>
      <c r="H2222" s="99">
        <v>7743.51</v>
      </c>
      <c r="I2222" s="71">
        <f t="shared" si="513"/>
        <v>18019</v>
      </c>
      <c r="J2222" s="99"/>
      <c r="K2222" s="99"/>
      <c r="L2222" s="99">
        <f t="shared" si="515"/>
        <v>0</v>
      </c>
      <c r="M2222" s="99">
        <f t="shared" si="512"/>
        <v>10275.49</v>
      </c>
      <c r="N2222" s="99">
        <f t="shared" si="516"/>
        <v>7743.51</v>
      </c>
      <c r="O2222" s="99">
        <f t="shared" si="517"/>
        <v>18019</v>
      </c>
      <c r="P2222" s="99"/>
      <c r="Q2222" s="99"/>
      <c r="R2222" s="99">
        <f t="shared" si="518"/>
        <v>0</v>
      </c>
      <c r="S2222" s="99">
        <f t="shared" si="519"/>
        <v>10275.49</v>
      </c>
      <c r="T2222" s="99">
        <f t="shared" si="520"/>
        <v>7743.51</v>
      </c>
      <c r="U2222" s="99">
        <f t="shared" si="521"/>
        <v>18019</v>
      </c>
      <c r="V2222" s="105"/>
      <c r="W2222" s="86"/>
      <c r="X2222" s="86"/>
      <c r="Y2222" s="86"/>
      <c r="Z2222" s="86"/>
      <c r="AA2222" s="86"/>
      <c r="AB2222" s="86"/>
      <c r="AC2222" s="86"/>
      <c r="AD2222" s="86"/>
      <c r="AE2222" s="86"/>
      <c r="AF2222" s="86"/>
      <c r="AG2222" s="86"/>
      <c r="AH2222" s="86"/>
      <c r="AI2222" s="86"/>
      <c r="AJ2222" s="86"/>
      <c r="AK2222" s="86"/>
      <c r="AL2222" s="86"/>
      <c r="AM2222" s="86"/>
      <c r="AN2222" s="86"/>
      <c r="AO2222" s="86"/>
      <c r="AP2222" s="86"/>
      <c r="AQ2222" s="86"/>
      <c r="AR2222" s="86"/>
      <c r="AS2222" s="86"/>
      <c r="AT2222" s="86"/>
      <c r="AU2222" s="86"/>
      <c r="AV2222" s="86"/>
      <c r="AW2222" s="86"/>
      <c r="AX2222" s="86"/>
      <c r="AY2222" s="86"/>
      <c r="AZ2222" s="86"/>
      <c r="BA2222" s="86"/>
      <c r="BB2222" s="86"/>
      <c r="BC2222" s="86"/>
      <c r="BD2222" s="86"/>
      <c r="BE2222" s="86"/>
      <c r="BF2222" s="86"/>
      <c r="BG2222" s="86"/>
      <c r="BH2222" s="86"/>
      <c r="BI2222" s="86"/>
      <c r="BJ2222" s="86"/>
      <c r="BK2222" s="86"/>
      <c r="BL2222" s="86"/>
      <c r="BM2222" s="86"/>
      <c r="BN2222" s="86"/>
      <c r="BO2222" s="86"/>
      <c r="BP2222" s="86"/>
    </row>
    <row r="2223" spans="1:68" s="207" customFormat="1" x14ac:dyDescent="0.25">
      <c r="A2223" s="71">
        <v>17</v>
      </c>
      <c r="B2223" s="284"/>
      <c r="C2223" s="284" t="s">
        <v>482</v>
      </c>
      <c r="D2223" s="284"/>
      <c r="E2223" s="284"/>
      <c r="F2223" s="71" t="s">
        <v>4356</v>
      </c>
      <c r="G2223" s="99">
        <v>99068.2</v>
      </c>
      <c r="H2223" s="99">
        <v>897.80000000000291</v>
      </c>
      <c r="I2223" s="71">
        <f t="shared" si="513"/>
        <v>99966</v>
      </c>
      <c r="J2223" s="99"/>
      <c r="K2223" s="99"/>
      <c r="L2223" s="99">
        <f t="shared" si="515"/>
        <v>0</v>
      </c>
      <c r="M2223" s="99">
        <f t="shared" si="512"/>
        <v>99068.2</v>
      </c>
      <c r="N2223" s="99">
        <f t="shared" si="516"/>
        <v>897.80000000000291</v>
      </c>
      <c r="O2223" s="99">
        <f t="shared" si="517"/>
        <v>99966</v>
      </c>
      <c r="P2223" s="99"/>
      <c r="Q2223" s="99"/>
      <c r="R2223" s="99">
        <f t="shared" si="518"/>
        <v>0</v>
      </c>
      <c r="S2223" s="99">
        <f t="shared" si="519"/>
        <v>99068.2</v>
      </c>
      <c r="T2223" s="99">
        <f t="shared" si="520"/>
        <v>897.80000000000291</v>
      </c>
      <c r="U2223" s="99">
        <f t="shared" si="521"/>
        <v>99966</v>
      </c>
      <c r="V2223" s="105"/>
      <c r="W2223" s="86"/>
      <c r="X2223" s="86"/>
      <c r="Y2223" s="86"/>
      <c r="Z2223" s="86"/>
      <c r="AA2223" s="86"/>
      <c r="AB2223" s="86"/>
      <c r="AC2223" s="86"/>
      <c r="AD2223" s="86"/>
      <c r="AE2223" s="86"/>
      <c r="AF2223" s="86"/>
      <c r="AG2223" s="86"/>
      <c r="AH2223" s="86"/>
      <c r="AI2223" s="86"/>
      <c r="AJ2223" s="86"/>
      <c r="AK2223" s="86"/>
      <c r="AL2223" s="86"/>
      <c r="AM2223" s="86"/>
      <c r="AN2223" s="86"/>
      <c r="AO2223" s="86"/>
      <c r="AP2223" s="86"/>
      <c r="AQ2223" s="86"/>
      <c r="AR2223" s="86"/>
      <c r="AS2223" s="86"/>
      <c r="AT2223" s="86"/>
      <c r="AU2223" s="86"/>
      <c r="AV2223" s="86"/>
      <c r="AW2223" s="86"/>
      <c r="AX2223" s="86"/>
      <c r="AY2223" s="86"/>
      <c r="AZ2223" s="86"/>
      <c r="BA2223" s="86"/>
      <c r="BB2223" s="86"/>
      <c r="BC2223" s="86"/>
      <c r="BD2223" s="86"/>
      <c r="BE2223" s="86"/>
      <c r="BF2223" s="86"/>
      <c r="BG2223" s="86"/>
      <c r="BH2223" s="86"/>
      <c r="BI2223" s="86"/>
      <c r="BJ2223" s="86"/>
      <c r="BK2223" s="86"/>
      <c r="BL2223" s="86"/>
      <c r="BM2223" s="86"/>
      <c r="BN2223" s="86"/>
      <c r="BO2223" s="86"/>
      <c r="BP2223" s="86"/>
    </row>
    <row r="2224" spans="1:68" s="207" customFormat="1" x14ac:dyDescent="0.25">
      <c r="A2224" s="71">
        <v>18</v>
      </c>
      <c r="B2224" s="284"/>
      <c r="C2224" s="284" t="s">
        <v>482</v>
      </c>
      <c r="D2224" s="284"/>
      <c r="E2224" s="284"/>
      <c r="F2224" s="71" t="s">
        <v>4357</v>
      </c>
      <c r="G2224" s="99">
        <v>202873.69999999998</v>
      </c>
      <c r="H2224" s="99">
        <v>27759.299999999996</v>
      </c>
      <c r="I2224" s="71">
        <f t="shared" si="513"/>
        <v>230632.99999999997</v>
      </c>
      <c r="J2224" s="99"/>
      <c r="K2224" s="99"/>
      <c r="L2224" s="99">
        <f t="shared" si="515"/>
        <v>0</v>
      </c>
      <c r="M2224" s="99">
        <f t="shared" si="512"/>
        <v>202873.69999999998</v>
      </c>
      <c r="N2224" s="99">
        <f t="shared" si="516"/>
        <v>27759.299999999996</v>
      </c>
      <c r="O2224" s="99">
        <f t="shared" si="517"/>
        <v>230632.99999999997</v>
      </c>
      <c r="P2224" s="99"/>
      <c r="Q2224" s="99"/>
      <c r="R2224" s="99">
        <f t="shared" si="518"/>
        <v>0</v>
      </c>
      <c r="S2224" s="99">
        <f t="shared" si="519"/>
        <v>202873.69999999998</v>
      </c>
      <c r="T2224" s="99">
        <f t="shared" si="520"/>
        <v>27759.299999999996</v>
      </c>
      <c r="U2224" s="99">
        <f t="shared" si="521"/>
        <v>230632.99999999997</v>
      </c>
      <c r="V2224" s="105"/>
      <c r="W2224" s="86"/>
      <c r="X2224" s="86"/>
      <c r="Y2224" s="86"/>
      <c r="Z2224" s="86"/>
      <c r="AA2224" s="86"/>
      <c r="AB2224" s="86"/>
      <c r="AC2224" s="86"/>
      <c r="AD2224" s="86"/>
      <c r="AE2224" s="86"/>
      <c r="AF2224" s="86"/>
      <c r="AG2224" s="86"/>
      <c r="AH2224" s="86"/>
      <c r="AI2224" s="86"/>
      <c r="AJ2224" s="86"/>
      <c r="AK2224" s="86"/>
      <c r="AL2224" s="86"/>
      <c r="AM2224" s="86"/>
      <c r="AN2224" s="86"/>
      <c r="AO2224" s="86"/>
      <c r="AP2224" s="86"/>
      <c r="AQ2224" s="86"/>
      <c r="AR2224" s="86"/>
      <c r="AS2224" s="86"/>
      <c r="AT2224" s="86"/>
      <c r="AU2224" s="86"/>
      <c r="AV2224" s="86"/>
      <c r="AW2224" s="86"/>
      <c r="AX2224" s="86"/>
      <c r="AY2224" s="86"/>
      <c r="AZ2224" s="86"/>
      <c r="BA2224" s="86"/>
      <c r="BB2224" s="86"/>
      <c r="BC2224" s="86"/>
      <c r="BD2224" s="86"/>
      <c r="BE2224" s="86"/>
      <c r="BF2224" s="86"/>
      <c r="BG2224" s="86"/>
      <c r="BH2224" s="86"/>
      <c r="BI2224" s="86"/>
      <c r="BJ2224" s="86"/>
      <c r="BK2224" s="86"/>
      <c r="BL2224" s="86"/>
      <c r="BM2224" s="86"/>
      <c r="BN2224" s="86"/>
      <c r="BO2224" s="86"/>
      <c r="BP2224" s="86"/>
    </row>
    <row r="2225" spans="1:68" s="207" customFormat="1" x14ac:dyDescent="0.25">
      <c r="A2225" s="71">
        <v>19</v>
      </c>
      <c r="B2225" s="284"/>
      <c r="C2225" s="284"/>
      <c r="D2225" s="284"/>
      <c r="E2225" s="284"/>
      <c r="F2225" s="71" t="s">
        <v>4358</v>
      </c>
      <c r="G2225" s="99">
        <v>167342.37999999998</v>
      </c>
      <c r="H2225" s="99">
        <v>48087.619999999995</v>
      </c>
      <c r="I2225" s="71">
        <f t="shared" si="513"/>
        <v>215429.99999999997</v>
      </c>
      <c r="J2225" s="99"/>
      <c r="K2225" s="99"/>
      <c r="L2225" s="99">
        <f t="shared" si="515"/>
        <v>0</v>
      </c>
      <c r="M2225" s="99">
        <f t="shared" si="512"/>
        <v>167342.37999999998</v>
      </c>
      <c r="N2225" s="99">
        <f t="shared" si="516"/>
        <v>48087.619999999995</v>
      </c>
      <c r="O2225" s="99">
        <f t="shared" si="517"/>
        <v>215429.99999999997</v>
      </c>
      <c r="P2225" s="99"/>
      <c r="Q2225" s="99"/>
      <c r="R2225" s="99">
        <f t="shared" si="518"/>
        <v>0</v>
      </c>
      <c r="S2225" s="99">
        <f t="shared" si="519"/>
        <v>167342.37999999998</v>
      </c>
      <c r="T2225" s="99">
        <f t="shared" si="520"/>
        <v>48087.619999999995</v>
      </c>
      <c r="U2225" s="99">
        <f t="shared" si="521"/>
        <v>215429.99999999997</v>
      </c>
      <c r="V2225" s="105"/>
      <c r="W2225" s="86"/>
      <c r="X2225" s="86"/>
      <c r="Y2225" s="86"/>
      <c r="Z2225" s="86"/>
      <c r="AA2225" s="86"/>
      <c r="AB2225" s="86"/>
      <c r="AC2225" s="86"/>
      <c r="AD2225" s="86"/>
      <c r="AE2225" s="86"/>
      <c r="AF2225" s="86"/>
      <c r="AG2225" s="86"/>
      <c r="AH2225" s="86"/>
      <c r="AI2225" s="86"/>
      <c r="AJ2225" s="86"/>
      <c r="AK2225" s="86"/>
      <c r="AL2225" s="86"/>
      <c r="AM2225" s="86"/>
      <c r="AN2225" s="86"/>
      <c r="AO2225" s="86"/>
      <c r="AP2225" s="86"/>
      <c r="AQ2225" s="86"/>
      <c r="AR2225" s="86"/>
      <c r="AS2225" s="86"/>
      <c r="AT2225" s="86"/>
      <c r="AU2225" s="86"/>
      <c r="AV2225" s="86"/>
      <c r="AW2225" s="86"/>
      <c r="AX2225" s="86"/>
      <c r="AY2225" s="86"/>
      <c r="AZ2225" s="86"/>
      <c r="BA2225" s="86"/>
      <c r="BB2225" s="86"/>
      <c r="BC2225" s="86"/>
      <c r="BD2225" s="86"/>
      <c r="BE2225" s="86"/>
      <c r="BF2225" s="86"/>
      <c r="BG2225" s="86"/>
      <c r="BH2225" s="86"/>
      <c r="BI2225" s="86"/>
      <c r="BJ2225" s="86"/>
      <c r="BK2225" s="86"/>
      <c r="BL2225" s="86"/>
      <c r="BM2225" s="86"/>
      <c r="BN2225" s="86"/>
      <c r="BO2225" s="86"/>
      <c r="BP2225" s="86"/>
    </row>
    <row r="2226" spans="1:68" s="207" customFormat="1" x14ac:dyDescent="0.25">
      <c r="A2226" s="71">
        <v>20</v>
      </c>
      <c r="B2226" s="284"/>
      <c r="C2226" s="284" t="s">
        <v>482</v>
      </c>
      <c r="D2226" s="284"/>
      <c r="E2226" s="284"/>
      <c r="F2226" s="71" t="s">
        <v>4359</v>
      </c>
      <c r="G2226" s="99">
        <v>14799.539999999997</v>
      </c>
      <c r="H2226" s="99">
        <v>5124.46</v>
      </c>
      <c r="I2226" s="71">
        <f t="shared" si="513"/>
        <v>19923.999999999996</v>
      </c>
      <c r="J2226" s="99"/>
      <c r="K2226" s="99"/>
      <c r="L2226" s="99">
        <f t="shared" si="515"/>
        <v>0</v>
      </c>
      <c r="M2226" s="99">
        <f t="shared" si="512"/>
        <v>14799.539999999997</v>
      </c>
      <c r="N2226" s="99">
        <f t="shared" si="516"/>
        <v>5124.46</v>
      </c>
      <c r="O2226" s="99">
        <f t="shared" si="517"/>
        <v>19923.999999999996</v>
      </c>
      <c r="P2226" s="99"/>
      <c r="Q2226" s="99"/>
      <c r="R2226" s="99">
        <f t="shared" si="518"/>
        <v>0</v>
      </c>
      <c r="S2226" s="99">
        <f t="shared" si="519"/>
        <v>14799.539999999997</v>
      </c>
      <c r="T2226" s="99">
        <f t="shared" si="520"/>
        <v>5124.46</v>
      </c>
      <c r="U2226" s="99">
        <f t="shared" si="521"/>
        <v>19923.999999999996</v>
      </c>
      <c r="V2226" s="105"/>
      <c r="W2226" s="86"/>
      <c r="X2226" s="86"/>
      <c r="Y2226" s="86"/>
      <c r="Z2226" s="86"/>
      <c r="AA2226" s="86"/>
      <c r="AB2226" s="86"/>
      <c r="AC2226" s="86"/>
      <c r="AD2226" s="86"/>
      <c r="AE2226" s="86"/>
      <c r="AF2226" s="86"/>
      <c r="AG2226" s="86"/>
      <c r="AH2226" s="86"/>
      <c r="AI2226" s="86"/>
      <c r="AJ2226" s="86"/>
      <c r="AK2226" s="86"/>
      <c r="AL2226" s="86"/>
      <c r="AM2226" s="86"/>
      <c r="AN2226" s="86"/>
      <c r="AO2226" s="86"/>
      <c r="AP2226" s="86"/>
      <c r="AQ2226" s="86"/>
      <c r="AR2226" s="86"/>
      <c r="AS2226" s="86"/>
      <c r="AT2226" s="86"/>
      <c r="AU2226" s="86"/>
      <c r="AV2226" s="86"/>
      <c r="AW2226" s="86"/>
      <c r="AX2226" s="86"/>
      <c r="AY2226" s="86"/>
      <c r="AZ2226" s="86"/>
      <c r="BA2226" s="86"/>
      <c r="BB2226" s="86"/>
      <c r="BC2226" s="86"/>
      <c r="BD2226" s="86"/>
      <c r="BE2226" s="86"/>
      <c r="BF2226" s="86"/>
      <c r="BG2226" s="86"/>
      <c r="BH2226" s="86"/>
      <c r="BI2226" s="86"/>
      <c r="BJ2226" s="86"/>
      <c r="BK2226" s="86"/>
      <c r="BL2226" s="86"/>
      <c r="BM2226" s="86"/>
      <c r="BN2226" s="86"/>
      <c r="BO2226" s="86"/>
      <c r="BP2226" s="86"/>
    </row>
    <row r="2227" spans="1:68" s="207" customFormat="1" x14ac:dyDescent="0.25">
      <c r="A2227" s="71">
        <v>21</v>
      </c>
      <c r="B2227" s="284"/>
      <c r="C2227" s="284" t="s">
        <v>482</v>
      </c>
      <c r="D2227" s="284"/>
      <c r="E2227" s="284"/>
      <c r="F2227" s="71" t="s">
        <v>4360</v>
      </c>
      <c r="G2227" s="99">
        <v>227947.15999999997</v>
      </c>
      <c r="H2227" s="99">
        <v>3690.8399999999965</v>
      </c>
      <c r="I2227" s="71">
        <f t="shared" si="513"/>
        <v>231637.99999999997</v>
      </c>
      <c r="J2227" s="99"/>
      <c r="K2227" s="99"/>
      <c r="L2227" s="99">
        <f t="shared" si="515"/>
        <v>0</v>
      </c>
      <c r="M2227" s="99">
        <f t="shared" si="512"/>
        <v>227947.15999999997</v>
      </c>
      <c r="N2227" s="99">
        <f t="shared" si="516"/>
        <v>3690.8399999999965</v>
      </c>
      <c r="O2227" s="99">
        <f t="shared" si="517"/>
        <v>231637.99999999997</v>
      </c>
      <c r="P2227" s="99"/>
      <c r="Q2227" s="99"/>
      <c r="R2227" s="99">
        <f t="shared" si="518"/>
        <v>0</v>
      </c>
      <c r="S2227" s="99">
        <f t="shared" si="519"/>
        <v>227947.15999999997</v>
      </c>
      <c r="T2227" s="99">
        <f t="shared" si="520"/>
        <v>3690.8399999999965</v>
      </c>
      <c r="U2227" s="99">
        <f t="shared" si="521"/>
        <v>231637.99999999997</v>
      </c>
      <c r="V2227" s="105"/>
      <c r="W2227" s="86"/>
      <c r="X2227" s="86"/>
      <c r="Y2227" s="86"/>
      <c r="Z2227" s="86"/>
      <c r="AA2227" s="86"/>
      <c r="AB2227" s="86"/>
      <c r="AC2227" s="86"/>
      <c r="AD2227" s="86"/>
      <c r="AE2227" s="86"/>
      <c r="AF2227" s="86"/>
      <c r="AG2227" s="86"/>
      <c r="AH2227" s="86"/>
      <c r="AI2227" s="86"/>
      <c r="AJ2227" s="86"/>
      <c r="AK2227" s="86"/>
      <c r="AL2227" s="86"/>
      <c r="AM2227" s="86"/>
      <c r="AN2227" s="86"/>
      <c r="AO2227" s="86"/>
      <c r="AP2227" s="86"/>
      <c r="AQ2227" s="86"/>
      <c r="AR2227" s="86"/>
      <c r="AS2227" s="86"/>
      <c r="AT2227" s="86"/>
      <c r="AU2227" s="86"/>
      <c r="AV2227" s="86"/>
      <c r="AW2227" s="86"/>
      <c r="AX2227" s="86"/>
      <c r="AY2227" s="86"/>
      <c r="AZ2227" s="86"/>
      <c r="BA2227" s="86"/>
      <c r="BB2227" s="86"/>
      <c r="BC2227" s="86"/>
      <c r="BD2227" s="86"/>
      <c r="BE2227" s="86"/>
      <c r="BF2227" s="86"/>
      <c r="BG2227" s="86"/>
      <c r="BH2227" s="86"/>
      <c r="BI2227" s="86"/>
      <c r="BJ2227" s="86"/>
      <c r="BK2227" s="86"/>
      <c r="BL2227" s="86"/>
      <c r="BM2227" s="86"/>
      <c r="BN2227" s="86"/>
      <c r="BO2227" s="86"/>
      <c r="BP2227" s="86"/>
    </row>
    <row r="2228" spans="1:68" s="207" customFormat="1" x14ac:dyDescent="0.25">
      <c r="A2228" s="71">
        <v>22</v>
      </c>
      <c r="B2228" s="284"/>
      <c r="C2228" s="284" t="s">
        <v>482</v>
      </c>
      <c r="D2228" s="284"/>
      <c r="E2228" s="284"/>
      <c r="F2228" s="71" t="s">
        <v>4361</v>
      </c>
      <c r="G2228" s="99">
        <v>110369.05000000002</v>
      </c>
      <c r="H2228" s="99">
        <v>51714.94999999999</v>
      </c>
      <c r="I2228" s="71">
        <f t="shared" si="513"/>
        <v>162084</v>
      </c>
      <c r="J2228" s="99"/>
      <c r="K2228" s="99"/>
      <c r="L2228" s="99">
        <f t="shared" si="515"/>
        <v>0</v>
      </c>
      <c r="M2228" s="99">
        <f t="shared" si="512"/>
        <v>110369.05000000002</v>
      </c>
      <c r="N2228" s="99">
        <f t="shared" si="516"/>
        <v>51714.94999999999</v>
      </c>
      <c r="O2228" s="99">
        <f t="shared" si="517"/>
        <v>162084</v>
      </c>
      <c r="P2228" s="99"/>
      <c r="Q2228" s="99"/>
      <c r="R2228" s="99">
        <f t="shared" si="518"/>
        <v>0</v>
      </c>
      <c r="S2228" s="99">
        <f t="shared" si="519"/>
        <v>110369.05000000002</v>
      </c>
      <c r="T2228" s="99">
        <f t="shared" si="520"/>
        <v>51714.94999999999</v>
      </c>
      <c r="U2228" s="99">
        <f t="shared" si="521"/>
        <v>162084</v>
      </c>
      <c r="V2228" s="105"/>
      <c r="W2228" s="86"/>
      <c r="X2228" s="86"/>
      <c r="Y2228" s="86"/>
      <c r="Z2228" s="86"/>
      <c r="AA2228" s="86"/>
      <c r="AB2228" s="86"/>
      <c r="AC2228" s="86"/>
      <c r="AD2228" s="86"/>
      <c r="AE2228" s="86"/>
      <c r="AF2228" s="86"/>
      <c r="AG2228" s="86"/>
      <c r="AH2228" s="86"/>
      <c r="AI2228" s="86"/>
      <c r="AJ2228" s="86"/>
      <c r="AK2228" s="86"/>
      <c r="AL2228" s="86"/>
      <c r="AM2228" s="86"/>
      <c r="AN2228" s="86"/>
      <c r="AO2228" s="86"/>
      <c r="AP2228" s="86"/>
      <c r="AQ2228" s="86"/>
      <c r="AR2228" s="86"/>
      <c r="AS2228" s="86"/>
      <c r="AT2228" s="86"/>
      <c r="AU2228" s="86"/>
      <c r="AV2228" s="86"/>
      <c r="AW2228" s="86"/>
      <c r="AX2228" s="86"/>
      <c r="AY2228" s="86"/>
      <c r="AZ2228" s="86"/>
      <c r="BA2228" s="86"/>
      <c r="BB2228" s="86"/>
      <c r="BC2228" s="86"/>
      <c r="BD2228" s="86"/>
      <c r="BE2228" s="86"/>
      <c r="BF2228" s="86"/>
      <c r="BG2228" s="86"/>
      <c r="BH2228" s="86"/>
      <c r="BI2228" s="86"/>
      <c r="BJ2228" s="86"/>
      <c r="BK2228" s="86"/>
      <c r="BL2228" s="86"/>
      <c r="BM2228" s="86"/>
      <c r="BN2228" s="86"/>
      <c r="BO2228" s="86"/>
      <c r="BP2228" s="86"/>
    </row>
    <row r="2229" spans="1:68" s="207" customFormat="1" x14ac:dyDescent="0.25">
      <c r="A2229" s="71">
        <v>23</v>
      </c>
      <c r="B2229" s="284"/>
      <c r="C2229" s="284" t="s">
        <v>482</v>
      </c>
      <c r="D2229" s="284"/>
      <c r="E2229" s="284"/>
      <c r="F2229" s="71" t="s">
        <v>4362</v>
      </c>
      <c r="G2229" s="99">
        <v>227433.64</v>
      </c>
      <c r="H2229" s="99">
        <v>-5430.6399999999921</v>
      </c>
      <c r="I2229" s="71">
        <f t="shared" si="513"/>
        <v>222003.00000000003</v>
      </c>
      <c r="J2229" s="99"/>
      <c r="K2229" s="99"/>
      <c r="L2229" s="99">
        <f t="shared" si="515"/>
        <v>0</v>
      </c>
      <c r="M2229" s="99">
        <f t="shared" si="512"/>
        <v>227433.64</v>
      </c>
      <c r="N2229" s="99">
        <f t="shared" si="516"/>
        <v>-5430.6399999999921</v>
      </c>
      <c r="O2229" s="99">
        <f t="shared" si="517"/>
        <v>222003.00000000003</v>
      </c>
      <c r="P2229" s="99"/>
      <c r="Q2229" s="99"/>
      <c r="R2229" s="99">
        <f t="shared" si="518"/>
        <v>0</v>
      </c>
      <c r="S2229" s="99">
        <f t="shared" si="519"/>
        <v>227433.64</v>
      </c>
      <c r="T2229" s="99">
        <f t="shared" si="520"/>
        <v>-5430.6399999999921</v>
      </c>
      <c r="U2229" s="99">
        <f t="shared" si="521"/>
        <v>222003.00000000003</v>
      </c>
      <c r="V2229" s="105"/>
      <c r="W2229" s="86"/>
      <c r="X2229" s="86"/>
      <c r="Y2229" s="86"/>
      <c r="Z2229" s="86"/>
      <c r="AA2229" s="86"/>
      <c r="AB2229" s="86"/>
      <c r="AC2229" s="86"/>
      <c r="AD2229" s="86"/>
      <c r="AE2229" s="86"/>
      <c r="AF2229" s="86"/>
      <c r="AG2229" s="86"/>
      <c r="AH2229" s="86"/>
      <c r="AI2229" s="86"/>
      <c r="AJ2229" s="86"/>
      <c r="AK2229" s="86"/>
      <c r="AL2229" s="86"/>
      <c r="AM2229" s="86"/>
      <c r="AN2229" s="86"/>
      <c r="AO2229" s="86"/>
      <c r="AP2229" s="86"/>
      <c r="AQ2229" s="86"/>
      <c r="AR2229" s="86"/>
      <c r="AS2229" s="86"/>
      <c r="AT2229" s="86"/>
      <c r="AU2229" s="86"/>
      <c r="AV2229" s="86"/>
      <c r="AW2229" s="86"/>
      <c r="AX2229" s="86"/>
      <c r="AY2229" s="86"/>
      <c r="AZ2229" s="86"/>
      <c r="BA2229" s="86"/>
      <c r="BB2229" s="86"/>
      <c r="BC2229" s="86"/>
      <c r="BD2229" s="86"/>
      <c r="BE2229" s="86"/>
      <c r="BF2229" s="86"/>
      <c r="BG2229" s="86"/>
      <c r="BH2229" s="86"/>
      <c r="BI2229" s="86"/>
      <c r="BJ2229" s="86"/>
      <c r="BK2229" s="86"/>
      <c r="BL2229" s="86"/>
      <c r="BM2229" s="86"/>
      <c r="BN2229" s="86"/>
      <c r="BO2229" s="86"/>
      <c r="BP2229" s="86"/>
    </row>
    <row r="2230" spans="1:68" s="207" customFormat="1" x14ac:dyDescent="0.25">
      <c r="A2230" s="71">
        <v>24</v>
      </c>
      <c r="B2230" s="284"/>
      <c r="C2230" s="284" t="s">
        <v>482</v>
      </c>
      <c r="D2230" s="284"/>
      <c r="E2230" s="284"/>
      <c r="F2230" s="71" t="s">
        <v>4363</v>
      </c>
      <c r="G2230" s="99">
        <v>10107.589999999989</v>
      </c>
      <c r="H2230" s="99">
        <v>82.409999999999982</v>
      </c>
      <c r="I2230" s="71">
        <f t="shared" si="513"/>
        <v>10189.999999999989</v>
      </c>
      <c r="J2230" s="99"/>
      <c r="K2230" s="99"/>
      <c r="L2230" s="99">
        <f t="shared" si="515"/>
        <v>0</v>
      </c>
      <c r="M2230" s="99">
        <f t="shared" si="512"/>
        <v>10107.589999999989</v>
      </c>
      <c r="N2230" s="99">
        <f t="shared" si="516"/>
        <v>82.409999999999982</v>
      </c>
      <c r="O2230" s="99">
        <f t="shared" si="517"/>
        <v>10189.999999999989</v>
      </c>
      <c r="P2230" s="99"/>
      <c r="Q2230" s="99"/>
      <c r="R2230" s="99">
        <f t="shared" si="518"/>
        <v>0</v>
      </c>
      <c r="S2230" s="99">
        <f t="shared" si="519"/>
        <v>10107.589999999989</v>
      </c>
      <c r="T2230" s="99">
        <f t="shared" si="520"/>
        <v>82.409999999999982</v>
      </c>
      <c r="U2230" s="99">
        <f t="shared" si="521"/>
        <v>10189.999999999989</v>
      </c>
      <c r="V2230" s="105"/>
      <c r="W2230" s="86"/>
      <c r="X2230" s="86"/>
      <c r="Y2230" s="86"/>
      <c r="Z2230" s="86"/>
      <c r="AA2230" s="86"/>
      <c r="AB2230" s="86"/>
      <c r="AC2230" s="86"/>
      <c r="AD2230" s="86"/>
      <c r="AE2230" s="86"/>
      <c r="AF2230" s="86"/>
      <c r="AG2230" s="86"/>
      <c r="AH2230" s="86"/>
      <c r="AI2230" s="86"/>
      <c r="AJ2230" s="86"/>
      <c r="AK2230" s="86"/>
      <c r="AL2230" s="86"/>
      <c r="AM2230" s="86"/>
      <c r="AN2230" s="86"/>
      <c r="AO2230" s="86"/>
      <c r="AP2230" s="86"/>
      <c r="AQ2230" s="86"/>
      <c r="AR2230" s="86"/>
      <c r="AS2230" s="86"/>
      <c r="AT2230" s="86"/>
      <c r="AU2230" s="86"/>
      <c r="AV2230" s="86"/>
      <c r="AW2230" s="86"/>
      <c r="AX2230" s="86"/>
      <c r="AY2230" s="86"/>
      <c r="AZ2230" s="86"/>
      <c r="BA2230" s="86"/>
      <c r="BB2230" s="86"/>
      <c r="BC2230" s="86"/>
      <c r="BD2230" s="86"/>
      <c r="BE2230" s="86"/>
      <c r="BF2230" s="86"/>
      <c r="BG2230" s="86"/>
      <c r="BH2230" s="86"/>
      <c r="BI2230" s="86"/>
      <c r="BJ2230" s="86"/>
      <c r="BK2230" s="86"/>
      <c r="BL2230" s="86"/>
      <c r="BM2230" s="86"/>
      <c r="BN2230" s="86"/>
      <c r="BO2230" s="86"/>
      <c r="BP2230" s="86"/>
    </row>
    <row r="2231" spans="1:68" s="207" customFormat="1" x14ac:dyDescent="0.25">
      <c r="A2231" s="71">
        <v>25</v>
      </c>
      <c r="B2231" s="284"/>
      <c r="C2231" s="284" t="s">
        <v>482</v>
      </c>
      <c r="D2231" s="284"/>
      <c r="E2231" s="284"/>
      <c r="F2231" s="71" t="s">
        <v>4364</v>
      </c>
      <c r="G2231" s="99">
        <v>181396.03</v>
      </c>
      <c r="H2231" s="99">
        <v>35237.97</v>
      </c>
      <c r="I2231" s="71">
        <f t="shared" si="513"/>
        <v>216634</v>
      </c>
      <c r="J2231" s="99"/>
      <c r="K2231" s="99"/>
      <c r="L2231" s="99">
        <f t="shared" si="515"/>
        <v>0</v>
      </c>
      <c r="M2231" s="99">
        <f t="shared" si="512"/>
        <v>181396.03</v>
      </c>
      <c r="N2231" s="99">
        <f t="shared" si="516"/>
        <v>35237.97</v>
      </c>
      <c r="O2231" s="99">
        <f t="shared" si="517"/>
        <v>216634</v>
      </c>
      <c r="P2231" s="99"/>
      <c r="Q2231" s="99"/>
      <c r="R2231" s="99">
        <f t="shared" si="518"/>
        <v>0</v>
      </c>
      <c r="S2231" s="99">
        <f t="shared" si="519"/>
        <v>181396.03</v>
      </c>
      <c r="T2231" s="99">
        <f t="shared" si="520"/>
        <v>35237.97</v>
      </c>
      <c r="U2231" s="99">
        <f t="shared" si="521"/>
        <v>216634</v>
      </c>
      <c r="V2231" s="105"/>
      <c r="W2231" s="86"/>
      <c r="X2231" s="86"/>
      <c r="Y2231" s="86"/>
      <c r="Z2231" s="86"/>
      <c r="AA2231" s="86"/>
      <c r="AB2231" s="86"/>
      <c r="AC2231" s="86"/>
      <c r="AD2231" s="86"/>
      <c r="AE2231" s="86"/>
      <c r="AF2231" s="86"/>
      <c r="AG2231" s="86"/>
      <c r="AH2231" s="86"/>
      <c r="AI2231" s="86"/>
      <c r="AJ2231" s="86"/>
      <c r="AK2231" s="86"/>
      <c r="AL2231" s="86"/>
      <c r="AM2231" s="86"/>
      <c r="AN2231" s="86"/>
      <c r="AO2231" s="86"/>
      <c r="AP2231" s="86"/>
      <c r="AQ2231" s="86"/>
      <c r="AR2231" s="86"/>
      <c r="AS2231" s="86"/>
      <c r="AT2231" s="86"/>
      <c r="AU2231" s="86"/>
      <c r="AV2231" s="86"/>
      <c r="AW2231" s="86"/>
      <c r="AX2231" s="86"/>
      <c r="AY2231" s="86"/>
      <c r="AZ2231" s="86"/>
      <c r="BA2231" s="86"/>
      <c r="BB2231" s="86"/>
      <c r="BC2231" s="86"/>
      <c r="BD2231" s="86"/>
      <c r="BE2231" s="86"/>
      <c r="BF2231" s="86"/>
      <c r="BG2231" s="86"/>
      <c r="BH2231" s="86"/>
      <c r="BI2231" s="86"/>
      <c r="BJ2231" s="86"/>
      <c r="BK2231" s="86"/>
      <c r="BL2231" s="86"/>
      <c r="BM2231" s="86"/>
      <c r="BN2231" s="86"/>
      <c r="BO2231" s="86"/>
      <c r="BP2231" s="86"/>
    </row>
    <row r="2232" spans="1:68" s="207" customFormat="1" x14ac:dyDescent="0.25">
      <c r="A2232" s="71">
        <v>26</v>
      </c>
      <c r="B2232" s="284"/>
      <c r="C2232" s="284" t="s">
        <v>482</v>
      </c>
      <c r="D2232" s="284"/>
      <c r="E2232" s="284"/>
      <c r="F2232" s="71" t="s">
        <v>4365</v>
      </c>
      <c r="G2232" s="99">
        <v>70440.25</v>
      </c>
      <c r="H2232" s="99">
        <v>6417.7499999999991</v>
      </c>
      <c r="I2232" s="71">
        <f t="shared" si="513"/>
        <v>76858</v>
      </c>
      <c r="J2232" s="99"/>
      <c r="K2232" s="99"/>
      <c r="L2232" s="99">
        <f t="shared" si="515"/>
        <v>0</v>
      </c>
      <c r="M2232" s="99">
        <f t="shared" si="512"/>
        <v>70440.25</v>
      </c>
      <c r="N2232" s="99">
        <f t="shared" si="516"/>
        <v>6417.7499999999991</v>
      </c>
      <c r="O2232" s="99">
        <f t="shared" si="517"/>
        <v>76858</v>
      </c>
      <c r="P2232" s="99"/>
      <c r="Q2232" s="99"/>
      <c r="R2232" s="99">
        <f t="shared" si="518"/>
        <v>0</v>
      </c>
      <c r="S2232" s="99">
        <f t="shared" si="519"/>
        <v>70440.25</v>
      </c>
      <c r="T2232" s="99">
        <f t="shared" si="520"/>
        <v>6417.7499999999991</v>
      </c>
      <c r="U2232" s="99">
        <f t="shared" si="521"/>
        <v>76858</v>
      </c>
      <c r="V2232" s="105"/>
      <c r="W2232" s="86"/>
      <c r="X2232" s="86"/>
      <c r="Y2232" s="86"/>
      <c r="Z2232" s="86"/>
      <c r="AA2232" s="86"/>
      <c r="AB2232" s="86"/>
      <c r="AC2232" s="86"/>
      <c r="AD2232" s="86"/>
      <c r="AE2232" s="86"/>
      <c r="AF2232" s="86"/>
      <c r="AG2232" s="86"/>
      <c r="AH2232" s="86"/>
      <c r="AI2232" s="86"/>
      <c r="AJ2232" s="86"/>
      <c r="AK2232" s="86"/>
      <c r="AL2232" s="86"/>
      <c r="AM2232" s="86"/>
      <c r="AN2232" s="86"/>
      <c r="AO2232" s="86"/>
      <c r="AP2232" s="86"/>
      <c r="AQ2232" s="86"/>
      <c r="AR2232" s="86"/>
      <c r="AS2232" s="86"/>
      <c r="AT2232" s="86"/>
      <c r="AU2232" s="86"/>
      <c r="AV2232" s="86"/>
      <c r="AW2232" s="86"/>
      <c r="AX2232" s="86"/>
      <c r="AY2232" s="86"/>
      <c r="AZ2232" s="86"/>
      <c r="BA2232" s="86"/>
      <c r="BB2232" s="86"/>
      <c r="BC2232" s="86"/>
      <c r="BD2232" s="86"/>
      <c r="BE2232" s="86"/>
      <c r="BF2232" s="86"/>
      <c r="BG2232" s="86"/>
      <c r="BH2232" s="86"/>
      <c r="BI2232" s="86"/>
      <c r="BJ2232" s="86"/>
      <c r="BK2232" s="86"/>
      <c r="BL2232" s="86"/>
      <c r="BM2232" s="86"/>
      <c r="BN2232" s="86"/>
      <c r="BO2232" s="86"/>
      <c r="BP2232" s="86"/>
    </row>
    <row r="2233" spans="1:68" s="207" customFormat="1" x14ac:dyDescent="0.25">
      <c r="A2233" s="71">
        <v>27</v>
      </c>
      <c r="B2233" s="284"/>
      <c r="C2233" s="284" t="s">
        <v>482</v>
      </c>
      <c r="D2233" s="284"/>
      <c r="E2233" s="284"/>
      <c r="F2233" s="71" t="s">
        <v>4366</v>
      </c>
      <c r="G2233" s="99">
        <v>10274.919999999998</v>
      </c>
      <c r="H2233" s="99">
        <v>33.08</v>
      </c>
      <c r="I2233" s="71">
        <f t="shared" si="513"/>
        <v>10307.999999999998</v>
      </c>
      <c r="J2233" s="99"/>
      <c r="K2233" s="99"/>
      <c r="L2233" s="99">
        <f t="shared" si="515"/>
        <v>0</v>
      </c>
      <c r="M2233" s="99">
        <f t="shared" si="512"/>
        <v>10274.919999999998</v>
      </c>
      <c r="N2233" s="99">
        <f t="shared" si="516"/>
        <v>33.08</v>
      </c>
      <c r="O2233" s="99">
        <f t="shared" si="517"/>
        <v>10307.999999999998</v>
      </c>
      <c r="P2233" s="99"/>
      <c r="Q2233" s="99"/>
      <c r="R2233" s="99">
        <f t="shared" si="518"/>
        <v>0</v>
      </c>
      <c r="S2233" s="99">
        <f t="shared" si="519"/>
        <v>10274.919999999998</v>
      </c>
      <c r="T2233" s="99">
        <f t="shared" si="520"/>
        <v>33.08</v>
      </c>
      <c r="U2233" s="99">
        <f t="shared" si="521"/>
        <v>10307.999999999998</v>
      </c>
      <c r="V2233" s="105"/>
      <c r="W2233" s="86"/>
      <c r="X2233" s="86"/>
      <c r="Y2233" s="86"/>
      <c r="Z2233" s="86"/>
      <c r="AA2233" s="86"/>
      <c r="AB2233" s="86"/>
      <c r="AC2233" s="86"/>
      <c r="AD2233" s="86"/>
      <c r="AE2233" s="86"/>
      <c r="AF2233" s="86"/>
      <c r="AG2233" s="86"/>
      <c r="AH2233" s="86"/>
      <c r="AI2233" s="86"/>
      <c r="AJ2233" s="86"/>
      <c r="AK2233" s="86"/>
      <c r="AL2233" s="86"/>
      <c r="AM2233" s="86"/>
      <c r="AN2233" s="86"/>
      <c r="AO2233" s="86"/>
      <c r="AP2233" s="86"/>
      <c r="AQ2233" s="86"/>
      <c r="AR2233" s="86"/>
      <c r="AS2233" s="86"/>
      <c r="AT2233" s="86"/>
      <c r="AU2233" s="86"/>
      <c r="AV2233" s="86"/>
      <c r="AW2233" s="86"/>
      <c r="AX2233" s="86"/>
      <c r="AY2233" s="86"/>
      <c r="AZ2233" s="86"/>
      <c r="BA2233" s="86"/>
      <c r="BB2233" s="86"/>
      <c r="BC2233" s="86"/>
      <c r="BD2233" s="86"/>
      <c r="BE2233" s="86"/>
      <c r="BF2233" s="86"/>
      <c r="BG2233" s="86"/>
      <c r="BH2233" s="86"/>
      <c r="BI2233" s="86"/>
      <c r="BJ2233" s="86"/>
      <c r="BK2233" s="86"/>
      <c r="BL2233" s="86"/>
      <c r="BM2233" s="86"/>
      <c r="BN2233" s="86"/>
      <c r="BO2233" s="86"/>
      <c r="BP2233" s="86"/>
    </row>
    <row r="2234" spans="1:68" s="207" customFormat="1" x14ac:dyDescent="0.25">
      <c r="A2234" s="71">
        <v>28</v>
      </c>
      <c r="B2234" s="284"/>
      <c r="C2234" s="284" t="s">
        <v>482</v>
      </c>
      <c r="D2234" s="284"/>
      <c r="E2234" s="284"/>
      <c r="F2234" s="71" t="s">
        <v>4367</v>
      </c>
      <c r="G2234" s="99">
        <v>11824.79</v>
      </c>
      <c r="H2234" s="99">
        <v>8942.2099999999991</v>
      </c>
      <c r="I2234" s="71">
        <f t="shared" si="513"/>
        <v>20767</v>
      </c>
      <c r="J2234" s="99"/>
      <c r="K2234" s="99"/>
      <c r="L2234" s="99">
        <f t="shared" si="515"/>
        <v>0</v>
      </c>
      <c r="M2234" s="99">
        <f t="shared" si="512"/>
        <v>11824.79</v>
      </c>
      <c r="N2234" s="99">
        <f t="shared" si="516"/>
        <v>8942.2099999999991</v>
      </c>
      <c r="O2234" s="99">
        <f t="shared" si="517"/>
        <v>20767</v>
      </c>
      <c r="P2234" s="99"/>
      <c r="Q2234" s="99"/>
      <c r="R2234" s="99">
        <f t="shared" si="518"/>
        <v>0</v>
      </c>
      <c r="S2234" s="99">
        <f t="shared" si="519"/>
        <v>11824.79</v>
      </c>
      <c r="T2234" s="99">
        <f t="shared" si="520"/>
        <v>8942.2099999999991</v>
      </c>
      <c r="U2234" s="99">
        <f t="shared" si="521"/>
        <v>20767</v>
      </c>
      <c r="V2234" s="105"/>
      <c r="W2234" s="86"/>
      <c r="X2234" s="86"/>
      <c r="Y2234" s="86"/>
      <c r="Z2234" s="86"/>
      <c r="AA2234" s="86"/>
      <c r="AB2234" s="86"/>
      <c r="AC2234" s="86"/>
      <c r="AD2234" s="86"/>
      <c r="AE2234" s="86"/>
      <c r="AF2234" s="86"/>
      <c r="AG2234" s="86"/>
      <c r="AH2234" s="86"/>
      <c r="AI2234" s="86"/>
      <c r="AJ2234" s="86"/>
      <c r="AK2234" s="86"/>
      <c r="AL2234" s="86"/>
      <c r="AM2234" s="86"/>
      <c r="AN2234" s="86"/>
      <c r="AO2234" s="86"/>
      <c r="AP2234" s="86"/>
      <c r="AQ2234" s="86"/>
      <c r="AR2234" s="86"/>
      <c r="AS2234" s="86"/>
      <c r="AT2234" s="86"/>
      <c r="AU2234" s="86"/>
      <c r="AV2234" s="86"/>
      <c r="AW2234" s="86"/>
      <c r="AX2234" s="86"/>
      <c r="AY2234" s="86"/>
      <c r="AZ2234" s="86"/>
      <c r="BA2234" s="86"/>
      <c r="BB2234" s="86"/>
      <c r="BC2234" s="86"/>
      <c r="BD2234" s="86"/>
      <c r="BE2234" s="86"/>
      <c r="BF2234" s="86"/>
      <c r="BG2234" s="86"/>
      <c r="BH2234" s="86"/>
      <c r="BI2234" s="86"/>
      <c r="BJ2234" s="86"/>
      <c r="BK2234" s="86"/>
      <c r="BL2234" s="86"/>
      <c r="BM2234" s="86"/>
      <c r="BN2234" s="86"/>
      <c r="BO2234" s="86"/>
      <c r="BP2234" s="86"/>
    </row>
    <row r="2235" spans="1:68" s="207" customFormat="1" x14ac:dyDescent="0.25">
      <c r="A2235" s="71">
        <v>29</v>
      </c>
      <c r="B2235" s="284"/>
      <c r="C2235" s="284" t="s">
        <v>482</v>
      </c>
      <c r="D2235" s="284"/>
      <c r="E2235" s="284"/>
      <c r="F2235" s="71" t="s">
        <v>4368</v>
      </c>
      <c r="G2235" s="99">
        <v>94374.22</v>
      </c>
      <c r="H2235" s="99">
        <v>9499.7799999999988</v>
      </c>
      <c r="I2235" s="71">
        <f t="shared" si="513"/>
        <v>103874</v>
      </c>
      <c r="J2235" s="99"/>
      <c r="K2235" s="99"/>
      <c r="L2235" s="99">
        <f t="shared" si="515"/>
        <v>0</v>
      </c>
      <c r="M2235" s="99">
        <f t="shared" si="512"/>
        <v>94374.22</v>
      </c>
      <c r="N2235" s="99">
        <f t="shared" si="516"/>
        <v>9499.7799999999988</v>
      </c>
      <c r="O2235" s="99">
        <f t="shared" si="517"/>
        <v>103874</v>
      </c>
      <c r="P2235" s="99"/>
      <c r="Q2235" s="99"/>
      <c r="R2235" s="99">
        <f t="shared" si="518"/>
        <v>0</v>
      </c>
      <c r="S2235" s="99">
        <f t="shared" si="519"/>
        <v>94374.22</v>
      </c>
      <c r="T2235" s="99">
        <f t="shared" si="520"/>
        <v>9499.7799999999988</v>
      </c>
      <c r="U2235" s="99">
        <f t="shared" si="521"/>
        <v>103874</v>
      </c>
      <c r="V2235" s="105"/>
      <c r="W2235" s="86"/>
      <c r="X2235" s="86"/>
      <c r="Y2235" s="86"/>
      <c r="Z2235" s="86"/>
      <c r="AA2235" s="86"/>
      <c r="AB2235" s="86"/>
      <c r="AC2235" s="86"/>
      <c r="AD2235" s="86"/>
      <c r="AE2235" s="86"/>
      <c r="AF2235" s="86"/>
      <c r="AG2235" s="86"/>
      <c r="AH2235" s="86"/>
      <c r="AI2235" s="86"/>
      <c r="AJ2235" s="86"/>
      <c r="AK2235" s="86"/>
      <c r="AL2235" s="86"/>
      <c r="AM2235" s="86"/>
      <c r="AN2235" s="86"/>
      <c r="AO2235" s="86"/>
      <c r="AP2235" s="86"/>
      <c r="AQ2235" s="86"/>
      <c r="AR2235" s="86"/>
      <c r="AS2235" s="86"/>
      <c r="AT2235" s="86"/>
      <c r="AU2235" s="86"/>
      <c r="AV2235" s="86"/>
      <c r="AW2235" s="86"/>
      <c r="AX2235" s="86"/>
      <c r="AY2235" s="86"/>
      <c r="AZ2235" s="86"/>
      <c r="BA2235" s="86"/>
      <c r="BB2235" s="86"/>
      <c r="BC2235" s="86"/>
      <c r="BD2235" s="86"/>
      <c r="BE2235" s="86"/>
      <c r="BF2235" s="86"/>
      <c r="BG2235" s="86"/>
      <c r="BH2235" s="86"/>
      <c r="BI2235" s="86"/>
      <c r="BJ2235" s="86"/>
      <c r="BK2235" s="86"/>
      <c r="BL2235" s="86"/>
      <c r="BM2235" s="86"/>
      <c r="BN2235" s="86"/>
      <c r="BO2235" s="86"/>
      <c r="BP2235" s="86"/>
    </row>
    <row r="2236" spans="1:68" s="207" customFormat="1" x14ac:dyDescent="0.25">
      <c r="A2236" s="71">
        <v>30</v>
      </c>
      <c r="B2236" s="284"/>
      <c r="C2236" s="284" t="s">
        <v>482</v>
      </c>
      <c r="D2236" s="284"/>
      <c r="E2236" s="284"/>
      <c r="F2236" s="71" t="s">
        <v>4369</v>
      </c>
      <c r="G2236" s="99">
        <v>6062.420000000001</v>
      </c>
      <c r="H2236" s="99">
        <v>1094.58</v>
      </c>
      <c r="I2236" s="71">
        <f t="shared" si="513"/>
        <v>7157.0000000000009</v>
      </c>
      <c r="J2236" s="99"/>
      <c r="K2236" s="99"/>
      <c r="L2236" s="99">
        <f t="shared" si="515"/>
        <v>0</v>
      </c>
      <c r="M2236" s="99">
        <f t="shared" si="512"/>
        <v>6062.420000000001</v>
      </c>
      <c r="N2236" s="99">
        <f t="shared" si="516"/>
        <v>1094.58</v>
      </c>
      <c r="O2236" s="99">
        <f t="shared" si="517"/>
        <v>7157.0000000000009</v>
      </c>
      <c r="P2236" s="99"/>
      <c r="Q2236" s="99"/>
      <c r="R2236" s="99">
        <f t="shared" si="518"/>
        <v>0</v>
      </c>
      <c r="S2236" s="99">
        <f t="shared" si="519"/>
        <v>6062.420000000001</v>
      </c>
      <c r="T2236" s="99">
        <f t="shared" si="520"/>
        <v>1094.58</v>
      </c>
      <c r="U2236" s="99">
        <f t="shared" si="521"/>
        <v>7157.0000000000009</v>
      </c>
      <c r="V2236" s="105"/>
      <c r="W2236" s="86"/>
      <c r="X2236" s="86"/>
      <c r="Y2236" s="86"/>
      <c r="Z2236" s="86"/>
      <c r="AA2236" s="86"/>
      <c r="AB2236" s="86"/>
      <c r="AC2236" s="86"/>
      <c r="AD2236" s="86"/>
      <c r="AE2236" s="86"/>
      <c r="AF2236" s="86"/>
      <c r="AG2236" s="86"/>
      <c r="AH2236" s="86"/>
      <c r="AI2236" s="86"/>
      <c r="AJ2236" s="86"/>
      <c r="AK2236" s="86"/>
      <c r="AL2236" s="86"/>
      <c r="AM2236" s="86"/>
      <c r="AN2236" s="86"/>
      <c r="AO2236" s="86"/>
      <c r="AP2236" s="86"/>
      <c r="AQ2236" s="86"/>
      <c r="AR2236" s="86"/>
      <c r="AS2236" s="86"/>
      <c r="AT2236" s="86"/>
      <c r="AU2236" s="86"/>
      <c r="AV2236" s="86"/>
      <c r="AW2236" s="86"/>
      <c r="AX2236" s="86"/>
      <c r="AY2236" s="86"/>
      <c r="AZ2236" s="86"/>
      <c r="BA2236" s="86"/>
      <c r="BB2236" s="86"/>
      <c r="BC2236" s="86"/>
      <c r="BD2236" s="86"/>
      <c r="BE2236" s="86"/>
      <c r="BF2236" s="86"/>
      <c r="BG2236" s="86"/>
      <c r="BH2236" s="86"/>
      <c r="BI2236" s="86"/>
      <c r="BJ2236" s="86"/>
      <c r="BK2236" s="86"/>
      <c r="BL2236" s="86"/>
      <c r="BM2236" s="86"/>
      <c r="BN2236" s="86"/>
      <c r="BO2236" s="86"/>
      <c r="BP2236" s="86"/>
    </row>
    <row r="2237" spans="1:68" s="207" customFormat="1" x14ac:dyDescent="0.25">
      <c r="A2237" s="71">
        <v>31</v>
      </c>
      <c r="B2237" s="284"/>
      <c r="C2237" s="284" t="s">
        <v>482</v>
      </c>
      <c r="D2237" s="284"/>
      <c r="E2237" s="284"/>
      <c r="F2237" s="71" t="s">
        <v>4370</v>
      </c>
      <c r="G2237" s="99">
        <v>12622.349999999999</v>
      </c>
      <c r="H2237" s="99">
        <v>12168.650000000001</v>
      </c>
      <c r="I2237" s="71">
        <f t="shared" si="513"/>
        <v>24791</v>
      </c>
      <c r="J2237" s="99"/>
      <c r="K2237" s="99"/>
      <c r="L2237" s="99">
        <f t="shared" si="515"/>
        <v>0</v>
      </c>
      <c r="M2237" s="99">
        <f t="shared" si="512"/>
        <v>12622.349999999999</v>
      </c>
      <c r="N2237" s="99">
        <f t="shared" si="516"/>
        <v>12168.650000000001</v>
      </c>
      <c r="O2237" s="99">
        <f t="shared" si="517"/>
        <v>24791</v>
      </c>
      <c r="P2237" s="99"/>
      <c r="Q2237" s="99"/>
      <c r="R2237" s="99">
        <f t="shared" si="518"/>
        <v>0</v>
      </c>
      <c r="S2237" s="99">
        <f t="shared" si="519"/>
        <v>12622.349999999999</v>
      </c>
      <c r="T2237" s="99">
        <f t="shared" si="520"/>
        <v>12168.650000000001</v>
      </c>
      <c r="U2237" s="99">
        <f t="shared" si="521"/>
        <v>24791</v>
      </c>
      <c r="V2237" s="105"/>
      <c r="W2237" s="86"/>
      <c r="X2237" s="86"/>
      <c r="Y2237" s="86"/>
      <c r="Z2237" s="86"/>
      <c r="AA2237" s="86"/>
      <c r="AB2237" s="86"/>
      <c r="AC2237" s="86"/>
      <c r="AD2237" s="86"/>
      <c r="AE2237" s="86"/>
      <c r="AF2237" s="86"/>
      <c r="AG2237" s="86"/>
      <c r="AH2237" s="86"/>
      <c r="AI2237" s="86"/>
      <c r="AJ2237" s="86"/>
      <c r="AK2237" s="86"/>
      <c r="AL2237" s="86"/>
      <c r="AM2237" s="86"/>
      <c r="AN2237" s="86"/>
      <c r="AO2237" s="86"/>
      <c r="AP2237" s="86"/>
      <c r="AQ2237" s="86"/>
      <c r="AR2237" s="86"/>
      <c r="AS2237" s="86"/>
      <c r="AT2237" s="86"/>
      <c r="AU2237" s="86"/>
      <c r="AV2237" s="86"/>
      <c r="AW2237" s="86"/>
      <c r="AX2237" s="86"/>
      <c r="AY2237" s="86"/>
      <c r="AZ2237" s="86"/>
      <c r="BA2237" s="86"/>
      <c r="BB2237" s="86"/>
      <c r="BC2237" s="86"/>
      <c r="BD2237" s="86"/>
      <c r="BE2237" s="86"/>
      <c r="BF2237" s="86"/>
      <c r="BG2237" s="86"/>
      <c r="BH2237" s="86"/>
      <c r="BI2237" s="86"/>
      <c r="BJ2237" s="86"/>
      <c r="BK2237" s="86"/>
      <c r="BL2237" s="86"/>
      <c r="BM2237" s="86"/>
      <c r="BN2237" s="86"/>
      <c r="BO2237" s="86"/>
      <c r="BP2237" s="86"/>
    </row>
    <row r="2238" spans="1:68" s="207" customFormat="1" x14ac:dyDescent="0.25">
      <c r="A2238" s="71">
        <v>32</v>
      </c>
      <c r="B2238" s="284"/>
      <c r="C2238" s="284"/>
      <c r="D2238" s="284"/>
      <c r="E2238" s="284"/>
      <c r="F2238" s="71" t="s">
        <v>4371</v>
      </c>
      <c r="G2238" s="99">
        <v>171104.56</v>
      </c>
      <c r="H2238" s="99">
        <v>41525.440000000002</v>
      </c>
      <c r="I2238" s="71">
        <f t="shared" si="513"/>
        <v>212630</v>
      </c>
      <c r="J2238" s="99"/>
      <c r="K2238" s="99"/>
      <c r="L2238" s="99">
        <f t="shared" si="515"/>
        <v>0</v>
      </c>
      <c r="M2238" s="99">
        <f t="shared" si="512"/>
        <v>171104.56</v>
      </c>
      <c r="N2238" s="99">
        <f t="shared" si="516"/>
        <v>41525.440000000002</v>
      </c>
      <c r="O2238" s="99">
        <f t="shared" si="517"/>
        <v>212630</v>
      </c>
      <c r="P2238" s="99"/>
      <c r="Q2238" s="99"/>
      <c r="R2238" s="99">
        <f t="shared" si="518"/>
        <v>0</v>
      </c>
      <c r="S2238" s="99">
        <f t="shared" si="519"/>
        <v>171104.56</v>
      </c>
      <c r="T2238" s="99">
        <f t="shared" si="520"/>
        <v>41525.440000000002</v>
      </c>
      <c r="U2238" s="99">
        <f t="shared" si="521"/>
        <v>212630</v>
      </c>
      <c r="V2238" s="105"/>
      <c r="W2238" s="86"/>
      <c r="X2238" s="86"/>
      <c r="Y2238" s="86"/>
      <c r="Z2238" s="86"/>
      <c r="AA2238" s="86"/>
      <c r="AB2238" s="86"/>
      <c r="AC2238" s="86"/>
      <c r="AD2238" s="86"/>
      <c r="AE2238" s="86"/>
      <c r="AF2238" s="86"/>
      <c r="AG2238" s="86"/>
      <c r="AH2238" s="86"/>
      <c r="AI2238" s="86"/>
      <c r="AJ2238" s="86"/>
      <c r="AK2238" s="86"/>
      <c r="AL2238" s="86"/>
      <c r="AM2238" s="86"/>
      <c r="AN2238" s="86"/>
      <c r="AO2238" s="86"/>
      <c r="AP2238" s="86"/>
      <c r="AQ2238" s="86"/>
      <c r="AR2238" s="86"/>
      <c r="AS2238" s="86"/>
      <c r="AT2238" s="86"/>
      <c r="AU2238" s="86"/>
      <c r="AV2238" s="86"/>
      <c r="AW2238" s="86"/>
      <c r="AX2238" s="86"/>
      <c r="AY2238" s="86"/>
      <c r="AZ2238" s="86"/>
      <c r="BA2238" s="86"/>
      <c r="BB2238" s="86"/>
      <c r="BC2238" s="86"/>
      <c r="BD2238" s="86"/>
      <c r="BE2238" s="86"/>
      <c r="BF2238" s="86"/>
      <c r="BG2238" s="86"/>
      <c r="BH2238" s="86"/>
      <c r="BI2238" s="86"/>
      <c r="BJ2238" s="86"/>
      <c r="BK2238" s="86"/>
      <c r="BL2238" s="86"/>
      <c r="BM2238" s="86"/>
      <c r="BN2238" s="86"/>
      <c r="BO2238" s="86"/>
      <c r="BP2238" s="86"/>
    </row>
    <row r="2239" spans="1:68" s="207" customFormat="1" x14ac:dyDescent="0.25">
      <c r="A2239" s="71">
        <v>33</v>
      </c>
      <c r="B2239" s="284"/>
      <c r="C2239" s="284" t="s">
        <v>482</v>
      </c>
      <c r="D2239" s="284"/>
      <c r="E2239" s="284"/>
      <c r="F2239" s="71" t="s">
        <v>4372</v>
      </c>
      <c r="G2239" s="99">
        <v>10200.91</v>
      </c>
      <c r="H2239" s="99">
        <v>1799.09</v>
      </c>
      <c r="I2239" s="71">
        <f t="shared" si="513"/>
        <v>12000</v>
      </c>
      <c r="J2239" s="99"/>
      <c r="K2239" s="99"/>
      <c r="L2239" s="99">
        <f t="shared" si="515"/>
        <v>0</v>
      </c>
      <c r="M2239" s="99">
        <f t="shared" si="512"/>
        <v>10200.91</v>
      </c>
      <c r="N2239" s="99">
        <f t="shared" si="516"/>
        <v>1799.09</v>
      </c>
      <c r="O2239" s="99">
        <f t="shared" si="517"/>
        <v>12000</v>
      </c>
      <c r="P2239" s="99"/>
      <c r="Q2239" s="99"/>
      <c r="R2239" s="99">
        <f t="shared" si="518"/>
        <v>0</v>
      </c>
      <c r="S2239" s="99">
        <f t="shared" si="519"/>
        <v>10200.91</v>
      </c>
      <c r="T2239" s="99">
        <f t="shared" si="520"/>
        <v>1799.09</v>
      </c>
      <c r="U2239" s="99">
        <f t="shared" si="521"/>
        <v>12000</v>
      </c>
      <c r="V2239" s="105"/>
      <c r="W2239" s="86"/>
      <c r="X2239" s="86"/>
      <c r="Y2239" s="86"/>
      <c r="Z2239" s="86"/>
      <c r="AA2239" s="86"/>
      <c r="AB2239" s="86"/>
      <c r="AC2239" s="86"/>
      <c r="AD2239" s="86"/>
      <c r="AE2239" s="86"/>
      <c r="AF2239" s="86"/>
      <c r="AG2239" s="86"/>
      <c r="AH2239" s="86"/>
      <c r="AI2239" s="86"/>
      <c r="AJ2239" s="86"/>
      <c r="AK2239" s="86"/>
      <c r="AL2239" s="86"/>
      <c r="AM2239" s="86"/>
      <c r="AN2239" s="86"/>
      <c r="AO2239" s="86"/>
      <c r="AP2239" s="86"/>
      <c r="AQ2239" s="86"/>
      <c r="AR2239" s="86"/>
      <c r="AS2239" s="86"/>
      <c r="AT2239" s="86"/>
      <c r="AU2239" s="86"/>
      <c r="AV2239" s="86"/>
      <c r="AW2239" s="86"/>
      <c r="AX2239" s="86"/>
      <c r="AY2239" s="86"/>
      <c r="AZ2239" s="86"/>
      <c r="BA2239" s="86"/>
      <c r="BB2239" s="86"/>
      <c r="BC2239" s="86"/>
      <c r="BD2239" s="86"/>
      <c r="BE2239" s="86"/>
      <c r="BF2239" s="86"/>
      <c r="BG2239" s="86"/>
      <c r="BH2239" s="86"/>
      <c r="BI2239" s="86"/>
      <c r="BJ2239" s="86"/>
      <c r="BK2239" s="86"/>
      <c r="BL2239" s="86"/>
      <c r="BM2239" s="86"/>
      <c r="BN2239" s="86"/>
      <c r="BO2239" s="86"/>
      <c r="BP2239" s="86"/>
    </row>
    <row r="2240" spans="1:68" s="207" customFormat="1" x14ac:dyDescent="0.25">
      <c r="A2240" s="71">
        <v>34</v>
      </c>
      <c r="B2240" s="284"/>
      <c r="C2240" s="284" t="s">
        <v>482</v>
      </c>
      <c r="D2240" s="284"/>
      <c r="E2240" s="284"/>
      <c r="F2240" s="71" t="s">
        <v>4373</v>
      </c>
      <c r="G2240" s="99">
        <v>106922.73</v>
      </c>
      <c r="H2240" s="99">
        <v>17510.270000000004</v>
      </c>
      <c r="I2240" s="71">
        <f t="shared" si="513"/>
        <v>124433</v>
      </c>
      <c r="J2240" s="99"/>
      <c r="K2240" s="99"/>
      <c r="L2240" s="99">
        <f t="shared" si="515"/>
        <v>0</v>
      </c>
      <c r="M2240" s="99">
        <f t="shared" si="512"/>
        <v>106922.73</v>
      </c>
      <c r="N2240" s="99">
        <f t="shared" si="516"/>
        <v>17510.270000000004</v>
      </c>
      <c r="O2240" s="99">
        <f t="shared" si="517"/>
        <v>124433</v>
      </c>
      <c r="P2240" s="99"/>
      <c r="Q2240" s="99"/>
      <c r="R2240" s="99">
        <f t="shared" si="518"/>
        <v>0</v>
      </c>
      <c r="S2240" s="99">
        <f t="shared" si="519"/>
        <v>106922.73</v>
      </c>
      <c r="T2240" s="99">
        <f t="shared" si="520"/>
        <v>17510.270000000004</v>
      </c>
      <c r="U2240" s="99">
        <f t="shared" si="521"/>
        <v>124433</v>
      </c>
      <c r="V2240" s="105"/>
      <c r="W2240" s="86"/>
      <c r="X2240" s="86"/>
      <c r="Y2240" s="86"/>
      <c r="Z2240" s="86"/>
      <c r="AA2240" s="86"/>
      <c r="AB2240" s="86"/>
      <c r="AC2240" s="86"/>
      <c r="AD2240" s="86"/>
      <c r="AE2240" s="86"/>
      <c r="AF2240" s="86"/>
      <c r="AG2240" s="86"/>
      <c r="AH2240" s="86"/>
      <c r="AI2240" s="86"/>
      <c r="AJ2240" s="86"/>
      <c r="AK2240" s="86"/>
      <c r="AL2240" s="86"/>
      <c r="AM2240" s="86"/>
      <c r="AN2240" s="86"/>
      <c r="AO2240" s="86"/>
      <c r="AP2240" s="86"/>
      <c r="AQ2240" s="86"/>
      <c r="AR2240" s="86"/>
      <c r="AS2240" s="86"/>
      <c r="AT2240" s="86"/>
      <c r="AU2240" s="86"/>
      <c r="AV2240" s="86"/>
      <c r="AW2240" s="86"/>
      <c r="AX2240" s="86"/>
      <c r="AY2240" s="86"/>
      <c r="AZ2240" s="86"/>
      <c r="BA2240" s="86"/>
      <c r="BB2240" s="86"/>
      <c r="BC2240" s="86"/>
      <c r="BD2240" s="86"/>
      <c r="BE2240" s="86"/>
      <c r="BF2240" s="86"/>
      <c r="BG2240" s="86"/>
      <c r="BH2240" s="86"/>
      <c r="BI2240" s="86"/>
      <c r="BJ2240" s="86"/>
      <c r="BK2240" s="86"/>
      <c r="BL2240" s="86"/>
      <c r="BM2240" s="86"/>
      <c r="BN2240" s="86"/>
      <c r="BO2240" s="86"/>
      <c r="BP2240" s="86"/>
    </row>
    <row r="2241" spans="1:68" s="207" customFormat="1" x14ac:dyDescent="0.25">
      <c r="A2241" s="71">
        <v>35</v>
      </c>
      <c r="B2241" s="284"/>
      <c r="C2241" s="284" t="s">
        <v>482</v>
      </c>
      <c r="D2241" s="284"/>
      <c r="E2241" s="284"/>
      <c r="F2241" s="71" t="s">
        <v>4374</v>
      </c>
      <c r="G2241" s="99">
        <v>-24804.330000000005</v>
      </c>
      <c r="H2241" s="99">
        <v>-2488.6699999999996</v>
      </c>
      <c r="I2241" s="71">
        <f t="shared" si="513"/>
        <v>-27293.000000000004</v>
      </c>
      <c r="J2241" s="99"/>
      <c r="K2241" s="99"/>
      <c r="L2241" s="99">
        <f t="shared" si="515"/>
        <v>0</v>
      </c>
      <c r="M2241" s="99">
        <f t="shared" si="512"/>
        <v>-24804.330000000005</v>
      </c>
      <c r="N2241" s="99">
        <f t="shared" si="516"/>
        <v>-2488.6699999999996</v>
      </c>
      <c r="O2241" s="99">
        <f t="shared" si="517"/>
        <v>-27293.000000000004</v>
      </c>
      <c r="P2241" s="99"/>
      <c r="Q2241" s="99"/>
      <c r="R2241" s="99">
        <f t="shared" si="518"/>
        <v>0</v>
      </c>
      <c r="S2241" s="99">
        <f t="shared" si="519"/>
        <v>-24804.330000000005</v>
      </c>
      <c r="T2241" s="99">
        <f t="shared" si="520"/>
        <v>-2488.6699999999996</v>
      </c>
      <c r="U2241" s="99">
        <f t="shared" si="521"/>
        <v>-27293.000000000004</v>
      </c>
      <c r="V2241" s="105"/>
      <c r="W2241" s="86"/>
      <c r="X2241" s="86"/>
      <c r="Y2241" s="86"/>
      <c r="Z2241" s="86"/>
      <c r="AA2241" s="86"/>
      <c r="AB2241" s="86"/>
      <c r="AC2241" s="86"/>
      <c r="AD2241" s="86"/>
      <c r="AE2241" s="86"/>
      <c r="AF2241" s="86"/>
      <c r="AG2241" s="86"/>
      <c r="AH2241" s="86"/>
      <c r="AI2241" s="86"/>
      <c r="AJ2241" s="86"/>
      <c r="AK2241" s="86"/>
      <c r="AL2241" s="86"/>
      <c r="AM2241" s="86"/>
      <c r="AN2241" s="86"/>
      <c r="AO2241" s="86"/>
      <c r="AP2241" s="86"/>
      <c r="AQ2241" s="86"/>
      <c r="AR2241" s="86"/>
      <c r="AS2241" s="86"/>
      <c r="AT2241" s="86"/>
      <c r="AU2241" s="86"/>
      <c r="AV2241" s="86"/>
      <c r="AW2241" s="86"/>
      <c r="AX2241" s="86"/>
      <c r="AY2241" s="86"/>
      <c r="AZ2241" s="86"/>
      <c r="BA2241" s="86"/>
      <c r="BB2241" s="86"/>
      <c r="BC2241" s="86"/>
      <c r="BD2241" s="86"/>
      <c r="BE2241" s="86"/>
      <c r="BF2241" s="86"/>
      <c r="BG2241" s="86"/>
      <c r="BH2241" s="86"/>
      <c r="BI2241" s="86"/>
      <c r="BJ2241" s="86"/>
      <c r="BK2241" s="86"/>
      <c r="BL2241" s="86"/>
      <c r="BM2241" s="86"/>
      <c r="BN2241" s="86"/>
      <c r="BO2241" s="86"/>
      <c r="BP2241" s="86"/>
    </row>
    <row r="2242" spans="1:68" s="207" customFormat="1" x14ac:dyDescent="0.25">
      <c r="A2242" s="71">
        <v>36</v>
      </c>
      <c r="B2242" s="284"/>
      <c r="C2242" s="284"/>
      <c r="D2242" s="284"/>
      <c r="E2242" s="284"/>
      <c r="F2242" s="71" t="s">
        <v>4375</v>
      </c>
      <c r="G2242" s="99">
        <v>12335.77</v>
      </c>
      <c r="H2242" s="99">
        <v>9112.2300000000014</v>
      </c>
      <c r="I2242" s="71">
        <f t="shared" si="513"/>
        <v>21448</v>
      </c>
      <c r="J2242" s="99"/>
      <c r="K2242" s="99"/>
      <c r="L2242" s="99">
        <f t="shared" si="515"/>
        <v>0</v>
      </c>
      <c r="M2242" s="99">
        <f t="shared" si="512"/>
        <v>12335.77</v>
      </c>
      <c r="N2242" s="99">
        <f t="shared" si="516"/>
        <v>9112.2300000000014</v>
      </c>
      <c r="O2242" s="99">
        <f t="shared" si="517"/>
        <v>21448</v>
      </c>
      <c r="P2242" s="99"/>
      <c r="Q2242" s="99"/>
      <c r="R2242" s="99">
        <f t="shared" si="518"/>
        <v>0</v>
      </c>
      <c r="S2242" s="99">
        <f t="shared" si="519"/>
        <v>12335.77</v>
      </c>
      <c r="T2242" s="99">
        <f t="shared" si="520"/>
        <v>9112.2300000000014</v>
      </c>
      <c r="U2242" s="99">
        <f t="shared" si="521"/>
        <v>21448</v>
      </c>
      <c r="V2242" s="105"/>
      <c r="W2242" s="86"/>
      <c r="X2242" s="86"/>
      <c r="Y2242" s="86"/>
      <c r="Z2242" s="86"/>
      <c r="AA2242" s="86"/>
      <c r="AB2242" s="86"/>
      <c r="AC2242" s="86"/>
      <c r="AD2242" s="86"/>
      <c r="AE2242" s="86"/>
      <c r="AF2242" s="86"/>
      <c r="AG2242" s="86"/>
      <c r="AH2242" s="86"/>
      <c r="AI2242" s="86"/>
      <c r="AJ2242" s="86"/>
      <c r="AK2242" s="86"/>
      <c r="AL2242" s="86"/>
      <c r="AM2242" s="86"/>
      <c r="AN2242" s="86"/>
      <c r="AO2242" s="86"/>
      <c r="AP2242" s="86"/>
      <c r="AQ2242" s="86"/>
      <c r="AR2242" s="86"/>
      <c r="AS2242" s="86"/>
      <c r="AT2242" s="86"/>
      <c r="AU2242" s="86"/>
      <c r="AV2242" s="86"/>
      <c r="AW2242" s="86"/>
      <c r="AX2242" s="86"/>
      <c r="AY2242" s="86"/>
      <c r="AZ2242" s="86"/>
      <c r="BA2242" s="86"/>
      <c r="BB2242" s="86"/>
      <c r="BC2242" s="86"/>
      <c r="BD2242" s="86"/>
      <c r="BE2242" s="86"/>
      <c r="BF2242" s="86"/>
      <c r="BG2242" s="86"/>
      <c r="BH2242" s="86"/>
      <c r="BI2242" s="86"/>
      <c r="BJ2242" s="86"/>
      <c r="BK2242" s="86"/>
      <c r="BL2242" s="86"/>
      <c r="BM2242" s="86"/>
      <c r="BN2242" s="86"/>
      <c r="BO2242" s="86"/>
      <c r="BP2242" s="86"/>
    </row>
    <row r="2243" spans="1:68" s="207" customFormat="1" x14ac:dyDescent="0.25">
      <c r="A2243" s="71">
        <v>37</v>
      </c>
      <c r="B2243" s="284"/>
      <c r="C2243" s="284"/>
      <c r="D2243" s="284"/>
      <c r="E2243" s="284"/>
      <c r="F2243" s="71" t="s">
        <v>4376</v>
      </c>
      <c r="G2243" s="99">
        <v>-6278.5599999999995</v>
      </c>
      <c r="H2243" s="99">
        <v>-315.43999999999983</v>
      </c>
      <c r="I2243" s="71">
        <f t="shared" si="513"/>
        <v>-6593.9999999999991</v>
      </c>
      <c r="J2243" s="99"/>
      <c r="K2243" s="99"/>
      <c r="L2243" s="99">
        <f t="shared" si="515"/>
        <v>0</v>
      </c>
      <c r="M2243" s="99">
        <f t="shared" si="512"/>
        <v>-6278.5599999999995</v>
      </c>
      <c r="N2243" s="99">
        <f t="shared" si="516"/>
        <v>-315.43999999999983</v>
      </c>
      <c r="O2243" s="99">
        <f t="shared" si="517"/>
        <v>-6593.9999999999991</v>
      </c>
      <c r="P2243" s="99"/>
      <c r="Q2243" s="99"/>
      <c r="R2243" s="99">
        <f t="shared" si="518"/>
        <v>0</v>
      </c>
      <c r="S2243" s="99">
        <f t="shared" si="519"/>
        <v>-6278.5599999999995</v>
      </c>
      <c r="T2243" s="99">
        <f t="shared" si="520"/>
        <v>-315.43999999999983</v>
      </c>
      <c r="U2243" s="99">
        <f t="shared" si="521"/>
        <v>-6593.9999999999991</v>
      </c>
      <c r="V2243" s="105"/>
      <c r="W2243" s="86"/>
      <c r="X2243" s="86"/>
      <c r="Y2243" s="86"/>
      <c r="Z2243" s="86"/>
      <c r="AA2243" s="86"/>
      <c r="AB2243" s="86"/>
      <c r="AC2243" s="86"/>
      <c r="AD2243" s="86"/>
      <c r="AE2243" s="86"/>
      <c r="AF2243" s="86"/>
      <c r="AG2243" s="86"/>
      <c r="AH2243" s="86"/>
      <c r="AI2243" s="86"/>
      <c r="AJ2243" s="86"/>
      <c r="AK2243" s="86"/>
      <c r="AL2243" s="86"/>
      <c r="AM2243" s="86"/>
      <c r="AN2243" s="86"/>
      <c r="AO2243" s="86"/>
      <c r="AP2243" s="86"/>
      <c r="AQ2243" s="86"/>
      <c r="AR2243" s="86"/>
      <c r="AS2243" s="86"/>
      <c r="AT2243" s="86"/>
      <c r="AU2243" s="86"/>
      <c r="AV2243" s="86"/>
      <c r="AW2243" s="86"/>
      <c r="AX2243" s="86"/>
      <c r="AY2243" s="86"/>
      <c r="AZ2243" s="86"/>
      <c r="BA2243" s="86"/>
      <c r="BB2243" s="86"/>
      <c r="BC2243" s="86"/>
      <c r="BD2243" s="86"/>
      <c r="BE2243" s="86"/>
      <c r="BF2243" s="86"/>
      <c r="BG2243" s="86"/>
      <c r="BH2243" s="86"/>
      <c r="BI2243" s="86"/>
      <c r="BJ2243" s="86"/>
      <c r="BK2243" s="86"/>
      <c r="BL2243" s="86"/>
      <c r="BM2243" s="86"/>
      <c r="BN2243" s="86"/>
      <c r="BO2243" s="86"/>
      <c r="BP2243" s="86"/>
    </row>
    <row r="2244" spans="1:68" s="207" customFormat="1" x14ac:dyDescent="0.25">
      <c r="A2244" s="71">
        <v>38</v>
      </c>
      <c r="B2244" s="284"/>
      <c r="C2244" s="284" t="s">
        <v>482</v>
      </c>
      <c r="D2244" s="284"/>
      <c r="E2244" s="284"/>
      <c r="F2244" s="71" t="s">
        <v>4377</v>
      </c>
      <c r="G2244" s="99">
        <v>16460.72</v>
      </c>
      <c r="H2244" s="99">
        <v>12453.279999999999</v>
      </c>
      <c r="I2244" s="71">
        <f t="shared" si="513"/>
        <v>28914</v>
      </c>
      <c r="J2244" s="99"/>
      <c r="K2244" s="99"/>
      <c r="L2244" s="99">
        <f t="shared" si="515"/>
        <v>0</v>
      </c>
      <c r="M2244" s="99">
        <f t="shared" si="512"/>
        <v>16460.72</v>
      </c>
      <c r="N2244" s="99">
        <f t="shared" si="516"/>
        <v>12453.279999999999</v>
      </c>
      <c r="O2244" s="99">
        <f t="shared" si="517"/>
        <v>28914</v>
      </c>
      <c r="P2244" s="99"/>
      <c r="Q2244" s="99"/>
      <c r="R2244" s="99">
        <f t="shared" si="518"/>
        <v>0</v>
      </c>
      <c r="S2244" s="99">
        <f t="shared" si="519"/>
        <v>16460.72</v>
      </c>
      <c r="T2244" s="99">
        <f t="shared" si="520"/>
        <v>12453.279999999999</v>
      </c>
      <c r="U2244" s="99">
        <f t="shared" si="521"/>
        <v>28914</v>
      </c>
      <c r="V2244" s="105"/>
      <c r="W2244" s="86"/>
      <c r="X2244" s="86"/>
      <c r="Y2244" s="86"/>
      <c r="Z2244" s="86"/>
      <c r="AA2244" s="86"/>
      <c r="AB2244" s="86"/>
      <c r="AC2244" s="86"/>
      <c r="AD2244" s="86"/>
      <c r="AE2244" s="86"/>
      <c r="AF2244" s="86"/>
      <c r="AG2244" s="86"/>
      <c r="AH2244" s="86"/>
      <c r="AI2244" s="86"/>
      <c r="AJ2244" s="86"/>
      <c r="AK2244" s="86"/>
      <c r="AL2244" s="86"/>
      <c r="AM2244" s="86"/>
      <c r="AN2244" s="86"/>
      <c r="AO2244" s="86"/>
      <c r="AP2244" s="86"/>
      <c r="AQ2244" s="86"/>
      <c r="AR2244" s="86"/>
      <c r="AS2244" s="86"/>
      <c r="AT2244" s="86"/>
      <c r="AU2244" s="86"/>
      <c r="AV2244" s="86"/>
      <c r="AW2244" s="86"/>
      <c r="AX2244" s="86"/>
      <c r="AY2244" s="86"/>
      <c r="AZ2244" s="86"/>
      <c r="BA2244" s="86"/>
      <c r="BB2244" s="86"/>
      <c r="BC2244" s="86"/>
      <c r="BD2244" s="86"/>
      <c r="BE2244" s="86"/>
      <c r="BF2244" s="86"/>
      <c r="BG2244" s="86"/>
      <c r="BH2244" s="86"/>
      <c r="BI2244" s="86"/>
      <c r="BJ2244" s="86"/>
      <c r="BK2244" s="86"/>
      <c r="BL2244" s="86"/>
      <c r="BM2244" s="86"/>
      <c r="BN2244" s="86"/>
      <c r="BO2244" s="86"/>
      <c r="BP2244" s="86"/>
    </row>
    <row r="2245" spans="1:68" s="207" customFormat="1" x14ac:dyDescent="0.25">
      <c r="A2245" s="71">
        <v>39</v>
      </c>
      <c r="B2245" s="284"/>
      <c r="C2245" s="284" t="s">
        <v>482</v>
      </c>
      <c r="D2245" s="284"/>
      <c r="E2245" s="284"/>
      <c r="F2245" s="71" t="s">
        <v>4378</v>
      </c>
      <c r="G2245" s="99">
        <v>163531.83000000005</v>
      </c>
      <c r="H2245" s="99">
        <v>21867.17</v>
      </c>
      <c r="I2245" s="71">
        <f t="shared" si="513"/>
        <v>185399.00000000006</v>
      </c>
      <c r="J2245" s="99"/>
      <c r="K2245" s="99"/>
      <c r="L2245" s="99">
        <f t="shared" si="515"/>
        <v>0</v>
      </c>
      <c r="M2245" s="99">
        <f t="shared" si="512"/>
        <v>163531.83000000005</v>
      </c>
      <c r="N2245" s="99">
        <f t="shared" si="516"/>
        <v>21867.17</v>
      </c>
      <c r="O2245" s="99">
        <f t="shared" si="517"/>
        <v>185399.00000000006</v>
      </c>
      <c r="P2245" s="99"/>
      <c r="Q2245" s="99"/>
      <c r="R2245" s="99">
        <f t="shared" si="518"/>
        <v>0</v>
      </c>
      <c r="S2245" s="99">
        <f t="shared" si="519"/>
        <v>163531.83000000005</v>
      </c>
      <c r="T2245" s="99">
        <f t="shared" si="520"/>
        <v>21867.17</v>
      </c>
      <c r="U2245" s="99">
        <f t="shared" si="521"/>
        <v>185399.00000000006</v>
      </c>
      <c r="V2245" s="105"/>
      <c r="W2245" s="86"/>
      <c r="X2245" s="86"/>
      <c r="Y2245" s="86"/>
      <c r="Z2245" s="86"/>
      <c r="AA2245" s="86"/>
      <c r="AB2245" s="86"/>
      <c r="AC2245" s="86"/>
      <c r="AD2245" s="86"/>
      <c r="AE2245" s="86"/>
      <c r="AF2245" s="86"/>
      <c r="AG2245" s="86"/>
      <c r="AH2245" s="86"/>
      <c r="AI2245" s="86"/>
      <c r="AJ2245" s="86"/>
      <c r="AK2245" s="86"/>
      <c r="AL2245" s="86"/>
      <c r="AM2245" s="86"/>
      <c r="AN2245" s="86"/>
      <c r="AO2245" s="86"/>
      <c r="AP2245" s="86"/>
      <c r="AQ2245" s="86"/>
      <c r="AR2245" s="86"/>
      <c r="AS2245" s="86"/>
      <c r="AT2245" s="86"/>
      <c r="AU2245" s="86"/>
      <c r="AV2245" s="86"/>
      <c r="AW2245" s="86"/>
      <c r="AX2245" s="86"/>
      <c r="AY2245" s="86"/>
      <c r="AZ2245" s="86"/>
      <c r="BA2245" s="86"/>
      <c r="BB2245" s="86"/>
      <c r="BC2245" s="86"/>
      <c r="BD2245" s="86"/>
      <c r="BE2245" s="86"/>
      <c r="BF2245" s="86"/>
      <c r="BG2245" s="86"/>
      <c r="BH2245" s="86"/>
      <c r="BI2245" s="86"/>
      <c r="BJ2245" s="86"/>
      <c r="BK2245" s="86"/>
      <c r="BL2245" s="86"/>
      <c r="BM2245" s="86"/>
      <c r="BN2245" s="86"/>
      <c r="BO2245" s="86"/>
      <c r="BP2245" s="86"/>
    </row>
    <row r="2246" spans="1:68" s="207" customFormat="1" x14ac:dyDescent="0.25">
      <c r="A2246" s="71">
        <v>40</v>
      </c>
      <c r="B2246" s="284"/>
      <c r="C2246" s="284" t="s">
        <v>482</v>
      </c>
      <c r="D2246" s="285"/>
      <c r="E2246" s="285"/>
      <c r="F2246" s="71" t="s">
        <v>4379</v>
      </c>
      <c r="G2246" s="99">
        <v>183518.09</v>
      </c>
      <c r="H2246" s="99">
        <v>53144.910000000018</v>
      </c>
      <c r="I2246" s="71">
        <f t="shared" si="513"/>
        <v>236663</v>
      </c>
      <c r="J2246" s="99"/>
      <c r="K2246" s="99"/>
      <c r="L2246" s="99">
        <f t="shared" si="515"/>
        <v>0</v>
      </c>
      <c r="M2246" s="99">
        <f t="shared" si="512"/>
        <v>183518.09</v>
      </c>
      <c r="N2246" s="99">
        <f t="shared" si="516"/>
        <v>53144.910000000018</v>
      </c>
      <c r="O2246" s="99">
        <f t="shared" si="517"/>
        <v>236663</v>
      </c>
      <c r="P2246" s="99"/>
      <c r="Q2246" s="99"/>
      <c r="R2246" s="99">
        <f t="shared" si="518"/>
        <v>0</v>
      </c>
      <c r="S2246" s="99">
        <f t="shared" si="519"/>
        <v>183518.09</v>
      </c>
      <c r="T2246" s="99">
        <f t="shared" si="520"/>
        <v>53144.910000000018</v>
      </c>
      <c r="U2246" s="99">
        <f t="shared" si="521"/>
        <v>236663</v>
      </c>
      <c r="V2246" s="105"/>
      <c r="W2246" s="86"/>
      <c r="X2246" s="86"/>
      <c r="Y2246" s="86"/>
      <c r="Z2246" s="86"/>
      <c r="AA2246" s="86"/>
      <c r="AB2246" s="86"/>
      <c r="AC2246" s="86"/>
      <c r="AD2246" s="86"/>
      <c r="AE2246" s="86"/>
      <c r="AF2246" s="86"/>
      <c r="AG2246" s="86"/>
      <c r="AH2246" s="86"/>
      <c r="AI2246" s="86"/>
      <c r="AJ2246" s="86"/>
      <c r="AK2246" s="86"/>
      <c r="AL2246" s="86"/>
      <c r="AM2246" s="86"/>
      <c r="AN2246" s="86"/>
      <c r="AO2246" s="86"/>
      <c r="AP2246" s="86"/>
      <c r="AQ2246" s="86"/>
      <c r="AR2246" s="86"/>
      <c r="AS2246" s="86"/>
      <c r="AT2246" s="86"/>
      <c r="AU2246" s="86"/>
      <c r="AV2246" s="86"/>
      <c r="AW2246" s="86"/>
      <c r="AX2246" s="86"/>
      <c r="AY2246" s="86"/>
      <c r="AZ2246" s="86"/>
      <c r="BA2246" s="86"/>
      <c r="BB2246" s="86"/>
      <c r="BC2246" s="86"/>
      <c r="BD2246" s="86"/>
      <c r="BE2246" s="86"/>
      <c r="BF2246" s="86"/>
      <c r="BG2246" s="86"/>
      <c r="BH2246" s="86"/>
      <c r="BI2246" s="86"/>
      <c r="BJ2246" s="86"/>
      <c r="BK2246" s="86"/>
      <c r="BL2246" s="86"/>
      <c r="BM2246" s="86"/>
      <c r="BN2246" s="86"/>
      <c r="BO2246" s="86"/>
      <c r="BP2246" s="86"/>
    </row>
    <row r="2247" spans="1:68" s="213" customFormat="1" x14ac:dyDescent="0.25">
      <c r="A2247" s="255" t="s">
        <v>43</v>
      </c>
      <c r="B2247" s="256"/>
      <c r="C2247" s="256"/>
      <c r="D2247" s="256"/>
      <c r="E2247" s="256"/>
      <c r="F2247" s="211">
        <f>A2246</f>
        <v>40</v>
      </c>
      <c r="G2247" s="122">
        <f>SUM(G2207:G2246)</f>
        <v>3123361.69</v>
      </c>
      <c r="H2247" s="122">
        <f t="shared" ref="H2247:U2247" si="522">SUM(H2207:H2246)</f>
        <v>617823.31000000029</v>
      </c>
      <c r="I2247" s="122">
        <f t="shared" si="522"/>
        <v>3741185</v>
      </c>
      <c r="J2247" s="122">
        <f t="shared" si="522"/>
        <v>0</v>
      </c>
      <c r="K2247" s="122">
        <f t="shared" si="522"/>
        <v>0</v>
      </c>
      <c r="L2247" s="122">
        <f t="shared" si="522"/>
        <v>0</v>
      </c>
      <c r="M2247" s="122">
        <f t="shared" si="522"/>
        <v>3123361.69</v>
      </c>
      <c r="N2247" s="122">
        <f t="shared" si="522"/>
        <v>617823.31000000029</v>
      </c>
      <c r="O2247" s="122">
        <f t="shared" si="522"/>
        <v>3741185</v>
      </c>
      <c r="P2247" s="122">
        <f t="shared" si="522"/>
        <v>0</v>
      </c>
      <c r="Q2247" s="122">
        <f t="shared" si="522"/>
        <v>0</v>
      </c>
      <c r="R2247" s="122">
        <f t="shared" si="522"/>
        <v>0</v>
      </c>
      <c r="S2247" s="122">
        <f t="shared" si="522"/>
        <v>3123361.69</v>
      </c>
      <c r="T2247" s="122">
        <f t="shared" si="522"/>
        <v>617823.31000000029</v>
      </c>
      <c r="U2247" s="122">
        <f t="shared" si="522"/>
        <v>3741185</v>
      </c>
      <c r="V2247" s="212"/>
      <c r="W2247" s="86"/>
      <c r="X2247" s="86"/>
      <c r="Y2247" s="86"/>
      <c r="Z2247" s="86"/>
      <c r="AA2247" s="86"/>
      <c r="AB2247" s="86"/>
      <c r="AC2247" s="86"/>
      <c r="AD2247" s="86"/>
      <c r="AE2247" s="86"/>
      <c r="AF2247" s="86"/>
      <c r="AG2247" s="86"/>
      <c r="AH2247" s="86"/>
      <c r="AI2247" s="86"/>
      <c r="AJ2247" s="86"/>
      <c r="AK2247" s="86"/>
      <c r="AL2247" s="86"/>
      <c r="AM2247" s="86"/>
      <c r="AN2247" s="86"/>
      <c r="AO2247" s="86"/>
      <c r="AP2247" s="86"/>
      <c r="AQ2247" s="86"/>
      <c r="AR2247" s="86"/>
      <c r="AS2247" s="86"/>
      <c r="AT2247" s="86"/>
      <c r="AU2247" s="86"/>
      <c r="AV2247" s="86"/>
      <c r="AW2247" s="86"/>
      <c r="AX2247" s="86"/>
      <c r="AY2247" s="86"/>
      <c r="AZ2247" s="86"/>
      <c r="BA2247" s="86"/>
      <c r="BB2247" s="86"/>
      <c r="BC2247" s="86"/>
      <c r="BD2247" s="86"/>
      <c r="BE2247" s="86"/>
      <c r="BF2247" s="86"/>
      <c r="BG2247" s="86"/>
      <c r="BH2247" s="86"/>
      <c r="BI2247" s="86"/>
      <c r="BJ2247" s="86"/>
      <c r="BK2247" s="86"/>
      <c r="BL2247" s="86"/>
      <c r="BM2247" s="86"/>
      <c r="BN2247" s="86"/>
      <c r="BO2247" s="86"/>
      <c r="BP2247" s="86"/>
    </row>
    <row r="2248" spans="1:68" s="207" customFormat="1" ht="15" customHeight="1" x14ac:dyDescent="0.25">
      <c r="A2248" s="71">
        <v>1</v>
      </c>
      <c r="B2248" s="283" t="s">
        <v>1843</v>
      </c>
      <c r="C2248" s="283" t="s">
        <v>1844</v>
      </c>
      <c r="D2248" s="283" t="s">
        <v>1844</v>
      </c>
      <c r="E2248" s="283" t="s">
        <v>5596</v>
      </c>
      <c r="F2248" s="71" t="s">
        <v>4380</v>
      </c>
      <c r="G2248" s="99">
        <v>12117.720000000001</v>
      </c>
      <c r="H2248" s="99">
        <v>7506.28</v>
      </c>
      <c r="I2248" s="71">
        <f t="shared" si="513"/>
        <v>19624</v>
      </c>
      <c r="J2248" s="99"/>
      <c r="K2248" s="99"/>
      <c r="L2248" s="99">
        <f t="shared" si="515"/>
        <v>0</v>
      </c>
      <c r="M2248" s="99">
        <f t="shared" si="512"/>
        <v>12117.720000000001</v>
      </c>
      <c r="N2248" s="99">
        <f t="shared" si="516"/>
        <v>7506.28</v>
      </c>
      <c r="O2248" s="99">
        <f t="shared" si="517"/>
        <v>19624</v>
      </c>
      <c r="P2248" s="99"/>
      <c r="Q2248" s="99"/>
      <c r="R2248" s="99">
        <f t="shared" si="518"/>
        <v>0</v>
      </c>
      <c r="S2248" s="99">
        <f t="shared" si="519"/>
        <v>12117.720000000001</v>
      </c>
      <c r="T2248" s="99">
        <f t="shared" si="520"/>
        <v>7506.28</v>
      </c>
      <c r="U2248" s="99">
        <f t="shared" si="521"/>
        <v>19624</v>
      </c>
      <c r="V2248" s="105"/>
      <c r="W2248" s="86"/>
      <c r="X2248" s="86"/>
      <c r="Y2248" s="86"/>
      <c r="Z2248" s="86"/>
      <c r="AA2248" s="86"/>
      <c r="AB2248" s="86"/>
      <c r="AC2248" s="86"/>
      <c r="AD2248" s="86"/>
      <c r="AE2248" s="86"/>
      <c r="AF2248" s="86"/>
      <c r="AG2248" s="86"/>
      <c r="AH2248" s="86"/>
      <c r="AI2248" s="86"/>
      <c r="AJ2248" s="86"/>
      <c r="AK2248" s="86"/>
      <c r="AL2248" s="86"/>
      <c r="AM2248" s="86"/>
      <c r="AN2248" s="86"/>
      <c r="AO2248" s="86"/>
      <c r="AP2248" s="86"/>
      <c r="AQ2248" s="86"/>
      <c r="AR2248" s="86"/>
      <c r="AS2248" s="86"/>
      <c r="AT2248" s="86"/>
      <c r="AU2248" s="86"/>
      <c r="AV2248" s="86"/>
      <c r="AW2248" s="86"/>
      <c r="AX2248" s="86"/>
      <c r="AY2248" s="86"/>
      <c r="AZ2248" s="86"/>
      <c r="BA2248" s="86"/>
      <c r="BB2248" s="86"/>
      <c r="BC2248" s="86"/>
      <c r="BD2248" s="86"/>
      <c r="BE2248" s="86"/>
      <c r="BF2248" s="86"/>
      <c r="BG2248" s="86"/>
      <c r="BH2248" s="86"/>
      <c r="BI2248" s="86"/>
      <c r="BJ2248" s="86"/>
      <c r="BK2248" s="86"/>
      <c r="BL2248" s="86"/>
      <c r="BM2248" s="86"/>
      <c r="BN2248" s="86"/>
      <c r="BO2248" s="86"/>
      <c r="BP2248" s="86"/>
    </row>
    <row r="2249" spans="1:68" s="207" customFormat="1" x14ac:dyDescent="0.25">
      <c r="A2249" s="71">
        <v>2</v>
      </c>
      <c r="B2249" s="284"/>
      <c r="C2249" s="284"/>
      <c r="D2249" s="284"/>
      <c r="E2249" s="284"/>
      <c r="F2249" s="71" t="s">
        <v>4381</v>
      </c>
      <c r="G2249" s="99">
        <v>14329.000000000002</v>
      </c>
      <c r="H2249" s="99">
        <v>6201.0000000000009</v>
      </c>
      <c r="I2249" s="71">
        <f t="shared" si="513"/>
        <v>20530.000000000004</v>
      </c>
      <c r="J2249" s="99"/>
      <c r="K2249" s="99"/>
      <c r="L2249" s="99">
        <f t="shared" si="515"/>
        <v>0</v>
      </c>
      <c r="M2249" s="99">
        <f t="shared" si="512"/>
        <v>14329.000000000002</v>
      </c>
      <c r="N2249" s="99">
        <f t="shared" si="516"/>
        <v>6201.0000000000009</v>
      </c>
      <c r="O2249" s="99">
        <f t="shared" si="517"/>
        <v>20530.000000000004</v>
      </c>
      <c r="P2249" s="99"/>
      <c r="Q2249" s="99"/>
      <c r="R2249" s="99">
        <f t="shared" si="518"/>
        <v>0</v>
      </c>
      <c r="S2249" s="99">
        <f t="shared" si="519"/>
        <v>14329.000000000002</v>
      </c>
      <c r="T2249" s="99">
        <f t="shared" si="520"/>
        <v>6201.0000000000009</v>
      </c>
      <c r="U2249" s="99">
        <f t="shared" si="521"/>
        <v>20530.000000000004</v>
      </c>
      <c r="V2249" s="105"/>
      <c r="W2249" s="86"/>
      <c r="X2249" s="86"/>
      <c r="Y2249" s="86"/>
      <c r="Z2249" s="86"/>
      <c r="AA2249" s="86"/>
      <c r="AB2249" s="86"/>
      <c r="AC2249" s="86"/>
      <c r="AD2249" s="86"/>
      <c r="AE2249" s="86"/>
      <c r="AF2249" s="86"/>
      <c r="AG2249" s="86"/>
      <c r="AH2249" s="86"/>
      <c r="AI2249" s="86"/>
      <c r="AJ2249" s="86"/>
      <c r="AK2249" s="86"/>
      <c r="AL2249" s="86"/>
      <c r="AM2249" s="86"/>
      <c r="AN2249" s="86"/>
      <c r="AO2249" s="86"/>
      <c r="AP2249" s="86"/>
      <c r="AQ2249" s="86"/>
      <c r="AR2249" s="86"/>
      <c r="AS2249" s="86"/>
      <c r="AT2249" s="86"/>
      <c r="AU2249" s="86"/>
      <c r="AV2249" s="86"/>
      <c r="AW2249" s="86"/>
      <c r="AX2249" s="86"/>
      <c r="AY2249" s="86"/>
      <c r="AZ2249" s="86"/>
      <c r="BA2249" s="86"/>
      <c r="BB2249" s="86"/>
      <c r="BC2249" s="86"/>
      <c r="BD2249" s="86"/>
      <c r="BE2249" s="86"/>
      <c r="BF2249" s="86"/>
      <c r="BG2249" s="86"/>
      <c r="BH2249" s="86"/>
      <c r="BI2249" s="86"/>
      <c r="BJ2249" s="86"/>
      <c r="BK2249" s="86"/>
      <c r="BL2249" s="86"/>
      <c r="BM2249" s="86"/>
      <c r="BN2249" s="86"/>
      <c r="BO2249" s="86"/>
      <c r="BP2249" s="86"/>
    </row>
    <row r="2250" spans="1:68" s="207" customFormat="1" x14ac:dyDescent="0.25">
      <c r="A2250" s="71">
        <v>3</v>
      </c>
      <c r="B2250" s="284"/>
      <c r="C2250" s="284"/>
      <c r="D2250" s="284"/>
      <c r="E2250" s="284"/>
      <c r="F2250" s="71" t="s">
        <v>4382</v>
      </c>
      <c r="G2250" s="99">
        <v>120702.12000000001</v>
      </c>
      <c r="H2250" s="99">
        <v>46484.88</v>
      </c>
      <c r="I2250" s="71">
        <f t="shared" si="513"/>
        <v>167187</v>
      </c>
      <c r="J2250" s="99"/>
      <c r="K2250" s="99"/>
      <c r="L2250" s="99">
        <f t="shared" si="515"/>
        <v>0</v>
      </c>
      <c r="M2250" s="99">
        <f t="shared" si="512"/>
        <v>120702.12000000001</v>
      </c>
      <c r="N2250" s="99">
        <f t="shared" si="516"/>
        <v>46484.88</v>
      </c>
      <c r="O2250" s="99">
        <f t="shared" si="517"/>
        <v>167187</v>
      </c>
      <c r="P2250" s="99"/>
      <c r="Q2250" s="99"/>
      <c r="R2250" s="99">
        <f t="shared" si="518"/>
        <v>0</v>
      </c>
      <c r="S2250" s="99">
        <f t="shared" si="519"/>
        <v>120702.12000000001</v>
      </c>
      <c r="T2250" s="99">
        <f t="shared" si="520"/>
        <v>46484.88</v>
      </c>
      <c r="U2250" s="99">
        <f t="shared" si="521"/>
        <v>167187</v>
      </c>
      <c r="V2250" s="105"/>
      <c r="W2250" s="86"/>
      <c r="X2250" s="86"/>
      <c r="Y2250" s="86"/>
      <c r="Z2250" s="86"/>
      <c r="AA2250" s="86"/>
      <c r="AB2250" s="86"/>
      <c r="AC2250" s="86"/>
      <c r="AD2250" s="86"/>
      <c r="AE2250" s="86"/>
      <c r="AF2250" s="86"/>
      <c r="AG2250" s="86"/>
      <c r="AH2250" s="86"/>
      <c r="AI2250" s="86"/>
      <c r="AJ2250" s="86"/>
      <c r="AK2250" s="86"/>
      <c r="AL2250" s="86"/>
      <c r="AM2250" s="86"/>
      <c r="AN2250" s="86"/>
      <c r="AO2250" s="86"/>
      <c r="AP2250" s="86"/>
      <c r="AQ2250" s="86"/>
      <c r="AR2250" s="86"/>
      <c r="AS2250" s="86"/>
      <c r="AT2250" s="86"/>
      <c r="AU2250" s="86"/>
      <c r="AV2250" s="86"/>
      <c r="AW2250" s="86"/>
      <c r="AX2250" s="86"/>
      <c r="AY2250" s="86"/>
      <c r="AZ2250" s="86"/>
      <c r="BA2250" s="86"/>
      <c r="BB2250" s="86"/>
      <c r="BC2250" s="86"/>
      <c r="BD2250" s="86"/>
      <c r="BE2250" s="86"/>
      <c r="BF2250" s="86"/>
      <c r="BG2250" s="86"/>
      <c r="BH2250" s="86"/>
      <c r="BI2250" s="86"/>
      <c r="BJ2250" s="86"/>
      <c r="BK2250" s="86"/>
      <c r="BL2250" s="86"/>
      <c r="BM2250" s="86"/>
      <c r="BN2250" s="86"/>
      <c r="BO2250" s="86"/>
      <c r="BP2250" s="86"/>
    </row>
    <row r="2251" spans="1:68" s="207" customFormat="1" ht="15" customHeight="1" x14ac:dyDescent="0.25">
      <c r="A2251" s="71">
        <v>4</v>
      </c>
      <c r="B2251" s="284"/>
      <c r="C2251" s="284"/>
      <c r="D2251" s="284"/>
      <c r="E2251" s="284"/>
      <c r="F2251" s="71" t="s">
        <v>4383</v>
      </c>
      <c r="G2251" s="99">
        <v>135435.5</v>
      </c>
      <c r="H2251" s="99">
        <v>48250.5</v>
      </c>
      <c r="I2251" s="71">
        <f t="shared" si="513"/>
        <v>183686</v>
      </c>
      <c r="J2251" s="99"/>
      <c r="K2251" s="99"/>
      <c r="L2251" s="99">
        <f t="shared" si="515"/>
        <v>0</v>
      </c>
      <c r="M2251" s="99">
        <f t="shared" ref="M2251:M2314" si="523">G2251+J2251</f>
        <v>135435.5</v>
      </c>
      <c r="N2251" s="99">
        <f t="shared" si="516"/>
        <v>48250.5</v>
      </c>
      <c r="O2251" s="99">
        <f t="shared" si="517"/>
        <v>183686</v>
      </c>
      <c r="P2251" s="99"/>
      <c r="Q2251" s="99"/>
      <c r="R2251" s="99">
        <f t="shared" si="518"/>
        <v>0</v>
      </c>
      <c r="S2251" s="99">
        <f t="shared" si="519"/>
        <v>135435.5</v>
      </c>
      <c r="T2251" s="99">
        <f t="shared" si="520"/>
        <v>48250.5</v>
      </c>
      <c r="U2251" s="99">
        <f t="shared" si="521"/>
        <v>183686</v>
      </c>
      <c r="V2251" s="105"/>
      <c r="W2251" s="86"/>
      <c r="X2251" s="86"/>
      <c r="Y2251" s="86"/>
      <c r="Z2251" s="86"/>
      <c r="AA2251" s="86"/>
      <c r="AB2251" s="86"/>
      <c r="AC2251" s="86"/>
      <c r="AD2251" s="86"/>
      <c r="AE2251" s="86"/>
      <c r="AF2251" s="86"/>
      <c r="AG2251" s="86"/>
      <c r="AH2251" s="86"/>
      <c r="AI2251" s="86"/>
      <c r="AJ2251" s="86"/>
      <c r="AK2251" s="86"/>
      <c r="AL2251" s="86"/>
      <c r="AM2251" s="86"/>
      <c r="AN2251" s="86"/>
      <c r="AO2251" s="86"/>
      <c r="AP2251" s="86"/>
      <c r="AQ2251" s="86"/>
      <c r="AR2251" s="86"/>
      <c r="AS2251" s="86"/>
      <c r="AT2251" s="86"/>
      <c r="AU2251" s="86"/>
      <c r="AV2251" s="86"/>
      <c r="AW2251" s="86"/>
      <c r="AX2251" s="86"/>
      <c r="AY2251" s="86"/>
      <c r="AZ2251" s="86"/>
      <c r="BA2251" s="86"/>
      <c r="BB2251" s="86"/>
      <c r="BC2251" s="86"/>
      <c r="BD2251" s="86"/>
      <c r="BE2251" s="86"/>
      <c r="BF2251" s="86"/>
      <c r="BG2251" s="86"/>
      <c r="BH2251" s="86"/>
      <c r="BI2251" s="86"/>
      <c r="BJ2251" s="86"/>
      <c r="BK2251" s="86"/>
      <c r="BL2251" s="86"/>
      <c r="BM2251" s="86"/>
      <c r="BN2251" s="86"/>
      <c r="BO2251" s="86"/>
      <c r="BP2251" s="86"/>
    </row>
    <row r="2252" spans="1:68" s="207" customFormat="1" ht="15" customHeight="1" x14ac:dyDescent="0.25">
      <c r="A2252" s="71">
        <v>5</v>
      </c>
      <c r="B2252" s="284"/>
      <c r="C2252" s="284"/>
      <c r="D2252" s="284"/>
      <c r="E2252" s="284"/>
      <c r="F2252" s="71" t="s">
        <v>4384</v>
      </c>
      <c r="G2252" s="99">
        <v>35771.82</v>
      </c>
      <c r="H2252" s="99">
        <v>-16630.82</v>
      </c>
      <c r="I2252" s="71">
        <f t="shared" si="513"/>
        <v>19141</v>
      </c>
      <c r="J2252" s="99"/>
      <c r="K2252" s="99"/>
      <c r="L2252" s="99">
        <f t="shared" si="515"/>
        <v>0</v>
      </c>
      <c r="M2252" s="99">
        <f t="shared" si="523"/>
        <v>35771.82</v>
      </c>
      <c r="N2252" s="99">
        <f t="shared" si="516"/>
        <v>-16630.82</v>
      </c>
      <c r="O2252" s="99">
        <f t="shared" si="517"/>
        <v>19141</v>
      </c>
      <c r="P2252" s="99"/>
      <c r="Q2252" s="99"/>
      <c r="R2252" s="99">
        <f t="shared" si="518"/>
        <v>0</v>
      </c>
      <c r="S2252" s="99">
        <f t="shared" si="519"/>
        <v>35771.82</v>
      </c>
      <c r="T2252" s="99">
        <f t="shared" si="520"/>
        <v>-16630.82</v>
      </c>
      <c r="U2252" s="99">
        <f t="shared" si="521"/>
        <v>19141</v>
      </c>
      <c r="V2252" s="105"/>
      <c r="W2252" s="86"/>
      <c r="X2252" s="86"/>
      <c r="Y2252" s="86"/>
      <c r="Z2252" s="86"/>
      <c r="AA2252" s="86"/>
      <c r="AB2252" s="86"/>
      <c r="AC2252" s="86"/>
      <c r="AD2252" s="86"/>
      <c r="AE2252" s="86"/>
      <c r="AF2252" s="86"/>
      <c r="AG2252" s="86"/>
      <c r="AH2252" s="86"/>
      <c r="AI2252" s="86"/>
      <c r="AJ2252" s="86"/>
      <c r="AK2252" s="86"/>
      <c r="AL2252" s="86"/>
      <c r="AM2252" s="86"/>
      <c r="AN2252" s="86"/>
      <c r="AO2252" s="86"/>
      <c r="AP2252" s="86"/>
      <c r="AQ2252" s="86"/>
      <c r="AR2252" s="86"/>
      <c r="AS2252" s="86"/>
      <c r="AT2252" s="86"/>
      <c r="AU2252" s="86"/>
      <c r="AV2252" s="86"/>
      <c r="AW2252" s="86"/>
      <c r="AX2252" s="86"/>
      <c r="AY2252" s="86"/>
      <c r="AZ2252" s="86"/>
      <c r="BA2252" s="86"/>
      <c r="BB2252" s="86"/>
      <c r="BC2252" s="86"/>
      <c r="BD2252" s="86"/>
      <c r="BE2252" s="86"/>
      <c r="BF2252" s="86"/>
      <c r="BG2252" s="86"/>
      <c r="BH2252" s="86"/>
      <c r="BI2252" s="86"/>
      <c r="BJ2252" s="86"/>
      <c r="BK2252" s="86"/>
      <c r="BL2252" s="86"/>
      <c r="BM2252" s="86"/>
      <c r="BN2252" s="86"/>
      <c r="BO2252" s="86"/>
      <c r="BP2252" s="86"/>
    </row>
    <row r="2253" spans="1:68" s="207" customFormat="1" ht="15" customHeight="1" x14ac:dyDescent="0.25">
      <c r="A2253" s="71">
        <v>6</v>
      </c>
      <c r="B2253" s="284"/>
      <c r="C2253" s="284"/>
      <c r="D2253" s="284"/>
      <c r="E2253" s="284"/>
      <c r="F2253" s="71" t="s">
        <v>4385</v>
      </c>
      <c r="G2253" s="99">
        <v>99989.640000000014</v>
      </c>
      <c r="H2253" s="99">
        <v>5913.3600000000006</v>
      </c>
      <c r="I2253" s="71">
        <f t="shared" si="513"/>
        <v>105903.00000000001</v>
      </c>
      <c r="J2253" s="99"/>
      <c r="K2253" s="99"/>
      <c r="L2253" s="99">
        <f t="shared" si="515"/>
        <v>0</v>
      </c>
      <c r="M2253" s="99">
        <f t="shared" si="523"/>
        <v>99989.640000000014</v>
      </c>
      <c r="N2253" s="99">
        <f t="shared" si="516"/>
        <v>5913.3600000000006</v>
      </c>
      <c r="O2253" s="99">
        <f t="shared" si="517"/>
        <v>105903.00000000001</v>
      </c>
      <c r="P2253" s="99"/>
      <c r="Q2253" s="99"/>
      <c r="R2253" s="99">
        <f t="shared" si="518"/>
        <v>0</v>
      </c>
      <c r="S2253" s="99">
        <f t="shared" si="519"/>
        <v>99989.640000000014</v>
      </c>
      <c r="T2253" s="99">
        <f t="shared" si="520"/>
        <v>5913.3600000000006</v>
      </c>
      <c r="U2253" s="99">
        <f t="shared" si="521"/>
        <v>105903.00000000001</v>
      </c>
      <c r="V2253" s="105"/>
      <c r="W2253" s="86"/>
      <c r="X2253" s="86"/>
      <c r="Y2253" s="86"/>
      <c r="Z2253" s="86"/>
      <c r="AA2253" s="86"/>
      <c r="AB2253" s="86"/>
      <c r="AC2253" s="86"/>
      <c r="AD2253" s="86"/>
      <c r="AE2253" s="86"/>
      <c r="AF2253" s="86"/>
      <c r="AG2253" s="86"/>
      <c r="AH2253" s="86"/>
      <c r="AI2253" s="86"/>
      <c r="AJ2253" s="86"/>
      <c r="AK2253" s="86"/>
      <c r="AL2253" s="86"/>
      <c r="AM2253" s="86"/>
      <c r="AN2253" s="86"/>
      <c r="AO2253" s="86"/>
      <c r="AP2253" s="86"/>
      <c r="AQ2253" s="86"/>
      <c r="AR2253" s="86"/>
      <c r="AS2253" s="86"/>
      <c r="AT2253" s="86"/>
      <c r="AU2253" s="86"/>
      <c r="AV2253" s="86"/>
      <c r="AW2253" s="86"/>
      <c r="AX2253" s="86"/>
      <c r="AY2253" s="86"/>
      <c r="AZ2253" s="86"/>
      <c r="BA2253" s="86"/>
      <c r="BB2253" s="86"/>
      <c r="BC2253" s="86"/>
      <c r="BD2253" s="86"/>
      <c r="BE2253" s="86"/>
      <c r="BF2253" s="86"/>
      <c r="BG2253" s="86"/>
      <c r="BH2253" s="86"/>
      <c r="BI2253" s="86"/>
      <c r="BJ2253" s="86"/>
      <c r="BK2253" s="86"/>
      <c r="BL2253" s="86"/>
      <c r="BM2253" s="86"/>
      <c r="BN2253" s="86"/>
      <c r="BO2253" s="86"/>
      <c r="BP2253" s="86"/>
    </row>
    <row r="2254" spans="1:68" s="207" customFormat="1" ht="15" customHeight="1" x14ac:dyDescent="0.25">
      <c r="A2254" s="71">
        <v>7</v>
      </c>
      <c r="B2254" s="284"/>
      <c r="C2254" s="284"/>
      <c r="D2254" s="284"/>
      <c r="E2254" s="284"/>
      <c r="F2254" s="71" t="s">
        <v>4386</v>
      </c>
      <c r="G2254" s="99">
        <v>2046</v>
      </c>
      <c r="H2254" s="99">
        <v>0</v>
      </c>
      <c r="I2254" s="71">
        <f t="shared" si="513"/>
        <v>2046</v>
      </c>
      <c r="J2254" s="99"/>
      <c r="K2254" s="99"/>
      <c r="L2254" s="99">
        <f t="shared" si="515"/>
        <v>0</v>
      </c>
      <c r="M2254" s="99">
        <f t="shared" si="523"/>
        <v>2046</v>
      </c>
      <c r="N2254" s="99">
        <f t="shared" si="516"/>
        <v>0</v>
      </c>
      <c r="O2254" s="99">
        <f t="shared" si="517"/>
        <v>2046</v>
      </c>
      <c r="P2254" s="99"/>
      <c r="Q2254" s="99"/>
      <c r="R2254" s="99">
        <f t="shared" si="518"/>
        <v>0</v>
      </c>
      <c r="S2254" s="99">
        <f t="shared" si="519"/>
        <v>2046</v>
      </c>
      <c r="T2254" s="99">
        <f t="shared" si="520"/>
        <v>0</v>
      </c>
      <c r="U2254" s="99">
        <f t="shared" si="521"/>
        <v>2046</v>
      </c>
      <c r="V2254" s="105"/>
      <c r="W2254" s="86"/>
      <c r="X2254" s="86"/>
      <c r="Y2254" s="86"/>
      <c r="Z2254" s="86"/>
      <c r="AA2254" s="86"/>
      <c r="AB2254" s="86"/>
      <c r="AC2254" s="86"/>
      <c r="AD2254" s="86"/>
      <c r="AE2254" s="86"/>
      <c r="AF2254" s="86"/>
      <c r="AG2254" s="86"/>
      <c r="AH2254" s="86"/>
      <c r="AI2254" s="86"/>
      <c r="AJ2254" s="86"/>
      <c r="AK2254" s="86"/>
      <c r="AL2254" s="86"/>
      <c r="AM2254" s="86"/>
      <c r="AN2254" s="86"/>
      <c r="AO2254" s="86"/>
      <c r="AP2254" s="86"/>
      <c r="AQ2254" s="86"/>
      <c r="AR2254" s="86"/>
      <c r="AS2254" s="86"/>
      <c r="AT2254" s="86"/>
      <c r="AU2254" s="86"/>
      <c r="AV2254" s="86"/>
      <c r="AW2254" s="86"/>
      <c r="AX2254" s="86"/>
      <c r="AY2254" s="86"/>
      <c r="AZ2254" s="86"/>
      <c r="BA2254" s="86"/>
      <c r="BB2254" s="86"/>
      <c r="BC2254" s="86"/>
      <c r="BD2254" s="86"/>
      <c r="BE2254" s="86"/>
      <c r="BF2254" s="86"/>
      <c r="BG2254" s="86"/>
      <c r="BH2254" s="86"/>
      <c r="BI2254" s="86"/>
      <c r="BJ2254" s="86"/>
      <c r="BK2254" s="86"/>
      <c r="BL2254" s="86"/>
      <c r="BM2254" s="86"/>
      <c r="BN2254" s="86"/>
      <c r="BO2254" s="86"/>
      <c r="BP2254" s="86"/>
    </row>
    <row r="2255" spans="1:68" s="207" customFormat="1" x14ac:dyDescent="0.25">
      <c r="A2255" s="71">
        <v>8</v>
      </c>
      <c r="B2255" s="284"/>
      <c r="C2255" s="284"/>
      <c r="D2255" s="284"/>
      <c r="E2255" s="284"/>
      <c r="F2255" s="71" t="s">
        <v>4387</v>
      </c>
      <c r="G2255" s="99">
        <v>14804.449999999999</v>
      </c>
      <c r="H2255" s="99">
        <v>3146.55</v>
      </c>
      <c r="I2255" s="71">
        <f t="shared" si="513"/>
        <v>17951</v>
      </c>
      <c r="J2255" s="99"/>
      <c r="K2255" s="99"/>
      <c r="L2255" s="99">
        <f t="shared" si="515"/>
        <v>0</v>
      </c>
      <c r="M2255" s="99">
        <f t="shared" si="523"/>
        <v>14804.449999999999</v>
      </c>
      <c r="N2255" s="99">
        <f t="shared" si="516"/>
        <v>3146.55</v>
      </c>
      <c r="O2255" s="99">
        <f t="shared" si="517"/>
        <v>17951</v>
      </c>
      <c r="P2255" s="99"/>
      <c r="Q2255" s="99"/>
      <c r="R2255" s="99">
        <f t="shared" si="518"/>
        <v>0</v>
      </c>
      <c r="S2255" s="99">
        <f t="shared" si="519"/>
        <v>14804.449999999999</v>
      </c>
      <c r="T2255" s="99">
        <f t="shared" si="520"/>
        <v>3146.55</v>
      </c>
      <c r="U2255" s="99">
        <f t="shared" si="521"/>
        <v>17951</v>
      </c>
      <c r="V2255" s="105"/>
      <c r="W2255" s="86"/>
      <c r="X2255" s="86"/>
      <c r="Y2255" s="86"/>
      <c r="Z2255" s="86"/>
      <c r="AA2255" s="86"/>
      <c r="AB2255" s="86"/>
      <c r="AC2255" s="86"/>
      <c r="AD2255" s="86"/>
      <c r="AE2255" s="86"/>
      <c r="AF2255" s="86"/>
      <c r="AG2255" s="86"/>
      <c r="AH2255" s="86"/>
      <c r="AI2255" s="86"/>
      <c r="AJ2255" s="86"/>
      <c r="AK2255" s="86"/>
      <c r="AL2255" s="86"/>
      <c r="AM2255" s="86"/>
      <c r="AN2255" s="86"/>
      <c r="AO2255" s="86"/>
      <c r="AP2255" s="86"/>
      <c r="AQ2255" s="86"/>
      <c r="AR2255" s="86"/>
      <c r="AS2255" s="86"/>
      <c r="AT2255" s="86"/>
      <c r="AU2255" s="86"/>
      <c r="AV2255" s="86"/>
      <c r="AW2255" s="86"/>
      <c r="AX2255" s="86"/>
      <c r="AY2255" s="86"/>
      <c r="AZ2255" s="86"/>
      <c r="BA2255" s="86"/>
      <c r="BB2255" s="86"/>
      <c r="BC2255" s="86"/>
      <c r="BD2255" s="86"/>
      <c r="BE2255" s="86"/>
      <c r="BF2255" s="86"/>
      <c r="BG2255" s="86"/>
      <c r="BH2255" s="86"/>
      <c r="BI2255" s="86"/>
      <c r="BJ2255" s="86"/>
      <c r="BK2255" s="86"/>
      <c r="BL2255" s="86"/>
      <c r="BM2255" s="86"/>
      <c r="BN2255" s="86"/>
      <c r="BO2255" s="86"/>
      <c r="BP2255" s="86"/>
    </row>
    <row r="2256" spans="1:68" s="207" customFormat="1" ht="15" customHeight="1" x14ac:dyDescent="0.25">
      <c r="A2256" s="71">
        <v>9</v>
      </c>
      <c r="B2256" s="284"/>
      <c r="C2256" s="284"/>
      <c r="D2256" s="284"/>
      <c r="E2256" s="284"/>
      <c r="F2256" s="71" t="s">
        <v>4388</v>
      </c>
      <c r="G2256" s="99">
        <v>18498.78</v>
      </c>
      <c r="H2256" s="99">
        <v>3380.2200000000003</v>
      </c>
      <c r="I2256" s="71">
        <f t="shared" si="513"/>
        <v>21879</v>
      </c>
      <c r="J2256" s="99"/>
      <c r="K2256" s="99"/>
      <c r="L2256" s="99">
        <f t="shared" si="515"/>
        <v>0</v>
      </c>
      <c r="M2256" s="99">
        <f t="shared" si="523"/>
        <v>18498.78</v>
      </c>
      <c r="N2256" s="99">
        <f t="shared" si="516"/>
        <v>3380.2200000000003</v>
      </c>
      <c r="O2256" s="99">
        <f t="shared" si="517"/>
        <v>21879</v>
      </c>
      <c r="P2256" s="99"/>
      <c r="Q2256" s="99"/>
      <c r="R2256" s="99">
        <f t="shared" si="518"/>
        <v>0</v>
      </c>
      <c r="S2256" s="99">
        <f t="shared" si="519"/>
        <v>18498.78</v>
      </c>
      <c r="T2256" s="99">
        <f t="shared" si="520"/>
        <v>3380.2200000000003</v>
      </c>
      <c r="U2256" s="99">
        <f t="shared" si="521"/>
        <v>21879</v>
      </c>
      <c r="V2256" s="105"/>
      <c r="W2256" s="86"/>
      <c r="X2256" s="86"/>
      <c r="Y2256" s="86"/>
      <c r="Z2256" s="86"/>
      <c r="AA2256" s="86"/>
      <c r="AB2256" s="86"/>
      <c r="AC2256" s="86"/>
      <c r="AD2256" s="86"/>
      <c r="AE2256" s="86"/>
      <c r="AF2256" s="86"/>
      <c r="AG2256" s="86"/>
      <c r="AH2256" s="86"/>
      <c r="AI2256" s="86"/>
      <c r="AJ2256" s="86"/>
      <c r="AK2256" s="86"/>
      <c r="AL2256" s="86"/>
      <c r="AM2256" s="86"/>
      <c r="AN2256" s="86"/>
      <c r="AO2256" s="86"/>
      <c r="AP2256" s="86"/>
      <c r="AQ2256" s="86"/>
      <c r="AR2256" s="86"/>
      <c r="AS2256" s="86"/>
      <c r="AT2256" s="86"/>
      <c r="AU2256" s="86"/>
      <c r="AV2256" s="86"/>
      <c r="AW2256" s="86"/>
      <c r="AX2256" s="86"/>
      <c r="AY2256" s="86"/>
      <c r="AZ2256" s="86"/>
      <c r="BA2256" s="86"/>
      <c r="BB2256" s="86"/>
      <c r="BC2256" s="86"/>
      <c r="BD2256" s="86"/>
      <c r="BE2256" s="86"/>
      <c r="BF2256" s="86"/>
      <c r="BG2256" s="86"/>
      <c r="BH2256" s="86"/>
      <c r="BI2256" s="86"/>
      <c r="BJ2256" s="86"/>
      <c r="BK2256" s="86"/>
      <c r="BL2256" s="86"/>
      <c r="BM2256" s="86"/>
      <c r="BN2256" s="86"/>
      <c r="BO2256" s="86"/>
      <c r="BP2256" s="86"/>
    </row>
    <row r="2257" spans="1:68" s="207" customFormat="1" ht="15" customHeight="1" x14ac:dyDescent="0.25">
      <c r="A2257" s="71">
        <v>10</v>
      </c>
      <c r="B2257" s="284"/>
      <c r="C2257" s="284"/>
      <c r="D2257" s="284"/>
      <c r="E2257" s="284"/>
      <c r="F2257" s="71" t="s">
        <v>4389</v>
      </c>
      <c r="G2257" s="99">
        <v>-2</v>
      </c>
      <c r="H2257" s="99">
        <v>0</v>
      </c>
      <c r="I2257" s="71">
        <f t="shared" si="513"/>
        <v>-2</v>
      </c>
      <c r="J2257" s="99"/>
      <c r="K2257" s="99"/>
      <c r="L2257" s="99">
        <f t="shared" si="515"/>
        <v>0</v>
      </c>
      <c r="M2257" s="99">
        <f t="shared" si="523"/>
        <v>-2</v>
      </c>
      <c r="N2257" s="99">
        <f t="shared" si="516"/>
        <v>0</v>
      </c>
      <c r="O2257" s="99">
        <f t="shared" si="517"/>
        <v>-2</v>
      </c>
      <c r="P2257" s="99"/>
      <c r="Q2257" s="99"/>
      <c r="R2257" s="99">
        <f t="shared" si="518"/>
        <v>0</v>
      </c>
      <c r="S2257" s="99">
        <f t="shared" si="519"/>
        <v>-2</v>
      </c>
      <c r="T2257" s="99">
        <f t="shared" si="520"/>
        <v>0</v>
      </c>
      <c r="U2257" s="99">
        <f t="shared" si="521"/>
        <v>-2</v>
      </c>
      <c r="V2257" s="105"/>
      <c r="W2257" s="86"/>
      <c r="X2257" s="86"/>
      <c r="Y2257" s="86"/>
      <c r="Z2257" s="86"/>
      <c r="AA2257" s="86"/>
      <c r="AB2257" s="86"/>
      <c r="AC2257" s="86"/>
      <c r="AD2257" s="86"/>
      <c r="AE2257" s="86"/>
      <c r="AF2257" s="86"/>
      <c r="AG2257" s="86"/>
      <c r="AH2257" s="86"/>
      <c r="AI2257" s="86"/>
      <c r="AJ2257" s="86"/>
      <c r="AK2257" s="86"/>
      <c r="AL2257" s="86"/>
      <c r="AM2257" s="86"/>
      <c r="AN2257" s="86"/>
      <c r="AO2257" s="86"/>
      <c r="AP2257" s="86"/>
      <c r="AQ2257" s="86"/>
      <c r="AR2257" s="86"/>
      <c r="AS2257" s="86"/>
      <c r="AT2257" s="86"/>
      <c r="AU2257" s="86"/>
      <c r="AV2257" s="86"/>
      <c r="AW2257" s="86"/>
      <c r="AX2257" s="86"/>
      <c r="AY2257" s="86"/>
      <c r="AZ2257" s="86"/>
      <c r="BA2257" s="86"/>
      <c r="BB2257" s="86"/>
      <c r="BC2257" s="86"/>
      <c r="BD2257" s="86"/>
      <c r="BE2257" s="86"/>
      <c r="BF2257" s="86"/>
      <c r="BG2257" s="86"/>
      <c r="BH2257" s="86"/>
      <c r="BI2257" s="86"/>
      <c r="BJ2257" s="86"/>
      <c r="BK2257" s="86"/>
      <c r="BL2257" s="86"/>
      <c r="BM2257" s="86"/>
      <c r="BN2257" s="86"/>
      <c r="BO2257" s="86"/>
      <c r="BP2257" s="86"/>
    </row>
    <row r="2258" spans="1:68" s="207" customFormat="1" x14ac:dyDescent="0.25">
      <c r="A2258" s="71">
        <v>11</v>
      </c>
      <c r="B2258" s="284"/>
      <c r="C2258" s="284"/>
      <c r="D2258" s="284"/>
      <c r="E2258" s="284"/>
      <c r="F2258" s="71" t="s">
        <v>4390</v>
      </c>
      <c r="G2258" s="99">
        <v>14904.72</v>
      </c>
      <c r="H2258" s="99">
        <v>7165.28</v>
      </c>
      <c r="I2258" s="71">
        <f t="shared" si="513"/>
        <v>22070</v>
      </c>
      <c r="J2258" s="99"/>
      <c r="K2258" s="99"/>
      <c r="L2258" s="99">
        <f t="shared" si="515"/>
        <v>0</v>
      </c>
      <c r="M2258" s="99">
        <f t="shared" si="523"/>
        <v>14904.72</v>
      </c>
      <c r="N2258" s="99">
        <f t="shared" si="516"/>
        <v>7165.28</v>
      </c>
      <c r="O2258" s="99">
        <f t="shared" si="517"/>
        <v>22070</v>
      </c>
      <c r="P2258" s="99"/>
      <c r="Q2258" s="99"/>
      <c r="R2258" s="99">
        <f t="shared" si="518"/>
        <v>0</v>
      </c>
      <c r="S2258" s="99">
        <f t="shared" si="519"/>
        <v>14904.72</v>
      </c>
      <c r="T2258" s="99">
        <f t="shared" si="520"/>
        <v>7165.28</v>
      </c>
      <c r="U2258" s="99">
        <f t="shared" si="521"/>
        <v>22070</v>
      </c>
      <c r="V2258" s="105"/>
      <c r="W2258" s="86"/>
      <c r="X2258" s="86"/>
      <c r="Y2258" s="86"/>
      <c r="Z2258" s="86"/>
      <c r="AA2258" s="86"/>
      <c r="AB2258" s="86"/>
      <c r="AC2258" s="86"/>
      <c r="AD2258" s="86"/>
      <c r="AE2258" s="86"/>
      <c r="AF2258" s="86"/>
      <c r="AG2258" s="86"/>
      <c r="AH2258" s="86"/>
      <c r="AI2258" s="86"/>
      <c r="AJ2258" s="86"/>
      <c r="AK2258" s="86"/>
      <c r="AL2258" s="86"/>
      <c r="AM2258" s="86"/>
      <c r="AN2258" s="86"/>
      <c r="AO2258" s="86"/>
      <c r="AP2258" s="86"/>
      <c r="AQ2258" s="86"/>
      <c r="AR2258" s="86"/>
      <c r="AS2258" s="86"/>
      <c r="AT2258" s="86"/>
      <c r="AU2258" s="86"/>
      <c r="AV2258" s="86"/>
      <c r="AW2258" s="86"/>
      <c r="AX2258" s="86"/>
      <c r="AY2258" s="86"/>
      <c r="AZ2258" s="86"/>
      <c r="BA2258" s="86"/>
      <c r="BB2258" s="86"/>
      <c r="BC2258" s="86"/>
      <c r="BD2258" s="86"/>
      <c r="BE2258" s="86"/>
      <c r="BF2258" s="86"/>
      <c r="BG2258" s="86"/>
      <c r="BH2258" s="86"/>
      <c r="BI2258" s="86"/>
      <c r="BJ2258" s="86"/>
      <c r="BK2258" s="86"/>
      <c r="BL2258" s="86"/>
      <c r="BM2258" s="86"/>
      <c r="BN2258" s="86"/>
      <c r="BO2258" s="86"/>
      <c r="BP2258" s="86"/>
    </row>
    <row r="2259" spans="1:68" s="207" customFormat="1" x14ac:dyDescent="0.25">
      <c r="A2259" s="71">
        <v>12</v>
      </c>
      <c r="B2259" s="284"/>
      <c r="C2259" s="284"/>
      <c r="D2259" s="284"/>
      <c r="E2259" s="284"/>
      <c r="F2259" s="71" t="s">
        <v>4391</v>
      </c>
      <c r="G2259" s="99">
        <v>107146.16999999998</v>
      </c>
      <c r="H2259" s="99">
        <v>-15377.169999999998</v>
      </c>
      <c r="I2259" s="71">
        <f t="shared" si="513"/>
        <v>91768.999999999985</v>
      </c>
      <c r="J2259" s="99"/>
      <c r="K2259" s="99"/>
      <c r="L2259" s="99">
        <f t="shared" si="515"/>
        <v>0</v>
      </c>
      <c r="M2259" s="99">
        <f t="shared" si="523"/>
        <v>107146.16999999998</v>
      </c>
      <c r="N2259" s="99">
        <f t="shared" si="516"/>
        <v>-15377.169999999998</v>
      </c>
      <c r="O2259" s="99">
        <f t="shared" si="517"/>
        <v>91768.999999999985</v>
      </c>
      <c r="P2259" s="99"/>
      <c r="Q2259" s="99"/>
      <c r="R2259" s="99">
        <f t="shared" si="518"/>
        <v>0</v>
      </c>
      <c r="S2259" s="99">
        <f t="shared" si="519"/>
        <v>107146.16999999998</v>
      </c>
      <c r="T2259" s="99">
        <f t="shared" si="520"/>
        <v>-15377.169999999998</v>
      </c>
      <c r="U2259" s="99">
        <f t="shared" si="521"/>
        <v>91768.999999999985</v>
      </c>
      <c r="V2259" s="105"/>
      <c r="W2259" s="86"/>
      <c r="X2259" s="86"/>
      <c r="Y2259" s="86"/>
      <c r="Z2259" s="86"/>
      <c r="AA2259" s="86"/>
      <c r="AB2259" s="86"/>
      <c r="AC2259" s="86"/>
      <c r="AD2259" s="86"/>
      <c r="AE2259" s="86"/>
      <c r="AF2259" s="86"/>
      <c r="AG2259" s="86"/>
      <c r="AH2259" s="86"/>
      <c r="AI2259" s="86"/>
      <c r="AJ2259" s="86"/>
      <c r="AK2259" s="86"/>
      <c r="AL2259" s="86"/>
      <c r="AM2259" s="86"/>
      <c r="AN2259" s="86"/>
      <c r="AO2259" s="86"/>
      <c r="AP2259" s="86"/>
      <c r="AQ2259" s="86"/>
      <c r="AR2259" s="86"/>
      <c r="AS2259" s="86"/>
      <c r="AT2259" s="86"/>
      <c r="AU2259" s="86"/>
      <c r="AV2259" s="86"/>
      <c r="AW2259" s="86"/>
      <c r="AX2259" s="86"/>
      <c r="AY2259" s="86"/>
      <c r="AZ2259" s="86"/>
      <c r="BA2259" s="86"/>
      <c r="BB2259" s="86"/>
      <c r="BC2259" s="86"/>
      <c r="BD2259" s="86"/>
      <c r="BE2259" s="86"/>
      <c r="BF2259" s="86"/>
      <c r="BG2259" s="86"/>
      <c r="BH2259" s="86"/>
      <c r="BI2259" s="86"/>
      <c r="BJ2259" s="86"/>
      <c r="BK2259" s="86"/>
      <c r="BL2259" s="86"/>
      <c r="BM2259" s="86"/>
      <c r="BN2259" s="86"/>
      <c r="BO2259" s="86"/>
      <c r="BP2259" s="86"/>
    </row>
    <row r="2260" spans="1:68" s="207" customFormat="1" ht="15" customHeight="1" x14ac:dyDescent="0.25">
      <c r="A2260" s="71">
        <v>13</v>
      </c>
      <c r="B2260" s="284"/>
      <c r="C2260" s="284"/>
      <c r="D2260" s="284"/>
      <c r="E2260" s="284"/>
      <c r="F2260" s="71" t="s">
        <v>4392</v>
      </c>
      <c r="G2260" s="99">
        <v>24618.78</v>
      </c>
      <c r="H2260" s="99">
        <v>4376.2199999999993</v>
      </c>
      <c r="I2260" s="71">
        <f t="shared" si="513"/>
        <v>28995</v>
      </c>
      <c r="J2260" s="99"/>
      <c r="K2260" s="99"/>
      <c r="L2260" s="99">
        <f t="shared" si="515"/>
        <v>0</v>
      </c>
      <c r="M2260" s="99">
        <f t="shared" si="523"/>
        <v>24618.78</v>
      </c>
      <c r="N2260" s="99">
        <f t="shared" si="516"/>
        <v>4376.2199999999993</v>
      </c>
      <c r="O2260" s="99">
        <f t="shared" si="517"/>
        <v>28995</v>
      </c>
      <c r="P2260" s="99"/>
      <c r="Q2260" s="99"/>
      <c r="R2260" s="99">
        <f t="shared" si="518"/>
        <v>0</v>
      </c>
      <c r="S2260" s="99">
        <f t="shared" si="519"/>
        <v>24618.78</v>
      </c>
      <c r="T2260" s="99">
        <f t="shared" si="520"/>
        <v>4376.2199999999993</v>
      </c>
      <c r="U2260" s="99">
        <f t="shared" si="521"/>
        <v>28995</v>
      </c>
      <c r="V2260" s="105"/>
      <c r="W2260" s="86"/>
      <c r="X2260" s="86"/>
      <c r="Y2260" s="86"/>
      <c r="Z2260" s="86"/>
      <c r="AA2260" s="86"/>
      <c r="AB2260" s="86"/>
      <c r="AC2260" s="86"/>
      <c r="AD2260" s="86"/>
      <c r="AE2260" s="86"/>
      <c r="AF2260" s="86"/>
      <c r="AG2260" s="86"/>
      <c r="AH2260" s="86"/>
      <c r="AI2260" s="86"/>
      <c r="AJ2260" s="86"/>
      <c r="AK2260" s="86"/>
      <c r="AL2260" s="86"/>
      <c r="AM2260" s="86"/>
      <c r="AN2260" s="86"/>
      <c r="AO2260" s="86"/>
      <c r="AP2260" s="86"/>
      <c r="AQ2260" s="86"/>
      <c r="AR2260" s="86"/>
      <c r="AS2260" s="86"/>
      <c r="AT2260" s="86"/>
      <c r="AU2260" s="86"/>
      <c r="AV2260" s="86"/>
      <c r="AW2260" s="86"/>
      <c r="AX2260" s="86"/>
      <c r="AY2260" s="86"/>
      <c r="AZ2260" s="86"/>
      <c r="BA2260" s="86"/>
      <c r="BB2260" s="86"/>
      <c r="BC2260" s="86"/>
      <c r="BD2260" s="86"/>
      <c r="BE2260" s="86"/>
      <c r="BF2260" s="86"/>
      <c r="BG2260" s="86"/>
      <c r="BH2260" s="86"/>
      <c r="BI2260" s="86"/>
      <c r="BJ2260" s="86"/>
      <c r="BK2260" s="86"/>
      <c r="BL2260" s="86"/>
      <c r="BM2260" s="86"/>
      <c r="BN2260" s="86"/>
      <c r="BO2260" s="86"/>
      <c r="BP2260" s="86"/>
    </row>
    <row r="2261" spans="1:68" s="207" customFormat="1" x14ac:dyDescent="0.25">
      <c r="A2261" s="71">
        <v>14</v>
      </c>
      <c r="B2261" s="284"/>
      <c r="C2261" s="284"/>
      <c r="D2261" s="284"/>
      <c r="E2261" s="284"/>
      <c r="F2261" s="71" t="s">
        <v>4393</v>
      </c>
      <c r="G2261" s="99">
        <v>31635.97</v>
      </c>
      <c r="H2261" s="99">
        <v>-8528.9699999999993</v>
      </c>
      <c r="I2261" s="71">
        <f t="shared" si="513"/>
        <v>23107</v>
      </c>
      <c r="J2261" s="99"/>
      <c r="K2261" s="99"/>
      <c r="L2261" s="99">
        <f t="shared" si="515"/>
        <v>0</v>
      </c>
      <c r="M2261" s="99">
        <f t="shared" si="523"/>
        <v>31635.97</v>
      </c>
      <c r="N2261" s="99">
        <f t="shared" si="516"/>
        <v>-8528.9699999999993</v>
      </c>
      <c r="O2261" s="99">
        <f t="shared" si="517"/>
        <v>23107</v>
      </c>
      <c r="P2261" s="99"/>
      <c r="Q2261" s="99"/>
      <c r="R2261" s="99">
        <f t="shared" si="518"/>
        <v>0</v>
      </c>
      <c r="S2261" s="99">
        <f t="shared" si="519"/>
        <v>31635.97</v>
      </c>
      <c r="T2261" s="99">
        <f t="shared" si="520"/>
        <v>-8528.9699999999993</v>
      </c>
      <c r="U2261" s="99">
        <f t="shared" si="521"/>
        <v>23107</v>
      </c>
      <c r="V2261" s="105"/>
      <c r="W2261" s="86"/>
      <c r="X2261" s="86"/>
      <c r="Y2261" s="86"/>
      <c r="Z2261" s="86"/>
      <c r="AA2261" s="86"/>
      <c r="AB2261" s="86"/>
      <c r="AC2261" s="86"/>
      <c r="AD2261" s="86"/>
      <c r="AE2261" s="86"/>
      <c r="AF2261" s="86"/>
      <c r="AG2261" s="86"/>
      <c r="AH2261" s="86"/>
      <c r="AI2261" s="86"/>
      <c r="AJ2261" s="86"/>
      <c r="AK2261" s="86"/>
      <c r="AL2261" s="86"/>
      <c r="AM2261" s="86"/>
      <c r="AN2261" s="86"/>
      <c r="AO2261" s="86"/>
      <c r="AP2261" s="86"/>
      <c r="AQ2261" s="86"/>
      <c r="AR2261" s="86"/>
      <c r="AS2261" s="86"/>
      <c r="AT2261" s="86"/>
      <c r="AU2261" s="86"/>
      <c r="AV2261" s="86"/>
      <c r="AW2261" s="86"/>
      <c r="AX2261" s="86"/>
      <c r="AY2261" s="86"/>
      <c r="AZ2261" s="86"/>
      <c r="BA2261" s="86"/>
      <c r="BB2261" s="86"/>
      <c r="BC2261" s="86"/>
      <c r="BD2261" s="86"/>
      <c r="BE2261" s="86"/>
      <c r="BF2261" s="86"/>
      <c r="BG2261" s="86"/>
      <c r="BH2261" s="86"/>
      <c r="BI2261" s="86"/>
      <c r="BJ2261" s="86"/>
      <c r="BK2261" s="86"/>
      <c r="BL2261" s="86"/>
      <c r="BM2261" s="86"/>
      <c r="BN2261" s="86"/>
      <c r="BO2261" s="86"/>
      <c r="BP2261" s="86"/>
    </row>
    <row r="2262" spans="1:68" s="207" customFormat="1" ht="15" customHeight="1" x14ac:dyDescent="0.25">
      <c r="A2262" s="71">
        <v>15</v>
      </c>
      <c r="B2262" s="284"/>
      <c r="C2262" s="284"/>
      <c r="D2262" s="284"/>
      <c r="E2262" s="284"/>
      <c r="F2262" s="71" t="s">
        <v>4394</v>
      </c>
      <c r="G2262" s="99">
        <v>96059.279999999984</v>
      </c>
      <c r="H2262" s="99">
        <v>25574.720000000001</v>
      </c>
      <c r="I2262" s="71">
        <f t="shared" si="513"/>
        <v>121633.99999999999</v>
      </c>
      <c r="J2262" s="99"/>
      <c r="K2262" s="99"/>
      <c r="L2262" s="99">
        <f t="shared" si="515"/>
        <v>0</v>
      </c>
      <c r="M2262" s="99">
        <f t="shared" si="523"/>
        <v>96059.279999999984</v>
      </c>
      <c r="N2262" s="99">
        <f t="shared" si="516"/>
        <v>25574.720000000001</v>
      </c>
      <c r="O2262" s="99">
        <f t="shared" si="517"/>
        <v>121633.99999999999</v>
      </c>
      <c r="P2262" s="99"/>
      <c r="Q2262" s="99"/>
      <c r="R2262" s="99">
        <f t="shared" si="518"/>
        <v>0</v>
      </c>
      <c r="S2262" s="99">
        <f t="shared" si="519"/>
        <v>96059.279999999984</v>
      </c>
      <c r="T2262" s="99">
        <f t="shared" si="520"/>
        <v>25574.720000000001</v>
      </c>
      <c r="U2262" s="99">
        <f t="shared" si="521"/>
        <v>121633.99999999999</v>
      </c>
      <c r="V2262" s="105"/>
      <c r="W2262" s="86"/>
      <c r="X2262" s="86"/>
      <c r="Y2262" s="86"/>
      <c r="Z2262" s="86"/>
      <c r="AA2262" s="86"/>
      <c r="AB2262" s="86"/>
      <c r="AC2262" s="86"/>
      <c r="AD2262" s="86"/>
      <c r="AE2262" s="86"/>
      <c r="AF2262" s="86"/>
      <c r="AG2262" s="86"/>
      <c r="AH2262" s="86"/>
      <c r="AI2262" s="86"/>
      <c r="AJ2262" s="86"/>
      <c r="AK2262" s="86"/>
      <c r="AL2262" s="86"/>
      <c r="AM2262" s="86"/>
      <c r="AN2262" s="86"/>
      <c r="AO2262" s="86"/>
      <c r="AP2262" s="86"/>
      <c r="AQ2262" s="86"/>
      <c r="AR2262" s="86"/>
      <c r="AS2262" s="86"/>
      <c r="AT2262" s="86"/>
      <c r="AU2262" s="86"/>
      <c r="AV2262" s="86"/>
      <c r="AW2262" s="86"/>
      <c r="AX2262" s="86"/>
      <c r="AY2262" s="86"/>
      <c r="AZ2262" s="86"/>
      <c r="BA2262" s="86"/>
      <c r="BB2262" s="86"/>
      <c r="BC2262" s="86"/>
      <c r="BD2262" s="86"/>
      <c r="BE2262" s="86"/>
      <c r="BF2262" s="86"/>
      <c r="BG2262" s="86"/>
      <c r="BH2262" s="86"/>
      <c r="BI2262" s="86"/>
      <c r="BJ2262" s="86"/>
      <c r="BK2262" s="86"/>
      <c r="BL2262" s="86"/>
      <c r="BM2262" s="86"/>
      <c r="BN2262" s="86"/>
      <c r="BO2262" s="86"/>
      <c r="BP2262" s="86"/>
    </row>
    <row r="2263" spans="1:68" s="207" customFormat="1" x14ac:dyDescent="0.25">
      <c r="A2263" s="71">
        <v>16</v>
      </c>
      <c r="B2263" s="284"/>
      <c r="C2263" s="284"/>
      <c r="D2263" s="284"/>
      <c r="E2263" s="284"/>
      <c r="F2263" s="71" t="s">
        <v>4395</v>
      </c>
      <c r="G2263" s="99">
        <v>33384.600000000006</v>
      </c>
      <c r="H2263" s="99">
        <v>5505.4</v>
      </c>
      <c r="I2263" s="71">
        <f t="shared" si="513"/>
        <v>38890.000000000007</v>
      </c>
      <c r="J2263" s="99"/>
      <c r="K2263" s="99"/>
      <c r="L2263" s="99">
        <f t="shared" si="515"/>
        <v>0</v>
      </c>
      <c r="M2263" s="99">
        <f t="shared" si="523"/>
        <v>33384.600000000006</v>
      </c>
      <c r="N2263" s="99">
        <f t="shared" si="516"/>
        <v>5505.4</v>
      </c>
      <c r="O2263" s="99">
        <f t="shared" si="517"/>
        <v>38890.000000000007</v>
      </c>
      <c r="P2263" s="99"/>
      <c r="Q2263" s="99"/>
      <c r="R2263" s="99">
        <f t="shared" si="518"/>
        <v>0</v>
      </c>
      <c r="S2263" s="99">
        <f t="shared" si="519"/>
        <v>33384.600000000006</v>
      </c>
      <c r="T2263" s="99">
        <f t="shared" si="520"/>
        <v>5505.4</v>
      </c>
      <c r="U2263" s="99">
        <f t="shared" si="521"/>
        <v>38890.000000000007</v>
      </c>
      <c r="V2263" s="105"/>
      <c r="W2263" s="86"/>
      <c r="X2263" s="86"/>
      <c r="Y2263" s="86"/>
      <c r="Z2263" s="86"/>
      <c r="AA2263" s="86"/>
      <c r="AB2263" s="86"/>
      <c r="AC2263" s="86"/>
      <c r="AD2263" s="86"/>
      <c r="AE2263" s="86"/>
      <c r="AF2263" s="86"/>
      <c r="AG2263" s="86"/>
      <c r="AH2263" s="86"/>
      <c r="AI2263" s="86"/>
      <c r="AJ2263" s="86"/>
      <c r="AK2263" s="86"/>
      <c r="AL2263" s="86"/>
      <c r="AM2263" s="86"/>
      <c r="AN2263" s="86"/>
      <c r="AO2263" s="86"/>
      <c r="AP2263" s="86"/>
      <c r="AQ2263" s="86"/>
      <c r="AR2263" s="86"/>
      <c r="AS2263" s="86"/>
      <c r="AT2263" s="86"/>
      <c r="AU2263" s="86"/>
      <c r="AV2263" s="86"/>
      <c r="AW2263" s="86"/>
      <c r="AX2263" s="86"/>
      <c r="AY2263" s="86"/>
      <c r="AZ2263" s="86"/>
      <c r="BA2263" s="86"/>
      <c r="BB2263" s="86"/>
      <c r="BC2263" s="86"/>
      <c r="BD2263" s="86"/>
      <c r="BE2263" s="86"/>
      <c r="BF2263" s="86"/>
      <c r="BG2263" s="86"/>
      <c r="BH2263" s="86"/>
      <c r="BI2263" s="86"/>
      <c r="BJ2263" s="86"/>
      <c r="BK2263" s="86"/>
      <c r="BL2263" s="86"/>
      <c r="BM2263" s="86"/>
      <c r="BN2263" s="86"/>
      <c r="BO2263" s="86"/>
      <c r="BP2263" s="86"/>
    </row>
    <row r="2264" spans="1:68" s="207" customFormat="1" ht="15" customHeight="1" x14ac:dyDescent="0.25">
      <c r="A2264" s="71">
        <v>17</v>
      </c>
      <c r="B2264" s="284"/>
      <c r="C2264" s="284"/>
      <c r="D2264" s="284"/>
      <c r="E2264" s="284"/>
      <c r="F2264" s="71" t="s">
        <v>4396</v>
      </c>
      <c r="G2264" s="99">
        <v>16579.059999999998</v>
      </c>
      <c r="H2264" s="99">
        <v>8160.9400000000005</v>
      </c>
      <c r="I2264" s="71">
        <f t="shared" ref="I2264:I2327" si="524">SUM(G2264:H2264)</f>
        <v>24740</v>
      </c>
      <c r="J2264" s="99"/>
      <c r="K2264" s="99"/>
      <c r="L2264" s="99">
        <f t="shared" si="515"/>
        <v>0</v>
      </c>
      <c r="M2264" s="99">
        <f t="shared" si="523"/>
        <v>16579.059999999998</v>
      </c>
      <c r="N2264" s="99">
        <f t="shared" si="516"/>
        <v>8160.9400000000005</v>
      </c>
      <c r="O2264" s="99">
        <f t="shared" si="517"/>
        <v>24740</v>
      </c>
      <c r="P2264" s="99"/>
      <c r="Q2264" s="99"/>
      <c r="R2264" s="99">
        <f t="shared" si="518"/>
        <v>0</v>
      </c>
      <c r="S2264" s="99">
        <f t="shared" si="519"/>
        <v>16579.059999999998</v>
      </c>
      <c r="T2264" s="99">
        <f t="shared" si="520"/>
        <v>8160.9400000000005</v>
      </c>
      <c r="U2264" s="99">
        <f t="shared" si="521"/>
        <v>24740</v>
      </c>
      <c r="V2264" s="105"/>
      <c r="W2264" s="86"/>
      <c r="X2264" s="86"/>
      <c r="Y2264" s="86"/>
      <c r="Z2264" s="86"/>
      <c r="AA2264" s="86"/>
      <c r="AB2264" s="86"/>
      <c r="AC2264" s="86"/>
      <c r="AD2264" s="86"/>
      <c r="AE2264" s="86"/>
      <c r="AF2264" s="86"/>
      <c r="AG2264" s="86"/>
      <c r="AH2264" s="86"/>
      <c r="AI2264" s="86"/>
      <c r="AJ2264" s="86"/>
      <c r="AK2264" s="86"/>
      <c r="AL2264" s="86"/>
      <c r="AM2264" s="86"/>
      <c r="AN2264" s="86"/>
      <c r="AO2264" s="86"/>
      <c r="AP2264" s="86"/>
      <c r="AQ2264" s="86"/>
      <c r="AR2264" s="86"/>
      <c r="AS2264" s="86"/>
      <c r="AT2264" s="86"/>
      <c r="AU2264" s="86"/>
      <c r="AV2264" s="86"/>
      <c r="AW2264" s="86"/>
      <c r="AX2264" s="86"/>
      <c r="AY2264" s="86"/>
      <c r="AZ2264" s="86"/>
      <c r="BA2264" s="86"/>
      <c r="BB2264" s="86"/>
      <c r="BC2264" s="86"/>
      <c r="BD2264" s="86"/>
      <c r="BE2264" s="86"/>
      <c r="BF2264" s="86"/>
      <c r="BG2264" s="86"/>
      <c r="BH2264" s="86"/>
      <c r="BI2264" s="86"/>
      <c r="BJ2264" s="86"/>
      <c r="BK2264" s="86"/>
      <c r="BL2264" s="86"/>
      <c r="BM2264" s="86"/>
      <c r="BN2264" s="86"/>
      <c r="BO2264" s="86"/>
      <c r="BP2264" s="86"/>
    </row>
    <row r="2265" spans="1:68" s="207" customFormat="1" ht="15" customHeight="1" x14ac:dyDescent="0.25">
      <c r="A2265" s="71">
        <v>18</v>
      </c>
      <c r="B2265" s="284"/>
      <c r="C2265" s="284"/>
      <c r="D2265" s="284"/>
      <c r="E2265" s="284"/>
      <c r="F2265" s="71" t="s">
        <v>4397</v>
      </c>
      <c r="G2265" s="99">
        <v>15531.700000000003</v>
      </c>
      <c r="H2265" s="99">
        <v>4086.3000000000006</v>
      </c>
      <c r="I2265" s="71">
        <f t="shared" si="524"/>
        <v>19618.000000000004</v>
      </c>
      <c r="J2265" s="99"/>
      <c r="K2265" s="99"/>
      <c r="L2265" s="99">
        <f t="shared" si="515"/>
        <v>0</v>
      </c>
      <c r="M2265" s="99">
        <f t="shared" si="523"/>
        <v>15531.700000000003</v>
      </c>
      <c r="N2265" s="99">
        <f t="shared" si="516"/>
        <v>4086.3000000000006</v>
      </c>
      <c r="O2265" s="99">
        <f t="shared" si="517"/>
        <v>19618.000000000004</v>
      </c>
      <c r="P2265" s="99"/>
      <c r="Q2265" s="99"/>
      <c r="R2265" s="99">
        <f t="shared" si="518"/>
        <v>0</v>
      </c>
      <c r="S2265" s="99">
        <f t="shared" si="519"/>
        <v>15531.700000000003</v>
      </c>
      <c r="T2265" s="99">
        <f t="shared" si="520"/>
        <v>4086.3000000000006</v>
      </c>
      <c r="U2265" s="99">
        <f t="shared" si="521"/>
        <v>19618.000000000004</v>
      </c>
      <c r="V2265" s="105"/>
      <c r="W2265" s="86"/>
      <c r="X2265" s="86"/>
      <c r="Y2265" s="86"/>
      <c r="Z2265" s="86"/>
      <c r="AA2265" s="86"/>
      <c r="AB2265" s="86"/>
      <c r="AC2265" s="86"/>
      <c r="AD2265" s="86"/>
      <c r="AE2265" s="86"/>
      <c r="AF2265" s="86"/>
      <c r="AG2265" s="86"/>
      <c r="AH2265" s="86"/>
      <c r="AI2265" s="86"/>
      <c r="AJ2265" s="86"/>
      <c r="AK2265" s="86"/>
      <c r="AL2265" s="86"/>
      <c r="AM2265" s="86"/>
      <c r="AN2265" s="86"/>
      <c r="AO2265" s="86"/>
      <c r="AP2265" s="86"/>
      <c r="AQ2265" s="86"/>
      <c r="AR2265" s="86"/>
      <c r="AS2265" s="86"/>
      <c r="AT2265" s="86"/>
      <c r="AU2265" s="86"/>
      <c r="AV2265" s="86"/>
      <c r="AW2265" s="86"/>
      <c r="AX2265" s="86"/>
      <c r="AY2265" s="86"/>
      <c r="AZ2265" s="86"/>
      <c r="BA2265" s="86"/>
      <c r="BB2265" s="86"/>
      <c r="BC2265" s="86"/>
      <c r="BD2265" s="86"/>
      <c r="BE2265" s="86"/>
      <c r="BF2265" s="86"/>
      <c r="BG2265" s="86"/>
      <c r="BH2265" s="86"/>
      <c r="BI2265" s="86"/>
      <c r="BJ2265" s="86"/>
      <c r="BK2265" s="86"/>
      <c r="BL2265" s="86"/>
      <c r="BM2265" s="86"/>
      <c r="BN2265" s="86"/>
      <c r="BO2265" s="86"/>
      <c r="BP2265" s="86"/>
    </row>
    <row r="2266" spans="1:68" s="207" customFormat="1" x14ac:dyDescent="0.25">
      <c r="A2266" s="71">
        <v>19</v>
      </c>
      <c r="B2266" s="284"/>
      <c r="C2266" s="284"/>
      <c r="D2266" s="284"/>
      <c r="E2266" s="284"/>
      <c r="F2266" s="71" t="s">
        <v>4398</v>
      </c>
      <c r="G2266" s="99">
        <v>47388.3</v>
      </c>
      <c r="H2266" s="99">
        <v>12129.699999999997</v>
      </c>
      <c r="I2266" s="71">
        <f t="shared" si="524"/>
        <v>59518</v>
      </c>
      <c r="J2266" s="99"/>
      <c r="K2266" s="99"/>
      <c r="L2266" s="99">
        <f t="shared" si="515"/>
        <v>0</v>
      </c>
      <c r="M2266" s="99">
        <f t="shared" si="523"/>
        <v>47388.3</v>
      </c>
      <c r="N2266" s="99">
        <f t="shared" si="516"/>
        <v>12129.699999999997</v>
      </c>
      <c r="O2266" s="99">
        <f t="shared" si="517"/>
        <v>59518</v>
      </c>
      <c r="P2266" s="99"/>
      <c r="Q2266" s="99"/>
      <c r="R2266" s="99">
        <f t="shared" si="518"/>
        <v>0</v>
      </c>
      <c r="S2266" s="99">
        <f t="shared" si="519"/>
        <v>47388.3</v>
      </c>
      <c r="T2266" s="99">
        <f t="shared" si="520"/>
        <v>12129.699999999997</v>
      </c>
      <c r="U2266" s="99">
        <f t="shared" si="521"/>
        <v>59518</v>
      </c>
      <c r="V2266" s="105"/>
      <c r="W2266" s="86"/>
      <c r="X2266" s="86"/>
      <c r="Y2266" s="86"/>
      <c r="Z2266" s="86"/>
      <c r="AA2266" s="86"/>
      <c r="AB2266" s="86"/>
      <c r="AC2266" s="86"/>
      <c r="AD2266" s="86"/>
      <c r="AE2266" s="86"/>
      <c r="AF2266" s="86"/>
      <c r="AG2266" s="86"/>
      <c r="AH2266" s="86"/>
      <c r="AI2266" s="86"/>
      <c r="AJ2266" s="86"/>
      <c r="AK2266" s="86"/>
      <c r="AL2266" s="86"/>
      <c r="AM2266" s="86"/>
      <c r="AN2266" s="86"/>
      <c r="AO2266" s="86"/>
      <c r="AP2266" s="86"/>
      <c r="AQ2266" s="86"/>
      <c r="AR2266" s="86"/>
      <c r="AS2266" s="86"/>
      <c r="AT2266" s="86"/>
      <c r="AU2266" s="86"/>
      <c r="AV2266" s="86"/>
      <c r="AW2266" s="86"/>
      <c r="AX2266" s="86"/>
      <c r="AY2266" s="86"/>
      <c r="AZ2266" s="86"/>
      <c r="BA2266" s="86"/>
      <c r="BB2266" s="86"/>
      <c r="BC2266" s="86"/>
      <c r="BD2266" s="86"/>
      <c r="BE2266" s="86"/>
      <c r="BF2266" s="86"/>
      <c r="BG2266" s="86"/>
      <c r="BH2266" s="86"/>
      <c r="BI2266" s="86"/>
      <c r="BJ2266" s="86"/>
      <c r="BK2266" s="86"/>
      <c r="BL2266" s="86"/>
      <c r="BM2266" s="86"/>
      <c r="BN2266" s="86"/>
      <c r="BO2266" s="86"/>
      <c r="BP2266" s="86"/>
    </row>
    <row r="2267" spans="1:68" s="207" customFormat="1" ht="15" customHeight="1" x14ac:dyDescent="0.25">
      <c r="A2267" s="71">
        <v>20</v>
      </c>
      <c r="B2267" s="284"/>
      <c r="C2267" s="284"/>
      <c r="D2267" s="284"/>
      <c r="E2267" s="284"/>
      <c r="F2267" s="71" t="s">
        <v>4399</v>
      </c>
      <c r="G2267" s="99">
        <v>507063.75</v>
      </c>
      <c r="H2267" s="99">
        <v>153741.25000000003</v>
      </c>
      <c r="I2267" s="71">
        <f t="shared" si="524"/>
        <v>660805</v>
      </c>
      <c r="J2267" s="99"/>
      <c r="K2267" s="99"/>
      <c r="L2267" s="99">
        <f t="shared" si="515"/>
        <v>0</v>
      </c>
      <c r="M2267" s="99">
        <f t="shared" si="523"/>
        <v>507063.75</v>
      </c>
      <c r="N2267" s="99">
        <f t="shared" si="516"/>
        <v>153741.25000000003</v>
      </c>
      <c r="O2267" s="99">
        <f t="shared" si="517"/>
        <v>660805</v>
      </c>
      <c r="P2267" s="99"/>
      <c r="Q2267" s="99"/>
      <c r="R2267" s="99">
        <f t="shared" si="518"/>
        <v>0</v>
      </c>
      <c r="S2267" s="99">
        <f t="shared" si="519"/>
        <v>507063.75</v>
      </c>
      <c r="T2267" s="99">
        <f t="shared" si="520"/>
        <v>153741.25000000003</v>
      </c>
      <c r="U2267" s="99">
        <f t="shared" si="521"/>
        <v>660805</v>
      </c>
      <c r="V2267" s="105"/>
      <c r="W2267" s="86"/>
      <c r="X2267" s="86"/>
      <c r="Y2267" s="86"/>
      <c r="Z2267" s="86"/>
      <c r="AA2267" s="86"/>
      <c r="AB2267" s="86"/>
      <c r="AC2267" s="86"/>
      <c r="AD2267" s="86"/>
      <c r="AE2267" s="86"/>
      <c r="AF2267" s="86"/>
      <c r="AG2267" s="86"/>
      <c r="AH2267" s="86"/>
      <c r="AI2267" s="86"/>
      <c r="AJ2267" s="86"/>
      <c r="AK2267" s="86"/>
      <c r="AL2267" s="86"/>
      <c r="AM2267" s="86"/>
      <c r="AN2267" s="86"/>
      <c r="AO2267" s="86"/>
      <c r="AP2267" s="86"/>
      <c r="AQ2267" s="86"/>
      <c r="AR2267" s="86"/>
      <c r="AS2267" s="86"/>
      <c r="AT2267" s="86"/>
      <c r="AU2267" s="86"/>
      <c r="AV2267" s="86"/>
      <c r="AW2267" s="86"/>
      <c r="AX2267" s="86"/>
      <c r="AY2267" s="86"/>
      <c r="AZ2267" s="86"/>
      <c r="BA2267" s="86"/>
      <c r="BB2267" s="86"/>
      <c r="BC2267" s="86"/>
      <c r="BD2267" s="86"/>
      <c r="BE2267" s="86"/>
      <c r="BF2267" s="86"/>
      <c r="BG2267" s="86"/>
      <c r="BH2267" s="86"/>
      <c r="BI2267" s="86"/>
      <c r="BJ2267" s="86"/>
      <c r="BK2267" s="86"/>
      <c r="BL2267" s="86"/>
      <c r="BM2267" s="86"/>
      <c r="BN2267" s="86"/>
      <c r="BO2267" s="86"/>
      <c r="BP2267" s="86"/>
    </row>
    <row r="2268" spans="1:68" s="207" customFormat="1" ht="15" customHeight="1" x14ac:dyDescent="0.25">
      <c r="A2268" s="71">
        <v>21</v>
      </c>
      <c r="B2268" s="284"/>
      <c r="C2268" s="284"/>
      <c r="D2268" s="284"/>
      <c r="E2268" s="284"/>
      <c r="F2268" s="71" t="s">
        <v>4400</v>
      </c>
      <c r="G2268" s="99">
        <v>106071.79000000002</v>
      </c>
      <c r="H2268" s="99">
        <v>32362.21</v>
      </c>
      <c r="I2268" s="71">
        <f t="shared" si="524"/>
        <v>138434.00000000003</v>
      </c>
      <c r="J2268" s="99"/>
      <c r="K2268" s="99"/>
      <c r="L2268" s="99">
        <f t="shared" si="515"/>
        <v>0</v>
      </c>
      <c r="M2268" s="99">
        <f t="shared" si="523"/>
        <v>106071.79000000002</v>
      </c>
      <c r="N2268" s="99">
        <f t="shared" si="516"/>
        <v>32362.21</v>
      </c>
      <c r="O2268" s="99">
        <f t="shared" si="517"/>
        <v>138434.00000000003</v>
      </c>
      <c r="P2268" s="99"/>
      <c r="Q2268" s="99"/>
      <c r="R2268" s="99">
        <f t="shared" si="518"/>
        <v>0</v>
      </c>
      <c r="S2268" s="99">
        <f t="shared" si="519"/>
        <v>106071.79000000002</v>
      </c>
      <c r="T2268" s="99">
        <f t="shared" si="520"/>
        <v>32362.21</v>
      </c>
      <c r="U2268" s="99">
        <f t="shared" si="521"/>
        <v>138434.00000000003</v>
      </c>
      <c r="V2268" s="105"/>
      <c r="W2268" s="86"/>
      <c r="X2268" s="86"/>
      <c r="Y2268" s="86"/>
      <c r="Z2268" s="86"/>
      <c r="AA2268" s="86"/>
      <c r="AB2268" s="86"/>
      <c r="AC2268" s="86"/>
      <c r="AD2268" s="86"/>
      <c r="AE2268" s="86"/>
      <c r="AF2268" s="86"/>
      <c r="AG2268" s="86"/>
      <c r="AH2268" s="86"/>
      <c r="AI2268" s="86"/>
      <c r="AJ2268" s="86"/>
      <c r="AK2268" s="86"/>
      <c r="AL2268" s="86"/>
      <c r="AM2268" s="86"/>
      <c r="AN2268" s="86"/>
      <c r="AO2268" s="86"/>
      <c r="AP2268" s="86"/>
      <c r="AQ2268" s="86"/>
      <c r="AR2268" s="86"/>
      <c r="AS2268" s="86"/>
      <c r="AT2268" s="86"/>
      <c r="AU2268" s="86"/>
      <c r="AV2268" s="86"/>
      <c r="AW2268" s="86"/>
      <c r="AX2268" s="86"/>
      <c r="AY2268" s="86"/>
      <c r="AZ2268" s="86"/>
      <c r="BA2268" s="86"/>
      <c r="BB2268" s="86"/>
      <c r="BC2268" s="86"/>
      <c r="BD2268" s="86"/>
      <c r="BE2268" s="86"/>
      <c r="BF2268" s="86"/>
      <c r="BG2268" s="86"/>
      <c r="BH2268" s="86"/>
      <c r="BI2268" s="86"/>
      <c r="BJ2268" s="86"/>
      <c r="BK2268" s="86"/>
      <c r="BL2268" s="86"/>
      <c r="BM2268" s="86"/>
      <c r="BN2268" s="86"/>
      <c r="BO2268" s="86"/>
      <c r="BP2268" s="86"/>
    </row>
    <row r="2269" spans="1:68" s="207" customFormat="1" ht="15" customHeight="1" x14ac:dyDescent="0.25">
      <c r="A2269" s="71">
        <v>22</v>
      </c>
      <c r="B2269" s="284"/>
      <c r="C2269" s="284"/>
      <c r="D2269" s="284"/>
      <c r="E2269" s="284"/>
      <c r="F2269" s="71" t="s">
        <v>4401</v>
      </c>
      <c r="G2269" s="99">
        <v>57388.970000000008</v>
      </c>
      <c r="H2269" s="99">
        <v>7144.03</v>
      </c>
      <c r="I2269" s="71">
        <f t="shared" si="524"/>
        <v>64533.000000000007</v>
      </c>
      <c r="J2269" s="99"/>
      <c r="K2269" s="99"/>
      <c r="L2269" s="99">
        <f t="shared" si="515"/>
        <v>0</v>
      </c>
      <c r="M2269" s="99">
        <f t="shared" si="523"/>
        <v>57388.970000000008</v>
      </c>
      <c r="N2269" s="99">
        <f t="shared" si="516"/>
        <v>7144.03</v>
      </c>
      <c r="O2269" s="99">
        <f t="shared" si="517"/>
        <v>64533.000000000007</v>
      </c>
      <c r="P2269" s="99"/>
      <c r="Q2269" s="99"/>
      <c r="R2269" s="99">
        <f t="shared" si="518"/>
        <v>0</v>
      </c>
      <c r="S2269" s="99">
        <f t="shared" si="519"/>
        <v>57388.970000000008</v>
      </c>
      <c r="T2269" s="99">
        <f t="shared" si="520"/>
        <v>7144.03</v>
      </c>
      <c r="U2269" s="99">
        <f t="shared" si="521"/>
        <v>64533.000000000007</v>
      </c>
      <c r="V2269" s="105"/>
      <c r="W2269" s="86"/>
      <c r="X2269" s="86"/>
      <c r="Y2269" s="86"/>
      <c r="Z2269" s="86"/>
      <c r="AA2269" s="86"/>
      <c r="AB2269" s="86"/>
      <c r="AC2269" s="86"/>
      <c r="AD2269" s="86"/>
      <c r="AE2269" s="86"/>
      <c r="AF2269" s="86"/>
      <c r="AG2269" s="86"/>
      <c r="AH2269" s="86"/>
      <c r="AI2269" s="86"/>
      <c r="AJ2269" s="86"/>
      <c r="AK2269" s="86"/>
      <c r="AL2269" s="86"/>
      <c r="AM2269" s="86"/>
      <c r="AN2269" s="86"/>
      <c r="AO2269" s="86"/>
      <c r="AP2269" s="86"/>
      <c r="AQ2269" s="86"/>
      <c r="AR2269" s="86"/>
      <c r="AS2269" s="86"/>
      <c r="AT2269" s="86"/>
      <c r="AU2269" s="86"/>
      <c r="AV2269" s="86"/>
      <c r="AW2269" s="86"/>
      <c r="AX2269" s="86"/>
      <c r="AY2269" s="86"/>
      <c r="AZ2269" s="86"/>
      <c r="BA2269" s="86"/>
      <c r="BB2269" s="86"/>
      <c r="BC2269" s="86"/>
      <c r="BD2269" s="86"/>
      <c r="BE2269" s="86"/>
      <c r="BF2269" s="86"/>
      <c r="BG2269" s="86"/>
      <c r="BH2269" s="86"/>
      <c r="BI2269" s="86"/>
      <c r="BJ2269" s="86"/>
      <c r="BK2269" s="86"/>
      <c r="BL2269" s="86"/>
      <c r="BM2269" s="86"/>
      <c r="BN2269" s="86"/>
      <c r="BO2269" s="86"/>
      <c r="BP2269" s="86"/>
    </row>
    <row r="2270" spans="1:68" s="207" customFormat="1" ht="15" customHeight="1" x14ac:dyDescent="0.25">
      <c r="A2270" s="71">
        <v>23</v>
      </c>
      <c r="B2270" s="284"/>
      <c r="C2270" s="284"/>
      <c r="D2270" s="284"/>
      <c r="E2270" s="284"/>
      <c r="F2270" s="71" t="s">
        <v>4402</v>
      </c>
      <c r="G2270" s="99">
        <v>49904.800000000003</v>
      </c>
      <c r="H2270" s="99">
        <v>-3960.7999999999993</v>
      </c>
      <c r="I2270" s="71">
        <f t="shared" si="524"/>
        <v>45944</v>
      </c>
      <c r="J2270" s="99"/>
      <c r="K2270" s="99"/>
      <c r="L2270" s="99">
        <f t="shared" ref="L2270:L2332" si="525">J2270+K2270</f>
        <v>0</v>
      </c>
      <c r="M2270" s="99">
        <f t="shared" si="523"/>
        <v>49904.800000000003</v>
      </c>
      <c r="N2270" s="99">
        <f t="shared" ref="N2270:N2332" si="526">H2270+K2270</f>
        <v>-3960.7999999999993</v>
      </c>
      <c r="O2270" s="99">
        <f t="shared" ref="O2270:O2332" si="527">I2270+L2270</f>
        <v>45944</v>
      </c>
      <c r="P2270" s="99"/>
      <c r="Q2270" s="99"/>
      <c r="R2270" s="99">
        <f t="shared" ref="R2270:R2332" si="528">P2270+Q2270</f>
        <v>0</v>
      </c>
      <c r="S2270" s="99">
        <f t="shared" ref="S2270:S2332" si="529">M2270-P2270</f>
        <v>49904.800000000003</v>
      </c>
      <c r="T2270" s="99">
        <f t="shared" ref="T2270:T2332" si="530">N2270-Q2270</f>
        <v>-3960.7999999999993</v>
      </c>
      <c r="U2270" s="99">
        <f t="shared" ref="U2270:U2332" si="531">O2270-R2270</f>
        <v>45944</v>
      </c>
      <c r="V2270" s="105"/>
      <c r="W2270" s="86"/>
      <c r="X2270" s="86"/>
      <c r="Y2270" s="86"/>
      <c r="Z2270" s="86"/>
      <c r="AA2270" s="86"/>
      <c r="AB2270" s="86"/>
      <c r="AC2270" s="86"/>
      <c r="AD2270" s="86"/>
      <c r="AE2270" s="86"/>
      <c r="AF2270" s="86"/>
      <c r="AG2270" s="86"/>
      <c r="AH2270" s="86"/>
      <c r="AI2270" s="86"/>
      <c r="AJ2270" s="86"/>
      <c r="AK2270" s="86"/>
      <c r="AL2270" s="86"/>
      <c r="AM2270" s="86"/>
      <c r="AN2270" s="86"/>
      <c r="AO2270" s="86"/>
      <c r="AP2270" s="86"/>
      <c r="AQ2270" s="86"/>
      <c r="AR2270" s="86"/>
      <c r="AS2270" s="86"/>
      <c r="AT2270" s="86"/>
      <c r="AU2270" s="86"/>
      <c r="AV2270" s="86"/>
      <c r="AW2270" s="86"/>
      <c r="AX2270" s="86"/>
      <c r="AY2270" s="86"/>
      <c r="AZ2270" s="86"/>
      <c r="BA2270" s="86"/>
      <c r="BB2270" s="86"/>
      <c r="BC2270" s="86"/>
      <c r="BD2270" s="86"/>
      <c r="BE2270" s="86"/>
      <c r="BF2270" s="86"/>
      <c r="BG2270" s="86"/>
      <c r="BH2270" s="86"/>
      <c r="BI2270" s="86"/>
      <c r="BJ2270" s="86"/>
      <c r="BK2270" s="86"/>
      <c r="BL2270" s="86"/>
      <c r="BM2270" s="86"/>
      <c r="BN2270" s="86"/>
      <c r="BO2270" s="86"/>
      <c r="BP2270" s="86"/>
    </row>
    <row r="2271" spans="1:68" s="207" customFormat="1" ht="15" customHeight="1" x14ac:dyDescent="0.25">
      <c r="A2271" s="71">
        <v>24</v>
      </c>
      <c r="B2271" s="284"/>
      <c r="C2271" s="284"/>
      <c r="D2271" s="284"/>
      <c r="E2271" s="284"/>
      <c r="F2271" s="71" t="s">
        <v>4403</v>
      </c>
      <c r="G2271" s="99">
        <v>64974.74</v>
      </c>
      <c r="H2271" s="99">
        <v>-5032.739999999998</v>
      </c>
      <c r="I2271" s="71">
        <f t="shared" si="524"/>
        <v>59942</v>
      </c>
      <c r="J2271" s="99"/>
      <c r="K2271" s="99"/>
      <c r="L2271" s="99">
        <f t="shared" si="525"/>
        <v>0</v>
      </c>
      <c r="M2271" s="99">
        <f t="shared" si="523"/>
        <v>64974.74</v>
      </c>
      <c r="N2271" s="99">
        <f t="shared" si="526"/>
        <v>-5032.739999999998</v>
      </c>
      <c r="O2271" s="99">
        <f t="shared" si="527"/>
        <v>59942</v>
      </c>
      <c r="P2271" s="99"/>
      <c r="Q2271" s="99"/>
      <c r="R2271" s="99">
        <f t="shared" si="528"/>
        <v>0</v>
      </c>
      <c r="S2271" s="99">
        <f t="shared" si="529"/>
        <v>64974.74</v>
      </c>
      <c r="T2271" s="99">
        <f t="shared" si="530"/>
        <v>-5032.739999999998</v>
      </c>
      <c r="U2271" s="99">
        <f t="shared" si="531"/>
        <v>59942</v>
      </c>
      <c r="V2271" s="105"/>
      <c r="W2271" s="86"/>
      <c r="X2271" s="86"/>
      <c r="Y2271" s="86"/>
      <c r="Z2271" s="86"/>
      <c r="AA2271" s="86"/>
      <c r="AB2271" s="86"/>
      <c r="AC2271" s="86"/>
      <c r="AD2271" s="86"/>
      <c r="AE2271" s="86"/>
      <c r="AF2271" s="86"/>
      <c r="AG2271" s="86"/>
      <c r="AH2271" s="86"/>
      <c r="AI2271" s="86"/>
      <c r="AJ2271" s="86"/>
      <c r="AK2271" s="86"/>
      <c r="AL2271" s="86"/>
      <c r="AM2271" s="86"/>
      <c r="AN2271" s="86"/>
      <c r="AO2271" s="86"/>
      <c r="AP2271" s="86"/>
      <c r="AQ2271" s="86"/>
      <c r="AR2271" s="86"/>
      <c r="AS2271" s="86"/>
      <c r="AT2271" s="86"/>
      <c r="AU2271" s="86"/>
      <c r="AV2271" s="86"/>
      <c r="AW2271" s="86"/>
      <c r="AX2271" s="86"/>
      <c r="AY2271" s="86"/>
      <c r="AZ2271" s="86"/>
      <c r="BA2271" s="86"/>
      <c r="BB2271" s="86"/>
      <c r="BC2271" s="86"/>
      <c r="BD2271" s="86"/>
      <c r="BE2271" s="86"/>
      <c r="BF2271" s="86"/>
      <c r="BG2271" s="86"/>
      <c r="BH2271" s="86"/>
      <c r="BI2271" s="86"/>
      <c r="BJ2271" s="86"/>
      <c r="BK2271" s="86"/>
      <c r="BL2271" s="86"/>
      <c r="BM2271" s="86"/>
      <c r="BN2271" s="86"/>
      <c r="BO2271" s="86"/>
      <c r="BP2271" s="86"/>
    </row>
    <row r="2272" spans="1:68" s="207" customFormat="1" ht="15" customHeight="1" x14ac:dyDescent="0.25">
      <c r="A2272" s="71">
        <v>25</v>
      </c>
      <c r="B2272" s="284"/>
      <c r="C2272" s="284"/>
      <c r="D2272" s="284"/>
      <c r="E2272" s="284"/>
      <c r="F2272" s="71" t="s">
        <v>4404</v>
      </c>
      <c r="G2272" s="99">
        <v>12340.52</v>
      </c>
      <c r="H2272" s="99">
        <v>4764.4800000000005</v>
      </c>
      <c r="I2272" s="71">
        <f t="shared" si="524"/>
        <v>17105</v>
      </c>
      <c r="J2272" s="99"/>
      <c r="K2272" s="99"/>
      <c r="L2272" s="99">
        <f t="shared" si="525"/>
        <v>0</v>
      </c>
      <c r="M2272" s="99">
        <f t="shared" si="523"/>
        <v>12340.52</v>
      </c>
      <c r="N2272" s="99">
        <f t="shared" si="526"/>
        <v>4764.4800000000005</v>
      </c>
      <c r="O2272" s="99">
        <f t="shared" si="527"/>
        <v>17105</v>
      </c>
      <c r="P2272" s="99"/>
      <c r="Q2272" s="99"/>
      <c r="R2272" s="99">
        <f t="shared" si="528"/>
        <v>0</v>
      </c>
      <c r="S2272" s="99">
        <f t="shared" si="529"/>
        <v>12340.52</v>
      </c>
      <c r="T2272" s="99">
        <f t="shared" si="530"/>
        <v>4764.4800000000005</v>
      </c>
      <c r="U2272" s="99">
        <f t="shared" si="531"/>
        <v>17105</v>
      </c>
      <c r="V2272" s="105"/>
      <c r="W2272" s="86"/>
      <c r="X2272" s="86"/>
      <c r="Y2272" s="86"/>
      <c r="Z2272" s="86"/>
      <c r="AA2272" s="86"/>
      <c r="AB2272" s="86"/>
      <c r="AC2272" s="86"/>
      <c r="AD2272" s="86"/>
      <c r="AE2272" s="86"/>
      <c r="AF2272" s="86"/>
      <c r="AG2272" s="86"/>
      <c r="AH2272" s="86"/>
      <c r="AI2272" s="86"/>
      <c r="AJ2272" s="86"/>
      <c r="AK2272" s="86"/>
      <c r="AL2272" s="86"/>
      <c r="AM2272" s="86"/>
      <c r="AN2272" s="86"/>
      <c r="AO2272" s="86"/>
      <c r="AP2272" s="86"/>
      <c r="AQ2272" s="86"/>
      <c r="AR2272" s="86"/>
      <c r="AS2272" s="86"/>
      <c r="AT2272" s="86"/>
      <c r="AU2272" s="86"/>
      <c r="AV2272" s="86"/>
      <c r="AW2272" s="86"/>
      <c r="AX2272" s="86"/>
      <c r="AY2272" s="86"/>
      <c r="AZ2272" s="86"/>
      <c r="BA2272" s="86"/>
      <c r="BB2272" s="86"/>
      <c r="BC2272" s="86"/>
      <c r="BD2272" s="86"/>
      <c r="BE2272" s="86"/>
      <c r="BF2272" s="86"/>
      <c r="BG2272" s="86"/>
      <c r="BH2272" s="86"/>
      <c r="BI2272" s="86"/>
      <c r="BJ2272" s="86"/>
      <c r="BK2272" s="86"/>
      <c r="BL2272" s="86"/>
      <c r="BM2272" s="86"/>
      <c r="BN2272" s="86"/>
      <c r="BO2272" s="86"/>
      <c r="BP2272" s="86"/>
    </row>
    <row r="2273" spans="1:68" s="207" customFormat="1" ht="15" customHeight="1" x14ac:dyDescent="0.25">
      <c r="A2273" s="71">
        <v>26</v>
      </c>
      <c r="B2273" s="284"/>
      <c r="C2273" s="284"/>
      <c r="D2273" s="284"/>
      <c r="E2273" s="284"/>
      <c r="F2273" s="71" t="s">
        <v>4405</v>
      </c>
      <c r="G2273" s="99">
        <v>315022.10000000003</v>
      </c>
      <c r="H2273" s="99">
        <v>118231.9</v>
      </c>
      <c r="I2273" s="71">
        <f t="shared" si="524"/>
        <v>433254</v>
      </c>
      <c r="J2273" s="99"/>
      <c r="K2273" s="99"/>
      <c r="L2273" s="99">
        <f t="shared" si="525"/>
        <v>0</v>
      </c>
      <c r="M2273" s="99">
        <f t="shared" si="523"/>
        <v>315022.10000000003</v>
      </c>
      <c r="N2273" s="99">
        <f t="shared" si="526"/>
        <v>118231.9</v>
      </c>
      <c r="O2273" s="99">
        <f t="shared" si="527"/>
        <v>433254</v>
      </c>
      <c r="P2273" s="99"/>
      <c r="Q2273" s="99"/>
      <c r="R2273" s="99">
        <f t="shared" si="528"/>
        <v>0</v>
      </c>
      <c r="S2273" s="99">
        <f t="shared" si="529"/>
        <v>315022.10000000003</v>
      </c>
      <c r="T2273" s="99">
        <f t="shared" si="530"/>
        <v>118231.9</v>
      </c>
      <c r="U2273" s="99">
        <f t="shared" si="531"/>
        <v>433254</v>
      </c>
      <c r="V2273" s="105"/>
      <c r="W2273" s="86"/>
      <c r="X2273" s="86"/>
      <c r="Y2273" s="86"/>
      <c r="Z2273" s="86"/>
      <c r="AA2273" s="86"/>
      <c r="AB2273" s="86"/>
      <c r="AC2273" s="86"/>
      <c r="AD2273" s="86"/>
      <c r="AE2273" s="86"/>
      <c r="AF2273" s="86"/>
      <c r="AG2273" s="86"/>
      <c r="AH2273" s="86"/>
      <c r="AI2273" s="86"/>
      <c r="AJ2273" s="86"/>
      <c r="AK2273" s="86"/>
      <c r="AL2273" s="86"/>
      <c r="AM2273" s="86"/>
      <c r="AN2273" s="86"/>
      <c r="AO2273" s="86"/>
      <c r="AP2273" s="86"/>
      <c r="AQ2273" s="86"/>
      <c r="AR2273" s="86"/>
      <c r="AS2273" s="86"/>
      <c r="AT2273" s="86"/>
      <c r="AU2273" s="86"/>
      <c r="AV2273" s="86"/>
      <c r="AW2273" s="86"/>
      <c r="AX2273" s="86"/>
      <c r="AY2273" s="86"/>
      <c r="AZ2273" s="86"/>
      <c r="BA2273" s="86"/>
      <c r="BB2273" s="86"/>
      <c r="BC2273" s="86"/>
      <c r="BD2273" s="86"/>
      <c r="BE2273" s="86"/>
      <c r="BF2273" s="86"/>
      <c r="BG2273" s="86"/>
      <c r="BH2273" s="86"/>
      <c r="BI2273" s="86"/>
      <c r="BJ2273" s="86"/>
      <c r="BK2273" s="86"/>
      <c r="BL2273" s="86"/>
      <c r="BM2273" s="86"/>
      <c r="BN2273" s="86"/>
      <c r="BO2273" s="86"/>
      <c r="BP2273" s="86"/>
    </row>
    <row r="2274" spans="1:68" s="207" customFormat="1" ht="15" customHeight="1" x14ac:dyDescent="0.25">
      <c r="A2274" s="71">
        <v>27</v>
      </c>
      <c r="B2274" s="284"/>
      <c r="C2274" s="284"/>
      <c r="D2274" s="284"/>
      <c r="E2274" s="284"/>
      <c r="F2274" s="71" t="s">
        <v>4406</v>
      </c>
      <c r="G2274" s="99">
        <v>51226.299999999996</v>
      </c>
      <c r="H2274" s="99">
        <v>-1687.3000000000002</v>
      </c>
      <c r="I2274" s="71">
        <f t="shared" si="524"/>
        <v>49538.999999999993</v>
      </c>
      <c r="J2274" s="99"/>
      <c r="K2274" s="99"/>
      <c r="L2274" s="99">
        <f t="shared" si="525"/>
        <v>0</v>
      </c>
      <c r="M2274" s="99">
        <f t="shared" si="523"/>
        <v>51226.299999999996</v>
      </c>
      <c r="N2274" s="99">
        <f t="shared" si="526"/>
        <v>-1687.3000000000002</v>
      </c>
      <c r="O2274" s="99">
        <f t="shared" si="527"/>
        <v>49538.999999999993</v>
      </c>
      <c r="P2274" s="99"/>
      <c r="Q2274" s="99"/>
      <c r="R2274" s="99">
        <f t="shared" si="528"/>
        <v>0</v>
      </c>
      <c r="S2274" s="99">
        <f t="shared" si="529"/>
        <v>51226.299999999996</v>
      </c>
      <c r="T2274" s="99">
        <f t="shared" si="530"/>
        <v>-1687.3000000000002</v>
      </c>
      <c r="U2274" s="99">
        <f t="shared" si="531"/>
        <v>49538.999999999993</v>
      </c>
      <c r="V2274" s="105"/>
      <c r="W2274" s="86"/>
      <c r="X2274" s="86"/>
      <c r="Y2274" s="86"/>
      <c r="Z2274" s="86"/>
      <c r="AA2274" s="86"/>
      <c r="AB2274" s="86"/>
      <c r="AC2274" s="86"/>
      <c r="AD2274" s="86"/>
      <c r="AE2274" s="86"/>
      <c r="AF2274" s="86"/>
      <c r="AG2274" s="86"/>
      <c r="AH2274" s="86"/>
      <c r="AI2274" s="86"/>
      <c r="AJ2274" s="86"/>
      <c r="AK2274" s="86"/>
      <c r="AL2274" s="86"/>
      <c r="AM2274" s="86"/>
      <c r="AN2274" s="86"/>
      <c r="AO2274" s="86"/>
      <c r="AP2274" s="86"/>
      <c r="AQ2274" s="86"/>
      <c r="AR2274" s="86"/>
      <c r="AS2274" s="86"/>
      <c r="AT2274" s="86"/>
      <c r="AU2274" s="86"/>
      <c r="AV2274" s="86"/>
      <c r="AW2274" s="86"/>
      <c r="AX2274" s="86"/>
      <c r="AY2274" s="86"/>
      <c r="AZ2274" s="86"/>
      <c r="BA2274" s="86"/>
      <c r="BB2274" s="86"/>
      <c r="BC2274" s="86"/>
      <c r="BD2274" s="86"/>
      <c r="BE2274" s="86"/>
      <c r="BF2274" s="86"/>
      <c r="BG2274" s="86"/>
      <c r="BH2274" s="86"/>
      <c r="BI2274" s="86"/>
      <c r="BJ2274" s="86"/>
      <c r="BK2274" s="86"/>
      <c r="BL2274" s="86"/>
      <c r="BM2274" s="86"/>
      <c r="BN2274" s="86"/>
      <c r="BO2274" s="86"/>
      <c r="BP2274" s="86"/>
    </row>
    <row r="2275" spans="1:68" s="207" customFormat="1" ht="15" customHeight="1" x14ac:dyDescent="0.25">
      <c r="A2275" s="71">
        <v>28</v>
      </c>
      <c r="B2275" s="284"/>
      <c r="C2275" s="284"/>
      <c r="D2275" s="284"/>
      <c r="E2275" s="284"/>
      <c r="F2275" s="71" t="s">
        <v>4407</v>
      </c>
      <c r="G2275" s="99">
        <v>178473.49</v>
      </c>
      <c r="H2275" s="99">
        <v>23578.510000000002</v>
      </c>
      <c r="I2275" s="71">
        <f t="shared" si="524"/>
        <v>202052</v>
      </c>
      <c r="J2275" s="99"/>
      <c r="K2275" s="99"/>
      <c r="L2275" s="99">
        <f t="shared" si="525"/>
        <v>0</v>
      </c>
      <c r="M2275" s="99">
        <f t="shared" si="523"/>
        <v>178473.49</v>
      </c>
      <c r="N2275" s="99">
        <f t="shared" si="526"/>
        <v>23578.510000000002</v>
      </c>
      <c r="O2275" s="99">
        <f t="shared" si="527"/>
        <v>202052</v>
      </c>
      <c r="P2275" s="99"/>
      <c r="Q2275" s="99"/>
      <c r="R2275" s="99">
        <f t="shared" si="528"/>
        <v>0</v>
      </c>
      <c r="S2275" s="99">
        <f t="shared" si="529"/>
        <v>178473.49</v>
      </c>
      <c r="T2275" s="99">
        <f t="shared" si="530"/>
        <v>23578.510000000002</v>
      </c>
      <c r="U2275" s="99">
        <f t="shared" si="531"/>
        <v>202052</v>
      </c>
      <c r="V2275" s="105"/>
      <c r="W2275" s="86"/>
      <c r="X2275" s="86"/>
      <c r="Y2275" s="86"/>
      <c r="Z2275" s="86"/>
      <c r="AA2275" s="86"/>
      <c r="AB2275" s="86"/>
      <c r="AC2275" s="86"/>
      <c r="AD2275" s="86"/>
      <c r="AE2275" s="86"/>
      <c r="AF2275" s="86"/>
      <c r="AG2275" s="86"/>
      <c r="AH2275" s="86"/>
      <c r="AI2275" s="86"/>
      <c r="AJ2275" s="86"/>
      <c r="AK2275" s="86"/>
      <c r="AL2275" s="86"/>
      <c r="AM2275" s="86"/>
      <c r="AN2275" s="86"/>
      <c r="AO2275" s="86"/>
      <c r="AP2275" s="86"/>
      <c r="AQ2275" s="86"/>
      <c r="AR2275" s="86"/>
      <c r="AS2275" s="86"/>
      <c r="AT2275" s="86"/>
      <c r="AU2275" s="86"/>
      <c r="AV2275" s="86"/>
      <c r="AW2275" s="86"/>
      <c r="AX2275" s="86"/>
      <c r="AY2275" s="86"/>
      <c r="AZ2275" s="86"/>
      <c r="BA2275" s="86"/>
      <c r="BB2275" s="86"/>
      <c r="BC2275" s="86"/>
      <c r="BD2275" s="86"/>
      <c r="BE2275" s="86"/>
      <c r="BF2275" s="86"/>
      <c r="BG2275" s="86"/>
      <c r="BH2275" s="86"/>
      <c r="BI2275" s="86"/>
      <c r="BJ2275" s="86"/>
      <c r="BK2275" s="86"/>
      <c r="BL2275" s="86"/>
      <c r="BM2275" s="86"/>
      <c r="BN2275" s="86"/>
      <c r="BO2275" s="86"/>
      <c r="BP2275" s="86"/>
    </row>
    <row r="2276" spans="1:68" s="207" customFormat="1" ht="15" customHeight="1" x14ac:dyDescent="0.25">
      <c r="A2276" s="71">
        <v>29</v>
      </c>
      <c r="B2276" s="284"/>
      <c r="C2276" s="284"/>
      <c r="D2276" s="284"/>
      <c r="E2276" s="284"/>
      <c r="F2276" s="71" t="s">
        <v>4408</v>
      </c>
      <c r="G2276" s="99">
        <v>14870.69</v>
      </c>
      <c r="H2276" s="99">
        <v>-3928.6899999999987</v>
      </c>
      <c r="I2276" s="71">
        <f t="shared" si="524"/>
        <v>10942.000000000002</v>
      </c>
      <c r="J2276" s="99"/>
      <c r="K2276" s="99"/>
      <c r="L2276" s="99">
        <f t="shared" si="525"/>
        <v>0</v>
      </c>
      <c r="M2276" s="99">
        <f t="shared" si="523"/>
        <v>14870.69</v>
      </c>
      <c r="N2276" s="99">
        <f t="shared" si="526"/>
        <v>-3928.6899999999987</v>
      </c>
      <c r="O2276" s="99">
        <f t="shared" si="527"/>
        <v>10942.000000000002</v>
      </c>
      <c r="P2276" s="99"/>
      <c r="Q2276" s="99"/>
      <c r="R2276" s="99">
        <f t="shared" si="528"/>
        <v>0</v>
      </c>
      <c r="S2276" s="99">
        <f t="shared" si="529"/>
        <v>14870.69</v>
      </c>
      <c r="T2276" s="99">
        <f t="shared" si="530"/>
        <v>-3928.6899999999987</v>
      </c>
      <c r="U2276" s="99">
        <f t="shared" si="531"/>
        <v>10942.000000000002</v>
      </c>
      <c r="V2276" s="105"/>
      <c r="W2276" s="86"/>
      <c r="X2276" s="86"/>
      <c r="Y2276" s="86"/>
      <c r="Z2276" s="86"/>
      <c r="AA2276" s="86"/>
      <c r="AB2276" s="86"/>
      <c r="AC2276" s="86"/>
      <c r="AD2276" s="86"/>
      <c r="AE2276" s="86"/>
      <c r="AF2276" s="86"/>
      <c r="AG2276" s="86"/>
      <c r="AH2276" s="86"/>
      <c r="AI2276" s="86"/>
      <c r="AJ2276" s="86"/>
      <c r="AK2276" s="86"/>
      <c r="AL2276" s="86"/>
      <c r="AM2276" s="86"/>
      <c r="AN2276" s="86"/>
      <c r="AO2276" s="86"/>
      <c r="AP2276" s="86"/>
      <c r="AQ2276" s="86"/>
      <c r="AR2276" s="86"/>
      <c r="AS2276" s="86"/>
      <c r="AT2276" s="86"/>
      <c r="AU2276" s="86"/>
      <c r="AV2276" s="86"/>
      <c r="AW2276" s="86"/>
      <c r="AX2276" s="86"/>
      <c r="AY2276" s="86"/>
      <c r="AZ2276" s="86"/>
      <c r="BA2276" s="86"/>
      <c r="BB2276" s="86"/>
      <c r="BC2276" s="86"/>
      <c r="BD2276" s="86"/>
      <c r="BE2276" s="86"/>
      <c r="BF2276" s="86"/>
      <c r="BG2276" s="86"/>
      <c r="BH2276" s="86"/>
      <c r="BI2276" s="86"/>
      <c r="BJ2276" s="86"/>
      <c r="BK2276" s="86"/>
      <c r="BL2276" s="86"/>
      <c r="BM2276" s="86"/>
      <c r="BN2276" s="86"/>
      <c r="BO2276" s="86"/>
      <c r="BP2276" s="86"/>
    </row>
    <row r="2277" spans="1:68" s="207" customFormat="1" ht="15" customHeight="1" x14ac:dyDescent="0.25">
      <c r="A2277" s="71">
        <v>30</v>
      </c>
      <c r="B2277" s="284"/>
      <c r="C2277" s="284"/>
      <c r="D2277" s="284"/>
      <c r="E2277" s="284"/>
      <c r="F2277" s="71" t="s">
        <v>4409</v>
      </c>
      <c r="G2277" s="99">
        <v>649472.10999999987</v>
      </c>
      <c r="H2277" s="99">
        <v>186152.88999999996</v>
      </c>
      <c r="I2277" s="71">
        <f t="shared" si="524"/>
        <v>835624.99999999977</v>
      </c>
      <c r="J2277" s="99"/>
      <c r="K2277" s="99"/>
      <c r="L2277" s="99">
        <f t="shared" si="525"/>
        <v>0</v>
      </c>
      <c r="M2277" s="99">
        <f t="shared" si="523"/>
        <v>649472.10999999987</v>
      </c>
      <c r="N2277" s="99">
        <f t="shared" si="526"/>
        <v>186152.88999999996</v>
      </c>
      <c r="O2277" s="99">
        <f t="shared" si="527"/>
        <v>835624.99999999977</v>
      </c>
      <c r="P2277" s="99"/>
      <c r="Q2277" s="99"/>
      <c r="R2277" s="99">
        <f t="shared" si="528"/>
        <v>0</v>
      </c>
      <c r="S2277" s="99">
        <f t="shared" si="529"/>
        <v>649472.10999999987</v>
      </c>
      <c r="T2277" s="99">
        <f t="shared" si="530"/>
        <v>186152.88999999996</v>
      </c>
      <c r="U2277" s="99">
        <f t="shared" si="531"/>
        <v>835624.99999999977</v>
      </c>
      <c r="V2277" s="105"/>
      <c r="W2277" s="86"/>
      <c r="X2277" s="86"/>
      <c r="Y2277" s="86"/>
      <c r="Z2277" s="86"/>
      <c r="AA2277" s="86"/>
      <c r="AB2277" s="86"/>
      <c r="AC2277" s="86"/>
      <c r="AD2277" s="86"/>
      <c r="AE2277" s="86"/>
      <c r="AF2277" s="86"/>
      <c r="AG2277" s="86"/>
      <c r="AH2277" s="86"/>
      <c r="AI2277" s="86"/>
      <c r="AJ2277" s="86"/>
      <c r="AK2277" s="86"/>
      <c r="AL2277" s="86"/>
      <c r="AM2277" s="86"/>
      <c r="AN2277" s="86"/>
      <c r="AO2277" s="86"/>
      <c r="AP2277" s="86"/>
      <c r="AQ2277" s="86"/>
      <c r="AR2277" s="86"/>
      <c r="AS2277" s="86"/>
      <c r="AT2277" s="86"/>
      <c r="AU2277" s="86"/>
      <c r="AV2277" s="86"/>
      <c r="AW2277" s="86"/>
      <c r="AX2277" s="86"/>
      <c r="AY2277" s="86"/>
      <c r="AZ2277" s="86"/>
      <c r="BA2277" s="86"/>
      <c r="BB2277" s="86"/>
      <c r="BC2277" s="86"/>
      <c r="BD2277" s="86"/>
      <c r="BE2277" s="86"/>
      <c r="BF2277" s="86"/>
      <c r="BG2277" s="86"/>
      <c r="BH2277" s="86"/>
      <c r="BI2277" s="86"/>
      <c r="BJ2277" s="86"/>
      <c r="BK2277" s="86"/>
      <c r="BL2277" s="86"/>
      <c r="BM2277" s="86"/>
      <c r="BN2277" s="86"/>
      <c r="BO2277" s="86"/>
      <c r="BP2277" s="86"/>
    </row>
    <row r="2278" spans="1:68" s="207" customFormat="1" ht="15" customHeight="1" x14ac:dyDescent="0.25">
      <c r="A2278" s="71">
        <v>31</v>
      </c>
      <c r="B2278" s="284"/>
      <c r="C2278" s="284"/>
      <c r="D2278" s="284"/>
      <c r="E2278" s="284"/>
      <c r="F2278" s="71" t="s">
        <v>4410</v>
      </c>
      <c r="G2278" s="99">
        <v>19892.249999999996</v>
      </c>
      <c r="H2278" s="99">
        <v>5562.75</v>
      </c>
      <c r="I2278" s="71">
        <f t="shared" si="524"/>
        <v>25454.999999999996</v>
      </c>
      <c r="J2278" s="99"/>
      <c r="K2278" s="99"/>
      <c r="L2278" s="99">
        <f t="shared" si="525"/>
        <v>0</v>
      </c>
      <c r="M2278" s="99">
        <f t="shared" si="523"/>
        <v>19892.249999999996</v>
      </c>
      <c r="N2278" s="99">
        <f t="shared" si="526"/>
        <v>5562.75</v>
      </c>
      <c r="O2278" s="99">
        <f t="shared" si="527"/>
        <v>25454.999999999996</v>
      </c>
      <c r="P2278" s="99"/>
      <c r="Q2278" s="99"/>
      <c r="R2278" s="99">
        <f t="shared" si="528"/>
        <v>0</v>
      </c>
      <c r="S2278" s="99">
        <f t="shared" si="529"/>
        <v>19892.249999999996</v>
      </c>
      <c r="T2278" s="99">
        <f t="shared" si="530"/>
        <v>5562.75</v>
      </c>
      <c r="U2278" s="99">
        <f t="shared" si="531"/>
        <v>25454.999999999996</v>
      </c>
      <c r="V2278" s="105"/>
      <c r="W2278" s="86"/>
      <c r="X2278" s="86"/>
      <c r="Y2278" s="86"/>
      <c r="Z2278" s="86"/>
      <c r="AA2278" s="86"/>
      <c r="AB2278" s="86"/>
      <c r="AC2278" s="86"/>
      <c r="AD2278" s="86"/>
      <c r="AE2278" s="86"/>
      <c r="AF2278" s="86"/>
      <c r="AG2278" s="86"/>
      <c r="AH2278" s="86"/>
      <c r="AI2278" s="86"/>
      <c r="AJ2278" s="86"/>
      <c r="AK2278" s="86"/>
      <c r="AL2278" s="86"/>
      <c r="AM2278" s="86"/>
      <c r="AN2278" s="86"/>
      <c r="AO2278" s="86"/>
      <c r="AP2278" s="86"/>
      <c r="AQ2278" s="86"/>
      <c r="AR2278" s="86"/>
      <c r="AS2278" s="86"/>
      <c r="AT2278" s="86"/>
      <c r="AU2278" s="86"/>
      <c r="AV2278" s="86"/>
      <c r="AW2278" s="86"/>
      <c r="AX2278" s="86"/>
      <c r="AY2278" s="86"/>
      <c r="AZ2278" s="86"/>
      <c r="BA2278" s="86"/>
      <c r="BB2278" s="86"/>
      <c r="BC2278" s="86"/>
      <c r="BD2278" s="86"/>
      <c r="BE2278" s="86"/>
      <c r="BF2278" s="86"/>
      <c r="BG2278" s="86"/>
      <c r="BH2278" s="86"/>
      <c r="BI2278" s="86"/>
      <c r="BJ2278" s="86"/>
      <c r="BK2278" s="86"/>
      <c r="BL2278" s="86"/>
      <c r="BM2278" s="86"/>
      <c r="BN2278" s="86"/>
      <c r="BO2278" s="86"/>
      <c r="BP2278" s="86"/>
    </row>
    <row r="2279" spans="1:68" s="207" customFormat="1" x14ac:dyDescent="0.25">
      <c r="A2279" s="71">
        <v>32</v>
      </c>
      <c r="B2279" s="284"/>
      <c r="C2279" s="284"/>
      <c r="D2279" s="284"/>
      <c r="E2279" s="284"/>
      <c r="F2279" s="71" t="s">
        <v>4411</v>
      </c>
      <c r="G2279" s="99">
        <v>83438.399999999994</v>
      </c>
      <c r="H2279" s="99">
        <v>5314.6000000000013</v>
      </c>
      <c r="I2279" s="71">
        <f t="shared" si="524"/>
        <v>88753</v>
      </c>
      <c r="J2279" s="99"/>
      <c r="K2279" s="99"/>
      <c r="L2279" s="99">
        <f t="shared" si="525"/>
        <v>0</v>
      </c>
      <c r="M2279" s="99">
        <f t="shared" si="523"/>
        <v>83438.399999999994</v>
      </c>
      <c r="N2279" s="99">
        <f t="shared" si="526"/>
        <v>5314.6000000000013</v>
      </c>
      <c r="O2279" s="99">
        <f t="shared" si="527"/>
        <v>88753</v>
      </c>
      <c r="P2279" s="99"/>
      <c r="Q2279" s="99"/>
      <c r="R2279" s="99">
        <f t="shared" si="528"/>
        <v>0</v>
      </c>
      <c r="S2279" s="99">
        <f t="shared" si="529"/>
        <v>83438.399999999994</v>
      </c>
      <c r="T2279" s="99">
        <f t="shared" si="530"/>
        <v>5314.6000000000013</v>
      </c>
      <c r="U2279" s="99">
        <f t="shared" si="531"/>
        <v>88753</v>
      </c>
      <c r="V2279" s="105"/>
      <c r="W2279" s="86"/>
      <c r="X2279" s="86"/>
      <c r="Y2279" s="86"/>
      <c r="Z2279" s="86"/>
      <c r="AA2279" s="86"/>
      <c r="AB2279" s="86"/>
      <c r="AC2279" s="86"/>
      <c r="AD2279" s="86"/>
      <c r="AE2279" s="86"/>
      <c r="AF2279" s="86"/>
      <c r="AG2279" s="86"/>
      <c r="AH2279" s="86"/>
      <c r="AI2279" s="86"/>
      <c r="AJ2279" s="86"/>
      <c r="AK2279" s="86"/>
      <c r="AL2279" s="86"/>
      <c r="AM2279" s="86"/>
      <c r="AN2279" s="86"/>
      <c r="AO2279" s="86"/>
      <c r="AP2279" s="86"/>
      <c r="AQ2279" s="86"/>
      <c r="AR2279" s="86"/>
      <c r="AS2279" s="86"/>
      <c r="AT2279" s="86"/>
      <c r="AU2279" s="86"/>
      <c r="AV2279" s="86"/>
      <c r="AW2279" s="86"/>
      <c r="AX2279" s="86"/>
      <c r="AY2279" s="86"/>
      <c r="AZ2279" s="86"/>
      <c r="BA2279" s="86"/>
      <c r="BB2279" s="86"/>
      <c r="BC2279" s="86"/>
      <c r="BD2279" s="86"/>
      <c r="BE2279" s="86"/>
      <c r="BF2279" s="86"/>
      <c r="BG2279" s="86"/>
      <c r="BH2279" s="86"/>
      <c r="BI2279" s="86"/>
      <c r="BJ2279" s="86"/>
      <c r="BK2279" s="86"/>
      <c r="BL2279" s="86"/>
      <c r="BM2279" s="86"/>
      <c r="BN2279" s="86"/>
      <c r="BO2279" s="86"/>
      <c r="BP2279" s="86"/>
    </row>
    <row r="2280" spans="1:68" s="207" customFormat="1" ht="15" customHeight="1" x14ac:dyDescent="0.25">
      <c r="A2280" s="71">
        <v>33</v>
      </c>
      <c r="B2280" s="284"/>
      <c r="C2280" s="284"/>
      <c r="D2280" s="284"/>
      <c r="E2280" s="284"/>
      <c r="F2280" s="71" t="s">
        <v>4412</v>
      </c>
      <c r="G2280" s="99">
        <v>150528.33000000002</v>
      </c>
      <c r="H2280" s="99">
        <v>5165.6699999999983</v>
      </c>
      <c r="I2280" s="71">
        <f t="shared" si="524"/>
        <v>155694</v>
      </c>
      <c r="J2280" s="99"/>
      <c r="K2280" s="99"/>
      <c r="L2280" s="99">
        <f t="shared" si="525"/>
        <v>0</v>
      </c>
      <c r="M2280" s="99">
        <f t="shared" si="523"/>
        <v>150528.33000000002</v>
      </c>
      <c r="N2280" s="99">
        <f t="shared" si="526"/>
        <v>5165.6699999999983</v>
      </c>
      <c r="O2280" s="99">
        <f t="shared" si="527"/>
        <v>155694</v>
      </c>
      <c r="P2280" s="99"/>
      <c r="Q2280" s="99"/>
      <c r="R2280" s="99">
        <f t="shared" si="528"/>
        <v>0</v>
      </c>
      <c r="S2280" s="99">
        <f t="shared" si="529"/>
        <v>150528.33000000002</v>
      </c>
      <c r="T2280" s="99">
        <f t="shared" si="530"/>
        <v>5165.6699999999983</v>
      </c>
      <c r="U2280" s="99">
        <f t="shared" si="531"/>
        <v>155694</v>
      </c>
      <c r="V2280" s="105"/>
      <c r="W2280" s="86"/>
      <c r="X2280" s="86"/>
      <c r="Y2280" s="86"/>
      <c r="Z2280" s="86"/>
      <c r="AA2280" s="86"/>
      <c r="AB2280" s="86"/>
      <c r="AC2280" s="86"/>
      <c r="AD2280" s="86"/>
      <c r="AE2280" s="86"/>
      <c r="AF2280" s="86"/>
      <c r="AG2280" s="86"/>
      <c r="AH2280" s="86"/>
      <c r="AI2280" s="86"/>
      <c r="AJ2280" s="86"/>
      <c r="AK2280" s="86"/>
      <c r="AL2280" s="86"/>
      <c r="AM2280" s="86"/>
      <c r="AN2280" s="86"/>
      <c r="AO2280" s="86"/>
      <c r="AP2280" s="86"/>
      <c r="AQ2280" s="86"/>
      <c r="AR2280" s="86"/>
      <c r="AS2280" s="86"/>
      <c r="AT2280" s="86"/>
      <c r="AU2280" s="86"/>
      <c r="AV2280" s="86"/>
      <c r="AW2280" s="86"/>
      <c r="AX2280" s="86"/>
      <c r="AY2280" s="86"/>
      <c r="AZ2280" s="86"/>
      <c r="BA2280" s="86"/>
      <c r="BB2280" s="86"/>
      <c r="BC2280" s="86"/>
      <c r="BD2280" s="86"/>
      <c r="BE2280" s="86"/>
      <c r="BF2280" s="86"/>
      <c r="BG2280" s="86"/>
      <c r="BH2280" s="86"/>
      <c r="BI2280" s="86"/>
      <c r="BJ2280" s="86"/>
      <c r="BK2280" s="86"/>
      <c r="BL2280" s="86"/>
      <c r="BM2280" s="86"/>
      <c r="BN2280" s="86"/>
      <c r="BO2280" s="86"/>
      <c r="BP2280" s="86"/>
    </row>
    <row r="2281" spans="1:68" s="207" customFormat="1" ht="15" customHeight="1" x14ac:dyDescent="0.25">
      <c r="A2281" s="71">
        <v>34</v>
      </c>
      <c r="B2281" s="284"/>
      <c r="C2281" s="284"/>
      <c r="D2281" s="284"/>
      <c r="E2281" s="284"/>
      <c r="F2281" s="71" t="s">
        <v>4413</v>
      </c>
      <c r="G2281" s="99">
        <v>198735.88999999996</v>
      </c>
      <c r="H2281" s="99">
        <v>83355.11</v>
      </c>
      <c r="I2281" s="71">
        <f t="shared" si="524"/>
        <v>282090.99999999994</v>
      </c>
      <c r="J2281" s="99"/>
      <c r="K2281" s="99"/>
      <c r="L2281" s="99">
        <f t="shared" si="525"/>
        <v>0</v>
      </c>
      <c r="M2281" s="99">
        <f t="shared" si="523"/>
        <v>198735.88999999996</v>
      </c>
      <c r="N2281" s="99">
        <f t="shared" si="526"/>
        <v>83355.11</v>
      </c>
      <c r="O2281" s="99">
        <f t="shared" si="527"/>
        <v>282090.99999999994</v>
      </c>
      <c r="P2281" s="99"/>
      <c r="Q2281" s="99"/>
      <c r="R2281" s="99">
        <f t="shared" si="528"/>
        <v>0</v>
      </c>
      <c r="S2281" s="99">
        <f t="shared" si="529"/>
        <v>198735.88999999996</v>
      </c>
      <c r="T2281" s="99">
        <f t="shared" si="530"/>
        <v>83355.11</v>
      </c>
      <c r="U2281" s="99">
        <f t="shared" si="531"/>
        <v>282090.99999999994</v>
      </c>
      <c r="V2281" s="105"/>
      <c r="W2281" s="86"/>
      <c r="X2281" s="86"/>
      <c r="Y2281" s="86"/>
      <c r="Z2281" s="86"/>
      <c r="AA2281" s="86"/>
      <c r="AB2281" s="86"/>
      <c r="AC2281" s="86"/>
      <c r="AD2281" s="86"/>
      <c r="AE2281" s="86"/>
      <c r="AF2281" s="86"/>
      <c r="AG2281" s="86"/>
      <c r="AH2281" s="86"/>
      <c r="AI2281" s="86"/>
      <c r="AJ2281" s="86"/>
      <c r="AK2281" s="86"/>
      <c r="AL2281" s="86"/>
      <c r="AM2281" s="86"/>
      <c r="AN2281" s="86"/>
      <c r="AO2281" s="86"/>
      <c r="AP2281" s="86"/>
      <c r="AQ2281" s="86"/>
      <c r="AR2281" s="86"/>
      <c r="AS2281" s="86"/>
      <c r="AT2281" s="86"/>
      <c r="AU2281" s="86"/>
      <c r="AV2281" s="86"/>
      <c r="AW2281" s="86"/>
      <c r="AX2281" s="86"/>
      <c r="AY2281" s="86"/>
      <c r="AZ2281" s="86"/>
      <c r="BA2281" s="86"/>
      <c r="BB2281" s="86"/>
      <c r="BC2281" s="86"/>
      <c r="BD2281" s="86"/>
      <c r="BE2281" s="86"/>
      <c r="BF2281" s="86"/>
      <c r="BG2281" s="86"/>
      <c r="BH2281" s="86"/>
      <c r="BI2281" s="86"/>
      <c r="BJ2281" s="86"/>
      <c r="BK2281" s="86"/>
      <c r="BL2281" s="86"/>
      <c r="BM2281" s="86"/>
      <c r="BN2281" s="86"/>
      <c r="BO2281" s="86"/>
      <c r="BP2281" s="86"/>
    </row>
    <row r="2282" spans="1:68" s="207" customFormat="1" ht="15" customHeight="1" x14ac:dyDescent="0.25">
      <c r="A2282" s="71">
        <v>35</v>
      </c>
      <c r="B2282" s="284"/>
      <c r="C2282" s="284"/>
      <c r="D2282" s="284"/>
      <c r="E2282" s="284"/>
      <c r="F2282" s="71" t="s">
        <v>4414</v>
      </c>
      <c r="G2282" s="99">
        <v>20468.13</v>
      </c>
      <c r="H2282" s="99">
        <v>5505.87</v>
      </c>
      <c r="I2282" s="71">
        <f t="shared" si="524"/>
        <v>25974</v>
      </c>
      <c r="J2282" s="99"/>
      <c r="K2282" s="99"/>
      <c r="L2282" s="99">
        <f t="shared" si="525"/>
        <v>0</v>
      </c>
      <c r="M2282" s="99">
        <f t="shared" si="523"/>
        <v>20468.13</v>
      </c>
      <c r="N2282" s="99">
        <f t="shared" si="526"/>
        <v>5505.87</v>
      </c>
      <c r="O2282" s="99">
        <f t="shared" si="527"/>
        <v>25974</v>
      </c>
      <c r="P2282" s="99"/>
      <c r="Q2282" s="99"/>
      <c r="R2282" s="99">
        <f t="shared" si="528"/>
        <v>0</v>
      </c>
      <c r="S2282" s="99">
        <f t="shared" si="529"/>
        <v>20468.13</v>
      </c>
      <c r="T2282" s="99">
        <f t="shared" si="530"/>
        <v>5505.87</v>
      </c>
      <c r="U2282" s="99">
        <f t="shared" si="531"/>
        <v>25974</v>
      </c>
      <c r="V2282" s="105"/>
      <c r="W2282" s="86"/>
      <c r="X2282" s="86"/>
      <c r="Y2282" s="86"/>
      <c r="Z2282" s="86"/>
      <c r="AA2282" s="86"/>
      <c r="AB2282" s="86"/>
      <c r="AC2282" s="86"/>
      <c r="AD2282" s="86"/>
      <c r="AE2282" s="86"/>
      <c r="AF2282" s="86"/>
      <c r="AG2282" s="86"/>
      <c r="AH2282" s="86"/>
      <c r="AI2282" s="86"/>
      <c r="AJ2282" s="86"/>
      <c r="AK2282" s="86"/>
      <c r="AL2282" s="86"/>
      <c r="AM2282" s="86"/>
      <c r="AN2282" s="86"/>
      <c r="AO2282" s="86"/>
      <c r="AP2282" s="86"/>
      <c r="AQ2282" s="86"/>
      <c r="AR2282" s="86"/>
      <c r="AS2282" s="86"/>
      <c r="AT2282" s="86"/>
      <c r="AU2282" s="86"/>
      <c r="AV2282" s="86"/>
      <c r="AW2282" s="86"/>
      <c r="AX2282" s="86"/>
      <c r="AY2282" s="86"/>
      <c r="AZ2282" s="86"/>
      <c r="BA2282" s="86"/>
      <c r="BB2282" s="86"/>
      <c r="BC2282" s="86"/>
      <c r="BD2282" s="86"/>
      <c r="BE2282" s="86"/>
      <c r="BF2282" s="86"/>
      <c r="BG2282" s="86"/>
      <c r="BH2282" s="86"/>
      <c r="BI2282" s="86"/>
      <c r="BJ2282" s="86"/>
      <c r="BK2282" s="86"/>
      <c r="BL2282" s="86"/>
      <c r="BM2282" s="86"/>
      <c r="BN2282" s="86"/>
      <c r="BO2282" s="86"/>
      <c r="BP2282" s="86"/>
    </row>
    <row r="2283" spans="1:68" s="207" customFormat="1" x14ac:dyDescent="0.25">
      <c r="A2283" s="71">
        <v>36</v>
      </c>
      <c r="B2283" s="284"/>
      <c r="C2283" s="284"/>
      <c r="D2283" s="284"/>
      <c r="E2283" s="284"/>
      <c r="F2283" s="71" t="s">
        <v>4415</v>
      </c>
      <c r="G2283" s="99">
        <v>13462.029999999999</v>
      </c>
      <c r="H2283" s="99">
        <v>39965.969999999987</v>
      </c>
      <c r="I2283" s="71">
        <f t="shared" si="524"/>
        <v>53427.999999999985</v>
      </c>
      <c r="J2283" s="99"/>
      <c r="K2283" s="99"/>
      <c r="L2283" s="99">
        <f t="shared" si="525"/>
        <v>0</v>
      </c>
      <c r="M2283" s="99">
        <f t="shared" si="523"/>
        <v>13462.029999999999</v>
      </c>
      <c r="N2283" s="99">
        <f t="shared" si="526"/>
        <v>39965.969999999987</v>
      </c>
      <c r="O2283" s="99">
        <f t="shared" si="527"/>
        <v>53427.999999999985</v>
      </c>
      <c r="P2283" s="99"/>
      <c r="Q2283" s="99"/>
      <c r="R2283" s="99">
        <f t="shared" si="528"/>
        <v>0</v>
      </c>
      <c r="S2283" s="99">
        <f t="shared" si="529"/>
        <v>13462.029999999999</v>
      </c>
      <c r="T2283" s="99">
        <f t="shared" si="530"/>
        <v>39965.969999999987</v>
      </c>
      <c r="U2283" s="99">
        <f t="shared" si="531"/>
        <v>53427.999999999985</v>
      </c>
      <c r="V2283" s="105"/>
      <c r="W2283" s="86"/>
      <c r="X2283" s="86"/>
      <c r="Y2283" s="86"/>
      <c r="Z2283" s="86"/>
      <c r="AA2283" s="86"/>
      <c r="AB2283" s="86"/>
      <c r="AC2283" s="86"/>
      <c r="AD2283" s="86"/>
      <c r="AE2283" s="86"/>
      <c r="AF2283" s="86"/>
      <c r="AG2283" s="86"/>
      <c r="AH2283" s="86"/>
      <c r="AI2283" s="86"/>
      <c r="AJ2283" s="86"/>
      <c r="AK2283" s="86"/>
      <c r="AL2283" s="86"/>
      <c r="AM2283" s="86"/>
      <c r="AN2283" s="86"/>
      <c r="AO2283" s="86"/>
      <c r="AP2283" s="86"/>
      <c r="AQ2283" s="86"/>
      <c r="AR2283" s="86"/>
      <c r="AS2283" s="86"/>
      <c r="AT2283" s="86"/>
      <c r="AU2283" s="86"/>
      <c r="AV2283" s="86"/>
      <c r="AW2283" s="86"/>
      <c r="AX2283" s="86"/>
      <c r="AY2283" s="86"/>
      <c r="AZ2283" s="86"/>
      <c r="BA2283" s="86"/>
      <c r="BB2283" s="86"/>
      <c r="BC2283" s="86"/>
      <c r="BD2283" s="86"/>
      <c r="BE2283" s="86"/>
      <c r="BF2283" s="86"/>
      <c r="BG2283" s="86"/>
      <c r="BH2283" s="86"/>
      <c r="BI2283" s="86"/>
      <c r="BJ2283" s="86"/>
      <c r="BK2283" s="86"/>
      <c r="BL2283" s="86"/>
      <c r="BM2283" s="86"/>
      <c r="BN2283" s="86"/>
      <c r="BO2283" s="86"/>
      <c r="BP2283" s="86"/>
    </row>
    <row r="2284" spans="1:68" s="207" customFormat="1" x14ac:dyDescent="0.25">
      <c r="A2284" s="71">
        <v>37</v>
      </c>
      <c r="B2284" s="284"/>
      <c r="C2284" s="284"/>
      <c r="D2284" s="284"/>
      <c r="E2284" s="284"/>
      <c r="F2284" s="71" t="s">
        <v>4416</v>
      </c>
      <c r="G2284" s="99">
        <v>106513.27999999998</v>
      </c>
      <c r="H2284" s="99">
        <v>13427.719999999998</v>
      </c>
      <c r="I2284" s="71">
        <f t="shared" si="524"/>
        <v>119940.99999999999</v>
      </c>
      <c r="J2284" s="99"/>
      <c r="K2284" s="99"/>
      <c r="L2284" s="99">
        <f t="shared" si="525"/>
        <v>0</v>
      </c>
      <c r="M2284" s="99">
        <f t="shared" si="523"/>
        <v>106513.27999999998</v>
      </c>
      <c r="N2284" s="99">
        <f t="shared" si="526"/>
        <v>13427.719999999998</v>
      </c>
      <c r="O2284" s="99">
        <f t="shared" si="527"/>
        <v>119940.99999999999</v>
      </c>
      <c r="P2284" s="99"/>
      <c r="Q2284" s="99"/>
      <c r="R2284" s="99">
        <f t="shared" si="528"/>
        <v>0</v>
      </c>
      <c r="S2284" s="99">
        <f t="shared" si="529"/>
        <v>106513.27999999998</v>
      </c>
      <c r="T2284" s="99">
        <f t="shared" si="530"/>
        <v>13427.719999999998</v>
      </c>
      <c r="U2284" s="99">
        <f t="shared" si="531"/>
        <v>119940.99999999999</v>
      </c>
      <c r="V2284" s="105"/>
      <c r="W2284" s="86"/>
      <c r="X2284" s="86"/>
      <c r="Y2284" s="86"/>
      <c r="Z2284" s="86"/>
      <c r="AA2284" s="86"/>
      <c r="AB2284" s="86"/>
      <c r="AC2284" s="86"/>
      <c r="AD2284" s="86"/>
      <c r="AE2284" s="86"/>
      <c r="AF2284" s="86"/>
      <c r="AG2284" s="86"/>
      <c r="AH2284" s="86"/>
      <c r="AI2284" s="86"/>
      <c r="AJ2284" s="86"/>
      <c r="AK2284" s="86"/>
      <c r="AL2284" s="86"/>
      <c r="AM2284" s="86"/>
      <c r="AN2284" s="86"/>
      <c r="AO2284" s="86"/>
      <c r="AP2284" s="86"/>
      <c r="AQ2284" s="86"/>
      <c r="AR2284" s="86"/>
      <c r="AS2284" s="86"/>
      <c r="AT2284" s="86"/>
      <c r="AU2284" s="86"/>
      <c r="AV2284" s="86"/>
      <c r="AW2284" s="86"/>
      <c r="AX2284" s="86"/>
      <c r="AY2284" s="86"/>
      <c r="AZ2284" s="86"/>
      <c r="BA2284" s="86"/>
      <c r="BB2284" s="86"/>
      <c r="BC2284" s="86"/>
      <c r="BD2284" s="86"/>
      <c r="BE2284" s="86"/>
      <c r="BF2284" s="86"/>
      <c r="BG2284" s="86"/>
      <c r="BH2284" s="86"/>
      <c r="BI2284" s="86"/>
      <c r="BJ2284" s="86"/>
      <c r="BK2284" s="86"/>
      <c r="BL2284" s="86"/>
      <c r="BM2284" s="86"/>
      <c r="BN2284" s="86"/>
      <c r="BO2284" s="86"/>
      <c r="BP2284" s="86"/>
    </row>
    <row r="2285" spans="1:68" s="207" customFormat="1" ht="15" customHeight="1" x14ac:dyDescent="0.25">
      <c r="A2285" s="71">
        <v>38</v>
      </c>
      <c r="B2285" s="284"/>
      <c r="C2285" s="284"/>
      <c r="D2285" s="284"/>
      <c r="E2285" s="284"/>
      <c r="F2285" s="71" t="s">
        <v>4417</v>
      </c>
      <c r="G2285" s="99">
        <v>12329.090000000002</v>
      </c>
      <c r="H2285" s="99">
        <v>10261.910000000002</v>
      </c>
      <c r="I2285" s="71">
        <f t="shared" si="524"/>
        <v>22591.000000000004</v>
      </c>
      <c r="J2285" s="99"/>
      <c r="K2285" s="99"/>
      <c r="L2285" s="99">
        <f t="shared" si="525"/>
        <v>0</v>
      </c>
      <c r="M2285" s="99">
        <f t="shared" si="523"/>
        <v>12329.090000000002</v>
      </c>
      <c r="N2285" s="99">
        <f t="shared" si="526"/>
        <v>10261.910000000002</v>
      </c>
      <c r="O2285" s="99">
        <f t="shared" si="527"/>
        <v>22591.000000000004</v>
      </c>
      <c r="P2285" s="99"/>
      <c r="Q2285" s="99"/>
      <c r="R2285" s="99">
        <f t="shared" si="528"/>
        <v>0</v>
      </c>
      <c r="S2285" s="99">
        <f t="shared" si="529"/>
        <v>12329.090000000002</v>
      </c>
      <c r="T2285" s="99">
        <f t="shared" si="530"/>
        <v>10261.910000000002</v>
      </c>
      <c r="U2285" s="99">
        <f t="shared" si="531"/>
        <v>22591.000000000004</v>
      </c>
      <c r="V2285" s="105"/>
      <c r="W2285" s="86"/>
      <c r="X2285" s="86"/>
      <c r="Y2285" s="86"/>
      <c r="Z2285" s="86"/>
      <c r="AA2285" s="86"/>
      <c r="AB2285" s="86"/>
      <c r="AC2285" s="86"/>
      <c r="AD2285" s="86"/>
      <c r="AE2285" s="86"/>
      <c r="AF2285" s="86"/>
      <c r="AG2285" s="86"/>
      <c r="AH2285" s="86"/>
      <c r="AI2285" s="86"/>
      <c r="AJ2285" s="86"/>
      <c r="AK2285" s="86"/>
      <c r="AL2285" s="86"/>
      <c r="AM2285" s="86"/>
      <c r="AN2285" s="86"/>
      <c r="AO2285" s="86"/>
      <c r="AP2285" s="86"/>
      <c r="AQ2285" s="86"/>
      <c r="AR2285" s="86"/>
      <c r="AS2285" s="86"/>
      <c r="AT2285" s="86"/>
      <c r="AU2285" s="86"/>
      <c r="AV2285" s="86"/>
      <c r="AW2285" s="86"/>
      <c r="AX2285" s="86"/>
      <c r="AY2285" s="86"/>
      <c r="AZ2285" s="86"/>
      <c r="BA2285" s="86"/>
      <c r="BB2285" s="86"/>
      <c r="BC2285" s="86"/>
      <c r="BD2285" s="86"/>
      <c r="BE2285" s="86"/>
      <c r="BF2285" s="86"/>
      <c r="BG2285" s="86"/>
      <c r="BH2285" s="86"/>
      <c r="BI2285" s="86"/>
      <c r="BJ2285" s="86"/>
      <c r="BK2285" s="86"/>
      <c r="BL2285" s="86"/>
      <c r="BM2285" s="86"/>
      <c r="BN2285" s="86"/>
      <c r="BO2285" s="86"/>
      <c r="BP2285" s="86"/>
    </row>
    <row r="2286" spans="1:68" s="207" customFormat="1" ht="15" customHeight="1" x14ac:dyDescent="0.25">
      <c r="A2286" s="71">
        <v>39</v>
      </c>
      <c r="B2286" s="284"/>
      <c r="C2286" s="284"/>
      <c r="D2286" s="284"/>
      <c r="E2286" s="284"/>
      <c r="F2286" s="71" t="s">
        <v>4418</v>
      </c>
      <c r="G2286" s="99">
        <v>133660.46000000002</v>
      </c>
      <c r="H2286" s="99">
        <v>33795.54</v>
      </c>
      <c r="I2286" s="71">
        <f t="shared" si="524"/>
        <v>167456.00000000003</v>
      </c>
      <c r="J2286" s="99"/>
      <c r="K2286" s="99"/>
      <c r="L2286" s="99">
        <f t="shared" si="525"/>
        <v>0</v>
      </c>
      <c r="M2286" s="99">
        <f t="shared" si="523"/>
        <v>133660.46000000002</v>
      </c>
      <c r="N2286" s="99">
        <f t="shared" si="526"/>
        <v>33795.54</v>
      </c>
      <c r="O2286" s="99">
        <f t="shared" si="527"/>
        <v>167456.00000000003</v>
      </c>
      <c r="P2286" s="99"/>
      <c r="Q2286" s="99"/>
      <c r="R2286" s="99">
        <f t="shared" si="528"/>
        <v>0</v>
      </c>
      <c r="S2286" s="99">
        <f t="shared" si="529"/>
        <v>133660.46000000002</v>
      </c>
      <c r="T2286" s="99">
        <f t="shared" si="530"/>
        <v>33795.54</v>
      </c>
      <c r="U2286" s="99">
        <f t="shared" si="531"/>
        <v>167456.00000000003</v>
      </c>
      <c r="V2286" s="105"/>
      <c r="W2286" s="86"/>
      <c r="X2286" s="86"/>
      <c r="Y2286" s="86"/>
      <c r="Z2286" s="86"/>
      <c r="AA2286" s="86"/>
      <c r="AB2286" s="86"/>
      <c r="AC2286" s="86"/>
      <c r="AD2286" s="86"/>
      <c r="AE2286" s="86"/>
      <c r="AF2286" s="86"/>
      <c r="AG2286" s="86"/>
      <c r="AH2286" s="86"/>
      <c r="AI2286" s="86"/>
      <c r="AJ2286" s="86"/>
      <c r="AK2286" s="86"/>
      <c r="AL2286" s="86"/>
      <c r="AM2286" s="86"/>
      <c r="AN2286" s="86"/>
      <c r="AO2286" s="86"/>
      <c r="AP2286" s="86"/>
      <c r="AQ2286" s="86"/>
      <c r="AR2286" s="86"/>
      <c r="AS2286" s="86"/>
      <c r="AT2286" s="86"/>
      <c r="AU2286" s="86"/>
      <c r="AV2286" s="86"/>
      <c r="AW2286" s="86"/>
      <c r="AX2286" s="86"/>
      <c r="AY2286" s="86"/>
      <c r="AZ2286" s="86"/>
      <c r="BA2286" s="86"/>
      <c r="BB2286" s="86"/>
      <c r="BC2286" s="86"/>
      <c r="BD2286" s="86"/>
      <c r="BE2286" s="86"/>
      <c r="BF2286" s="86"/>
      <c r="BG2286" s="86"/>
      <c r="BH2286" s="86"/>
      <c r="BI2286" s="86"/>
      <c r="BJ2286" s="86"/>
      <c r="BK2286" s="86"/>
      <c r="BL2286" s="86"/>
      <c r="BM2286" s="86"/>
      <c r="BN2286" s="86"/>
      <c r="BO2286" s="86"/>
      <c r="BP2286" s="86"/>
    </row>
    <row r="2287" spans="1:68" s="207" customFormat="1" ht="15" customHeight="1" x14ac:dyDescent="0.25">
      <c r="A2287" s="71">
        <v>40</v>
      </c>
      <c r="B2287" s="284"/>
      <c r="C2287" s="284"/>
      <c r="D2287" s="284"/>
      <c r="E2287" s="284"/>
      <c r="F2287" s="71" t="s">
        <v>4419</v>
      </c>
      <c r="G2287" s="99">
        <v>14831.150000000001</v>
      </c>
      <c r="H2287" s="99">
        <v>5789.85</v>
      </c>
      <c r="I2287" s="71">
        <f t="shared" si="524"/>
        <v>20621</v>
      </c>
      <c r="J2287" s="99"/>
      <c r="K2287" s="99"/>
      <c r="L2287" s="99">
        <f t="shared" si="525"/>
        <v>0</v>
      </c>
      <c r="M2287" s="99">
        <f t="shared" si="523"/>
        <v>14831.150000000001</v>
      </c>
      <c r="N2287" s="99">
        <f t="shared" si="526"/>
        <v>5789.85</v>
      </c>
      <c r="O2287" s="99">
        <f t="shared" si="527"/>
        <v>20621</v>
      </c>
      <c r="P2287" s="99"/>
      <c r="Q2287" s="99"/>
      <c r="R2287" s="99">
        <f t="shared" si="528"/>
        <v>0</v>
      </c>
      <c r="S2287" s="99">
        <f t="shared" si="529"/>
        <v>14831.150000000001</v>
      </c>
      <c r="T2287" s="99">
        <f t="shared" si="530"/>
        <v>5789.85</v>
      </c>
      <c r="U2287" s="99">
        <f t="shared" si="531"/>
        <v>20621</v>
      </c>
      <c r="V2287" s="105"/>
      <c r="W2287" s="86"/>
      <c r="X2287" s="86"/>
      <c r="Y2287" s="86"/>
      <c r="Z2287" s="86"/>
      <c r="AA2287" s="86"/>
      <c r="AB2287" s="86"/>
      <c r="AC2287" s="86"/>
      <c r="AD2287" s="86"/>
      <c r="AE2287" s="86"/>
      <c r="AF2287" s="86"/>
      <c r="AG2287" s="86"/>
      <c r="AH2287" s="86"/>
      <c r="AI2287" s="86"/>
      <c r="AJ2287" s="86"/>
      <c r="AK2287" s="86"/>
      <c r="AL2287" s="86"/>
      <c r="AM2287" s="86"/>
      <c r="AN2287" s="86"/>
      <c r="AO2287" s="86"/>
      <c r="AP2287" s="86"/>
      <c r="AQ2287" s="86"/>
      <c r="AR2287" s="86"/>
      <c r="AS2287" s="86"/>
      <c r="AT2287" s="86"/>
      <c r="AU2287" s="86"/>
      <c r="AV2287" s="86"/>
      <c r="AW2287" s="86"/>
      <c r="AX2287" s="86"/>
      <c r="AY2287" s="86"/>
      <c r="AZ2287" s="86"/>
      <c r="BA2287" s="86"/>
      <c r="BB2287" s="86"/>
      <c r="BC2287" s="86"/>
      <c r="BD2287" s="86"/>
      <c r="BE2287" s="86"/>
      <c r="BF2287" s="86"/>
      <c r="BG2287" s="86"/>
      <c r="BH2287" s="86"/>
      <c r="BI2287" s="86"/>
      <c r="BJ2287" s="86"/>
      <c r="BK2287" s="86"/>
      <c r="BL2287" s="86"/>
      <c r="BM2287" s="86"/>
      <c r="BN2287" s="86"/>
      <c r="BO2287" s="86"/>
      <c r="BP2287" s="86"/>
    </row>
    <row r="2288" spans="1:68" s="207" customFormat="1" x14ac:dyDescent="0.25">
      <c r="A2288" s="71">
        <v>41</v>
      </c>
      <c r="B2288" s="284"/>
      <c r="C2288" s="284"/>
      <c r="D2288" s="284"/>
      <c r="E2288" s="284"/>
      <c r="F2288" s="71" t="s">
        <v>4420</v>
      </c>
      <c r="G2288" s="99">
        <v>77868.899999999994</v>
      </c>
      <c r="H2288" s="99">
        <v>22318.1</v>
      </c>
      <c r="I2288" s="71">
        <f t="shared" si="524"/>
        <v>100187</v>
      </c>
      <c r="J2288" s="99"/>
      <c r="K2288" s="99"/>
      <c r="L2288" s="99">
        <f t="shared" si="525"/>
        <v>0</v>
      </c>
      <c r="M2288" s="99">
        <f t="shared" si="523"/>
        <v>77868.899999999994</v>
      </c>
      <c r="N2288" s="99">
        <f t="shared" si="526"/>
        <v>22318.1</v>
      </c>
      <c r="O2288" s="99">
        <f t="shared" si="527"/>
        <v>100187</v>
      </c>
      <c r="P2288" s="99"/>
      <c r="Q2288" s="99"/>
      <c r="R2288" s="99">
        <f t="shared" si="528"/>
        <v>0</v>
      </c>
      <c r="S2288" s="99">
        <f t="shared" si="529"/>
        <v>77868.899999999994</v>
      </c>
      <c r="T2288" s="99">
        <f t="shared" si="530"/>
        <v>22318.1</v>
      </c>
      <c r="U2288" s="99">
        <f t="shared" si="531"/>
        <v>100187</v>
      </c>
      <c r="V2288" s="105"/>
      <c r="W2288" s="86"/>
      <c r="X2288" s="86"/>
      <c r="Y2288" s="86"/>
      <c r="Z2288" s="86"/>
      <c r="AA2288" s="86"/>
      <c r="AB2288" s="86"/>
      <c r="AC2288" s="86"/>
      <c r="AD2288" s="86"/>
      <c r="AE2288" s="86"/>
      <c r="AF2288" s="86"/>
      <c r="AG2288" s="86"/>
      <c r="AH2288" s="86"/>
      <c r="AI2288" s="86"/>
      <c r="AJ2288" s="86"/>
      <c r="AK2288" s="86"/>
      <c r="AL2288" s="86"/>
      <c r="AM2288" s="86"/>
      <c r="AN2288" s="86"/>
      <c r="AO2288" s="86"/>
      <c r="AP2288" s="86"/>
      <c r="AQ2288" s="86"/>
      <c r="AR2288" s="86"/>
      <c r="AS2288" s="86"/>
      <c r="AT2288" s="86"/>
      <c r="AU2288" s="86"/>
      <c r="AV2288" s="86"/>
      <c r="AW2288" s="86"/>
      <c r="AX2288" s="86"/>
      <c r="AY2288" s="86"/>
      <c r="AZ2288" s="86"/>
      <c r="BA2288" s="86"/>
      <c r="BB2288" s="86"/>
      <c r="BC2288" s="86"/>
      <c r="BD2288" s="86"/>
      <c r="BE2288" s="86"/>
      <c r="BF2288" s="86"/>
      <c r="BG2288" s="86"/>
      <c r="BH2288" s="86"/>
      <c r="BI2288" s="86"/>
      <c r="BJ2288" s="86"/>
      <c r="BK2288" s="86"/>
      <c r="BL2288" s="86"/>
      <c r="BM2288" s="86"/>
      <c r="BN2288" s="86"/>
      <c r="BO2288" s="86"/>
      <c r="BP2288" s="86"/>
    </row>
    <row r="2289" spans="1:68" s="207" customFormat="1" x14ac:dyDescent="0.25">
      <c r="A2289" s="71">
        <v>42</v>
      </c>
      <c r="B2289" s="284"/>
      <c r="C2289" s="284"/>
      <c r="D2289" s="284"/>
      <c r="E2289" s="284"/>
      <c r="F2289" s="71" t="s">
        <v>4421</v>
      </c>
      <c r="G2289" s="99">
        <v>23493.57</v>
      </c>
      <c r="H2289" s="99">
        <v>3280.4299999999985</v>
      </c>
      <c r="I2289" s="71">
        <f t="shared" si="524"/>
        <v>26774</v>
      </c>
      <c r="J2289" s="99"/>
      <c r="K2289" s="99"/>
      <c r="L2289" s="99">
        <f t="shared" si="525"/>
        <v>0</v>
      </c>
      <c r="M2289" s="99">
        <f t="shared" si="523"/>
        <v>23493.57</v>
      </c>
      <c r="N2289" s="99">
        <f t="shared" si="526"/>
        <v>3280.4299999999985</v>
      </c>
      <c r="O2289" s="99">
        <f t="shared" si="527"/>
        <v>26774</v>
      </c>
      <c r="P2289" s="99"/>
      <c r="Q2289" s="99"/>
      <c r="R2289" s="99">
        <f t="shared" si="528"/>
        <v>0</v>
      </c>
      <c r="S2289" s="99">
        <f t="shared" si="529"/>
        <v>23493.57</v>
      </c>
      <c r="T2289" s="99">
        <f t="shared" si="530"/>
        <v>3280.4299999999985</v>
      </c>
      <c r="U2289" s="99">
        <f t="shared" si="531"/>
        <v>26774</v>
      </c>
      <c r="V2289" s="105"/>
      <c r="W2289" s="86"/>
      <c r="X2289" s="86"/>
      <c r="Y2289" s="86"/>
      <c r="Z2289" s="86"/>
      <c r="AA2289" s="86"/>
      <c r="AB2289" s="86"/>
      <c r="AC2289" s="86"/>
      <c r="AD2289" s="86"/>
      <c r="AE2289" s="86"/>
      <c r="AF2289" s="86"/>
      <c r="AG2289" s="86"/>
      <c r="AH2289" s="86"/>
      <c r="AI2289" s="86"/>
      <c r="AJ2289" s="86"/>
      <c r="AK2289" s="86"/>
      <c r="AL2289" s="86"/>
      <c r="AM2289" s="86"/>
      <c r="AN2289" s="86"/>
      <c r="AO2289" s="86"/>
      <c r="AP2289" s="86"/>
      <c r="AQ2289" s="86"/>
      <c r="AR2289" s="86"/>
      <c r="AS2289" s="86"/>
      <c r="AT2289" s="86"/>
      <c r="AU2289" s="86"/>
      <c r="AV2289" s="86"/>
      <c r="AW2289" s="86"/>
      <c r="AX2289" s="86"/>
      <c r="AY2289" s="86"/>
      <c r="AZ2289" s="86"/>
      <c r="BA2289" s="86"/>
      <c r="BB2289" s="86"/>
      <c r="BC2289" s="86"/>
      <c r="BD2289" s="86"/>
      <c r="BE2289" s="86"/>
      <c r="BF2289" s="86"/>
      <c r="BG2289" s="86"/>
      <c r="BH2289" s="86"/>
      <c r="BI2289" s="86"/>
      <c r="BJ2289" s="86"/>
      <c r="BK2289" s="86"/>
      <c r="BL2289" s="86"/>
      <c r="BM2289" s="86"/>
      <c r="BN2289" s="86"/>
      <c r="BO2289" s="86"/>
      <c r="BP2289" s="86"/>
    </row>
    <row r="2290" spans="1:68" s="207" customFormat="1" x14ac:dyDescent="0.25">
      <c r="A2290" s="71">
        <v>43</v>
      </c>
      <c r="B2290" s="285"/>
      <c r="C2290" s="285"/>
      <c r="D2290" s="285"/>
      <c r="E2290" s="285"/>
      <c r="F2290" s="71" t="s">
        <v>4422</v>
      </c>
      <c r="G2290" s="99">
        <v>176205.24</v>
      </c>
      <c r="H2290" s="99">
        <v>22220.759999999987</v>
      </c>
      <c r="I2290" s="71">
        <f t="shared" si="524"/>
        <v>198425.99999999997</v>
      </c>
      <c r="J2290" s="99"/>
      <c r="K2290" s="99"/>
      <c r="L2290" s="99">
        <f t="shared" si="525"/>
        <v>0</v>
      </c>
      <c r="M2290" s="99">
        <f t="shared" si="523"/>
        <v>176205.24</v>
      </c>
      <c r="N2290" s="99">
        <f t="shared" si="526"/>
        <v>22220.759999999987</v>
      </c>
      <c r="O2290" s="99">
        <f t="shared" si="527"/>
        <v>198425.99999999997</v>
      </c>
      <c r="P2290" s="99"/>
      <c r="Q2290" s="99"/>
      <c r="R2290" s="99">
        <f t="shared" si="528"/>
        <v>0</v>
      </c>
      <c r="S2290" s="99">
        <f t="shared" si="529"/>
        <v>176205.24</v>
      </c>
      <c r="T2290" s="99">
        <f t="shared" si="530"/>
        <v>22220.759999999987</v>
      </c>
      <c r="U2290" s="99">
        <f t="shared" si="531"/>
        <v>198425.99999999997</v>
      </c>
      <c r="V2290" s="105"/>
      <c r="W2290" s="86"/>
      <c r="X2290" s="86"/>
      <c r="Y2290" s="86"/>
      <c r="Z2290" s="86"/>
      <c r="AA2290" s="86"/>
      <c r="AB2290" s="86"/>
      <c r="AC2290" s="86"/>
      <c r="AD2290" s="86"/>
      <c r="AE2290" s="86"/>
      <c r="AF2290" s="86"/>
      <c r="AG2290" s="86"/>
      <c r="AH2290" s="86"/>
      <c r="AI2290" s="86"/>
      <c r="AJ2290" s="86"/>
      <c r="AK2290" s="86"/>
      <c r="AL2290" s="86"/>
      <c r="AM2290" s="86"/>
      <c r="AN2290" s="86"/>
      <c r="AO2290" s="86"/>
      <c r="AP2290" s="86"/>
      <c r="AQ2290" s="86"/>
      <c r="AR2290" s="86"/>
      <c r="AS2290" s="86"/>
      <c r="AT2290" s="86"/>
      <c r="AU2290" s="86"/>
      <c r="AV2290" s="86"/>
      <c r="AW2290" s="86"/>
      <c r="AX2290" s="86"/>
      <c r="AY2290" s="86"/>
      <c r="AZ2290" s="86"/>
      <c r="BA2290" s="86"/>
      <c r="BB2290" s="86"/>
      <c r="BC2290" s="86"/>
      <c r="BD2290" s="86"/>
      <c r="BE2290" s="86"/>
      <c r="BF2290" s="86"/>
      <c r="BG2290" s="86"/>
      <c r="BH2290" s="86"/>
      <c r="BI2290" s="86"/>
      <c r="BJ2290" s="86"/>
      <c r="BK2290" s="86"/>
      <c r="BL2290" s="86"/>
      <c r="BM2290" s="86"/>
      <c r="BN2290" s="86"/>
      <c r="BO2290" s="86"/>
      <c r="BP2290" s="86"/>
    </row>
    <row r="2291" spans="1:68" s="213" customFormat="1" x14ac:dyDescent="0.25">
      <c r="A2291" s="255" t="s">
        <v>43</v>
      </c>
      <c r="B2291" s="256"/>
      <c r="C2291" s="256"/>
      <c r="D2291" s="256"/>
      <c r="E2291" s="256"/>
      <c r="F2291" s="211">
        <f>A2290</f>
        <v>43</v>
      </c>
      <c r="G2291" s="122">
        <f>SUM(G2248:G2290)</f>
        <v>3879177.5899999989</v>
      </c>
      <c r="H2291" s="122">
        <f t="shared" ref="H2291:U2291" si="532">SUM(H2248:H2290)</f>
        <v>914674.41000000015</v>
      </c>
      <c r="I2291" s="122">
        <f t="shared" si="532"/>
        <v>4793852</v>
      </c>
      <c r="J2291" s="122">
        <f t="shared" si="532"/>
        <v>0</v>
      </c>
      <c r="K2291" s="122">
        <f t="shared" si="532"/>
        <v>0</v>
      </c>
      <c r="L2291" s="122">
        <f t="shared" si="532"/>
        <v>0</v>
      </c>
      <c r="M2291" s="122">
        <f t="shared" si="532"/>
        <v>3879177.5899999989</v>
      </c>
      <c r="N2291" s="122">
        <f t="shared" si="532"/>
        <v>914674.41000000015</v>
      </c>
      <c r="O2291" s="122">
        <f t="shared" si="532"/>
        <v>4793852</v>
      </c>
      <c r="P2291" s="122">
        <f t="shared" si="532"/>
        <v>0</v>
      </c>
      <c r="Q2291" s="122">
        <f t="shared" si="532"/>
        <v>0</v>
      </c>
      <c r="R2291" s="122">
        <f t="shared" si="532"/>
        <v>0</v>
      </c>
      <c r="S2291" s="122">
        <f t="shared" si="532"/>
        <v>3879177.5899999989</v>
      </c>
      <c r="T2291" s="122">
        <f t="shared" si="532"/>
        <v>914674.41000000015</v>
      </c>
      <c r="U2291" s="122">
        <f t="shared" si="532"/>
        <v>4793852</v>
      </c>
      <c r="V2291" s="212"/>
      <c r="W2291" s="86"/>
      <c r="X2291" s="86"/>
      <c r="Y2291" s="86"/>
      <c r="Z2291" s="86"/>
      <c r="AA2291" s="86"/>
      <c r="AB2291" s="86"/>
      <c r="AC2291" s="86"/>
      <c r="AD2291" s="86"/>
      <c r="AE2291" s="86"/>
      <c r="AF2291" s="86"/>
      <c r="AG2291" s="86"/>
      <c r="AH2291" s="86"/>
      <c r="AI2291" s="86"/>
      <c r="AJ2291" s="86"/>
      <c r="AK2291" s="86"/>
      <c r="AL2291" s="86"/>
      <c r="AM2291" s="86"/>
      <c r="AN2291" s="86"/>
      <c r="AO2291" s="86"/>
      <c r="AP2291" s="86"/>
      <c r="AQ2291" s="86"/>
      <c r="AR2291" s="86"/>
      <c r="AS2291" s="86"/>
      <c r="AT2291" s="86"/>
      <c r="AU2291" s="86"/>
      <c r="AV2291" s="86"/>
      <c r="AW2291" s="86"/>
      <c r="AX2291" s="86"/>
      <c r="AY2291" s="86"/>
      <c r="AZ2291" s="86"/>
      <c r="BA2291" s="86"/>
      <c r="BB2291" s="86"/>
      <c r="BC2291" s="86"/>
      <c r="BD2291" s="86"/>
      <c r="BE2291" s="86"/>
      <c r="BF2291" s="86"/>
      <c r="BG2291" s="86"/>
      <c r="BH2291" s="86"/>
      <c r="BI2291" s="86"/>
      <c r="BJ2291" s="86"/>
      <c r="BK2291" s="86"/>
      <c r="BL2291" s="86"/>
      <c r="BM2291" s="86"/>
      <c r="BN2291" s="86"/>
      <c r="BO2291" s="86"/>
      <c r="BP2291" s="86"/>
    </row>
    <row r="2292" spans="1:68" s="207" customFormat="1" x14ac:dyDescent="0.25">
      <c r="A2292" s="71">
        <v>1</v>
      </c>
      <c r="B2292" s="286" t="s">
        <v>1843</v>
      </c>
      <c r="C2292" s="286" t="s">
        <v>1844</v>
      </c>
      <c r="D2292" s="286" t="s">
        <v>1844</v>
      </c>
      <c r="E2292" s="286" t="s">
        <v>5597</v>
      </c>
      <c r="F2292" s="96" t="s">
        <v>4423</v>
      </c>
      <c r="G2292" s="99">
        <v>15811</v>
      </c>
      <c r="H2292" s="99">
        <v>0</v>
      </c>
      <c r="I2292" s="71">
        <f t="shared" si="524"/>
        <v>15811</v>
      </c>
      <c r="J2292" s="99"/>
      <c r="K2292" s="99"/>
      <c r="L2292" s="99">
        <f t="shared" si="525"/>
        <v>0</v>
      </c>
      <c r="M2292" s="99">
        <f t="shared" si="523"/>
        <v>15811</v>
      </c>
      <c r="N2292" s="99">
        <f t="shared" si="526"/>
        <v>0</v>
      </c>
      <c r="O2292" s="99">
        <f t="shared" si="527"/>
        <v>15811</v>
      </c>
      <c r="P2292" s="99"/>
      <c r="Q2292" s="99"/>
      <c r="R2292" s="99">
        <f t="shared" si="528"/>
        <v>0</v>
      </c>
      <c r="S2292" s="99">
        <f t="shared" si="529"/>
        <v>15811</v>
      </c>
      <c r="T2292" s="99">
        <f t="shared" si="530"/>
        <v>0</v>
      </c>
      <c r="U2292" s="99">
        <f t="shared" si="531"/>
        <v>15811</v>
      </c>
      <c r="V2292" s="105"/>
      <c r="W2292" s="86"/>
      <c r="X2292" s="86"/>
      <c r="Y2292" s="86"/>
      <c r="Z2292" s="86"/>
      <c r="AA2292" s="86"/>
      <c r="AB2292" s="86"/>
      <c r="AC2292" s="86"/>
      <c r="AD2292" s="86"/>
      <c r="AE2292" s="86"/>
      <c r="AF2292" s="86"/>
      <c r="AG2292" s="86"/>
      <c r="AH2292" s="86"/>
      <c r="AI2292" s="86"/>
      <c r="AJ2292" s="86"/>
      <c r="AK2292" s="86"/>
      <c r="AL2292" s="86"/>
      <c r="AM2292" s="86"/>
      <c r="AN2292" s="86"/>
      <c r="AO2292" s="86"/>
      <c r="AP2292" s="86"/>
      <c r="AQ2292" s="86"/>
      <c r="AR2292" s="86"/>
      <c r="AS2292" s="86"/>
      <c r="AT2292" s="86"/>
      <c r="AU2292" s="86"/>
      <c r="AV2292" s="86"/>
      <c r="AW2292" s="86"/>
      <c r="AX2292" s="86"/>
      <c r="AY2292" s="86"/>
      <c r="AZ2292" s="86"/>
      <c r="BA2292" s="86"/>
      <c r="BB2292" s="86"/>
      <c r="BC2292" s="86"/>
      <c r="BD2292" s="86"/>
      <c r="BE2292" s="86"/>
      <c r="BF2292" s="86"/>
      <c r="BG2292" s="86"/>
      <c r="BH2292" s="86"/>
      <c r="BI2292" s="86"/>
      <c r="BJ2292" s="86"/>
      <c r="BK2292" s="86"/>
      <c r="BL2292" s="86"/>
      <c r="BM2292" s="86"/>
      <c r="BN2292" s="86"/>
      <c r="BO2292" s="86"/>
      <c r="BP2292" s="86"/>
    </row>
    <row r="2293" spans="1:68" s="207" customFormat="1" x14ac:dyDescent="0.25">
      <c r="A2293" s="71">
        <v>2</v>
      </c>
      <c r="B2293" s="286"/>
      <c r="C2293" s="286"/>
      <c r="D2293" s="286"/>
      <c r="E2293" s="286"/>
      <c r="F2293" s="96" t="s">
        <v>4424</v>
      </c>
      <c r="G2293" s="99">
        <v>57558.83</v>
      </c>
      <c r="H2293" s="99">
        <v>-6607.8299999999981</v>
      </c>
      <c r="I2293" s="71">
        <f t="shared" si="524"/>
        <v>50951</v>
      </c>
      <c r="J2293" s="99"/>
      <c r="K2293" s="99"/>
      <c r="L2293" s="99">
        <f t="shared" si="525"/>
        <v>0</v>
      </c>
      <c r="M2293" s="99">
        <f t="shared" si="523"/>
        <v>57558.83</v>
      </c>
      <c r="N2293" s="99">
        <f t="shared" si="526"/>
        <v>-6607.8299999999981</v>
      </c>
      <c r="O2293" s="99">
        <f t="shared" si="527"/>
        <v>50951</v>
      </c>
      <c r="P2293" s="99"/>
      <c r="Q2293" s="99"/>
      <c r="R2293" s="99">
        <f t="shared" si="528"/>
        <v>0</v>
      </c>
      <c r="S2293" s="99">
        <f t="shared" si="529"/>
        <v>57558.83</v>
      </c>
      <c r="T2293" s="99">
        <f t="shared" si="530"/>
        <v>-6607.8299999999981</v>
      </c>
      <c r="U2293" s="99">
        <f t="shared" si="531"/>
        <v>50951</v>
      </c>
      <c r="V2293" s="105"/>
      <c r="W2293" s="86"/>
      <c r="X2293" s="86"/>
      <c r="Y2293" s="86"/>
      <c r="Z2293" s="86"/>
      <c r="AA2293" s="86"/>
      <c r="AB2293" s="86"/>
      <c r="AC2293" s="86"/>
      <c r="AD2293" s="86"/>
      <c r="AE2293" s="86"/>
      <c r="AF2293" s="86"/>
      <c r="AG2293" s="86"/>
      <c r="AH2293" s="86"/>
      <c r="AI2293" s="86"/>
      <c r="AJ2293" s="86"/>
      <c r="AK2293" s="86"/>
      <c r="AL2293" s="86"/>
      <c r="AM2293" s="86"/>
      <c r="AN2293" s="86"/>
      <c r="AO2293" s="86"/>
      <c r="AP2293" s="86"/>
      <c r="AQ2293" s="86"/>
      <c r="AR2293" s="86"/>
      <c r="AS2293" s="86"/>
      <c r="AT2293" s="86"/>
      <c r="AU2293" s="86"/>
      <c r="AV2293" s="86"/>
      <c r="AW2293" s="86"/>
      <c r="AX2293" s="86"/>
      <c r="AY2293" s="86"/>
      <c r="AZ2293" s="86"/>
      <c r="BA2293" s="86"/>
      <c r="BB2293" s="86"/>
      <c r="BC2293" s="86"/>
      <c r="BD2293" s="86"/>
      <c r="BE2293" s="86"/>
      <c r="BF2293" s="86"/>
      <c r="BG2293" s="86"/>
      <c r="BH2293" s="86"/>
      <c r="BI2293" s="86"/>
      <c r="BJ2293" s="86"/>
      <c r="BK2293" s="86"/>
      <c r="BL2293" s="86"/>
      <c r="BM2293" s="86"/>
      <c r="BN2293" s="86"/>
      <c r="BO2293" s="86"/>
      <c r="BP2293" s="86"/>
    </row>
    <row r="2294" spans="1:68" s="207" customFormat="1" x14ac:dyDescent="0.25">
      <c r="A2294" s="71">
        <v>3</v>
      </c>
      <c r="B2294" s="286"/>
      <c r="C2294" s="286"/>
      <c r="D2294" s="286"/>
      <c r="E2294" s="286"/>
      <c r="F2294" s="96" t="s">
        <v>4425</v>
      </c>
      <c r="G2294" s="99">
        <v>19900.939999999999</v>
      </c>
      <c r="H2294" s="99">
        <v>3587.0599999999995</v>
      </c>
      <c r="I2294" s="71">
        <f t="shared" si="524"/>
        <v>23488</v>
      </c>
      <c r="J2294" s="99"/>
      <c r="K2294" s="99"/>
      <c r="L2294" s="99">
        <f t="shared" si="525"/>
        <v>0</v>
      </c>
      <c r="M2294" s="99">
        <f t="shared" si="523"/>
        <v>19900.939999999999</v>
      </c>
      <c r="N2294" s="99">
        <f t="shared" si="526"/>
        <v>3587.0599999999995</v>
      </c>
      <c r="O2294" s="99">
        <f t="shared" si="527"/>
        <v>23488</v>
      </c>
      <c r="P2294" s="99"/>
      <c r="Q2294" s="99"/>
      <c r="R2294" s="99">
        <f t="shared" si="528"/>
        <v>0</v>
      </c>
      <c r="S2294" s="99">
        <f t="shared" si="529"/>
        <v>19900.939999999999</v>
      </c>
      <c r="T2294" s="99">
        <f t="shared" si="530"/>
        <v>3587.0599999999995</v>
      </c>
      <c r="U2294" s="99">
        <f t="shared" si="531"/>
        <v>23488</v>
      </c>
      <c r="V2294" s="105"/>
      <c r="W2294" s="86"/>
      <c r="X2294" s="86"/>
      <c r="Y2294" s="86"/>
      <c r="Z2294" s="86"/>
      <c r="AA2294" s="86"/>
      <c r="AB2294" s="86"/>
      <c r="AC2294" s="86"/>
      <c r="AD2294" s="86"/>
      <c r="AE2294" s="86"/>
      <c r="AF2294" s="86"/>
      <c r="AG2294" s="86"/>
      <c r="AH2294" s="86"/>
      <c r="AI2294" s="86"/>
      <c r="AJ2294" s="86"/>
      <c r="AK2294" s="86"/>
      <c r="AL2294" s="86"/>
      <c r="AM2294" s="86"/>
      <c r="AN2294" s="86"/>
      <c r="AO2294" s="86"/>
      <c r="AP2294" s="86"/>
      <c r="AQ2294" s="86"/>
      <c r="AR2294" s="86"/>
      <c r="AS2294" s="86"/>
      <c r="AT2294" s="86"/>
      <c r="AU2294" s="86"/>
      <c r="AV2294" s="86"/>
      <c r="AW2294" s="86"/>
      <c r="AX2294" s="86"/>
      <c r="AY2294" s="86"/>
      <c r="AZ2294" s="86"/>
      <c r="BA2294" s="86"/>
      <c r="BB2294" s="86"/>
      <c r="BC2294" s="86"/>
      <c r="BD2294" s="86"/>
      <c r="BE2294" s="86"/>
      <c r="BF2294" s="86"/>
      <c r="BG2294" s="86"/>
      <c r="BH2294" s="86"/>
      <c r="BI2294" s="86"/>
      <c r="BJ2294" s="86"/>
      <c r="BK2294" s="86"/>
      <c r="BL2294" s="86"/>
      <c r="BM2294" s="86"/>
      <c r="BN2294" s="86"/>
      <c r="BO2294" s="86"/>
      <c r="BP2294" s="86"/>
    </row>
    <row r="2295" spans="1:68" s="207" customFormat="1" x14ac:dyDescent="0.25">
      <c r="A2295" s="71">
        <v>4</v>
      </c>
      <c r="B2295" s="286"/>
      <c r="C2295" s="286"/>
      <c r="D2295" s="286"/>
      <c r="E2295" s="286"/>
      <c r="F2295" s="96" t="s">
        <v>4426</v>
      </c>
      <c r="G2295" s="99">
        <v>17853.59</v>
      </c>
      <c r="H2295" s="99">
        <v>3814.41</v>
      </c>
      <c r="I2295" s="71">
        <f t="shared" si="524"/>
        <v>21668</v>
      </c>
      <c r="J2295" s="99"/>
      <c r="K2295" s="99"/>
      <c r="L2295" s="99">
        <f t="shared" si="525"/>
        <v>0</v>
      </c>
      <c r="M2295" s="99">
        <f t="shared" si="523"/>
        <v>17853.59</v>
      </c>
      <c r="N2295" s="99">
        <f t="shared" si="526"/>
        <v>3814.41</v>
      </c>
      <c r="O2295" s="99">
        <f t="shared" si="527"/>
        <v>21668</v>
      </c>
      <c r="P2295" s="99"/>
      <c r="Q2295" s="99"/>
      <c r="R2295" s="99">
        <f t="shared" si="528"/>
        <v>0</v>
      </c>
      <c r="S2295" s="99">
        <f t="shared" si="529"/>
        <v>17853.59</v>
      </c>
      <c r="T2295" s="99">
        <f t="shared" si="530"/>
        <v>3814.41</v>
      </c>
      <c r="U2295" s="99">
        <f t="shared" si="531"/>
        <v>21668</v>
      </c>
      <c r="V2295" s="105"/>
      <c r="W2295" s="86"/>
      <c r="X2295" s="86"/>
      <c r="Y2295" s="86"/>
      <c r="Z2295" s="86"/>
      <c r="AA2295" s="86"/>
      <c r="AB2295" s="86"/>
      <c r="AC2295" s="86"/>
      <c r="AD2295" s="86"/>
      <c r="AE2295" s="86"/>
      <c r="AF2295" s="86"/>
      <c r="AG2295" s="86"/>
      <c r="AH2295" s="86"/>
      <c r="AI2295" s="86"/>
      <c r="AJ2295" s="86"/>
      <c r="AK2295" s="86"/>
      <c r="AL2295" s="86"/>
      <c r="AM2295" s="86"/>
      <c r="AN2295" s="86"/>
      <c r="AO2295" s="86"/>
      <c r="AP2295" s="86"/>
      <c r="AQ2295" s="86"/>
      <c r="AR2295" s="86"/>
      <c r="AS2295" s="86"/>
      <c r="AT2295" s="86"/>
      <c r="AU2295" s="86"/>
      <c r="AV2295" s="86"/>
      <c r="AW2295" s="86"/>
      <c r="AX2295" s="86"/>
      <c r="AY2295" s="86"/>
      <c r="AZ2295" s="86"/>
      <c r="BA2295" s="86"/>
      <c r="BB2295" s="86"/>
      <c r="BC2295" s="86"/>
      <c r="BD2295" s="86"/>
      <c r="BE2295" s="86"/>
      <c r="BF2295" s="86"/>
      <c r="BG2295" s="86"/>
      <c r="BH2295" s="86"/>
      <c r="BI2295" s="86"/>
      <c r="BJ2295" s="86"/>
      <c r="BK2295" s="86"/>
      <c r="BL2295" s="86"/>
      <c r="BM2295" s="86"/>
      <c r="BN2295" s="86"/>
      <c r="BO2295" s="86"/>
      <c r="BP2295" s="86"/>
    </row>
    <row r="2296" spans="1:68" s="207" customFormat="1" x14ac:dyDescent="0.25">
      <c r="A2296" s="71">
        <v>5</v>
      </c>
      <c r="B2296" s="286"/>
      <c r="C2296" s="286"/>
      <c r="D2296" s="286"/>
      <c r="E2296" s="286"/>
      <c r="F2296" s="96" t="s">
        <v>4427</v>
      </c>
      <c r="G2296" s="99">
        <v>34644.939999999995</v>
      </c>
      <c r="H2296" s="99">
        <v>-10023.940000000002</v>
      </c>
      <c r="I2296" s="71">
        <f t="shared" si="524"/>
        <v>24620.999999999993</v>
      </c>
      <c r="J2296" s="99"/>
      <c r="K2296" s="99"/>
      <c r="L2296" s="99">
        <f t="shared" si="525"/>
        <v>0</v>
      </c>
      <c r="M2296" s="99">
        <f t="shared" si="523"/>
        <v>34644.939999999995</v>
      </c>
      <c r="N2296" s="99">
        <f t="shared" si="526"/>
        <v>-10023.940000000002</v>
      </c>
      <c r="O2296" s="99">
        <f t="shared" si="527"/>
        <v>24620.999999999993</v>
      </c>
      <c r="P2296" s="99"/>
      <c r="Q2296" s="99"/>
      <c r="R2296" s="99">
        <f t="shared" si="528"/>
        <v>0</v>
      </c>
      <c r="S2296" s="99">
        <f t="shared" si="529"/>
        <v>34644.939999999995</v>
      </c>
      <c r="T2296" s="99">
        <f t="shared" si="530"/>
        <v>-10023.940000000002</v>
      </c>
      <c r="U2296" s="99">
        <f t="shared" si="531"/>
        <v>24620.999999999993</v>
      </c>
      <c r="V2296" s="105"/>
      <c r="W2296" s="86"/>
      <c r="X2296" s="86"/>
      <c r="Y2296" s="86"/>
      <c r="Z2296" s="86"/>
      <c r="AA2296" s="86"/>
      <c r="AB2296" s="86"/>
      <c r="AC2296" s="86"/>
      <c r="AD2296" s="86"/>
      <c r="AE2296" s="86"/>
      <c r="AF2296" s="86"/>
      <c r="AG2296" s="86"/>
      <c r="AH2296" s="86"/>
      <c r="AI2296" s="86"/>
      <c r="AJ2296" s="86"/>
      <c r="AK2296" s="86"/>
      <c r="AL2296" s="86"/>
      <c r="AM2296" s="86"/>
      <c r="AN2296" s="86"/>
      <c r="AO2296" s="86"/>
      <c r="AP2296" s="86"/>
      <c r="AQ2296" s="86"/>
      <c r="AR2296" s="86"/>
      <c r="AS2296" s="86"/>
      <c r="AT2296" s="86"/>
      <c r="AU2296" s="86"/>
      <c r="AV2296" s="86"/>
      <c r="AW2296" s="86"/>
      <c r="AX2296" s="86"/>
      <c r="AY2296" s="86"/>
      <c r="AZ2296" s="86"/>
      <c r="BA2296" s="86"/>
      <c r="BB2296" s="86"/>
      <c r="BC2296" s="86"/>
      <c r="BD2296" s="86"/>
      <c r="BE2296" s="86"/>
      <c r="BF2296" s="86"/>
      <c r="BG2296" s="86"/>
      <c r="BH2296" s="86"/>
      <c r="BI2296" s="86"/>
      <c r="BJ2296" s="86"/>
      <c r="BK2296" s="86"/>
      <c r="BL2296" s="86"/>
      <c r="BM2296" s="86"/>
      <c r="BN2296" s="86"/>
      <c r="BO2296" s="86"/>
      <c r="BP2296" s="86"/>
    </row>
    <row r="2297" spans="1:68" s="207" customFormat="1" x14ac:dyDescent="0.25">
      <c r="A2297" s="71">
        <v>6</v>
      </c>
      <c r="B2297" s="286"/>
      <c r="C2297" s="286"/>
      <c r="D2297" s="286"/>
      <c r="E2297" s="286"/>
      <c r="F2297" s="96" t="s">
        <v>4428</v>
      </c>
      <c r="G2297" s="99">
        <v>-4086.8499999999985</v>
      </c>
      <c r="H2297" s="99">
        <v>-2958.1500000000005</v>
      </c>
      <c r="I2297" s="71">
        <f t="shared" si="524"/>
        <v>-7044.9999999999991</v>
      </c>
      <c r="J2297" s="99"/>
      <c r="K2297" s="99"/>
      <c r="L2297" s="99">
        <f t="shared" si="525"/>
        <v>0</v>
      </c>
      <c r="M2297" s="99">
        <f t="shared" si="523"/>
        <v>-4086.8499999999985</v>
      </c>
      <c r="N2297" s="99">
        <f t="shared" si="526"/>
        <v>-2958.1500000000005</v>
      </c>
      <c r="O2297" s="99">
        <f t="shared" si="527"/>
        <v>-7044.9999999999991</v>
      </c>
      <c r="P2297" s="99"/>
      <c r="Q2297" s="99"/>
      <c r="R2297" s="99">
        <f t="shared" si="528"/>
        <v>0</v>
      </c>
      <c r="S2297" s="99">
        <f t="shared" si="529"/>
        <v>-4086.8499999999985</v>
      </c>
      <c r="T2297" s="99">
        <f t="shared" si="530"/>
        <v>-2958.1500000000005</v>
      </c>
      <c r="U2297" s="99">
        <f t="shared" si="531"/>
        <v>-7044.9999999999991</v>
      </c>
      <c r="V2297" s="105"/>
      <c r="W2297" s="86"/>
      <c r="X2297" s="86"/>
      <c r="Y2297" s="86"/>
      <c r="Z2297" s="86"/>
      <c r="AA2297" s="86"/>
      <c r="AB2297" s="86"/>
      <c r="AC2297" s="86"/>
      <c r="AD2297" s="86"/>
      <c r="AE2297" s="86"/>
      <c r="AF2297" s="86"/>
      <c r="AG2297" s="86"/>
      <c r="AH2297" s="86"/>
      <c r="AI2297" s="86"/>
      <c r="AJ2297" s="86"/>
      <c r="AK2297" s="86"/>
      <c r="AL2297" s="86"/>
      <c r="AM2297" s="86"/>
      <c r="AN2297" s="86"/>
      <c r="AO2297" s="86"/>
      <c r="AP2297" s="86"/>
      <c r="AQ2297" s="86"/>
      <c r="AR2297" s="86"/>
      <c r="AS2297" s="86"/>
      <c r="AT2297" s="86"/>
      <c r="AU2297" s="86"/>
      <c r="AV2297" s="86"/>
      <c r="AW2297" s="86"/>
      <c r="AX2297" s="86"/>
      <c r="AY2297" s="86"/>
      <c r="AZ2297" s="86"/>
      <c r="BA2297" s="86"/>
      <c r="BB2297" s="86"/>
      <c r="BC2297" s="86"/>
      <c r="BD2297" s="86"/>
      <c r="BE2297" s="86"/>
      <c r="BF2297" s="86"/>
      <c r="BG2297" s="86"/>
      <c r="BH2297" s="86"/>
      <c r="BI2297" s="86"/>
      <c r="BJ2297" s="86"/>
      <c r="BK2297" s="86"/>
      <c r="BL2297" s="86"/>
      <c r="BM2297" s="86"/>
      <c r="BN2297" s="86"/>
      <c r="BO2297" s="86"/>
      <c r="BP2297" s="86"/>
    </row>
    <row r="2298" spans="1:68" s="207" customFormat="1" x14ac:dyDescent="0.25">
      <c r="A2298" s="71">
        <v>7</v>
      </c>
      <c r="B2298" s="286"/>
      <c r="C2298" s="286"/>
      <c r="D2298" s="286"/>
      <c r="E2298" s="286"/>
      <c r="F2298" s="96" t="s">
        <v>4429</v>
      </c>
      <c r="G2298" s="99">
        <v>90024.199999999983</v>
      </c>
      <c r="H2298" s="99">
        <v>2938.7999999999993</v>
      </c>
      <c r="I2298" s="71">
        <f t="shared" si="524"/>
        <v>92962.999999999985</v>
      </c>
      <c r="J2298" s="99"/>
      <c r="K2298" s="99"/>
      <c r="L2298" s="99">
        <f t="shared" si="525"/>
        <v>0</v>
      </c>
      <c r="M2298" s="99">
        <f t="shared" si="523"/>
        <v>90024.199999999983</v>
      </c>
      <c r="N2298" s="99">
        <f t="shared" si="526"/>
        <v>2938.7999999999993</v>
      </c>
      <c r="O2298" s="99">
        <f t="shared" si="527"/>
        <v>92962.999999999985</v>
      </c>
      <c r="P2298" s="99"/>
      <c r="Q2298" s="99"/>
      <c r="R2298" s="99">
        <f t="shared" si="528"/>
        <v>0</v>
      </c>
      <c r="S2298" s="99">
        <f t="shared" si="529"/>
        <v>90024.199999999983</v>
      </c>
      <c r="T2298" s="99">
        <f t="shared" si="530"/>
        <v>2938.7999999999993</v>
      </c>
      <c r="U2298" s="99">
        <f t="shared" si="531"/>
        <v>92962.999999999985</v>
      </c>
      <c r="V2298" s="105"/>
      <c r="W2298" s="86"/>
      <c r="X2298" s="86"/>
      <c r="Y2298" s="86"/>
      <c r="Z2298" s="86"/>
      <c r="AA2298" s="86"/>
      <c r="AB2298" s="86"/>
      <c r="AC2298" s="86"/>
      <c r="AD2298" s="86"/>
      <c r="AE2298" s="86"/>
      <c r="AF2298" s="86"/>
      <c r="AG2298" s="86"/>
      <c r="AH2298" s="86"/>
      <c r="AI2298" s="86"/>
      <c r="AJ2298" s="86"/>
      <c r="AK2298" s="86"/>
      <c r="AL2298" s="86"/>
      <c r="AM2298" s="86"/>
      <c r="AN2298" s="86"/>
      <c r="AO2298" s="86"/>
      <c r="AP2298" s="86"/>
      <c r="AQ2298" s="86"/>
      <c r="AR2298" s="86"/>
      <c r="AS2298" s="86"/>
      <c r="AT2298" s="86"/>
      <c r="AU2298" s="86"/>
      <c r="AV2298" s="86"/>
      <c r="AW2298" s="86"/>
      <c r="AX2298" s="86"/>
      <c r="AY2298" s="86"/>
      <c r="AZ2298" s="86"/>
      <c r="BA2298" s="86"/>
      <c r="BB2298" s="86"/>
      <c r="BC2298" s="86"/>
      <c r="BD2298" s="86"/>
      <c r="BE2298" s="86"/>
      <c r="BF2298" s="86"/>
      <c r="BG2298" s="86"/>
      <c r="BH2298" s="86"/>
      <c r="BI2298" s="86"/>
      <c r="BJ2298" s="86"/>
      <c r="BK2298" s="86"/>
      <c r="BL2298" s="86"/>
      <c r="BM2298" s="86"/>
      <c r="BN2298" s="86"/>
      <c r="BO2298" s="86"/>
      <c r="BP2298" s="86"/>
    </row>
    <row r="2299" spans="1:68" s="207" customFormat="1" x14ac:dyDescent="0.25">
      <c r="A2299" s="71">
        <v>8</v>
      </c>
      <c r="B2299" s="286"/>
      <c r="C2299" s="286"/>
      <c r="D2299" s="286"/>
      <c r="E2299" s="286"/>
      <c r="F2299" s="96" t="s">
        <v>4430</v>
      </c>
      <c r="G2299" s="99">
        <v>2392.1899999999969</v>
      </c>
      <c r="H2299" s="99">
        <v>-3819.1899999999987</v>
      </c>
      <c r="I2299" s="71">
        <f t="shared" si="524"/>
        <v>-1427.0000000000018</v>
      </c>
      <c r="J2299" s="99"/>
      <c r="K2299" s="99"/>
      <c r="L2299" s="99">
        <f t="shared" si="525"/>
        <v>0</v>
      </c>
      <c r="M2299" s="99">
        <f t="shared" si="523"/>
        <v>2392.1899999999969</v>
      </c>
      <c r="N2299" s="99">
        <f t="shared" si="526"/>
        <v>-3819.1899999999987</v>
      </c>
      <c r="O2299" s="99">
        <f t="shared" si="527"/>
        <v>-1427.0000000000018</v>
      </c>
      <c r="P2299" s="99"/>
      <c r="Q2299" s="99"/>
      <c r="R2299" s="99">
        <f t="shared" si="528"/>
        <v>0</v>
      </c>
      <c r="S2299" s="99">
        <f t="shared" si="529"/>
        <v>2392.1899999999969</v>
      </c>
      <c r="T2299" s="99">
        <f t="shared" si="530"/>
        <v>-3819.1899999999987</v>
      </c>
      <c r="U2299" s="99">
        <f t="shared" si="531"/>
        <v>-1427.0000000000018</v>
      </c>
      <c r="V2299" s="105"/>
      <c r="W2299" s="86"/>
      <c r="X2299" s="86"/>
      <c r="Y2299" s="86"/>
      <c r="Z2299" s="86"/>
      <c r="AA2299" s="86"/>
      <c r="AB2299" s="86"/>
      <c r="AC2299" s="86"/>
      <c r="AD2299" s="86"/>
      <c r="AE2299" s="86"/>
      <c r="AF2299" s="86"/>
      <c r="AG2299" s="86"/>
      <c r="AH2299" s="86"/>
      <c r="AI2299" s="86"/>
      <c r="AJ2299" s="86"/>
      <c r="AK2299" s="86"/>
      <c r="AL2299" s="86"/>
      <c r="AM2299" s="86"/>
      <c r="AN2299" s="86"/>
      <c r="AO2299" s="86"/>
      <c r="AP2299" s="86"/>
      <c r="AQ2299" s="86"/>
      <c r="AR2299" s="86"/>
      <c r="AS2299" s="86"/>
      <c r="AT2299" s="86"/>
      <c r="AU2299" s="86"/>
      <c r="AV2299" s="86"/>
      <c r="AW2299" s="86"/>
      <c r="AX2299" s="86"/>
      <c r="AY2299" s="86"/>
      <c r="AZ2299" s="86"/>
      <c r="BA2299" s="86"/>
      <c r="BB2299" s="86"/>
      <c r="BC2299" s="86"/>
      <c r="BD2299" s="86"/>
      <c r="BE2299" s="86"/>
      <c r="BF2299" s="86"/>
      <c r="BG2299" s="86"/>
      <c r="BH2299" s="86"/>
      <c r="BI2299" s="86"/>
      <c r="BJ2299" s="86"/>
      <c r="BK2299" s="86"/>
      <c r="BL2299" s="86"/>
      <c r="BM2299" s="86"/>
      <c r="BN2299" s="86"/>
      <c r="BO2299" s="86"/>
      <c r="BP2299" s="86"/>
    </row>
    <row r="2300" spans="1:68" s="207" customFormat="1" x14ac:dyDescent="0.25">
      <c r="A2300" s="71">
        <v>9</v>
      </c>
      <c r="B2300" s="286"/>
      <c r="C2300" s="286"/>
      <c r="D2300" s="286"/>
      <c r="E2300" s="286"/>
      <c r="F2300" s="96" t="s">
        <v>4431</v>
      </c>
      <c r="G2300" s="99">
        <v>55152</v>
      </c>
      <c r="H2300" s="99">
        <v>0</v>
      </c>
      <c r="I2300" s="71">
        <f t="shared" si="524"/>
        <v>55152</v>
      </c>
      <c r="J2300" s="99"/>
      <c r="K2300" s="99"/>
      <c r="L2300" s="99">
        <f t="shared" si="525"/>
        <v>0</v>
      </c>
      <c r="M2300" s="99">
        <f t="shared" si="523"/>
        <v>55152</v>
      </c>
      <c r="N2300" s="99">
        <f t="shared" si="526"/>
        <v>0</v>
      </c>
      <c r="O2300" s="99">
        <f t="shared" si="527"/>
        <v>55152</v>
      </c>
      <c r="P2300" s="99"/>
      <c r="Q2300" s="99"/>
      <c r="R2300" s="99">
        <f t="shared" si="528"/>
        <v>0</v>
      </c>
      <c r="S2300" s="99">
        <f t="shared" si="529"/>
        <v>55152</v>
      </c>
      <c r="T2300" s="99">
        <f t="shared" si="530"/>
        <v>0</v>
      </c>
      <c r="U2300" s="99">
        <f t="shared" si="531"/>
        <v>55152</v>
      </c>
      <c r="V2300" s="105"/>
      <c r="W2300" s="86"/>
      <c r="X2300" s="86"/>
      <c r="Y2300" s="86"/>
      <c r="Z2300" s="86"/>
      <c r="AA2300" s="86"/>
      <c r="AB2300" s="86"/>
      <c r="AC2300" s="86"/>
      <c r="AD2300" s="86"/>
      <c r="AE2300" s="86"/>
      <c r="AF2300" s="86"/>
      <c r="AG2300" s="86"/>
      <c r="AH2300" s="86"/>
      <c r="AI2300" s="86"/>
      <c r="AJ2300" s="86"/>
      <c r="AK2300" s="86"/>
      <c r="AL2300" s="86"/>
      <c r="AM2300" s="86"/>
      <c r="AN2300" s="86"/>
      <c r="AO2300" s="86"/>
      <c r="AP2300" s="86"/>
      <c r="AQ2300" s="86"/>
      <c r="AR2300" s="86"/>
      <c r="AS2300" s="86"/>
      <c r="AT2300" s="86"/>
      <c r="AU2300" s="86"/>
      <c r="AV2300" s="86"/>
      <c r="AW2300" s="86"/>
      <c r="AX2300" s="86"/>
      <c r="AY2300" s="86"/>
      <c r="AZ2300" s="86"/>
      <c r="BA2300" s="86"/>
      <c r="BB2300" s="86"/>
      <c r="BC2300" s="86"/>
      <c r="BD2300" s="86"/>
      <c r="BE2300" s="86"/>
      <c r="BF2300" s="86"/>
      <c r="BG2300" s="86"/>
      <c r="BH2300" s="86"/>
      <c r="BI2300" s="86"/>
      <c r="BJ2300" s="86"/>
      <c r="BK2300" s="86"/>
      <c r="BL2300" s="86"/>
      <c r="BM2300" s="86"/>
      <c r="BN2300" s="86"/>
      <c r="BO2300" s="86"/>
      <c r="BP2300" s="86"/>
    </row>
    <row r="2301" spans="1:68" s="207" customFormat="1" x14ac:dyDescent="0.25">
      <c r="A2301" s="71">
        <v>10</v>
      </c>
      <c r="B2301" s="286"/>
      <c r="C2301" s="286"/>
      <c r="D2301" s="286"/>
      <c r="E2301" s="286"/>
      <c r="F2301" s="96" t="s">
        <v>4432</v>
      </c>
      <c r="G2301" s="99">
        <v>470450.11</v>
      </c>
      <c r="H2301" s="99">
        <v>-2403.1100000000006</v>
      </c>
      <c r="I2301" s="71">
        <f t="shared" si="524"/>
        <v>468047</v>
      </c>
      <c r="J2301" s="99"/>
      <c r="K2301" s="99"/>
      <c r="L2301" s="99">
        <f t="shared" si="525"/>
        <v>0</v>
      </c>
      <c r="M2301" s="99">
        <f t="shared" si="523"/>
        <v>470450.11</v>
      </c>
      <c r="N2301" s="99">
        <f t="shared" si="526"/>
        <v>-2403.1100000000006</v>
      </c>
      <c r="O2301" s="99">
        <f t="shared" si="527"/>
        <v>468047</v>
      </c>
      <c r="P2301" s="99"/>
      <c r="Q2301" s="99"/>
      <c r="R2301" s="99">
        <f t="shared" si="528"/>
        <v>0</v>
      </c>
      <c r="S2301" s="99">
        <f t="shared" si="529"/>
        <v>470450.11</v>
      </c>
      <c r="T2301" s="99">
        <f t="shared" si="530"/>
        <v>-2403.1100000000006</v>
      </c>
      <c r="U2301" s="99">
        <f t="shared" si="531"/>
        <v>468047</v>
      </c>
      <c r="V2301" s="105"/>
      <c r="W2301" s="86"/>
      <c r="X2301" s="86"/>
      <c r="Y2301" s="86"/>
      <c r="Z2301" s="86"/>
      <c r="AA2301" s="86"/>
      <c r="AB2301" s="86"/>
      <c r="AC2301" s="86"/>
      <c r="AD2301" s="86"/>
      <c r="AE2301" s="86"/>
      <c r="AF2301" s="86"/>
      <c r="AG2301" s="86"/>
      <c r="AH2301" s="86"/>
      <c r="AI2301" s="86"/>
      <c r="AJ2301" s="86"/>
      <c r="AK2301" s="86"/>
      <c r="AL2301" s="86"/>
      <c r="AM2301" s="86"/>
      <c r="AN2301" s="86"/>
      <c r="AO2301" s="86"/>
      <c r="AP2301" s="86"/>
      <c r="AQ2301" s="86"/>
      <c r="AR2301" s="86"/>
      <c r="AS2301" s="86"/>
      <c r="AT2301" s="86"/>
      <c r="AU2301" s="86"/>
      <c r="AV2301" s="86"/>
      <c r="AW2301" s="86"/>
      <c r="AX2301" s="86"/>
      <c r="AY2301" s="86"/>
      <c r="AZ2301" s="86"/>
      <c r="BA2301" s="86"/>
      <c r="BB2301" s="86"/>
      <c r="BC2301" s="86"/>
      <c r="BD2301" s="86"/>
      <c r="BE2301" s="86"/>
      <c r="BF2301" s="86"/>
      <c r="BG2301" s="86"/>
      <c r="BH2301" s="86"/>
      <c r="BI2301" s="86"/>
      <c r="BJ2301" s="86"/>
      <c r="BK2301" s="86"/>
      <c r="BL2301" s="86"/>
      <c r="BM2301" s="86"/>
      <c r="BN2301" s="86"/>
      <c r="BO2301" s="86"/>
      <c r="BP2301" s="86"/>
    </row>
    <row r="2302" spans="1:68" s="207" customFormat="1" x14ac:dyDescent="0.25">
      <c r="A2302" s="71">
        <v>11</v>
      </c>
      <c r="B2302" s="286"/>
      <c r="C2302" s="286"/>
      <c r="D2302" s="286"/>
      <c r="E2302" s="286"/>
      <c r="F2302" s="96" t="s">
        <v>4433</v>
      </c>
      <c r="G2302" s="99">
        <v>70454.389999999985</v>
      </c>
      <c r="H2302" s="99">
        <v>-8799.39</v>
      </c>
      <c r="I2302" s="71">
        <f t="shared" si="524"/>
        <v>61654.999999999985</v>
      </c>
      <c r="J2302" s="99"/>
      <c r="K2302" s="99"/>
      <c r="L2302" s="99">
        <f t="shared" si="525"/>
        <v>0</v>
      </c>
      <c r="M2302" s="99">
        <f t="shared" si="523"/>
        <v>70454.389999999985</v>
      </c>
      <c r="N2302" s="99">
        <f t="shared" si="526"/>
        <v>-8799.39</v>
      </c>
      <c r="O2302" s="99">
        <f t="shared" si="527"/>
        <v>61654.999999999985</v>
      </c>
      <c r="P2302" s="99"/>
      <c r="Q2302" s="99"/>
      <c r="R2302" s="99">
        <f t="shared" si="528"/>
        <v>0</v>
      </c>
      <c r="S2302" s="99">
        <f t="shared" si="529"/>
        <v>70454.389999999985</v>
      </c>
      <c r="T2302" s="99">
        <f t="shared" si="530"/>
        <v>-8799.39</v>
      </c>
      <c r="U2302" s="99">
        <f t="shared" si="531"/>
        <v>61654.999999999985</v>
      </c>
      <c r="V2302" s="105"/>
      <c r="W2302" s="86"/>
      <c r="X2302" s="86"/>
      <c r="Y2302" s="86"/>
      <c r="Z2302" s="86"/>
      <c r="AA2302" s="86"/>
      <c r="AB2302" s="86"/>
      <c r="AC2302" s="86"/>
      <c r="AD2302" s="86"/>
      <c r="AE2302" s="86"/>
      <c r="AF2302" s="86"/>
      <c r="AG2302" s="86"/>
      <c r="AH2302" s="86"/>
      <c r="AI2302" s="86"/>
      <c r="AJ2302" s="86"/>
      <c r="AK2302" s="86"/>
      <c r="AL2302" s="86"/>
      <c r="AM2302" s="86"/>
      <c r="AN2302" s="86"/>
      <c r="AO2302" s="86"/>
      <c r="AP2302" s="86"/>
      <c r="AQ2302" s="86"/>
      <c r="AR2302" s="86"/>
      <c r="AS2302" s="86"/>
      <c r="AT2302" s="86"/>
      <c r="AU2302" s="86"/>
      <c r="AV2302" s="86"/>
      <c r="AW2302" s="86"/>
      <c r="AX2302" s="86"/>
      <c r="AY2302" s="86"/>
      <c r="AZ2302" s="86"/>
      <c r="BA2302" s="86"/>
      <c r="BB2302" s="86"/>
      <c r="BC2302" s="86"/>
      <c r="BD2302" s="86"/>
      <c r="BE2302" s="86"/>
      <c r="BF2302" s="86"/>
      <c r="BG2302" s="86"/>
      <c r="BH2302" s="86"/>
      <c r="BI2302" s="86"/>
      <c r="BJ2302" s="86"/>
      <c r="BK2302" s="86"/>
      <c r="BL2302" s="86"/>
      <c r="BM2302" s="86"/>
      <c r="BN2302" s="86"/>
      <c r="BO2302" s="86"/>
      <c r="BP2302" s="86"/>
    </row>
    <row r="2303" spans="1:68" s="207" customFormat="1" x14ac:dyDescent="0.25">
      <c r="A2303" s="71">
        <v>12</v>
      </c>
      <c r="B2303" s="286"/>
      <c r="C2303" s="286"/>
      <c r="D2303" s="286"/>
      <c r="E2303" s="286"/>
      <c r="F2303" s="96" t="s">
        <v>4434</v>
      </c>
      <c r="G2303" s="99">
        <v>-41067.4</v>
      </c>
      <c r="H2303" s="99">
        <v>2301.4</v>
      </c>
      <c r="I2303" s="71">
        <f t="shared" si="524"/>
        <v>-38766</v>
      </c>
      <c r="J2303" s="99"/>
      <c r="K2303" s="99"/>
      <c r="L2303" s="99">
        <f t="shared" si="525"/>
        <v>0</v>
      </c>
      <c r="M2303" s="99">
        <f t="shared" si="523"/>
        <v>-41067.4</v>
      </c>
      <c r="N2303" s="99">
        <f t="shared" si="526"/>
        <v>2301.4</v>
      </c>
      <c r="O2303" s="99">
        <f t="shared" si="527"/>
        <v>-38766</v>
      </c>
      <c r="P2303" s="99"/>
      <c r="Q2303" s="99"/>
      <c r="R2303" s="99">
        <f t="shared" si="528"/>
        <v>0</v>
      </c>
      <c r="S2303" s="99">
        <f t="shared" si="529"/>
        <v>-41067.4</v>
      </c>
      <c r="T2303" s="99">
        <f t="shared" si="530"/>
        <v>2301.4</v>
      </c>
      <c r="U2303" s="99">
        <f t="shared" si="531"/>
        <v>-38766</v>
      </c>
      <c r="V2303" s="105"/>
      <c r="W2303" s="86"/>
      <c r="X2303" s="86"/>
      <c r="Y2303" s="86"/>
      <c r="Z2303" s="86"/>
      <c r="AA2303" s="86"/>
      <c r="AB2303" s="86"/>
      <c r="AC2303" s="86"/>
      <c r="AD2303" s="86"/>
      <c r="AE2303" s="86"/>
      <c r="AF2303" s="86"/>
      <c r="AG2303" s="86"/>
      <c r="AH2303" s="86"/>
      <c r="AI2303" s="86"/>
      <c r="AJ2303" s="86"/>
      <c r="AK2303" s="86"/>
      <c r="AL2303" s="86"/>
      <c r="AM2303" s="86"/>
      <c r="AN2303" s="86"/>
      <c r="AO2303" s="86"/>
      <c r="AP2303" s="86"/>
      <c r="AQ2303" s="86"/>
      <c r="AR2303" s="86"/>
      <c r="AS2303" s="86"/>
      <c r="AT2303" s="86"/>
      <c r="AU2303" s="86"/>
      <c r="AV2303" s="86"/>
      <c r="AW2303" s="86"/>
      <c r="AX2303" s="86"/>
      <c r="AY2303" s="86"/>
      <c r="AZ2303" s="86"/>
      <c r="BA2303" s="86"/>
      <c r="BB2303" s="86"/>
      <c r="BC2303" s="86"/>
      <c r="BD2303" s="86"/>
      <c r="BE2303" s="86"/>
      <c r="BF2303" s="86"/>
      <c r="BG2303" s="86"/>
      <c r="BH2303" s="86"/>
      <c r="BI2303" s="86"/>
      <c r="BJ2303" s="86"/>
      <c r="BK2303" s="86"/>
      <c r="BL2303" s="86"/>
      <c r="BM2303" s="86"/>
      <c r="BN2303" s="86"/>
      <c r="BO2303" s="86"/>
      <c r="BP2303" s="86"/>
    </row>
    <row r="2304" spans="1:68" s="207" customFormat="1" x14ac:dyDescent="0.25">
      <c r="A2304" s="71">
        <v>13</v>
      </c>
      <c r="B2304" s="286"/>
      <c r="C2304" s="286"/>
      <c r="D2304" s="286"/>
      <c r="E2304" s="286"/>
      <c r="F2304" s="96" t="s">
        <v>4435</v>
      </c>
      <c r="G2304" s="99">
        <v>77541.49000000002</v>
      </c>
      <c r="H2304" s="99">
        <v>-6234.489999999998</v>
      </c>
      <c r="I2304" s="71">
        <f t="shared" si="524"/>
        <v>71307.000000000029</v>
      </c>
      <c r="J2304" s="99"/>
      <c r="K2304" s="99"/>
      <c r="L2304" s="99">
        <f t="shared" si="525"/>
        <v>0</v>
      </c>
      <c r="M2304" s="99">
        <f t="shared" si="523"/>
        <v>77541.49000000002</v>
      </c>
      <c r="N2304" s="99">
        <f t="shared" si="526"/>
        <v>-6234.489999999998</v>
      </c>
      <c r="O2304" s="99">
        <f t="shared" si="527"/>
        <v>71307.000000000029</v>
      </c>
      <c r="P2304" s="99"/>
      <c r="Q2304" s="99"/>
      <c r="R2304" s="99">
        <f t="shared" si="528"/>
        <v>0</v>
      </c>
      <c r="S2304" s="99">
        <f t="shared" si="529"/>
        <v>77541.49000000002</v>
      </c>
      <c r="T2304" s="99">
        <f t="shared" si="530"/>
        <v>-6234.489999999998</v>
      </c>
      <c r="U2304" s="99">
        <f t="shared" si="531"/>
        <v>71307.000000000029</v>
      </c>
      <c r="V2304" s="105"/>
      <c r="W2304" s="86"/>
      <c r="X2304" s="86"/>
      <c r="Y2304" s="86"/>
      <c r="Z2304" s="86"/>
      <c r="AA2304" s="86"/>
      <c r="AB2304" s="86"/>
      <c r="AC2304" s="86"/>
      <c r="AD2304" s="86"/>
      <c r="AE2304" s="86"/>
      <c r="AF2304" s="86"/>
      <c r="AG2304" s="86"/>
      <c r="AH2304" s="86"/>
      <c r="AI2304" s="86"/>
      <c r="AJ2304" s="86"/>
      <c r="AK2304" s="86"/>
      <c r="AL2304" s="86"/>
      <c r="AM2304" s="86"/>
      <c r="AN2304" s="86"/>
      <c r="AO2304" s="86"/>
      <c r="AP2304" s="86"/>
      <c r="AQ2304" s="86"/>
      <c r="AR2304" s="86"/>
      <c r="AS2304" s="86"/>
      <c r="AT2304" s="86"/>
      <c r="AU2304" s="86"/>
      <c r="AV2304" s="86"/>
      <c r="AW2304" s="86"/>
      <c r="AX2304" s="86"/>
      <c r="AY2304" s="86"/>
      <c r="AZ2304" s="86"/>
      <c r="BA2304" s="86"/>
      <c r="BB2304" s="86"/>
      <c r="BC2304" s="86"/>
      <c r="BD2304" s="86"/>
      <c r="BE2304" s="86"/>
      <c r="BF2304" s="86"/>
      <c r="BG2304" s="86"/>
      <c r="BH2304" s="86"/>
      <c r="BI2304" s="86"/>
      <c r="BJ2304" s="86"/>
      <c r="BK2304" s="86"/>
      <c r="BL2304" s="86"/>
      <c r="BM2304" s="86"/>
      <c r="BN2304" s="86"/>
      <c r="BO2304" s="86"/>
      <c r="BP2304" s="86"/>
    </row>
    <row r="2305" spans="1:68" s="207" customFormat="1" x14ac:dyDescent="0.25">
      <c r="A2305" s="71">
        <v>14</v>
      </c>
      <c r="B2305" s="286"/>
      <c r="C2305" s="286"/>
      <c r="D2305" s="286"/>
      <c r="E2305" s="286"/>
      <c r="F2305" s="96" t="s">
        <v>4436</v>
      </c>
      <c r="G2305" s="99">
        <v>108560.09999999998</v>
      </c>
      <c r="H2305" s="99">
        <v>-74.099999999998545</v>
      </c>
      <c r="I2305" s="71">
        <f t="shared" si="524"/>
        <v>108485.99999999997</v>
      </c>
      <c r="J2305" s="99"/>
      <c r="K2305" s="99"/>
      <c r="L2305" s="99">
        <f t="shared" si="525"/>
        <v>0</v>
      </c>
      <c r="M2305" s="99">
        <f t="shared" si="523"/>
        <v>108560.09999999998</v>
      </c>
      <c r="N2305" s="99">
        <f t="shared" si="526"/>
        <v>-74.099999999998545</v>
      </c>
      <c r="O2305" s="99">
        <f t="shared" si="527"/>
        <v>108485.99999999997</v>
      </c>
      <c r="P2305" s="99"/>
      <c r="Q2305" s="99"/>
      <c r="R2305" s="99">
        <f t="shared" si="528"/>
        <v>0</v>
      </c>
      <c r="S2305" s="99">
        <f t="shared" si="529"/>
        <v>108560.09999999998</v>
      </c>
      <c r="T2305" s="99">
        <f t="shared" si="530"/>
        <v>-74.099999999998545</v>
      </c>
      <c r="U2305" s="99">
        <f t="shared" si="531"/>
        <v>108485.99999999997</v>
      </c>
      <c r="V2305" s="105"/>
      <c r="W2305" s="86"/>
      <c r="X2305" s="86"/>
      <c r="Y2305" s="86"/>
      <c r="Z2305" s="86"/>
      <c r="AA2305" s="86"/>
      <c r="AB2305" s="86"/>
      <c r="AC2305" s="86"/>
      <c r="AD2305" s="86"/>
      <c r="AE2305" s="86"/>
      <c r="AF2305" s="86"/>
      <c r="AG2305" s="86"/>
      <c r="AH2305" s="86"/>
      <c r="AI2305" s="86"/>
      <c r="AJ2305" s="86"/>
      <c r="AK2305" s="86"/>
      <c r="AL2305" s="86"/>
      <c r="AM2305" s="86"/>
      <c r="AN2305" s="86"/>
      <c r="AO2305" s="86"/>
      <c r="AP2305" s="86"/>
      <c r="AQ2305" s="86"/>
      <c r="AR2305" s="86"/>
      <c r="AS2305" s="86"/>
      <c r="AT2305" s="86"/>
      <c r="AU2305" s="86"/>
      <c r="AV2305" s="86"/>
      <c r="AW2305" s="86"/>
      <c r="AX2305" s="86"/>
      <c r="AY2305" s="86"/>
      <c r="AZ2305" s="86"/>
      <c r="BA2305" s="86"/>
      <c r="BB2305" s="86"/>
      <c r="BC2305" s="86"/>
      <c r="BD2305" s="86"/>
      <c r="BE2305" s="86"/>
      <c r="BF2305" s="86"/>
      <c r="BG2305" s="86"/>
      <c r="BH2305" s="86"/>
      <c r="BI2305" s="86"/>
      <c r="BJ2305" s="86"/>
      <c r="BK2305" s="86"/>
      <c r="BL2305" s="86"/>
      <c r="BM2305" s="86"/>
      <c r="BN2305" s="86"/>
      <c r="BO2305" s="86"/>
      <c r="BP2305" s="86"/>
    </row>
    <row r="2306" spans="1:68" s="207" customFormat="1" x14ac:dyDescent="0.25">
      <c r="A2306" s="71">
        <v>15</v>
      </c>
      <c r="B2306" s="286"/>
      <c r="C2306" s="286"/>
      <c r="D2306" s="286"/>
      <c r="E2306" s="286"/>
      <c r="F2306" s="96" t="s">
        <v>4437</v>
      </c>
      <c r="G2306" s="99">
        <v>11294.449999999997</v>
      </c>
      <c r="H2306" s="99">
        <v>1638.5500000000004</v>
      </c>
      <c r="I2306" s="71">
        <f t="shared" si="524"/>
        <v>12932.999999999998</v>
      </c>
      <c r="J2306" s="99"/>
      <c r="K2306" s="99"/>
      <c r="L2306" s="99">
        <f t="shared" si="525"/>
        <v>0</v>
      </c>
      <c r="M2306" s="99">
        <f t="shared" si="523"/>
        <v>11294.449999999997</v>
      </c>
      <c r="N2306" s="99">
        <f t="shared" si="526"/>
        <v>1638.5500000000004</v>
      </c>
      <c r="O2306" s="99">
        <f t="shared" si="527"/>
        <v>12932.999999999998</v>
      </c>
      <c r="P2306" s="99"/>
      <c r="Q2306" s="99"/>
      <c r="R2306" s="99">
        <f t="shared" si="528"/>
        <v>0</v>
      </c>
      <c r="S2306" s="99">
        <f t="shared" si="529"/>
        <v>11294.449999999997</v>
      </c>
      <c r="T2306" s="99">
        <f t="shared" si="530"/>
        <v>1638.5500000000004</v>
      </c>
      <c r="U2306" s="99">
        <f t="shared" si="531"/>
        <v>12932.999999999998</v>
      </c>
      <c r="V2306" s="105"/>
      <c r="W2306" s="86"/>
      <c r="X2306" s="86"/>
      <c r="Y2306" s="86"/>
      <c r="Z2306" s="86"/>
      <c r="AA2306" s="86"/>
      <c r="AB2306" s="86"/>
      <c r="AC2306" s="86"/>
      <c r="AD2306" s="86"/>
      <c r="AE2306" s="86"/>
      <c r="AF2306" s="86"/>
      <c r="AG2306" s="86"/>
      <c r="AH2306" s="86"/>
      <c r="AI2306" s="86"/>
      <c r="AJ2306" s="86"/>
      <c r="AK2306" s="86"/>
      <c r="AL2306" s="86"/>
      <c r="AM2306" s="86"/>
      <c r="AN2306" s="86"/>
      <c r="AO2306" s="86"/>
      <c r="AP2306" s="86"/>
      <c r="AQ2306" s="86"/>
      <c r="AR2306" s="86"/>
      <c r="AS2306" s="86"/>
      <c r="AT2306" s="86"/>
      <c r="AU2306" s="86"/>
      <c r="AV2306" s="86"/>
      <c r="AW2306" s="86"/>
      <c r="AX2306" s="86"/>
      <c r="AY2306" s="86"/>
      <c r="AZ2306" s="86"/>
      <c r="BA2306" s="86"/>
      <c r="BB2306" s="86"/>
      <c r="BC2306" s="86"/>
      <c r="BD2306" s="86"/>
      <c r="BE2306" s="86"/>
      <c r="BF2306" s="86"/>
      <c r="BG2306" s="86"/>
      <c r="BH2306" s="86"/>
      <c r="BI2306" s="86"/>
      <c r="BJ2306" s="86"/>
      <c r="BK2306" s="86"/>
      <c r="BL2306" s="86"/>
      <c r="BM2306" s="86"/>
      <c r="BN2306" s="86"/>
      <c r="BO2306" s="86"/>
      <c r="BP2306" s="86"/>
    </row>
    <row r="2307" spans="1:68" s="207" customFormat="1" x14ac:dyDescent="0.25">
      <c r="A2307" s="71">
        <v>16</v>
      </c>
      <c r="B2307" s="286"/>
      <c r="C2307" s="286"/>
      <c r="D2307" s="286"/>
      <c r="E2307" s="286"/>
      <c r="F2307" s="96" t="s">
        <v>4438</v>
      </c>
      <c r="G2307" s="99">
        <v>71780.7</v>
      </c>
      <c r="H2307" s="99">
        <v>3996.2999999999993</v>
      </c>
      <c r="I2307" s="71">
        <f t="shared" si="524"/>
        <v>75777</v>
      </c>
      <c r="J2307" s="99"/>
      <c r="K2307" s="99"/>
      <c r="L2307" s="99">
        <f t="shared" si="525"/>
        <v>0</v>
      </c>
      <c r="M2307" s="99">
        <f t="shared" si="523"/>
        <v>71780.7</v>
      </c>
      <c r="N2307" s="99">
        <f t="shared" si="526"/>
        <v>3996.2999999999993</v>
      </c>
      <c r="O2307" s="99">
        <f t="shared" si="527"/>
        <v>75777</v>
      </c>
      <c r="P2307" s="99"/>
      <c r="Q2307" s="99"/>
      <c r="R2307" s="99">
        <f t="shared" si="528"/>
        <v>0</v>
      </c>
      <c r="S2307" s="99">
        <f t="shared" si="529"/>
        <v>71780.7</v>
      </c>
      <c r="T2307" s="99">
        <f t="shared" si="530"/>
        <v>3996.2999999999993</v>
      </c>
      <c r="U2307" s="99">
        <f t="shared" si="531"/>
        <v>75777</v>
      </c>
      <c r="V2307" s="105"/>
      <c r="W2307" s="86"/>
      <c r="X2307" s="86"/>
      <c r="Y2307" s="86"/>
      <c r="Z2307" s="86"/>
      <c r="AA2307" s="86"/>
      <c r="AB2307" s="86"/>
      <c r="AC2307" s="86"/>
      <c r="AD2307" s="86"/>
      <c r="AE2307" s="86"/>
      <c r="AF2307" s="86"/>
      <c r="AG2307" s="86"/>
      <c r="AH2307" s="86"/>
      <c r="AI2307" s="86"/>
      <c r="AJ2307" s="86"/>
      <c r="AK2307" s="86"/>
      <c r="AL2307" s="86"/>
      <c r="AM2307" s="86"/>
      <c r="AN2307" s="86"/>
      <c r="AO2307" s="86"/>
      <c r="AP2307" s="86"/>
      <c r="AQ2307" s="86"/>
      <c r="AR2307" s="86"/>
      <c r="AS2307" s="86"/>
      <c r="AT2307" s="86"/>
      <c r="AU2307" s="86"/>
      <c r="AV2307" s="86"/>
      <c r="AW2307" s="86"/>
      <c r="AX2307" s="86"/>
      <c r="AY2307" s="86"/>
      <c r="AZ2307" s="86"/>
      <c r="BA2307" s="86"/>
      <c r="BB2307" s="86"/>
      <c r="BC2307" s="86"/>
      <c r="BD2307" s="86"/>
      <c r="BE2307" s="86"/>
      <c r="BF2307" s="86"/>
      <c r="BG2307" s="86"/>
      <c r="BH2307" s="86"/>
      <c r="BI2307" s="86"/>
      <c r="BJ2307" s="86"/>
      <c r="BK2307" s="86"/>
      <c r="BL2307" s="86"/>
      <c r="BM2307" s="86"/>
      <c r="BN2307" s="86"/>
      <c r="BO2307" s="86"/>
      <c r="BP2307" s="86"/>
    </row>
    <row r="2308" spans="1:68" s="207" customFormat="1" x14ac:dyDescent="0.25">
      <c r="A2308" s="71">
        <v>17</v>
      </c>
      <c r="B2308" s="286"/>
      <c r="C2308" s="286"/>
      <c r="D2308" s="286"/>
      <c r="E2308" s="286"/>
      <c r="F2308" s="96" t="s">
        <v>4439</v>
      </c>
      <c r="G2308" s="99">
        <v>15416.769999999999</v>
      </c>
      <c r="H2308" s="99">
        <v>2550.23</v>
      </c>
      <c r="I2308" s="71">
        <f t="shared" si="524"/>
        <v>17967</v>
      </c>
      <c r="J2308" s="99"/>
      <c r="K2308" s="99"/>
      <c r="L2308" s="99">
        <f t="shared" si="525"/>
        <v>0</v>
      </c>
      <c r="M2308" s="99">
        <f t="shared" si="523"/>
        <v>15416.769999999999</v>
      </c>
      <c r="N2308" s="99">
        <f t="shared" si="526"/>
        <v>2550.23</v>
      </c>
      <c r="O2308" s="99">
        <f t="shared" si="527"/>
        <v>17967</v>
      </c>
      <c r="P2308" s="99"/>
      <c r="Q2308" s="99"/>
      <c r="R2308" s="99">
        <f t="shared" si="528"/>
        <v>0</v>
      </c>
      <c r="S2308" s="99">
        <f t="shared" si="529"/>
        <v>15416.769999999999</v>
      </c>
      <c r="T2308" s="99">
        <f t="shared" si="530"/>
        <v>2550.23</v>
      </c>
      <c r="U2308" s="99">
        <f t="shared" si="531"/>
        <v>17967</v>
      </c>
      <c r="V2308" s="105"/>
      <c r="W2308" s="86"/>
      <c r="X2308" s="86"/>
      <c r="Y2308" s="86"/>
      <c r="Z2308" s="86"/>
      <c r="AA2308" s="86"/>
      <c r="AB2308" s="86"/>
      <c r="AC2308" s="86"/>
      <c r="AD2308" s="86"/>
      <c r="AE2308" s="86"/>
      <c r="AF2308" s="86"/>
      <c r="AG2308" s="86"/>
      <c r="AH2308" s="86"/>
      <c r="AI2308" s="86"/>
      <c r="AJ2308" s="86"/>
      <c r="AK2308" s="86"/>
      <c r="AL2308" s="86"/>
      <c r="AM2308" s="86"/>
      <c r="AN2308" s="86"/>
      <c r="AO2308" s="86"/>
      <c r="AP2308" s="86"/>
      <c r="AQ2308" s="86"/>
      <c r="AR2308" s="86"/>
      <c r="AS2308" s="86"/>
      <c r="AT2308" s="86"/>
      <c r="AU2308" s="86"/>
      <c r="AV2308" s="86"/>
      <c r="AW2308" s="86"/>
      <c r="AX2308" s="86"/>
      <c r="AY2308" s="86"/>
      <c r="AZ2308" s="86"/>
      <c r="BA2308" s="86"/>
      <c r="BB2308" s="86"/>
      <c r="BC2308" s="86"/>
      <c r="BD2308" s="86"/>
      <c r="BE2308" s="86"/>
      <c r="BF2308" s="86"/>
      <c r="BG2308" s="86"/>
      <c r="BH2308" s="86"/>
      <c r="BI2308" s="86"/>
      <c r="BJ2308" s="86"/>
      <c r="BK2308" s="86"/>
      <c r="BL2308" s="86"/>
      <c r="BM2308" s="86"/>
      <c r="BN2308" s="86"/>
      <c r="BO2308" s="86"/>
      <c r="BP2308" s="86"/>
    </row>
    <row r="2309" spans="1:68" s="207" customFormat="1" x14ac:dyDescent="0.25">
      <c r="A2309" s="71">
        <v>18</v>
      </c>
      <c r="B2309" s="286"/>
      <c r="C2309" s="286"/>
      <c r="D2309" s="286"/>
      <c r="E2309" s="286"/>
      <c r="F2309" s="96" t="s">
        <v>4440</v>
      </c>
      <c r="G2309" s="99">
        <v>12533.279999999992</v>
      </c>
      <c r="H2309" s="99">
        <v>-224.27999999999975</v>
      </c>
      <c r="I2309" s="71">
        <f t="shared" si="524"/>
        <v>12308.999999999993</v>
      </c>
      <c r="J2309" s="99"/>
      <c r="K2309" s="99"/>
      <c r="L2309" s="99">
        <f t="shared" si="525"/>
        <v>0</v>
      </c>
      <c r="M2309" s="99">
        <f t="shared" si="523"/>
        <v>12533.279999999992</v>
      </c>
      <c r="N2309" s="99">
        <f t="shared" si="526"/>
        <v>-224.27999999999975</v>
      </c>
      <c r="O2309" s="99">
        <f t="shared" si="527"/>
        <v>12308.999999999993</v>
      </c>
      <c r="P2309" s="99"/>
      <c r="Q2309" s="99"/>
      <c r="R2309" s="99">
        <f t="shared" si="528"/>
        <v>0</v>
      </c>
      <c r="S2309" s="99">
        <f t="shared" si="529"/>
        <v>12533.279999999992</v>
      </c>
      <c r="T2309" s="99">
        <f t="shared" si="530"/>
        <v>-224.27999999999975</v>
      </c>
      <c r="U2309" s="99">
        <f t="shared" si="531"/>
        <v>12308.999999999993</v>
      </c>
      <c r="V2309" s="105"/>
      <c r="W2309" s="86"/>
      <c r="X2309" s="86"/>
      <c r="Y2309" s="86"/>
      <c r="Z2309" s="86"/>
      <c r="AA2309" s="86"/>
      <c r="AB2309" s="86"/>
      <c r="AC2309" s="86"/>
      <c r="AD2309" s="86"/>
      <c r="AE2309" s="86"/>
      <c r="AF2309" s="86"/>
      <c r="AG2309" s="86"/>
      <c r="AH2309" s="86"/>
      <c r="AI2309" s="86"/>
      <c r="AJ2309" s="86"/>
      <c r="AK2309" s="86"/>
      <c r="AL2309" s="86"/>
      <c r="AM2309" s="86"/>
      <c r="AN2309" s="86"/>
      <c r="AO2309" s="86"/>
      <c r="AP2309" s="86"/>
      <c r="AQ2309" s="86"/>
      <c r="AR2309" s="86"/>
      <c r="AS2309" s="86"/>
      <c r="AT2309" s="86"/>
      <c r="AU2309" s="86"/>
      <c r="AV2309" s="86"/>
      <c r="AW2309" s="86"/>
      <c r="AX2309" s="86"/>
      <c r="AY2309" s="86"/>
      <c r="AZ2309" s="86"/>
      <c r="BA2309" s="86"/>
      <c r="BB2309" s="86"/>
      <c r="BC2309" s="86"/>
      <c r="BD2309" s="86"/>
      <c r="BE2309" s="86"/>
      <c r="BF2309" s="86"/>
      <c r="BG2309" s="86"/>
      <c r="BH2309" s="86"/>
      <c r="BI2309" s="86"/>
      <c r="BJ2309" s="86"/>
      <c r="BK2309" s="86"/>
      <c r="BL2309" s="86"/>
      <c r="BM2309" s="86"/>
      <c r="BN2309" s="86"/>
      <c r="BO2309" s="86"/>
      <c r="BP2309" s="86"/>
    </row>
    <row r="2310" spans="1:68" s="207" customFormat="1" x14ac:dyDescent="0.25">
      <c r="A2310" s="71">
        <v>19</v>
      </c>
      <c r="B2310" s="286"/>
      <c r="C2310" s="286"/>
      <c r="D2310" s="286"/>
      <c r="E2310" s="286"/>
      <c r="F2310" s="96" t="s">
        <v>4441</v>
      </c>
      <c r="G2310" s="99">
        <v>77316.240000000005</v>
      </c>
      <c r="H2310" s="99">
        <v>-5982.2400000000016</v>
      </c>
      <c r="I2310" s="71">
        <f t="shared" si="524"/>
        <v>71334</v>
      </c>
      <c r="J2310" s="99"/>
      <c r="K2310" s="99"/>
      <c r="L2310" s="99">
        <f t="shared" si="525"/>
        <v>0</v>
      </c>
      <c r="M2310" s="99">
        <f t="shared" si="523"/>
        <v>77316.240000000005</v>
      </c>
      <c r="N2310" s="99">
        <f t="shared" si="526"/>
        <v>-5982.2400000000016</v>
      </c>
      <c r="O2310" s="99">
        <f t="shared" si="527"/>
        <v>71334</v>
      </c>
      <c r="P2310" s="99"/>
      <c r="Q2310" s="99"/>
      <c r="R2310" s="99">
        <f t="shared" si="528"/>
        <v>0</v>
      </c>
      <c r="S2310" s="99">
        <f t="shared" si="529"/>
        <v>77316.240000000005</v>
      </c>
      <c r="T2310" s="99">
        <f t="shared" si="530"/>
        <v>-5982.2400000000016</v>
      </c>
      <c r="U2310" s="99">
        <f t="shared" si="531"/>
        <v>71334</v>
      </c>
      <c r="V2310" s="105"/>
      <c r="W2310" s="86"/>
      <c r="X2310" s="86"/>
      <c r="Y2310" s="86"/>
      <c r="Z2310" s="86"/>
      <c r="AA2310" s="86"/>
      <c r="AB2310" s="86"/>
      <c r="AC2310" s="86"/>
      <c r="AD2310" s="86"/>
      <c r="AE2310" s="86"/>
      <c r="AF2310" s="86"/>
      <c r="AG2310" s="86"/>
      <c r="AH2310" s="86"/>
      <c r="AI2310" s="86"/>
      <c r="AJ2310" s="86"/>
      <c r="AK2310" s="86"/>
      <c r="AL2310" s="86"/>
      <c r="AM2310" s="86"/>
      <c r="AN2310" s="86"/>
      <c r="AO2310" s="86"/>
      <c r="AP2310" s="86"/>
      <c r="AQ2310" s="86"/>
      <c r="AR2310" s="86"/>
      <c r="AS2310" s="86"/>
      <c r="AT2310" s="86"/>
      <c r="AU2310" s="86"/>
      <c r="AV2310" s="86"/>
      <c r="AW2310" s="86"/>
      <c r="AX2310" s="86"/>
      <c r="AY2310" s="86"/>
      <c r="AZ2310" s="86"/>
      <c r="BA2310" s="86"/>
      <c r="BB2310" s="86"/>
      <c r="BC2310" s="86"/>
      <c r="BD2310" s="86"/>
      <c r="BE2310" s="86"/>
      <c r="BF2310" s="86"/>
      <c r="BG2310" s="86"/>
      <c r="BH2310" s="86"/>
      <c r="BI2310" s="86"/>
      <c r="BJ2310" s="86"/>
      <c r="BK2310" s="86"/>
      <c r="BL2310" s="86"/>
      <c r="BM2310" s="86"/>
      <c r="BN2310" s="86"/>
      <c r="BO2310" s="86"/>
      <c r="BP2310" s="86"/>
    </row>
    <row r="2311" spans="1:68" s="207" customFormat="1" x14ac:dyDescent="0.25">
      <c r="A2311" s="71">
        <v>20</v>
      </c>
      <c r="B2311" s="286"/>
      <c r="C2311" s="286"/>
      <c r="D2311" s="286"/>
      <c r="E2311" s="286"/>
      <c r="F2311" s="96" t="s">
        <v>4442</v>
      </c>
      <c r="G2311" s="99">
        <v>24703.18</v>
      </c>
      <c r="H2311" s="99">
        <v>6348.82</v>
      </c>
      <c r="I2311" s="71">
        <f t="shared" si="524"/>
        <v>31052</v>
      </c>
      <c r="J2311" s="99"/>
      <c r="K2311" s="99"/>
      <c r="L2311" s="99">
        <f t="shared" si="525"/>
        <v>0</v>
      </c>
      <c r="M2311" s="99">
        <f t="shared" si="523"/>
        <v>24703.18</v>
      </c>
      <c r="N2311" s="99">
        <f t="shared" si="526"/>
        <v>6348.82</v>
      </c>
      <c r="O2311" s="99">
        <f t="shared" si="527"/>
        <v>31052</v>
      </c>
      <c r="P2311" s="99"/>
      <c r="Q2311" s="99"/>
      <c r="R2311" s="99">
        <f t="shared" si="528"/>
        <v>0</v>
      </c>
      <c r="S2311" s="99">
        <f t="shared" si="529"/>
        <v>24703.18</v>
      </c>
      <c r="T2311" s="99">
        <f t="shared" si="530"/>
        <v>6348.82</v>
      </c>
      <c r="U2311" s="99">
        <f t="shared" si="531"/>
        <v>31052</v>
      </c>
      <c r="V2311" s="105"/>
      <c r="W2311" s="86"/>
      <c r="X2311" s="86"/>
      <c r="Y2311" s="86"/>
      <c r="Z2311" s="86"/>
      <c r="AA2311" s="86"/>
      <c r="AB2311" s="86"/>
      <c r="AC2311" s="86"/>
      <c r="AD2311" s="86"/>
      <c r="AE2311" s="86"/>
      <c r="AF2311" s="86"/>
      <c r="AG2311" s="86"/>
      <c r="AH2311" s="86"/>
      <c r="AI2311" s="86"/>
      <c r="AJ2311" s="86"/>
      <c r="AK2311" s="86"/>
      <c r="AL2311" s="86"/>
      <c r="AM2311" s="86"/>
      <c r="AN2311" s="86"/>
      <c r="AO2311" s="86"/>
      <c r="AP2311" s="86"/>
      <c r="AQ2311" s="86"/>
      <c r="AR2311" s="86"/>
      <c r="AS2311" s="86"/>
      <c r="AT2311" s="86"/>
      <c r="AU2311" s="86"/>
      <c r="AV2311" s="86"/>
      <c r="AW2311" s="86"/>
      <c r="AX2311" s="86"/>
      <c r="AY2311" s="86"/>
      <c r="AZ2311" s="86"/>
      <c r="BA2311" s="86"/>
      <c r="BB2311" s="86"/>
      <c r="BC2311" s="86"/>
      <c r="BD2311" s="86"/>
      <c r="BE2311" s="86"/>
      <c r="BF2311" s="86"/>
      <c r="BG2311" s="86"/>
      <c r="BH2311" s="86"/>
      <c r="BI2311" s="86"/>
      <c r="BJ2311" s="86"/>
      <c r="BK2311" s="86"/>
      <c r="BL2311" s="86"/>
      <c r="BM2311" s="86"/>
      <c r="BN2311" s="86"/>
      <c r="BO2311" s="86"/>
      <c r="BP2311" s="86"/>
    </row>
    <row r="2312" spans="1:68" s="207" customFormat="1" x14ac:dyDescent="0.25">
      <c r="A2312" s="71">
        <v>21</v>
      </c>
      <c r="B2312" s="286"/>
      <c r="C2312" s="286"/>
      <c r="D2312" s="286"/>
      <c r="E2312" s="286"/>
      <c r="F2312" s="96" t="s">
        <v>4443</v>
      </c>
      <c r="G2312" s="99">
        <v>123584.82999999997</v>
      </c>
      <c r="H2312" s="99">
        <v>-8700.8299999999945</v>
      </c>
      <c r="I2312" s="71">
        <f t="shared" si="524"/>
        <v>114883.99999999997</v>
      </c>
      <c r="J2312" s="99"/>
      <c r="K2312" s="99"/>
      <c r="L2312" s="99">
        <f t="shared" si="525"/>
        <v>0</v>
      </c>
      <c r="M2312" s="99">
        <f t="shared" si="523"/>
        <v>123584.82999999997</v>
      </c>
      <c r="N2312" s="99">
        <f t="shared" si="526"/>
        <v>-8700.8299999999945</v>
      </c>
      <c r="O2312" s="99">
        <f t="shared" si="527"/>
        <v>114883.99999999997</v>
      </c>
      <c r="P2312" s="99"/>
      <c r="Q2312" s="99"/>
      <c r="R2312" s="99">
        <f t="shared" si="528"/>
        <v>0</v>
      </c>
      <c r="S2312" s="99">
        <f t="shared" si="529"/>
        <v>123584.82999999997</v>
      </c>
      <c r="T2312" s="99">
        <f t="shared" si="530"/>
        <v>-8700.8299999999945</v>
      </c>
      <c r="U2312" s="99">
        <f t="shared" si="531"/>
        <v>114883.99999999997</v>
      </c>
      <c r="V2312" s="105"/>
      <c r="W2312" s="86"/>
      <c r="X2312" s="86"/>
      <c r="Y2312" s="86"/>
      <c r="Z2312" s="86"/>
      <c r="AA2312" s="86"/>
      <c r="AB2312" s="86"/>
      <c r="AC2312" s="86"/>
      <c r="AD2312" s="86"/>
      <c r="AE2312" s="86"/>
      <c r="AF2312" s="86"/>
      <c r="AG2312" s="86"/>
      <c r="AH2312" s="86"/>
      <c r="AI2312" s="86"/>
      <c r="AJ2312" s="86"/>
      <c r="AK2312" s="86"/>
      <c r="AL2312" s="86"/>
      <c r="AM2312" s="86"/>
      <c r="AN2312" s="86"/>
      <c r="AO2312" s="86"/>
      <c r="AP2312" s="86"/>
      <c r="AQ2312" s="86"/>
      <c r="AR2312" s="86"/>
      <c r="AS2312" s="86"/>
      <c r="AT2312" s="86"/>
      <c r="AU2312" s="86"/>
      <c r="AV2312" s="86"/>
      <c r="AW2312" s="86"/>
      <c r="AX2312" s="86"/>
      <c r="AY2312" s="86"/>
      <c r="AZ2312" s="86"/>
      <c r="BA2312" s="86"/>
      <c r="BB2312" s="86"/>
      <c r="BC2312" s="86"/>
      <c r="BD2312" s="86"/>
      <c r="BE2312" s="86"/>
      <c r="BF2312" s="86"/>
      <c r="BG2312" s="86"/>
      <c r="BH2312" s="86"/>
      <c r="BI2312" s="86"/>
      <c r="BJ2312" s="86"/>
      <c r="BK2312" s="86"/>
      <c r="BL2312" s="86"/>
      <c r="BM2312" s="86"/>
      <c r="BN2312" s="86"/>
      <c r="BO2312" s="86"/>
      <c r="BP2312" s="86"/>
    </row>
    <row r="2313" spans="1:68" s="207" customFormat="1" x14ac:dyDescent="0.25">
      <c r="A2313" s="71">
        <v>22</v>
      </c>
      <c r="B2313" s="286"/>
      <c r="C2313" s="286"/>
      <c r="D2313" s="286"/>
      <c r="E2313" s="286"/>
      <c r="F2313" s="96" t="s">
        <v>4444</v>
      </c>
      <c r="G2313" s="99">
        <v>49307.750000000007</v>
      </c>
      <c r="H2313" s="99">
        <v>-5138.7499999999982</v>
      </c>
      <c r="I2313" s="71">
        <f t="shared" si="524"/>
        <v>44169.000000000007</v>
      </c>
      <c r="J2313" s="99"/>
      <c r="K2313" s="99"/>
      <c r="L2313" s="99">
        <f t="shared" si="525"/>
        <v>0</v>
      </c>
      <c r="M2313" s="99">
        <f t="shared" si="523"/>
        <v>49307.750000000007</v>
      </c>
      <c r="N2313" s="99">
        <f t="shared" si="526"/>
        <v>-5138.7499999999982</v>
      </c>
      <c r="O2313" s="99">
        <f t="shared" si="527"/>
        <v>44169.000000000007</v>
      </c>
      <c r="P2313" s="99"/>
      <c r="Q2313" s="99"/>
      <c r="R2313" s="99">
        <f t="shared" si="528"/>
        <v>0</v>
      </c>
      <c r="S2313" s="99">
        <f t="shared" si="529"/>
        <v>49307.750000000007</v>
      </c>
      <c r="T2313" s="99">
        <f t="shared" si="530"/>
        <v>-5138.7499999999982</v>
      </c>
      <c r="U2313" s="99">
        <f t="shared" si="531"/>
        <v>44169.000000000007</v>
      </c>
      <c r="V2313" s="105"/>
      <c r="W2313" s="86"/>
      <c r="X2313" s="86"/>
      <c r="Y2313" s="86"/>
      <c r="Z2313" s="86"/>
      <c r="AA2313" s="86"/>
      <c r="AB2313" s="86"/>
      <c r="AC2313" s="86"/>
      <c r="AD2313" s="86"/>
      <c r="AE2313" s="86"/>
      <c r="AF2313" s="86"/>
      <c r="AG2313" s="86"/>
      <c r="AH2313" s="86"/>
      <c r="AI2313" s="86"/>
      <c r="AJ2313" s="86"/>
      <c r="AK2313" s="86"/>
      <c r="AL2313" s="86"/>
      <c r="AM2313" s="86"/>
      <c r="AN2313" s="86"/>
      <c r="AO2313" s="86"/>
      <c r="AP2313" s="86"/>
      <c r="AQ2313" s="86"/>
      <c r="AR2313" s="86"/>
      <c r="AS2313" s="86"/>
      <c r="AT2313" s="86"/>
      <c r="AU2313" s="86"/>
      <c r="AV2313" s="86"/>
      <c r="AW2313" s="86"/>
      <c r="AX2313" s="86"/>
      <c r="AY2313" s="86"/>
      <c r="AZ2313" s="86"/>
      <c r="BA2313" s="86"/>
      <c r="BB2313" s="86"/>
      <c r="BC2313" s="86"/>
      <c r="BD2313" s="86"/>
      <c r="BE2313" s="86"/>
      <c r="BF2313" s="86"/>
      <c r="BG2313" s="86"/>
      <c r="BH2313" s="86"/>
      <c r="BI2313" s="86"/>
      <c r="BJ2313" s="86"/>
      <c r="BK2313" s="86"/>
      <c r="BL2313" s="86"/>
      <c r="BM2313" s="86"/>
      <c r="BN2313" s="86"/>
      <c r="BO2313" s="86"/>
      <c r="BP2313" s="86"/>
    </row>
    <row r="2314" spans="1:68" s="207" customFormat="1" x14ac:dyDescent="0.25">
      <c r="A2314" s="71">
        <v>23</v>
      </c>
      <c r="B2314" s="286"/>
      <c r="C2314" s="286"/>
      <c r="D2314" s="286"/>
      <c r="E2314" s="286"/>
      <c r="F2314" s="96" t="s">
        <v>4445</v>
      </c>
      <c r="G2314" s="99">
        <v>5921.1099999999933</v>
      </c>
      <c r="H2314" s="99">
        <v>3256.8900000000003</v>
      </c>
      <c r="I2314" s="71">
        <f t="shared" si="524"/>
        <v>9177.9999999999927</v>
      </c>
      <c r="J2314" s="99"/>
      <c r="K2314" s="99"/>
      <c r="L2314" s="99">
        <f t="shared" si="525"/>
        <v>0</v>
      </c>
      <c r="M2314" s="99">
        <f t="shared" si="523"/>
        <v>5921.1099999999933</v>
      </c>
      <c r="N2314" s="99">
        <f t="shared" si="526"/>
        <v>3256.8900000000003</v>
      </c>
      <c r="O2314" s="99">
        <f t="shared" si="527"/>
        <v>9177.9999999999927</v>
      </c>
      <c r="P2314" s="99"/>
      <c r="Q2314" s="99"/>
      <c r="R2314" s="99">
        <f t="shared" si="528"/>
        <v>0</v>
      </c>
      <c r="S2314" s="99">
        <f t="shared" si="529"/>
        <v>5921.1099999999933</v>
      </c>
      <c r="T2314" s="99">
        <f t="shared" si="530"/>
        <v>3256.8900000000003</v>
      </c>
      <c r="U2314" s="99">
        <f t="shared" si="531"/>
        <v>9177.9999999999927</v>
      </c>
      <c r="V2314" s="105"/>
      <c r="W2314" s="86"/>
      <c r="X2314" s="86"/>
      <c r="Y2314" s="86"/>
      <c r="Z2314" s="86"/>
      <c r="AA2314" s="86"/>
      <c r="AB2314" s="86"/>
      <c r="AC2314" s="86"/>
      <c r="AD2314" s="86"/>
      <c r="AE2314" s="86"/>
      <c r="AF2314" s="86"/>
      <c r="AG2314" s="86"/>
      <c r="AH2314" s="86"/>
      <c r="AI2314" s="86"/>
      <c r="AJ2314" s="86"/>
      <c r="AK2314" s="86"/>
      <c r="AL2314" s="86"/>
      <c r="AM2314" s="86"/>
      <c r="AN2314" s="86"/>
      <c r="AO2314" s="86"/>
      <c r="AP2314" s="86"/>
      <c r="AQ2314" s="86"/>
      <c r="AR2314" s="86"/>
      <c r="AS2314" s="86"/>
      <c r="AT2314" s="86"/>
      <c r="AU2314" s="86"/>
      <c r="AV2314" s="86"/>
      <c r="AW2314" s="86"/>
      <c r="AX2314" s="86"/>
      <c r="AY2314" s="86"/>
      <c r="AZ2314" s="86"/>
      <c r="BA2314" s="86"/>
      <c r="BB2314" s="86"/>
      <c r="BC2314" s="86"/>
      <c r="BD2314" s="86"/>
      <c r="BE2314" s="86"/>
      <c r="BF2314" s="86"/>
      <c r="BG2314" s="86"/>
      <c r="BH2314" s="86"/>
      <c r="BI2314" s="86"/>
      <c r="BJ2314" s="86"/>
      <c r="BK2314" s="86"/>
      <c r="BL2314" s="86"/>
      <c r="BM2314" s="86"/>
      <c r="BN2314" s="86"/>
      <c r="BO2314" s="86"/>
      <c r="BP2314" s="86"/>
    </row>
    <row r="2315" spans="1:68" s="207" customFormat="1" x14ac:dyDescent="0.25">
      <c r="A2315" s="71">
        <v>24</v>
      </c>
      <c r="B2315" s="286"/>
      <c r="C2315" s="286"/>
      <c r="D2315" s="286"/>
      <c r="E2315" s="286"/>
      <c r="F2315" s="96" t="s">
        <v>4446</v>
      </c>
      <c r="G2315" s="99">
        <v>17387.000000000007</v>
      </c>
      <c r="H2315" s="99">
        <v>0</v>
      </c>
      <c r="I2315" s="71">
        <f t="shared" si="524"/>
        <v>17387.000000000007</v>
      </c>
      <c r="J2315" s="99"/>
      <c r="K2315" s="99"/>
      <c r="L2315" s="99">
        <f t="shared" si="525"/>
        <v>0</v>
      </c>
      <c r="M2315" s="99">
        <f t="shared" ref="M2315:M2379" si="533">G2315+J2315</f>
        <v>17387.000000000007</v>
      </c>
      <c r="N2315" s="99">
        <f t="shared" si="526"/>
        <v>0</v>
      </c>
      <c r="O2315" s="99">
        <f t="shared" si="527"/>
        <v>17387.000000000007</v>
      </c>
      <c r="P2315" s="99"/>
      <c r="Q2315" s="99"/>
      <c r="R2315" s="99">
        <f t="shared" si="528"/>
        <v>0</v>
      </c>
      <c r="S2315" s="99">
        <f t="shared" si="529"/>
        <v>17387.000000000007</v>
      </c>
      <c r="T2315" s="99">
        <f t="shared" si="530"/>
        <v>0</v>
      </c>
      <c r="U2315" s="99">
        <f t="shared" si="531"/>
        <v>17387.000000000007</v>
      </c>
      <c r="V2315" s="105"/>
      <c r="W2315" s="86"/>
      <c r="X2315" s="86"/>
      <c r="Y2315" s="86"/>
      <c r="Z2315" s="86"/>
      <c r="AA2315" s="86"/>
      <c r="AB2315" s="86"/>
      <c r="AC2315" s="86"/>
      <c r="AD2315" s="86"/>
      <c r="AE2315" s="86"/>
      <c r="AF2315" s="86"/>
      <c r="AG2315" s="86"/>
      <c r="AH2315" s="86"/>
      <c r="AI2315" s="86"/>
      <c r="AJ2315" s="86"/>
      <c r="AK2315" s="86"/>
      <c r="AL2315" s="86"/>
      <c r="AM2315" s="86"/>
      <c r="AN2315" s="86"/>
      <c r="AO2315" s="86"/>
      <c r="AP2315" s="86"/>
      <c r="AQ2315" s="86"/>
      <c r="AR2315" s="86"/>
      <c r="AS2315" s="86"/>
      <c r="AT2315" s="86"/>
      <c r="AU2315" s="86"/>
      <c r="AV2315" s="86"/>
      <c r="AW2315" s="86"/>
      <c r="AX2315" s="86"/>
      <c r="AY2315" s="86"/>
      <c r="AZ2315" s="86"/>
      <c r="BA2315" s="86"/>
      <c r="BB2315" s="86"/>
      <c r="BC2315" s="86"/>
      <c r="BD2315" s="86"/>
      <c r="BE2315" s="86"/>
      <c r="BF2315" s="86"/>
      <c r="BG2315" s="86"/>
      <c r="BH2315" s="86"/>
      <c r="BI2315" s="86"/>
      <c r="BJ2315" s="86"/>
      <c r="BK2315" s="86"/>
      <c r="BL2315" s="86"/>
      <c r="BM2315" s="86"/>
      <c r="BN2315" s="86"/>
      <c r="BO2315" s="86"/>
      <c r="BP2315" s="86"/>
    </row>
    <row r="2316" spans="1:68" s="207" customFormat="1" x14ac:dyDescent="0.25">
      <c r="A2316" s="71">
        <v>25</v>
      </c>
      <c r="B2316" s="286"/>
      <c r="C2316" s="286"/>
      <c r="D2316" s="286"/>
      <c r="E2316" s="286"/>
      <c r="F2316" s="96" t="s">
        <v>4447</v>
      </c>
      <c r="G2316" s="99">
        <v>-120499.74</v>
      </c>
      <c r="H2316" s="99">
        <v>2716.74</v>
      </c>
      <c r="I2316" s="71">
        <f t="shared" si="524"/>
        <v>-117783</v>
      </c>
      <c r="J2316" s="99"/>
      <c r="K2316" s="99"/>
      <c r="L2316" s="99">
        <f t="shared" si="525"/>
        <v>0</v>
      </c>
      <c r="M2316" s="99">
        <f t="shared" si="533"/>
        <v>-120499.74</v>
      </c>
      <c r="N2316" s="99">
        <f t="shared" si="526"/>
        <v>2716.74</v>
      </c>
      <c r="O2316" s="99">
        <f t="shared" si="527"/>
        <v>-117783</v>
      </c>
      <c r="P2316" s="99"/>
      <c r="Q2316" s="99"/>
      <c r="R2316" s="99">
        <f t="shared" si="528"/>
        <v>0</v>
      </c>
      <c r="S2316" s="99">
        <f t="shared" si="529"/>
        <v>-120499.74</v>
      </c>
      <c r="T2316" s="99">
        <f t="shared" si="530"/>
        <v>2716.74</v>
      </c>
      <c r="U2316" s="99">
        <f t="shared" si="531"/>
        <v>-117783</v>
      </c>
      <c r="V2316" s="105"/>
      <c r="W2316" s="86"/>
      <c r="X2316" s="86"/>
      <c r="Y2316" s="86"/>
      <c r="Z2316" s="86"/>
      <c r="AA2316" s="86"/>
      <c r="AB2316" s="86"/>
      <c r="AC2316" s="86"/>
      <c r="AD2316" s="86"/>
      <c r="AE2316" s="86"/>
      <c r="AF2316" s="86"/>
      <c r="AG2316" s="86"/>
      <c r="AH2316" s="86"/>
      <c r="AI2316" s="86"/>
      <c r="AJ2316" s="86"/>
      <c r="AK2316" s="86"/>
      <c r="AL2316" s="86"/>
      <c r="AM2316" s="86"/>
      <c r="AN2316" s="86"/>
      <c r="AO2316" s="86"/>
      <c r="AP2316" s="86"/>
      <c r="AQ2316" s="86"/>
      <c r="AR2316" s="86"/>
      <c r="AS2316" s="86"/>
      <c r="AT2316" s="86"/>
      <c r="AU2316" s="86"/>
      <c r="AV2316" s="86"/>
      <c r="AW2316" s="86"/>
      <c r="AX2316" s="86"/>
      <c r="AY2316" s="86"/>
      <c r="AZ2316" s="86"/>
      <c r="BA2316" s="86"/>
      <c r="BB2316" s="86"/>
      <c r="BC2316" s="86"/>
      <c r="BD2316" s="86"/>
      <c r="BE2316" s="86"/>
      <c r="BF2316" s="86"/>
      <c r="BG2316" s="86"/>
      <c r="BH2316" s="86"/>
      <c r="BI2316" s="86"/>
      <c r="BJ2316" s="86"/>
      <c r="BK2316" s="86"/>
      <c r="BL2316" s="86"/>
      <c r="BM2316" s="86"/>
      <c r="BN2316" s="86"/>
      <c r="BO2316" s="86"/>
      <c r="BP2316" s="86"/>
    </row>
    <row r="2317" spans="1:68" s="207" customFormat="1" x14ac:dyDescent="0.25">
      <c r="A2317" s="71">
        <v>26</v>
      </c>
      <c r="B2317" s="286"/>
      <c r="C2317" s="286"/>
      <c r="D2317" s="286"/>
      <c r="E2317" s="286"/>
      <c r="F2317" s="96" t="s">
        <v>4448</v>
      </c>
      <c r="G2317" s="99">
        <v>121609.01999999999</v>
      </c>
      <c r="H2317" s="99">
        <v>761.9800000000032</v>
      </c>
      <c r="I2317" s="71">
        <f t="shared" si="524"/>
        <v>122371</v>
      </c>
      <c r="J2317" s="99"/>
      <c r="K2317" s="99"/>
      <c r="L2317" s="99">
        <f t="shared" si="525"/>
        <v>0</v>
      </c>
      <c r="M2317" s="99">
        <f t="shared" si="533"/>
        <v>121609.01999999999</v>
      </c>
      <c r="N2317" s="99">
        <f t="shared" si="526"/>
        <v>761.9800000000032</v>
      </c>
      <c r="O2317" s="99">
        <f t="shared" si="527"/>
        <v>122371</v>
      </c>
      <c r="P2317" s="99"/>
      <c r="Q2317" s="99"/>
      <c r="R2317" s="99">
        <f t="shared" si="528"/>
        <v>0</v>
      </c>
      <c r="S2317" s="99">
        <f t="shared" si="529"/>
        <v>121609.01999999999</v>
      </c>
      <c r="T2317" s="99">
        <f t="shared" si="530"/>
        <v>761.9800000000032</v>
      </c>
      <c r="U2317" s="99">
        <f t="shared" si="531"/>
        <v>122371</v>
      </c>
      <c r="V2317" s="105"/>
      <c r="W2317" s="86"/>
      <c r="X2317" s="86"/>
      <c r="Y2317" s="86"/>
      <c r="Z2317" s="86"/>
      <c r="AA2317" s="86"/>
      <c r="AB2317" s="86"/>
      <c r="AC2317" s="86"/>
      <c r="AD2317" s="86"/>
      <c r="AE2317" s="86"/>
      <c r="AF2317" s="86"/>
      <c r="AG2317" s="86"/>
      <c r="AH2317" s="86"/>
      <c r="AI2317" s="86"/>
      <c r="AJ2317" s="86"/>
      <c r="AK2317" s="86"/>
      <c r="AL2317" s="86"/>
      <c r="AM2317" s="86"/>
      <c r="AN2317" s="86"/>
      <c r="AO2317" s="86"/>
      <c r="AP2317" s="86"/>
      <c r="AQ2317" s="86"/>
      <c r="AR2317" s="86"/>
      <c r="AS2317" s="86"/>
      <c r="AT2317" s="86"/>
      <c r="AU2317" s="86"/>
      <c r="AV2317" s="86"/>
      <c r="AW2317" s="86"/>
      <c r="AX2317" s="86"/>
      <c r="AY2317" s="86"/>
      <c r="AZ2317" s="86"/>
      <c r="BA2317" s="86"/>
      <c r="BB2317" s="86"/>
      <c r="BC2317" s="86"/>
      <c r="BD2317" s="86"/>
      <c r="BE2317" s="86"/>
      <c r="BF2317" s="86"/>
      <c r="BG2317" s="86"/>
      <c r="BH2317" s="86"/>
      <c r="BI2317" s="86"/>
      <c r="BJ2317" s="86"/>
      <c r="BK2317" s="86"/>
      <c r="BL2317" s="86"/>
      <c r="BM2317" s="86"/>
      <c r="BN2317" s="86"/>
      <c r="BO2317" s="86"/>
      <c r="BP2317" s="86"/>
    </row>
    <row r="2318" spans="1:68" s="207" customFormat="1" x14ac:dyDescent="0.25">
      <c r="A2318" s="71">
        <v>27</v>
      </c>
      <c r="B2318" s="286"/>
      <c r="C2318" s="286"/>
      <c r="D2318" s="286"/>
      <c r="E2318" s="286"/>
      <c r="F2318" s="96" t="s">
        <v>4449</v>
      </c>
      <c r="G2318" s="99">
        <v>37323.740000000005</v>
      </c>
      <c r="H2318" s="99">
        <v>-11554.739999999998</v>
      </c>
      <c r="I2318" s="71">
        <f t="shared" si="524"/>
        <v>25769.000000000007</v>
      </c>
      <c r="J2318" s="99"/>
      <c r="K2318" s="99"/>
      <c r="L2318" s="99">
        <f t="shared" si="525"/>
        <v>0</v>
      </c>
      <c r="M2318" s="99">
        <f t="shared" si="533"/>
        <v>37323.740000000005</v>
      </c>
      <c r="N2318" s="99">
        <f t="shared" si="526"/>
        <v>-11554.739999999998</v>
      </c>
      <c r="O2318" s="99">
        <f t="shared" si="527"/>
        <v>25769.000000000007</v>
      </c>
      <c r="P2318" s="99"/>
      <c r="Q2318" s="99"/>
      <c r="R2318" s="99">
        <f t="shared" si="528"/>
        <v>0</v>
      </c>
      <c r="S2318" s="99">
        <f t="shared" si="529"/>
        <v>37323.740000000005</v>
      </c>
      <c r="T2318" s="99">
        <f t="shared" si="530"/>
        <v>-11554.739999999998</v>
      </c>
      <c r="U2318" s="99">
        <f t="shared" si="531"/>
        <v>25769.000000000007</v>
      </c>
      <c r="V2318" s="105"/>
      <c r="W2318" s="86"/>
      <c r="X2318" s="86"/>
      <c r="Y2318" s="86"/>
      <c r="Z2318" s="86"/>
      <c r="AA2318" s="86"/>
      <c r="AB2318" s="86"/>
      <c r="AC2318" s="86"/>
      <c r="AD2318" s="86"/>
      <c r="AE2318" s="86"/>
      <c r="AF2318" s="86"/>
      <c r="AG2318" s="86"/>
      <c r="AH2318" s="86"/>
      <c r="AI2318" s="86"/>
      <c r="AJ2318" s="86"/>
      <c r="AK2318" s="86"/>
      <c r="AL2318" s="86"/>
      <c r="AM2318" s="86"/>
      <c r="AN2318" s="86"/>
      <c r="AO2318" s="86"/>
      <c r="AP2318" s="86"/>
      <c r="AQ2318" s="86"/>
      <c r="AR2318" s="86"/>
      <c r="AS2318" s="86"/>
      <c r="AT2318" s="86"/>
      <c r="AU2318" s="86"/>
      <c r="AV2318" s="86"/>
      <c r="AW2318" s="86"/>
      <c r="AX2318" s="86"/>
      <c r="AY2318" s="86"/>
      <c r="AZ2318" s="86"/>
      <c r="BA2318" s="86"/>
      <c r="BB2318" s="86"/>
      <c r="BC2318" s="86"/>
      <c r="BD2318" s="86"/>
      <c r="BE2318" s="86"/>
      <c r="BF2318" s="86"/>
      <c r="BG2318" s="86"/>
      <c r="BH2318" s="86"/>
      <c r="BI2318" s="86"/>
      <c r="BJ2318" s="86"/>
      <c r="BK2318" s="86"/>
      <c r="BL2318" s="86"/>
      <c r="BM2318" s="86"/>
      <c r="BN2318" s="86"/>
      <c r="BO2318" s="86"/>
      <c r="BP2318" s="86"/>
    </row>
    <row r="2319" spans="1:68" s="207" customFormat="1" x14ac:dyDescent="0.25">
      <c r="A2319" s="71">
        <v>28</v>
      </c>
      <c r="B2319" s="286"/>
      <c r="C2319" s="286"/>
      <c r="D2319" s="286"/>
      <c r="E2319" s="286"/>
      <c r="F2319" s="96" t="s">
        <v>4450</v>
      </c>
      <c r="G2319" s="99">
        <v>11752.749999999998</v>
      </c>
      <c r="H2319" s="99">
        <v>5213.25</v>
      </c>
      <c r="I2319" s="71">
        <f t="shared" si="524"/>
        <v>16966</v>
      </c>
      <c r="J2319" s="99"/>
      <c r="K2319" s="99"/>
      <c r="L2319" s="99">
        <f t="shared" si="525"/>
        <v>0</v>
      </c>
      <c r="M2319" s="99">
        <f t="shared" si="533"/>
        <v>11752.749999999998</v>
      </c>
      <c r="N2319" s="99">
        <f t="shared" si="526"/>
        <v>5213.25</v>
      </c>
      <c r="O2319" s="99">
        <f t="shared" si="527"/>
        <v>16966</v>
      </c>
      <c r="P2319" s="99"/>
      <c r="Q2319" s="99"/>
      <c r="R2319" s="99">
        <f t="shared" si="528"/>
        <v>0</v>
      </c>
      <c r="S2319" s="99">
        <f t="shared" si="529"/>
        <v>11752.749999999998</v>
      </c>
      <c r="T2319" s="99">
        <f t="shared" si="530"/>
        <v>5213.25</v>
      </c>
      <c r="U2319" s="99">
        <f t="shared" si="531"/>
        <v>16966</v>
      </c>
      <c r="V2319" s="105"/>
      <c r="W2319" s="86"/>
      <c r="X2319" s="86"/>
      <c r="Y2319" s="86"/>
      <c r="Z2319" s="86"/>
      <c r="AA2319" s="86"/>
      <c r="AB2319" s="86"/>
      <c r="AC2319" s="86"/>
      <c r="AD2319" s="86"/>
      <c r="AE2319" s="86"/>
      <c r="AF2319" s="86"/>
      <c r="AG2319" s="86"/>
      <c r="AH2319" s="86"/>
      <c r="AI2319" s="86"/>
      <c r="AJ2319" s="86"/>
      <c r="AK2319" s="86"/>
      <c r="AL2319" s="86"/>
      <c r="AM2319" s="86"/>
      <c r="AN2319" s="86"/>
      <c r="AO2319" s="86"/>
      <c r="AP2319" s="86"/>
      <c r="AQ2319" s="86"/>
      <c r="AR2319" s="86"/>
      <c r="AS2319" s="86"/>
      <c r="AT2319" s="86"/>
      <c r="AU2319" s="86"/>
      <c r="AV2319" s="86"/>
      <c r="AW2319" s="86"/>
      <c r="AX2319" s="86"/>
      <c r="AY2319" s="86"/>
      <c r="AZ2319" s="86"/>
      <c r="BA2319" s="86"/>
      <c r="BB2319" s="86"/>
      <c r="BC2319" s="86"/>
      <c r="BD2319" s="86"/>
      <c r="BE2319" s="86"/>
      <c r="BF2319" s="86"/>
      <c r="BG2319" s="86"/>
      <c r="BH2319" s="86"/>
      <c r="BI2319" s="86"/>
      <c r="BJ2319" s="86"/>
      <c r="BK2319" s="86"/>
      <c r="BL2319" s="86"/>
      <c r="BM2319" s="86"/>
      <c r="BN2319" s="86"/>
      <c r="BO2319" s="86"/>
      <c r="BP2319" s="86"/>
    </row>
    <row r="2320" spans="1:68" s="207" customFormat="1" x14ac:dyDescent="0.25">
      <c r="A2320" s="71">
        <v>29</v>
      </c>
      <c r="B2320" s="286"/>
      <c r="C2320" s="286"/>
      <c r="D2320" s="286"/>
      <c r="E2320" s="286"/>
      <c r="F2320" s="96" t="s">
        <v>4451</v>
      </c>
      <c r="G2320" s="99">
        <v>-22817.450000000004</v>
      </c>
      <c r="H2320" s="99">
        <v>1230.45</v>
      </c>
      <c r="I2320" s="71">
        <f t="shared" si="524"/>
        <v>-21587.000000000004</v>
      </c>
      <c r="J2320" s="99"/>
      <c r="K2320" s="99"/>
      <c r="L2320" s="99">
        <f t="shared" si="525"/>
        <v>0</v>
      </c>
      <c r="M2320" s="99">
        <f t="shared" si="533"/>
        <v>-22817.450000000004</v>
      </c>
      <c r="N2320" s="99">
        <f t="shared" si="526"/>
        <v>1230.45</v>
      </c>
      <c r="O2320" s="99">
        <f t="shared" si="527"/>
        <v>-21587.000000000004</v>
      </c>
      <c r="P2320" s="99"/>
      <c r="Q2320" s="99"/>
      <c r="R2320" s="99">
        <f t="shared" si="528"/>
        <v>0</v>
      </c>
      <c r="S2320" s="99">
        <f t="shared" si="529"/>
        <v>-22817.450000000004</v>
      </c>
      <c r="T2320" s="99">
        <f t="shared" si="530"/>
        <v>1230.45</v>
      </c>
      <c r="U2320" s="99">
        <f t="shared" si="531"/>
        <v>-21587.000000000004</v>
      </c>
      <c r="V2320" s="105"/>
      <c r="W2320" s="86"/>
      <c r="X2320" s="86"/>
      <c r="Y2320" s="86"/>
      <c r="Z2320" s="86"/>
      <c r="AA2320" s="86"/>
      <c r="AB2320" s="86"/>
      <c r="AC2320" s="86"/>
      <c r="AD2320" s="86"/>
      <c r="AE2320" s="86"/>
      <c r="AF2320" s="86"/>
      <c r="AG2320" s="86"/>
      <c r="AH2320" s="86"/>
      <c r="AI2320" s="86"/>
      <c r="AJ2320" s="86"/>
      <c r="AK2320" s="86"/>
      <c r="AL2320" s="86"/>
      <c r="AM2320" s="86"/>
      <c r="AN2320" s="86"/>
      <c r="AO2320" s="86"/>
      <c r="AP2320" s="86"/>
      <c r="AQ2320" s="86"/>
      <c r="AR2320" s="86"/>
      <c r="AS2320" s="86"/>
      <c r="AT2320" s="86"/>
      <c r="AU2320" s="86"/>
      <c r="AV2320" s="86"/>
      <c r="AW2320" s="86"/>
      <c r="AX2320" s="86"/>
      <c r="AY2320" s="86"/>
      <c r="AZ2320" s="86"/>
      <c r="BA2320" s="86"/>
      <c r="BB2320" s="86"/>
      <c r="BC2320" s="86"/>
      <c r="BD2320" s="86"/>
      <c r="BE2320" s="86"/>
      <c r="BF2320" s="86"/>
      <c r="BG2320" s="86"/>
      <c r="BH2320" s="86"/>
      <c r="BI2320" s="86"/>
      <c r="BJ2320" s="86"/>
      <c r="BK2320" s="86"/>
      <c r="BL2320" s="86"/>
      <c r="BM2320" s="86"/>
      <c r="BN2320" s="86"/>
      <c r="BO2320" s="86"/>
      <c r="BP2320" s="86"/>
    </row>
    <row r="2321" spans="1:68" s="207" customFormat="1" x14ac:dyDescent="0.25">
      <c r="A2321" s="71">
        <v>30</v>
      </c>
      <c r="B2321" s="286"/>
      <c r="C2321" s="286"/>
      <c r="D2321" s="286"/>
      <c r="E2321" s="286"/>
      <c r="F2321" s="96" t="s">
        <v>4452</v>
      </c>
      <c r="G2321" s="99">
        <v>65526.879999999997</v>
      </c>
      <c r="H2321" s="99">
        <v>10947.119999999999</v>
      </c>
      <c r="I2321" s="71">
        <f t="shared" si="524"/>
        <v>76474</v>
      </c>
      <c r="J2321" s="99"/>
      <c r="K2321" s="99"/>
      <c r="L2321" s="99">
        <f t="shared" si="525"/>
        <v>0</v>
      </c>
      <c r="M2321" s="99">
        <f t="shared" si="533"/>
        <v>65526.879999999997</v>
      </c>
      <c r="N2321" s="99">
        <f t="shared" si="526"/>
        <v>10947.119999999999</v>
      </c>
      <c r="O2321" s="99">
        <f t="shared" si="527"/>
        <v>76474</v>
      </c>
      <c r="P2321" s="99"/>
      <c r="Q2321" s="99"/>
      <c r="R2321" s="99">
        <f t="shared" si="528"/>
        <v>0</v>
      </c>
      <c r="S2321" s="99">
        <f t="shared" si="529"/>
        <v>65526.879999999997</v>
      </c>
      <c r="T2321" s="99">
        <f t="shared" si="530"/>
        <v>10947.119999999999</v>
      </c>
      <c r="U2321" s="99">
        <f t="shared" si="531"/>
        <v>76474</v>
      </c>
      <c r="V2321" s="105"/>
      <c r="W2321" s="86"/>
      <c r="X2321" s="86"/>
      <c r="Y2321" s="86"/>
      <c r="Z2321" s="86"/>
      <c r="AA2321" s="86"/>
      <c r="AB2321" s="86"/>
      <c r="AC2321" s="86"/>
      <c r="AD2321" s="86"/>
      <c r="AE2321" s="86"/>
      <c r="AF2321" s="86"/>
      <c r="AG2321" s="86"/>
      <c r="AH2321" s="86"/>
      <c r="AI2321" s="86"/>
      <c r="AJ2321" s="86"/>
      <c r="AK2321" s="86"/>
      <c r="AL2321" s="86"/>
      <c r="AM2321" s="86"/>
      <c r="AN2321" s="86"/>
      <c r="AO2321" s="86"/>
      <c r="AP2321" s="86"/>
      <c r="AQ2321" s="86"/>
      <c r="AR2321" s="86"/>
      <c r="AS2321" s="86"/>
      <c r="AT2321" s="86"/>
      <c r="AU2321" s="86"/>
      <c r="AV2321" s="86"/>
      <c r="AW2321" s="86"/>
      <c r="AX2321" s="86"/>
      <c r="AY2321" s="86"/>
      <c r="AZ2321" s="86"/>
      <c r="BA2321" s="86"/>
      <c r="BB2321" s="86"/>
      <c r="BC2321" s="86"/>
      <c r="BD2321" s="86"/>
      <c r="BE2321" s="86"/>
      <c r="BF2321" s="86"/>
      <c r="BG2321" s="86"/>
      <c r="BH2321" s="86"/>
      <c r="BI2321" s="86"/>
      <c r="BJ2321" s="86"/>
      <c r="BK2321" s="86"/>
      <c r="BL2321" s="86"/>
      <c r="BM2321" s="86"/>
      <c r="BN2321" s="86"/>
      <c r="BO2321" s="86"/>
      <c r="BP2321" s="86"/>
    </row>
    <row r="2322" spans="1:68" s="207" customFormat="1" x14ac:dyDescent="0.25">
      <c r="A2322" s="71">
        <v>31</v>
      </c>
      <c r="B2322" s="286"/>
      <c r="C2322" s="286"/>
      <c r="D2322" s="286"/>
      <c r="E2322" s="286"/>
      <c r="F2322" s="96" t="s">
        <v>4453</v>
      </c>
      <c r="G2322" s="99">
        <v>75480.999999999971</v>
      </c>
      <c r="H2322" s="99">
        <v>0</v>
      </c>
      <c r="I2322" s="71">
        <f t="shared" si="524"/>
        <v>75480.999999999971</v>
      </c>
      <c r="J2322" s="99"/>
      <c r="K2322" s="99"/>
      <c r="L2322" s="99">
        <f t="shared" si="525"/>
        <v>0</v>
      </c>
      <c r="M2322" s="99">
        <f t="shared" si="533"/>
        <v>75480.999999999971</v>
      </c>
      <c r="N2322" s="99">
        <f t="shared" si="526"/>
        <v>0</v>
      </c>
      <c r="O2322" s="99">
        <f t="shared" si="527"/>
        <v>75480.999999999971</v>
      </c>
      <c r="P2322" s="99"/>
      <c r="Q2322" s="99"/>
      <c r="R2322" s="99">
        <f t="shared" si="528"/>
        <v>0</v>
      </c>
      <c r="S2322" s="99">
        <f t="shared" si="529"/>
        <v>75480.999999999971</v>
      </c>
      <c r="T2322" s="99">
        <f t="shared" si="530"/>
        <v>0</v>
      </c>
      <c r="U2322" s="99">
        <f t="shared" si="531"/>
        <v>75480.999999999971</v>
      </c>
      <c r="V2322" s="105"/>
      <c r="W2322" s="86"/>
      <c r="X2322" s="86"/>
      <c r="Y2322" s="86"/>
      <c r="Z2322" s="86"/>
      <c r="AA2322" s="86"/>
      <c r="AB2322" s="86"/>
      <c r="AC2322" s="86"/>
      <c r="AD2322" s="86"/>
      <c r="AE2322" s="86"/>
      <c r="AF2322" s="86"/>
      <c r="AG2322" s="86"/>
      <c r="AH2322" s="86"/>
      <c r="AI2322" s="86"/>
      <c r="AJ2322" s="86"/>
      <c r="AK2322" s="86"/>
      <c r="AL2322" s="86"/>
      <c r="AM2322" s="86"/>
      <c r="AN2322" s="86"/>
      <c r="AO2322" s="86"/>
      <c r="AP2322" s="86"/>
      <c r="AQ2322" s="86"/>
      <c r="AR2322" s="86"/>
      <c r="AS2322" s="86"/>
      <c r="AT2322" s="86"/>
      <c r="AU2322" s="86"/>
      <c r="AV2322" s="86"/>
      <c r="AW2322" s="86"/>
      <c r="AX2322" s="86"/>
      <c r="AY2322" s="86"/>
      <c r="AZ2322" s="86"/>
      <c r="BA2322" s="86"/>
      <c r="BB2322" s="86"/>
      <c r="BC2322" s="86"/>
      <c r="BD2322" s="86"/>
      <c r="BE2322" s="86"/>
      <c r="BF2322" s="86"/>
      <c r="BG2322" s="86"/>
      <c r="BH2322" s="86"/>
      <c r="BI2322" s="86"/>
      <c r="BJ2322" s="86"/>
      <c r="BK2322" s="86"/>
      <c r="BL2322" s="86"/>
      <c r="BM2322" s="86"/>
      <c r="BN2322" s="86"/>
      <c r="BO2322" s="86"/>
      <c r="BP2322" s="86"/>
    </row>
    <row r="2323" spans="1:68" s="207" customFormat="1" x14ac:dyDescent="0.25">
      <c r="A2323" s="71">
        <v>32</v>
      </c>
      <c r="B2323" s="286"/>
      <c r="C2323" s="286"/>
      <c r="D2323" s="286"/>
      <c r="E2323" s="286"/>
      <c r="F2323" s="96" t="s">
        <v>4454</v>
      </c>
      <c r="G2323" s="99">
        <v>107862.46</v>
      </c>
      <c r="H2323" s="99">
        <v>-10677.46</v>
      </c>
      <c r="I2323" s="71">
        <f t="shared" si="524"/>
        <v>97185</v>
      </c>
      <c r="J2323" s="99"/>
      <c r="K2323" s="99"/>
      <c r="L2323" s="99">
        <f t="shared" si="525"/>
        <v>0</v>
      </c>
      <c r="M2323" s="99">
        <f t="shared" si="533"/>
        <v>107862.46</v>
      </c>
      <c r="N2323" s="99">
        <f t="shared" si="526"/>
        <v>-10677.46</v>
      </c>
      <c r="O2323" s="99">
        <f t="shared" si="527"/>
        <v>97185</v>
      </c>
      <c r="P2323" s="99"/>
      <c r="Q2323" s="99"/>
      <c r="R2323" s="99">
        <f t="shared" si="528"/>
        <v>0</v>
      </c>
      <c r="S2323" s="99">
        <f t="shared" si="529"/>
        <v>107862.46</v>
      </c>
      <c r="T2323" s="99">
        <f t="shared" si="530"/>
        <v>-10677.46</v>
      </c>
      <c r="U2323" s="99">
        <f t="shared" si="531"/>
        <v>97185</v>
      </c>
      <c r="V2323" s="105"/>
      <c r="W2323" s="86"/>
      <c r="X2323" s="86"/>
      <c r="Y2323" s="86"/>
      <c r="Z2323" s="86"/>
      <c r="AA2323" s="86"/>
      <c r="AB2323" s="86"/>
      <c r="AC2323" s="86"/>
      <c r="AD2323" s="86"/>
      <c r="AE2323" s="86"/>
      <c r="AF2323" s="86"/>
      <c r="AG2323" s="86"/>
      <c r="AH2323" s="86"/>
      <c r="AI2323" s="86"/>
      <c r="AJ2323" s="86"/>
      <c r="AK2323" s="86"/>
      <c r="AL2323" s="86"/>
      <c r="AM2323" s="86"/>
      <c r="AN2323" s="86"/>
      <c r="AO2323" s="86"/>
      <c r="AP2323" s="86"/>
      <c r="AQ2323" s="86"/>
      <c r="AR2323" s="86"/>
      <c r="AS2323" s="86"/>
      <c r="AT2323" s="86"/>
      <c r="AU2323" s="86"/>
      <c r="AV2323" s="86"/>
      <c r="AW2323" s="86"/>
      <c r="AX2323" s="86"/>
      <c r="AY2323" s="86"/>
      <c r="AZ2323" s="86"/>
      <c r="BA2323" s="86"/>
      <c r="BB2323" s="86"/>
      <c r="BC2323" s="86"/>
      <c r="BD2323" s="86"/>
      <c r="BE2323" s="86"/>
      <c r="BF2323" s="86"/>
      <c r="BG2323" s="86"/>
      <c r="BH2323" s="86"/>
      <c r="BI2323" s="86"/>
      <c r="BJ2323" s="86"/>
      <c r="BK2323" s="86"/>
      <c r="BL2323" s="86"/>
      <c r="BM2323" s="86"/>
      <c r="BN2323" s="86"/>
      <c r="BO2323" s="86"/>
      <c r="BP2323" s="86"/>
    </row>
    <row r="2324" spans="1:68" s="207" customFormat="1" x14ac:dyDescent="0.25">
      <c r="A2324" s="71">
        <v>33</v>
      </c>
      <c r="B2324" s="286"/>
      <c r="C2324" s="286"/>
      <c r="D2324" s="286"/>
      <c r="E2324" s="286"/>
      <c r="F2324" s="96" t="s">
        <v>4455</v>
      </c>
      <c r="G2324" s="99">
        <v>38326.980000000003</v>
      </c>
      <c r="H2324" s="99">
        <v>11871.02</v>
      </c>
      <c r="I2324" s="71">
        <f t="shared" si="524"/>
        <v>50198</v>
      </c>
      <c r="J2324" s="99"/>
      <c r="K2324" s="99"/>
      <c r="L2324" s="99">
        <f t="shared" si="525"/>
        <v>0</v>
      </c>
      <c r="M2324" s="99">
        <f t="shared" si="533"/>
        <v>38326.980000000003</v>
      </c>
      <c r="N2324" s="99">
        <f t="shared" si="526"/>
        <v>11871.02</v>
      </c>
      <c r="O2324" s="99">
        <f t="shared" si="527"/>
        <v>50198</v>
      </c>
      <c r="P2324" s="99"/>
      <c r="Q2324" s="99"/>
      <c r="R2324" s="99">
        <f t="shared" si="528"/>
        <v>0</v>
      </c>
      <c r="S2324" s="99">
        <f t="shared" si="529"/>
        <v>38326.980000000003</v>
      </c>
      <c r="T2324" s="99">
        <f t="shared" si="530"/>
        <v>11871.02</v>
      </c>
      <c r="U2324" s="99">
        <f t="shared" si="531"/>
        <v>50198</v>
      </c>
      <c r="V2324" s="105"/>
      <c r="W2324" s="86"/>
      <c r="X2324" s="86"/>
      <c r="Y2324" s="86"/>
      <c r="Z2324" s="86"/>
      <c r="AA2324" s="86"/>
      <c r="AB2324" s="86"/>
      <c r="AC2324" s="86"/>
      <c r="AD2324" s="86"/>
      <c r="AE2324" s="86"/>
      <c r="AF2324" s="86"/>
      <c r="AG2324" s="86"/>
      <c r="AH2324" s="86"/>
      <c r="AI2324" s="86"/>
      <c r="AJ2324" s="86"/>
      <c r="AK2324" s="86"/>
      <c r="AL2324" s="86"/>
      <c r="AM2324" s="86"/>
      <c r="AN2324" s="86"/>
      <c r="AO2324" s="86"/>
      <c r="AP2324" s="86"/>
      <c r="AQ2324" s="86"/>
      <c r="AR2324" s="86"/>
      <c r="AS2324" s="86"/>
      <c r="AT2324" s="86"/>
      <c r="AU2324" s="86"/>
      <c r="AV2324" s="86"/>
      <c r="AW2324" s="86"/>
      <c r="AX2324" s="86"/>
      <c r="AY2324" s="86"/>
      <c r="AZ2324" s="86"/>
      <c r="BA2324" s="86"/>
      <c r="BB2324" s="86"/>
      <c r="BC2324" s="86"/>
      <c r="BD2324" s="86"/>
      <c r="BE2324" s="86"/>
      <c r="BF2324" s="86"/>
      <c r="BG2324" s="86"/>
      <c r="BH2324" s="86"/>
      <c r="BI2324" s="86"/>
      <c r="BJ2324" s="86"/>
      <c r="BK2324" s="86"/>
      <c r="BL2324" s="86"/>
      <c r="BM2324" s="86"/>
      <c r="BN2324" s="86"/>
      <c r="BO2324" s="86"/>
      <c r="BP2324" s="86"/>
    </row>
    <row r="2325" spans="1:68" s="207" customFormat="1" x14ac:dyDescent="0.25">
      <c r="A2325" s="71">
        <v>34</v>
      </c>
      <c r="B2325" s="286"/>
      <c r="C2325" s="286"/>
      <c r="D2325" s="286"/>
      <c r="E2325" s="286"/>
      <c r="F2325" s="96" t="s">
        <v>4456</v>
      </c>
      <c r="G2325" s="99">
        <v>-36016.460000000006</v>
      </c>
      <c r="H2325" s="99">
        <v>2219.46</v>
      </c>
      <c r="I2325" s="71">
        <f t="shared" si="524"/>
        <v>-33797.000000000007</v>
      </c>
      <c r="J2325" s="99"/>
      <c r="K2325" s="99"/>
      <c r="L2325" s="99">
        <f t="shared" si="525"/>
        <v>0</v>
      </c>
      <c r="M2325" s="99">
        <f t="shared" si="533"/>
        <v>-36016.460000000006</v>
      </c>
      <c r="N2325" s="99">
        <f t="shared" si="526"/>
        <v>2219.46</v>
      </c>
      <c r="O2325" s="99">
        <f t="shared" si="527"/>
        <v>-33797.000000000007</v>
      </c>
      <c r="P2325" s="99"/>
      <c r="Q2325" s="99"/>
      <c r="R2325" s="99">
        <f t="shared" si="528"/>
        <v>0</v>
      </c>
      <c r="S2325" s="99">
        <f t="shared" si="529"/>
        <v>-36016.460000000006</v>
      </c>
      <c r="T2325" s="99">
        <f t="shared" si="530"/>
        <v>2219.46</v>
      </c>
      <c r="U2325" s="99">
        <f t="shared" si="531"/>
        <v>-33797.000000000007</v>
      </c>
      <c r="V2325" s="105"/>
      <c r="W2325" s="86"/>
      <c r="X2325" s="86"/>
      <c r="Y2325" s="86"/>
      <c r="Z2325" s="86"/>
      <c r="AA2325" s="86"/>
      <c r="AB2325" s="86"/>
      <c r="AC2325" s="86"/>
      <c r="AD2325" s="86"/>
      <c r="AE2325" s="86"/>
      <c r="AF2325" s="86"/>
      <c r="AG2325" s="86"/>
      <c r="AH2325" s="86"/>
      <c r="AI2325" s="86"/>
      <c r="AJ2325" s="86"/>
      <c r="AK2325" s="86"/>
      <c r="AL2325" s="86"/>
      <c r="AM2325" s="86"/>
      <c r="AN2325" s="86"/>
      <c r="AO2325" s="86"/>
      <c r="AP2325" s="86"/>
      <c r="AQ2325" s="86"/>
      <c r="AR2325" s="86"/>
      <c r="AS2325" s="86"/>
      <c r="AT2325" s="86"/>
      <c r="AU2325" s="86"/>
      <c r="AV2325" s="86"/>
      <c r="AW2325" s="86"/>
      <c r="AX2325" s="86"/>
      <c r="AY2325" s="86"/>
      <c r="AZ2325" s="86"/>
      <c r="BA2325" s="86"/>
      <c r="BB2325" s="86"/>
      <c r="BC2325" s="86"/>
      <c r="BD2325" s="86"/>
      <c r="BE2325" s="86"/>
      <c r="BF2325" s="86"/>
      <c r="BG2325" s="86"/>
      <c r="BH2325" s="86"/>
      <c r="BI2325" s="86"/>
      <c r="BJ2325" s="86"/>
      <c r="BK2325" s="86"/>
      <c r="BL2325" s="86"/>
      <c r="BM2325" s="86"/>
      <c r="BN2325" s="86"/>
      <c r="BO2325" s="86"/>
      <c r="BP2325" s="86"/>
    </row>
    <row r="2326" spans="1:68" s="207" customFormat="1" x14ac:dyDescent="0.25">
      <c r="A2326" s="71">
        <v>35</v>
      </c>
      <c r="B2326" s="286"/>
      <c r="C2326" s="286"/>
      <c r="D2326" s="286"/>
      <c r="E2326" s="286"/>
      <c r="F2326" s="96" t="s">
        <v>4457</v>
      </c>
      <c r="G2326" s="99">
        <v>-7160</v>
      </c>
      <c r="H2326" s="99">
        <v>0</v>
      </c>
      <c r="I2326" s="71">
        <f t="shared" si="524"/>
        <v>-7160</v>
      </c>
      <c r="J2326" s="99"/>
      <c r="K2326" s="99"/>
      <c r="L2326" s="99">
        <f t="shared" si="525"/>
        <v>0</v>
      </c>
      <c r="M2326" s="99">
        <f t="shared" si="533"/>
        <v>-7160</v>
      </c>
      <c r="N2326" s="99">
        <f t="shared" si="526"/>
        <v>0</v>
      </c>
      <c r="O2326" s="99">
        <f t="shared" si="527"/>
        <v>-7160</v>
      </c>
      <c r="P2326" s="99"/>
      <c r="Q2326" s="99"/>
      <c r="R2326" s="99">
        <f t="shared" si="528"/>
        <v>0</v>
      </c>
      <c r="S2326" s="99">
        <f t="shared" si="529"/>
        <v>-7160</v>
      </c>
      <c r="T2326" s="99">
        <f t="shared" si="530"/>
        <v>0</v>
      </c>
      <c r="U2326" s="99">
        <f t="shared" si="531"/>
        <v>-7160</v>
      </c>
      <c r="V2326" s="105"/>
      <c r="W2326" s="86"/>
      <c r="X2326" s="86"/>
      <c r="Y2326" s="86"/>
      <c r="Z2326" s="86"/>
      <c r="AA2326" s="86"/>
      <c r="AB2326" s="86"/>
      <c r="AC2326" s="86"/>
      <c r="AD2326" s="86"/>
      <c r="AE2326" s="86"/>
      <c r="AF2326" s="86"/>
      <c r="AG2326" s="86"/>
      <c r="AH2326" s="86"/>
      <c r="AI2326" s="86"/>
      <c r="AJ2326" s="86"/>
      <c r="AK2326" s="86"/>
      <c r="AL2326" s="86"/>
      <c r="AM2326" s="86"/>
      <c r="AN2326" s="86"/>
      <c r="AO2326" s="86"/>
      <c r="AP2326" s="86"/>
      <c r="AQ2326" s="86"/>
      <c r="AR2326" s="86"/>
      <c r="AS2326" s="86"/>
      <c r="AT2326" s="86"/>
      <c r="AU2326" s="86"/>
      <c r="AV2326" s="86"/>
      <c r="AW2326" s="86"/>
      <c r="AX2326" s="86"/>
      <c r="AY2326" s="86"/>
      <c r="AZ2326" s="86"/>
      <c r="BA2326" s="86"/>
      <c r="BB2326" s="86"/>
      <c r="BC2326" s="86"/>
      <c r="BD2326" s="86"/>
      <c r="BE2326" s="86"/>
      <c r="BF2326" s="86"/>
      <c r="BG2326" s="86"/>
      <c r="BH2326" s="86"/>
      <c r="BI2326" s="86"/>
      <c r="BJ2326" s="86"/>
      <c r="BK2326" s="86"/>
      <c r="BL2326" s="86"/>
      <c r="BM2326" s="86"/>
      <c r="BN2326" s="86"/>
      <c r="BO2326" s="86"/>
      <c r="BP2326" s="86"/>
    </row>
    <row r="2327" spans="1:68" s="207" customFormat="1" x14ac:dyDescent="0.25">
      <c r="A2327" s="71">
        <v>36</v>
      </c>
      <c r="B2327" s="286"/>
      <c r="C2327" s="286"/>
      <c r="D2327" s="286"/>
      <c r="E2327" s="286"/>
      <c r="F2327" s="96" t="s">
        <v>4458</v>
      </c>
      <c r="G2327" s="99">
        <v>38272.07</v>
      </c>
      <c r="H2327" s="99">
        <v>-7559.07</v>
      </c>
      <c r="I2327" s="71">
        <f t="shared" si="524"/>
        <v>30713</v>
      </c>
      <c r="J2327" s="99"/>
      <c r="K2327" s="99"/>
      <c r="L2327" s="99">
        <f t="shared" si="525"/>
        <v>0</v>
      </c>
      <c r="M2327" s="99">
        <f t="shared" si="533"/>
        <v>38272.07</v>
      </c>
      <c r="N2327" s="99">
        <f t="shared" si="526"/>
        <v>-7559.07</v>
      </c>
      <c r="O2327" s="99">
        <f t="shared" si="527"/>
        <v>30713</v>
      </c>
      <c r="P2327" s="99"/>
      <c r="Q2327" s="99"/>
      <c r="R2327" s="99">
        <f t="shared" si="528"/>
        <v>0</v>
      </c>
      <c r="S2327" s="99">
        <f t="shared" si="529"/>
        <v>38272.07</v>
      </c>
      <c r="T2327" s="99">
        <f t="shared" si="530"/>
        <v>-7559.07</v>
      </c>
      <c r="U2327" s="99">
        <f t="shared" si="531"/>
        <v>30713</v>
      </c>
      <c r="V2327" s="105"/>
      <c r="W2327" s="86"/>
      <c r="X2327" s="86"/>
      <c r="Y2327" s="86"/>
      <c r="Z2327" s="86"/>
      <c r="AA2327" s="86"/>
      <c r="AB2327" s="86"/>
      <c r="AC2327" s="86"/>
      <c r="AD2327" s="86"/>
      <c r="AE2327" s="86"/>
      <c r="AF2327" s="86"/>
      <c r="AG2327" s="86"/>
      <c r="AH2327" s="86"/>
      <c r="AI2327" s="86"/>
      <c r="AJ2327" s="86"/>
      <c r="AK2327" s="86"/>
      <c r="AL2327" s="86"/>
      <c r="AM2327" s="86"/>
      <c r="AN2327" s="86"/>
      <c r="AO2327" s="86"/>
      <c r="AP2327" s="86"/>
      <c r="AQ2327" s="86"/>
      <c r="AR2327" s="86"/>
      <c r="AS2327" s="86"/>
      <c r="AT2327" s="86"/>
      <c r="AU2327" s="86"/>
      <c r="AV2327" s="86"/>
      <c r="AW2327" s="86"/>
      <c r="AX2327" s="86"/>
      <c r="AY2327" s="86"/>
      <c r="AZ2327" s="86"/>
      <c r="BA2327" s="86"/>
      <c r="BB2327" s="86"/>
      <c r="BC2327" s="86"/>
      <c r="BD2327" s="86"/>
      <c r="BE2327" s="86"/>
      <c r="BF2327" s="86"/>
      <c r="BG2327" s="86"/>
      <c r="BH2327" s="86"/>
      <c r="BI2327" s="86"/>
      <c r="BJ2327" s="86"/>
      <c r="BK2327" s="86"/>
      <c r="BL2327" s="86"/>
      <c r="BM2327" s="86"/>
      <c r="BN2327" s="86"/>
      <c r="BO2327" s="86"/>
      <c r="BP2327" s="86"/>
    </row>
    <row r="2328" spans="1:68" s="207" customFormat="1" x14ac:dyDescent="0.25">
      <c r="A2328" s="71">
        <v>37</v>
      </c>
      <c r="B2328" s="286"/>
      <c r="C2328" s="286"/>
      <c r="D2328" s="286"/>
      <c r="E2328" s="286"/>
      <c r="F2328" s="96" t="s">
        <v>4459</v>
      </c>
      <c r="G2328" s="99">
        <v>15467.64</v>
      </c>
      <c r="H2328" s="99">
        <v>2817.36</v>
      </c>
      <c r="I2328" s="71">
        <f t="shared" ref="I2328:I2391" si="534">SUM(G2328:H2328)</f>
        <v>18285</v>
      </c>
      <c r="J2328" s="99"/>
      <c r="K2328" s="99"/>
      <c r="L2328" s="99">
        <f t="shared" si="525"/>
        <v>0</v>
      </c>
      <c r="M2328" s="99">
        <f t="shared" si="533"/>
        <v>15467.64</v>
      </c>
      <c r="N2328" s="99">
        <f t="shared" si="526"/>
        <v>2817.36</v>
      </c>
      <c r="O2328" s="99">
        <f t="shared" si="527"/>
        <v>18285</v>
      </c>
      <c r="P2328" s="99"/>
      <c r="Q2328" s="99"/>
      <c r="R2328" s="99">
        <f t="shared" si="528"/>
        <v>0</v>
      </c>
      <c r="S2328" s="99">
        <f t="shared" si="529"/>
        <v>15467.64</v>
      </c>
      <c r="T2328" s="99">
        <f t="shared" si="530"/>
        <v>2817.36</v>
      </c>
      <c r="U2328" s="99">
        <f t="shared" si="531"/>
        <v>18285</v>
      </c>
      <c r="V2328" s="105"/>
      <c r="W2328" s="86"/>
      <c r="X2328" s="86"/>
      <c r="Y2328" s="86"/>
      <c r="Z2328" s="86"/>
      <c r="AA2328" s="86"/>
      <c r="AB2328" s="86"/>
      <c r="AC2328" s="86"/>
      <c r="AD2328" s="86"/>
      <c r="AE2328" s="86"/>
      <c r="AF2328" s="86"/>
      <c r="AG2328" s="86"/>
      <c r="AH2328" s="86"/>
      <c r="AI2328" s="86"/>
      <c r="AJ2328" s="86"/>
      <c r="AK2328" s="86"/>
      <c r="AL2328" s="86"/>
      <c r="AM2328" s="86"/>
      <c r="AN2328" s="86"/>
      <c r="AO2328" s="86"/>
      <c r="AP2328" s="86"/>
      <c r="AQ2328" s="86"/>
      <c r="AR2328" s="86"/>
      <c r="AS2328" s="86"/>
      <c r="AT2328" s="86"/>
      <c r="AU2328" s="86"/>
      <c r="AV2328" s="86"/>
      <c r="AW2328" s="86"/>
      <c r="AX2328" s="86"/>
      <c r="AY2328" s="86"/>
      <c r="AZ2328" s="86"/>
      <c r="BA2328" s="86"/>
      <c r="BB2328" s="86"/>
      <c r="BC2328" s="86"/>
      <c r="BD2328" s="86"/>
      <c r="BE2328" s="86"/>
      <c r="BF2328" s="86"/>
      <c r="BG2328" s="86"/>
      <c r="BH2328" s="86"/>
      <c r="BI2328" s="86"/>
      <c r="BJ2328" s="86"/>
      <c r="BK2328" s="86"/>
      <c r="BL2328" s="86"/>
      <c r="BM2328" s="86"/>
      <c r="BN2328" s="86"/>
      <c r="BO2328" s="86"/>
      <c r="BP2328" s="86"/>
    </row>
    <row r="2329" spans="1:68" s="207" customFormat="1" x14ac:dyDescent="0.25">
      <c r="A2329" s="71">
        <v>38</v>
      </c>
      <c r="B2329" s="286"/>
      <c r="C2329" s="286"/>
      <c r="D2329" s="286"/>
      <c r="E2329" s="286"/>
      <c r="F2329" s="96" t="s">
        <v>4460</v>
      </c>
      <c r="G2329" s="99">
        <v>176941.49000000002</v>
      </c>
      <c r="H2329" s="99">
        <v>26068.510000000002</v>
      </c>
      <c r="I2329" s="71">
        <f t="shared" si="534"/>
        <v>203010.00000000003</v>
      </c>
      <c r="J2329" s="99"/>
      <c r="K2329" s="99"/>
      <c r="L2329" s="99">
        <f t="shared" si="525"/>
        <v>0</v>
      </c>
      <c r="M2329" s="99">
        <f t="shared" si="533"/>
        <v>176941.49000000002</v>
      </c>
      <c r="N2329" s="99">
        <f t="shared" si="526"/>
        <v>26068.510000000002</v>
      </c>
      <c r="O2329" s="99">
        <f t="shared" si="527"/>
        <v>203010.00000000003</v>
      </c>
      <c r="P2329" s="99"/>
      <c r="Q2329" s="99"/>
      <c r="R2329" s="99">
        <f t="shared" si="528"/>
        <v>0</v>
      </c>
      <c r="S2329" s="99">
        <f t="shared" si="529"/>
        <v>176941.49000000002</v>
      </c>
      <c r="T2329" s="99">
        <f t="shared" si="530"/>
        <v>26068.510000000002</v>
      </c>
      <c r="U2329" s="99">
        <f t="shared" si="531"/>
        <v>203010.00000000003</v>
      </c>
      <c r="V2329" s="105"/>
      <c r="W2329" s="86"/>
      <c r="X2329" s="86"/>
      <c r="Y2329" s="86"/>
      <c r="Z2329" s="86"/>
      <c r="AA2329" s="86"/>
      <c r="AB2329" s="86"/>
      <c r="AC2329" s="86"/>
      <c r="AD2329" s="86"/>
      <c r="AE2329" s="86"/>
      <c r="AF2329" s="86"/>
      <c r="AG2329" s="86"/>
      <c r="AH2329" s="86"/>
      <c r="AI2329" s="86"/>
      <c r="AJ2329" s="86"/>
      <c r="AK2329" s="86"/>
      <c r="AL2329" s="86"/>
      <c r="AM2329" s="86"/>
      <c r="AN2329" s="86"/>
      <c r="AO2329" s="86"/>
      <c r="AP2329" s="86"/>
      <c r="AQ2329" s="86"/>
      <c r="AR2329" s="86"/>
      <c r="AS2329" s="86"/>
      <c r="AT2329" s="86"/>
      <c r="AU2329" s="86"/>
      <c r="AV2329" s="86"/>
      <c r="AW2329" s="86"/>
      <c r="AX2329" s="86"/>
      <c r="AY2329" s="86"/>
      <c r="AZ2329" s="86"/>
      <c r="BA2329" s="86"/>
      <c r="BB2329" s="86"/>
      <c r="BC2329" s="86"/>
      <c r="BD2329" s="86"/>
      <c r="BE2329" s="86"/>
      <c r="BF2329" s="86"/>
      <c r="BG2329" s="86"/>
      <c r="BH2329" s="86"/>
      <c r="BI2329" s="86"/>
      <c r="BJ2329" s="86"/>
      <c r="BK2329" s="86"/>
      <c r="BL2329" s="86"/>
      <c r="BM2329" s="86"/>
      <c r="BN2329" s="86"/>
      <c r="BO2329" s="86"/>
      <c r="BP2329" s="86"/>
    </row>
    <row r="2330" spans="1:68" s="207" customFormat="1" x14ac:dyDescent="0.25">
      <c r="A2330" s="71">
        <v>39</v>
      </c>
      <c r="B2330" s="286"/>
      <c r="C2330" s="286"/>
      <c r="D2330" s="286"/>
      <c r="E2330" s="286"/>
      <c r="F2330" s="96" t="s">
        <v>4461</v>
      </c>
      <c r="G2330" s="99">
        <v>121746.26999999999</v>
      </c>
      <c r="H2330" s="99">
        <v>-4649.2700000000004</v>
      </c>
      <c r="I2330" s="71">
        <f t="shared" si="534"/>
        <v>117096.99999999999</v>
      </c>
      <c r="J2330" s="99"/>
      <c r="K2330" s="99"/>
      <c r="L2330" s="99">
        <f t="shared" si="525"/>
        <v>0</v>
      </c>
      <c r="M2330" s="99">
        <f t="shared" si="533"/>
        <v>121746.26999999999</v>
      </c>
      <c r="N2330" s="99">
        <f t="shared" si="526"/>
        <v>-4649.2700000000004</v>
      </c>
      <c r="O2330" s="99">
        <f t="shared" si="527"/>
        <v>117096.99999999999</v>
      </c>
      <c r="P2330" s="99"/>
      <c r="Q2330" s="99"/>
      <c r="R2330" s="99">
        <f t="shared" si="528"/>
        <v>0</v>
      </c>
      <c r="S2330" s="99">
        <f t="shared" si="529"/>
        <v>121746.26999999999</v>
      </c>
      <c r="T2330" s="99">
        <f t="shared" si="530"/>
        <v>-4649.2700000000004</v>
      </c>
      <c r="U2330" s="99">
        <f t="shared" si="531"/>
        <v>117096.99999999999</v>
      </c>
      <c r="V2330" s="105"/>
      <c r="W2330" s="86"/>
      <c r="X2330" s="86"/>
      <c r="Y2330" s="86"/>
      <c r="Z2330" s="86"/>
      <c r="AA2330" s="86"/>
      <c r="AB2330" s="86"/>
      <c r="AC2330" s="86"/>
      <c r="AD2330" s="86"/>
      <c r="AE2330" s="86"/>
      <c r="AF2330" s="86"/>
      <c r="AG2330" s="86"/>
      <c r="AH2330" s="86"/>
      <c r="AI2330" s="86"/>
      <c r="AJ2330" s="86"/>
      <c r="AK2330" s="86"/>
      <c r="AL2330" s="86"/>
      <c r="AM2330" s="86"/>
      <c r="AN2330" s="86"/>
      <c r="AO2330" s="86"/>
      <c r="AP2330" s="86"/>
      <c r="AQ2330" s="86"/>
      <c r="AR2330" s="86"/>
      <c r="AS2330" s="86"/>
      <c r="AT2330" s="86"/>
      <c r="AU2330" s="86"/>
      <c r="AV2330" s="86"/>
      <c r="AW2330" s="86"/>
      <c r="AX2330" s="86"/>
      <c r="AY2330" s="86"/>
      <c r="AZ2330" s="86"/>
      <c r="BA2330" s="86"/>
      <c r="BB2330" s="86"/>
      <c r="BC2330" s="86"/>
      <c r="BD2330" s="86"/>
      <c r="BE2330" s="86"/>
      <c r="BF2330" s="86"/>
      <c r="BG2330" s="86"/>
      <c r="BH2330" s="86"/>
      <c r="BI2330" s="86"/>
      <c r="BJ2330" s="86"/>
      <c r="BK2330" s="86"/>
      <c r="BL2330" s="86"/>
      <c r="BM2330" s="86"/>
      <c r="BN2330" s="86"/>
      <c r="BO2330" s="86"/>
      <c r="BP2330" s="86"/>
    </row>
    <row r="2331" spans="1:68" s="207" customFormat="1" x14ac:dyDescent="0.25">
      <c r="A2331" s="71">
        <v>40</v>
      </c>
      <c r="B2331" s="286"/>
      <c r="C2331" s="286"/>
      <c r="D2331" s="286"/>
      <c r="E2331" s="286"/>
      <c r="F2331" s="96" t="s">
        <v>4462</v>
      </c>
      <c r="G2331" s="99">
        <v>114986.99999999999</v>
      </c>
      <c r="H2331" s="99">
        <v>0</v>
      </c>
      <c r="I2331" s="71">
        <f t="shared" si="534"/>
        <v>114986.99999999999</v>
      </c>
      <c r="J2331" s="99"/>
      <c r="K2331" s="99"/>
      <c r="L2331" s="99">
        <f t="shared" si="525"/>
        <v>0</v>
      </c>
      <c r="M2331" s="99">
        <f t="shared" si="533"/>
        <v>114986.99999999999</v>
      </c>
      <c r="N2331" s="99">
        <f t="shared" si="526"/>
        <v>0</v>
      </c>
      <c r="O2331" s="99">
        <f t="shared" si="527"/>
        <v>114986.99999999999</v>
      </c>
      <c r="P2331" s="99"/>
      <c r="Q2331" s="99"/>
      <c r="R2331" s="99">
        <f t="shared" si="528"/>
        <v>0</v>
      </c>
      <c r="S2331" s="99">
        <f t="shared" si="529"/>
        <v>114986.99999999999</v>
      </c>
      <c r="T2331" s="99">
        <f t="shared" si="530"/>
        <v>0</v>
      </c>
      <c r="U2331" s="99">
        <f t="shared" si="531"/>
        <v>114986.99999999999</v>
      </c>
      <c r="V2331" s="105"/>
      <c r="W2331" s="86"/>
      <c r="X2331" s="86"/>
      <c r="Y2331" s="86"/>
      <c r="Z2331" s="86"/>
      <c r="AA2331" s="86"/>
      <c r="AB2331" s="86"/>
      <c r="AC2331" s="86"/>
      <c r="AD2331" s="86"/>
      <c r="AE2331" s="86"/>
      <c r="AF2331" s="86"/>
      <c r="AG2331" s="86"/>
      <c r="AH2331" s="86"/>
      <c r="AI2331" s="86"/>
      <c r="AJ2331" s="86"/>
      <c r="AK2331" s="86"/>
      <c r="AL2331" s="86"/>
      <c r="AM2331" s="86"/>
      <c r="AN2331" s="86"/>
      <c r="AO2331" s="86"/>
      <c r="AP2331" s="86"/>
      <c r="AQ2331" s="86"/>
      <c r="AR2331" s="86"/>
      <c r="AS2331" s="86"/>
      <c r="AT2331" s="86"/>
      <c r="AU2331" s="86"/>
      <c r="AV2331" s="86"/>
      <c r="AW2331" s="86"/>
      <c r="AX2331" s="86"/>
      <c r="AY2331" s="86"/>
      <c r="AZ2331" s="86"/>
      <c r="BA2331" s="86"/>
      <c r="BB2331" s="86"/>
      <c r="BC2331" s="86"/>
      <c r="BD2331" s="86"/>
      <c r="BE2331" s="86"/>
      <c r="BF2331" s="86"/>
      <c r="BG2331" s="86"/>
      <c r="BH2331" s="86"/>
      <c r="BI2331" s="86"/>
      <c r="BJ2331" s="86"/>
      <c r="BK2331" s="86"/>
      <c r="BL2331" s="86"/>
      <c r="BM2331" s="86"/>
      <c r="BN2331" s="86"/>
      <c r="BO2331" s="86"/>
      <c r="BP2331" s="86"/>
    </row>
    <row r="2332" spans="1:68" s="207" customFormat="1" x14ac:dyDescent="0.25">
      <c r="A2332" s="71">
        <v>41</v>
      </c>
      <c r="B2332" s="286"/>
      <c r="C2332" s="286"/>
      <c r="D2332" s="286"/>
      <c r="E2332" s="286"/>
      <c r="F2332" s="96" t="s">
        <v>4463</v>
      </c>
      <c r="G2332" s="99">
        <v>-10059.210000000001</v>
      </c>
      <c r="H2332" s="99">
        <v>-4454.7899999999991</v>
      </c>
      <c r="I2332" s="71">
        <f t="shared" si="534"/>
        <v>-14514</v>
      </c>
      <c r="J2332" s="99"/>
      <c r="K2332" s="99"/>
      <c r="L2332" s="99">
        <f t="shared" si="525"/>
        <v>0</v>
      </c>
      <c r="M2332" s="99">
        <f t="shared" si="533"/>
        <v>-10059.210000000001</v>
      </c>
      <c r="N2332" s="99">
        <f t="shared" si="526"/>
        <v>-4454.7899999999991</v>
      </c>
      <c r="O2332" s="99">
        <f t="shared" si="527"/>
        <v>-14514</v>
      </c>
      <c r="P2332" s="99"/>
      <c r="Q2332" s="99"/>
      <c r="R2332" s="99">
        <f t="shared" si="528"/>
        <v>0</v>
      </c>
      <c r="S2332" s="99">
        <f t="shared" si="529"/>
        <v>-10059.210000000001</v>
      </c>
      <c r="T2332" s="99">
        <f t="shared" si="530"/>
        <v>-4454.7899999999991</v>
      </c>
      <c r="U2332" s="99">
        <f t="shared" si="531"/>
        <v>-14514</v>
      </c>
      <c r="V2332" s="105"/>
      <c r="W2332" s="86"/>
      <c r="X2332" s="86"/>
      <c r="Y2332" s="86"/>
      <c r="Z2332" s="86"/>
      <c r="AA2332" s="86"/>
      <c r="AB2332" s="86"/>
      <c r="AC2332" s="86"/>
      <c r="AD2332" s="86"/>
      <c r="AE2332" s="86"/>
      <c r="AF2332" s="86"/>
      <c r="AG2332" s="86"/>
      <c r="AH2332" s="86"/>
      <c r="AI2332" s="86"/>
      <c r="AJ2332" s="86"/>
      <c r="AK2332" s="86"/>
      <c r="AL2332" s="86"/>
      <c r="AM2332" s="86"/>
      <c r="AN2332" s="86"/>
      <c r="AO2332" s="86"/>
      <c r="AP2332" s="86"/>
      <c r="AQ2332" s="86"/>
      <c r="AR2332" s="86"/>
      <c r="AS2332" s="86"/>
      <c r="AT2332" s="86"/>
      <c r="AU2332" s="86"/>
      <c r="AV2332" s="86"/>
      <c r="AW2332" s="86"/>
      <c r="AX2332" s="86"/>
      <c r="AY2332" s="86"/>
      <c r="AZ2332" s="86"/>
      <c r="BA2332" s="86"/>
      <c r="BB2332" s="86"/>
      <c r="BC2332" s="86"/>
      <c r="BD2332" s="86"/>
      <c r="BE2332" s="86"/>
      <c r="BF2332" s="86"/>
      <c r="BG2332" s="86"/>
      <c r="BH2332" s="86"/>
      <c r="BI2332" s="86"/>
      <c r="BJ2332" s="86"/>
      <c r="BK2332" s="86"/>
      <c r="BL2332" s="86"/>
      <c r="BM2332" s="86"/>
      <c r="BN2332" s="86"/>
      <c r="BO2332" s="86"/>
      <c r="BP2332" s="86"/>
    </row>
    <row r="2333" spans="1:68" s="207" customFormat="1" x14ac:dyDescent="0.25">
      <c r="A2333" s="71">
        <v>42</v>
      </c>
      <c r="B2333" s="286"/>
      <c r="C2333" s="286"/>
      <c r="D2333" s="286"/>
      <c r="E2333" s="286"/>
      <c r="F2333" s="215" t="s">
        <v>5505</v>
      </c>
      <c r="G2333" s="99">
        <v>73107.950000000026</v>
      </c>
      <c r="H2333" s="99">
        <v>8652.0499999999993</v>
      </c>
      <c r="I2333" s="71">
        <f t="shared" si="534"/>
        <v>81760.000000000029</v>
      </c>
      <c r="J2333" s="99"/>
      <c r="K2333" s="99"/>
      <c r="L2333" s="99">
        <f>J2333+K2333</f>
        <v>0</v>
      </c>
      <c r="M2333" s="99">
        <f>G2333+J2333</f>
        <v>73107.950000000026</v>
      </c>
      <c r="N2333" s="99">
        <f>H2333+K2333</f>
        <v>8652.0499999999993</v>
      </c>
      <c r="O2333" s="99">
        <f>I2333+L2333</f>
        <v>81760.000000000029</v>
      </c>
      <c r="P2333" s="99"/>
      <c r="Q2333" s="99"/>
      <c r="R2333" s="99">
        <f>P2333+Q2333</f>
        <v>0</v>
      </c>
      <c r="S2333" s="99">
        <f>M2333-P2333</f>
        <v>73107.950000000026</v>
      </c>
      <c r="T2333" s="99">
        <f>N2333-Q2333</f>
        <v>8652.0499999999993</v>
      </c>
      <c r="U2333" s="99">
        <f>O2333-R2333</f>
        <v>81760.000000000029</v>
      </c>
      <c r="V2333" s="105"/>
      <c r="W2333" s="86"/>
      <c r="X2333" s="86"/>
      <c r="Y2333" s="86"/>
      <c r="Z2333" s="86"/>
      <c r="AA2333" s="86"/>
      <c r="AB2333" s="86"/>
      <c r="AC2333" s="86"/>
      <c r="AD2333" s="86"/>
      <c r="AE2333" s="86"/>
      <c r="AF2333" s="86"/>
      <c r="AG2333" s="86"/>
      <c r="AH2333" s="86"/>
      <c r="AI2333" s="86"/>
      <c r="AJ2333" s="86"/>
      <c r="AK2333" s="86"/>
      <c r="AL2333" s="86"/>
      <c r="AM2333" s="86"/>
      <c r="AN2333" s="86"/>
      <c r="AO2333" s="86"/>
      <c r="AP2333" s="86"/>
      <c r="AQ2333" s="86"/>
      <c r="AR2333" s="86"/>
      <c r="AS2333" s="86"/>
      <c r="AT2333" s="86"/>
      <c r="AU2333" s="86"/>
      <c r="AV2333" s="86"/>
      <c r="AW2333" s="86"/>
      <c r="AX2333" s="86"/>
      <c r="AY2333" s="86"/>
      <c r="AZ2333" s="86"/>
      <c r="BA2333" s="86"/>
      <c r="BB2333" s="86"/>
      <c r="BC2333" s="86"/>
      <c r="BD2333" s="86"/>
      <c r="BE2333" s="86"/>
      <c r="BF2333" s="86"/>
      <c r="BG2333" s="86"/>
      <c r="BH2333" s="86"/>
      <c r="BI2333" s="86"/>
      <c r="BJ2333" s="86"/>
      <c r="BK2333" s="86"/>
      <c r="BL2333" s="86"/>
      <c r="BM2333" s="86"/>
      <c r="BN2333" s="86"/>
      <c r="BO2333" s="86"/>
      <c r="BP2333" s="86"/>
    </row>
    <row r="2334" spans="1:68" s="213" customFormat="1" x14ac:dyDescent="0.25">
      <c r="A2334" s="255" t="s">
        <v>43</v>
      </c>
      <c r="B2334" s="256"/>
      <c r="C2334" s="256"/>
      <c r="D2334" s="256"/>
      <c r="E2334" s="256"/>
      <c r="F2334" s="211">
        <f>A2333</f>
        <v>42</v>
      </c>
      <c r="G2334" s="122">
        <f>SUM(G2292:G2333)</f>
        <v>2186287.23</v>
      </c>
      <c r="H2334" s="122">
        <f t="shared" ref="H2334:U2334" si="535">SUM(H2292:H2333)</f>
        <v>3068.7700000000168</v>
      </c>
      <c r="I2334" s="122">
        <f t="shared" si="535"/>
        <v>2189356</v>
      </c>
      <c r="J2334" s="122">
        <f t="shared" si="535"/>
        <v>0</v>
      </c>
      <c r="K2334" s="122">
        <f t="shared" si="535"/>
        <v>0</v>
      </c>
      <c r="L2334" s="122">
        <f t="shared" si="535"/>
        <v>0</v>
      </c>
      <c r="M2334" s="122">
        <f t="shared" si="535"/>
        <v>2186287.23</v>
      </c>
      <c r="N2334" s="122">
        <f t="shared" si="535"/>
        <v>3068.7700000000168</v>
      </c>
      <c r="O2334" s="122">
        <f t="shared" si="535"/>
        <v>2189356</v>
      </c>
      <c r="P2334" s="122">
        <f t="shared" si="535"/>
        <v>0</v>
      </c>
      <c r="Q2334" s="122">
        <f t="shared" si="535"/>
        <v>0</v>
      </c>
      <c r="R2334" s="122">
        <f t="shared" si="535"/>
        <v>0</v>
      </c>
      <c r="S2334" s="122">
        <f t="shared" si="535"/>
        <v>2186287.23</v>
      </c>
      <c r="T2334" s="122">
        <f t="shared" si="535"/>
        <v>3068.7700000000168</v>
      </c>
      <c r="U2334" s="122">
        <f t="shared" si="535"/>
        <v>2189356</v>
      </c>
      <c r="V2334" s="212"/>
      <c r="W2334" s="86"/>
      <c r="X2334" s="86"/>
      <c r="Y2334" s="86"/>
      <c r="Z2334" s="86"/>
      <c r="AA2334" s="86"/>
      <c r="AB2334" s="86"/>
      <c r="AC2334" s="86"/>
      <c r="AD2334" s="86"/>
      <c r="AE2334" s="86"/>
      <c r="AF2334" s="86"/>
      <c r="AG2334" s="86"/>
      <c r="AH2334" s="86"/>
      <c r="AI2334" s="86"/>
      <c r="AJ2334" s="86"/>
      <c r="AK2334" s="86"/>
      <c r="AL2334" s="86"/>
      <c r="AM2334" s="86"/>
      <c r="AN2334" s="86"/>
      <c r="AO2334" s="86"/>
      <c r="AP2334" s="86"/>
      <c r="AQ2334" s="86"/>
      <c r="AR2334" s="86"/>
      <c r="AS2334" s="86"/>
      <c r="AT2334" s="86"/>
      <c r="AU2334" s="86"/>
      <c r="AV2334" s="86"/>
      <c r="AW2334" s="86"/>
      <c r="AX2334" s="86"/>
      <c r="AY2334" s="86"/>
      <c r="AZ2334" s="86"/>
      <c r="BA2334" s="86"/>
      <c r="BB2334" s="86"/>
      <c r="BC2334" s="86"/>
      <c r="BD2334" s="86"/>
      <c r="BE2334" s="86"/>
      <c r="BF2334" s="86"/>
      <c r="BG2334" s="86"/>
      <c r="BH2334" s="86"/>
      <c r="BI2334" s="86"/>
      <c r="BJ2334" s="86"/>
      <c r="BK2334" s="86"/>
      <c r="BL2334" s="86"/>
      <c r="BM2334" s="86"/>
      <c r="BN2334" s="86"/>
      <c r="BO2334" s="86"/>
      <c r="BP2334" s="86"/>
    </row>
    <row r="2335" spans="1:68" s="207" customFormat="1" x14ac:dyDescent="0.25">
      <c r="A2335" s="71">
        <v>1</v>
      </c>
      <c r="B2335" s="283" t="s">
        <v>1843</v>
      </c>
      <c r="C2335" s="283" t="s">
        <v>1844</v>
      </c>
      <c r="D2335" s="283" t="s">
        <v>1844</v>
      </c>
      <c r="E2335" s="283" t="s">
        <v>5572</v>
      </c>
      <c r="F2335" s="96" t="s">
        <v>4464</v>
      </c>
      <c r="G2335" s="99">
        <v>59577.670000000006</v>
      </c>
      <c r="H2335" s="99">
        <v>15132.33</v>
      </c>
      <c r="I2335" s="71">
        <f t="shared" si="534"/>
        <v>74710</v>
      </c>
      <c r="J2335" s="99"/>
      <c r="K2335" s="99"/>
      <c r="L2335" s="99">
        <f t="shared" ref="L2335:L2398" si="536">J2335+K2335</f>
        <v>0</v>
      </c>
      <c r="M2335" s="99">
        <f t="shared" si="533"/>
        <v>59577.670000000006</v>
      </c>
      <c r="N2335" s="99">
        <f t="shared" ref="N2335:N2398" si="537">H2335+K2335</f>
        <v>15132.33</v>
      </c>
      <c r="O2335" s="99">
        <f t="shared" ref="O2335:O2398" si="538">I2335+L2335</f>
        <v>74710</v>
      </c>
      <c r="P2335" s="99"/>
      <c r="Q2335" s="99"/>
      <c r="R2335" s="99">
        <f t="shared" ref="R2335:R2398" si="539">P2335+Q2335</f>
        <v>0</v>
      </c>
      <c r="S2335" s="99">
        <f t="shared" ref="S2335:S2398" si="540">M2335-P2335</f>
        <v>59577.670000000006</v>
      </c>
      <c r="T2335" s="99">
        <f t="shared" ref="T2335:T2398" si="541">N2335-Q2335</f>
        <v>15132.33</v>
      </c>
      <c r="U2335" s="99">
        <f t="shared" ref="U2335:U2398" si="542">O2335-R2335</f>
        <v>74710</v>
      </c>
      <c r="V2335" s="96"/>
      <c r="W2335" s="86"/>
      <c r="X2335" s="86"/>
      <c r="Y2335" s="86"/>
      <c r="Z2335" s="86"/>
      <c r="AA2335" s="86"/>
      <c r="AB2335" s="86"/>
      <c r="AC2335" s="86"/>
      <c r="AD2335" s="86"/>
      <c r="AE2335" s="86"/>
      <c r="AF2335" s="86"/>
      <c r="AG2335" s="86"/>
      <c r="AH2335" s="86"/>
      <c r="AI2335" s="86"/>
      <c r="AJ2335" s="86"/>
      <c r="AK2335" s="86"/>
      <c r="AL2335" s="86"/>
      <c r="AM2335" s="86"/>
      <c r="AN2335" s="86"/>
      <c r="AO2335" s="86"/>
      <c r="AP2335" s="86"/>
      <c r="AQ2335" s="86"/>
      <c r="AR2335" s="86"/>
      <c r="AS2335" s="86"/>
      <c r="AT2335" s="86"/>
      <c r="AU2335" s="86"/>
      <c r="AV2335" s="86"/>
      <c r="AW2335" s="86"/>
      <c r="AX2335" s="86"/>
      <c r="AY2335" s="86"/>
      <c r="AZ2335" s="86"/>
      <c r="BA2335" s="86"/>
      <c r="BB2335" s="86"/>
      <c r="BC2335" s="86"/>
      <c r="BD2335" s="86"/>
      <c r="BE2335" s="86"/>
      <c r="BF2335" s="86"/>
      <c r="BG2335" s="86"/>
      <c r="BH2335" s="86"/>
      <c r="BI2335" s="86"/>
      <c r="BJ2335" s="86"/>
      <c r="BK2335" s="86"/>
      <c r="BL2335" s="86"/>
      <c r="BM2335" s="86"/>
      <c r="BN2335" s="86"/>
      <c r="BO2335" s="86"/>
      <c r="BP2335" s="86"/>
    </row>
    <row r="2336" spans="1:68" s="207" customFormat="1" x14ac:dyDescent="0.25">
      <c r="A2336" s="71">
        <v>2</v>
      </c>
      <c r="B2336" s="284"/>
      <c r="C2336" s="284"/>
      <c r="D2336" s="284"/>
      <c r="E2336" s="284"/>
      <c r="F2336" s="96" t="s">
        <v>4465</v>
      </c>
      <c r="G2336" s="99">
        <v>-57565.64</v>
      </c>
      <c r="H2336" s="99">
        <v>2688.64</v>
      </c>
      <c r="I2336" s="71">
        <f t="shared" si="534"/>
        <v>-54877</v>
      </c>
      <c r="J2336" s="99"/>
      <c r="K2336" s="99"/>
      <c r="L2336" s="99">
        <f t="shared" si="536"/>
        <v>0</v>
      </c>
      <c r="M2336" s="99">
        <f t="shared" si="533"/>
        <v>-57565.64</v>
      </c>
      <c r="N2336" s="99">
        <f t="shared" si="537"/>
        <v>2688.64</v>
      </c>
      <c r="O2336" s="99">
        <f t="shared" si="538"/>
        <v>-54877</v>
      </c>
      <c r="P2336" s="99"/>
      <c r="Q2336" s="99"/>
      <c r="R2336" s="99">
        <f t="shared" si="539"/>
        <v>0</v>
      </c>
      <c r="S2336" s="99">
        <f t="shared" si="540"/>
        <v>-57565.64</v>
      </c>
      <c r="T2336" s="99">
        <f t="shared" si="541"/>
        <v>2688.64</v>
      </c>
      <c r="U2336" s="99">
        <f t="shared" si="542"/>
        <v>-54877</v>
      </c>
      <c r="V2336" s="96"/>
      <c r="W2336" s="86"/>
      <c r="X2336" s="86"/>
      <c r="Y2336" s="86"/>
      <c r="Z2336" s="86"/>
      <c r="AA2336" s="86"/>
      <c r="AB2336" s="86"/>
      <c r="AC2336" s="86"/>
      <c r="AD2336" s="86"/>
      <c r="AE2336" s="86"/>
      <c r="AF2336" s="86"/>
      <c r="AG2336" s="86"/>
      <c r="AH2336" s="86"/>
      <c r="AI2336" s="86"/>
      <c r="AJ2336" s="86"/>
      <c r="AK2336" s="86"/>
      <c r="AL2336" s="86"/>
      <c r="AM2336" s="86"/>
      <c r="AN2336" s="86"/>
      <c r="AO2336" s="86"/>
      <c r="AP2336" s="86"/>
      <c r="AQ2336" s="86"/>
      <c r="AR2336" s="86"/>
      <c r="AS2336" s="86"/>
      <c r="AT2336" s="86"/>
      <c r="AU2336" s="86"/>
      <c r="AV2336" s="86"/>
      <c r="AW2336" s="86"/>
      <c r="AX2336" s="86"/>
      <c r="AY2336" s="86"/>
      <c r="AZ2336" s="86"/>
      <c r="BA2336" s="86"/>
      <c r="BB2336" s="86"/>
      <c r="BC2336" s="86"/>
      <c r="BD2336" s="86"/>
      <c r="BE2336" s="86"/>
      <c r="BF2336" s="86"/>
      <c r="BG2336" s="86"/>
      <c r="BH2336" s="86"/>
      <c r="BI2336" s="86"/>
      <c r="BJ2336" s="86"/>
      <c r="BK2336" s="86"/>
      <c r="BL2336" s="86"/>
      <c r="BM2336" s="86"/>
      <c r="BN2336" s="86"/>
      <c r="BO2336" s="86"/>
      <c r="BP2336" s="86"/>
    </row>
    <row r="2337" spans="1:68" s="207" customFormat="1" x14ac:dyDescent="0.25">
      <c r="A2337" s="71">
        <v>3</v>
      </c>
      <c r="B2337" s="284"/>
      <c r="C2337" s="284"/>
      <c r="D2337" s="284"/>
      <c r="E2337" s="284"/>
      <c r="F2337" s="96" t="s">
        <v>4466</v>
      </c>
      <c r="G2337" s="99">
        <v>21297.079999999998</v>
      </c>
      <c r="H2337" s="99">
        <v>8303.92</v>
      </c>
      <c r="I2337" s="71">
        <f t="shared" si="534"/>
        <v>29601</v>
      </c>
      <c r="J2337" s="99"/>
      <c r="K2337" s="99"/>
      <c r="L2337" s="99">
        <f t="shared" si="536"/>
        <v>0</v>
      </c>
      <c r="M2337" s="99">
        <f t="shared" si="533"/>
        <v>21297.079999999998</v>
      </c>
      <c r="N2337" s="99">
        <f t="shared" si="537"/>
        <v>8303.92</v>
      </c>
      <c r="O2337" s="99">
        <f t="shared" si="538"/>
        <v>29601</v>
      </c>
      <c r="P2337" s="99"/>
      <c r="Q2337" s="99"/>
      <c r="R2337" s="99">
        <f t="shared" si="539"/>
        <v>0</v>
      </c>
      <c r="S2337" s="99">
        <f t="shared" si="540"/>
        <v>21297.079999999998</v>
      </c>
      <c r="T2337" s="99">
        <f t="shared" si="541"/>
        <v>8303.92</v>
      </c>
      <c r="U2337" s="99">
        <f t="shared" si="542"/>
        <v>29601</v>
      </c>
      <c r="V2337" s="96"/>
      <c r="W2337" s="86"/>
      <c r="X2337" s="86"/>
      <c r="Y2337" s="86"/>
      <c r="Z2337" s="86"/>
      <c r="AA2337" s="86"/>
      <c r="AB2337" s="86"/>
      <c r="AC2337" s="86"/>
      <c r="AD2337" s="86"/>
      <c r="AE2337" s="86"/>
      <c r="AF2337" s="86"/>
      <c r="AG2337" s="86"/>
      <c r="AH2337" s="86"/>
      <c r="AI2337" s="86"/>
      <c r="AJ2337" s="86"/>
      <c r="AK2337" s="86"/>
      <c r="AL2337" s="86"/>
      <c r="AM2337" s="86"/>
      <c r="AN2337" s="86"/>
      <c r="AO2337" s="86"/>
      <c r="AP2337" s="86"/>
      <c r="AQ2337" s="86"/>
      <c r="AR2337" s="86"/>
      <c r="AS2337" s="86"/>
      <c r="AT2337" s="86"/>
      <c r="AU2337" s="86"/>
      <c r="AV2337" s="86"/>
      <c r="AW2337" s="86"/>
      <c r="AX2337" s="86"/>
      <c r="AY2337" s="86"/>
      <c r="AZ2337" s="86"/>
      <c r="BA2337" s="86"/>
      <c r="BB2337" s="86"/>
      <c r="BC2337" s="86"/>
      <c r="BD2337" s="86"/>
      <c r="BE2337" s="86"/>
      <c r="BF2337" s="86"/>
      <c r="BG2337" s="86"/>
      <c r="BH2337" s="86"/>
      <c r="BI2337" s="86"/>
      <c r="BJ2337" s="86"/>
      <c r="BK2337" s="86"/>
      <c r="BL2337" s="86"/>
      <c r="BM2337" s="86"/>
      <c r="BN2337" s="86"/>
      <c r="BO2337" s="86"/>
      <c r="BP2337" s="86"/>
    </row>
    <row r="2338" spans="1:68" s="207" customFormat="1" x14ac:dyDescent="0.25">
      <c r="A2338" s="71">
        <v>4</v>
      </c>
      <c r="B2338" s="284"/>
      <c r="C2338" s="284"/>
      <c r="D2338" s="284"/>
      <c r="E2338" s="284"/>
      <c r="F2338" s="96" t="s">
        <v>4467</v>
      </c>
      <c r="G2338" s="99">
        <v>24674.880000000005</v>
      </c>
      <c r="H2338" s="99">
        <v>12092.12</v>
      </c>
      <c r="I2338" s="71">
        <f t="shared" si="534"/>
        <v>36767.000000000007</v>
      </c>
      <c r="J2338" s="99"/>
      <c r="K2338" s="99"/>
      <c r="L2338" s="99">
        <f t="shared" si="536"/>
        <v>0</v>
      </c>
      <c r="M2338" s="99">
        <f t="shared" si="533"/>
        <v>24674.880000000005</v>
      </c>
      <c r="N2338" s="99">
        <f t="shared" si="537"/>
        <v>12092.12</v>
      </c>
      <c r="O2338" s="99">
        <f t="shared" si="538"/>
        <v>36767.000000000007</v>
      </c>
      <c r="P2338" s="99"/>
      <c r="Q2338" s="99"/>
      <c r="R2338" s="99">
        <f t="shared" si="539"/>
        <v>0</v>
      </c>
      <c r="S2338" s="99">
        <f t="shared" si="540"/>
        <v>24674.880000000005</v>
      </c>
      <c r="T2338" s="99">
        <f t="shared" si="541"/>
        <v>12092.12</v>
      </c>
      <c r="U2338" s="99">
        <f t="shared" si="542"/>
        <v>36767.000000000007</v>
      </c>
      <c r="V2338" s="96"/>
      <c r="W2338" s="86"/>
      <c r="X2338" s="86"/>
      <c r="Y2338" s="86"/>
      <c r="Z2338" s="86"/>
      <c r="AA2338" s="86"/>
      <c r="AB2338" s="86"/>
      <c r="AC2338" s="86"/>
      <c r="AD2338" s="86"/>
      <c r="AE2338" s="86"/>
      <c r="AF2338" s="86"/>
      <c r="AG2338" s="86"/>
      <c r="AH2338" s="86"/>
      <c r="AI2338" s="86"/>
      <c r="AJ2338" s="86"/>
      <c r="AK2338" s="86"/>
      <c r="AL2338" s="86"/>
      <c r="AM2338" s="86"/>
      <c r="AN2338" s="86"/>
      <c r="AO2338" s="86"/>
      <c r="AP2338" s="86"/>
      <c r="AQ2338" s="86"/>
      <c r="AR2338" s="86"/>
      <c r="AS2338" s="86"/>
      <c r="AT2338" s="86"/>
      <c r="AU2338" s="86"/>
      <c r="AV2338" s="86"/>
      <c r="AW2338" s="86"/>
      <c r="AX2338" s="86"/>
      <c r="AY2338" s="86"/>
      <c r="AZ2338" s="86"/>
      <c r="BA2338" s="86"/>
      <c r="BB2338" s="86"/>
      <c r="BC2338" s="86"/>
      <c r="BD2338" s="86"/>
      <c r="BE2338" s="86"/>
      <c r="BF2338" s="86"/>
      <c r="BG2338" s="86"/>
      <c r="BH2338" s="86"/>
      <c r="BI2338" s="86"/>
      <c r="BJ2338" s="86"/>
      <c r="BK2338" s="86"/>
      <c r="BL2338" s="86"/>
      <c r="BM2338" s="86"/>
      <c r="BN2338" s="86"/>
      <c r="BO2338" s="86"/>
      <c r="BP2338" s="86"/>
    </row>
    <row r="2339" spans="1:68" s="207" customFormat="1" x14ac:dyDescent="0.25">
      <c r="A2339" s="71">
        <v>5</v>
      </c>
      <c r="B2339" s="284"/>
      <c r="C2339" s="284"/>
      <c r="D2339" s="284"/>
      <c r="E2339" s="284"/>
      <c r="F2339" s="96" t="s">
        <v>4468</v>
      </c>
      <c r="G2339" s="99">
        <v>129136.06</v>
      </c>
      <c r="H2339" s="99">
        <v>8657.9400000000096</v>
      </c>
      <c r="I2339" s="71">
        <f t="shared" si="534"/>
        <v>137794</v>
      </c>
      <c r="J2339" s="99"/>
      <c r="K2339" s="99"/>
      <c r="L2339" s="99">
        <f t="shared" si="536"/>
        <v>0</v>
      </c>
      <c r="M2339" s="99">
        <f t="shared" si="533"/>
        <v>129136.06</v>
      </c>
      <c r="N2339" s="99">
        <f t="shared" si="537"/>
        <v>8657.9400000000096</v>
      </c>
      <c r="O2339" s="99">
        <f t="shared" si="538"/>
        <v>137794</v>
      </c>
      <c r="P2339" s="99"/>
      <c r="Q2339" s="99"/>
      <c r="R2339" s="99">
        <f t="shared" si="539"/>
        <v>0</v>
      </c>
      <c r="S2339" s="99">
        <f t="shared" si="540"/>
        <v>129136.06</v>
      </c>
      <c r="T2339" s="99">
        <f t="shared" si="541"/>
        <v>8657.9400000000096</v>
      </c>
      <c r="U2339" s="99">
        <f t="shared" si="542"/>
        <v>137794</v>
      </c>
      <c r="V2339" s="96"/>
      <c r="W2339" s="86"/>
      <c r="X2339" s="86"/>
      <c r="Y2339" s="86"/>
      <c r="Z2339" s="86"/>
      <c r="AA2339" s="86"/>
      <c r="AB2339" s="86"/>
      <c r="AC2339" s="86"/>
      <c r="AD2339" s="86"/>
      <c r="AE2339" s="86"/>
      <c r="AF2339" s="86"/>
      <c r="AG2339" s="86"/>
      <c r="AH2339" s="86"/>
      <c r="AI2339" s="86"/>
      <c r="AJ2339" s="86"/>
      <c r="AK2339" s="86"/>
      <c r="AL2339" s="86"/>
      <c r="AM2339" s="86"/>
      <c r="AN2339" s="86"/>
      <c r="AO2339" s="86"/>
      <c r="AP2339" s="86"/>
      <c r="AQ2339" s="86"/>
      <c r="AR2339" s="86"/>
      <c r="AS2339" s="86"/>
      <c r="AT2339" s="86"/>
      <c r="AU2339" s="86"/>
      <c r="AV2339" s="86"/>
      <c r="AW2339" s="86"/>
      <c r="AX2339" s="86"/>
      <c r="AY2339" s="86"/>
      <c r="AZ2339" s="86"/>
      <c r="BA2339" s="86"/>
      <c r="BB2339" s="86"/>
      <c r="BC2339" s="86"/>
      <c r="BD2339" s="86"/>
      <c r="BE2339" s="86"/>
      <c r="BF2339" s="86"/>
      <c r="BG2339" s="86"/>
      <c r="BH2339" s="86"/>
      <c r="BI2339" s="86"/>
      <c r="BJ2339" s="86"/>
      <c r="BK2339" s="86"/>
      <c r="BL2339" s="86"/>
      <c r="BM2339" s="86"/>
      <c r="BN2339" s="86"/>
      <c r="BO2339" s="86"/>
      <c r="BP2339" s="86"/>
    </row>
    <row r="2340" spans="1:68" s="207" customFormat="1" x14ac:dyDescent="0.25">
      <c r="A2340" s="71">
        <v>6</v>
      </c>
      <c r="B2340" s="284"/>
      <c r="C2340" s="284"/>
      <c r="D2340" s="284"/>
      <c r="E2340" s="284"/>
      <c r="F2340" s="96" t="s">
        <v>4469</v>
      </c>
      <c r="G2340" s="99">
        <v>85513.989999999991</v>
      </c>
      <c r="H2340" s="99">
        <v>16228.01</v>
      </c>
      <c r="I2340" s="71">
        <f t="shared" si="534"/>
        <v>101741.99999999999</v>
      </c>
      <c r="J2340" s="99"/>
      <c r="K2340" s="99"/>
      <c r="L2340" s="99">
        <f t="shared" si="536"/>
        <v>0</v>
      </c>
      <c r="M2340" s="99">
        <f t="shared" si="533"/>
        <v>85513.989999999991</v>
      </c>
      <c r="N2340" s="99">
        <f t="shared" si="537"/>
        <v>16228.01</v>
      </c>
      <c r="O2340" s="99">
        <f t="shared" si="538"/>
        <v>101741.99999999999</v>
      </c>
      <c r="P2340" s="99"/>
      <c r="Q2340" s="99"/>
      <c r="R2340" s="99">
        <f t="shared" si="539"/>
        <v>0</v>
      </c>
      <c r="S2340" s="99">
        <f t="shared" si="540"/>
        <v>85513.989999999991</v>
      </c>
      <c r="T2340" s="99">
        <f t="shared" si="541"/>
        <v>16228.01</v>
      </c>
      <c r="U2340" s="99">
        <f t="shared" si="542"/>
        <v>101741.99999999999</v>
      </c>
      <c r="V2340" s="96"/>
      <c r="W2340" s="86"/>
      <c r="X2340" s="86"/>
      <c r="Y2340" s="86"/>
      <c r="Z2340" s="86"/>
      <c r="AA2340" s="86"/>
      <c r="AB2340" s="86"/>
      <c r="AC2340" s="86"/>
      <c r="AD2340" s="86"/>
      <c r="AE2340" s="86"/>
      <c r="AF2340" s="86"/>
      <c r="AG2340" s="86"/>
      <c r="AH2340" s="86"/>
      <c r="AI2340" s="86"/>
      <c r="AJ2340" s="86"/>
      <c r="AK2340" s="86"/>
      <c r="AL2340" s="86"/>
      <c r="AM2340" s="86"/>
      <c r="AN2340" s="86"/>
      <c r="AO2340" s="86"/>
      <c r="AP2340" s="86"/>
      <c r="AQ2340" s="86"/>
      <c r="AR2340" s="86"/>
      <c r="AS2340" s="86"/>
      <c r="AT2340" s="86"/>
      <c r="AU2340" s="86"/>
      <c r="AV2340" s="86"/>
      <c r="AW2340" s="86"/>
      <c r="AX2340" s="86"/>
      <c r="AY2340" s="86"/>
      <c r="AZ2340" s="86"/>
      <c r="BA2340" s="86"/>
      <c r="BB2340" s="86"/>
      <c r="BC2340" s="86"/>
      <c r="BD2340" s="86"/>
      <c r="BE2340" s="86"/>
      <c r="BF2340" s="86"/>
      <c r="BG2340" s="86"/>
      <c r="BH2340" s="86"/>
      <c r="BI2340" s="86"/>
      <c r="BJ2340" s="86"/>
      <c r="BK2340" s="86"/>
      <c r="BL2340" s="86"/>
      <c r="BM2340" s="86"/>
      <c r="BN2340" s="86"/>
      <c r="BO2340" s="86"/>
      <c r="BP2340" s="86"/>
    </row>
    <row r="2341" spans="1:68" s="207" customFormat="1" x14ac:dyDescent="0.25">
      <c r="A2341" s="71">
        <v>7</v>
      </c>
      <c r="B2341" s="284"/>
      <c r="C2341" s="284"/>
      <c r="D2341" s="284"/>
      <c r="E2341" s="284"/>
      <c r="F2341" s="96" t="s">
        <v>4470</v>
      </c>
      <c r="G2341" s="99">
        <v>-116155.95999999999</v>
      </c>
      <c r="H2341" s="99">
        <v>5473.9599999999991</v>
      </c>
      <c r="I2341" s="71">
        <f t="shared" si="534"/>
        <v>-110682</v>
      </c>
      <c r="J2341" s="99"/>
      <c r="K2341" s="99"/>
      <c r="L2341" s="99">
        <f t="shared" si="536"/>
        <v>0</v>
      </c>
      <c r="M2341" s="99">
        <f t="shared" si="533"/>
        <v>-116155.95999999999</v>
      </c>
      <c r="N2341" s="99">
        <f t="shared" si="537"/>
        <v>5473.9599999999991</v>
      </c>
      <c r="O2341" s="99">
        <f t="shared" si="538"/>
        <v>-110682</v>
      </c>
      <c r="P2341" s="99"/>
      <c r="Q2341" s="99"/>
      <c r="R2341" s="99">
        <f t="shared" si="539"/>
        <v>0</v>
      </c>
      <c r="S2341" s="99">
        <f t="shared" si="540"/>
        <v>-116155.95999999999</v>
      </c>
      <c r="T2341" s="99">
        <f t="shared" si="541"/>
        <v>5473.9599999999991</v>
      </c>
      <c r="U2341" s="99">
        <f t="shared" si="542"/>
        <v>-110682</v>
      </c>
      <c r="V2341" s="96"/>
      <c r="W2341" s="86"/>
      <c r="X2341" s="86"/>
      <c r="Y2341" s="86"/>
      <c r="Z2341" s="86"/>
      <c r="AA2341" s="86"/>
      <c r="AB2341" s="86"/>
      <c r="AC2341" s="86"/>
      <c r="AD2341" s="86"/>
      <c r="AE2341" s="86"/>
      <c r="AF2341" s="86"/>
      <c r="AG2341" s="86"/>
      <c r="AH2341" s="86"/>
      <c r="AI2341" s="86"/>
      <c r="AJ2341" s="86"/>
      <c r="AK2341" s="86"/>
      <c r="AL2341" s="86"/>
      <c r="AM2341" s="86"/>
      <c r="AN2341" s="86"/>
      <c r="AO2341" s="86"/>
      <c r="AP2341" s="86"/>
      <c r="AQ2341" s="86"/>
      <c r="AR2341" s="86"/>
      <c r="AS2341" s="86"/>
      <c r="AT2341" s="86"/>
      <c r="AU2341" s="86"/>
      <c r="AV2341" s="86"/>
      <c r="AW2341" s="86"/>
      <c r="AX2341" s="86"/>
      <c r="AY2341" s="86"/>
      <c r="AZ2341" s="86"/>
      <c r="BA2341" s="86"/>
      <c r="BB2341" s="86"/>
      <c r="BC2341" s="86"/>
      <c r="BD2341" s="86"/>
      <c r="BE2341" s="86"/>
      <c r="BF2341" s="86"/>
      <c r="BG2341" s="86"/>
      <c r="BH2341" s="86"/>
      <c r="BI2341" s="86"/>
      <c r="BJ2341" s="86"/>
      <c r="BK2341" s="86"/>
      <c r="BL2341" s="86"/>
      <c r="BM2341" s="86"/>
      <c r="BN2341" s="86"/>
      <c r="BO2341" s="86"/>
      <c r="BP2341" s="86"/>
    </row>
    <row r="2342" spans="1:68" s="207" customFormat="1" x14ac:dyDescent="0.25">
      <c r="A2342" s="71">
        <v>8</v>
      </c>
      <c r="B2342" s="284"/>
      <c r="C2342" s="284"/>
      <c r="D2342" s="284"/>
      <c r="E2342" s="284"/>
      <c r="F2342" s="96" t="s">
        <v>4471</v>
      </c>
      <c r="G2342" s="99">
        <v>10479.200000000003</v>
      </c>
      <c r="H2342" s="99">
        <v>5753.8</v>
      </c>
      <c r="I2342" s="71">
        <f t="shared" si="534"/>
        <v>16233.000000000004</v>
      </c>
      <c r="J2342" s="99"/>
      <c r="K2342" s="99"/>
      <c r="L2342" s="99">
        <f t="shared" si="536"/>
        <v>0</v>
      </c>
      <c r="M2342" s="99">
        <f t="shared" si="533"/>
        <v>10479.200000000003</v>
      </c>
      <c r="N2342" s="99">
        <f t="shared" si="537"/>
        <v>5753.8</v>
      </c>
      <c r="O2342" s="99">
        <f t="shared" si="538"/>
        <v>16233.000000000004</v>
      </c>
      <c r="P2342" s="99"/>
      <c r="Q2342" s="99"/>
      <c r="R2342" s="99">
        <f t="shared" si="539"/>
        <v>0</v>
      </c>
      <c r="S2342" s="99">
        <f t="shared" si="540"/>
        <v>10479.200000000003</v>
      </c>
      <c r="T2342" s="99">
        <f t="shared" si="541"/>
        <v>5753.8</v>
      </c>
      <c r="U2342" s="99">
        <f t="shared" si="542"/>
        <v>16233.000000000004</v>
      </c>
      <c r="V2342" s="96"/>
      <c r="W2342" s="86"/>
      <c r="X2342" s="86"/>
      <c r="Y2342" s="86"/>
      <c r="Z2342" s="86"/>
      <c r="AA2342" s="86"/>
      <c r="AB2342" s="86"/>
      <c r="AC2342" s="86"/>
      <c r="AD2342" s="86"/>
      <c r="AE2342" s="86"/>
      <c r="AF2342" s="86"/>
      <c r="AG2342" s="86"/>
      <c r="AH2342" s="86"/>
      <c r="AI2342" s="86"/>
      <c r="AJ2342" s="86"/>
      <c r="AK2342" s="86"/>
      <c r="AL2342" s="86"/>
      <c r="AM2342" s="86"/>
      <c r="AN2342" s="86"/>
      <c r="AO2342" s="86"/>
      <c r="AP2342" s="86"/>
      <c r="AQ2342" s="86"/>
      <c r="AR2342" s="86"/>
      <c r="AS2342" s="86"/>
      <c r="AT2342" s="86"/>
      <c r="AU2342" s="86"/>
      <c r="AV2342" s="86"/>
      <c r="AW2342" s="86"/>
      <c r="AX2342" s="86"/>
      <c r="AY2342" s="86"/>
      <c r="AZ2342" s="86"/>
      <c r="BA2342" s="86"/>
      <c r="BB2342" s="86"/>
      <c r="BC2342" s="86"/>
      <c r="BD2342" s="86"/>
      <c r="BE2342" s="86"/>
      <c r="BF2342" s="86"/>
      <c r="BG2342" s="86"/>
      <c r="BH2342" s="86"/>
      <c r="BI2342" s="86"/>
      <c r="BJ2342" s="86"/>
      <c r="BK2342" s="86"/>
      <c r="BL2342" s="86"/>
      <c r="BM2342" s="86"/>
      <c r="BN2342" s="86"/>
      <c r="BO2342" s="86"/>
      <c r="BP2342" s="86"/>
    </row>
    <row r="2343" spans="1:68" s="207" customFormat="1" x14ac:dyDescent="0.25">
      <c r="A2343" s="71">
        <v>9</v>
      </c>
      <c r="B2343" s="284"/>
      <c r="C2343" s="284"/>
      <c r="D2343" s="284"/>
      <c r="E2343" s="284"/>
      <c r="F2343" s="96" t="s">
        <v>4472</v>
      </c>
      <c r="G2343" s="99">
        <v>64995.299999999996</v>
      </c>
      <c r="H2343" s="99">
        <v>22734.7</v>
      </c>
      <c r="I2343" s="71">
        <f t="shared" si="534"/>
        <v>87730</v>
      </c>
      <c r="J2343" s="99"/>
      <c r="K2343" s="99"/>
      <c r="L2343" s="99">
        <f t="shared" si="536"/>
        <v>0</v>
      </c>
      <c r="M2343" s="99">
        <f t="shared" si="533"/>
        <v>64995.299999999996</v>
      </c>
      <c r="N2343" s="99">
        <f t="shared" si="537"/>
        <v>22734.7</v>
      </c>
      <c r="O2343" s="99">
        <f t="shared" si="538"/>
        <v>87730</v>
      </c>
      <c r="P2343" s="99"/>
      <c r="Q2343" s="99"/>
      <c r="R2343" s="99">
        <f t="shared" si="539"/>
        <v>0</v>
      </c>
      <c r="S2343" s="99">
        <f t="shared" si="540"/>
        <v>64995.299999999996</v>
      </c>
      <c r="T2343" s="99">
        <f t="shared" si="541"/>
        <v>22734.7</v>
      </c>
      <c r="U2343" s="99">
        <f t="shared" si="542"/>
        <v>87730</v>
      </c>
      <c r="V2343" s="96"/>
      <c r="W2343" s="86"/>
      <c r="X2343" s="86"/>
      <c r="Y2343" s="86"/>
      <c r="Z2343" s="86"/>
      <c r="AA2343" s="86"/>
      <c r="AB2343" s="86"/>
      <c r="AC2343" s="86"/>
      <c r="AD2343" s="86"/>
      <c r="AE2343" s="86"/>
      <c r="AF2343" s="86"/>
      <c r="AG2343" s="86"/>
      <c r="AH2343" s="86"/>
      <c r="AI2343" s="86"/>
      <c r="AJ2343" s="86"/>
      <c r="AK2343" s="86"/>
      <c r="AL2343" s="86"/>
      <c r="AM2343" s="86"/>
      <c r="AN2343" s="86"/>
      <c r="AO2343" s="86"/>
      <c r="AP2343" s="86"/>
      <c r="AQ2343" s="86"/>
      <c r="AR2343" s="86"/>
      <c r="AS2343" s="86"/>
      <c r="AT2343" s="86"/>
      <c r="AU2343" s="86"/>
      <c r="AV2343" s="86"/>
      <c r="AW2343" s="86"/>
      <c r="AX2343" s="86"/>
      <c r="AY2343" s="86"/>
      <c r="AZ2343" s="86"/>
      <c r="BA2343" s="86"/>
      <c r="BB2343" s="86"/>
      <c r="BC2343" s="86"/>
      <c r="BD2343" s="86"/>
      <c r="BE2343" s="86"/>
      <c r="BF2343" s="86"/>
      <c r="BG2343" s="86"/>
      <c r="BH2343" s="86"/>
      <c r="BI2343" s="86"/>
      <c r="BJ2343" s="86"/>
      <c r="BK2343" s="86"/>
      <c r="BL2343" s="86"/>
      <c r="BM2343" s="86"/>
      <c r="BN2343" s="86"/>
      <c r="BO2343" s="86"/>
      <c r="BP2343" s="86"/>
    </row>
    <row r="2344" spans="1:68" s="207" customFormat="1" x14ac:dyDescent="0.25">
      <c r="A2344" s="71">
        <v>10</v>
      </c>
      <c r="B2344" s="284"/>
      <c r="C2344" s="284"/>
      <c r="D2344" s="284"/>
      <c r="E2344" s="284"/>
      <c r="F2344" s="96" t="s">
        <v>4473</v>
      </c>
      <c r="G2344" s="99">
        <v>156058.77000000002</v>
      </c>
      <c r="H2344" s="99">
        <v>48565.23</v>
      </c>
      <c r="I2344" s="71">
        <f t="shared" si="534"/>
        <v>204624.00000000003</v>
      </c>
      <c r="J2344" s="99"/>
      <c r="K2344" s="99"/>
      <c r="L2344" s="99">
        <f t="shared" si="536"/>
        <v>0</v>
      </c>
      <c r="M2344" s="99">
        <f t="shared" si="533"/>
        <v>156058.77000000002</v>
      </c>
      <c r="N2344" s="99">
        <f t="shared" si="537"/>
        <v>48565.23</v>
      </c>
      <c r="O2344" s="99">
        <f t="shared" si="538"/>
        <v>204624.00000000003</v>
      </c>
      <c r="P2344" s="99"/>
      <c r="Q2344" s="99"/>
      <c r="R2344" s="99">
        <f t="shared" si="539"/>
        <v>0</v>
      </c>
      <c r="S2344" s="99">
        <f t="shared" si="540"/>
        <v>156058.77000000002</v>
      </c>
      <c r="T2344" s="99">
        <f t="shared" si="541"/>
        <v>48565.23</v>
      </c>
      <c r="U2344" s="99">
        <f t="shared" si="542"/>
        <v>204624.00000000003</v>
      </c>
      <c r="V2344" s="96"/>
      <c r="W2344" s="86"/>
      <c r="X2344" s="86"/>
      <c r="Y2344" s="86"/>
      <c r="Z2344" s="86"/>
      <c r="AA2344" s="86"/>
      <c r="AB2344" s="86"/>
      <c r="AC2344" s="86"/>
      <c r="AD2344" s="86"/>
      <c r="AE2344" s="86"/>
      <c r="AF2344" s="86"/>
      <c r="AG2344" s="86"/>
      <c r="AH2344" s="86"/>
      <c r="AI2344" s="86"/>
      <c r="AJ2344" s="86"/>
      <c r="AK2344" s="86"/>
      <c r="AL2344" s="86"/>
      <c r="AM2344" s="86"/>
      <c r="AN2344" s="86"/>
      <c r="AO2344" s="86"/>
      <c r="AP2344" s="86"/>
      <c r="AQ2344" s="86"/>
      <c r="AR2344" s="86"/>
      <c r="AS2344" s="86"/>
      <c r="AT2344" s="86"/>
      <c r="AU2344" s="86"/>
      <c r="AV2344" s="86"/>
      <c r="AW2344" s="86"/>
      <c r="AX2344" s="86"/>
      <c r="AY2344" s="86"/>
      <c r="AZ2344" s="86"/>
      <c r="BA2344" s="86"/>
      <c r="BB2344" s="86"/>
      <c r="BC2344" s="86"/>
      <c r="BD2344" s="86"/>
      <c r="BE2344" s="86"/>
      <c r="BF2344" s="86"/>
      <c r="BG2344" s="86"/>
      <c r="BH2344" s="86"/>
      <c r="BI2344" s="86"/>
      <c r="BJ2344" s="86"/>
      <c r="BK2344" s="86"/>
      <c r="BL2344" s="86"/>
      <c r="BM2344" s="86"/>
      <c r="BN2344" s="86"/>
      <c r="BO2344" s="86"/>
      <c r="BP2344" s="86"/>
    </row>
    <row r="2345" spans="1:68" s="207" customFormat="1" x14ac:dyDescent="0.25">
      <c r="A2345" s="71">
        <v>11</v>
      </c>
      <c r="B2345" s="284"/>
      <c r="C2345" s="284"/>
      <c r="D2345" s="284"/>
      <c r="E2345" s="284"/>
      <c r="F2345" s="96" t="s">
        <v>4474</v>
      </c>
      <c r="G2345" s="99">
        <v>85287.969999999987</v>
      </c>
      <c r="H2345" s="99">
        <v>12699.029999999997</v>
      </c>
      <c r="I2345" s="71">
        <f t="shared" si="534"/>
        <v>97986.999999999985</v>
      </c>
      <c r="J2345" s="99"/>
      <c r="K2345" s="99"/>
      <c r="L2345" s="99">
        <f t="shared" si="536"/>
        <v>0</v>
      </c>
      <c r="M2345" s="99">
        <f t="shared" si="533"/>
        <v>85287.969999999987</v>
      </c>
      <c r="N2345" s="99">
        <f t="shared" si="537"/>
        <v>12699.029999999997</v>
      </c>
      <c r="O2345" s="99">
        <f t="shared" si="538"/>
        <v>97986.999999999985</v>
      </c>
      <c r="P2345" s="99"/>
      <c r="Q2345" s="99"/>
      <c r="R2345" s="99">
        <f t="shared" si="539"/>
        <v>0</v>
      </c>
      <c r="S2345" s="99">
        <f t="shared" si="540"/>
        <v>85287.969999999987</v>
      </c>
      <c r="T2345" s="99">
        <f t="shared" si="541"/>
        <v>12699.029999999997</v>
      </c>
      <c r="U2345" s="99">
        <f t="shared" si="542"/>
        <v>97986.999999999985</v>
      </c>
      <c r="V2345" s="96"/>
      <c r="W2345" s="86"/>
      <c r="X2345" s="86"/>
      <c r="Y2345" s="86"/>
      <c r="Z2345" s="86"/>
      <c r="AA2345" s="86"/>
      <c r="AB2345" s="86"/>
      <c r="AC2345" s="86"/>
      <c r="AD2345" s="86"/>
      <c r="AE2345" s="86"/>
      <c r="AF2345" s="86"/>
      <c r="AG2345" s="86"/>
      <c r="AH2345" s="86"/>
      <c r="AI2345" s="86"/>
      <c r="AJ2345" s="86"/>
      <c r="AK2345" s="86"/>
      <c r="AL2345" s="86"/>
      <c r="AM2345" s="86"/>
      <c r="AN2345" s="86"/>
      <c r="AO2345" s="86"/>
      <c r="AP2345" s="86"/>
      <c r="AQ2345" s="86"/>
      <c r="AR2345" s="86"/>
      <c r="AS2345" s="86"/>
      <c r="AT2345" s="86"/>
      <c r="AU2345" s="86"/>
      <c r="AV2345" s="86"/>
      <c r="AW2345" s="86"/>
      <c r="AX2345" s="86"/>
      <c r="AY2345" s="86"/>
      <c r="AZ2345" s="86"/>
      <c r="BA2345" s="86"/>
      <c r="BB2345" s="86"/>
      <c r="BC2345" s="86"/>
      <c r="BD2345" s="86"/>
      <c r="BE2345" s="86"/>
      <c r="BF2345" s="86"/>
      <c r="BG2345" s="86"/>
      <c r="BH2345" s="86"/>
      <c r="BI2345" s="86"/>
      <c r="BJ2345" s="86"/>
      <c r="BK2345" s="86"/>
      <c r="BL2345" s="86"/>
      <c r="BM2345" s="86"/>
      <c r="BN2345" s="86"/>
      <c r="BO2345" s="86"/>
      <c r="BP2345" s="86"/>
    </row>
    <row r="2346" spans="1:68" s="207" customFormat="1" x14ac:dyDescent="0.25">
      <c r="A2346" s="71">
        <v>12</v>
      </c>
      <c r="B2346" s="284"/>
      <c r="C2346" s="284"/>
      <c r="D2346" s="284"/>
      <c r="E2346" s="284"/>
      <c r="F2346" s="96" t="s">
        <v>4475</v>
      </c>
      <c r="G2346" s="99">
        <v>365304.29000000004</v>
      </c>
      <c r="H2346" s="99">
        <v>67929.709999999992</v>
      </c>
      <c r="I2346" s="71">
        <f t="shared" si="534"/>
        <v>433234</v>
      </c>
      <c r="J2346" s="99"/>
      <c r="K2346" s="99"/>
      <c r="L2346" s="99">
        <f t="shared" si="536"/>
        <v>0</v>
      </c>
      <c r="M2346" s="99">
        <f t="shared" si="533"/>
        <v>365304.29000000004</v>
      </c>
      <c r="N2346" s="99">
        <f t="shared" si="537"/>
        <v>67929.709999999992</v>
      </c>
      <c r="O2346" s="99">
        <f t="shared" si="538"/>
        <v>433234</v>
      </c>
      <c r="P2346" s="99"/>
      <c r="Q2346" s="99"/>
      <c r="R2346" s="99">
        <f t="shared" si="539"/>
        <v>0</v>
      </c>
      <c r="S2346" s="99">
        <f t="shared" si="540"/>
        <v>365304.29000000004</v>
      </c>
      <c r="T2346" s="99">
        <f t="shared" si="541"/>
        <v>67929.709999999992</v>
      </c>
      <c r="U2346" s="99">
        <f t="shared" si="542"/>
        <v>433234</v>
      </c>
      <c r="V2346" s="96"/>
      <c r="W2346" s="86"/>
      <c r="X2346" s="86"/>
      <c r="Y2346" s="86"/>
      <c r="Z2346" s="86"/>
      <c r="AA2346" s="86"/>
      <c r="AB2346" s="86"/>
      <c r="AC2346" s="86"/>
      <c r="AD2346" s="86"/>
      <c r="AE2346" s="86"/>
      <c r="AF2346" s="86"/>
      <c r="AG2346" s="86"/>
      <c r="AH2346" s="86"/>
      <c r="AI2346" s="86"/>
      <c r="AJ2346" s="86"/>
      <c r="AK2346" s="86"/>
      <c r="AL2346" s="86"/>
      <c r="AM2346" s="86"/>
      <c r="AN2346" s="86"/>
      <c r="AO2346" s="86"/>
      <c r="AP2346" s="86"/>
      <c r="AQ2346" s="86"/>
      <c r="AR2346" s="86"/>
      <c r="AS2346" s="86"/>
      <c r="AT2346" s="86"/>
      <c r="AU2346" s="86"/>
      <c r="AV2346" s="86"/>
      <c r="AW2346" s="86"/>
      <c r="AX2346" s="86"/>
      <c r="AY2346" s="86"/>
      <c r="AZ2346" s="86"/>
      <c r="BA2346" s="86"/>
      <c r="BB2346" s="86"/>
      <c r="BC2346" s="86"/>
      <c r="BD2346" s="86"/>
      <c r="BE2346" s="86"/>
      <c r="BF2346" s="86"/>
      <c r="BG2346" s="86"/>
      <c r="BH2346" s="86"/>
      <c r="BI2346" s="86"/>
      <c r="BJ2346" s="86"/>
      <c r="BK2346" s="86"/>
      <c r="BL2346" s="86"/>
      <c r="BM2346" s="86"/>
      <c r="BN2346" s="86"/>
      <c r="BO2346" s="86"/>
      <c r="BP2346" s="86"/>
    </row>
    <row r="2347" spans="1:68" s="207" customFormat="1" x14ac:dyDescent="0.25">
      <c r="A2347" s="71">
        <v>13</v>
      </c>
      <c r="B2347" s="284"/>
      <c r="C2347" s="284"/>
      <c r="D2347" s="284"/>
      <c r="E2347" s="284"/>
      <c r="F2347" s="96" t="s">
        <v>4476</v>
      </c>
      <c r="G2347" s="99">
        <v>49880.530000000006</v>
      </c>
      <c r="H2347" s="99">
        <v>19803.47</v>
      </c>
      <c r="I2347" s="71">
        <f t="shared" si="534"/>
        <v>69684</v>
      </c>
      <c r="J2347" s="99"/>
      <c r="K2347" s="99"/>
      <c r="L2347" s="99">
        <f t="shared" si="536"/>
        <v>0</v>
      </c>
      <c r="M2347" s="99">
        <f t="shared" si="533"/>
        <v>49880.530000000006</v>
      </c>
      <c r="N2347" s="99">
        <f t="shared" si="537"/>
        <v>19803.47</v>
      </c>
      <c r="O2347" s="99">
        <f t="shared" si="538"/>
        <v>69684</v>
      </c>
      <c r="P2347" s="99"/>
      <c r="Q2347" s="99"/>
      <c r="R2347" s="99">
        <f t="shared" si="539"/>
        <v>0</v>
      </c>
      <c r="S2347" s="99">
        <f t="shared" si="540"/>
        <v>49880.530000000006</v>
      </c>
      <c r="T2347" s="99">
        <f t="shared" si="541"/>
        <v>19803.47</v>
      </c>
      <c r="U2347" s="99">
        <f t="shared" si="542"/>
        <v>69684</v>
      </c>
      <c r="V2347" s="96"/>
      <c r="W2347" s="86"/>
      <c r="X2347" s="86"/>
      <c r="Y2347" s="86"/>
      <c r="Z2347" s="86"/>
      <c r="AA2347" s="86"/>
      <c r="AB2347" s="86"/>
      <c r="AC2347" s="86"/>
      <c r="AD2347" s="86"/>
      <c r="AE2347" s="86"/>
      <c r="AF2347" s="86"/>
      <c r="AG2347" s="86"/>
      <c r="AH2347" s="86"/>
      <c r="AI2347" s="86"/>
      <c r="AJ2347" s="86"/>
      <c r="AK2347" s="86"/>
      <c r="AL2347" s="86"/>
      <c r="AM2347" s="86"/>
      <c r="AN2347" s="86"/>
      <c r="AO2347" s="86"/>
      <c r="AP2347" s="86"/>
      <c r="AQ2347" s="86"/>
      <c r="AR2347" s="86"/>
      <c r="AS2347" s="86"/>
      <c r="AT2347" s="86"/>
      <c r="AU2347" s="86"/>
      <c r="AV2347" s="86"/>
      <c r="AW2347" s="86"/>
      <c r="AX2347" s="86"/>
      <c r="AY2347" s="86"/>
      <c r="AZ2347" s="86"/>
      <c r="BA2347" s="86"/>
      <c r="BB2347" s="86"/>
      <c r="BC2347" s="86"/>
      <c r="BD2347" s="86"/>
      <c r="BE2347" s="86"/>
      <c r="BF2347" s="86"/>
      <c r="BG2347" s="86"/>
      <c r="BH2347" s="86"/>
      <c r="BI2347" s="86"/>
      <c r="BJ2347" s="86"/>
      <c r="BK2347" s="86"/>
      <c r="BL2347" s="86"/>
      <c r="BM2347" s="86"/>
      <c r="BN2347" s="86"/>
      <c r="BO2347" s="86"/>
      <c r="BP2347" s="86"/>
    </row>
    <row r="2348" spans="1:68" s="207" customFormat="1" x14ac:dyDescent="0.25">
      <c r="A2348" s="71">
        <v>14</v>
      </c>
      <c r="B2348" s="284"/>
      <c r="C2348" s="284"/>
      <c r="D2348" s="284"/>
      <c r="E2348" s="284"/>
      <c r="F2348" s="96" t="s">
        <v>4477</v>
      </c>
      <c r="G2348" s="99">
        <v>101092.09</v>
      </c>
      <c r="H2348" s="99">
        <v>20772.91</v>
      </c>
      <c r="I2348" s="71">
        <f t="shared" si="534"/>
        <v>121865</v>
      </c>
      <c r="J2348" s="99"/>
      <c r="K2348" s="99"/>
      <c r="L2348" s="99">
        <f t="shared" si="536"/>
        <v>0</v>
      </c>
      <c r="M2348" s="99">
        <f t="shared" si="533"/>
        <v>101092.09</v>
      </c>
      <c r="N2348" s="99">
        <f t="shared" si="537"/>
        <v>20772.91</v>
      </c>
      <c r="O2348" s="99">
        <f t="shared" si="538"/>
        <v>121865</v>
      </c>
      <c r="P2348" s="99"/>
      <c r="Q2348" s="99"/>
      <c r="R2348" s="99">
        <f t="shared" si="539"/>
        <v>0</v>
      </c>
      <c r="S2348" s="99">
        <f t="shared" si="540"/>
        <v>101092.09</v>
      </c>
      <c r="T2348" s="99">
        <f t="shared" si="541"/>
        <v>20772.91</v>
      </c>
      <c r="U2348" s="99">
        <f t="shared" si="542"/>
        <v>121865</v>
      </c>
      <c r="V2348" s="96"/>
      <c r="W2348" s="86"/>
      <c r="X2348" s="86"/>
      <c r="Y2348" s="86"/>
      <c r="Z2348" s="86"/>
      <c r="AA2348" s="86"/>
      <c r="AB2348" s="86"/>
      <c r="AC2348" s="86"/>
      <c r="AD2348" s="86"/>
      <c r="AE2348" s="86"/>
      <c r="AF2348" s="86"/>
      <c r="AG2348" s="86"/>
      <c r="AH2348" s="86"/>
      <c r="AI2348" s="86"/>
      <c r="AJ2348" s="86"/>
      <c r="AK2348" s="86"/>
      <c r="AL2348" s="86"/>
      <c r="AM2348" s="86"/>
      <c r="AN2348" s="86"/>
      <c r="AO2348" s="86"/>
      <c r="AP2348" s="86"/>
      <c r="AQ2348" s="86"/>
      <c r="AR2348" s="86"/>
      <c r="AS2348" s="86"/>
      <c r="AT2348" s="86"/>
      <c r="AU2348" s="86"/>
      <c r="AV2348" s="86"/>
      <c r="AW2348" s="86"/>
      <c r="AX2348" s="86"/>
      <c r="AY2348" s="86"/>
      <c r="AZ2348" s="86"/>
      <c r="BA2348" s="86"/>
      <c r="BB2348" s="86"/>
      <c r="BC2348" s="86"/>
      <c r="BD2348" s="86"/>
      <c r="BE2348" s="86"/>
      <c r="BF2348" s="86"/>
      <c r="BG2348" s="86"/>
      <c r="BH2348" s="86"/>
      <c r="BI2348" s="86"/>
      <c r="BJ2348" s="86"/>
      <c r="BK2348" s="86"/>
      <c r="BL2348" s="86"/>
      <c r="BM2348" s="86"/>
      <c r="BN2348" s="86"/>
      <c r="BO2348" s="86"/>
      <c r="BP2348" s="86"/>
    </row>
    <row r="2349" spans="1:68" s="207" customFormat="1" x14ac:dyDescent="0.25">
      <c r="A2349" s="71">
        <v>15</v>
      </c>
      <c r="B2349" s="284"/>
      <c r="C2349" s="284"/>
      <c r="D2349" s="284"/>
      <c r="E2349" s="284"/>
      <c r="F2349" s="96" t="s">
        <v>4478</v>
      </c>
      <c r="G2349" s="99">
        <v>97990.800000000017</v>
      </c>
      <c r="H2349" s="99">
        <v>17413.199999999997</v>
      </c>
      <c r="I2349" s="71">
        <f t="shared" si="534"/>
        <v>115404.00000000001</v>
      </c>
      <c r="J2349" s="99"/>
      <c r="K2349" s="99"/>
      <c r="L2349" s="99">
        <f t="shared" si="536"/>
        <v>0</v>
      </c>
      <c r="M2349" s="99">
        <f t="shared" si="533"/>
        <v>97990.800000000017</v>
      </c>
      <c r="N2349" s="99">
        <f t="shared" si="537"/>
        <v>17413.199999999997</v>
      </c>
      <c r="O2349" s="99">
        <f t="shared" si="538"/>
        <v>115404.00000000001</v>
      </c>
      <c r="P2349" s="99"/>
      <c r="Q2349" s="99"/>
      <c r="R2349" s="99">
        <f t="shared" si="539"/>
        <v>0</v>
      </c>
      <c r="S2349" s="99">
        <f t="shared" si="540"/>
        <v>97990.800000000017</v>
      </c>
      <c r="T2349" s="99">
        <f t="shared" si="541"/>
        <v>17413.199999999997</v>
      </c>
      <c r="U2349" s="99">
        <f t="shared" si="542"/>
        <v>115404.00000000001</v>
      </c>
      <c r="V2349" s="96"/>
      <c r="W2349" s="86"/>
      <c r="X2349" s="86"/>
      <c r="Y2349" s="86"/>
      <c r="Z2349" s="86"/>
      <c r="AA2349" s="86"/>
      <c r="AB2349" s="86"/>
      <c r="AC2349" s="86"/>
      <c r="AD2349" s="86"/>
      <c r="AE2349" s="86"/>
      <c r="AF2349" s="86"/>
      <c r="AG2349" s="86"/>
      <c r="AH2349" s="86"/>
      <c r="AI2349" s="86"/>
      <c r="AJ2349" s="86"/>
      <c r="AK2349" s="86"/>
      <c r="AL2349" s="86"/>
      <c r="AM2349" s="86"/>
      <c r="AN2349" s="86"/>
      <c r="AO2349" s="86"/>
      <c r="AP2349" s="86"/>
      <c r="AQ2349" s="86"/>
      <c r="AR2349" s="86"/>
      <c r="AS2349" s="86"/>
      <c r="AT2349" s="86"/>
      <c r="AU2349" s="86"/>
      <c r="AV2349" s="86"/>
      <c r="AW2349" s="86"/>
      <c r="AX2349" s="86"/>
      <c r="AY2349" s="86"/>
      <c r="AZ2349" s="86"/>
      <c r="BA2349" s="86"/>
      <c r="BB2349" s="86"/>
      <c r="BC2349" s="86"/>
      <c r="BD2349" s="86"/>
      <c r="BE2349" s="86"/>
      <c r="BF2349" s="86"/>
      <c r="BG2349" s="86"/>
      <c r="BH2349" s="86"/>
      <c r="BI2349" s="86"/>
      <c r="BJ2349" s="86"/>
      <c r="BK2349" s="86"/>
      <c r="BL2349" s="86"/>
      <c r="BM2349" s="86"/>
      <c r="BN2349" s="86"/>
      <c r="BO2349" s="86"/>
      <c r="BP2349" s="86"/>
    </row>
    <row r="2350" spans="1:68" s="207" customFormat="1" x14ac:dyDescent="0.25">
      <c r="A2350" s="71">
        <v>16</v>
      </c>
      <c r="B2350" s="284"/>
      <c r="C2350" s="284"/>
      <c r="D2350" s="284"/>
      <c r="E2350" s="284"/>
      <c r="F2350" s="96" t="s">
        <v>4479</v>
      </c>
      <c r="G2350" s="99">
        <v>27488.85</v>
      </c>
      <c r="H2350" s="99">
        <v>4713.1499999999996</v>
      </c>
      <c r="I2350" s="71">
        <f t="shared" si="534"/>
        <v>32202</v>
      </c>
      <c r="J2350" s="99"/>
      <c r="K2350" s="99"/>
      <c r="L2350" s="99">
        <f t="shared" si="536"/>
        <v>0</v>
      </c>
      <c r="M2350" s="99">
        <f t="shared" si="533"/>
        <v>27488.85</v>
      </c>
      <c r="N2350" s="99">
        <f t="shared" si="537"/>
        <v>4713.1499999999996</v>
      </c>
      <c r="O2350" s="99">
        <f t="shared" si="538"/>
        <v>32202</v>
      </c>
      <c r="P2350" s="99"/>
      <c r="Q2350" s="99"/>
      <c r="R2350" s="99">
        <f t="shared" si="539"/>
        <v>0</v>
      </c>
      <c r="S2350" s="99">
        <f t="shared" si="540"/>
        <v>27488.85</v>
      </c>
      <c r="T2350" s="99">
        <f t="shared" si="541"/>
        <v>4713.1499999999996</v>
      </c>
      <c r="U2350" s="99">
        <f t="shared" si="542"/>
        <v>32202</v>
      </c>
      <c r="V2350" s="96"/>
      <c r="W2350" s="86"/>
      <c r="X2350" s="86"/>
      <c r="Y2350" s="86"/>
      <c r="Z2350" s="86"/>
      <c r="AA2350" s="86"/>
      <c r="AB2350" s="86"/>
      <c r="AC2350" s="86"/>
      <c r="AD2350" s="86"/>
      <c r="AE2350" s="86"/>
      <c r="AF2350" s="86"/>
      <c r="AG2350" s="86"/>
      <c r="AH2350" s="86"/>
      <c r="AI2350" s="86"/>
      <c r="AJ2350" s="86"/>
      <c r="AK2350" s="86"/>
      <c r="AL2350" s="86"/>
      <c r="AM2350" s="86"/>
      <c r="AN2350" s="86"/>
      <c r="AO2350" s="86"/>
      <c r="AP2350" s="86"/>
      <c r="AQ2350" s="86"/>
      <c r="AR2350" s="86"/>
      <c r="AS2350" s="86"/>
      <c r="AT2350" s="86"/>
      <c r="AU2350" s="86"/>
      <c r="AV2350" s="86"/>
      <c r="AW2350" s="86"/>
      <c r="AX2350" s="86"/>
      <c r="AY2350" s="86"/>
      <c r="AZ2350" s="86"/>
      <c r="BA2350" s="86"/>
      <c r="BB2350" s="86"/>
      <c r="BC2350" s="86"/>
      <c r="BD2350" s="86"/>
      <c r="BE2350" s="86"/>
      <c r="BF2350" s="86"/>
      <c r="BG2350" s="86"/>
      <c r="BH2350" s="86"/>
      <c r="BI2350" s="86"/>
      <c r="BJ2350" s="86"/>
      <c r="BK2350" s="86"/>
      <c r="BL2350" s="86"/>
      <c r="BM2350" s="86"/>
      <c r="BN2350" s="86"/>
      <c r="BO2350" s="86"/>
      <c r="BP2350" s="86"/>
    </row>
    <row r="2351" spans="1:68" s="207" customFormat="1" x14ac:dyDescent="0.25">
      <c r="A2351" s="71">
        <v>17</v>
      </c>
      <c r="B2351" s="284"/>
      <c r="C2351" s="284"/>
      <c r="D2351" s="284"/>
      <c r="E2351" s="284"/>
      <c r="F2351" s="96" t="s">
        <v>4480</v>
      </c>
      <c r="G2351" s="99">
        <v>112773.62</v>
      </c>
      <c r="H2351" s="99">
        <v>20072.379999999997</v>
      </c>
      <c r="I2351" s="71">
        <f t="shared" si="534"/>
        <v>132846</v>
      </c>
      <c r="J2351" s="99"/>
      <c r="K2351" s="99"/>
      <c r="L2351" s="99">
        <f t="shared" si="536"/>
        <v>0</v>
      </c>
      <c r="M2351" s="99">
        <f t="shared" si="533"/>
        <v>112773.62</v>
      </c>
      <c r="N2351" s="99">
        <f t="shared" si="537"/>
        <v>20072.379999999997</v>
      </c>
      <c r="O2351" s="99">
        <f t="shared" si="538"/>
        <v>132846</v>
      </c>
      <c r="P2351" s="99"/>
      <c r="Q2351" s="99"/>
      <c r="R2351" s="99">
        <f t="shared" si="539"/>
        <v>0</v>
      </c>
      <c r="S2351" s="99">
        <f t="shared" si="540"/>
        <v>112773.62</v>
      </c>
      <c r="T2351" s="99">
        <f t="shared" si="541"/>
        <v>20072.379999999997</v>
      </c>
      <c r="U2351" s="99">
        <f t="shared" si="542"/>
        <v>132846</v>
      </c>
      <c r="V2351" s="96"/>
      <c r="W2351" s="86"/>
      <c r="X2351" s="86"/>
      <c r="Y2351" s="86"/>
      <c r="Z2351" s="86"/>
      <c r="AA2351" s="86"/>
      <c r="AB2351" s="86"/>
      <c r="AC2351" s="86"/>
      <c r="AD2351" s="86"/>
      <c r="AE2351" s="86"/>
      <c r="AF2351" s="86"/>
      <c r="AG2351" s="86"/>
      <c r="AH2351" s="86"/>
      <c r="AI2351" s="86"/>
      <c r="AJ2351" s="86"/>
      <c r="AK2351" s="86"/>
      <c r="AL2351" s="86"/>
      <c r="AM2351" s="86"/>
      <c r="AN2351" s="86"/>
      <c r="AO2351" s="86"/>
      <c r="AP2351" s="86"/>
      <c r="AQ2351" s="86"/>
      <c r="AR2351" s="86"/>
      <c r="AS2351" s="86"/>
      <c r="AT2351" s="86"/>
      <c r="AU2351" s="86"/>
      <c r="AV2351" s="86"/>
      <c r="AW2351" s="86"/>
      <c r="AX2351" s="86"/>
      <c r="AY2351" s="86"/>
      <c r="AZ2351" s="86"/>
      <c r="BA2351" s="86"/>
      <c r="BB2351" s="86"/>
      <c r="BC2351" s="86"/>
      <c r="BD2351" s="86"/>
      <c r="BE2351" s="86"/>
      <c r="BF2351" s="86"/>
      <c r="BG2351" s="86"/>
      <c r="BH2351" s="86"/>
      <c r="BI2351" s="86"/>
      <c r="BJ2351" s="86"/>
      <c r="BK2351" s="86"/>
      <c r="BL2351" s="86"/>
      <c r="BM2351" s="86"/>
      <c r="BN2351" s="86"/>
      <c r="BO2351" s="86"/>
      <c r="BP2351" s="86"/>
    </row>
    <row r="2352" spans="1:68" s="207" customFormat="1" x14ac:dyDescent="0.25">
      <c r="A2352" s="71">
        <v>18</v>
      </c>
      <c r="B2352" s="284"/>
      <c r="C2352" s="284"/>
      <c r="D2352" s="284"/>
      <c r="E2352" s="284"/>
      <c r="F2352" s="96" t="s">
        <v>4481</v>
      </c>
      <c r="G2352" s="99">
        <v>23524.930000000008</v>
      </c>
      <c r="H2352" s="99">
        <v>2003.0699999999997</v>
      </c>
      <c r="I2352" s="71">
        <f t="shared" si="534"/>
        <v>25528.000000000007</v>
      </c>
      <c r="J2352" s="99"/>
      <c r="K2352" s="99"/>
      <c r="L2352" s="99">
        <f t="shared" si="536"/>
        <v>0</v>
      </c>
      <c r="M2352" s="99">
        <f t="shared" si="533"/>
        <v>23524.930000000008</v>
      </c>
      <c r="N2352" s="99">
        <f t="shared" si="537"/>
        <v>2003.0699999999997</v>
      </c>
      <c r="O2352" s="99">
        <f t="shared" si="538"/>
        <v>25528.000000000007</v>
      </c>
      <c r="P2352" s="99"/>
      <c r="Q2352" s="99"/>
      <c r="R2352" s="99">
        <f t="shared" si="539"/>
        <v>0</v>
      </c>
      <c r="S2352" s="99">
        <f t="shared" si="540"/>
        <v>23524.930000000008</v>
      </c>
      <c r="T2352" s="99">
        <f t="shared" si="541"/>
        <v>2003.0699999999997</v>
      </c>
      <c r="U2352" s="99">
        <f t="shared" si="542"/>
        <v>25528.000000000007</v>
      </c>
      <c r="V2352" s="96"/>
      <c r="W2352" s="86"/>
      <c r="X2352" s="86"/>
      <c r="Y2352" s="86"/>
      <c r="Z2352" s="86"/>
      <c r="AA2352" s="86"/>
      <c r="AB2352" s="86"/>
      <c r="AC2352" s="86"/>
      <c r="AD2352" s="86"/>
      <c r="AE2352" s="86"/>
      <c r="AF2352" s="86"/>
      <c r="AG2352" s="86"/>
      <c r="AH2352" s="86"/>
      <c r="AI2352" s="86"/>
      <c r="AJ2352" s="86"/>
      <c r="AK2352" s="86"/>
      <c r="AL2352" s="86"/>
      <c r="AM2352" s="86"/>
      <c r="AN2352" s="86"/>
      <c r="AO2352" s="86"/>
      <c r="AP2352" s="86"/>
      <c r="AQ2352" s="86"/>
      <c r="AR2352" s="86"/>
      <c r="AS2352" s="86"/>
      <c r="AT2352" s="86"/>
      <c r="AU2352" s="86"/>
      <c r="AV2352" s="86"/>
      <c r="AW2352" s="86"/>
      <c r="AX2352" s="86"/>
      <c r="AY2352" s="86"/>
      <c r="AZ2352" s="86"/>
      <c r="BA2352" s="86"/>
      <c r="BB2352" s="86"/>
      <c r="BC2352" s="86"/>
      <c r="BD2352" s="86"/>
      <c r="BE2352" s="86"/>
      <c r="BF2352" s="86"/>
      <c r="BG2352" s="86"/>
      <c r="BH2352" s="86"/>
      <c r="BI2352" s="86"/>
      <c r="BJ2352" s="86"/>
      <c r="BK2352" s="86"/>
      <c r="BL2352" s="86"/>
      <c r="BM2352" s="86"/>
      <c r="BN2352" s="86"/>
      <c r="BO2352" s="86"/>
      <c r="BP2352" s="86"/>
    </row>
    <row r="2353" spans="1:68" s="207" customFormat="1" x14ac:dyDescent="0.25">
      <c r="A2353" s="71">
        <v>19</v>
      </c>
      <c r="B2353" s="284"/>
      <c r="C2353" s="284"/>
      <c r="D2353" s="284"/>
      <c r="E2353" s="284"/>
      <c r="F2353" s="96" t="s">
        <v>4482</v>
      </c>
      <c r="G2353" s="99">
        <v>121835.39000000001</v>
      </c>
      <c r="H2353" s="99">
        <v>32699.610000000008</v>
      </c>
      <c r="I2353" s="71">
        <f t="shared" si="534"/>
        <v>154535.00000000003</v>
      </c>
      <c r="J2353" s="99"/>
      <c r="K2353" s="99"/>
      <c r="L2353" s="99">
        <f t="shared" si="536"/>
        <v>0</v>
      </c>
      <c r="M2353" s="99">
        <f t="shared" si="533"/>
        <v>121835.39000000001</v>
      </c>
      <c r="N2353" s="99">
        <f t="shared" si="537"/>
        <v>32699.610000000008</v>
      </c>
      <c r="O2353" s="99">
        <f t="shared" si="538"/>
        <v>154535.00000000003</v>
      </c>
      <c r="P2353" s="99"/>
      <c r="Q2353" s="99"/>
      <c r="R2353" s="99">
        <f t="shared" si="539"/>
        <v>0</v>
      </c>
      <c r="S2353" s="99">
        <f t="shared" si="540"/>
        <v>121835.39000000001</v>
      </c>
      <c r="T2353" s="99">
        <f t="shared" si="541"/>
        <v>32699.610000000008</v>
      </c>
      <c r="U2353" s="99">
        <f t="shared" si="542"/>
        <v>154535.00000000003</v>
      </c>
      <c r="V2353" s="96"/>
      <c r="W2353" s="86"/>
      <c r="X2353" s="86"/>
      <c r="Y2353" s="86"/>
      <c r="Z2353" s="86"/>
      <c r="AA2353" s="86"/>
      <c r="AB2353" s="86"/>
      <c r="AC2353" s="86"/>
      <c r="AD2353" s="86"/>
      <c r="AE2353" s="86"/>
      <c r="AF2353" s="86"/>
      <c r="AG2353" s="86"/>
      <c r="AH2353" s="86"/>
      <c r="AI2353" s="86"/>
      <c r="AJ2353" s="86"/>
      <c r="AK2353" s="86"/>
      <c r="AL2353" s="86"/>
      <c r="AM2353" s="86"/>
      <c r="AN2353" s="86"/>
      <c r="AO2353" s="86"/>
      <c r="AP2353" s="86"/>
      <c r="AQ2353" s="86"/>
      <c r="AR2353" s="86"/>
      <c r="AS2353" s="86"/>
      <c r="AT2353" s="86"/>
      <c r="AU2353" s="86"/>
      <c r="AV2353" s="86"/>
      <c r="AW2353" s="86"/>
      <c r="AX2353" s="86"/>
      <c r="AY2353" s="86"/>
      <c r="AZ2353" s="86"/>
      <c r="BA2353" s="86"/>
      <c r="BB2353" s="86"/>
      <c r="BC2353" s="86"/>
      <c r="BD2353" s="86"/>
      <c r="BE2353" s="86"/>
      <c r="BF2353" s="86"/>
      <c r="BG2353" s="86"/>
      <c r="BH2353" s="86"/>
      <c r="BI2353" s="86"/>
      <c r="BJ2353" s="86"/>
      <c r="BK2353" s="86"/>
      <c r="BL2353" s="86"/>
      <c r="BM2353" s="86"/>
      <c r="BN2353" s="86"/>
      <c r="BO2353" s="86"/>
      <c r="BP2353" s="86"/>
    </row>
    <row r="2354" spans="1:68" s="207" customFormat="1" x14ac:dyDescent="0.25">
      <c r="A2354" s="71">
        <v>20</v>
      </c>
      <c r="B2354" s="284"/>
      <c r="C2354" s="284"/>
      <c r="D2354" s="284"/>
      <c r="E2354" s="284"/>
      <c r="F2354" s="96" t="s">
        <v>4483</v>
      </c>
      <c r="G2354" s="99">
        <v>16565.789999999997</v>
      </c>
      <c r="H2354" s="99">
        <v>5927.2099999999991</v>
      </c>
      <c r="I2354" s="71">
        <f t="shared" si="534"/>
        <v>22492.999999999996</v>
      </c>
      <c r="J2354" s="99"/>
      <c r="K2354" s="99"/>
      <c r="L2354" s="99">
        <f t="shared" si="536"/>
        <v>0</v>
      </c>
      <c r="M2354" s="99">
        <f t="shared" si="533"/>
        <v>16565.789999999997</v>
      </c>
      <c r="N2354" s="99">
        <f t="shared" si="537"/>
        <v>5927.2099999999991</v>
      </c>
      <c r="O2354" s="99">
        <f t="shared" si="538"/>
        <v>22492.999999999996</v>
      </c>
      <c r="P2354" s="99"/>
      <c r="Q2354" s="99"/>
      <c r="R2354" s="99">
        <f t="shared" si="539"/>
        <v>0</v>
      </c>
      <c r="S2354" s="99">
        <f t="shared" si="540"/>
        <v>16565.789999999997</v>
      </c>
      <c r="T2354" s="99">
        <f t="shared" si="541"/>
        <v>5927.2099999999991</v>
      </c>
      <c r="U2354" s="99">
        <f t="shared" si="542"/>
        <v>22492.999999999996</v>
      </c>
      <c r="V2354" s="96"/>
      <c r="W2354" s="86"/>
      <c r="X2354" s="86"/>
      <c r="Y2354" s="86"/>
      <c r="Z2354" s="86"/>
      <c r="AA2354" s="86"/>
      <c r="AB2354" s="86"/>
      <c r="AC2354" s="86"/>
      <c r="AD2354" s="86"/>
      <c r="AE2354" s="86"/>
      <c r="AF2354" s="86"/>
      <c r="AG2354" s="86"/>
      <c r="AH2354" s="86"/>
      <c r="AI2354" s="86"/>
      <c r="AJ2354" s="86"/>
      <c r="AK2354" s="86"/>
      <c r="AL2354" s="86"/>
      <c r="AM2354" s="86"/>
      <c r="AN2354" s="86"/>
      <c r="AO2354" s="86"/>
      <c r="AP2354" s="86"/>
      <c r="AQ2354" s="86"/>
      <c r="AR2354" s="86"/>
      <c r="AS2354" s="86"/>
      <c r="AT2354" s="86"/>
      <c r="AU2354" s="86"/>
      <c r="AV2354" s="86"/>
      <c r="AW2354" s="86"/>
      <c r="AX2354" s="86"/>
      <c r="AY2354" s="86"/>
      <c r="AZ2354" s="86"/>
      <c r="BA2354" s="86"/>
      <c r="BB2354" s="86"/>
      <c r="BC2354" s="86"/>
      <c r="BD2354" s="86"/>
      <c r="BE2354" s="86"/>
      <c r="BF2354" s="86"/>
      <c r="BG2354" s="86"/>
      <c r="BH2354" s="86"/>
      <c r="BI2354" s="86"/>
      <c r="BJ2354" s="86"/>
      <c r="BK2354" s="86"/>
      <c r="BL2354" s="86"/>
      <c r="BM2354" s="86"/>
      <c r="BN2354" s="86"/>
      <c r="BO2354" s="86"/>
      <c r="BP2354" s="86"/>
    </row>
    <row r="2355" spans="1:68" s="207" customFormat="1" x14ac:dyDescent="0.25">
      <c r="A2355" s="71">
        <v>21</v>
      </c>
      <c r="B2355" s="284"/>
      <c r="C2355" s="284"/>
      <c r="D2355" s="284"/>
      <c r="E2355" s="284"/>
      <c r="F2355" s="96" t="s">
        <v>4484</v>
      </c>
      <c r="G2355" s="99">
        <v>111292.41999999998</v>
      </c>
      <c r="H2355" s="99">
        <v>20333.579999999994</v>
      </c>
      <c r="I2355" s="71">
        <f t="shared" si="534"/>
        <v>131625.99999999997</v>
      </c>
      <c r="J2355" s="99"/>
      <c r="K2355" s="99"/>
      <c r="L2355" s="99">
        <f t="shared" si="536"/>
        <v>0</v>
      </c>
      <c r="M2355" s="99">
        <f t="shared" si="533"/>
        <v>111292.41999999998</v>
      </c>
      <c r="N2355" s="99">
        <f t="shared" si="537"/>
        <v>20333.579999999994</v>
      </c>
      <c r="O2355" s="99">
        <f t="shared" si="538"/>
        <v>131625.99999999997</v>
      </c>
      <c r="P2355" s="99"/>
      <c r="Q2355" s="99"/>
      <c r="R2355" s="99">
        <f t="shared" si="539"/>
        <v>0</v>
      </c>
      <c r="S2355" s="99">
        <f t="shared" si="540"/>
        <v>111292.41999999998</v>
      </c>
      <c r="T2355" s="99">
        <f t="shared" si="541"/>
        <v>20333.579999999994</v>
      </c>
      <c r="U2355" s="99">
        <f t="shared" si="542"/>
        <v>131625.99999999997</v>
      </c>
      <c r="V2355" s="96"/>
      <c r="W2355" s="86"/>
      <c r="X2355" s="86"/>
      <c r="Y2355" s="86"/>
      <c r="Z2355" s="86"/>
      <c r="AA2355" s="86"/>
      <c r="AB2355" s="86"/>
      <c r="AC2355" s="86"/>
      <c r="AD2355" s="86"/>
      <c r="AE2355" s="86"/>
      <c r="AF2355" s="86"/>
      <c r="AG2355" s="86"/>
      <c r="AH2355" s="86"/>
      <c r="AI2355" s="86"/>
      <c r="AJ2355" s="86"/>
      <c r="AK2355" s="86"/>
      <c r="AL2355" s="86"/>
      <c r="AM2355" s="86"/>
      <c r="AN2355" s="86"/>
      <c r="AO2355" s="86"/>
      <c r="AP2355" s="86"/>
      <c r="AQ2355" s="86"/>
      <c r="AR2355" s="86"/>
      <c r="AS2355" s="86"/>
      <c r="AT2355" s="86"/>
      <c r="AU2355" s="86"/>
      <c r="AV2355" s="86"/>
      <c r="AW2355" s="86"/>
      <c r="AX2355" s="86"/>
      <c r="AY2355" s="86"/>
      <c r="AZ2355" s="86"/>
      <c r="BA2355" s="86"/>
      <c r="BB2355" s="86"/>
      <c r="BC2355" s="86"/>
      <c r="BD2355" s="86"/>
      <c r="BE2355" s="86"/>
      <c r="BF2355" s="86"/>
      <c r="BG2355" s="86"/>
      <c r="BH2355" s="86"/>
      <c r="BI2355" s="86"/>
      <c r="BJ2355" s="86"/>
      <c r="BK2355" s="86"/>
      <c r="BL2355" s="86"/>
      <c r="BM2355" s="86"/>
      <c r="BN2355" s="86"/>
      <c r="BO2355" s="86"/>
      <c r="BP2355" s="86"/>
    </row>
    <row r="2356" spans="1:68" s="207" customFormat="1" x14ac:dyDescent="0.25">
      <c r="A2356" s="71">
        <v>22</v>
      </c>
      <c r="B2356" s="284"/>
      <c r="C2356" s="284"/>
      <c r="D2356" s="284"/>
      <c r="E2356" s="284"/>
      <c r="F2356" s="96" t="s">
        <v>4485</v>
      </c>
      <c r="G2356" s="99">
        <v>126066.73</v>
      </c>
      <c r="H2356" s="99">
        <v>16973.269999999997</v>
      </c>
      <c r="I2356" s="71">
        <f t="shared" si="534"/>
        <v>143040</v>
      </c>
      <c r="J2356" s="99"/>
      <c r="K2356" s="99"/>
      <c r="L2356" s="99">
        <f t="shared" si="536"/>
        <v>0</v>
      </c>
      <c r="M2356" s="99">
        <f t="shared" si="533"/>
        <v>126066.73</v>
      </c>
      <c r="N2356" s="99">
        <f t="shared" si="537"/>
        <v>16973.269999999997</v>
      </c>
      <c r="O2356" s="99">
        <f t="shared" si="538"/>
        <v>143040</v>
      </c>
      <c r="P2356" s="99"/>
      <c r="Q2356" s="99"/>
      <c r="R2356" s="99">
        <f t="shared" si="539"/>
        <v>0</v>
      </c>
      <c r="S2356" s="99">
        <f t="shared" si="540"/>
        <v>126066.73</v>
      </c>
      <c r="T2356" s="99">
        <f t="shared" si="541"/>
        <v>16973.269999999997</v>
      </c>
      <c r="U2356" s="99">
        <f t="shared" si="542"/>
        <v>143040</v>
      </c>
      <c r="V2356" s="96"/>
      <c r="W2356" s="86"/>
      <c r="X2356" s="86"/>
      <c r="Y2356" s="86"/>
      <c r="Z2356" s="86"/>
      <c r="AA2356" s="86"/>
      <c r="AB2356" s="86"/>
      <c r="AC2356" s="86"/>
      <c r="AD2356" s="86"/>
      <c r="AE2356" s="86"/>
      <c r="AF2356" s="86"/>
      <c r="AG2356" s="86"/>
      <c r="AH2356" s="86"/>
      <c r="AI2356" s="86"/>
      <c r="AJ2356" s="86"/>
      <c r="AK2356" s="86"/>
      <c r="AL2356" s="86"/>
      <c r="AM2356" s="86"/>
      <c r="AN2356" s="86"/>
      <c r="AO2356" s="86"/>
      <c r="AP2356" s="86"/>
      <c r="AQ2356" s="86"/>
      <c r="AR2356" s="86"/>
      <c r="AS2356" s="86"/>
      <c r="AT2356" s="86"/>
      <c r="AU2356" s="86"/>
      <c r="AV2356" s="86"/>
      <c r="AW2356" s="86"/>
      <c r="AX2356" s="86"/>
      <c r="AY2356" s="86"/>
      <c r="AZ2356" s="86"/>
      <c r="BA2356" s="86"/>
      <c r="BB2356" s="86"/>
      <c r="BC2356" s="86"/>
      <c r="BD2356" s="86"/>
      <c r="BE2356" s="86"/>
      <c r="BF2356" s="86"/>
      <c r="BG2356" s="86"/>
      <c r="BH2356" s="86"/>
      <c r="BI2356" s="86"/>
      <c r="BJ2356" s="86"/>
      <c r="BK2356" s="86"/>
      <c r="BL2356" s="86"/>
      <c r="BM2356" s="86"/>
      <c r="BN2356" s="86"/>
      <c r="BO2356" s="86"/>
      <c r="BP2356" s="86"/>
    </row>
    <row r="2357" spans="1:68" s="207" customFormat="1" x14ac:dyDescent="0.25">
      <c r="A2357" s="71">
        <v>23</v>
      </c>
      <c r="B2357" s="284"/>
      <c r="C2357" s="284"/>
      <c r="D2357" s="284"/>
      <c r="E2357" s="284"/>
      <c r="F2357" s="96" t="s">
        <v>4486</v>
      </c>
      <c r="G2357" s="99">
        <v>-29104.59</v>
      </c>
      <c r="H2357" s="99">
        <v>440.59000000000003</v>
      </c>
      <c r="I2357" s="71">
        <f t="shared" si="534"/>
        <v>-28664</v>
      </c>
      <c r="J2357" s="99"/>
      <c r="K2357" s="99"/>
      <c r="L2357" s="99">
        <f t="shared" si="536"/>
        <v>0</v>
      </c>
      <c r="M2357" s="99">
        <f t="shared" si="533"/>
        <v>-29104.59</v>
      </c>
      <c r="N2357" s="99">
        <f t="shared" si="537"/>
        <v>440.59000000000003</v>
      </c>
      <c r="O2357" s="99">
        <f t="shared" si="538"/>
        <v>-28664</v>
      </c>
      <c r="P2357" s="99"/>
      <c r="Q2357" s="99"/>
      <c r="R2357" s="99">
        <f t="shared" si="539"/>
        <v>0</v>
      </c>
      <c r="S2357" s="99">
        <f t="shared" si="540"/>
        <v>-29104.59</v>
      </c>
      <c r="T2357" s="99">
        <f t="shared" si="541"/>
        <v>440.59000000000003</v>
      </c>
      <c r="U2357" s="99">
        <f t="shared" si="542"/>
        <v>-28664</v>
      </c>
      <c r="V2357" s="96"/>
      <c r="W2357" s="86"/>
      <c r="X2357" s="86"/>
      <c r="Y2357" s="86"/>
      <c r="Z2357" s="86"/>
      <c r="AA2357" s="86"/>
      <c r="AB2357" s="86"/>
      <c r="AC2357" s="86"/>
      <c r="AD2357" s="86"/>
      <c r="AE2357" s="86"/>
      <c r="AF2357" s="86"/>
      <c r="AG2357" s="86"/>
      <c r="AH2357" s="86"/>
      <c r="AI2357" s="86"/>
      <c r="AJ2357" s="86"/>
      <c r="AK2357" s="86"/>
      <c r="AL2357" s="86"/>
      <c r="AM2357" s="86"/>
      <c r="AN2357" s="86"/>
      <c r="AO2357" s="86"/>
      <c r="AP2357" s="86"/>
      <c r="AQ2357" s="86"/>
      <c r="AR2357" s="86"/>
      <c r="AS2357" s="86"/>
      <c r="AT2357" s="86"/>
      <c r="AU2357" s="86"/>
      <c r="AV2357" s="86"/>
      <c r="AW2357" s="86"/>
      <c r="AX2357" s="86"/>
      <c r="AY2357" s="86"/>
      <c r="AZ2357" s="86"/>
      <c r="BA2357" s="86"/>
      <c r="BB2357" s="86"/>
      <c r="BC2357" s="86"/>
      <c r="BD2357" s="86"/>
      <c r="BE2357" s="86"/>
      <c r="BF2357" s="86"/>
      <c r="BG2357" s="86"/>
      <c r="BH2357" s="86"/>
      <c r="BI2357" s="86"/>
      <c r="BJ2357" s="86"/>
      <c r="BK2357" s="86"/>
      <c r="BL2357" s="86"/>
      <c r="BM2357" s="86"/>
      <c r="BN2357" s="86"/>
      <c r="BO2357" s="86"/>
      <c r="BP2357" s="86"/>
    </row>
    <row r="2358" spans="1:68" s="207" customFormat="1" x14ac:dyDescent="0.25">
      <c r="A2358" s="71">
        <v>24</v>
      </c>
      <c r="B2358" s="284"/>
      <c r="C2358" s="284"/>
      <c r="D2358" s="284"/>
      <c r="E2358" s="284"/>
      <c r="F2358" s="96" t="s">
        <v>4487</v>
      </c>
      <c r="G2358" s="99">
        <v>124597.18999999997</v>
      </c>
      <c r="H2358" s="99">
        <v>9972.8100000000013</v>
      </c>
      <c r="I2358" s="71">
        <f t="shared" si="534"/>
        <v>134569.99999999997</v>
      </c>
      <c r="J2358" s="99"/>
      <c r="K2358" s="99"/>
      <c r="L2358" s="99">
        <f t="shared" si="536"/>
        <v>0</v>
      </c>
      <c r="M2358" s="99">
        <f t="shared" si="533"/>
        <v>124597.18999999997</v>
      </c>
      <c r="N2358" s="99">
        <f t="shared" si="537"/>
        <v>9972.8100000000013</v>
      </c>
      <c r="O2358" s="99">
        <f t="shared" si="538"/>
        <v>134569.99999999997</v>
      </c>
      <c r="P2358" s="99"/>
      <c r="Q2358" s="99"/>
      <c r="R2358" s="99">
        <f t="shared" si="539"/>
        <v>0</v>
      </c>
      <c r="S2358" s="99">
        <f t="shared" si="540"/>
        <v>124597.18999999997</v>
      </c>
      <c r="T2358" s="99">
        <f t="shared" si="541"/>
        <v>9972.8100000000013</v>
      </c>
      <c r="U2358" s="99">
        <f t="shared" si="542"/>
        <v>134569.99999999997</v>
      </c>
      <c r="V2358" s="96"/>
      <c r="W2358" s="86"/>
      <c r="X2358" s="86"/>
      <c r="Y2358" s="86"/>
      <c r="Z2358" s="86"/>
      <c r="AA2358" s="86"/>
      <c r="AB2358" s="86"/>
      <c r="AC2358" s="86"/>
      <c r="AD2358" s="86"/>
      <c r="AE2358" s="86"/>
      <c r="AF2358" s="86"/>
      <c r="AG2358" s="86"/>
      <c r="AH2358" s="86"/>
      <c r="AI2358" s="86"/>
      <c r="AJ2358" s="86"/>
      <c r="AK2358" s="86"/>
      <c r="AL2358" s="86"/>
      <c r="AM2358" s="86"/>
      <c r="AN2358" s="86"/>
      <c r="AO2358" s="86"/>
      <c r="AP2358" s="86"/>
      <c r="AQ2358" s="86"/>
      <c r="AR2358" s="86"/>
      <c r="AS2358" s="86"/>
      <c r="AT2358" s="86"/>
      <c r="AU2358" s="86"/>
      <c r="AV2358" s="86"/>
      <c r="AW2358" s="86"/>
      <c r="AX2358" s="86"/>
      <c r="AY2358" s="86"/>
      <c r="AZ2358" s="86"/>
      <c r="BA2358" s="86"/>
      <c r="BB2358" s="86"/>
      <c r="BC2358" s="86"/>
      <c r="BD2358" s="86"/>
      <c r="BE2358" s="86"/>
      <c r="BF2358" s="86"/>
      <c r="BG2358" s="86"/>
      <c r="BH2358" s="86"/>
      <c r="BI2358" s="86"/>
      <c r="BJ2358" s="86"/>
      <c r="BK2358" s="86"/>
      <c r="BL2358" s="86"/>
      <c r="BM2358" s="86"/>
      <c r="BN2358" s="86"/>
      <c r="BO2358" s="86"/>
      <c r="BP2358" s="86"/>
    </row>
    <row r="2359" spans="1:68" s="207" customFormat="1" x14ac:dyDescent="0.25">
      <c r="A2359" s="71">
        <v>25</v>
      </c>
      <c r="B2359" s="284"/>
      <c r="C2359" s="284"/>
      <c r="D2359" s="284"/>
      <c r="E2359" s="284"/>
      <c r="F2359" s="96" t="s">
        <v>4488</v>
      </c>
      <c r="G2359" s="99">
        <v>33730.530000000006</v>
      </c>
      <c r="H2359" s="99">
        <v>4188.47</v>
      </c>
      <c r="I2359" s="71">
        <f t="shared" si="534"/>
        <v>37919.000000000007</v>
      </c>
      <c r="J2359" s="99"/>
      <c r="K2359" s="99"/>
      <c r="L2359" s="99">
        <f t="shared" si="536"/>
        <v>0</v>
      </c>
      <c r="M2359" s="99">
        <f t="shared" si="533"/>
        <v>33730.530000000006</v>
      </c>
      <c r="N2359" s="99">
        <f t="shared" si="537"/>
        <v>4188.47</v>
      </c>
      <c r="O2359" s="99">
        <f t="shared" si="538"/>
        <v>37919.000000000007</v>
      </c>
      <c r="P2359" s="99"/>
      <c r="Q2359" s="99"/>
      <c r="R2359" s="99">
        <f t="shared" si="539"/>
        <v>0</v>
      </c>
      <c r="S2359" s="99">
        <f t="shared" si="540"/>
        <v>33730.530000000006</v>
      </c>
      <c r="T2359" s="99">
        <f t="shared" si="541"/>
        <v>4188.47</v>
      </c>
      <c r="U2359" s="99">
        <f t="shared" si="542"/>
        <v>37919.000000000007</v>
      </c>
      <c r="V2359" s="96"/>
      <c r="W2359" s="86"/>
      <c r="X2359" s="86"/>
      <c r="Y2359" s="86"/>
      <c r="Z2359" s="86"/>
      <c r="AA2359" s="86"/>
      <c r="AB2359" s="86"/>
      <c r="AC2359" s="86"/>
      <c r="AD2359" s="86"/>
      <c r="AE2359" s="86"/>
      <c r="AF2359" s="86"/>
      <c r="AG2359" s="86"/>
      <c r="AH2359" s="86"/>
      <c r="AI2359" s="86"/>
      <c r="AJ2359" s="86"/>
      <c r="AK2359" s="86"/>
      <c r="AL2359" s="86"/>
      <c r="AM2359" s="86"/>
      <c r="AN2359" s="86"/>
      <c r="AO2359" s="86"/>
      <c r="AP2359" s="86"/>
      <c r="AQ2359" s="86"/>
      <c r="AR2359" s="86"/>
      <c r="AS2359" s="86"/>
      <c r="AT2359" s="86"/>
      <c r="AU2359" s="86"/>
      <c r="AV2359" s="86"/>
      <c r="AW2359" s="86"/>
      <c r="AX2359" s="86"/>
      <c r="AY2359" s="86"/>
      <c r="AZ2359" s="86"/>
      <c r="BA2359" s="86"/>
      <c r="BB2359" s="86"/>
      <c r="BC2359" s="86"/>
      <c r="BD2359" s="86"/>
      <c r="BE2359" s="86"/>
      <c r="BF2359" s="86"/>
      <c r="BG2359" s="86"/>
      <c r="BH2359" s="86"/>
      <c r="BI2359" s="86"/>
      <c r="BJ2359" s="86"/>
      <c r="BK2359" s="86"/>
      <c r="BL2359" s="86"/>
      <c r="BM2359" s="86"/>
      <c r="BN2359" s="86"/>
      <c r="BO2359" s="86"/>
      <c r="BP2359" s="86"/>
    </row>
    <row r="2360" spans="1:68" s="207" customFormat="1" x14ac:dyDescent="0.25">
      <c r="A2360" s="71">
        <v>26</v>
      </c>
      <c r="B2360" s="284"/>
      <c r="C2360" s="284"/>
      <c r="D2360" s="284"/>
      <c r="E2360" s="284"/>
      <c r="F2360" s="96" t="s">
        <v>4489</v>
      </c>
      <c r="G2360" s="99">
        <v>727943.5</v>
      </c>
      <c r="H2360" s="99">
        <v>82861.5</v>
      </c>
      <c r="I2360" s="71">
        <f t="shared" si="534"/>
        <v>810805</v>
      </c>
      <c r="J2360" s="99"/>
      <c r="K2360" s="99"/>
      <c r="L2360" s="99">
        <f t="shared" si="536"/>
        <v>0</v>
      </c>
      <c r="M2360" s="99">
        <f t="shared" si="533"/>
        <v>727943.5</v>
      </c>
      <c r="N2360" s="99">
        <f t="shared" si="537"/>
        <v>82861.5</v>
      </c>
      <c r="O2360" s="99">
        <f t="shared" si="538"/>
        <v>810805</v>
      </c>
      <c r="P2360" s="99"/>
      <c r="Q2360" s="99"/>
      <c r="R2360" s="99">
        <f t="shared" si="539"/>
        <v>0</v>
      </c>
      <c r="S2360" s="99">
        <f t="shared" si="540"/>
        <v>727943.5</v>
      </c>
      <c r="T2360" s="99">
        <f t="shared" si="541"/>
        <v>82861.5</v>
      </c>
      <c r="U2360" s="99">
        <f t="shared" si="542"/>
        <v>810805</v>
      </c>
      <c r="V2360" s="96"/>
      <c r="W2360" s="86"/>
      <c r="X2360" s="86"/>
      <c r="Y2360" s="86"/>
      <c r="Z2360" s="86"/>
      <c r="AA2360" s="86"/>
      <c r="AB2360" s="86"/>
      <c r="AC2360" s="86"/>
      <c r="AD2360" s="86"/>
      <c r="AE2360" s="86"/>
      <c r="AF2360" s="86"/>
      <c r="AG2360" s="86"/>
      <c r="AH2360" s="86"/>
      <c r="AI2360" s="86"/>
      <c r="AJ2360" s="86"/>
      <c r="AK2360" s="86"/>
      <c r="AL2360" s="86"/>
      <c r="AM2360" s="86"/>
      <c r="AN2360" s="86"/>
      <c r="AO2360" s="86"/>
      <c r="AP2360" s="86"/>
      <c r="AQ2360" s="86"/>
      <c r="AR2360" s="86"/>
      <c r="AS2360" s="86"/>
      <c r="AT2360" s="86"/>
      <c r="AU2360" s="86"/>
      <c r="AV2360" s="86"/>
      <c r="AW2360" s="86"/>
      <c r="AX2360" s="86"/>
      <c r="AY2360" s="86"/>
      <c r="AZ2360" s="86"/>
      <c r="BA2360" s="86"/>
      <c r="BB2360" s="86"/>
      <c r="BC2360" s="86"/>
      <c r="BD2360" s="86"/>
      <c r="BE2360" s="86"/>
      <c r="BF2360" s="86"/>
      <c r="BG2360" s="86"/>
      <c r="BH2360" s="86"/>
      <c r="BI2360" s="86"/>
      <c r="BJ2360" s="86"/>
      <c r="BK2360" s="86"/>
      <c r="BL2360" s="86"/>
      <c r="BM2360" s="86"/>
      <c r="BN2360" s="86"/>
      <c r="BO2360" s="86"/>
      <c r="BP2360" s="86"/>
    </row>
    <row r="2361" spans="1:68" s="207" customFormat="1" x14ac:dyDescent="0.25">
      <c r="A2361" s="71">
        <v>27</v>
      </c>
      <c r="B2361" s="284"/>
      <c r="C2361" s="284"/>
      <c r="D2361" s="284"/>
      <c r="E2361" s="284"/>
      <c r="F2361" s="96" t="s">
        <v>4490</v>
      </c>
      <c r="G2361" s="99">
        <v>57104.039999999994</v>
      </c>
      <c r="H2361" s="99">
        <v>35449.96</v>
      </c>
      <c r="I2361" s="71">
        <f t="shared" si="534"/>
        <v>92554</v>
      </c>
      <c r="J2361" s="99"/>
      <c r="K2361" s="99"/>
      <c r="L2361" s="99">
        <f t="shared" si="536"/>
        <v>0</v>
      </c>
      <c r="M2361" s="99">
        <f t="shared" si="533"/>
        <v>57104.039999999994</v>
      </c>
      <c r="N2361" s="99">
        <f t="shared" si="537"/>
        <v>35449.96</v>
      </c>
      <c r="O2361" s="99">
        <f t="shared" si="538"/>
        <v>92554</v>
      </c>
      <c r="P2361" s="99"/>
      <c r="Q2361" s="99"/>
      <c r="R2361" s="99">
        <f t="shared" si="539"/>
        <v>0</v>
      </c>
      <c r="S2361" s="99">
        <f t="shared" si="540"/>
        <v>57104.039999999994</v>
      </c>
      <c r="T2361" s="99">
        <f t="shared" si="541"/>
        <v>35449.96</v>
      </c>
      <c r="U2361" s="99">
        <f t="shared" si="542"/>
        <v>92554</v>
      </c>
      <c r="V2361" s="96"/>
      <c r="W2361" s="86"/>
      <c r="X2361" s="86"/>
      <c r="Y2361" s="86"/>
      <c r="Z2361" s="86"/>
      <c r="AA2361" s="86"/>
      <c r="AB2361" s="86"/>
      <c r="AC2361" s="86"/>
      <c r="AD2361" s="86"/>
      <c r="AE2361" s="86"/>
      <c r="AF2361" s="86"/>
      <c r="AG2361" s="86"/>
      <c r="AH2361" s="86"/>
      <c r="AI2361" s="86"/>
      <c r="AJ2361" s="86"/>
      <c r="AK2361" s="86"/>
      <c r="AL2361" s="86"/>
      <c r="AM2361" s="86"/>
      <c r="AN2361" s="86"/>
      <c r="AO2361" s="86"/>
      <c r="AP2361" s="86"/>
      <c r="AQ2361" s="86"/>
      <c r="AR2361" s="86"/>
      <c r="AS2361" s="86"/>
      <c r="AT2361" s="86"/>
      <c r="AU2361" s="86"/>
      <c r="AV2361" s="86"/>
      <c r="AW2361" s="86"/>
      <c r="AX2361" s="86"/>
      <c r="AY2361" s="86"/>
      <c r="AZ2361" s="86"/>
      <c r="BA2361" s="86"/>
      <c r="BB2361" s="86"/>
      <c r="BC2361" s="86"/>
      <c r="BD2361" s="86"/>
      <c r="BE2361" s="86"/>
      <c r="BF2361" s="86"/>
      <c r="BG2361" s="86"/>
      <c r="BH2361" s="86"/>
      <c r="BI2361" s="86"/>
      <c r="BJ2361" s="86"/>
      <c r="BK2361" s="86"/>
      <c r="BL2361" s="86"/>
      <c r="BM2361" s="86"/>
      <c r="BN2361" s="86"/>
      <c r="BO2361" s="86"/>
      <c r="BP2361" s="86"/>
    </row>
    <row r="2362" spans="1:68" s="207" customFormat="1" x14ac:dyDescent="0.25">
      <c r="A2362" s="71">
        <v>28</v>
      </c>
      <c r="B2362" s="284"/>
      <c r="C2362" s="284"/>
      <c r="D2362" s="284"/>
      <c r="E2362" s="284"/>
      <c r="F2362" s="96" t="s">
        <v>4491</v>
      </c>
      <c r="G2362" s="99">
        <v>-5680.58</v>
      </c>
      <c r="H2362" s="99">
        <v>7535.58</v>
      </c>
      <c r="I2362" s="71">
        <f t="shared" si="534"/>
        <v>1855</v>
      </c>
      <c r="J2362" s="99"/>
      <c r="K2362" s="99"/>
      <c r="L2362" s="99">
        <f t="shared" si="536"/>
        <v>0</v>
      </c>
      <c r="M2362" s="99">
        <f t="shared" si="533"/>
        <v>-5680.58</v>
      </c>
      <c r="N2362" s="99">
        <f t="shared" si="537"/>
        <v>7535.58</v>
      </c>
      <c r="O2362" s="99">
        <f t="shared" si="538"/>
        <v>1855</v>
      </c>
      <c r="P2362" s="99"/>
      <c r="Q2362" s="99"/>
      <c r="R2362" s="99">
        <f t="shared" si="539"/>
        <v>0</v>
      </c>
      <c r="S2362" s="99">
        <f t="shared" si="540"/>
        <v>-5680.58</v>
      </c>
      <c r="T2362" s="99">
        <f t="shared" si="541"/>
        <v>7535.58</v>
      </c>
      <c r="U2362" s="99">
        <f t="shared" si="542"/>
        <v>1855</v>
      </c>
      <c r="V2362" s="96"/>
      <c r="W2362" s="86"/>
      <c r="X2362" s="86"/>
      <c r="Y2362" s="86"/>
      <c r="Z2362" s="86"/>
      <c r="AA2362" s="86"/>
      <c r="AB2362" s="86"/>
      <c r="AC2362" s="86"/>
      <c r="AD2362" s="86"/>
      <c r="AE2362" s="86"/>
      <c r="AF2362" s="86"/>
      <c r="AG2362" s="86"/>
      <c r="AH2362" s="86"/>
      <c r="AI2362" s="86"/>
      <c r="AJ2362" s="86"/>
      <c r="AK2362" s="86"/>
      <c r="AL2362" s="86"/>
      <c r="AM2362" s="86"/>
      <c r="AN2362" s="86"/>
      <c r="AO2362" s="86"/>
      <c r="AP2362" s="86"/>
      <c r="AQ2362" s="86"/>
      <c r="AR2362" s="86"/>
      <c r="AS2362" s="86"/>
      <c r="AT2362" s="86"/>
      <c r="AU2362" s="86"/>
      <c r="AV2362" s="86"/>
      <c r="AW2362" s="86"/>
      <c r="AX2362" s="86"/>
      <c r="AY2362" s="86"/>
      <c r="AZ2362" s="86"/>
      <c r="BA2362" s="86"/>
      <c r="BB2362" s="86"/>
      <c r="BC2362" s="86"/>
      <c r="BD2362" s="86"/>
      <c r="BE2362" s="86"/>
      <c r="BF2362" s="86"/>
      <c r="BG2362" s="86"/>
      <c r="BH2362" s="86"/>
      <c r="BI2362" s="86"/>
      <c r="BJ2362" s="86"/>
      <c r="BK2362" s="86"/>
      <c r="BL2362" s="86"/>
      <c r="BM2362" s="86"/>
      <c r="BN2362" s="86"/>
      <c r="BO2362" s="86"/>
      <c r="BP2362" s="86"/>
    </row>
    <row r="2363" spans="1:68" s="207" customFormat="1" x14ac:dyDescent="0.25">
      <c r="A2363" s="71">
        <v>29</v>
      </c>
      <c r="B2363" s="284"/>
      <c r="C2363" s="284"/>
      <c r="D2363" s="284"/>
      <c r="E2363" s="284"/>
      <c r="F2363" s="96" t="s">
        <v>4492</v>
      </c>
      <c r="G2363" s="99">
        <v>97585.36</v>
      </c>
      <c r="H2363" s="99">
        <v>19604.64</v>
      </c>
      <c r="I2363" s="71">
        <f t="shared" si="534"/>
        <v>117190</v>
      </c>
      <c r="J2363" s="99"/>
      <c r="K2363" s="99"/>
      <c r="L2363" s="99">
        <f t="shared" si="536"/>
        <v>0</v>
      </c>
      <c r="M2363" s="99">
        <f t="shared" si="533"/>
        <v>97585.36</v>
      </c>
      <c r="N2363" s="99">
        <f t="shared" si="537"/>
        <v>19604.64</v>
      </c>
      <c r="O2363" s="99">
        <f t="shared" si="538"/>
        <v>117190</v>
      </c>
      <c r="P2363" s="99"/>
      <c r="Q2363" s="99"/>
      <c r="R2363" s="99">
        <f t="shared" si="539"/>
        <v>0</v>
      </c>
      <c r="S2363" s="99">
        <f t="shared" si="540"/>
        <v>97585.36</v>
      </c>
      <c r="T2363" s="99">
        <f t="shared" si="541"/>
        <v>19604.64</v>
      </c>
      <c r="U2363" s="99">
        <f t="shared" si="542"/>
        <v>117190</v>
      </c>
      <c r="V2363" s="96"/>
      <c r="W2363" s="86"/>
      <c r="X2363" s="86"/>
      <c r="Y2363" s="86"/>
      <c r="Z2363" s="86"/>
      <c r="AA2363" s="86"/>
      <c r="AB2363" s="86"/>
      <c r="AC2363" s="86"/>
      <c r="AD2363" s="86"/>
      <c r="AE2363" s="86"/>
      <c r="AF2363" s="86"/>
      <c r="AG2363" s="86"/>
      <c r="AH2363" s="86"/>
      <c r="AI2363" s="86"/>
      <c r="AJ2363" s="86"/>
      <c r="AK2363" s="86"/>
      <c r="AL2363" s="86"/>
      <c r="AM2363" s="86"/>
      <c r="AN2363" s="86"/>
      <c r="AO2363" s="86"/>
      <c r="AP2363" s="86"/>
      <c r="AQ2363" s="86"/>
      <c r="AR2363" s="86"/>
      <c r="AS2363" s="86"/>
      <c r="AT2363" s="86"/>
      <c r="AU2363" s="86"/>
      <c r="AV2363" s="86"/>
      <c r="AW2363" s="86"/>
      <c r="AX2363" s="86"/>
      <c r="AY2363" s="86"/>
      <c r="AZ2363" s="86"/>
      <c r="BA2363" s="86"/>
      <c r="BB2363" s="86"/>
      <c r="BC2363" s="86"/>
      <c r="BD2363" s="86"/>
      <c r="BE2363" s="86"/>
      <c r="BF2363" s="86"/>
      <c r="BG2363" s="86"/>
      <c r="BH2363" s="86"/>
      <c r="BI2363" s="86"/>
      <c r="BJ2363" s="86"/>
      <c r="BK2363" s="86"/>
      <c r="BL2363" s="86"/>
      <c r="BM2363" s="86"/>
      <c r="BN2363" s="86"/>
      <c r="BO2363" s="86"/>
      <c r="BP2363" s="86"/>
    </row>
    <row r="2364" spans="1:68" s="207" customFormat="1" x14ac:dyDescent="0.25">
      <c r="A2364" s="71">
        <v>30</v>
      </c>
      <c r="B2364" s="284"/>
      <c r="C2364" s="284"/>
      <c r="D2364" s="284"/>
      <c r="E2364" s="284"/>
      <c r="F2364" s="96" t="s">
        <v>4493</v>
      </c>
      <c r="G2364" s="99">
        <v>33555.800000000003</v>
      </c>
      <c r="H2364" s="99">
        <v>4713.2000000000007</v>
      </c>
      <c r="I2364" s="71">
        <f t="shared" si="534"/>
        <v>38269</v>
      </c>
      <c r="J2364" s="99"/>
      <c r="K2364" s="99"/>
      <c r="L2364" s="99">
        <f t="shared" si="536"/>
        <v>0</v>
      </c>
      <c r="M2364" s="99">
        <f t="shared" si="533"/>
        <v>33555.800000000003</v>
      </c>
      <c r="N2364" s="99">
        <f t="shared" si="537"/>
        <v>4713.2000000000007</v>
      </c>
      <c r="O2364" s="99">
        <f t="shared" si="538"/>
        <v>38269</v>
      </c>
      <c r="P2364" s="99"/>
      <c r="Q2364" s="99"/>
      <c r="R2364" s="99">
        <f t="shared" si="539"/>
        <v>0</v>
      </c>
      <c r="S2364" s="99">
        <f t="shared" si="540"/>
        <v>33555.800000000003</v>
      </c>
      <c r="T2364" s="99">
        <f t="shared" si="541"/>
        <v>4713.2000000000007</v>
      </c>
      <c r="U2364" s="99">
        <f t="shared" si="542"/>
        <v>38269</v>
      </c>
      <c r="V2364" s="96"/>
      <c r="W2364" s="86"/>
      <c r="X2364" s="86"/>
      <c r="Y2364" s="86"/>
      <c r="Z2364" s="86"/>
      <c r="AA2364" s="86"/>
      <c r="AB2364" s="86"/>
      <c r="AC2364" s="86"/>
      <c r="AD2364" s="86"/>
      <c r="AE2364" s="86"/>
      <c r="AF2364" s="86"/>
      <c r="AG2364" s="86"/>
      <c r="AH2364" s="86"/>
      <c r="AI2364" s="86"/>
      <c r="AJ2364" s="86"/>
      <c r="AK2364" s="86"/>
      <c r="AL2364" s="86"/>
      <c r="AM2364" s="86"/>
      <c r="AN2364" s="86"/>
      <c r="AO2364" s="86"/>
      <c r="AP2364" s="86"/>
      <c r="AQ2364" s="86"/>
      <c r="AR2364" s="86"/>
      <c r="AS2364" s="86"/>
      <c r="AT2364" s="86"/>
      <c r="AU2364" s="86"/>
      <c r="AV2364" s="86"/>
      <c r="AW2364" s="86"/>
      <c r="AX2364" s="86"/>
      <c r="AY2364" s="86"/>
      <c r="AZ2364" s="86"/>
      <c r="BA2364" s="86"/>
      <c r="BB2364" s="86"/>
      <c r="BC2364" s="86"/>
      <c r="BD2364" s="86"/>
      <c r="BE2364" s="86"/>
      <c r="BF2364" s="86"/>
      <c r="BG2364" s="86"/>
      <c r="BH2364" s="86"/>
      <c r="BI2364" s="86"/>
      <c r="BJ2364" s="86"/>
      <c r="BK2364" s="86"/>
      <c r="BL2364" s="86"/>
      <c r="BM2364" s="86"/>
      <c r="BN2364" s="86"/>
      <c r="BO2364" s="86"/>
      <c r="BP2364" s="86"/>
    </row>
    <row r="2365" spans="1:68" s="207" customFormat="1" x14ac:dyDescent="0.25">
      <c r="A2365" s="71">
        <v>31</v>
      </c>
      <c r="B2365" s="284"/>
      <c r="C2365" s="284"/>
      <c r="D2365" s="284"/>
      <c r="E2365" s="284"/>
      <c r="F2365" s="96" t="s">
        <v>4494</v>
      </c>
      <c r="G2365" s="99">
        <v>-49189.54</v>
      </c>
      <c r="H2365" s="99">
        <v>2050.54</v>
      </c>
      <c r="I2365" s="71">
        <f t="shared" si="534"/>
        <v>-47139</v>
      </c>
      <c r="J2365" s="99"/>
      <c r="K2365" s="99"/>
      <c r="L2365" s="99">
        <f t="shared" si="536"/>
        <v>0</v>
      </c>
      <c r="M2365" s="99">
        <f t="shared" si="533"/>
        <v>-49189.54</v>
      </c>
      <c r="N2365" s="99">
        <f t="shared" si="537"/>
        <v>2050.54</v>
      </c>
      <c r="O2365" s="99">
        <f t="shared" si="538"/>
        <v>-47139</v>
      </c>
      <c r="P2365" s="99"/>
      <c r="Q2365" s="99"/>
      <c r="R2365" s="99">
        <f t="shared" si="539"/>
        <v>0</v>
      </c>
      <c r="S2365" s="99">
        <f t="shared" si="540"/>
        <v>-49189.54</v>
      </c>
      <c r="T2365" s="99">
        <f t="shared" si="541"/>
        <v>2050.54</v>
      </c>
      <c r="U2365" s="99">
        <f t="shared" si="542"/>
        <v>-47139</v>
      </c>
      <c r="V2365" s="96"/>
      <c r="W2365" s="86"/>
      <c r="X2365" s="86"/>
      <c r="Y2365" s="86"/>
      <c r="Z2365" s="86"/>
      <c r="AA2365" s="86"/>
      <c r="AB2365" s="86"/>
      <c r="AC2365" s="86"/>
      <c r="AD2365" s="86"/>
      <c r="AE2365" s="86"/>
      <c r="AF2365" s="86"/>
      <c r="AG2365" s="86"/>
      <c r="AH2365" s="86"/>
      <c r="AI2365" s="86"/>
      <c r="AJ2365" s="86"/>
      <c r="AK2365" s="86"/>
      <c r="AL2365" s="86"/>
      <c r="AM2365" s="86"/>
      <c r="AN2365" s="86"/>
      <c r="AO2365" s="86"/>
      <c r="AP2365" s="86"/>
      <c r="AQ2365" s="86"/>
      <c r="AR2365" s="86"/>
      <c r="AS2365" s="86"/>
      <c r="AT2365" s="86"/>
      <c r="AU2365" s="86"/>
      <c r="AV2365" s="86"/>
      <c r="AW2365" s="86"/>
      <c r="AX2365" s="86"/>
      <c r="AY2365" s="86"/>
      <c r="AZ2365" s="86"/>
      <c r="BA2365" s="86"/>
      <c r="BB2365" s="86"/>
      <c r="BC2365" s="86"/>
      <c r="BD2365" s="86"/>
      <c r="BE2365" s="86"/>
      <c r="BF2365" s="86"/>
      <c r="BG2365" s="86"/>
      <c r="BH2365" s="86"/>
      <c r="BI2365" s="86"/>
      <c r="BJ2365" s="86"/>
      <c r="BK2365" s="86"/>
      <c r="BL2365" s="86"/>
      <c r="BM2365" s="86"/>
      <c r="BN2365" s="86"/>
      <c r="BO2365" s="86"/>
      <c r="BP2365" s="86"/>
    </row>
    <row r="2366" spans="1:68" s="207" customFormat="1" x14ac:dyDescent="0.25">
      <c r="A2366" s="71">
        <v>32</v>
      </c>
      <c r="B2366" s="284"/>
      <c r="C2366" s="284"/>
      <c r="D2366" s="284"/>
      <c r="E2366" s="284"/>
      <c r="F2366" s="96" t="s">
        <v>4495</v>
      </c>
      <c r="G2366" s="99">
        <v>134363.38999999998</v>
      </c>
      <c r="H2366" s="99">
        <v>25216.609999999997</v>
      </c>
      <c r="I2366" s="71">
        <f t="shared" si="534"/>
        <v>159579.99999999997</v>
      </c>
      <c r="J2366" s="99"/>
      <c r="K2366" s="99"/>
      <c r="L2366" s="99">
        <f t="shared" si="536"/>
        <v>0</v>
      </c>
      <c r="M2366" s="99">
        <f t="shared" si="533"/>
        <v>134363.38999999998</v>
      </c>
      <c r="N2366" s="99">
        <f t="shared" si="537"/>
        <v>25216.609999999997</v>
      </c>
      <c r="O2366" s="99">
        <f t="shared" si="538"/>
        <v>159579.99999999997</v>
      </c>
      <c r="P2366" s="99"/>
      <c r="Q2366" s="99"/>
      <c r="R2366" s="99">
        <f t="shared" si="539"/>
        <v>0</v>
      </c>
      <c r="S2366" s="99">
        <f t="shared" si="540"/>
        <v>134363.38999999998</v>
      </c>
      <c r="T2366" s="99">
        <f t="shared" si="541"/>
        <v>25216.609999999997</v>
      </c>
      <c r="U2366" s="99">
        <f t="shared" si="542"/>
        <v>159579.99999999997</v>
      </c>
      <c r="V2366" s="96"/>
      <c r="W2366" s="86"/>
      <c r="X2366" s="86"/>
      <c r="Y2366" s="86"/>
      <c r="Z2366" s="86"/>
      <c r="AA2366" s="86"/>
      <c r="AB2366" s="86"/>
      <c r="AC2366" s="86"/>
      <c r="AD2366" s="86"/>
      <c r="AE2366" s="86"/>
      <c r="AF2366" s="86"/>
      <c r="AG2366" s="86"/>
      <c r="AH2366" s="86"/>
      <c r="AI2366" s="86"/>
      <c r="AJ2366" s="86"/>
      <c r="AK2366" s="86"/>
      <c r="AL2366" s="86"/>
      <c r="AM2366" s="86"/>
      <c r="AN2366" s="86"/>
      <c r="AO2366" s="86"/>
      <c r="AP2366" s="86"/>
      <c r="AQ2366" s="86"/>
      <c r="AR2366" s="86"/>
      <c r="AS2366" s="86"/>
      <c r="AT2366" s="86"/>
      <c r="AU2366" s="86"/>
      <c r="AV2366" s="86"/>
      <c r="AW2366" s="86"/>
      <c r="AX2366" s="86"/>
      <c r="AY2366" s="86"/>
      <c r="AZ2366" s="86"/>
      <c r="BA2366" s="86"/>
      <c r="BB2366" s="86"/>
      <c r="BC2366" s="86"/>
      <c r="BD2366" s="86"/>
      <c r="BE2366" s="86"/>
      <c r="BF2366" s="86"/>
      <c r="BG2366" s="86"/>
      <c r="BH2366" s="86"/>
      <c r="BI2366" s="86"/>
      <c r="BJ2366" s="86"/>
      <c r="BK2366" s="86"/>
      <c r="BL2366" s="86"/>
      <c r="BM2366" s="86"/>
      <c r="BN2366" s="86"/>
      <c r="BO2366" s="86"/>
      <c r="BP2366" s="86"/>
    </row>
    <row r="2367" spans="1:68" s="207" customFormat="1" x14ac:dyDescent="0.25">
      <c r="A2367" s="71">
        <v>33</v>
      </c>
      <c r="B2367" s="284"/>
      <c r="C2367" s="284"/>
      <c r="D2367" s="284"/>
      <c r="E2367" s="284"/>
      <c r="F2367" s="96" t="s">
        <v>4496</v>
      </c>
      <c r="G2367" s="99">
        <v>28094.539999999997</v>
      </c>
      <c r="H2367" s="99">
        <v>4784.46</v>
      </c>
      <c r="I2367" s="71">
        <f t="shared" si="534"/>
        <v>32879</v>
      </c>
      <c r="J2367" s="99"/>
      <c r="K2367" s="99"/>
      <c r="L2367" s="99">
        <f t="shared" si="536"/>
        <v>0</v>
      </c>
      <c r="M2367" s="99">
        <f t="shared" si="533"/>
        <v>28094.539999999997</v>
      </c>
      <c r="N2367" s="99">
        <f t="shared" si="537"/>
        <v>4784.46</v>
      </c>
      <c r="O2367" s="99">
        <f t="shared" si="538"/>
        <v>32879</v>
      </c>
      <c r="P2367" s="99"/>
      <c r="Q2367" s="99"/>
      <c r="R2367" s="99">
        <f t="shared" si="539"/>
        <v>0</v>
      </c>
      <c r="S2367" s="99">
        <f t="shared" si="540"/>
        <v>28094.539999999997</v>
      </c>
      <c r="T2367" s="99">
        <f t="shared" si="541"/>
        <v>4784.46</v>
      </c>
      <c r="U2367" s="99">
        <f t="shared" si="542"/>
        <v>32879</v>
      </c>
      <c r="V2367" s="96"/>
      <c r="W2367" s="86"/>
      <c r="X2367" s="86"/>
      <c r="Y2367" s="86"/>
      <c r="Z2367" s="86"/>
      <c r="AA2367" s="86"/>
      <c r="AB2367" s="86"/>
      <c r="AC2367" s="86"/>
      <c r="AD2367" s="86"/>
      <c r="AE2367" s="86"/>
      <c r="AF2367" s="86"/>
      <c r="AG2367" s="86"/>
      <c r="AH2367" s="86"/>
      <c r="AI2367" s="86"/>
      <c r="AJ2367" s="86"/>
      <c r="AK2367" s="86"/>
      <c r="AL2367" s="86"/>
      <c r="AM2367" s="86"/>
      <c r="AN2367" s="86"/>
      <c r="AO2367" s="86"/>
      <c r="AP2367" s="86"/>
      <c r="AQ2367" s="86"/>
      <c r="AR2367" s="86"/>
      <c r="AS2367" s="86"/>
      <c r="AT2367" s="86"/>
      <c r="AU2367" s="86"/>
      <c r="AV2367" s="86"/>
      <c r="AW2367" s="86"/>
      <c r="AX2367" s="86"/>
      <c r="AY2367" s="86"/>
      <c r="AZ2367" s="86"/>
      <c r="BA2367" s="86"/>
      <c r="BB2367" s="86"/>
      <c r="BC2367" s="86"/>
      <c r="BD2367" s="86"/>
      <c r="BE2367" s="86"/>
      <c r="BF2367" s="86"/>
      <c r="BG2367" s="86"/>
      <c r="BH2367" s="86"/>
      <c r="BI2367" s="86"/>
      <c r="BJ2367" s="86"/>
      <c r="BK2367" s="86"/>
      <c r="BL2367" s="86"/>
      <c r="BM2367" s="86"/>
      <c r="BN2367" s="86"/>
      <c r="BO2367" s="86"/>
      <c r="BP2367" s="86"/>
    </row>
    <row r="2368" spans="1:68" s="207" customFormat="1" x14ac:dyDescent="0.25">
      <c r="A2368" s="71">
        <v>34</v>
      </c>
      <c r="B2368" s="285"/>
      <c r="C2368" s="285"/>
      <c r="D2368" s="285"/>
      <c r="E2368" s="285"/>
      <c r="F2368" s="96" t="s">
        <v>4497</v>
      </c>
      <c r="G2368" s="99">
        <v>42919.179999999993</v>
      </c>
      <c r="H2368" s="99">
        <v>6012.82</v>
      </c>
      <c r="I2368" s="71">
        <f t="shared" si="534"/>
        <v>48931.999999999993</v>
      </c>
      <c r="J2368" s="99"/>
      <c r="K2368" s="99"/>
      <c r="L2368" s="99">
        <f t="shared" si="536"/>
        <v>0</v>
      </c>
      <c r="M2368" s="99">
        <f t="shared" si="533"/>
        <v>42919.179999999993</v>
      </c>
      <c r="N2368" s="99">
        <f t="shared" si="537"/>
        <v>6012.82</v>
      </c>
      <c r="O2368" s="99">
        <f t="shared" si="538"/>
        <v>48931.999999999993</v>
      </c>
      <c r="P2368" s="99"/>
      <c r="Q2368" s="99"/>
      <c r="R2368" s="99">
        <f t="shared" si="539"/>
        <v>0</v>
      </c>
      <c r="S2368" s="99">
        <f t="shared" si="540"/>
        <v>42919.179999999993</v>
      </c>
      <c r="T2368" s="99">
        <f t="shared" si="541"/>
        <v>6012.82</v>
      </c>
      <c r="U2368" s="99">
        <f t="shared" si="542"/>
        <v>48931.999999999993</v>
      </c>
      <c r="V2368" s="96"/>
      <c r="W2368" s="86"/>
      <c r="X2368" s="86"/>
      <c r="Y2368" s="86"/>
      <c r="Z2368" s="86"/>
      <c r="AA2368" s="86"/>
      <c r="AB2368" s="86"/>
      <c r="AC2368" s="86"/>
      <c r="AD2368" s="86"/>
      <c r="AE2368" s="86"/>
      <c r="AF2368" s="86"/>
      <c r="AG2368" s="86"/>
      <c r="AH2368" s="86"/>
      <c r="AI2368" s="86"/>
      <c r="AJ2368" s="86"/>
      <c r="AK2368" s="86"/>
      <c r="AL2368" s="86"/>
      <c r="AM2368" s="86"/>
      <c r="AN2368" s="86"/>
      <c r="AO2368" s="86"/>
      <c r="AP2368" s="86"/>
      <c r="AQ2368" s="86"/>
      <c r="AR2368" s="86"/>
      <c r="AS2368" s="86"/>
      <c r="AT2368" s="86"/>
      <c r="AU2368" s="86"/>
      <c r="AV2368" s="86"/>
      <c r="AW2368" s="86"/>
      <c r="AX2368" s="86"/>
      <c r="AY2368" s="86"/>
      <c r="AZ2368" s="86"/>
      <c r="BA2368" s="86"/>
      <c r="BB2368" s="86"/>
      <c r="BC2368" s="86"/>
      <c r="BD2368" s="86"/>
      <c r="BE2368" s="86"/>
      <c r="BF2368" s="86"/>
      <c r="BG2368" s="86"/>
      <c r="BH2368" s="86"/>
      <c r="BI2368" s="86"/>
      <c r="BJ2368" s="86"/>
      <c r="BK2368" s="86"/>
      <c r="BL2368" s="86"/>
      <c r="BM2368" s="86"/>
      <c r="BN2368" s="86"/>
      <c r="BO2368" s="86"/>
      <c r="BP2368" s="86"/>
    </row>
    <row r="2369" spans="1:68" s="213" customFormat="1" x14ac:dyDescent="0.25">
      <c r="A2369" s="255" t="s">
        <v>43</v>
      </c>
      <c r="B2369" s="256"/>
      <c r="C2369" s="256"/>
      <c r="D2369" s="256"/>
      <c r="E2369" s="256"/>
      <c r="F2369" s="211">
        <f>A2368</f>
        <v>34</v>
      </c>
      <c r="G2369" s="122">
        <f>SUM(G2335:G2368)</f>
        <v>2813033.5799999996</v>
      </c>
      <c r="H2369" s="122">
        <f t="shared" ref="H2369:U2369" si="543">SUM(H2335:H2368)</f>
        <v>589802.42000000004</v>
      </c>
      <c r="I2369" s="122">
        <f t="shared" si="543"/>
        <v>3402836</v>
      </c>
      <c r="J2369" s="122">
        <f t="shared" si="543"/>
        <v>0</v>
      </c>
      <c r="K2369" s="122">
        <f t="shared" si="543"/>
        <v>0</v>
      </c>
      <c r="L2369" s="122">
        <f t="shared" si="543"/>
        <v>0</v>
      </c>
      <c r="M2369" s="122">
        <f t="shared" si="543"/>
        <v>2813033.5799999996</v>
      </c>
      <c r="N2369" s="122">
        <f t="shared" si="543"/>
        <v>589802.42000000004</v>
      </c>
      <c r="O2369" s="122">
        <f t="shared" si="543"/>
        <v>3402836</v>
      </c>
      <c r="P2369" s="122">
        <f t="shared" si="543"/>
        <v>0</v>
      </c>
      <c r="Q2369" s="122">
        <f t="shared" si="543"/>
        <v>0</v>
      </c>
      <c r="R2369" s="122">
        <f t="shared" si="543"/>
        <v>0</v>
      </c>
      <c r="S2369" s="122">
        <f t="shared" si="543"/>
        <v>2813033.5799999996</v>
      </c>
      <c r="T2369" s="122">
        <f t="shared" si="543"/>
        <v>589802.42000000004</v>
      </c>
      <c r="U2369" s="122">
        <f t="shared" si="543"/>
        <v>3402836</v>
      </c>
      <c r="V2369" s="212"/>
      <c r="W2369" s="86"/>
      <c r="X2369" s="86"/>
      <c r="Y2369" s="86"/>
      <c r="Z2369" s="86"/>
      <c r="AA2369" s="86"/>
      <c r="AB2369" s="86"/>
      <c r="AC2369" s="86"/>
      <c r="AD2369" s="86"/>
      <c r="AE2369" s="86"/>
      <c r="AF2369" s="86"/>
      <c r="AG2369" s="86"/>
      <c r="AH2369" s="86"/>
      <c r="AI2369" s="86"/>
      <c r="AJ2369" s="86"/>
      <c r="AK2369" s="86"/>
      <c r="AL2369" s="86"/>
      <c r="AM2369" s="86"/>
      <c r="AN2369" s="86"/>
      <c r="AO2369" s="86"/>
      <c r="AP2369" s="86"/>
      <c r="AQ2369" s="86"/>
      <c r="AR2369" s="86"/>
      <c r="AS2369" s="86"/>
      <c r="AT2369" s="86"/>
      <c r="AU2369" s="86"/>
      <c r="AV2369" s="86"/>
      <c r="AW2369" s="86"/>
      <c r="AX2369" s="86"/>
      <c r="AY2369" s="86"/>
      <c r="AZ2369" s="86"/>
      <c r="BA2369" s="86"/>
      <c r="BB2369" s="86"/>
      <c r="BC2369" s="86"/>
      <c r="BD2369" s="86"/>
      <c r="BE2369" s="86"/>
      <c r="BF2369" s="86"/>
      <c r="BG2369" s="86"/>
      <c r="BH2369" s="86"/>
      <c r="BI2369" s="86"/>
      <c r="BJ2369" s="86"/>
      <c r="BK2369" s="86"/>
      <c r="BL2369" s="86"/>
      <c r="BM2369" s="86"/>
      <c r="BN2369" s="86"/>
      <c r="BO2369" s="86"/>
      <c r="BP2369" s="86"/>
    </row>
    <row r="2370" spans="1:68" s="207" customFormat="1" x14ac:dyDescent="0.25">
      <c r="A2370" s="71">
        <v>1</v>
      </c>
      <c r="B2370" s="287" t="s">
        <v>1843</v>
      </c>
      <c r="C2370" s="287" t="s">
        <v>1844</v>
      </c>
      <c r="D2370" s="287" t="s">
        <v>1844</v>
      </c>
      <c r="E2370" s="287" t="s">
        <v>5598</v>
      </c>
      <c r="F2370" s="96" t="s">
        <v>4498</v>
      </c>
      <c r="G2370" s="99">
        <v>144727.02999999997</v>
      </c>
      <c r="H2370" s="99">
        <v>7865.9699999999975</v>
      </c>
      <c r="I2370" s="71">
        <f t="shared" si="534"/>
        <v>152592.99999999997</v>
      </c>
      <c r="J2370" s="99"/>
      <c r="K2370" s="99"/>
      <c r="L2370" s="99">
        <f t="shared" si="536"/>
        <v>0</v>
      </c>
      <c r="M2370" s="99">
        <f t="shared" si="533"/>
        <v>144727.02999999997</v>
      </c>
      <c r="N2370" s="99">
        <f t="shared" si="537"/>
        <v>7865.9699999999975</v>
      </c>
      <c r="O2370" s="99">
        <f t="shared" si="538"/>
        <v>152592.99999999997</v>
      </c>
      <c r="P2370" s="99"/>
      <c r="Q2370" s="99"/>
      <c r="R2370" s="99">
        <f t="shared" si="539"/>
        <v>0</v>
      </c>
      <c r="S2370" s="99">
        <f t="shared" si="540"/>
        <v>144727.02999999997</v>
      </c>
      <c r="T2370" s="99">
        <f t="shared" si="541"/>
        <v>7865.9699999999975</v>
      </c>
      <c r="U2370" s="99">
        <f t="shared" si="542"/>
        <v>152592.99999999997</v>
      </c>
      <c r="V2370" s="105"/>
      <c r="W2370" s="86"/>
      <c r="X2370" s="86"/>
      <c r="Y2370" s="86"/>
      <c r="Z2370" s="86"/>
      <c r="AA2370" s="86"/>
      <c r="AB2370" s="86"/>
      <c r="AC2370" s="86"/>
      <c r="AD2370" s="86"/>
      <c r="AE2370" s="86"/>
      <c r="AF2370" s="86"/>
      <c r="AG2370" s="86"/>
      <c r="AH2370" s="86"/>
      <c r="AI2370" s="86"/>
      <c r="AJ2370" s="86"/>
      <c r="AK2370" s="86"/>
      <c r="AL2370" s="86"/>
      <c r="AM2370" s="86"/>
      <c r="AN2370" s="86"/>
      <c r="AO2370" s="86"/>
      <c r="AP2370" s="86"/>
      <c r="AQ2370" s="86"/>
      <c r="AR2370" s="86"/>
      <c r="AS2370" s="86"/>
      <c r="AT2370" s="86"/>
      <c r="AU2370" s="86"/>
      <c r="AV2370" s="86"/>
      <c r="AW2370" s="86"/>
      <c r="AX2370" s="86"/>
      <c r="AY2370" s="86"/>
      <c r="AZ2370" s="86"/>
      <c r="BA2370" s="86"/>
      <c r="BB2370" s="86"/>
      <c r="BC2370" s="86"/>
      <c r="BD2370" s="86"/>
      <c r="BE2370" s="86"/>
      <c r="BF2370" s="86"/>
      <c r="BG2370" s="86"/>
      <c r="BH2370" s="86"/>
      <c r="BI2370" s="86"/>
      <c r="BJ2370" s="86"/>
      <c r="BK2370" s="86"/>
      <c r="BL2370" s="86"/>
      <c r="BM2370" s="86"/>
      <c r="BN2370" s="86"/>
      <c r="BO2370" s="86"/>
      <c r="BP2370" s="86"/>
    </row>
    <row r="2371" spans="1:68" s="207" customFormat="1" x14ac:dyDescent="0.25">
      <c r="A2371" s="71">
        <v>2</v>
      </c>
      <c r="B2371" s="288"/>
      <c r="C2371" s="288"/>
      <c r="D2371" s="288"/>
      <c r="E2371" s="288"/>
      <c r="F2371" s="96" t="s">
        <v>4499</v>
      </c>
      <c r="G2371" s="99">
        <v>15414.700000000003</v>
      </c>
      <c r="H2371" s="99">
        <v>7765.3</v>
      </c>
      <c r="I2371" s="71">
        <f t="shared" si="534"/>
        <v>23180.000000000004</v>
      </c>
      <c r="J2371" s="99"/>
      <c r="K2371" s="99"/>
      <c r="L2371" s="99">
        <f t="shared" si="536"/>
        <v>0</v>
      </c>
      <c r="M2371" s="99">
        <f t="shared" si="533"/>
        <v>15414.700000000003</v>
      </c>
      <c r="N2371" s="99">
        <f t="shared" si="537"/>
        <v>7765.3</v>
      </c>
      <c r="O2371" s="99">
        <f t="shared" si="538"/>
        <v>23180.000000000004</v>
      </c>
      <c r="P2371" s="99"/>
      <c r="Q2371" s="99"/>
      <c r="R2371" s="99">
        <f t="shared" si="539"/>
        <v>0</v>
      </c>
      <c r="S2371" s="99">
        <f t="shared" si="540"/>
        <v>15414.700000000003</v>
      </c>
      <c r="T2371" s="99">
        <f t="shared" si="541"/>
        <v>7765.3</v>
      </c>
      <c r="U2371" s="99">
        <f t="shared" si="542"/>
        <v>23180.000000000004</v>
      </c>
      <c r="V2371" s="105"/>
      <c r="W2371" s="86"/>
      <c r="X2371" s="86"/>
      <c r="Y2371" s="86"/>
      <c r="Z2371" s="86"/>
      <c r="AA2371" s="86"/>
      <c r="AB2371" s="86"/>
      <c r="AC2371" s="86"/>
      <c r="AD2371" s="86"/>
      <c r="AE2371" s="86"/>
      <c r="AF2371" s="86"/>
      <c r="AG2371" s="86"/>
      <c r="AH2371" s="86"/>
      <c r="AI2371" s="86"/>
      <c r="AJ2371" s="86"/>
      <c r="AK2371" s="86"/>
      <c r="AL2371" s="86"/>
      <c r="AM2371" s="86"/>
      <c r="AN2371" s="86"/>
      <c r="AO2371" s="86"/>
      <c r="AP2371" s="86"/>
      <c r="AQ2371" s="86"/>
      <c r="AR2371" s="86"/>
      <c r="AS2371" s="86"/>
      <c r="AT2371" s="86"/>
      <c r="AU2371" s="86"/>
      <c r="AV2371" s="86"/>
      <c r="AW2371" s="86"/>
      <c r="AX2371" s="86"/>
      <c r="AY2371" s="86"/>
      <c r="AZ2371" s="86"/>
      <c r="BA2371" s="86"/>
      <c r="BB2371" s="86"/>
      <c r="BC2371" s="86"/>
      <c r="BD2371" s="86"/>
      <c r="BE2371" s="86"/>
      <c r="BF2371" s="86"/>
      <c r="BG2371" s="86"/>
      <c r="BH2371" s="86"/>
      <c r="BI2371" s="86"/>
      <c r="BJ2371" s="86"/>
      <c r="BK2371" s="86"/>
      <c r="BL2371" s="86"/>
      <c r="BM2371" s="86"/>
      <c r="BN2371" s="86"/>
      <c r="BO2371" s="86"/>
      <c r="BP2371" s="86"/>
    </row>
    <row r="2372" spans="1:68" s="207" customFormat="1" x14ac:dyDescent="0.25">
      <c r="A2372" s="71">
        <v>3</v>
      </c>
      <c r="B2372" s="288"/>
      <c r="C2372" s="288"/>
      <c r="D2372" s="288"/>
      <c r="E2372" s="288"/>
      <c r="F2372" s="96" t="s">
        <v>4500</v>
      </c>
      <c r="G2372" s="99">
        <v>101650.85999999999</v>
      </c>
      <c r="H2372" s="99">
        <v>-1213.8600000000006</v>
      </c>
      <c r="I2372" s="71">
        <f t="shared" si="534"/>
        <v>100436.99999999999</v>
      </c>
      <c r="J2372" s="99"/>
      <c r="K2372" s="99"/>
      <c r="L2372" s="99">
        <f t="shared" si="536"/>
        <v>0</v>
      </c>
      <c r="M2372" s="99">
        <f t="shared" si="533"/>
        <v>101650.85999999999</v>
      </c>
      <c r="N2372" s="99">
        <f t="shared" si="537"/>
        <v>-1213.8600000000006</v>
      </c>
      <c r="O2372" s="99">
        <f t="shared" si="538"/>
        <v>100436.99999999999</v>
      </c>
      <c r="P2372" s="99"/>
      <c r="Q2372" s="99"/>
      <c r="R2372" s="99">
        <f t="shared" si="539"/>
        <v>0</v>
      </c>
      <c r="S2372" s="99">
        <f t="shared" si="540"/>
        <v>101650.85999999999</v>
      </c>
      <c r="T2372" s="99">
        <f t="shared" si="541"/>
        <v>-1213.8600000000006</v>
      </c>
      <c r="U2372" s="99">
        <f t="shared" si="542"/>
        <v>100436.99999999999</v>
      </c>
      <c r="V2372" s="105"/>
      <c r="W2372" s="86"/>
      <c r="X2372" s="86"/>
      <c r="Y2372" s="86"/>
      <c r="Z2372" s="86"/>
      <c r="AA2372" s="86"/>
      <c r="AB2372" s="86"/>
      <c r="AC2372" s="86"/>
      <c r="AD2372" s="86"/>
      <c r="AE2372" s="86"/>
      <c r="AF2372" s="86"/>
      <c r="AG2372" s="86"/>
      <c r="AH2372" s="86"/>
      <c r="AI2372" s="86"/>
      <c r="AJ2372" s="86"/>
      <c r="AK2372" s="86"/>
      <c r="AL2372" s="86"/>
      <c r="AM2372" s="86"/>
      <c r="AN2372" s="86"/>
      <c r="AO2372" s="86"/>
      <c r="AP2372" s="86"/>
      <c r="AQ2372" s="86"/>
      <c r="AR2372" s="86"/>
      <c r="AS2372" s="86"/>
      <c r="AT2372" s="86"/>
      <c r="AU2372" s="86"/>
      <c r="AV2372" s="86"/>
      <c r="AW2372" s="86"/>
      <c r="AX2372" s="86"/>
      <c r="AY2372" s="86"/>
      <c r="AZ2372" s="86"/>
      <c r="BA2372" s="86"/>
      <c r="BB2372" s="86"/>
      <c r="BC2372" s="86"/>
      <c r="BD2372" s="86"/>
      <c r="BE2372" s="86"/>
      <c r="BF2372" s="86"/>
      <c r="BG2372" s="86"/>
      <c r="BH2372" s="86"/>
      <c r="BI2372" s="86"/>
      <c r="BJ2372" s="86"/>
      <c r="BK2372" s="86"/>
      <c r="BL2372" s="86"/>
      <c r="BM2372" s="86"/>
      <c r="BN2372" s="86"/>
      <c r="BO2372" s="86"/>
      <c r="BP2372" s="86"/>
    </row>
    <row r="2373" spans="1:68" s="207" customFormat="1" x14ac:dyDescent="0.25">
      <c r="A2373" s="71">
        <v>4</v>
      </c>
      <c r="B2373" s="288"/>
      <c r="C2373" s="288"/>
      <c r="D2373" s="288"/>
      <c r="E2373" s="288"/>
      <c r="F2373" s="96" t="s">
        <v>4501</v>
      </c>
      <c r="G2373" s="99">
        <v>92533.62999999999</v>
      </c>
      <c r="H2373" s="99">
        <v>11643.369999999999</v>
      </c>
      <c r="I2373" s="71">
        <f t="shared" si="534"/>
        <v>104176.99999999999</v>
      </c>
      <c r="J2373" s="99"/>
      <c r="K2373" s="99"/>
      <c r="L2373" s="99">
        <f t="shared" si="536"/>
        <v>0</v>
      </c>
      <c r="M2373" s="99">
        <f t="shared" si="533"/>
        <v>92533.62999999999</v>
      </c>
      <c r="N2373" s="99">
        <f t="shared" si="537"/>
        <v>11643.369999999999</v>
      </c>
      <c r="O2373" s="99">
        <f t="shared" si="538"/>
        <v>104176.99999999999</v>
      </c>
      <c r="P2373" s="99"/>
      <c r="Q2373" s="99"/>
      <c r="R2373" s="99">
        <f t="shared" si="539"/>
        <v>0</v>
      </c>
      <c r="S2373" s="99">
        <f t="shared" si="540"/>
        <v>92533.62999999999</v>
      </c>
      <c r="T2373" s="99">
        <f t="shared" si="541"/>
        <v>11643.369999999999</v>
      </c>
      <c r="U2373" s="99">
        <f t="shared" si="542"/>
        <v>104176.99999999999</v>
      </c>
      <c r="V2373" s="105"/>
      <c r="W2373" s="86"/>
      <c r="X2373" s="86"/>
      <c r="Y2373" s="86"/>
      <c r="Z2373" s="86"/>
      <c r="AA2373" s="86"/>
      <c r="AB2373" s="86"/>
      <c r="AC2373" s="86"/>
      <c r="AD2373" s="86"/>
      <c r="AE2373" s="86"/>
      <c r="AF2373" s="86"/>
      <c r="AG2373" s="86"/>
      <c r="AH2373" s="86"/>
      <c r="AI2373" s="86"/>
      <c r="AJ2373" s="86"/>
      <c r="AK2373" s="86"/>
      <c r="AL2373" s="86"/>
      <c r="AM2373" s="86"/>
      <c r="AN2373" s="86"/>
      <c r="AO2373" s="86"/>
      <c r="AP2373" s="86"/>
      <c r="AQ2373" s="86"/>
      <c r="AR2373" s="86"/>
      <c r="AS2373" s="86"/>
      <c r="AT2373" s="86"/>
      <c r="AU2373" s="86"/>
      <c r="AV2373" s="86"/>
      <c r="AW2373" s="86"/>
      <c r="AX2373" s="86"/>
      <c r="AY2373" s="86"/>
      <c r="AZ2373" s="86"/>
      <c r="BA2373" s="86"/>
      <c r="BB2373" s="86"/>
      <c r="BC2373" s="86"/>
      <c r="BD2373" s="86"/>
      <c r="BE2373" s="86"/>
      <c r="BF2373" s="86"/>
      <c r="BG2373" s="86"/>
      <c r="BH2373" s="86"/>
      <c r="BI2373" s="86"/>
      <c r="BJ2373" s="86"/>
      <c r="BK2373" s="86"/>
      <c r="BL2373" s="86"/>
      <c r="BM2373" s="86"/>
      <c r="BN2373" s="86"/>
      <c r="BO2373" s="86"/>
      <c r="BP2373" s="86"/>
    </row>
    <row r="2374" spans="1:68" s="207" customFormat="1" x14ac:dyDescent="0.25">
      <c r="A2374" s="71">
        <v>5</v>
      </c>
      <c r="B2374" s="288"/>
      <c r="C2374" s="288"/>
      <c r="D2374" s="288"/>
      <c r="E2374" s="288"/>
      <c r="F2374" s="96" t="s">
        <v>4502</v>
      </c>
      <c r="G2374" s="99">
        <v>78988.41</v>
      </c>
      <c r="H2374" s="99">
        <v>-3902.4099999999962</v>
      </c>
      <c r="I2374" s="71">
        <f t="shared" si="534"/>
        <v>75086</v>
      </c>
      <c r="J2374" s="99"/>
      <c r="K2374" s="99"/>
      <c r="L2374" s="99">
        <f t="shared" si="536"/>
        <v>0</v>
      </c>
      <c r="M2374" s="99">
        <f t="shared" si="533"/>
        <v>78988.41</v>
      </c>
      <c r="N2374" s="99">
        <f t="shared" si="537"/>
        <v>-3902.4099999999962</v>
      </c>
      <c r="O2374" s="99">
        <f t="shared" si="538"/>
        <v>75086</v>
      </c>
      <c r="P2374" s="99"/>
      <c r="Q2374" s="99"/>
      <c r="R2374" s="99">
        <f t="shared" si="539"/>
        <v>0</v>
      </c>
      <c r="S2374" s="99">
        <f t="shared" si="540"/>
        <v>78988.41</v>
      </c>
      <c r="T2374" s="99">
        <f t="shared" si="541"/>
        <v>-3902.4099999999962</v>
      </c>
      <c r="U2374" s="99">
        <f t="shared" si="542"/>
        <v>75086</v>
      </c>
      <c r="V2374" s="105"/>
      <c r="W2374" s="86"/>
      <c r="X2374" s="86"/>
      <c r="Y2374" s="86"/>
      <c r="Z2374" s="86"/>
      <c r="AA2374" s="86"/>
      <c r="AB2374" s="86"/>
      <c r="AC2374" s="86"/>
      <c r="AD2374" s="86"/>
      <c r="AE2374" s="86"/>
      <c r="AF2374" s="86"/>
      <c r="AG2374" s="86"/>
      <c r="AH2374" s="86"/>
      <c r="AI2374" s="86"/>
      <c r="AJ2374" s="86"/>
      <c r="AK2374" s="86"/>
      <c r="AL2374" s="86"/>
      <c r="AM2374" s="86"/>
      <c r="AN2374" s="86"/>
      <c r="AO2374" s="86"/>
      <c r="AP2374" s="86"/>
      <c r="AQ2374" s="86"/>
      <c r="AR2374" s="86"/>
      <c r="AS2374" s="86"/>
      <c r="AT2374" s="86"/>
      <c r="AU2374" s="86"/>
      <c r="AV2374" s="86"/>
      <c r="AW2374" s="86"/>
      <c r="AX2374" s="86"/>
      <c r="AY2374" s="86"/>
      <c r="AZ2374" s="86"/>
      <c r="BA2374" s="86"/>
      <c r="BB2374" s="86"/>
      <c r="BC2374" s="86"/>
      <c r="BD2374" s="86"/>
      <c r="BE2374" s="86"/>
      <c r="BF2374" s="86"/>
      <c r="BG2374" s="86"/>
      <c r="BH2374" s="86"/>
      <c r="BI2374" s="86"/>
      <c r="BJ2374" s="86"/>
      <c r="BK2374" s="86"/>
      <c r="BL2374" s="86"/>
      <c r="BM2374" s="86"/>
      <c r="BN2374" s="86"/>
      <c r="BO2374" s="86"/>
      <c r="BP2374" s="86"/>
    </row>
    <row r="2375" spans="1:68" s="207" customFormat="1" x14ac:dyDescent="0.25">
      <c r="A2375" s="71">
        <v>6</v>
      </c>
      <c r="B2375" s="288"/>
      <c r="C2375" s="288"/>
      <c r="D2375" s="288"/>
      <c r="E2375" s="288"/>
      <c r="F2375" s="96" t="s">
        <v>4503</v>
      </c>
      <c r="G2375" s="99">
        <v>105693.68000000001</v>
      </c>
      <c r="H2375" s="99">
        <v>7284.3199999999961</v>
      </c>
      <c r="I2375" s="71">
        <f t="shared" si="534"/>
        <v>112978</v>
      </c>
      <c r="J2375" s="99"/>
      <c r="K2375" s="99"/>
      <c r="L2375" s="99">
        <f t="shared" si="536"/>
        <v>0</v>
      </c>
      <c r="M2375" s="99">
        <f t="shared" si="533"/>
        <v>105693.68000000001</v>
      </c>
      <c r="N2375" s="99">
        <f t="shared" si="537"/>
        <v>7284.3199999999961</v>
      </c>
      <c r="O2375" s="99">
        <f t="shared" si="538"/>
        <v>112978</v>
      </c>
      <c r="P2375" s="99"/>
      <c r="Q2375" s="99"/>
      <c r="R2375" s="99">
        <f t="shared" si="539"/>
        <v>0</v>
      </c>
      <c r="S2375" s="99">
        <f t="shared" si="540"/>
        <v>105693.68000000001</v>
      </c>
      <c r="T2375" s="99">
        <f t="shared" si="541"/>
        <v>7284.3199999999961</v>
      </c>
      <c r="U2375" s="99">
        <f t="shared" si="542"/>
        <v>112978</v>
      </c>
      <c r="V2375" s="105"/>
      <c r="W2375" s="86"/>
      <c r="X2375" s="86"/>
      <c r="Y2375" s="86"/>
      <c r="Z2375" s="86"/>
      <c r="AA2375" s="86"/>
      <c r="AB2375" s="86"/>
      <c r="AC2375" s="86"/>
      <c r="AD2375" s="86"/>
      <c r="AE2375" s="86"/>
      <c r="AF2375" s="86"/>
      <c r="AG2375" s="86"/>
      <c r="AH2375" s="86"/>
      <c r="AI2375" s="86"/>
      <c r="AJ2375" s="86"/>
      <c r="AK2375" s="86"/>
      <c r="AL2375" s="86"/>
      <c r="AM2375" s="86"/>
      <c r="AN2375" s="86"/>
      <c r="AO2375" s="86"/>
      <c r="AP2375" s="86"/>
      <c r="AQ2375" s="86"/>
      <c r="AR2375" s="86"/>
      <c r="AS2375" s="86"/>
      <c r="AT2375" s="86"/>
      <c r="AU2375" s="86"/>
      <c r="AV2375" s="86"/>
      <c r="AW2375" s="86"/>
      <c r="AX2375" s="86"/>
      <c r="AY2375" s="86"/>
      <c r="AZ2375" s="86"/>
      <c r="BA2375" s="86"/>
      <c r="BB2375" s="86"/>
      <c r="BC2375" s="86"/>
      <c r="BD2375" s="86"/>
      <c r="BE2375" s="86"/>
      <c r="BF2375" s="86"/>
      <c r="BG2375" s="86"/>
      <c r="BH2375" s="86"/>
      <c r="BI2375" s="86"/>
      <c r="BJ2375" s="86"/>
      <c r="BK2375" s="86"/>
      <c r="BL2375" s="86"/>
      <c r="BM2375" s="86"/>
      <c r="BN2375" s="86"/>
      <c r="BO2375" s="86"/>
      <c r="BP2375" s="86"/>
    </row>
    <row r="2376" spans="1:68" s="207" customFormat="1" x14ac:dyDescent="0.25">
      <c r="A2376" s="71">
        <v>7</v>
      </c>
      <c r="B2376" s="288"/>
      <c r="C2376" s="288"/>
      <c r="D2376" s="288"/>
      <c r="E2376" s="288"/>
      <c r="F2376" s="96" t="s">
        <v>4504</v>
      </c>
      <c r="G2376" s="99">
        <v>117133.79999999999</v>
      </c>
      <c r="H2376" s="99">
        <v>8848.2000000000007</v>
      </c>
      <c r="I2376" s="71">
        <f t="shared" si="534"/>
        <v>125981.99999999999</v>
      </c>
      <c r="J2376" s="99"/>
      <c r="K2376" s="99"/>
      <c r="L2376" s="99">
        <f t="shared" si="536"/>
        <v>0</v>
      </c>
      <c r="M2376" s="99">
        <f t="shared" si="533"/>
        <v>117133.79999999999</v>
      </c>
      <c r="N2376" s="99">
        <f t="shared" si="537"/>
        <v>8848.2000000000007</v>
      </c>
      <c r="O2376" s="99">
        <f t="shared" si="538"/>
        <v>125981.99999999999</v>
      </c>
      <c r="P2376" s="99"/>
      <c r="Q2376" s="99"/>
      <c r="R2376" s="99">
        <f t="shared" si="539"/>
        <v>0</v>
      </c>
      <c r="S2376" s="99">
        <f t="shared" si="540"/>
        <v>117133.79999999999</v>
      </c>
      <c r="T2376" s="99">
        <f t="shared" si="541"/>
        <v>8848.2000000000007</v>
      </c>
      <c r="U2376" s="99">
        <f t="shared" si="542"/>
        <v>125981.99999999999</v>
      </c>
      <c r="V2376" s="105"/>
      <c r="W2376" s="86"/>
      <c r="X2376" s="86"/>
      <c r="Y2376" s="86"/>
      <c r="Z2376" s="86"/>
      <c r="AA2376" s="86"/>
      <c r="AB2376" s="86"/>
      <c r="AC2376" s="86"/>
      <c r="AD2376" s="86"/>
      <c r="AE2376" s="86"/>
      <c r="AF2376" s="86"/>
      <c r="AG2376" s="86"/>
      <c r="AH2376" s="86"/>
      <c r="AI2376" s="86"/>
      <c r="AJ2376" s="86"/>
      <c r="AK2376" s="86"/>
      <c r="AL2376" s="86"/>
      <c r="AM2376" s="86"/>
      <c r="AN2376" s="86"/>
      <c r="AO2376" s="86"/>
      <c r="AP2376" s="86"/>
      <c r="AQ2376" s="86"/>
      <c r="AR2376" s="86"/>
      <c r="AS2376" s="86"/>
      <c r="AT2376" s="86"/>
      <c r="AU2376" s="86"/>
      <c r="AV2376" s="86"/>
      <c r="AW2376" s="86"/>
      <c r="AX2376" s="86"/>
      <c r="AY2376" s="86"/>
      <c r="AZ2376" s="86"/>
      <c r="BA2376" s="86"/>
      <c r="BB2376" s="86"/>
      <c r="BC2376" s="86"/>
      <c r="BD2376" s="86"/>
      <c r="BE2376" s="86"/>
      <c r="BF2376" s="86"/>
      <c r="BG2376" s="86"/>
      <c r="BH2376" s="86"/>
      <c r="BI2376" s="86"/>
      <c r="BJ2376" s="86"/>
      <c r="BK2376" s="86"/>
      <c r="BL2376" s="86"/>
      <c r="BM2376" s="86"/>
      <c r="BN2376" s="86"/>
      <c r="BO2376" s="86"/>
      <c r="BP2376" s="86"/>
    </row>
    <row r="2377" spans="1:68" s="207" customFormat="1" x14ac:dyDescent="0.25">
      <c r="A2377" s="71">
        <v>8</v>
      </c>
      <c r="B2377" s="288"/>
      <c r="C2377" s="288"/>
      <c r="D2377" s="288"/>
      <c r="E2377" s="288"/>
      <c r="F2377" s="96" t="s">
        <v>4505</v>
      </c>
      <c r="G2377" s="99">
        <v>58645.56</v>
      </c>
      <c r="H2377" s="99">
        <v>36372.44</v>
      </c>
      <c r="I2377" s="71">
        <f t="shared" si="534"/>
        <v>95018</v>
      </c>
      <c r="J2377" s="99"/>
      <c r="K2377" s="99"/>
      <c r="L2377" s="99">
        <f t="shared" si="536"/>
        <v>0</v>
      </c>
      <c r="M2377" s="99">
        <f t="shared" si="533"/>
        <v>58645.56</v>
      </c>
      <c r="N2377" s="99">
        <f t="shared" si="537"/>
        <v>36372.44</v>
      </c>
      <c r="O2377" s="99">
        <f t="shared" si="538"/>
        <v>95018</v>
      </c>
      <c r="P2377" s="99"/>
      <c r="Q2377" s="99"/>
      <c r="R2377" s="99">
        <f t="shared" si="539"/>
        <v>0</v>
      </c>
      <c r="S2377" s="99">
        <f t="shared" si="540"/>
        <v>58645.56</v>
      </c>
      <c r="T2377" s="99">
        <f t="shared" si="541"/>
        <v>36372.44</v>
      </c>
      <c r="U2377" s="99">
        <f t="shared" si="542"/>
        <v>95018</v>
      </c>
      <c r="V2377" s="105"/>
      <c r="W2377" s="86"/>
      <c r="X2377" s="86"/>
      <c r="Y2377" s="86"/>
      <c r="Z2377" s="86"/>
      <c r="AA2377" s="86"/>
      <c r="AB2377" s="86"/>
      <c r="AC2377" s="86"/>
      <c r="AD2377" s="86"/>
      <c r="AE2377" s="86"/>
      <c r="AF2377" s="86"/>
      <c r="AG2377" s="86"/>
      <c r="AH2377" s="86"/>
      <c r="AI2377" s="86"/>
      <c r="AJ2377" s="86"/>
      <c r="AK2377" s="86"/>
      <c r="AL2377" s="86"/>
      <c r="AM2377" s="86"/>
      <c r="AN2377" s="86"/>
      <c r="AO2377" s="86"/>
      <c r="AP2377" s="86"/>
      <c r="AQ2377" s="86"/>
      <c r="AR2377" s="86"/>
      <c r="AS2377" s="86"/>
      <c r="AT2377" s="86"/>
      <c r="AU2377" s="86"/>
      <c r="AV2377" s="86"/>
      <c r="AW2377" s="86"/>
      <c r="AX2377" s="86"/>
      <c r="AY2377" s="86"/>
      <c r="AZ2377" s="86"/>
      <c r="BA2377" s="86"/>
      <c r="BB2377" s="86"/>
      <c r="BC2377" s="86"/>
      <c r="BD2377" s="86"/>
      <c r="BE2377" s="86"/>
      <c r="BF2377" s="86"/>
      <c r="BG2377" s="86"/>
      <c r="BH2377" s="86"/>
      <c r="BI2377" s="86"/>
      <c r="BJ2377" s="86"/>
      <c r="BK2377" s="86"/>
      <c r="BL2377" s="86"/>
      <c r="BM2377" s="86"/>
      <c r="BN2377" s="86"/>
      <c r="BO2377" s="86"/>
      <c r="BP2377" s="86"/>
    </row>
    <row r="2378" spans="1:68" s="207" customFormat="1" x14ac:dyDescent="0.25">
      <c r="A2378" s="71">
        <v>9</v>
      </c>
      <c r="B2378" s="288"/>
      <c r="C2378" s="288"/>
      <c r="D2378" s="288"/>
      <c r="E2378" s="288"/>
      <c r="F2378" s="96" t="s">
        <v>4506</v>
      </c>
      <c r="G2378" s="99">
        <v>15147.07</v>
      </c>
      <c r="H2378" s="99">
        <v>3105.9299999999994</v>
      </c>
      <c r="I2378" s="71">
        <f t="shared" si="534"/>
        <v>18253</v>
      </c>
      <c r="J2378" s="99"/>
      <c r="K2378" s="99"/>
      <c r="L2378" s="99">
        <f t="shared" si="536"/>
        <v>0</v>
      </c>
      <c r="M2378" s="99">
        <f t="shared" si="533"/>
        <v>15147.07</v>
      </c>
      <c r="N2378" s="99">
        <f t="shared" si="537"/>
        <v>3105.9299999999994</v>
      </c>
      <c r="O2378" s="99">
        <f t="shared" si="538"/>
        <v>18253</v>
      </c>
      <c r="P2378" s="99"/>
      <c r="Q2378" s="99"/>
      <c r="R2378" s="99">
        <f t="shared" si="539"/>
        <v>0</v>
      </c>
      <c r="S2378" s="99">
        <f t="shared" si="540"/>
        <v>15147.07</v>
      </c>
      <c r="T2378" s="99">
        <f t="shared" si="541"/>
        <v>3105.9299999999994</v>
      </c>
      <c r="U2378" s="99">
        <f t="shared" si="542"/>
        <v>18253</v>
      </c>
      <c r="V2378" s="105"/>
      <c r="W2378" s="86"/>
      <c r="X2378" s="86"/>
      <c r="Y2378" s="86"/>
      <c r="Z2378" s="86"/>
      <c r="AA2378" s="86"/>
      <c r="AB2378" s="86"/>
      <c r="AC2378" s="86"/>
      <c r="AD2378" s="86"/>
      <c r="AE2378" s="86"/>
      <c r="AF2378" s="86"/>
      <c r="AG2378" s="86"/>
      <c r="AH2378" s="86"/>
      <c r="AI2378" s="86"/>
      <c r="AJ2378" s="86"/>
      <c r="AK2378" s="86"/>
      <c r="AL2378" s="86"/>
      <c r="AM2378" s="86"/>
      <c r="AN2378" s="86"/>
      <c r="AO2378" s="86"/>
      <c r="AP2378" s="86"/>
      <c r="AQ2378" s="86"/>
      <c r="AR2378" s="86"/>
      <c r="AS2378" s="86"/>
      <c r="AT2378" s="86"/>
      <c r="AU2378" s="86"/>
      <c r="AV2378" s="86"/>
      <c r="AW2378" s="86"/>
      <c r="AX2378" s="86"/>
      <c r="AY2378" s="86"/>
      <c r="AZ2378" s="86"/>
      <c r="BA2378" s="86"/>
      <c r="BB2378" s="86"/>
      <c r="BC2378" s="86"/>
      <c r="BD2378" s="86"/>
      <c r="BE2378" s="86"/>
      <c r="BF2378" s="86"/>
      <c r="BG2378" s="86"/>
      <c r="BH2378" s="86"/>
      <c r="BI2378" s="86"/>
      <c r="BJ2378" s="86"/>
      <c r="BK2378" s="86"/>
      <c r="BL2378" s="86"/>
      <c r="BM2378" s="86"/>
      <c r="BN2378" s="86"/>
      <c r="BO2378" s="86"/>
      <c r="BP2378" s="86"/>
    </row>
    <row r="2379" spans="1:68" s="207" customFormat="1" x14ac:dyDescent="0.25">
      <c r="A2379" s="71">
        <v>10</v>
      </c>
      <c r="B2379" s="288"/>
      <c r="C2379" s="288"/>
      <c r="D2379" s="288"/>
      <c r="E2379" s="288"/>
      <c r="F2379" s="96" t="s">
        <v>4507</v>
      </c>
      <c r="G2379" s="99">
        <v>13451.660000000002</v>
      </c>
      <c r="H2379" s="99">
        <v>-8141.6600000000017</v>
      </c>
      <c r="I2379" s="71">
        <f t="shared" si="534"/>
        <v>5310</v>
      </c>
      <c r="J2379" s="99"/>
      <c r="K2379" s="99"/>
      <c r="L2379" s="99">
        <f t="shared" si="536"/>
        <v>0</v>
      </c>
      <c r="M2379" s="99">
        <f t="shared" si="533"/>
        <v>13451.660000000002</v>
      </c>
      <c r="N2379" s="99">
        <f t="shared" si="537"/>
        <v>-8141.6600000000017</v>
      </c>
      <c r="O2379" s="99">
        <f t="shared" si="538"/>
        <v>5310</v>
      </c>
      <c r="P2379" s="99"/>
      <c r="Q2379" s="99"/>
      <c r="R2379" s="99">
        <f t="shared" si="539"/>
        <v>0</v>
      </c>
      <c r="S2379" s="99">
        <f t="shared" si="540"/>
        <v>13451.660000000002</v>
      </c>
      <c r="T2379" s="99">
        <f t="shared" si="541"/>
        <v>-8141.6600000000017</v>
      </c>
      <c r="U2379" s="99">
        <f t="shared" si="542"/>
        <v>5310</v>
      </c>
      <c r="V2379" s="105"/>
      <c r="W2379" s="86"/>
      <c r="X2379" s="86"/>
      <c r="Y2379" s="86"/>
      <c r="Z2379" s="86"/>
      <c r="AA2379" s="86"/>
      <c r="AB2379" s="86"/>
      <c r="AC2379" s="86"/>
      <c r="AD2379" s="86"/>
      <c r="AE2379" s="86"/>
      <c r="AF2379" s="86"/>
      <c r="AG2379" s="86"/>
      <c r="AH2379" s="86"/>
      <c r="AI2379" s="86"/>
      <c r="AJ2379" s="86"/>
      <c r="AK2379" s="86"/>
      <c r="AL2379" s="86"/>
      <c r="AM2379" s="86"/>
      <c r="AN2379" s="86"/>
      <c r="AO2379" s="86"/>
      <c r="AP2379" s="86"/>
      <c r="AQ2379" s="86"/>
      <c r="AR2379" s="86"/>
      <c r="AS2379" s="86"/>
      <c r="AT2379" s="86"/>
      <c r="AU2379" s="86"/>
      <c r="AV2379" s="86"/>
      <c r="AW2379" s="86"/>
      <c r="AX2379" s="86"/>
      <c r="AY2379" s="86"/>
      <c r="AZ2379" s="86"/>
      <c r="BA2379" s="86"/>
      <c r="BB2379" s="86"/>
      <c r="BC2379" s="86"/>
      <c r="BD2379" s="86"/>
      <c r="BE2379" s="86"/>
      <c r="BF2379" s="86"/>
      <c r="BG2379" s="86"/>
      <c r="BH2379" s="86"/>
      <c r="BI2379" s="86"/>
      <c r="BJ2379" s="86"/>
      <c r="BK2379" s="86"/>
      <c r="BL2379" s="86"/>
      <c r="BM2379" s="86"/>
      <c r="BN2379" s="86"/>
      <c r="BO2379" s="86"/>
      <c r="BP2379" s="86"/>
    </row>
    <row r="2380" spans="1:68" s="207" customFormat="1" x14ac:dyDescent="0.25">
      <c r="A2380" s="71">
        <v>11</v>
      </c>
      <c r="B2380" s="288"/>
      <c r="C2380" s="288"/>
      <c r="D2380" s="288"/>
      <c r="E2380" s="288"/>
      <c r="F2380" s="96" t="s">
        <v>4508</v>
      </c>
      <c r="G2380" s="99">
        <v>35304.879999999997</v>
      </c>
      <c r="H2380" s="99">
        <v>11918.119999999999</v>
      </c>
      <c r="I2380" s="71">
        <f t="shared" si="534"/>
        <v>47223</v>
      </c>
      <c r="J2380" s="99"/>
      <c r="K2380" s="99"/>
      <c r="L2380" s="99">
        <f t="shared" si="536"/>
        <v>0</v>
      </c>
      <c r="M2380" s="99">
        <f t="shared" ref="M2380:M2445" si="544">G2380+J2380</f>
        <v>35304.879999999997</v>
      </c>
      <c r="N2380" s="99">
        <f t="shared" si="537"/>
        <v>11918.119999999999</v>
      </c>
      <c r="O2380" s="99">
        <f t="shared" si="538"/>
        <v>47223</v>
      </c>
      <c r="P2380" s="99"/>
      <c r="Q2380" s="99"/>
      <c r="R2380" s="99">
        <f t="shared" si="539"/>
        <v>0</v>
      </c>
      <c r="S2380" s="99">
        <f t="shared" si="540"/>
        <v>35304.879999999997</v>
      </c>
      <c r="T2380" s="99">
        <f t="shared" si="541"/>
        <v>11918.119999999999</v>
      </c>
      <c r="U2380" s="99">
        <f t="shared" si="542"/>
        <v>47223</v>
      </c>
      <c r="V2380" s="105"/>
      <c r="W2380" s="86"/>
      <c r="X2380" s="86"/>
      <c r="Y2380" s="86"/>
      <c r="Z2380" s="86"/>
      <c r="AA2380" s="86"/>
      <c r="AB2380" s="86"/>
      <c r="AC2380" s="86"/>
      <c r="AD2380" s="86"/>
      <c r="AE2380" s="86"/>
      <c r="AF2380" s="86"/>
      <c r="AG2380" s="86"/>
      <c r="AH2380" s="86"/>
      <c r="AI2380" s="86"/>
      <c r="AJ2380" s="86"/>
      <c r="AK2380" s="86"/>
      <c r="AL2380" s="86"/>
      <c r="AM2380" s="86"/>
      <c r="AN2380" s="86"/>
      <c r="AO2380" s="86"/>
      <c r="AP2380" s="86"/>
      <c r="AQ2380" s="86"/>
      <c r="AR2380" s="86"/>
      <c r="AS2380" s="86"/>
      <c r="AT2380" s="86"/>
      <c r="AU2380" s="86"/>
      <c r="AV2380" s="86"/>
      <c r="AW2380" s="86"/>
      <c r="AX2380" s="86"/>
      <c r="AY2380" s="86"/>
      <c r="AZ2380" s="86"/>
      <c r="BA2380" s="86"/>
      <c r="BB2380" s="86"/>
      <c r="BC2380" s="86"/>
      <c r="BD2380" s="86"/>
      <c r="BE2380" s="86"/>
      <c r="BF2380" s="86"/>
      <c r="BG2380" s="86"/>
      <c r="BH2380" s="86"/>
      <c r="BI2380" s="86"/>
      <c r="BJ2380" s="86"/>
      <c r="BK2380" s="86"/>
      <c r="BL2380" s="86"/>
      <c r="BM2380" s="86"/>
      <c r="BN2380" s="86"/>
      <c r="BO2380" s="86"/>
      <c r="BP2380" s="86"/>
    </row>
    <row r="2381" spans="1:68" s="207" customFormat="1" x14ac:dyDescent="0.25">
      <c r="A2381" s="71">
        <v>12</v>
      </c>
      <c r="B2381" s="288"/>
      <c r="C2381" s="288"/>
      <c r="D2381" s="288"/>
      <c r="E2381" s="288"/>
      <c r="F2381" s="96" t="s">
        <v>4509</v>
      </c>
      <c r="G2381" s="99">
        <v>295276.51</v>
      </c>
      <c r="H2381" s="99">
        <v>58554.489999999991</v>
      </c>
      <c r="I2381" s="71">
        <f t="shared" si="534"/>
        <v>353831</v>
      </c>
      <c r="J2381" s="99"/>
      <c r="K2381" s="99"/>
      <c r="L2381" s="99">
        <f t="shared" si="536"/>
        <v>0</v>
      </c>
      <c r="M2381" s="99">
        <f t="shared" si="544"/>
        <v>295276.51</v>
      </c>
      <c r="N2381" s="99">
        <f t="shared" si="537"/>
        <v>58554.489999999991</v>
      </c>
      <c r="O2381" s="99">
        <f t="shared" si="538"/>
        <v>353831</v>
      </c>
      <c r="P2381" s="99"/>
      <c r="Q2381" s="99"/>
      <c r="R2381" s="99">
        <f t="shared" si="539"/>
        <v>0</v>
      </c>
      <c r="S2381" s="99">
        <f t="shared" si="540"/>
        <v>295276.51</v>
      </c>
      <c r="T2381" s="99">
        <f t="shared" si="541"/>
        <v>58554.489999999991</v>
      </c>
      <c r="U2381" s="99">
        <f t="shared" si="542"/>
        <v>353831</v>
      </c>
      <c r="V2381" s="105"/>
      <c r="W2381" s="86"/>
      <c r="X2381" s="86"/>
      <c r="Y2381" s="86"/>
      <c r="Z2381" s="86"/>
      <c r="AA2381" s="86"/>
      <c r="AB2381" s="86"/>
      <c r="AC2381" s="86"/>
      <c r="AD2381" s="86"/>
      <c r="AE2381" s="86"/>
      <c r="AF2381" s="86"/>
      <c r="AG2381" s="86"/>
      <c r="AH2381" s="86"/>
      <c r="AI2381" s="86"/>
      <c r="AJ2381" s="86"/>
      <c r="AK2381" s="86"/>
      <c r="AL2381" s="86"/>
      <c r="AM2381" s="86"/>
      <c r="AN2381" s="86"/>
      <c r="AO2381" s="86"/>
      <c r="AP2381" s="86"/>
      <c r="AQ2381" s="86"/>
      <c r="AR2381" s="86"/>
      <c r="AS2381" s="86"/>
      <c r="AT2381" s="86"/>
      <c r="AU2381" s="86"/>
      <c r="AV2381" s="86"/>
      <c r="AW2381" s="86"/>
      <c r="AX2381" s="86"/>
      <c r="AY2381" s="86"/>
      <c r="AZ2381" s="86"/>
      <c r="BA2381" s="86"/>
      <c r="BB2381" s="86"/>
      <c r="BC2381" s="86"/>
      <c r="BD2381" s="86"/>
      <c r="BE2381" s="86"/>
      <c r="BF2381" s="86"/>
      <c r="BG2381" s="86"/>
      <c r="BH2381" s="86"/>
      <c r="BI2381" s="86"/>
      <c r="BJ2381" s="86"/>
      <c r="BK2381" s="86"/>
      <c r="BL2381" s="86"/>
      <c r="BM2381" s="86"/>
      <c r="BN2381" s="86"/>
      <c r="BO2381" s="86"/>
      <c r="BP2381" s="86"/>
    </row>
    <row r="2382" spans="1:68" s="207" customFormat="1" x14ac:dyDescent="0.25">
      <c r="A2382" s="71">
        <v>13</v>
      </c>
      <c r="B2382" s="288"/>
      <c r="C2382" s="288"/>
      <c r="D2382" s="288"/>
      <c r="E2382" s="288"/>
      <c r="F2382" s="96" t="s">
        <v>4510</v>
      </c>
      <c r="G2382" s="99">
        <v>29269.54</v>
      </c>
      <c r="H2382" s="99">
        <v>5780.46</v>
      </c>
      <c r="I2382" s="71">
        <f t="shared" si="534"/>
        <v>35050</v>
      </c>
      <c r="J2382" s="99"/>
      <c r="K2382" s="99"/>
      <c r="L2382" s="99">
        <f t="shared" si="536"/>
        <v>0</v>
      </c>
      <c r="M2382" s="99">
        <f t="shared" si="544"/>
        <v>29269.54</v>
      </c>
      <c r="N2382" s="99">
        <f t="shared" si="537"/>
        <v>5780.46</v>
      </c>
      <c r="O2382" s="99">
        <f t="shared" si="538"/>
        <v>35050</v>
      </c>
      <c r="P2382" s="99"/>
      <c r="Q2382" s="99"/>
      <c r="R2382" s="99">
        <f t="shared" si="539"/>
        <v>0</v>
      </c>
      <c r="S2382" s="99">
        <f t="shared" si="540"/>
        <v>29269.54</v>
      </c>
      <c r="T2382" s="99">
        <f t="shared" si="541"/>
        <v>5780.46</v>
      </c>
      <c r="U2382" s="99">
        <f t="shared" si="542"/>
        <v>35050</v>
      </c>
      <c r="V2382" s="105"/>
      <c r="W2382" s="86"/>
      <c r="X2382" s="86"/>
      <c r="Y2382" s="86"/>
      <c r="Z2382" s="86"/>
      <c r="AA2382" s="86"/>
      <c r="AB2382" s="86"/>
      <c r="AC2382" s="86"/>
      <c r="AD2382" s="86"/>
      <c r="AE2382" s="86"/>
      <c r="AF2382" s="86"/>
      <c r="AG2382" s="86"/>
      <c r="AH2382" s="86"/>
      <c r="AI2382" s="86"/>
      <c r="AJ2382" s="86"/>
      <c r="AK2382" s="86"/>
      <c r="AL2382" s="86"/>
      <c r="AM2382" s="86"/>
      <c r="AN2382" s="86"/>
      <c r="AO2382" s="86"/>
      <c r="AP2382" s="86"/>
      <c r="AQ2382" s="86"/>
      <c r="AR2382" s="86"/>
      <c r="AS2382" s="86"/>
      <c r="AT2382" s="86"/>
      <c r="AU2382" s="86"/>
      <c r="AV2382" s="86"/>
      <c r="AW2382" s="86"/>
      <c r="AX2382" s="86"/>
      <c r="AY2382" s="86"/>
      <c r="AZ2382" s="86"/>
      <c r="BA2382" s="86"/>
      <c r="BB2382" s="86"/>
      <c r="BC2382" s="86"/>
      <c r="BD2382" s="86"/>
      <c r="BE2382" s="86"/>
      <c r="BF2382" s="86"/>
      <c r="BG2382" s="86"/>
      <c r="BH2382" s="86"/>
      <c r="BI2382" s="86"/>
      <c r="BJ2382" s="86"/>
      <c r="BK2382" s="86"/>
      <c r="BL2382" s="86"/>
      <c r="BM2382" s="86"/>
      <c r="BN2382" s="86"/>
      <c r="BO2382" s="86"/>
      <c r="BP2382" s="86"/>
    </row>
    <row r="2383" spans="1:68" s="207" customFormat="1" x14ac:dyDescent="0.25">
      <c r="A2383" s="71">
        <v>14</v>
      </c>
      <c r="B2383" s="288"/>
      <c r="C2383" s="288"/>
      <c r="D2383" s="288"/>
      <c r="E2383" s="288"/>
      <c r="F2383" s="96" t="s">
        <v>4511</v>
      </c>
      <c r="G2383" s="99">
        <v>212760.41</v>
      </c>
      <c r="H2383" s="99">
        <v>76196.59</v>
      </c>
      <c r="I2383" s="71">
        <f t="shared" si="534"/>
        <v>288957</v>
      </c>
      <c r="J2383" s="99"/>
      <c r="K2383" s="99"/>
      <c r="L2383" s="99">
        <f t="shared" si="536"/>
        <v>0</v>
      </c>
      <c r="M2383" s="99">
        <f t="shared" si="544"/>
        <v>212760.41</v>
      </c>
      <c r="N2383" s="99">
        <f t="shared" si="537"/>
        <v>76196.59</v>
      </c>
      <c r="O2383" s="99">
        <f t="shared" si="538"/>
        <v>288957</v>
      </c>
      <c r="P2383" s="99"/>
      <c r="Q2383" s="99"/>
      <c r="R2383" s="99">
        <f t="shared" si="539"/>
        <v>0</v>
      </c>
      <c r="S2383" s="99">
        <f t="shared" si="540"/>
        <v>212760.41</v>
      </c>
      <c r="T2383" s="99">
        <f t="shared" si="541"/>
        <v>76196.59</v>
      </c>
      <c r="U2383" s="99">
        <f t="shared" si="542"/>
        <v>288957</v>
      </c>
      <c r="V2383" s="105"/>
      <c r="W2383" s="86"/>
      <c r="X2383" s="86"/>
      <c r="Y2383" s="86"/>
      <c r="Z2383" s="86"/>
      <c r="AA2383" s="86"/>
      <c r="AB2383" s="86"/>
      <c r="AC2383" s="86"/>
      <c r="AD2383" s="86"/>
      <c r="AE2383" s="86"/>
      <c r="AF2383" s="86"/>
      <c r="AG2383" s="86"/>
      <c r="AH2383" s="86"/>
      <c r="AI2383" s="86"/>
      <c r="AJ2383" s="86"/>
      <c r="AK2383" s="86"/>
      <c r="AL2383" s="86"/>
      <c r="AM2383" s="86"/>
      <c r="AN2383" s="86"/>
      <c r="AO2383" s="86"/>
      <c r="AP2383" s="86"/>
      <c r="AQ2383" s="86"/>
      <c r="AR2383" s="86"/>
      <c r="AS2383" s="86"/>
      <c r="AT2383" s="86"/>
      <c r="AU2383" s="86"/>
      <c r="AV2383" s="86"/>
      <c r="AW2383" s="86"/>
      <c r="AX2383" s="86"/>
      <c r="AY2383" s="86"/>
      <c r="AZ2383" s="86"/>
      <c r="BA2383" s="86"/>
      <c r="BB2383" s="86"/>
      <c r="BC2383" s="86"/>
      <c r="BD2383" s="86"/>
      <c r="BE2383" s="86"/>
      <c r="BF2383" s="86"/>
      <c r="BG2383" s="86"/>
      <c r="BH2383" s="86"/>
      <c r="BI2383" s="86"/>
      <c r="BJ2383" s="86"/>
      <c r="BK2383" s="86"/>
      <c r="BL2383" s="86"/>
      <c r="BM2383" s="86"/>
      <c r="BN2383" s="86"/>
      <c r="BO2383" s="86"/>
      <c r="BP2383" s="86"/>
    </row>
    <row r="2384" spans="1:68" s="207" customFormat="1" x14ac:dyDescent="0.25">
      <c r="A2384" s="71">
        <v>15</v>
      </c>
      <c r="B2384" s="288"/>
      <c r="C2384" s="288"/>
      <c r="D2384" s="288"/>
      <c r="E2384" s="288"/>
      <c r="F2384" s="96" t="s">
        <v>4512</v>
      </c>
      <c r="G2384" s="99">
        <v>46366.65</v>
      </c>
      <c r="H2384" s="99">
        <v>11874.35</v>
      </c>
      <c r="I2384" s="71">
        <f t="shared" si="534"/>
        <v>58241</v>
      </c>
      <c r="J2384" s="99"/>
      <c r="K2384" s="99"/>
      <c r="L2384" s="99">
        <f t="shared" si="536"/>
        <v>0</v>
      </c>
      <c r="M2384" s="99">
        <f t="shared" si="544"/>
        <v>46366.65</v>
      </c>
      <c r="N2384" s="99">
        <f t="shared" si="537"/>
        <v>11874.35</v>
      </c>
      <c r="O2384" s="99">
        <f t="shared" si="538"/>
        <v>58241</v>
      </c>
      <c r="P2384" s="99"/>
      <c r="Q2384" s="99"/>
      <c r="R2384" s="99">
        <f t="shared" si="539"/>
        <v>0</v>
      </c>
      <c r="S2384" s="99">
        <f t="shared" si="540"/>
        <v>46366.65</v>
      </c>
      <c r="T2384" s="99">
        <f t="shared" si="541"/>
        <v>11874.35</v>
      </c>
      <c r="U2384" s="99">
        <f t="shared" si="542"/>
        <v>58241</v>
      </c>
      <c r="V2384" s="105"/>
      <c r="W2384" s="86"/>
      <c r="X2384" s="86"/>
      <c r="Y2384" s="86"/>
      <c r="Z2384" s="86"/>
      <c r="AA2384" s="86"/>
      <c r="AB2384" s="86"/>
      <c r="AC2384" s="86"/>
      <c r="AD2384" s="86"/>
      <c r="AE2384" s="86"/>
      <c r="AF2384" s="86"/>
      <c r="AG2384" s="86"/>
      <c r="AH2384" s="86"/>
      <c r="AI2384" s="86"/>
      <c r="AJ2384" s="86"/>
      <c r="AK2384" s="86"/>
      <c r="AL2384" s="86"/>
      <c r="AM2384" s="86"/>
      <c r="AN2384" s="86"/>
      <c r="AO2384" s="86"/>
      <c r="AP2384" s="86"/>
      <c r="AQ2384" s="86"/>
      <c r="AR2384" s="86"/>
      <c r="AS2384" s="86"/>
      <c r="AT2384" s="86"/>
      <c r="AU2384" s="86"/>
      <c r="AV2384" s="86"/>
      <c r="AW2384" s="86"/>
      <c r="AX2384" s="86"/>
      <c r="AY2384" s="86"/>
      <c r="AZ2384" s="86"/>
      <c r="BA2384" s="86"/>
      <c r="BB2384" s="86"/>
      <c r="BC2384" s="86"/>
      <c r="BD2384" s="86"/>
      <c r="BE2384" s="86"/>
      <c r="BF2384" s="86"/>
      <c r="BG2384" s="86"/>
      <c r="BH2384" s="86"/>
      <c r="BI2384" s="86"/>
      <c r="BJ2384" s="86"/>
      <c r="BK2384" s="86"/>
      <c r="BL2384" s="86"/>
      <c r="BM2384" s="86"/>
      <c r="BN2384" s="86"/>
      <c r="BO2384" s="86"/>
      <c r="BP2384" s="86"/>
    </row>
    <row r="2385" spans="1:68" s="207" customFormat="1" x14ac:dyDescent="0.25">
      <c r="A2385" s="71">
        <v>16</v>
      </c>
      <c r="B2385" s="288"/>
      <c r="C2385" s="288"/>
      <c r="D2385" s="288"/>
      <c r="E2385" s="288"/>
      <c r="F2385" s="96" t="s">
        <v>4513</v>
      </c>
      <c r="G2385" s="99">
        <v>127765.61000000002</v>
      </c>
      <c r="H2385" s="99">
        <v>25195.39</v>
      </c>
      <c r="I2385" s="71">
        <f t="shared" si="534"/>
        <v>152961</v>
      </c>
      <c r="J2385" s="99"/>
      <c r="K2385" s="99"/>
      <c r="L2385" s="99">
        <f t="shared" si="536"/>
        <v>0</v>
      </c>
      <c r="M2385" s="99">
        <f t="shared" si="544"/>
        <v>127765.61000000002</v>
      </c>
      <c r="N2385" s="99">
        <f t="shared" si="537"/>
        <v>25195.39</v>
      </c>
      <c r="O2385" s="99">
        <f t="shared" si="538"/>
        <v>152961</v>
      </c>
      <c r="P2385" s="99"/>
      <c r="Q2385" s="99"/>
      <c r="R2385" s="99">
        <f t="shared" si="539"/>
        <v>0</v>
      </c>
      <c r="S2385" s="99">
        <f t="shared" si="540"/>
        <v>127765.61000000002</v>
      </c>
      <c r="T2385" s="99">
        <f t="shared" si="541"/>
        <v>25195.39</v>
      </c>
      <c r="U2385" s="99">
        <f t="shared" si="542"/>
        <v>152961</v>
      </c>
      <c r="V2385" s="105"/>
      <c r="W2385" s="86"/>
      <c r="X2385" s="86"/>
      <c r="Y2385" s="86"/>
      <c r="Z2385" s="86"/>
      <c r="AA2385" s="86"/>
      <c r="AB2385" s="86"/>
      <c r="AC2385" s="86"/>
      <c r="AD2385" s="86"/>
      <c r="AE2385" s="86"/>
      <c r="AF2385" s="86"/>
      <c r="AG2385" s="86"/>
      <c r="AH2385" s="86"/>
      <c r="AI2385" s="86"/>
      <c r="AJ2385" s="86"/>
      <c r="AK2385" s="86"/>
      <c r="AL2385" s="86"/>
      <c r="AM2385" s="86"/>
      <c r="AN2385" s="86"/>
      <c r="AO2385" s="86"/>
      <c r="AP2385" s="86"/>
      <c r="AQ2385" s="86"/>
      <c r="AR2385" s="86"/>
      <c r="AS2385" s="86"/>
      <c r="AT2385" s="86"/>
      <c r="AU2385" s="86"/>
      <c r="AV2385" s="86"/>
      <c r="AW2385" s="86"/>
      <c r="AX2385" s="86"/>
      <c r="AY2385" s="86"/>
      <c r="AZ2385" s="86"/>
      <c r="BA2385" s="86"/>
      <c r="BB2385" s="86"/>
      <c r="BC2385" s="86"/>
      <c r="BD2385" s="86"/>
      <c r="BE2385" s="86"/>
      <c r="BF2385" s="86"/>
      <c r="BG2385" s="86"/>
      <c r="BH2385" s="86"/>
      <c r="BI2385" s="86"/>
      <c r="BJ2385" s="86"/>
      <c r="BK2385" s="86"/>
      <c r="BL2385" s="86"/>
      <c r="BM2385" s="86"/>
      <c r="BN2385" s="86"/>
      <c r="BO2385" s="86"/>
      <c r="BP2385" s="86"/>
    </row>
    <row r="2386" spans="1:68" s="207" customFormat="1" x14ac:dyDescent="0.25">
      <c r="A2386" s="71">
        <v>17</v>
      </c>
      <c r="B2386" s="288"/>
      <c r="C2386" s="288"/>
      <c r="D2386" s="288"/>
      <c r="E2386" s="288"/>
      <c r="F2386" s="96" t="s">
        <v>4514</v>
      </c>
      <c r="G2386" s="99">
        <v>94863.290000000008</v>
      </c>
      <c r="H2386" s="99">
        <v>-332.2899999999936</v>
      </c>
      <c r="I2386" s="71">
        <f t="shared" si="534"/>
        <v>94531.000000000015</v>
      </c>
      <c r="J2386" s="99"/>
      <c r="K2386" s="99"/>
      <c r="L2386" s="99">
        <f t="shared" si="536"/>
        <v>0</v>
      </c>
      <c r="M2386" s="99">
        <f t="shared" si="544"/>
        <v>94863.290000000008</v>
      </c>
      <c r="N2386" s="99">
        <f t="shared" si="537"/>
        <v>-332.2899999999936</v>
      </c>
      <c r="O2386" s="99">
        <f t="shared" si="538"/>
        <v>94531.000000000015</v>
      </c>
      <c r="P2386" s="99"/>
      <c r="Q2386" s="99"/>
      <c r="R2386" s="99">
        <f t="shared" si="539"/>
        <v>0</v>
      </c>
      <c r="S2386" s="99">
        <f t="shared" si="540"/>
        <v>94863.290000000008</v>
      </c>
      <c r="T2386" s="99">
        <f t="shared" si="541"/>
        <v>-332.2899999999936</v>
      </c>
      <c r="U2386" s="99">
        <f t="shared" si="542"/>
        <v>94531.000000000015</v>
      </c>
      <c r="V2386" s="105"/>
      <c r="W2386" s="86"/>
      <c r="X2386" s="86"/>
      <c r="Y2386" s="86"/>
      <c r="Z2386" s="86"/>
      <c r="AA2386" s="86"/>
      <c r="AB2386" s="86"/>
      <c r="AC2386" s="86"/>
      <c r="AD2386" s="86"/>
      <c r="AE2386" s="86"/>
      <c r="AF2386" s="86"/>
      <c r="AG2386" s="86"/>
      <c r="AH2386" s="86"/>
      <c r="AI2386" s="86"/>
      <c r="AJ2386" s="86"/>
      <c r="AK2386" s="86"/>
      <c r="AL2386" s="86"/>
      <c r="AM2386" s="86"/>
      <c r="AN2386" s="86"/>
      <c r="AO2386" s="86"/>
      <c r="AP2386" s="86"/>
      <c r="AQ2386" s="86"/>
      <c r="AR2386" s="86"/>
      <c r="AS2386" s="86"/>
      <c r="AT2386" s="86"/>
      <c r="AU2386" s="86"/>
      <c r="AV2386" s="86"/>
      <c r="AW2386" s="86"/>
      <c r="AX2386" s="86"/>
      <c r="AY2386" s="86"/>
      <c r="AZ2386" s="86"/>
      <c r="BA2386" s="86"/>
      <c r="BB2386" s="86"/>
      <c r="BC2386" s="86"/>
      <c r="BD2386" s="86"/>
      <c r="BE2386" s="86"/>
      <c r="BF2386" s="86"/>
      <c r="BG2386" s="86"/>
      <c r="BH2386" s="86"/>
      <c r="BI2386" s="86"/>
      <c r="BJ2386" s="86"/>
      <c r="BK2386" s="86"/>
      <c r="BL2386" s="86"/>
      <c r="BM2386" s="86"/>
      <c r="BN2386" s="86"/>
      <c r="BO2386" s="86"/>
      <c r="BP2386" s="86"/>
    </row>
    <row r="2387" spans="1:68" s="207" customFormat="1" x14ac:dyDescent="0.25">
      <c r="A2387" s="71">
        <v>18</v>
      </c>
      <c r="B2387" s="288"/>
      <c r="C2387" s="288"/>
      <c r="D2387" s="288"/>
      <c r="E2387" s="288"/>
      <c r="F2387" s="96" t="s">
        <v>4515</v>
      </c>
      <c r="G2387" s="99">
        <v>127706.68999999999</v>
      </c>
      <c r="H2387" s="99">
        <v>37577.310000000005</v>
      </c>
      <c r="I2387" s="71">
        <f t="shared" si="534"/>
        <v>165284</v>
      </c>
      <c r="J2387" s="99"/>
      <c r="K2387" s="99"/>
      <c r="L2387" s="99">
        <f t="shared" si="536"/>
        <v>0</v>
      </c>
      <c r="M2387" s="99">
        <f t="shared" si="544"/>
        <v>127706.68999999999</v>
      </c>
      <c r="N2387" s="99">
        <f t="shared" si="537"/>
        <v>37577.310000000005</v>
      </c>
      <c r="O2387" s="99">
        <f t="shared" si="538"/>
        <v>165284</v>
      </c>
      <c r="P2387" s="99"/>
      <c r="Q2387" s="99"/>
      <c r="R2387" s="99">
        <f t="shared" si="539"/>
        <v>0</v>
      </c>
      <c r="S2387" s="99">
        <f t="shared" si="540"/>
        <v>127706.68999999999</v>
      </c>
      <c r="T2387" s="99">
        <f t="shared" si="541"/>
        <v>37577.310000000005</v>
      </c>
      <c r="U2387" s="99">
        <f t="shared" si="542"/>
        <v>165284</v>
      </c>
      <c r="V2387" s="105"/>
      <c r="W2387" s="86"/>
      <c r="X2387" s="86"/>
      <c r="Y2387" s="86"/>
      <c r="Z2387" s="86"/>
      <c r="AA2387" s="86"/>
      <c r="AB2387" s="86"/>
      <c r="AC2387" s="86"/>
      <c r="AD2387" s="86"/>
      <c r="AE2387" s="86"/>
      <c r="AF2387" s="86"/>
      <c r="AG2387" s="86"/>
      <c r="AH2387" s="86"/>
      <c r="AI2387" s="86"/>
      <c r="AJ2387" s="86"/>
      <c r="AK2387" s="86"/>
      <c r="AL2387" s="86"/>
      <c r="AM2387" s="86"/>
      <c r="AN2387" s="86"/>
      <c r="AO2387" s="86"/>
      <c r="AP2387" s="86"/>
      <c r="AQ2387" s="86"/>
      <c r="AR2387" s="86"/>
      <c r="AS2387" s="86"/>
      <c r="AT2387" s="86"/>
      <c r="AU2387" s="86"/>
      <c r="AV2387" s="86"/>
      <c r="AW2387" s="86"/>
      <c r="AX2387" s="86"/>
      <c r="AY2387" s="86"/>
      <c r="AZ2387" s="86"/>
      <c r="BA2387" s="86"/>
      <c r="BB2387" s="86"/>
      <c r="BC2387" s="86"/>
      <c r="BD2387" s="86"/>
      <c r="BE2387" s="86"/>
      <c r="BF2387" s="86"/>
      <c r="BG2387" s="86"/>
      <c r="BH2387" s="86"/>
      <c r="BI2387" s="86"/>
      <c r="BJ2387" s="86"/>
      <c r="BK2387" s="86"/>
      <c r="BL2387" s="86"/>
      <c r="BM2387" s="86"/>
      <c r="BN2387" s="86"/>
      <c r="BO2387" s="86"/>
      <c r="BP2387" s="86"/>
    </row>
    <row r="2388" spans="1:68" s="207" customFormat="1" x14ac:dyDescent="0.25">
      <c r="A2388" s="71">
        <v>19</v>
      </c>
      <c r="B2388" s="288"/>
      <c r="C2388" s="288"/>
      <c r="D2388" s="288"/>
      <c r="E2388" s="288"/>
      <c r="F2388" s="96" t="s">
        <v>4516</v>
      </c>
      <c r="G2388" s="99">
        <v>9951.7800000000025</v>
      </c>
      <c r="H2388" s="99">
        <v>2430.2200000000003</v>
      </c>
      <c r="I2388" s="71">
        <f t="shared" si="534"/>
        <v>12382.000000000004</v>
      </c>
      <c r="J2388" s="99"/>
      <c r="K2388" s="99"/>
      <c r="L2388" s="99">
        <f t="shared" si="536"/>
        <v>0</v>
      </c>
      <c r="M2388" s="99">
        <f t="shared" si="544"/>
        <v>9951.7800000000025</v>
      </c>
      <c r="N2388" s="99">
        <f t="shared" si="537"/>
        <v>2430.2200000000003</v>
      </c>
      <c r="O2388" s="99">
        <f t="shared" si="538"/>
        <v>12382.000000000004</v>
      </c>
      <c r="P2388" s="99"/>
      <c r="Q2388" s="99"/>
      <c r="R2388" s="99">
        <f t="shared" si="539"/>
        <v>0</v>
      </c>
      <c r="S2388" s="99">
        <f t="shared" si="540"/>
        <v>9951.7800000000025</v>
      </c>
      <c r="T2388" s="99">
        <f t="shared" si="541"/>
        <v>2430.2200000000003</v>
      </c>
      <c r="U2388" s="99">
        <f t="shared" si="542"/>
        <v>12382.000000000004</v>
      </c>
      <c r="V2388" s="105"/>
      <c r="W2388" s="86"/>
      <c r="X2388" s="86"/>
      <c r="Y2388" s="86"/>
      <c r="Z2388" s="86"/>
      <c r="AA2388" s="86"/>
      <c r="AB2388" s="86"/>
      <c r="AC2388" s="86"/>
      <c r="AD2388" s="86"/>
      <c r="AE2388" s="86"/>
      <c r="AF2388" s="86"/>
      <c r="AG2388" s="86"/>
      <c r="AH2388" s="86"/>
      <c r="AI2388" s="86"/>
      <c r="AJ2388" s="86"/>
      <c r="AK2388" s="86"/>
      <c r="AL2388" s="86"/>
      <c r="AM2388" s="86"/>
      <c r="AN2388" s="86"/>
      <c r="AO2388" s="86"/>
      <c r="AP2388" s="86"/>
      <c r="AQ2388" s="86"/>
      <c r="AR2388" s="86"/>
      <c r="AS2388" s="86"/>
      <c r="AT2388" s="86"/>
      <c r="AU2388" s="86"/>
      <c r="AV2388" s="86"/>
      <c r="AW2388" s="86"/>
      <c r="AX2388" s="86"/>
      <c r="AY2388" s="86"/>
      <c r="AZ2388" s="86"/>
      <c r="BA2388" s="86"/>
      <c r="BB2388" s="86"/>
      <c r="BC2388" s="86"/>
      <c r="BD2388" s="86"/>
      <c r="BE2388" s="86"/>
      <c r="BF2388" s="86"/>
      <c r="BG2388" s="86"/>
      <c r="BH2388" s="86"/>
      <c r="BI2388" s="86"/>
      <c r="BJ2388" s="86"/>
      <c r="BK2388" s="86"/>
      <c r="BL2388" s="86"/>
      <c r="BM2388" s="86"/>
      <c r="BN2388" s="86"/>
      <c r="BO2388" s="86"/>
      <c r="BP2388" s="86"/>
    </row>
    <row r="2389" spans="1:68" s="207" customFormat="1" x14ac:dyDescent="0.25">
      <c r="A2389" s="71">
        <v>20</v>
      </c>
      <c r="B2389" s="288"/>
      <c r="C2389" s="288"/>
      <c r="D2389" s="288"/>
      <c r="E2389" s="288"/>
      <c r="F2389" s="96" t="s">
        <v>4517</v>
      </c>
      <c r="G2389" s="99">
        <v>81303.25999999998</v>
      </c>
      <c r="H2389" s="99">
        <v>17527.739999999998</v>
      </c>
      <c r="I2389" s="71">
        <f t="shared" si="534"/>
        <v>98830.999999999971</v>
      </c>
      <c r="J2389" s="99"/>
      <c r="K2389" s="99"/>
      <c r="L2389" s="99">
        <f t="shared" si="536"/>
        <v>0</v>
      </c>
      <c r="M2389" s="99">
        <f t="shared" si="544"/>
        <v>81303.25999999998</v>
      </c>
      <c r="N2389" s="99">
        <f t="shared" si="537"/>
        <v>17527.739999999998</v>
      </c>
      <c r="O2389" s="99">
        <f t="shared" si="538"/>
        <v>98830.999999999971</v>
      </c>
      <c r="P2389" s="99"/>
      <c r="Q2389" s="99"/>
      <c r="R2389" s="99">
        <f t="shared" si="539"/>
        <v>0</v>
      </c>
      <c r="S2389" s="99">
        <f t="shared" si="540"/>
        <v>81303.25999999998</v>
      </c>
      <c r="T2389" s="99">
        <f t="shared" si="541"/>
        <v>17527.739999999998</v>
      </c>
      <c r="U2389" s="99">
        <f t="shared" si="542"/>
        <v>98830.999999999971</v>
      </c>
      <c r="V2389" s="105"/>
      <c r="W2389" s="86"/>
      <c r="X2389" s="86"/>
      <c r="Y2389" s="86"/>
      <c r="Z2389" s="86"/>
      <c r="AA2389" s="86"/>
      <c r="AB2389" s="86"/>
      <c r="AC2389" s="86"/>
      <c r="AD2389" s="86"/>
      <c r="AE2389" s="86"/>
      <c r="AF2389" s="86"/>
      <c r="AG2389" s="86"/>
      <c r="AH2389" s="86"/>
      <c r="AI2389" s="86"/>
      <c r="AJ2389" s="86"/>
      <c r="AK2389" s="86"/>
      <c r="AL2389" s="86"/>
      <c r="AM2389" s="86"/>
      <c r="AN2389" s="86"/>
      <c r="AO2389" s="86"/>
      <c r="AP2389" s="86"/>
      <c r="AQ2389" s="86"/>
      <c r="AR2389" s="86"/>
      <c r="AS2389" s="86"/>
      <c r="AT2389" s="86"/>
      <c r="AU2389" s="86"/>
      <c r="AV2389" s="86"/>
      <c r="AW2389" s="86"/>
      <c r="AX2389" s="86"/>
      <c r="AY2389" s="86"/>
      <c r="AZ2389" s="86"/>
      <c r="BA2389" s="86"/>
      <c r="BB2389" s="86"/>
      <c r="BC2389" s="86"/>
      <c r="BD2389" s="86"/>
      <c r="BE2389" s="86"/>
      <c r="BF2389" s="86"/>
      <c r="BG2389" s="86"/>
      <c r="BH2389" s="86"/>
      <c r="BI2389" s="86"/>
      <c r="BJ2389" s="86"/>
      <c r="BK2389" s="86"/>
      <c r="BL2389" s="86"/>
      <c r="BM2389" s="86"/>
      <c r="BN2389" s="86"/>
      <c r="BO2389" s="86"/>
      <c r="BP2389" s="86"/>
    </row>
    <row r="2390" spans="1:68" s="207" customFormat="1" x14ac:dyDescent="0.25">
      <c r="A2390" s="71">
        <v>21</v>
      </c>
      <c r="B2390" s="288"/>
      <c r="C2390" s="288"/>
      <c r="D2390" s="288"/>
      <c r="E2390" s="288"/>
      <c r="F2390" s="96" t="s">
        <v>4518</v>
      </c>
      <c r="G2390" s="99">
        <v>117597.06</v>
      </c>
      <c r="H2390" s="99">
        <v>16755.940000000002</v>
      </c>
      <c r="I2390" s="71">
        <f t="shared" si="534"/>
        <v>134353</v>
      </c>
      <c r="J2390" s="99"/>
      <c r="K2390" s="99"/>
      <c r="L2390" s="99">
        <f t="shared" si="536"/>
        <v>0</v>
      </c>
      <c r="M2390" s="99">
        <f t="shared" si="544"/>
        <v>117597.06</v>
      </c>
      <c r="N2390" s="99">
        <f t="shared" si="537"/>
        <v>16755.940000000002</v>
      </c>
      <c r="O2390" s="99">
        <f t="shared" si="538"/>
        <v>134353</v>
      </c>
      <c r="P2390" s="99"/>
      <c r="Q2390" s="99"/>
      <c r="R2390" s="99">
        <f t="shared" si="539"/>
        <v>0</v>
      </c>
      <c r="S2390" s="99">
        <f t="shared" si="540"/>
        <v>117597.06</v>
      </c>
      <c r="T2390" s="99">
        <f t="shared" si="541"/>
        <v>16755.940000000002</v>
      </c>
      <c r="U2390" s="99">
        <f t="shared" si="542"/>
        <v>134353</v>
      </c>
      <c r="V2390" s="105"/>
      <c r="W2390" s="86"/>
      <c r="X2390" s="86"/>
      <c r="Y2390" s="86"/>
      <c r="Z2390" s="86"/>
      <c r="AA2390" s="86"/>
      <c r="AB2390" s="86"/>
      <c r="AC2390" s="86"/>
      <c r="AD2390" s="86"/>
      <c r="AE2390" s="86"/>
      <c r="AF2390" s="86"/>
      <c r="AG2390" s="86"/>
      <c r="AH2390" s="86"/>
      <c r="AI2390" s="86"/>
      <c r="AJ2390" s="86"/>
      <c r="AK2390" s="86"/>
      <c r="AL2390" s="86"/>
      <c r="AM2390" s="86"/>
      <c r="AN2390" s="86"/>
      <c r="AO2390" s="86"/>
      <c r="AP2390" s="86"/>
      <c r="AQ2390" s="86"/>
      <c r="AR2390" s="86"/>
      <c r="AS2390" s="86"/>
      <c r="AT2390" s="86"/>
      <c r="AU2390" s="86"/>
      <c r="AV2390" s="86"/>
      <c r="AW2390" s="86"/>
      <c r="AX2390" s="86"/>
      <c r="AY2390" s="86"/>
      <c r="AZ2390" s="86"/>
      <c r="BA2390" s="86"/>
      <c r="BB2390" s="86"/>
      <c r="BC2390" s="86"/>
      <c r="BD2390" s="86"/>
      <c r="BE2390" s="86"/>
      <c r="BF2390" s="86"/>
      <c r="BG2390" s="86"/>
      <c r="BH2390" s="86"/>
      <c r="BI2390" s="86"/>
      <c r="BJ2390" s="86"/>
      <c r="BK2390" s="86"/>
      <c r="BL2390" s="86"/>
      <c r="BM2390" s="86"/>
      <c r="BN2390" s="86"/>
      <c r="BO2390" s="86"/>
      <c r="BP2390" s="86"/>
    </row>
    <row r="2391" spans="1:68" s="207" customFormat="1" x14ac:dyDescent="0.25">
      <c r="A2391" s="71">
        <v>22</v>
      </c>
      <c r="B2391" s="288"/>
      <c r="C2391" s="288"/>
      <c r="D2391" s="288"/>
      <c r="E2391" s="288"/>
      <c r="F2391" s="96" t="s">
        <v>4519</v>
      </c>
      <c r="G2391" s="99">
        <v>22155.489999999998</v>
      </c>
      <c r="H2391" s="99">
        <v>4242.51</v>
      </c>
      <c r="I2391" s="71">
        <f t="shared" si="534"/>
        <v>26398</v>
      </c>
      <c r="J2391" s="99"/>
      <c r="K2391" s="99"/>
      <c r="L2391" s="99">
        <f t="shared" si="536"/>
        <v>0</v>
      </c>
      <c r="M2391" s="99">
        <f t="shared" si="544"/>
        <v>22155.489999999998</v>
      </c>
      <c r="N2391" s="99">
        <f t="shared" si="537"/>
        <v>4242.51</v>
      </c>
      <c r="O2391" s="99">
        <f t="shared" si="538"/>
        <v>26398</v>
      </c>
      <c r="P2391" s="99"/>
      <c r="Q2391" s="99"/>
      <c r="R2391" s="99">
        <f t="shared" si="539"/>
        <v>0</v>
      </c>
      <c r="S2391" s="99">
        <f t="shared" si="540"/>
        <v>22155.489999999998</v>
      </c>
      <c r="T2391" s="99">
        <f t="shared" si="541"/>
        <v>4242.51</v>
      </c>
      <c r="U2391" s="99">
        <f t="shared" si="542"/>
        <v>26398</v>
      </c>
      <c r="V2391" s="105"/>
      <c r="W2391" s="86"/>
      <c r="X2391" s="86"/>
      <c r="Y2391" s="86"/>
      <c r="Z2391" s="86"/>
      <c r="AA2391" s="86"/>
      <c r="AB2391" s="86"/>
      <c r="AC2391" s="86"/>
      <c r="AD2391" s="86"/>
      <c r="AE2391" s="86"/>
      <c r="AF2391" s="86"/>
      <c r="AG2391" s="86"/>
      <c r="AH2391" s="86"/>
      <c r="AI2391" s="86"/>
      <c r="AJ2391" s="86"/>
      <c r="AK2391" s="86"/>
      <c r="AL2391" s="86"/>
      <c r="AM2391" s="86"/>
      <c r="AN2391" s="86"/>
      <c r="AO2391" s="86"/>
      <c r="AP2391" s="86"/>
      <c r="AQ2391" s="86"/>
      <c r="AR2391" s="86"/>
      <c r="AS2391" s="86"/>
      <c r="AT2391" s="86"/>
      <c r="AU2391" s="86"/>
      <c r="AV2391" s="86"/>
      <c r="AW2391" s="86"/>
      <c r="AX2391" s="86"/>
      <c r="AY2391" s="86"/>
      <c r="AZ2391" s="86"/>
      <c r="BA2391" s="86"/>
      <c r="BB2391" s="86"/>
      <c r="BC2391" s="86"/>
      <c r="BD2391" s="86"/>
      <c r="BE2391" s="86"/>
      <c r="BF2391" s="86"/>
      <c r="BG2391" s="86"/>
      <c r="BH2391" s="86"/>
      <c r="BI2391" s="86"/>
      <c r="BJ2391" s="86"/>
      <c r="BK2391" s="86"/>
      <c r="BL2391" s="86"/>
      <c r="BM2391" s="86"/>
      <c r="BN2391" s="86"/>
      <c r="BO2391" s="86"/>
      <c r="BP2391" s="86"/>
    </row>
    <row r="2392" spans="1:68" s="207" customFormat="1" x14ac:dyDescent="0.25">
      <c r="A2392" s="71">
        <v>23</v>
      </c>
      <c r="B2392" s="288"/>
      <c r="C2392" s="288"/>
      <c r="D2392" s="288"/>
      <c r="E2392" s="288"/>
      <c r="F2392" s="96" t="s">
        <v>4520</v>
      </c>
      <c r="G2392" s="99">
        <v>57155.31</v>
      </c>
      <c r="H2392" s="99">
        <v>12393.689999999999</v>
      </c>
      <c r="I2392" s="71">
        <f t="shared" ref="I2392:I2455" si="545">SUM(G2392:H2392)</f>
        <v>69549</v>
      </c>
      <c r="J2392" s="99"/>
      <c r="K2392" s="99"/>
      <c r="L2392" s="99">
        <f t="shared" si="536"/>
        <v>0</v>
      </c>
      <c r="M2392" s="99">
        <f t="shared" si="544"/>
        <v>57155.31</v>
      </c>
      <c r="N2392" s="99">
        <f t="shared" si="537"/>
        <v>12393.689999999999</v>
      </c>
      <c r="O2392" s="99">
        <f t="shared" si="538"/>
        <v>69549</v>
      </c>
      <c r="P2392" s="99"/>
      <c r="Q2392" s="99"/>
      <c r="R2392" s="99">
        <f t="shared" si="539"/>
        <v>0</v>
      </c>
      <c r="S2392" s="99">
        <f t="shared" si="540"/>
        <v>57155.31</v>
      </c>
      <c r="T2392" s="99">
        <f t="shared" si="541"/>
        <v>12393.689999999999</v>
      </c>
      <c r="U2392" s="99">
        <f t="shared" si="542"/>
        <v>69549</v>
      </c>
      <c r="V2392" s="105"/>
      <c r="W2392" s="86"/>
      <c r="X2392" s="86"/>
      <c r="Y2392" s="86"/>
      <c r="Z2392" s="86"/>
      <c r="AA2392" s="86"/>
      <c r="AB2392" s="86"/>
      <c r="AC2392" s="86"/>
      <c r="AD2392" s="86"/>
      <c r="AE2392" s="86"/>
      <c r="AF2392" s="86"/>
      <c r="AG2392" s="86"/>
      <c r="AH2392" s="86"/>
      <c r="AI2392" s="86"/>
      <c r="AJ2392" s="86"/>
      <c r="AK2392" s="86"/>
      <c r="AL2392" s="86"/>
      <c r="AM2392" s="86"/>
      <c r="AN2392" s="86"/>
      <c r="AO2392" s="86"/>
      <c r="AP2392" s="86"/>
      <c r="AQ2392" s="86"/>
      <c r="AR2392" s="86"/>
      <c r="AS2392" s="86"/>
      <c r="AT2392" s="86"/>
      <c r="AU2392" s="86"/>
      <c r="AV2392" s="86"/>
      <c r="AW2392" s="86"/>
      <c r="AX2392" s="86"/>
      <c r="AY2392" s="86"/>
      <c r="AZ2392" s="86"/>
      <c r="BA2392" s="86"/>
      <c r="BB2392" s="86"/>
      <c r="BC2392" s="86"/>
      <c r="BD2392" s="86"/>
      <c r="BE2392" s="86"/>
      <c r="BF2392" s="86"/>
      <c r="BG2392" s="86"/>
      <c r="BH2392" s="86"/>
      <c r="BI2392" s="86"/>
      <c r="BJ2392" s="86"/>
      <c r="BK2392" s="86"/>
      <c r="BL2392" s="86"/>
      <c r="BM2392" s="86"/>
      <c r="BN2392" s="86"/>
      <c r="BO2392" s="86"/>
      <c r="BP2392" s="86"/>
    </row>
    <row r="2393" spans="1:68" s="207" customFormat="1" x14ac:dyDescent="0.25">
      <c r="A2393" s="71">
        <v>24</v>
      </c>
      <c r="B2393" s="288"/>
      <c r="C2393" s="288"/>
      <c r="D2393" s="288"/>
      <c r="E2393" s="288"/>
      <c r="F2393" s="96" t="s">
        <v>4521</v>
      </c>
      <c r="G2393" s="99">
        <v>130751.89</v>
      </c>
      <c r="H2393" s="99">
        <v>22743.11</v>
      </c>
      <c r="I2393" s="71">
        <f t="shared" si="545"/>
        <v>153495</v>
      </c>
      <c r="J2393" s="99"/>
      <c r="K2393" s="99"/>
      <c r="L2393" s="99">
        <f t="shared" si="536"/>
        <v>0</v>
      </c>
      <c r="M2393" s="99">
        <f t="shared" si="544"/>
        <v>130751.89</v>
      </c>
      <c r="N2393" s="99">
        <f t="shared" si="537"/>
        <v>22743.11</v>
      </c>
      <c r="O2393" s="99">
        <f t="shared" si="538"/>
        <v>153495</v>
      </c>
      <c r="P2393" s="99"/>
      <c r="Q2393" s="99"/>
      <c r="R2393" s="99">
        <f t="shared" si="539"/>
        <v>0</v>
      </c>
      <c r="S2393" s="99">
        <f t="shared" si="540"/>
        <v>130751.89</v>
      </c>
      <c r="T2393" s="99">
        <f t="shared" si="541"/>
        <v>22743.11</v>
      </c>
      <c r="U2393" s="99">
        <f t="shared" si="542"/>
        <v>153495</v>
      </c>
      <c r="V2393" s="105"/>
      <c r="W2393" s="86"/>
      <c r="X2393" s="86"/>
      <c r="Y2393" s="86"/>
      <c r="Z2393" s="86"/>
      <c r="AA2393" s="86"/>
      <c r="AB2393" s="86"/>
      <c r="AC2393" s="86"/>
      <c r="AD2393" s="86"/>
      <c r="AE2393" s="86"/>
      <c r="AF2393" s="86"/>
      <c r="AG2393" s="86"/>
      <c r="AH2393" s="86"/>
      <c r="AI2393" s="86"/>
      <c r="AJ2393" s="86"/>
      <c r="AK2393" s="86"/>
      <c r="AL2393" s="86"/>
      <c r="AM2393" s="86"/>
      <c r="AN2393" s="86"/>
      <c r="AO2393" s="86"/>
      <c r="AP2393" s="86"/>
      <c r="AQ2393" s="86"/>
      <c r="AR2393" s="86"/>
      <c r="AS2393" s="86"/>
      <c r="AT2393" s="86"/>
      <c r="AU2393" s="86"/>
      <c r="AV2393" s="86"/>
      <c r="AW2393" s="86"/>
      <c r="AX2393" s="86"/>
      <c r="AY2393" s="86"/>
      <c r="AZ2393" s="86"/>
      <c r="BA2393" s="86"/>
      <c r="BB2393" s="86"/>
      <c r="BC2393" s="86"/>
      <c r="BD2393" s="86"/>
      <c r="BE2393" s="86"/>
      <c r="BF2393" s="86"/>
      <c r="BG2393" s="86"/>
      <c r="BH2393" s="86"/>
      <c r="BI2393" s="86"/>
      <c r="BJ2393" s="86"/>
      <c r="BK2393" s="86"/>
      <c r="BL2393" s="86"/>
      <c r="BM2393" s="86"/>
      <c r="BN2393" s="86"/>
      <c r="BO2393" s="86"/>
      <c r="BP2393" s="86"/>
    </row>
    <row r="2394" spans="1:68" s="207" customFormat="1" x14ac:dyDescent="0.25">
      <c r="A2394" s="71">
        <v>25</v>
      </c>
      <c r="B2394" s="288"/>
      <c r="C2394" s="288"/>
      <c r="D2394" s="288"/>
      <c r="E2394" s="288"/>
      <c r="F2394" s="96" t="s">
        <v>4522</v>
      </c>
      <c r="G2394" s="99">
        <v>51826.3</v>
      </c>
      <c r="H2394" s="99">
        <v>12486.699999999999</v>
      </c>
      <c r="I2394" s="71">
        <f t="shared" si="545"/>
        <v>64313</v>
      </c>
      <c r="J2394" s="99"/>
      <c r="K2394" s="99"/>
      <c r="L2394" s="99">
        <f t="shared" si="536"/>
        <v>0</v>
      </c>
      <c r="M2394" s="99">
        <f t="shared" si="544"/>
        <v>51826.3</v>
      </c>
      <c r="N2394" s="99">
        <f t="shared" si="537"/>
        <v>12486.699999999999</v>
      </c>
      <c r="O2394" s="99">
        <f t="shared" si="538"/>
        <v>64313</v>
      </c>
      <c r="P2394" s="99"/>
      <c r="Q2394" s="99"/>
      <c r="R2394" s="99">
        <f t="shared" si="539"/>
        <v>0</v>
      </c>
      <c r="S2394" s="99">
        <f t="shared" si="540"/>
        <v>51826.3</v>
      </c>
      <c r="T2394" s="99">
        <f t="shared" si="541"/>
        <v>12486.699999999999</v>
      </c>
      <c r="U2394" s="99">
        <f t="shared" si="542"/>
        <v>64313</v>
      </c>
      <c r="V2394" s="105"/>
      <c r="W2394" s="86"/>
      <c r="X2394" s="86"/>
      <c r="Y2394" s="86"/>
      <c r="Z2394" s="86"/>
      <c r="AA2394" s="86"/>
      <c r="AB2394" s="86"/>
      <c r="AC2394" s="86"/>
      <c r="AD2394" s="86"/>
      <c r="AE2394" s="86"/>
      <c r="AF2394" s="86"/>
      <c r="AG2394" s="86"/>
      <c r="AH2394" s="86"/>
      <c r="AI2394" s="86"/>
      <c r="AJ2394" s="86"/>
      <c r="AK2394" s="86"/>
      <c r="AL2394" s="86"/>
      <c r="AM2394" s="86"/>
      <c r="AN2394" s="86"/>
      <c r="AO2394" s="86"/>
      <c r="AP2394" s="86"/>
      <c r="AQ2394" s="86"/>
      <c r="AR2394" s="86"/>
      <c r="AS2394" s="86"/>
      <c r="AT2394" s="86"/>
      <c r="AU2394" s="86"/>
      <c r="AV2394" s="86"/>
      <c r="AW2394" s="86"/>
      <c r="AX2394" s="86"/>
      <c r="AY2394" s="86"/>
      <c r="AZ2394" s="86"/>
      <c r="BA2394" s="86"/>
      <c r="BB2394" s="86"/>
      <c r="BC2394" s="86"/>
      <c r="BD2394" s="86"/>
      <c r="BE2394" s="86"/>
      <c r="BF2394" s="86"/>
      <c r="BG2394" s="86"/>
      <c r="BH2394" s="86"/>
      <c r="BI2394" s="86"/>
      <c r="BJ2394" s="86"/>
      <c r="BK2394" s="86"/>
      <c r="BL2394" s="86"/>
      <c r="BM2394" s="86"/>
      <c r="BN2394" s="86"/>
      <c r="BO2394" s="86"/>
      <c r="BP2394" s="86"/>
    </row>
    <row r="2395" spans="1:68" s="207" customFormat="1" x14ac:dyDescent="0.25">
      <c r="A2395" s="71">
        <v>26</v>
      </c>
      <c r="B2395" s="288"/>
      <c r="C2395" s="288"/>
      <c r="D2395" s="288"/>
      <c r="E2395" s="288"/>
      <c r="F2395" s="96" t="s">
        <v>4523</v>
      </c>
      <c r="G2395" s="99">
        <v>10169.319999999998</v>
      </c>
      <c r="H2395" s="99">
        <v>5421.6799999999994</v>
      </c>
      <c r="I2395" s="71">
        <f t="shared" si="545"/>
        <v>15590.999999999996</v>
      </c>
      <c r="J2395" s="99"/>
      <c r="K2395" s="99"/>
      <c r="L2395" s="99">
        <f t="shared" si="536"/>
        <v>0</v>
      </c>
      <c r="M2395" s="99">
        <f t="shared" si="544"/>
        <v>10169.319999999998</v>
      </c>
      <c r="N2395" s="99">
        <f t="shared" si="537"/>
        <v>5421.6799999999994</v>
      </c>
      <c r="O2395" s="99">
        <f t="shared" si="538"/>
        <v>15590.999999999996</v>
      </c>
      <c r="P2395" s="99"/>
      <c r="Q2395" s="99"/>
      <c r="R2395" s="99">
        <f t="shared" si="539"/>
        <v>0</v>
      </c>
      <c r="S2395" s="99">
        <f t="shared" si="540"/>
        <v>10169.319999999998</v>
      </c>
      <c r="T2395" s="99">
        <f t="shared" si="541"/>
        <v>5421.6799999999994</v>
      </c>
      <c r="U2395" s="99">
        <f t="shared" si="542"/>
        <v>15590.999999999996</v>
      </c>
      <c r="V2395" s="105"/>
      <c r="W2395" s="86"/>
      <c r="X2395" s="86"/>
      <c r="Y2395" s="86"/>
      <c r="Z2395" s="86"/>
      <c r="AA2395" s="86"/>
      <c r="AB2395" s="86"/>
      <c r="AC2395" s="86"/>
      <c r="AD2395" s="86"/>
      <c r="AE2395" s="86"/>
      <c r="AF2395" s="86"/>
      <c r="AG2395" s="86"/>
      <c r="AH2395" s="86"/>
      <c r="AI2395" s="86"/>
      <c r="AJ2395" s="86"/>
      <c r="AK2395" s="86"/>
      <c r="AL2395" s="86"/>
      <c r="AM2395" s="86"/>
      <c r="AN2395" s="86"/>
      <c r="AO2395" s="86"/>
      <c r="AP2395" s="86"/>
      <c r="AQ2395" s="86"/>
      <c r="AR2395" s="86"/>
      <c r="AS2395" s="86"/>
      <c r="AT2395" s="86"/>
      <c r="AU2395" s="86"/>
      <c r="AV2395" s="86"/>
      <c r="AW2395" s="86"/>
      <c r="AX2395" s="86"/>
      <c r="AY2395" s="86"/>
      <c r="AZ2395" s="86"/>
      <c r="BA2395" s="86"/>
      <c r="BB2395" s="86"/>
      <c r="BC2395" s="86"/>
      <c r="BD2395" s="86"/>
      <c r="BE2395" s="86"/>
      <c r="BF2395" s="86"/>
      <c r="BG2395" s="86"/>
      <c r="BH2395" s="86"/>
      <c r="BI2395" s="86"/>
      <c r="BJ2395" s="86"/>
      <c r="BK2395" s="86"/>
      <c r="BL2395" s="86"/>
      <c r="BM2395" s="86"/>
      <c r="BN2395" s="86"/>
      <c r="BO2395" s="86"/>
      <c r="BP2395" s="86"/>
    </row>
    <row r="2396" spans="1:68" s="207" customFormat="1" x14ac:dyDescent="0.25">
      <c r="A2396" s="71">
        <v>27</v>
      </c>
      <c r="B2396" s="288"/>
      <c r="C2396" s="288"/>
      <c r="D2396" s="288"/>
      <c r="E2396" s="288"/>
      <c r="F2396" s="96" t="s">
        <v>4524</v>
      </c>
      <c r="G2396" s="99">
        <v>10066.279999999999</v>
      </c>
      <c r="H2396" s="99">
        <v>2708.7200000000003</v>
      </c>
      <c r="I2396" s="71">
        <f t="shared" si="545"/>
        <v>12775</v>
      </c>
      <c r="J2396" s="99"/>
      <c r="K2396" s="99"/>
      <c r="L2396" s="99">
        <f t="shared" si="536"/>
        <v>0</v>
      </c>
      <c r="M2396" s="99">
        <f t="shared" si="544"/>
        <v>10066.279999999999</v>
      </c>
      <c r="N2396" s="99">
        <f t="shared" si="537"/>
        <v>2708.7200000000003</v>
      </c>
      <c r="O2396" s="99">
        <f t="shared" si="538"/>
        <v>12775</v>
      </c>
      <c r="P2396" s="99"/>
      <c r="Q2396" s="99"/>
      <c r="R2396" s="99">
        <f t="shared" si="539"/>
        <v>0</v>
      </c>
      <c r="S2396" s="99">
        <f t="shared" si="540"/>
        <v>10066.279999999999</v>
      </c>
      <c r="T2396" s="99">
        <f t="shared" si="541"/>
        <v>2708.7200000000003</v>
      </c>
      <c r="U2396" s="99">
        <f t="shared" si="542"/>
        <v>12775</v>
      </c>
      <c r="V2396" s="105"/>
      <c r="W2396" s="86"/>
      <c r="X2396" s="86"/>
      <c r="Y2396" s="86"/>
      <c r="Z2396" s="86"/>
      <c r="AA2396" s="86"/>
      <c r="AB2396" s="86"/>
      <c r="AC2396" s="86"/>
      <c r="AD2396" s="86"/>
      <c r="AE2396" s="86"/>
      <c r="AF2396" s="86"/>
      <c r="AG2396" s="86"/>
      <c r="AH2396" s="86"/>
      <c r="AI2396" s="86"/>
      <c r="AJ2396" s="86"/>
      <c r="AK2396" s="86"/>
      <c r="AL2396" s="86"/>
      <c r="AM2396" s="86"/>
      <c r="AN2396" s="86"/>
      <c r="AO2396" s="86"/>
      <c r="AP2396" s="86"/>
      <c r="AQ2396" s="86"/>
      <c r="AR2396" s="86"/>
      <c r="AS2396" s="86"/>
      <c r="AT2396" s="86"/>
      <c r="AU2396" s="86"/>
      <c r="AV2396" s="86"/>
      <c r="AW2396" s="86"/>
      <c r="AX2396" s="86"/>
      <c r="AY2396" s="86"/>
      <c r="AZ2396" s="86"/>
      <c r="BA2396" s="86"/>
      <c r="BB2396" s="86"/>
      <c r="BC2396" s="86"/>
      <c r="BD2396" s="86"/>
      <c r="BE2396" s="86"/>
      <c r="BF2396" s="86"/>
      <c r="BG2396" s="86"/>
      <c r="BH2396" s="86"/>
      <c r="BI2396" s="86"/>
      <c r="BJ2396" s="86"/>
      <c r="BK2396" s="86"/>
      <c r="BL2396" s="86"/>
      <c r="BM2396" s="86"/>
      <c r="BN2396" s="86"/>
      <c r="BO2396" s="86"/>
      <c r="BP2396" s="86"/>
    </row>
    <row r="2397" spans="1:68" s="207" customFormat="1" x14ac:dyDescent="0.25">
      <c r="A2397" s="71">
        <v>28</v>
      </c>
      <c r="B2397" s="288"/>
      <c r="C2397" s="288"/>
      <c r="D2397" s="288"/>
      <c r="E2397" s="288"/>
      <c r="F2397" s="96" t="s">
        <v>4525</v>
      </c>
      <c r="G2397" s="99">
        <v>44360.04</v>
      </c>
      <c r="H2397" s="99">
        <v>15426.960000000001</v>
      </c>
      <c r="I2397" s="71">
        <f t="shared" si="545"/>
        <v>59787</v>
      </c>
      <c r="J2397" s="99"/>
      <c r="K2397" s="99"/>
      <c r="L2397" s="99">
        <f t="shared" si="536"/>
        <v>0</v>
      </c>
      <c r="M2397" s="99">
        <f t="shared" si="544"/>
        <v>44360.04</v>
      </c>
      <c r="N2397" s="99">
        <f t="shared" si="537"/>
        <v>15426.960000000001</v>
      </c>
      <c r="O2397" s="99">
        <f t="shared" si="538"/>
        <v>59787</v>
      </c>
      <c r="P2397" s="99"/>
      <c r="Q2397" s="99"/>
      <c r="R2397" s="99">
        <f t="shared" si="539"/>
        <v>0</v>
      </c>
      <c r="S2397" s="99">
        <f t="shared" si="540"/>
        <v>44360.04</v>
      </c>
      <c r="T2397" s="99">
        <f t="shared" si="541"/>
        <v>15426.960000000001</v>
      </c>
      <c r="U2397" s="99">
        <f t="shared" si="542"/>
        <v>59787</v>
      </c>
      <c r="V2397" s="105"/>
      <c r="W2397" s="86"/>
      <c r="X2397" s="86"/>
      <c r="Y2397" s="86"/>
      <c r="Z2397" s="86"/>
      <c r="AA2397" s="86"/>
      <c r="AB2397" s="86"/>
      <c r="AC2397" s="86"/>
      <c r="AD2397" s="86"/>
      <c r="AE2397" s="86"/>
      <c r="AF2397" s="86"/>
      <c r="AG2397" s="86"/>
      <c r="AH2397" s="86"/>
      <c r="AI2397" s="86"/>
      <c r="AJ2397" s="86"/>
      <c r="AK2397" s="86"/>
      <c r="AL2397" s="86"/>
      <c r="AM2397" s="86"/>
      <c r="AN2397" s="86"/>
      <c r="AO2397" s="86"/>
      <c r="AP2397" s="86"/>
      <c r="AQ2397" s="86"/>
      <c r="AR2397" s="86"/>
      <c r="AS2397" s="86"/>
      <c r="AT2397" s="86"/>
      <c r="AU2397" s="86"/>
      <c r="AV2397" s="86"/>
      <c r="AW2397" s="86"/>
      <c r="AX2397" s="86"/>
      <c r="AY2397" s="86"/>
      <c r="AZ2397" s="86"/>
      <c r="BA2397" s="86"/>
      <c r="BB2397" s="86"/>
      <c r="BC2397" s="86"/>
      <c r="BD2397" s="86"/>
      <c r="BE2397" s="86"/>
      <c r="BF2397" s="86"/>
      <c r="BG2397" s="86"/>
      <c r="BH2397" s="86"/>
      <c r="BI2397" s="86"/>
      <c r="BJ2397" s="86"/>
      <c r="BK2397" s="86"/>
      <c r="BL2397" s="86"/>
      <c r="BM2397" s="86"/>
      <c r="BN2397" s="86"/>
      <c r="BO2397" s="86"/>
      <c r="BP2397" s="86"/>
    </row>
    <row r="2398" spans="1:68" s="207" customFormat="1" x14ac:dyDescent="0.25">
      <c r="A2398" s="71">
        <v>29</v>
      </c>
      <c r="B2398" s="288"/>
      <c r="C2398" s="288"/>
      <c r="D2398" s="288"/>
      <c r="E2398" s="288"/>
      <c r="F2398" s="96" t="s">
        <v>4526</v>
      </c>
      <c r="G2398" s="99">
        <v>179523.44000000003</v>
      </c>
      <c r="H2398" s="99">
        <v>59002.559999999998</v>
      </c>
      <c r="I2398" s="71">
        <f t="shared" si="545"/>
        <v>238526.00000000003</v>
      </c>
      <c r="J2398" s="99"/>
      <c r="K2398" s="99"/>
      <c r="L2398" s="99">
        <f t="shared" si="536"/>
        <v>0</v>
      </c>
      <c r="M2398" s="99">
        <f t="shared" si="544"/>
        <v>179523.44000000003</v>
      </c>
      <c r="N2398" s="99">
        <f t="shared" si="537"/>
        <v>59002.559999999998</v>
      </c>
      <c r="O2398" s="99">
        <f t="shared" si="538"/>
        <v>238526.00000000003</v>
      </c>
      <c r="P2398" s="99"/>
      <c r="Q2398" s="99"/>
      <c r="R2398" s="99">
        <f t="shared" si="539"/>
        <v>0</v>
      </c>
      <c r="S2398" s="99">
        <f t="shared" si="540"/>
        <v>179523.44000000003</v>
      </c>
      <c r="T2398" s="99">
        <f t="shared" si="541"/>
        <v>59002.559999999998</v>
      </c>
      <c r="U2398" s="99">
        <f t="shared" si="542"/>
        <v>238526.00000000003</v>
      </c>
      <c r="V2398" s="105"/>
      <c r="W2398" s="86"/>
      <c r="X2398" s="86"/>
      <c r="Y2398" s="86"/>
      <c r="Z2398" s="86"/>
      <c r="AA2398" s="86"/>
      <c r="AB2398" s="86"/>
      <c r="AC2398" s="86"/>
      <c r="AD2398" s="86"/>
      <c r="AE2398" s="86"/>
      <c r="AF2398" s="86"/>
      <c r="AG2398" s="86"/>
      <c r="AH2398" s="86"/>
      <c r="AI2398" s="86"/>
      <c r="AJ2398" s="86"/>
      <c r="AK2398" s="86"/>
      <c r="AL2398" s="86"/>
      <c r="AM2398" s="86"/>
      <c r="AN2398" s="86"/>
      <c r="AO2398" s="86"/>
      <c r="AP2398" s="86"/>
      <c r="AQ2398" s="86"/>
      <c r="AR2398" s="86"/>
      <c r="AS2398" s="86"/>
      <c r="AT2398" s="86"/>
      <c r="AU2398" s="86"/>
      <c r="AV2398" s="86"/>
      <c r="AW2398" s="86"/>
      <c r="AX2398" s="86"/>
      <c r="AY2398" s="86"/>
      <c r="AZ2398" s="86"/>
      <c r="BA2398" s="86"/>
      <c r="BB2398" s="86"/>
      <c r="BC2398" s="86"/>
      <c r="BD2398" s="86"/>
      <c r="BE2398" s="86"/>
      <c r="BF2398" s="86"/>
      <c r="BG2398" s="86"/>
      <c r="BH2398" s="86"/>
      <c r="BI2398" s="86"/>
      <c r="BJ2398" s="86"/>
      <c r="BK2398" s="86"/>
      <c r="BL2398" s="86"/>
      <c r="BM2398" s="86"/>
      <c r="BN2398" s="86"/>
      <c r="BO2398" s="86"/>
      <c r="BP2398" s="86"/>
    </row>
    <row r="2399" spans="1:68" s="207" customFormat="1" x14ac:dyDescent="0.25">
      <c r="A2399" s="71">
        <v>30</v>
      </c>
      <c r="B2399" s="288"/>
      <c r="C2399" s="288"/>
      <c r="D2399" s="288"/>
      <c r="E2399" s="288"/>
      <c r="F2399" s="96" t="s">
        <v>4527</v>
      </c>
      <c r="G2399" s="99">
        <v>14812</v>
      </c>
      <c r="H2399" s="99">
        <v>12265.999999999998</v>
      </c>
      <c r="I2399" s="71">
        <f t="shared" si="545"/>
        <v>27078</v>
      </c>
      <c r="J2399" s="99"/>
      <c r="K2399" s="99"/>
      <c r="L2399" s="99">
        <f t="shared" ref="L2399:L2464" si="546">J2399+K2399</f>
        <v>0</v>
      </c>
      <c r="M2399" s="99">
        <f t="shared" si="544"/>
        <v>14812</v>
      </c>
      <c r="N2399" s="99">
        <f t="shared" ref="N2399:N2464" si="547">H2399+K2399</f>
        <v>12265.999999999998</v>
      </c>
      <c r="O2399" s="99">
        <f t="shared" ref="O2399:O2464" si="548">I2399+L2399</f>
        <v>27078</v>
      </c>
      <c r="P2399" s="99"/>
      <c r="Q2399" s="99"/>
      <c r="R2399" s="99">
        <f t="shared" ref="R2399:R2464" si="549">P2399+Q2399</f>
        <v>0</v>
      </c>
      <c r="S2399" s="99">
        <f t="shared" ref="S2399:S2464" si="550">M2399-P2399</f>
        <v>14812</v>
      </c>
      <c r="T2399" s="99">
        <f t="shared" ref="T2399:T2464" si="551">N2399-Q2399</f>
        <v>12265.999999999998</v>
      </c>
      <c r="U2399" s="99">
        <f t="shared" ref="U2399:U2464" si="552">O2399-R2399</f>
        <v>27078</v>
      </c>
      <c r="V2399" s="105"/>
      <c r="W2399" s="86"/>
      <c r="X2399" s="86"/>
      <c r="Y2399" s="86"/>
      <c r="Z2399" s="86"/>
      <c r="AA2399" s="86"/>
      <c r="AB2399" s="86"/>
      <c r="AC2399" s="86"/>
      <c r="AD2399" s="86"/>
      <c r="AE2399" s="86"/>
      <c r="AF2399" s="86"/>
      <c r="AG2399" s="86"/>
      <c r="AH2399" s="86"/>
      <c r="AI2399" s="86"/>
      <c r="AJ2399" s="86"/>
      <c r="AK2399" s="86"/>
      <c r="AL2399" s="86"/>
      <c r="AM2399" s="86"/>
      <c r="AN2399" s="86"/>
      <c r="AO2399" s="86"/>
      <c r="AP2399" s="86"/>
      <c r="AQ2399" s="86"/>
      <c r="AR2399" s="86"/>
      <c r="AS2399" s="86"/>
      <c r="AT2399" s="86"/>
      <c r="AU2399" s="86"/>
      <c r="AV2399" s="86"/>
      <c r="AW2399" s="86"/>
      <c r="AX2399" s="86"/>
      <c r="AY2399" s="86"/>
      <c r="AZ2399" s="86"/>
      <c r="BA2399" s="86"/>
      <c r="BB2399" s="86"/>
      <c r="BC2399" s="86"/>
      <c r="BD2399" s="86"/>
      <c r="BE2399" s="86"/>
      <c r="BF2399" s="86"/>
      <c r="BG2399" s="86"/>
      <c r="BH2399" s="86"/>
      <c r="BI2399" s="86"/>
      <c r="BJ2399" s="86"/>
      <c r="BK2399" s="86"/>
      <c r="BL2399" s="86"/>
      <c r="BM2399" s="86"/>
      <c r="BN2399" s="86"/>
      <c r="BO2399" s="86"/>
      <c r="BP2399" s="86"/>
    </row>
    <row r="2400" spans="1:68" s="207" customFormat="1" x14ac:dyDescent="0.25">
      <c r="A2400" s="71">
        <v>31</v>
      </c>
      <c r="B2400" s="288"/>
      <c r="C2400" s="288"/>
      <c r="D2400" s="288"/>
      <c r="E2400" s="288"/>
      <c r="F2400" s="96" t="s">
        <v>4528</v>
      </c>
      <c r="G2400" s="99">
        <v>91578.440000000031</v>
      </c>
      <c r="H2400" s="99">
        <v>12313.56</v>
      </c>
      <c r="I2400" s="71">
        <f t="shared" si="545"/>
        <v>103892.00000000003</v>
      </c>
      <c r="J2400" s="99"/>
      <c r="K2400" s="99"/>
      <c r="L2400" s="99">
        <f t="shared" si="546"/>
        <v>0</v>
      </c>
      <c r="M2400" s="99">
        <f t="shared" si="544"/>
        <v>91578.440000000031</v>
      </c>
      <c r="N2400" s="99">
        <f t="shared" si="547"/>
        <v>12313.56</v>
      </c>
      <c r="O2400" s="99">
        <f t="shared" si="548"/>
        <v>103892.00000000003</v>
      </c>
      <c r="P2400" s="99"/>
      <c r="Q2400" s="99"/>
      <c r="R2400" s="99">
        <f t="shared" si="549"/>
        <v>0</v>
      </c>
      <c r="S2400" s="99">
        <f t="shared" si="550"/>
        <v>91578.440000000031</v>
      </c>
      <c r="T2400" s="99">
        <f t="shared" si="551"/>
        <v>12313.56</v>
      </c>
      <c r="U2400" s="99">
        <f t="shared" si="552"/>
        <v>103892.00000000003</v>
      </c>
      <c r="V2400" s="105"/>
      <c r="W2400" s="86"/>
      <c r="X2400" s="86"/>
      <c r="Y2400" s="86"/>
      <c r="Z2400" s="86"/>
      <c r="AA2400" s="86"/>
      <c r="AB2400" s="86"/>
      <c r="AC2400" s="86"/>
      <c r="AD2400" s="86"/>
      <c r="AE2400" s="86"/>
      <c r="AF2400" s="86"/>
      <c r="AG2400" s="86"/>
      <c r="AH2400" s="86"/>
      <c r="AI2400" s="86"/>
      <c r="AJ2400" s="86"/>
      <c r="AK2400" s="86"/>
      <c r="AL2400" s="86"/>
      <c r="AM2400" s="86"/>
      <c r="AN2400" s="86"/>
      <c r="AO2400" s="86"/>
      <c r="AP2400" s="86"/>
      <c r="AQ2400" s="86"/>
      <c r="AR2400" s="86"/>
      <c r="AS2400" s="86"/>
      <c r="AT2400" s="86"/>
      <c r="AU2400" s="86"/>
      <c r="AV2400" s="86"/>
      <c r="AW2400" s="86"/>
      <c r="AX2400" s="86"/>
      <c r="AY2400" s="86"/>
      <c r="AZ2400" s="86"/>
      <c r="BA2400" s="86"/>
      <c r="BB2400" s="86"/>
      <c r="BC2400" s="86"/>
      <c r="BD2400" s="86"/>
      <c r="BE2400" s="86"/>
      <c r="BF2400" s="86"/>
      <c r="BG2400" s="86"/>
      <c r="BH2400" s="86"/>
      <c r="BI2400" s="86"/>
      <c r="BJ2400" s="86"/>
      <c r="BK2400" s="86"/>
      <c r="BL2400" s="86"/>
      <c r="BM2400" s="86"/>
      <c r="BN2400" s="86"/>
      <c r="BO2400" s="86"/>
      <c r="BP2400" s="86"/>
    </row>
    <row r="2401" spans="1:68" s="207" customFormat="1" x14ac:dyDescent="0.25">
      <c r="A2401" s="71">
        <v>32</v>
      </c>
      <c r="B2401" s="288"/>
      <c r="C2401" s="288"/>
      <c r="D2401" s="288"/>
      <c r="E2401" s="288"/>
      <c r="F2401" s="96" t="s">
        <v>4529</v>
      </c>
      <c r="G2401" s="99">
        <v>214504.40000000002</v>
      </c>
      <c r="H2401" s="99">
        <v>38980.600000000006</v>
      </c>
      <c r="I2401" s="71">
        <f t="shared" si="545"/>
        <v>253485.00000000003</v>
      </c>
      <c r="J2401" s="99"/>
      <c r="K2401" s="99"/>
      <c r="L2401" s="99">
        <f t="shared" si="546"/>
        <v>0</v>
      </c>
      <c r="M2401" s="99">
        <f t="shared" si="544"/>
        <v>214504.40000000002</v>
      </c>
      <c r="N2401" s="99">
        <f t="shared" si="547"/>
        <v>38980.600000000006</v>
      </c>
      <c r="O2401" s="99">
        <f t="shared" si="548"/>
        <v>253485.00000000003</v>
      </c>
      <c r="P2401" s="99"/>
      <c r="Q2401" s="99"/>
      <c r="R2401" s="99">
        <f t="shared" si="549"/>
        <v>0</v>
      </c>
      <c r="S2401" s="99">
        <f t="shared" si="550"/>
        <v>214504.40000000002</v>
      </c>
      <c r="T2401" s="99">
        <f t="shared" si="551"/>
        <v>38980.600000000006</v>
      </c>
      <c r="U2401" s="99">
        <f t="shared" si="552"/>
        <v>253485.00000000003</v>
      </c>
      <c r="V2401" s="105"/>
      <c r="W2401" s="86"/>
      <c r="X2401" s="86"/>
      <c r="Y2401" s="86"/>
      <c r="Z2401" s="86"/>
      <c r="AA2401" s="86"/>
      <c r="AB2401" s="86"/>
      <c r="AC2401" s="86"/>
      <c r="AD2401" s="86"/>
      <c r="AE2401" s="86"/>
      <c r="AF2401" s="86"/>
      <c r="AG2401" s="86"/>
      <c r="AH2401" s="86"/>
      <c r="AI2401" s="86"/>
      <c r="AJ2401" s="86"/>
      <c r="AK2401" s="86"/>
      <c r="AL2401" s="86"/>
      <c r="AM2401" s="86"/>
      <c r="AN2401" s="86"/>
      <c r="AO2401" s="86"/>
      <c r="AP2401" s="86"/>
      <c r="AQ2401" s="86"/>
      <c r="AR2401" s="86"/>
      <c r="AS2401" s="86"/>
      <c r="AT2401" s="86"/>
      <c r="AU2401" s="86"/>
      <c r="AV2401" s="86"/>
      <c r="AW2401" s="86"/>
      <c r="AX2401" s="86"/>
      <c r="AY2401" s="86"/>
      <c r="AZ2401" s="86"/>
      <c r="BA2401" s="86"/>
      <c r="BB2401" s="86"/>
      <c r="BC2401" s="86"/>
      <c r="BD2401" s="86"/>
      <c r="BE2401" s="86"/>
      <c r="BF2401" s="86"/>
      <c r="BG2401" s="86"/>
      <c r="BH2401" s="86"/>
      <c r="BI2401" s="86"/>
      <c r="BJ2401" s="86"/>
      <c r="BK2401" s="86"/>
      <c r="BL2401" s="86"/>
      <c r="BM2401" s="86"/>
      <c r="BN2401" s="86"/>
      <c r="BO2401" s="86"/>
      <c r="BP2401" s="86"/>
    </row>
    <row r="2402" spans="1:68" s="207" customFormat="1" x14ac:dyDescent="0.25">
      <c r="A2402" s="71">
        <v>33</v>
      </c>
      <c r="B2402" s="288"/>
      <c r="C2402" s="288"/>
      <c r="D2402" s="288"/>
      <c r="E2402" s="288"/>
      <c r="F2402" s="96" t="s">
        <v>4530</v>
      </c>
      <c r="G2402" s="99">
        <v>46999.29</v>
      </c>
      <c r="H2402" s="99">
        <v>5777.71</v>
      </c>
      <c r="I2402" s="71">
        <f t="shared" si="545"/>
        <v>52777</v>
      </c>
      <c r="J2402" s="99"/>
      <c r="K2402" s="99"/>
      <c r="L2402" s="99">
        <f t="shared" si="546"/>
        <v>0</v>
      </c>
      <c r="M2402" s="99">
        <f t="shared" si="544"/>
        <v>46999.29</v>
      </c>
      <c r="N2402" s="99">
        <f t="shared" si="547"/>
        <v>5777.71</v>
      </c>
      <c r="O2402" s="99">
        <f t="shared" si="548"/>
        <v>52777</v>
      </c>
      <c r="P2402" s="99"/>
      <c r="Q2402" s="99"/>
      <c r="R2402" s="99">
        <f t="shared" si="549"/>
        <v>0</v>
      </c>
      <c r="S2402" s="99">
        <f t="shared" si="550"/>
        <v>46999.29</v>
      </c>
      <c r="T2402" s="99">
        <f t="shared" si="551"/>
        <v>5777.71</v>
      </c>
      <c r="U2402" s="99">
        <f t="shared" si="552"/>
        <v>52777</v>
      </c>
      <c r="V2402" s="105"/>
      <c r="W2402" s="86"/>
      <c r="X2402" s="86"/>
      <c r="Y2402" s="86"/>
      <c r="Z2402" s="86"/>
      <c r="AA2402" s="86"/>
      <c r="AB2402" s="86"/>
      <c r="AC2402" s="86"/>
      <c r="AD2402" s="86"/>
      <c r="AE2402" s="86"/>
      <c r="AF2402" s="86"/>
      <c r="AG2402" s="86"/>
      <c r="AH2402" s="86"/>
      <c r="AI2402" s="86"/>
      <c r="AJ2402" s="86"/>
      <c r="AK2402" s="86"/>
      <c r="AL2402" s="86"/>
      <c r="AM2402" s="86"/>
      <c r="AN2402" s="86"/>
      <c r="AO2402" s="86"/>
      <c r="AP2402" s="86"/>
      <c r="AQ2402" s="86"/>
      <c r="AR2402" s="86"/>
      <c r="AS2402" s="86"/>
      <c r="AT2402" s="86"/>
      <c r="AU2402" s="86"/>
      <c r="AV2402" s="86"/>
      <c r="AW2402" s="86"/>
      <c r="AX2402" s="86"/>
      <c r="AY2402" s="86"/>
      <c r="AZ2402" s="86"/>
      <c r="BA2402" s="86"/>
      <c r="BB2402" s="86"/>
      <c r="BC2402" s="86"/>
      <c r="BD2402" s="86"/>
      <c r="BE2402" s="86"/>
      <c r="BF2402" s="86"/>
      <c r="BG2402" s="86"/>
      <c r="BH2402" s="86"/>
      <c r="BI2402" s="86"/>
      <c r="BJ2402" s="86"/>
      <c r="BK2402" s="86"/>
      <c r="BL2402" s="86"/>
      <c r="BM2402" s="86"/>
      <c r="BN2402" s="86"/>
      <c r="BO2402" s="86"/>
      <c r="BP2402" s="86"/>
    </row>
    <row r="2403" spans="1:68" s="207" customFormat="1" x14ac:dyDescent="0.25">
      <c r="A2403" s="71">
        <v>34</v>
      </c>
      <c r="B2403" s="288"/>
      <c r="C2403" s="288"/>
      <c r="D2403" s="288"/>
      <c r="E2403" s="288"/>
      <c r="F2403" s="96" t="s">
        <v>4531</v>
      </c>
      <c r="G2403" s="99">
        <v>16859.25</v>
      </c>
      <c r="H2403" s="99">
        <v>-2795.2500000000018</v>
      </c>
      <c r="I2403" s="71">
        <f t="shared" si="545"/>
        <v>14063.999999999998</v>
      </c>
      <c r="J2403" s="99"/>
      <c r="K2403" s="99"/>
      <c r="L2403" s="99">
        <f t="shared" si="546"/>
        <v>0</v>
      </c>
      <c r="M2403" s="99">
        <f t="shared" si="544"/>
        <v>16859.25</v>
      </c>
      <c r="N2403" s="99">
        <f t="shared" si="547"/>
        <v>-2795.2500000000018</v>
      </c>
      <c r="O2403" s="99">
        <f t="shared" si="548"/>
        <v>14063.999999999998</v>
      </c>
      <c r="P2403" s="99"/>
      <c r="Q2403" s="99"/>
      <c r="R2403" s="99">
        <f t="shared" si="549"/>
        <v>0</v>
      </c>
      <c r="S2403" s="99">
        <f t="shared" si="550"/>
        <v>16859.25</v>
      </c>
      <c r="T2403" s="99">
        <f t="shared" si="551"/>
        <v>-2795.2500000000018</v>
      </c>
      <c r="U2403" s="99">
        <f t="shared" si="552"/>
        <v>14063.999999999998</v>
      </c>
      <c r="V2403" s="105"/>
      <c r="W2403" s="86"/>
      <c r="X2403" s="86"/>
      <c r="Y2403" s="86"/>
      <c r="Z2403" s="86"/>
      <c r="AA2403" s="86"/>
      <c r="AB2403" s="86"/>
      <c r="AC2403" s="86"/>
      <c r="AD2403" s="86"/>
      <c r="AE2403" s="86"/>
      <c r="AF2403" s="86"/>
      <c r="AG2403" s="86"/>
      <c r="AH2403" s="86"/>
      <c r="AI2403" s="86"/>
      <c r="AJ2403" s="86"/>
      <c r="AK2403" s="86"/>
      <c r="AL2403" s="86"/>
      <c r="AM2403" s="86"/>
      <c r="AN2403" s="86"/>
      <c r="AO2403" s="86"/>
      <c r="AP2403" s="86"/>
      <c r="AQ2403" s="86"/>
      <c r="AR2403" s="86"/>
      <c r="AS2403" s="86"/>
      <c r="AT2403" s="86"/>
      <c r="AU2403" s="86"/>
      <c r="AV2403" s="86"/>
      <c r="AW2403" s="86"/>
      <c r="AX2403" s="86"/>
      <c r="AY2403" s="86"/>
      <c r="AZ2403" s="86"/>
      <c r="BA2403" s="86"/>
      <c r="BB2403" s="86"/>
      <c r="BC2403" s="86"/>
      <c r="BD2403" s="86"/>
      <c r="BE2403" s="86"/>
      <c r="BF2403" s="86"/>
      <c r="BG2403" s="86"/>
      <c r="BH2403" s="86"/>
      <c r="BI2403" s="86"/>
      <c r="BJ2403" s="86"/>
      <c r="BK2403" s="86"/>
      <c r="BL2403" s="86"/>
      <c r="BM2403" s="86"/>
      <c r="BN2403" s="86"/>
      <c r="BO2403" s="86"/>
      <c r="BP2403" s="86"/>
    </row>
    <row r="2404" spans="1:68" s="207" customFormat="1" x14ac:dyDescent="0.25">
      <c r="A2404" s="71">
        <v>35</v>
      </c>
      <c r="B2404" s="288"/>
      <c r="C2404" s="288"/>
      <c r="D2404" s="288"/>
      <c r="E2404" s="288"/>
      <c r="F2404" s="96" t="s">
        <v>4532</v>
      </c>
      <c r="G2404" s="99">
        <v>285550.23000000004</v>
      </c>
      <c r="H2404" s="99">
        <v>71816.77</v>
      </c>
      <c r="I2404" s="71">
        <f t="shared" si="545"/>
        <v>357367.00000000006</v>
      </c>
      <c r="J2404" s="99"/>
      <c r="K2404" s="99"/>
      <c r="L2404" s="99">
        <f t="shared" si="546"/>
        <v>0</v>
      </c>
      <c r="M2404" s="99">
        <f t="shared" si="544"/>
        <v>285550.23000000004</v>
      </c>
      <c r="N2404" s="99">
        <f t="shared" si="547"/>
        <v>71816.77</v>
      </c>
      <c r="O2404" s="99">
        <f t="shared" si="548"/>
        <v>357367.00000000006</v>
      </c>
      <c r="P2404" s="99"/>
      <c r="Q2404" s="99"/>
      <c r="R2404" s="99">
        <f t="shared" si="549"/>
        <v>0</v>
      </c>
      <c r="S2404" s="99">
        <f t="shared" si="550"/>
        <v>285550.23000000004</v>
      </c>
      <c r="T2404" s="99">
        <f t="shared" si="551"/>
        <v>71816.77</v>
      </c>
      <c r="U2404" s="99">
        <f t="shared" si="552"/>
        <v>357367.00000000006</v>
      </c>
      <c r="V2404" s="105"/>
      <c r="W2404" s="86"/>
      <c r="X2404" s="86"/>
      <c r="Y2404" s="86"/>
      <c r="Z2404" s="86"/>
      <c r="AA2404" s="86"/>
      <c r="AB2404" s="86"/>
      <c r="AC2404" s="86"/>
      <c r="AD2404" s="86"/>
      <c r="AE2404" s="86"/>
      <c r="AF2404" s="86"/>
      <c r="AG2404" s="86"/>
      <c r="AH2404" s="86"/>
      <c r="AI2404" s="86"/>
      <c r="AJ2404" s="86"/>
      <c r="AK2404" s="86"/>
      <c r="AL2404" s="86"/>
      <c r="AM2404" s="86"/>
      <c r="AN2404" s="86"/>
      <c r="AO2404" s="86"/>
      <c r="AP2404" s="86"/>
      <c r="AQ2404" s="86"/>
      <c r="AR2404" s="86"/>
      <c r="AS2404" s="86"/>
      <c r="AT2404" s="86"/>
      <c r="AU2404" s="86"/>
      <c r="AV2404" s="86"/>
      <c r="AW2404" s="86"/>
      <c r="AX2404" s="86"/>
      <c r="AY2404" s="86"/>
      <c r="AZ2404" s="86"/>
      <c r="BA2404" s="86"/>
      <c r="BB2404" s="86"/>
      <c r="BC2404" s="86"/>
      <c r="BD2404" s="86"/>
      <c r="BE2404" s="86"/>
      <c r="BF2404" s="86"/>
      <c r="BG2404" s="86"/>
      <c r="BH2404" s="86"/>
      <c r="BI2404" s="86"/>
      <c r="BJ2404" s="86"/>
      <c r="BK2404" s="86"/>
      <c r="BL2404" s="86"/>
      <c r="BM2404" s="86"/>
      <c r="BN2404" s="86"/>
      <c r="BO2404" s="86"/>
      <c r="BP2404" s="86"/>
    </row>
    <row r="2405" spans="1:68" s="207" customFormat="1" x14ac:dyDescent="0.25">
      <c r="A2405" s="71">
        <v>36</v>
      </c>
      <c r="B2405" s="288"/>
      <c r="C2405" s="288"/>
      <c r="D2405" s="288"/>
      <c r="E2405" s="288"/>
      <c r="F2405" s="96" t="s">
        <v>4533</v>
      </c>
      <c r="G2405" s="99">
        <v>26150.229999999996</v>
      </c>
      <c r="H2405" s="99">
        <v>22150.77</v>
      </c>
      <c r="I2405" s="71">
        <f t="shared" si="545"/>
        <v>48301</v>
      </c>
      <c r="J2405" s="99"/>
      <c r="K2405" s="99"/>
      <c r="L2405" s="99">
        <f t="shared" si="546"/>
        <v>0</v>
      </c>
      <c r="M2405" s="99">
        <f t="shared" si="544"/>
        <v>26150.229999999996</v>
      </c>
      <c r="N2405" s="99">
        <f t="shared" si="547"/>
        <v>22150.77</v>
      </c>
      <c r="O2405" s="99">
        <f t="shared" si="548"/>
        <v>48301</v>
      </c>
      <c r="P2405" s="99"/>
      <c r="Q2405" s="99"/>
      <c r="R2405" s="99">
        <f t="shared" si="549"/>
        <v>0</v>
      </c>
      <c r="S2405" s="99">
        <f t="shared" si="550"/>
        <v>26150.229999999996</v>
      </c>
      <c r="T2405" s="99">
        <f t="shared" si="551"/>
        <v>22150.77</v>
      </c>
      <c r="U2405" s="99">
        <f t="shared" si="552"/>
        <v>48301</v>
      </c>
      <c r="V2405" s="105"/>
      <c r="W2405" s="86"/>
      <c r="X2405" s="86"/>
      <c r="Y2405" s="86"/>
      <c r="Z2405" s="86"/>
      <c r="AA2405" s="86"/>
      <c r="AB2405" s="86"/>
      <c r="AC2405" s="86"/>
      <c r="AD2405" s="86"/>
      <c r="AE2405" s="86"/>
      <c r="AF2405" s="86"/>
      <c r="AG2405" s="86"/>
      <c r="AH2405" s="86"/>
      <c r="AI2405" s="86"/>
      <c r="AJ2405" s="86"/>
      <c r="AK2405" s="86"/>
      <c r="AL2405" s="86"/>
      <c r="AM2405" s="86"/>
      <c r="AN2405" s="86"/>
      <c r="AO2405" s="86"/>
      <c r="AP2405" s="86"/>
      <c r="AQ2405" s="86"/>
      <c r="AR2405" s="86"/>
      <c r="AS2405" s="86"/>
      <c r="AT2405" s="86"/>
      <c r="AU2405" s="86"/>
      <c r="AV2405" s="86"/>
      <c r="AW2405" s="86"/>
      <c r="AX2405" s="86"/>
      <c r="AY2405" s="86"/>
      <c r="AZ2405" s="86"/>
      <c r="BA2405" s="86"/>
      <c r="BB2405" s="86"/>
      <c r="BC2405" s="86"/>
      <c r="BD2405" s="86"/>
      <c r="BE2405" s="86"/>
      <c r="BF2405" s="86"/>
      <c r="BG2405" s="86"/>
      <c r="BH2405" s="86"/>
      <c r="BI2405" s="86"/>
      <c r="BJ2405" s="86"/>
      <c r="BK2405" s="86"/>
      <c r="BL2405" s="86"/>
      <c r="BM2405" s="86"/>
      <c r="BN2405" s="86"/>
      <c r="BO2405" s="86"/>
      <c r="BP2405" s="86"/>
    </row>
    <row r="2406" spans="1:68" s="207" customFormat="1" x14ac:dyDescent="0.25">
      <c r="A2406" s="71">
        <v>37</v>
      </c>
      <c r="B2406" s="288"/>
      <c r="C2406" s="288"/>
      <c r="D2406" s="288"/>
      <c r="E2406" s="288"/>
      <c r="F2406" s="96" t="s">
        <v>4534</v>
      </c>
      <c r="G2406" s="99">
        <v>6687.42</v>
      </c>
      <c r="H2406" s="99">
        <v>11616.580000000002</v>
      </c>
      <c r="I2406" s="71">
        <f t="shared" si="545"/>
        <v>18304</v>
      </c>
      <c r="J2406" s="99"/>
      <c r="K2406" s="99"/>
      <c r="L2406" s="99">
        <f t="shared" si="546"/>
        <v>0</v>
      </c>
      <c r="M2406" s="99">
        <f t="shared" si="544"/>
        <v>6687.42</v>
      </c>
      <c r="N2406" s="99">
        <f t="shared" si="547"/>
        <v>11616.580000000002</v>
      </c>
      <c r="O2406" s="99">
        <f t="shared" si="548"/>
        <v>18304</v>
      </c>
      <c r="P2406" s="99"/>
      <c r="Q2406" s="99"/>
      <c r="R2406" s="99">
        <f t="shared" si="549"/>
        <v>0</v>
      </c>
      <c r="S2406" s="99">
        <f t="shared" si="550"/>
        <v>6687.42</v>
      </c>
      <c r="T2406" s="99">
        <f t="shared" si="551"/>
        <v>11616.580000000002</v>
      </c>
      <c r="U2406" s="99">
        <f t="shared" si="552"/>
        <v>18304</v>
      </c>
      <c r="V2406" s="105"/>
      <c r="W2406" s="86"/>
      <c r="X2406" s="86"/>
      <c r="Y2406" s="86"/>
      <c r="Z2406" s="86"/>
      <c r="AA2406" s="86"/>
      <c r="AB2406" s="86"/>
      <c r="AC2406" s="86"/>
      <c r="AD2406" s="86"/>
      <c r="AE2406" s="86"/>
      <c r="AF2406" s="86"/>
      <c r="AG2406" s="86"/>
      <c r="AH2406" s="86"/>
      <c r="AI2406" s="86"/>
      <c r="AJ2406" s="86"/>
      <c r="AK2406" s="86"/>
      <c r="AL2406" s="86"/>
      <c r="AM2406" s="86"/>
      <c r="AN2406" s="86"/>
      <c r="AO2406" s="86"/>
      <c r="AP2406" s="86"/>
      <c r="AQ2406" s="86"/>
      <c r="AR2406" s="86"/>
      <c r="AS2406" s="86"/>
      <c r="AT2406" s="86"/>
      <c r="AU2406" s="86"/>
      <c r="AV2406" s="86"/>
      <c r="AW2406" s="86"/>
      <c r="AX2406" s="86"/>
      <c r="AY2406" s="86"/>
      <c r="AZ2406" s="86"/>
      <c r="BA2406" s="86"/>
      <c r="BB2406" s="86"/>
      <c r="BC2406" s="86"/>
      <c r="BD2406" s="86"/>
      <c r="BE2406" s="86"/>
      <c r="BF2406" s="86"/>
      <c r="BG2406" s="86"/>
      <c r="BH2406" s="86"/>
      <c r="BI2406" s="86"/>
      <c r="BJ2406" s="86"/>
      <c r="BK2406" s="86"/>
      <c r="BL2406" s="86"/>
      <c r="BM2406" s="86"/>
      <c r="BN2406" s="86"/>
      <c r="BO2406" s="86"/>
      <c r="BP2406" s="86"/>
    </row>
    <row r="2407" spans="1:68" s="207" customFormat="1" x14ac:dyDescent="0.25">
      <c r="A2407" s="71">
        <v>38</v>
      </c>
      <c r="B2407" s="288"/>
      <c r="C2407" s="288"/>
      <c r="D2407" s="288"/>
      <c r="E2407" s="288"/>
      <c r="F2407" s="96" t="s">
        <v>4535</v>
      </c>
      <c r="G2407" s="99">
        <v>637954.52</v>
      </c>
      <c r="H2407" s="99">
        <v>112332.40000000002</v>
      </c>
      <c r="I2407" s="71">
        <f t="shared" si="545"/>
        <v>750286.92</v>
      </c>
      <c r="J2407" s="99"/>
      <c r="K2407" s="99"/>
      <c r="L2407" s="99">
        <f t="shared" si="546"/>
        <v>0</v>
      </c>
      <c r="M2407" s="99">
        <f t="shared" si="544"/>
        <v>637954.52</v>
      </c>
      <c r="N2407" s="99">
        <f t="shared" si="547"/>
        <v>112332.40000000002</v>
      </c>
      <c r="O2407" s="99">
        <f t="shared" si="548"/>
        <v>750286.92</v>
      </c>
      <c r="P2407" s="99"/>
      <c r="Q2407" s="99"/>
      <c r="R2407" s="99">
        <f t="shared" si="549"/>
        <v>0</v>
      </c>
      <c r="S2407" s="99">
        <f t="shared" si="550"/>
        <v>637954.52</v>
      </c>
      <c r="T2407" s="99">
        <f t="shared" si="551"/>
        <v>112332.40000000002</v>
      </c>
      <c r="U2407" s="99">
        <f t="shared" si="552"/>
        <v>750286.92</v>
      </c>
      <c r="V2407" s="105"/>
      <c r="W2407" s="86"/>
      <c r="X2407" s="86"/>
      <c r="Y2407" s="86"/>
      <c r="Z2407" s="86"/>
      <c r="AA2407" s="86"/>
      <c r="AB2407" s="86"/>
      <c r="AC2407" s="86"/>
      <c r="AD2407" s="86"/>
      <c r="AE2407" s="86"/>
      <c r="AF2407" s="86"/>
      <c r="AG2407" s="86"/>
      <c r="AH2407" s="86"/>
      <c r="AI2407" s="86"/>
      <c r="AJ2407" s="86"/>
      <c r="AK2407" s="86"/>
      <c r="AL2407" s="86"/>
      <c r="AM2407" s="86"/>
      <c r="AN2407" s="86"/>
      <c r="AO2407" s="86"/>
      <c r="AP2407" s="86"/>
      <c r="AQ2407" s="86"/>
      <c r="AR2407" s="86"/>
      <c r="AS2407" s="86"/>
      <c r="AT2407" s="86"/>
      <c r="AU2407" s="86"/>
      <c r="AV2407" s="86"/>
      <c r="AW2407" s="86"/>
      <c r="AX2407" s="86"/>
      <c r="AY2407" s="86"/>
      <c r="AZ2407" s="86"/>
      <c r="BA2407" s="86"/>
      <c r="BB2407" s="86"/>
      <c r="BC2407" s="86"/>
      <c r="BD2407" s="86"/>
      <c r="BE2407" s="86"/>
      <c r="BF2407" s="86"/>
      <c r="BG2407" s="86"/>
      <c r="BH2407" s="86"/>
      <c r="BI2407" s="86"/>
      <c r="BJ2407" s="86"/>
      <c r="BK2407" s="86"/>
      <c r="BL2407" s="86"/>
      <c r="BM2407" s="86"/>
      <c r="BN2407" s="86"/>
      <c r="BO2407" s="86"/>
      <c r="BP2407" s="86"/>
    </row>
    <row r="2408" spans="1:68" s="207" customFormat="1" x14ac:dyDescent="0.25">
      <c r="A2408" s="71">
        <v>39</v>
      </c>
      <c r="B2408" s="288"/>
      <c r="C2408" s="288"/>
      <c r="D2408" s="288"/>
      <c r="E2408" s="288"/>
      <c r="F2408" s="96" t="s">
        <v>4536</v>
      </c>
      <c r="G2408" s="99">
        <v>71567.359999999986</v>
      </c>
      <c r="H2408" s="99">
        <v>16734.64</v>
      </c>
      <c r="I2408" s="71">
        <f t="shared" si="545"/>
        <v>88301.999999999985</v>
      </c>
      <c r="J2408" s="99"/>
      <c r="K2408" s="99"/>
      <c r="L2408" s="99">
        <f t="shared" si="546"/>
        <v>0</v>
      </c>
      <c r="M2408" s="99">
        <f t="shared" si="544"/>
        <v>71567.359999999986</v>
      </c>
      <c r="N2408" s="99">
        <f t="shared" si="547"/>
        <v>16734.64</v>
      </c>
      <c r="O2408" s="99">
        <f t="shared" si="548"/>
        <v>88301.999999999985</v>
      </c>
      <c r="P2408" s="99"/>
      <c r="Q2408" s="99"/>
      <c r="R2408" s="99">
        <f t="shared" si="549"/>
        <v>0</v>
      </c>
      <c r="S2408" s="99">
        <f t="shared" si="550"/>
        <v>71567.359999999986</v>
      </c>
      <c r="T2408" s="99">
        <f t="shared" si="551"/>
        <v>16734.64</v>
      </c>
      <c r="U2408" s="99">
        <f t="shared" si="552"/>
        <v>88301.999999999985</v>
      </c>
      <c r="V2408" s="105"/>
      <c r="W2408" s="86"/>
      <c r="X2408" s="86"/>
      <c r="Y2408" s="86"/>
      <c r="Z2408" s="86"/>
      <c r="AA2408" s="86"/>
      <c r="AB2408" s="86"/>
      <c r="AC2408" s="86"/>
      <c r="AD2408" s="86"/>
      <c r="AE2408" s="86"/>
      <c r="AF2408" s="86"/>
      <c r="AG2408" s="86"/>
      <c r="AH2408" s="86"/>
      <c r="AI2408" s="86"/>
      <c r="AJ2408" s="86"/>
      <c r="AK2408" s="86"/>
      <c r="AL2408" s="86"/>
      <c r="AM2408" s="86"/>
      <c r="AN2408" s="86"/>
      <c r="AO2408" s="86"/>
      <c r="AP2408" s="86"/>
      <c r="AQ2408" s="86"/>
      <c r="AR2408" s="86"/>
      <c r="AS2408" s="86"/>
      <c r="AT2408" s="86"/>
      <c r="AU2408" s="86"/>
      <c r="AV2408" s="86"/>
      <c r="AW2408" s="86"/>
      <c r="AX2408" s="86"/>
      <c r="AY2408" s="86"/>
      <c r="AZ2408" s="86"/>
      <c r="BA2408" s="86"/>
      <c r="BB2408" s="86"/>
      <c r="BC2408" s="86"/>
      <c r="BD2408" s="86"/>
      <c r="BE2408" s="86"/>
      <c r="BF2408" s="86"/>
      <c r="BG2408" s="86"/>
      <c r="BH2408" s="86"/>
      <c r="BI2408" s="86"/>
      <c r="BJ2408" s="86"/>
      <c r="BK2408" s="86"/>
      <c r="BL2408" s="86"/>
      <c r="BM2408" s="86"/>
      <c r="BN2408" s="86"/>
      <c r="BO2408" s="86"/>
      <c r="BP2408" s="86"/>
    </row>
    <row r="2409" spans="1:68" s="207" customFormat="1" x14ac:dyDescent="0.25">
      <c r="A2409" s="71">
        <v>40</v>
      </c>
      <c r="B2409" s="288"/>
      <c r="C2409" s="288"/>
      <c r="D2409" s="288"/>
      <c r="E2409" s="288"/>
      <c r="F2409" s="96" t="s">
        <v>4537</v>
      </c>
      <c r="G2409" s="99">
        <v>109092.18000000001</v>
      </c>
      <c r="H2409" s="99">
        <v>38100.820000000007</v>
      </c>
      <c r="I2409" s="71">
        <f t="shared" si="545"/>
        <v>147193</v>
      </c>
      <c r="J2409" s="99"/>
      <c r="K2409" s="99"/>
      <c r="L2409" s="99">
        <f t="shared" si="546"/>
        <v>0</v>
      </c>
      <c r="M2409" s="99">
        <f t="shared" si="544"/>
        <v>109092.18000000001</v>
      </c>
      <c r="N2409" s="99">
        <f t="shared" si="547"/>
        <v>38100.820000000007</v>
      </c>
      <c r="O2409" s="99">
        <f t="shared" si="548"/>
        <v>147193</v>
      </c>
      <c r="P2409" s="99"/>
      <c r="Q2409" s="99"/>
      <c r="R2409" s="99">
        <f t="shared" si="549"/>
        <v>0</v>
      </c>
      <c r="S2409" s="99">
        <f t="shared" si="550"/>
        <v>109092.18000000001</v>
      </c>
      <c r="T2409" s="99">
        <f t="shared" si="551"/>
        <v>38100.820000000007</v>
      </c>
      <c r="U2409" s="99">
        <f t="shared" si="552"/>
        <v>147193</v>
      </c>
      <c r="V2409" s="105"/>
      <c r="W2409" s="86"/>
      <c r="X2409" s="86"/>
      <c r="Y2409" s="86"/>
      <c r="Z2409" s="86"/>
      <c r="AA2409" s="86"/>
      <c r="AB2409" s="86"/>
      <c r="AC2409" s="86"/>
      <c r="AD2409" s="86"/>
      <c r="AE2409" s="86"/>
      <c r="AF2409" s="86"/>
      <c r="AG2409" s="86"/>
      <c r="AH2409" s="86"/>
      <c r="AI2409" s="86"/>
      <c r="AJ2409" s="86"/>
      <c r="AK2409" s="86"/>
      <c r="AL2409" s="86"/>
      <c r="AM2409" s="86"/>
      <c r="AN2409" s="86"/>
      <c r="AO2409" s="86"/>
      <c r="AP2409" s="86"/>
      <c r="AQ2409" s="86"/>
      <c r="AR2409" s="86"/>
      <c r="AS2409" s="86"/>
      <c r="AT2409" s="86"/>
      <c r="AU2409" s="86"/>
      <c r="AV2409" s="86"/>
      <c r="AW2409" s="86"/>
      <c r="AX2409" s="86"/>
      <c r="AY2409" s="86"/>
      <c r="AZ2409" s="86"/>
      <c r="BA2409" s="86"/>
      <c r="BB2409" s="86"/>
      <c r="BC2409" s="86"/>
      <c r="BD2409" s="86"/>
      <c r="BE2409" s="86"/>
      <c r="BF2409" s="86"/>
      <c r="BG2409" s="86"/>
      <c r="BH2409" s="86"/>
      <c r="BI2409" s="86"/>
      <c r="BJ2409" s="86"/>
      <c r="BK2409" s="86"/>
      <c r="BL2409" s="86"/>
      <c r="BM2409" s="86"/>
      <c r="BN2409" s="86"/>
      <c r="BO2409" s="86"/>
      <c r="BP2409" s="86"/>
    </row>
    <row r="2410" spans="1:68" s="207" customFormat="1" x14ac:dyDescent="0.25">
      <c r="A2410" s="71">
        <v>41</v>
      </c>
      <c r="B2410" s="288"/>
      <c r="C2410" s="288"/>
      <c r="D2410" s="288"/>
      <c r="E2410" s="288"/>
      <c r="F2410" s="96" t="s">
        <v>4538</v>
      </c>
      <c r="G2410" s="99">
        <v>-31699.620000000003</v>
      </c>
      <c r="H2410" s="99">
        <v>1765.6200000000001</v>
      </c>
      <c r="I2410" s="71">
        <f t="shared" si="545"/>
        <v>-29934.000000000004</v>
      </c>
      <c r="J2410" s="99"/>
      <c r="K2410" s="99"/>
      <c r="L2410" s="99">
        <f t="shared" si="546"/>
        <v>0</v>
      </c>
      <c r="M2410" s="99">
        <f t="shared" si="544"/>
        <v>-31699.620000000003</v>
      </c>
      <c r="N2410" s="99">
        <f t="shared" si="547"/>
        <v>1765.6200000000001</v>
      </c>
      <c r="O2410" s="99">
        <f t="shared" si="548"/>
        <v>-29934.000000000004</v>
      </c>
      <c r="P2410" s="99"/>
      <c r="Q2410" s="99"/>
      <c r="R2410" s="99">
        <f t="shared" si="549"/>
        <v>0</v>
      </c>
      <c r="S2410" s="99">
        <f t="shared" si="550"/>
        <v>-31699.620000000003</v>
      </c>
      <c r="T2410" s="99">
        <f t="shared" si="551"/>
        <v>1765.6200000000001</v>
      </c>
      <c r="U2410" s="99">
        <f t="shared" si="552"/>
        <v>-29934.000000000004</v>
      </c>
      <c r="V2410" s="105"/>
      <c r="W2410" s="86"/>
      <c r="X2410" s="86"/>
      <c r="Y2410" s="86"/>
      <c r="Z2410" s="86"/>
      <c r="AA2410" s="86"/>
      <c r="AB2410" s="86"/>
      <c r="AC2410" s="86"/>
      <c r="AD2410" s="86"/>
      <c r="AE2410" s="86"/>
      <c r="AF2410" s="86"/>
      <c r="AG2410" s="86"/>
      <c r="AH2410" s="86"/>
      <c r="AI2410" s="86"/>
      <c r="AJ2410" s="86"/>
      <c r="AK2410" s="86"/>
      <c r="AL2410" s="86"/>
      <c r="AM2410" s="86"/>
      <c r="AN2410" s="86"/>
      <c r="AO2410" s="86"/>
      <c r="AP2410" s="86"/>
      <c r="AQ2410" s="86"/>
      <c r="AR2410" s="86"/>
      <c r="AS2410" s="86"/>
      <c r="AT2410" s="86"/>
      <c r="AU2410" s="86"/>
      <c r="AV2410" s="86"/>
      <c r="AW2410" s="86"/>
      <c r="AX2410" s="86"/>
      <c r="AY2410" s="86"/>
      <c r="AZ2410" s="86"/>
      <c r="BA2410" s="86"/>
      <c r="BB2410" s="86"/>
      <c r="BC2410" s="86"/>
      <c r="BD2410" s="86"/>
      <c r="BE2410" s="86"/>
      <c r="BF2410" s="86"/>
      <c r="BG2410" s="86"/>
      <c r="BH2410" s="86"/>
      <c r="BI2410" s="86"/>
      <c r="BJ2410" s="86"/>
      <c r="BK2410" s="86"/>
      <c r="BL2410" s="86"/>
      <c r="BM2410" s="86"/>
      <c r="BN2410" s="86"/>
      <c r="BO2410" s="86"/>
      <c r="BP2410" s="86"/>
    </row>
    <row r="2411" spans="1:68" s="207" customFormat="1" x14ac:dyDescent="0.25">
      <c r="A2411" s="71">
        <v>42</v>
      </c>
      <c r="B2411" s="288"/>
      <c r="C2411" s="288"/>
      <c r="D2411" s="288"/>
      <c r="E2411" s="288"/>
      <c r="F2411" s="96" t="s">
        <v>4539</v>
      </c>
      <c r="G2411" s="99">
        <v>18172.119999999995</v>
      </c>
      <c r="H2411" s="99">
        <v>764.8799999999992</v>
      </c>
      <c r="I2411" s="71">
        <f t="shared" si="545"/>
        <v>18936.999999999993</v>
      </c>
      <c r="J2411" s="99"/>
      <c r="K2411" s="99"/>
      <c r="L2411" s="99">
        <f t="shared" si="546"/>
        <v>0</v>
      </c>
      <c r="M2411" s="99">
        <f t="shared" si="544"/>
        <v>18172.119999999995</v>
      </c>
      <c r="N2411" s="99">
        <f t="shared" si="547"/>
        <v>764.8799999999992</v>
      </c>
      <c r="O2411" s="99">
        <f t="shared" si="548"/>
        <v>18936.999999999993</v>
      </c>
      <c r="P2411" s="99"/>
      <c r="Q2411" s="99"/>
      <c r="R2411" s="99">
        <f t="shared" si="549"/>
        <v>0</v>
      </c>
      <c r="S2411" s="99">
        <f t="shared" si="550"/>
        <v>18172.119999999995</v>
      </c>
      <c r="T2411" s="99">
        <f t="shared" si="551"/>
        <v>764.8799999999992</v>
      </c>
      <c r="U2411" s="99">
        <f t="shared" si="552"/>
        <v>18936.999999999993</v>
      </c>
      <c r="V2411" s="105"/>
      <c r="W2411" s="86"/>
      <c r="X2411" s="86"/>
      <c r="Y2411" s="86"/>
      <c r="Z2411" s="86"/>
      <c r="AA2411" s="86"/>
      <c r="AB2411" s="86"/>
      <c r="AC2411" s="86"/>
      <c r="AD2411" s="86"/>
      <c r="AE2411" s="86"/>
      <c r="AF2411" s="86"/>
      <c r="AG2411" s="86"/>
      <c r="AH2411" s="86"/>
      <c r="AI2411" s="86"/>
      <c r="AJ2411" s="86"/>
      <c r="AK2411" s="86"/>
      <c r="AL2411" s="86"/>
      <c r="AM2411" s="86"/>
      <c r="AN2411" s="86"/>
      <c r="AO2411" s="86"/>
      <c r="AP2411" s="86"/>
      <c r="AQ2411" s="86"/>
      <c r="AR2411" s="86"/>
      <c r="AS2411" s="86"/>
      <c r="AT2411" s="86"/>
      <c r="AU2411" s="86"/>
      <c r="AV2411" s="86"/>
      <c r="AW2411" s="86"/>
      <c r="AX2411" s="86"/>
      <c r="AY2411" s="86"/>
      <c r="AZ2411" s="86"/>
      <c r="BA2411" s="86"/>
      <c r="BB2411" s="86"/>
      <c r="BC2411" s="86"/>
      <c r="BD2411" s="86"/>
      <c r="BE2411" s="86"/>
      <c r="BF2411" s="86"/>
      <c r="BG2411" s="86"/>
      <c r="BH2411" s="86"/>
      <c r="BI2411" s="86"/>
      <c r="BJ2411" s="86"/>
      <c r="BK2411" s="86"/>
      <c r="BL2411" s="86"/>
      <c r="BM2411" s="86"/>
      <c r="BN2411" s="86"/>
      <c r="BO2411" s="86"/>
      <c r="BP2411" s="86"/>
    </row>
    <row r="2412" spans="1:68" s="207" customFormat="1" x14ac:dyDescent="0.25">
      <c r="A2412" s="71">
        <v>43</v>
      </c>
      <c r="B2412" s="288"/>
      <c r="C2412" s="288"/>
      <c r="D2412" s="288"/>
      <c r="E2412" s="288"/>
      <c r="F2412" s="96" t="s">
        <v>4540</v>
      </c>
      <c r="G2412" s="99">
        <v>10709.21</v>
      </c>
      <c r="H2412" s="99">
        <v>-6301.21</v>
      </c>
      <c r="I2412" s="71">
        <f t="shared" si="545"/>
        <v>4407.9999999999991</v>
      </c>
      <c r="J2412" s="99"/>
      <c r="K2412" s="99"/>
      <c r="L2412" s="99">
        <f t="shared" si="546"/>
        <v>0</v>
      </c>
      <c r="M2412" s="99">
        <f t="shared" si="544"/>
        <v>10709.21</v>
      </c>
      <c r="N2412" s="99">
        <f t="shared" si="547"/>
        <v>-6301.21</v>
      </c>
      <c r="O2412" s="99">
        <f t="shared" si="548"/>
        <v>4407.9999999999991</v>
      </c>
      <c r="P2412" s="99"/>
      <c r="Q2412" s="99"/>
      <c r="R2412" s="99">
        <f t="shared" si="549"/>
        <v>0</v>
      </c>
      <c r="S2412" s="99">
        <f t="shared" si="550"/>
        <v>10709.21</v>
      </c>
      <c r="T2412" s="99">
        <f t="shared" si="551"/>
        <v>-6301.21</v>
      </c>
      <c r="U2412" s="99">
        <f t="shared" si="552"/>
        <v>4407.9999999999991</v>
      </c>
      <c r="V2412" s="105"/>
      <c r="W2412" s="86"/>
      <c r="X2412" s="86"/>
      <c r="Y2412" s="86"/>
      <c r="Z2412" s="86"/>
      <c r="AA2412" s="86"/>
      <c r="AB2412" s="86"/>
      <c r="AC2412" s="86"/>
      <c r="AD2412" s="86"/>
      <c r="AE2412" s="86"/>
      <c r="AF2412" s="86"/>
      <c r="AG2412" s="86"/>
      <c r="AH2412" s="86"/>
      <c r="AI2412" s="86"/>
      <c r="AJ2412" s="86"/>
      <c r="AK2412" s="86"/>
      <c r="AL2412" s="86"/>
      <c r="AM2412" s="86"/>
      <c r="AN2412" s="86"/>
      <c r="AO2412" s="86"/>
      <c r="AP2412" s="86"/>
      <c r="AQ2412" s="86"/>
      <c r="AR2412" s="86"/>
      <c r="AS2412" s="86"/>
      <c r="AT2412" s="86"/>
      <c r="AU2412" s="86"/>
      <c r="AV2412" s="86"/>
      <c r="AW2412" s="86"/>
      <c r="AX2412" s="86"/>
      <c r="AY2412" s="86"/>
      <c r="AZ2412" s="86"/>
      <c r="BA2412" s="86"/>
      <c r="BB2412" s="86"/>
      <c r="BC2412" s="86"/>
      <c r="BD2412" s="86"/>
      <c r="BE2412" s="86"/>
      <c r="BF2412" s="86"/>
      <c r="BG2412" s="86"/>
      <c r="BH2412" s="86"/>
      <c r="BI2412" s="86"/>
      <c r="BJ2412" s="86"/>
      <c r="BK2412" s="86"/>
      <c r="BL2412" s="86"/>
      <c r="BM2412" s="86"/>
      <c r="BN2412" s="86"/>
      <c r="BO2412" s="86"/>
      <c r="BP2412" s="86"/>
    </row>
    <row r="2413" spans="1:68" s="207" customFormat="1" x14ac:dyDescent="0.25">
      <c r="A2413" s="71">
        <v>44</v>
      </c>
      <c r="B2413" s="288"/>
      <c r="C2413" s="288"/>
      <c r="D2413" s="288"/>
      <c r="E2413" s="288"/>
      <c r="F2413" s="96" t="s">
        <v>5506</v>
      </c>
      <c r="G2413" s="99">
        <v>19585.010000000009</v>
      </c>
      <c r="H2413" s="99">
        <v>951.99</v>
      </c>
      <c r="I2413" s="71">
        <f t="shared" si="545"/>
        <v>20537.000000000011</v>
      </c>
      <c r="J2413" s="99"/>
      <c r="K2413" s="99"/>
      <c r="L2413" s="99">
        <f>J2413+K2413</f>
        <v>0</v>
      </c>
      <c r="M2413" s="99">
        <f t="shared" ref="M2413:O2414" si="553">G2413+J2413</f>
        <v>19585.010000000009</v>
      </c>
      <c r="N2413" s="99">
        <f t="shared" si="553"/>
        <v>951.99</v>
      </c>
      <c r="O2413" s="99">
        <f t="shared" si="553"/>
        <v>20537.000000000011</v>
      </c>
      <c r="P2413" s="99"/>
      <c r="Q2413" s="99"/>
      <c r="R2413" s="99">
        <f>P2413+Q2413</f>
        <v>0</v>
      </c>
      <c r="S2413" s="99">
        <f t="shared" ref="S2413:U2414" si="554">M2413-P2413</f>
        <v>19585.010000000009</v>
      </c>
      <c r="T2413" s="99">
        <f t="shared" si="554"/>
        <v>951.99</v>
      </c>
      <c r="U2413" s="99">
        <f t="shared" si="554"/>
        <v>20537.000000000011</v>
      </c>
      <c r="V2413" s="105"/>
      <c r="W2413" s="86"/>
      <c r="X2413" s="86"/>
      <c r="Y2413" s="86"/>
      <c r="Z2413" s="86"/>
      <c r="AA2413" s="86"/>
      <c r="AB2413" s="86"/>
      <c r="AC2413" s="86"/>
      <c r="AD2413" s="86"/>
      <c r="AE2413" s="86"/>
      <c r="AF2413" s="86"/>
      <c r="AG2413" s="86"/>
      <c r="AH2413" s="86"/>
      <c r="AI2413" s="86"/>
      <c r="AJ2413" s="86"/>
      <c r="AK2413" s="86"/>
      <c r="AL2413" s="86"/>
      <c r="AM2413" s="86"/>
      <c r="AN2413" s="86"/>
      <c r="AO2413" s="86"/>
      <c r="AP2413" s="86"/>
      <c r="AQ2413" s="86"/>
      <c r="AR2413" s="86"/>
      <c r="AS2413" s="86"/>
      <c r="AT2413" s="86"/>
      <c r="AU2413" s="86"/>
      <c r="AV2413" s="86"/>
      <c r="AW2413" s="86"/>
      <c r="AX2413" s="86"/>
      <c r="AY2413" s="86"/>
      <c r="AZ2413" s="86"/>
      <c r="BA2413" s="86"/>
      <c r="BB2413" s="86"/>
      <c r="BC2413" s="86"/>
      <c r="BD2413" s="86"/>
      <c r="BE2413" s="86"/>
      <c r="BF2413" s="86"/>
      <c r="BG2413" s="86"/>
      <c r="BH2413" s="86"/>
      <c r="BI2413" s="86"/>
      <c r="BJ2413" s="86"/>
      <c r="BK2413" s="86"/>
      <c r="BL2413" s="86"/>
      <c r="BM2413" s="86"/>
      <c r="BN2413" s="86"/>
      <c r="BO2413" s="86"/>
      <c r="BP2413" s="86"/>
    </row>
    <row r="2414" spans="1:68" s="207" customFormat="1" x14ac:dyDescent="0.25">
      <c r="A2414" s="71">
        <v>45</v>
      </c>
      <c r="B2414" s="289"/>
      <c r="C2414" s="289"/>
      <c r="D2414" s="289"/>
      <c r="E2414" s="289"/>
      <c r="F2414" s="96" t="s">
        <v>5507</v>
      </c>
      <c r="G2414" s="99">
        <v>0</v>
      </c>
      <c r="H2414" s="99">
        <v>0</v>
      </c>
      <c r="I2414" s="71">
        <f t="shared" si="545"/>
        <v>0</v>
      </c>
      <c r="J2414" s="99"/>
      <c r="K2414" s="99"/>
      <c r="L2414" s="99">
        <f>J2414+K2414</f>
        <v>0</v>
      </c>
      <c r="M2414" s="99">
        <f t="shared" si="553"/>
        <v>0</v>
      </c>
      <c r="N2414" s="99">
        <f t="shared" si="553"/>
        <v>0</v>
      </c>
      <c r="O2414" s="99">
        <f t="shared" si="553"/>
        <v>0</v>
      </c>
      <c r="P2414" s="99"/>
      <c r="Q2414" s="99"/>
      <c r="R2414" s="99">
        <f>P2414+Q2414</f>
        <v>0</v>
      </c>
      <c r="S2414" s="99">
        <f t="shared" si="554"/>
        <v>0</v>
      </c>
      <c r="T2414" s="99">
        <f t="shared" si="554"/>
        <v>0</v>
      </c>
      <c r="U2414" s="99">
        <f t="shared" si="554"/>
        <v>0</v>
      </c>
      <c r="V2414" s="105"/>
      <c r="W2414" s="86"/>
      <c r="X2414" s="86"/>
      <c r="Y2414" s="86"/>
      <c r="Z2414" s="86"/>
      <c r="AA2414" s="86"/>
      <c r="AB2414" s="86"/>
      <c r="AC2414" s="86"/>
      <c r="AD2414" s="86"/>
      <c r="AE2414" s="86"/>
      <c r="AF2414" s="86"/>
      <c r="AG2414" s="86"/>
      <c r="AH2414" s="86"/>
      <c r="AI2414" s="86"/>
      <c r="AJ2414" s="86"/>
      <c r="AK2414" s="86"/>
      <c r="AL2414" s="86"/>
      <c r="AM2414" s="86"/>
      <c r="AN2414" s="86"/>
      <c r="AO2414" s="86"/>
      <c r="AP2414" s="86"/>
      <c r="AQ2414" s="86"/>
      <c r="AR2414" s="86"/>
      <c r="AS2414" s="86"/>
      <c r="AT2414" s="86"/>
      <c r="AU2414" s="86"/>
      <c r="AV2414" s="86"/>
      <c r="AW2414" s="86"/>
      <c r="AX2414" s="86"/>
      <c r="AY2414" s="86"/>
      <c r="AZ2414" s="86"/>
      <c r="BA2414" s="86"/>
      <c r="BB2414" s="86"/>
      <c r="BC2414" s="86"/>
      <c r="BD2414" s="86"/>
      <c r="BE2414" s="86"/>
      <c r="BF2414" s="86"/>
      <c r="BG2414" s="86"/>
      <c r="BH2414" s="86"/>
      <c r="BI2414" s="86"/>
      <c r="BJ2414" s="86"/>
      <c r="BK2414" s="86"/>
      <c r="BL2414" s="86"/>
      <c r="BM2414" s="86"/>
      <c r="BN2414" s="86"/>
      <c r="BO2414" s="86"/>
      <c r="BP2414" s="86"/>
    </row>
    <row r="2415" spans="1:68" s="213" customFormat="1" x14ac:dyDescent="0.25">
      <c r="A2415" s="255" t="s">
        <v>43</v>
      </c>
      <c r="B2415" s="256"/>
      <c r="C2415" s="256"/>
      <c r="D2415" s="256"/>
      <c r="E2415" s="256"/>
      <c r="F2415" s="216">
        <f>A2414</f>
        <v>45</v>
      </c>
      <c r="G2415" s="122">
        <f>SUM(G2370:G2414)</f>
        <v>3966082.1899999995</v>
      </c>
      <c r="H2415" s="122">
        <f t="shared" ref="H2415:U2415" si="555">SUM(H2370:H2414)</f>
        <v>804007.73</v>
      </c>
      <c r="I2415" s="122">
        <f t="shared" si="555"/>
        <v>4770089.92</v>
      </c>
      <c r="J2415" s="122">
        <f t="shared" si="555"/>
        <v>0</v>
      </c>
      <c r="K2415" s="122">
        <f t="shared" si="555"/>
        <v>0</v>
      </c>
      <c r="L2415" s="122">
        <f t="shared" si="555"/>
        <v>0</v>
      </c>
      <c r="M2415" s="122">
        <f t="shared" si="555"/>
        <v>3966082.1899999995</v>
      </c>
      <c r="N2415" s="122">
        <f t="shared" si="555"/>
        <v>804007.73</v>
      </c>
      <c r="O2415" s="122">
        <f t="shared" si="555"/>
        <v>4770089.92</v>
      </c>
      <c r="P2415" s="122">
        <f t="shared" si="555"/>
        <v>0</v>
      </c>
      <c r="Q2415" s="122">
        <f t="shared" si="555"/>
        <v>0</v>
      </c>
      <c r="R2415" s="122">
        <f t="shared" si="555"/>
        <v>0</v>
      </c>
      <c r="S2415" s="122">
        <f t="shared" si="555"/>
        <v>3966082.1899999995</v>
      </c>
      <c r="T2415" s="122">
        <f t="shared" si="555"/>
        <v>804007.73</v>
      </c>
      <c r="U2415" s="122">
        <f t="shared" si="555"/>
        <v>4770089.92</v>
      </c>
      <c r="V2415" s="212"/>
      <c r="W2415" s="86"/>
      <c r="X2415" s="86"/>
      <c r="Y2415" s="86"/>
      <c r="Z2415" s="86"/>
      <c r="AA2415" s="86"/>
      <c r="AB2415" s="86"/>
      <c r="AC2415" s="86"/>
      <c r="AD2415" s="86"/>
      <c r="AE2415" s="86"/>
      <c r="AF2415" s="86"/>
      <c r="AG2415" s="86"/>
      <c r="AH2415" s="86"/>
      <c r="AI2415" s="86"/>
      <c r="AJ2415" s="86"/>
      <c r="AK2415" s="86"/>
      <c r="AL2415" s="86"/>
      <c r="AM2415" s="86"/>
      <c r="AN2415" s="86"/>
      <c r="AO2415" s="86"/>
      <c r="AP2415" s="86"/>
      <c r="AQ2415" s="86"/>
      <c r="AR2415" s="86"/>
      <c r="AS2415" s="86"/>
      <c r="AT2415" s="86"/>
      <c r="AU2415" s="86"/>
      <c r="AV2415" s="86"/>
      <c r="AW2415" s="86"/>
      <c r="AX2415" s="86"/>
      <c r="AY2415" s="86"/>
      <c r="AZ2415" s="86"/>
      <c r="BA2415" s="86"/>
      <c r="BB2415" s="86"/>
      <c r="BC2415" s="86"/>
      <c r="BD2415" s="86"/>
      <c r="BE2415" s="86"/>
      <c r="BF2415" s="86"/>
      <c r="BG2415" s="86"/>
      <c r="BH2415" s="86"/>
      <c r="BI2415" s="86"/>
      <c r="BJ2415" s="86"/>
      <c r="BK2415" s="86"/>
      <c r="BL2415" s="86"/>
      <c r="BM2415" s="86"/>
      <c r="BN2415" s="86"/>
      <c r="BO2415" s="86"/>
      <c r="BP2415" s="86"/>
    </row>
    <row r="2416" spans="1:68" s="185" customFormat="1" x14ac:dyDescent="0.25">
      <c r="A2416" s="290" t="s">
        <v>489</v>
      </c>
      <c r="B2416" s="291"/>
      <c r="C2416" s="291"/>
      <c r="D2416" s="291"/>
      <c r="E2416" s="292"/>
      <c r="F2416" s="216">
        <f>F2415+F2369+F2334+F2291+F2247+F2206+F2176+F2147+F2114+F2078+F2044+F2025+F1974+F1944+F1915</f>
        <v>527</v>
      </c>
      <c r="G2416" s="122">
        <f>G2415+G2369+G2334+G2291+G2247+G2206+G2176+G2147+G2114+G2078+G2044+G2025+G1974+G1944+G1915</f>
        <v>39302650.599999994</v>
      </c>
      <c r="H2416" s="122">
        <f t="shared" ref="H2416:U2416" si="556">H2415+H2369+H2334+H2291+H2247+H2206+H2176+H2147+H2114+H2078+H2044+H2025+H1974+H1944+H1915</f>
        <v>6607551.3200000012</v>
      </c>
      <c r="I2416" s="122">
        <f t="shared" si="556"/>
        <v>45910201.920000002</v>
      </c>
      <c r="J2416" s="122">
        <f t="shared" si="556"/>
        <v>0</v>
      </c>
      <c r="K2416" s="122">
        <f t="shared" si="556"/>
        <v>0</v>
      </c>
      <c r="L2416" s="122">
        <f t="shared" si="556"/>
        <v>0</v>
      </c>
      <c r="M2416" s="122">
        <f t="shared" si="556"/>
        <v>39302650.599999994</v>
      </c>
      <c r="N2416" s="122">
        <f t="shared" si="556"/>
        <v>6607551.3200000012</v>
      </c>
      <c r="O2416" s="122">
        <f t="shared" si="556"/>
        <v>45910201.920000002</v>
      </c>
      <c r="P2416" s="122">
        <f t="shared" si="556"/>
        <v>0</v>
      </c>
      <c r="Q2416" s="122">
        <f t="shared" si="556"/>
        <v>0</v>
      </c>
      <c r="R2416" s="122">
        <f t="shared" si="556"/>
        <v>0</v>
      </c>
      <c r="S2416" s="122">
        <f t="shared" si="556"/>
        <v>39302650.599999994</v>
      </c>
      <c r="T2416" s="122">
        <f t="shared" si="556"/>
        <v>6607551.3200000012</v>
      </c>
      <c r="U2416" s="122">
        <f t="shared" si="556"/>
        <v>45910201.920000002</v>
      </c>
      <c r="V2416" s="116"/>
      <c r="W2416" s="92"/>
      <c r="X2416" s="92"/>
      <c r="Y2416" s="92"/>
      <c r="Z2416" s="92"/>
      <c r="AA2416" s="92"/>
      <c r="AB2416" s="92"/>
      <c r="AC2416" s="92"/>
      <c r="AD2416" s="92"/>
      <c r="AE2416" s="92"/>
      <c r="AF2416" s="92"/>
      <c r="AG2416" s="92"/>
      <c r="AH2416" s="92"/>
      <c r="AI2416" s="92"/>
      <c r="AJ2416" s="92"/>
      <c r="AK2416" s="92"/>
      <c r="AL2416" s="92"/>
      <c r="AM2416" s="92"/>
      <c r="AN2416" s="92"/>
      <c r="AO2416" s="92"/>
      <c r="AP2416" s="92"/>
      <c r="AQ2416" s="92"/>
      <c r="AR2416" s="92"/>
      <c r="AS2416" s="92"/>
      <c r="AT2416" s="92"/>
      <c r="AU2416" s="92"/>
      <c r="AV2416" s="92"/>
      <c r="AW2416" s="92"/>
      <c r="AX2416" s="92"/>
      <c r="AY2416" s="92"/>
      <c r="AZ2416" s="92"/>
      <c r="BA2416" s="92"/>
      <c r="BB2416" s="92"/>
      <c r="BC2416" s="92"/>
      <c r="BD2416" s="92"/>
      <c r="BE2416" s="92"/>
      <c r="BF2416" s="92"/>
      <c r="BG2416" s="92"/>
      <c r="BH2416" s="92"/>
      <c r="BI2416" s="92"/>
      <c r="BJ2416" s="92"/>
      <c r="BK2416" s="92"/>
      <c r="BL2416" s="92"/>
      <c r="BM2416" s="92"/>
      <c r="BN2416" s="92"/>
      <c r="BO2416" s="92"/>
      <c r="BP2416" s="92"/>
    </row>
    <row r="2417" spans="1:68" s="92" customFormat="1" x14ac:dyDescent="0.25">
      <c r="A2417" s="121"/>
      <c r="B2417" s="121"/>
      <c r="C2417" s="121"/>
      <c r="D2417" s="121"/>
      <c r="E2417" s="121"/>
      <c r="F2417" s="121"/>
      <c r="G2417" s="71"/>
      <c r="H2417" s="71"/>
      <c r="I2417" s="71">
        <f t="shared" si="545"/>
        <v>0</v>
      </c>
      <c r="J2417" s="99"/>
      <c r="K2417" s="99"/>
      <c r="L2417" s="99"/>
      <c r="M2417" s="99"/>
      <c r="N2417" s="99"/>
      <c r="O2417" s="99"/>
      <c r="P2417" s="99"/>
      <c r="Q2417" s="99"/>
      <c r="R2417" s="99"/>
      <c r="S2417" s="99"/>
      <c r="T2417" s="99"/>
      <c r="U2417" s="99"/>
      <c r="V2417" s="217"/>
    </row>
    <row r="2418" spans="1:68" s="81" customFormat="1" x14ac:dyDescent="0.25">
      <c r="A2418" s="243" t="s">
        <v>490</v>
      </c>
      <c r="B2418" s="243"/>
      <c r="C2418" s="243"/>
      <c r="D2418" s="243"/>
      <c r="E2418" s="243"/>
      <c r="F2418" s="80"/>
      <c r="G2418" s="80"/>
      <c r="H2418" s="80"/>
      <c r="I2418" s="71">
        <f t="shared" si="545"/>
        <v>0</v>
      </c>
      <c r="J2418" s="80"/>
      <c r="K2418" s="80"/>
      <c r="L2418" s="80"/>
      <c r="M2418" s="80"/>
      <c r="N2418" s="80"/>
      <c r="O2418" s="80"/>
      <c r="P2418" s="80"/>
      <c r="Q2418" s="80"/>
      <c r="R2418" s="80"/>
      <c r="S2418" s="80"/>
      <c r="T2418" s="80"/>
      <c r="U2418" s="80"/>
      <c r="V2418" s="80"/>
      <c r="W2418" s="86"/>
      <c r="X2418" s="86"/>
      <c r="Y2418" s="86"/>
      <c r="Z2418" s="86"/>
      <c r="AA2418" s="86"/>
      <c r="AB2418" s="86"/>
      <c r="AC2418" s="86"/>
      <c r="AD2418" s="86"/>
      <c r="AE2418" s="86"/>
      <c r="AF2418" s="86"/>
      <c r="AG2418" s="86"/>
      <c r="AH2418" s="86"/>
      <c r="AI2418" s="86"/>
      <c r="AJ2418" s="86"/>
      <c r="AK2418" s="86"/>
      <c r="AL2418" s="86"/>
      <c r="AM2418" s="86"/>
      <c r="AN2418" s="86"/>
      <c r="AO2418" s="86"/>
      <c r="AP2418" s="86"/>
      <c r="AQ2418" s="86"/>
      <c r="AR2418" s="86"/>
      <c r="AS2418" s="86"/>
      <c r="AT2418" s="86"/>
      <c r="AU2418" s="86"/>
      <c r="AV2418" s="86"/>
      <c r="AW2418" s="86"/>
      <c r="AX2418" s="86"/>
      <c r="AY2418" s="86"/>
      <c r="AZ2418" s="86"/>
      <c r="BA2418" s="86"/>
      <c r="BB2418" s="86"/>
      <c r="BC2418" s="86"/>
      <c r="BD2418" s="86"/>
      <c r="BE2418" s="86"/>
      <c r="BF2418" s="86"/>
      <c r="BG2418" s="86"/>
      <c r="BH2418" s="86"/>
      <c r="BI2418" s="86"/>
      <c r="BJ2418" s="86"/>
      <c r="BK2418" s="86"/>
      <c r="BL2418" s="86"/>
      <c r="BM2418" s="86"/>
      <c r="BN2418" s="86"/>
      <c r="BO2418" s="86"/>
      <c r="BP2418" s="86"/>
    </row>
    <row r="2419" spans="1:68" s="92" customFormat="1" ht="15" customHeight="1" x14ac:dyDescent="0.25">
      <c r="A2419" s="74">
        <v>1</v>
      </c>
      <c r="B2419" s="244" t="s">
        <v>1843</v>
      </c>
      <c r="C2419" s="244" t="s">
        <v>1844</v>
      </c>
      <c r="D2419" s="244" t="s">
        <v>5601</v>
      </c>
      <c r="E2419" s="244" t="s">
        <v>4541</v>
      </c>
      <c r="F2419" s="109" t="s">
        <v>4542</v>
      </c>
      <c r="G2419" s="99">
        <v>9689.5199999999895</v>
      </c>
      <c r="H2419" s="99">
        <v>1124.48</v>
      </c>
      <c r="I2419" s="71">
        <f t="shared" si="545"/>
        <v>10813.999999999989</v>
      </c>
      <c r="J2419" s="99"/>
      <c r="K2419" s="99"/>
      <c r="L2419" s="99">
        <f t="shared" si="546"/>
        <v>0</v>
      </c>
      <c r="M2419" s="99">
        <f t="shared" si="544"/>
        <v>9689.5199999999895</v>
      </c>
      <c r="N2419" s="99">
        <f t="shared" si="547"/>
        <v>1124.48</v>
      </c>
      <c r="O2419" s="99">
        <f t="shared" si="548"/>
        <v>10813.999999999989</v>
      </c>
      <c r="P2419" s="99"/>
      <c r="Q2419" s="99"/>
      <c r="R2419" s="99">
        <f t="shared" si="549"/>
        <v>0</v>
      </c>
      <c r="S2419" s="99">
        <f t="shared" si="550"/>
        <v>9689.5199999999895</v>
      </c>
      <c r="T2419" s="99">
        <f t="shared" si="551"/>
        <v>1124.48</v>
      </c>
      <c r="U2419" s="99">
        <f t="shared" si="552"/>
        <v>10813.999999999989</v>
      </c>
      <c r="V2419" s="77"/>
    </row>
    <row r="2420" spans="1:68" s="92" customFormat="1" x14ac:dyDescent="0.25">
      <c r="A2420" s="74">
        <v>2</v>
      </c>
      <c r="B2420" s="244"/>
      <c r="C2420" s="244"/>
      <c r="D2420" s="244"/>
      <c r="E2420" s="244" t="s">
        <v>4541</v>
      </c>
      <c r="F2420" s="109" t="s">
        <v>4543</v>
      </c>
      <c r="G2420" s="99">
        <v>180644.52</v>
      </c>
      <c r="H2420" s="99">
        <v>34273.480000000003</v>
      </c>
      <c r="I2420" s="71">
        <f t="shared" si="545"/>
        <v>214918</v>
      </c>
      <c r="J2420" s="99"/>
      <c r="K2420" s="99"/>
      <c r="L2420" s="99">
        <f t="shared" si="546"/>
        <v>0</v>
      </c>
      <c r="M2420" s="99">
        <f t="shared" si="544"/>
        <v>180644.52</v>
      </c>
      <c r="N2420" s="99">
        <f t="shared" si="547"/>
        <v>34273.480000000003</v>
      </c>
      <c r="O2420" s="99">
        <f t="shared" si="548"/>
        <v>214918</v>
      </c>
      <c r="P2420" s="99"/>
      <c r="Q2420" s="99"/>
      <c r="R2420" s="99">
        <f t="shared" si="549"/>
        <v>0</v>
      </c>
      <c r="S2420" s="99">
        <f t="shared" si="550"/>
        <v>180644.52</v>
      </c>
      <c r="T2420" s="99">
        <f t="shared" si="551"/>
        <v>34273.480000000003</v>
      </c>
      <c r="U2420" s="99">
        <f t="shared" si="552"/>
        <v>214918</v>
      </c>
      <c r="V2420" s="77"/>
    </row>
    <row r="2421" spans="1:68" s="92" customFormat="1" x14ac:dyDescent="0.25">
      <c r="A2421" s="74">
        <v>3</v>
      </c>
      <c r="B2421" s="244"/>
      <c r="C2421" s="244"/>
      <c r="D2421" s="244"/>
      <c r="E2421" s="244" t="s">
        <v>4541</v>
      </c>
      <c r="F2421" s="109" t="s">
        <v>4544</v>
      </c>
      <c r="G2421" s="99">
        <v>-1302.28</v>
      </c>
      <c r="H2421" s="99">
        <v>1302.28</v>
      </c>
      <c r="I2421" s="71">
        <f t="shared" si="545"/>
        <v>0</v>
      </c>
      <c r="J2421" s="99"/>
      <c r="K2421" s="99"/>
      <c r="L2421" s="99">
        <f t="shared" si="546"/>
        <v>0</v>
      </c>
      <c r="M2421" s="99">
        <f t="shared" si="544"/>
        <v>-1302.28</v>
      </c>
      <c r="N2421" s="99">
        <f t="shared" si="547"/>
        <v>1302.28</v>
      </c>
      <c r="O2421" s="99">
        <f t="shared" si="548"/>
        <v>0</v>
      </c>
      <c r="P2421" s="99"/>
      <c r="Q2421" s="99"/>
      <c r="R2421" s="99">
        <f t="shared" si="549"/>
        <v>0</v>
      </c>
      <c r="S2421" s="99">
        <f t="shared" si="550"/>
        <v>-1302.28</v>
      </c>
      <c r="T2421" s="99">
        <f t="shared" si="551"/>
        <v>1302.28</v>
      </c>
      <c r="U2421" s="99">
        <f t="shared" si="552"/>
        <v>0</v>
      </c>
      <c r="V2421" s="77"/>
    </row>
    <row r="2422" spans="1:68" s="92" customFormat="1" x14ac:dyDescent="0.25">
      <c r="A2422" s="74">
        <v>4</v>
      </c>
      <c r="B2422" s="244"/>
      <c r="C2422" s="244"/>
      <c r="D2422" s="244"/>
      <c r="E2422" s="244" t="s">
        <v>4541</v>
      </c>
      <c r="F2422" s="109" t="s">
        <v>4545</v>
      </c>
      <c r="G2422" s="99">
        <v>8664.7499999999982</v>
      </c>
      <c r="H2422" s="99">
        <v>-1679.7499999999982</v>
      </c>
      <c r="I2422" s="71">
        <f t="shared" si="545"/>
        <v>6985</v>
      </c>
      <c r="J2422" s="99"/>
      <c r="K2422" s="99"/>
      <c r="L2422" s="99">
        <f t="shared" si="546"/>
        <v>0</v>
      </c>
      <c r="M2422" s="99">
        <f t="shared" si="544"/>
        <v>8664.7499999999982</v>
      </c>
      <c r="N2422" s="99">
        <f t="shared" si="547"/>
        <v>-1679.7499999999982</v>
      </c>
      <c r="O2422" s="99">
        <f t="shared" si="548"/>
        <v>6985</v>
      </c>
      <c r="P2422" s="99"/>
      <c r="Q2422" s="99"/>
      <c r="R2422" s="99">
        <f t="shared" si="549"/>
        <v>0</v>
      </c>
      <c r="S2422" s="99">
        <f t="shared" si="550"/>
        <v>8664.7499999999982</v>
      </c>
      <c r="T2422" s="99">
        <f t="shared" si="551"/>
        <v>-1679.7499999999982</v>
      </c>
      <c r="U2422" s="99">
        <f t="shared" si="552"/>
        <v>6985</v>
      </c>
      <c r="V2422" s="77"/>
    </row>
    <row r="2423" spans="1:68" s="92" customFormat="1" x14ac:dyDescent="0.25">
      <c r="A2423" s="74">
        <v>5</v>
      </c>
      <c r="B2423" s="244"/>
      <c r="C2423" s="244"/>
      <c r="D2423" s="244"/>
      <c r="E2423" s="244" t="s">
        <v>4541</v>
      </c>
      <c r="F2423" s="109" t="s">
        <v>4546</v>
      </c>
      <c r="G2423" s="99">
        <v>12892.389999999992</v>
      </c>
      <c r="H2423" s="99">
        <v>10500.609999999993</v>
      </c>
      <c r="I2423" s="71">
        <f t="shared" si="545"/>
        <v>23392.999999999985</v>
      </c>
      <c r="J2423" s="99"/>
      <c r="K2423" s="99"/>
      <c r="L2423" s="99">
        <f t="shared" si="546"/>
        <v>0</v>
      </c>
      <c r="M2423" s="99">
        <f t="shared" si="544"/>
        <v>12892.389999999992</v>
      </c>
      <c r="N2423" s="99">
        <f t="shared" si="547"/>
        <v>10500.609999999993</v>
      </c>
      <c r="O2423" s="99">
        <f t="shared" si="548"/>
        <v>23392.999999999985</v>
      </c>
      <c r="P2423" s="99"/>
      <c r="Q2423" s="99"/>
      <c r="R2423" s="99">
        <f t="shared" si="549"/>
        <v>0</v>
      </c>
      <c r="S2423" s="99">
        <f t="shared" si="550"/>
        <v>12892.389999999992</v>
      </c>
      <c r="T2423" s="99">
        <f t="shared" si="551"/>
        <v>10500.609999999993</v>
      </c>
      <c r="U2423" s="99">
        <f t="shared" si="552"/>
        <v>23392.999999999985</v>
      </c>
      <c r="V2423" s="77"/>
    </row>
    <row r="2424" spans="1:68" s="92" customFormat="1" x14ac:dyDescent="0.25">
      <c r="A2424" s="74">
        <v>6</v>
      </c>
      <c r="B2424" s="244"/>
      <c r="C2424" s="244"/>
      <c r="D2424" s="244"/>
      <c r="E2424" s="244" t="s">
        <v>4541</v>
      </c>
      <c r="F2424" s="109" t="s">
        <v>4547</v>
      </c>
      <c r="G2424" s="99">
        <v>102616.28999999996</v>
      </c>
      <c r="H2424" s="99">
        <v>21464.709999999992</v>
      </c>
      <c r="I2424" s="71">
        <f t="shared" si="545"/>
        <v>124080.99999999996</v>
      </c>
      <c r="J2424" s="99"/>
      <c r="K2424" s="99"/>
      <c r="L2424" s="99">
        <f t="shared" si="546"/>
        <v>0</v>
      </c>
      <c r="M2424" s="99">
        <f t="shared" si="544"/>
        <v>102616.28999999996</v>
      </c>
      <c r="N2424" s="99">
        <f t="shared" si="547"/>
        <v>21464.709999999992</v>
      </c>
      <c r="O2424" s="99">
        <f t="shared" si="548"/>
        <v>124080.99999999996</v>
      </c>
      <c r="P2424" s="99"/>
      <c r="Q2424" s="99"/>
      <c r="R2424" s="99">
        <f t="shared" si="549"/>
        <v>0</v>
      </c>
      <c r="S2424" s="99">
        <f t="shared" si="550"/>
        <v>102616.28999999996</v>
      </c>
      <c r="T2424" s="99">
        <f t="shared" si="551"/>
        <v>21464.709999999992</v>
      </c>
      <c r="U2424" s="99">
        <f t="shared" si="552"/>
        <v>124080.99999999996</v>
      </c>
      <c r="V2424" s="77"/>
    </row>
    <row r="2425" spans="1:68" s="92" customFormat="1" x14ac:dyDescent="0.25">
      <c r="A2425" s="74">
        <v>7</v>
      </c>
      <c r="B2425" s="244"/>
      <c r="C2425" s="244"/>
      <c r="D2425" s="244"/>
      <c r="E2425" s="244" t="s">
        <v>4541</v>
      </c>
      <c r="F2425" s="109" t="s">
        <v>4548</v>
      </c>
      <c r="G2425" s="99">
        <v>0</v>
      </c>
      <c r="H2425" s="99">
        <v>0</v>
      </c>
      <c r="I2425" s="71">
        <f t="shared" si="545"/>
        <v>0</v>
      </c>
      <c r="J2425" s="99"/>
      <c r="K2425" s="99"/>
      <c r="L2425" s="99">
        <f t="shared" si="546"/>
        <v>0</v>
      </c>
      <c r="M2425" s="99">
        <f t="shared" si="544"/>
        <v>0</v>
      </c>
      <c r="N2425" s="99">
        <f t="shared" si="547"/>
        <v>0</v>
      </c>
      <c r="O2425" s="99">
        <f t="shared" si="548"/>
        <v>0</v>
      </c>
      <c r="P2425" s="99"/>
      <c r="Q2425" s="99"/>
      <c r="R2425" s="99">
        <f t="shared" si="549"/>
        <v>0</v>
      </c>
      <c r="S2425" s="99">
        <f t="shared" si="550"/>
        <v>0</v>
      </c>
      <c r="T2425" s="99">
        <f t="shared" si="551"/>
        <v>0</v>
      </c>
      <c r="U2425" s="99">
        <f t="shared" si="552"/>
        <v>0</v>
      </c>
      <c r="V2425" s="77"/>
    </row>
    <row r="2426" spans="1:68" s="92" customFormat="1" x14ac:dyDescent="0.25">
      <c r="A2426" s="74">
        <v>8</v>
      </c>
      <c r="B2426" s="244"/>
      <c r="C2426" s="244"/>
      <c r="D2426" s="244"/>
      <c r="E2426" s="244" t="s">
        <v>4541</v>
      </c>
      <c r="F2426" s="109" t="s">
        <v>4549</v>
      </c>
      <c r="G2426" s="99">
        <v>114958.91999999995</v>
      </c>
      <c r="H2426" s="99">
        <v>16886.080000000002</v>
      </c>
      <c r="I2426" s="71">
        <f t="shared" si="545"/>
        <v>131844.99999999994</v>
      </c>
      <c r="J2426" s="99"/>
      <c r="K2426" s="99"/>
      <c r="L2426" s="99">
        <f t="shared" si="546"/>
        <v>0</v>
      </c>
      <c r="M2426" s="99">
        <f t="shared" si="544"/>
        <v>114958.91999999995</v>
      </c>
      <c r="N2426" s="99">
        <f t="shared" si="547"/>
        <v>16886.080000000002</v>
      </c>
      <c r="O2426" s="99">
        <f t="shared" si="548"/>
        <v>131844.99999999994</v>
      </c>
      <c r="P2426" s="99"/>
      <c r="Q2426" s="99"/>
      <c r="R2426" s="99">
        <f t="shared" si="549"/>
        <v>0</v>
      </c>
      <c r="S2426" s="99">
        <f t="shared" si="550"/>
        <v>114958.91999999995</v>
      </c>
      <c r="T2426" s="99">
        <f t="shared" si="551"/>
        <v>16886.080000000002</v>
      </c>
      <c r="U2426" s="99">
        <f t="shared" si="552"/>
        <v>131844.99999999994</v>
      </c>
      <c r="V2426" s="77"/>
    </row>
    <row r="2427" spans="1:68" s="92" customFormat="1" x14ac:dyDescent="0.25">
      <c r="A2427" s="74">
        <v>9</v>
      </c>
      <c r="B2427" s="244"/>
      <c r="C2427" s="244"/>
      <c r="D2427" s="244"/>
      <c r="E2427" s="244" t="s">
        <v>4541</v>
      </c>
      <c r="F2427" s="109" t="s">
        <v>4550</v>
      </c>
      <c r="G2427" s="99">
        <v>113756.85</v>
      </c>
      <c r="H2427" s="99">
        <v>6553.1500000000033</v>
      </c>
      <c r="I2427" s="71">
        <f t="shared" si="545"/>
        <v>120310.00000000001</v>
      </c>
      <c r="J2427" s="99"/>
      <c r="K2427" s="99"/>
      <c r="L2427" s="99">
        <f t="shared" si="546"/>
        <v>0</v>
      </c>
      <c r="M2427" s="99">
        <f t="shared" si="544"/>
        <v>113756.85</v>
      </c>
      <c r="N2427" s="99">
        <f t="shared" si="547"/>
        <v>6553.1500000000033</v>
      </c>
      <c r="O2427" s="99">
        <f t="shared" si="548"/>
        <v>120310.00000000001</v>
      </c>
      <c r="P2427" s="99"/>
      <c r="Q2427" s="99"/>
      <c r="R2427" s="99">
        <f t="shared" si="549"/>
        <v>0</v>
      </c>
      <c r="S2427" s="99">
        <f t="shared" si="550"/>
        <v>113756.85</v>
      </c>
      <c r="T2427" s="99">
        <f t="shared" si="551"/>
        <v>6553.1500000000033</v>
      </c>
      <c r="U2427" s="99">
        <f t="shared" si="552"/>
        <v>120310.00000000001</v>
      </c>
      <c r="V2427" s="77"/>
    </row>
    <row r="2428" spans="1:68" s="92" customFormat="1" x14ac:dyDescent="0.25">
      <c r="A2428" s="74">
        <v>10</v>
      </c>
      <c r="B2428" s="244"/>
      <c r="C2428" s="244"/>
      <c r="D2428" s="244"/>
      <c r="E2428" s="244" t="s">
        <v>4541</v>
      </c>
      <c r="F2428" s="109" t="s">
        <v>4551</v>
      </c>
      <c r="G2428" s="99">
        <v>8636.4900000000289</v>
      </c>
      <c r="H2428" s="99">
        <v>3387.51</v>
      </c>
      <c r="I2428" s="71">
        <f t="shared" si="545"/>
        <v>12024.000000000029</v>
      </c>
      <c r="J2428" s="99"/>
      <c r="K2428" s="99"/>
      <c r="L2428" s="99">
        <f t="shared" si="546"/>
        <v>0</v>
      </c>
      <c r="M2428" s="99">
        <f t="shared" si="544"/>
        <v>8636.4900000000289</v>
      </c>
      <c r="N2428" s="99">
        <f t="shared" si="547"/>
        <v>3387.51</v>
      </c>
      <c r="O2428" s="99">
        <f t="shared" si="548"/>
        <v>12024.000000000029</v>
      </c>
      <c r="P2428" s="99"/>
      <c r="Q2428" s="99"/>
      <c r="R2428" s="99">
        <f t="shared" si="549"/>
        <v>0</v>
      </c>
      <c r="S2428" s="99">
        <f t="shared" si="550"/>
        <v>8636.4900000000289</v>
      </c>
      <c r="T2428" s="99">
        <f t="shared" si="551"/>
        <v>3387.51</v>
      </c>
      <c r="U2428" s="99">
        <f t="shared" si="552"/>
        <v>12024.000000000029</v>
      </c>
      <c r="V2428" s="77"/>
    </row>
    <row r="2429" spans="1:68" s="92" customFormat="1" x14ac:dyDescent="0.25">
      <c r="A2429" s="74">
        <v>11</v>
      </c>
      <c r="B2429" s="244"/>
      <c r="C2429" s="244"/>
      <c r="D2429" s="244"/>
      <c r="E2429" s="244" t="s">
        <v>4541</v>
      </c>
      <c r="F2429" s="109" t="s">
        <v>4552</v>
      </c>
      <c r="G2429" s="99">
        <v>59343.080000000031</v>
      </c>
      <c r="H2429" s="99">
        <v>8143.9200000000037</v>
      </c>
      <c r="I2429" s="71">
        <f t="shared" si="545"/>
        <v>67487.000000000029</v>
      </c>
      <c r="J2429" s="99"/>
      <c r="K2429" s="99"/>
      <c r="L2429" s="99">
        <f t="shared" si="546"/>
        <v>0</v>
      </c>
      <c r="M2429" s="99">
        <f t="shared" si="544"/>
        <v>59343.080000000031</v>
      </c>
      <c r="N2429" s="99">
        <f t="shared" si="547"/>
        <v>8143.9200000000037</v>
      </c>
      <c r="O2429" s="99">
        <f t="shared" si="548"/>
        <v>67487.000000000029</v>
      </c>
      <c r="P2429" s="99"/>
      <c r="Q2429" s="99"/>
      <c r="R2429" s="99">
        <f t="shared" si="549"/>
        <v>0</v>
      </c>
      <c r="S2429" s="99">
        <f t="shared" si="550"/>
        <v>59343.080000000031</v>
      </c>
      <c r="T2429" s="99">
        <f t="shared" si="551"/>
        <v>8143.9200000000037</v>
      </c>
      <c r="U2429" s="99">
        <f t="shared" si="552"/>
        <v>67487.000000000029</v>
      </c>
      <c r="V2429" s="77"/>
    </row>
    <row r="2430" spans="1:68" s="92" customFormat="1" x14ac:dyDescent="0.25">
      <c r="A2430" s="74">
        <v>12</v>
      </c>
      <c r="B2430" s="244"/>
      <c r="C2430" s="244"/>
      <c r="D2430" s="244"/>
      <c r="E2430" s="244" t="s">
        <v>4541</v>
      </c>
      <c r="F2430" s="109" t="s">
        <v>4553</v>
      </c>
      <c r="G2430" s="99">
        <v>15388.799999999985</v>
      </c>
      <c r="H2430" s="99">
        <v>9395.1999999999989</v>
      </c>
      <c r="I2430" s="71">
        <f t="shared" si="545"/>
        <v>24783.999999999985</v>
      </c>
      <c r="J2430" s="99"/>
      <c r="K2430" s="99"/>
      <c r="L2430" s="99">
        <f t="shared" si="546"/>
        <v>0</v>
      </c>
      <c r="M2430" s="99">
        <f t="shared" si="544"/>
        <v>15388.799999999985</v>
      </c>
      <c r="N2430" s="99">
        <f t="shared" si="547"/>
        <v>9395.1999999999989</v>
      </c>
      <c r="O2430" s="99">
        <f t="shared" si="548"/>
        <v>24783.999999999985</v>
      </c>
      <c r="P2430" s="99"/>
      <c r="Q2430" s="99"/>
      <c r="R2430" s="99">
        <f t="shared" si="549"/>
        <v>0</v>
      </c>
      <c r="S2430" s="99">
        <f t="shared" si="550"/>
        <v>15388.799999999985</v>
      </c>
      <c r="T2430" s="99">
        <f t="shared" si="551"/>
        <v>9395.1999999999989</v>
      </c>
      <c r="U2430" s="99">
        <f t="shared" si="552"/>
        <v>24783.999999999985</v>
      </c>
      <c r="V2430" s="77"/>
    </row>
    <row r="2431" spans="1:68" s="92" customFormat="1" x14ac:dyDescent="0.25">
      <c r="A2431" s="74">
        <v>13</v>
      </c>
      <c r="B2431" s="244"/>
      <c r="C2431" s="244"/>
      <c r="D2431" s="244"/>
      <c r="E2431" s="244" t="s">
        <v>4541</v>
      </c>
      <c r="F2431" s="109" t="s">
        <v>4554</v>
      </c>
      <c r="G2431" s="99">
        <v>38864.269999999997</v>
      </c>
      <c r="H2431" s="99">
        <v>5364.7300000000014</v>
      </c>
      <c r="I2431" s="71">
        <f t="shared" si="545"/>
        <v>44229</v>
      </c>
      <c r="J2431" s="99"/>
      <c r="K2431" s="99"/>
      <c r="L2431" s="99">
        <f t="shared" si="546"/>
        <v>0</v>
      </c>
      <c r="M2431" s="99">
        <f t="shared" si="544"/>
        <v>38864.269999999997</v>
      </c>
      <c r="N2431" s="99">
        <f t="shared" si="547"/>
        <v>5364.7300000000014</v>
      </c>
      <c r="O2431" s="99">
        <f t="shared" si="548"/>
        <v>44229</v>
      </c>
      <c r="P2431" s="99"/>
      <c r="Q2431" s="99"/>
      <c r="R2431" s="99">
        <f t="shared" si="549"/>
        <v>0</v>
      </c>
      <c r="S2431" s="99">
        <f t="shared" si="550"/>
        <v>38864.269999999997</v>
      </c>
      <c r="T2431" s="99">
        <f t="shared" si="551"/>
        <v>5364.7300000000014</v>
      </c>
      <c r="U2431" s="99">
        <f t="shared" si="552"/>
        <v>44229</v>
      </c>
      <c r="V2431" s="77"/>
    </row>
    <row r="2432" spans="1:68" s="92" customFormat="1" x14ac:dyDescent="0.25">
      <c r="A2432" s="74">
        <v>14</v>
      </c>
      <c r="B2432" s="244"/>
      <c r="C2432" s="244"/>
      <c r="D2432" s="244"/>
      <c r="E2432" s="244" t="s">
        <v>4541</v>
      </c>
      <c r="F2432" s="109" t="s">
        <v>4555</v>
      </c>
      <c r="G2432" s="99">
        <v>15339.03000000001</v>
      </c>
      <c r="H2432" s="99">
        <v>8531.9699999999993</v>
      </c>
      <c r="I2432" s="71">
        <f t="shared" si="545"/>
        <v>23871.000000000007</v>
      </c>
      <c r="J2432" s="99"/>
      <c r="K2432" s="99"/>
      <c r="L2432" s="99">
        <f t="shared" si="546"/>
        <v>0</v>
      </c>
      <c r="M2432" s="99">
        <f t="shared" si="544"/>
        <v>15339.03000000001</v>
      </c>
      <c r="N2432" s="99">
        <f t="shared" si="547"/>
        <v>8531.9699999999993</v>
      </c>
      <c r="O2432" s="99">
        <f t="shared" si="548"/>
        <v>23871.000000000007</v>
      </c>
      <c r="P2432" s="99"/>
      <c r="Q2432" s="99"/>
      <c r="R2432" s="99">
        <f t="shared" si="549"/>
        <v>0</v>
      </c>
      <c r="S2432" s="99">
        <f t="shared" si="550"/>
        <v>15339.03000000001</v>
      </c>
      <c r="T2432" s="99">
        <f t="shared" si="551"/>
        <v>8531.9699999999993</v>
      </c>
      <c r="U2432" s="99">
        <f t="shared" si="552"/>
        <v>23871.000000000007</v>
      </c>
      <c r="V2432" s="77"/>
    </row>
    <row r="2433" spans="1:22" s="92" customFormat="1" x14ac:dyDescent="0.25">
      <c r="A2433" s="74">
        <v>15</v>
      </c>
      <c r="B2433" s="244"/>
      <c r="C2433" s="244"/>
      <c r="D2433" s="244"/>
      <c r="E2433" s="244" t="s">
        <v>4541</v>
      </c>
      <c r="F2433" s="109" t="s">
        <v>4556</v>
      </c>
      <c r="G2433" s="99">
        <v>0</v>
      </c>
      <c r="H2433" s="99">
        <v>0</v>
      </c>
      <c r="I2433" s="71">
        <f t="shared" si="545"/>
        <v>0</v>
      </c>
      <c r="J2433" s="99"/>
      <c r="K2433" s="99"/>
      <c r="L2433" s="99">
        <f t="shared" si="546"/>
        <v>0</v>
      </c>
      <c r="M2433" s="99">
        <f t="shared" si="544"/>
        <v>0</v>
      </c>
      <c r="N2433" s="99">
        <f t="shared" si="547"/>
        <v>0</v>
      </c>
      <c r="O2433" s="99">
        <f t="shared" si="548"/>
        <v>0</v>
      </c>
      <c r="P2433" s="99"/>
      <c r="Q2433" s="99"/>
      <c r="R2433" s="99">
        <f t="shared" si="549"/>
        <v>0</v>
      </c>
      <c r="S2433" s="99">
        <f t="shared" si="550"/>
        <v>0</v>
      </c>
      <c r="T2433" s="99">
        <f t="shared" si="551"/>
        <v>0</v>
      </c>
      <c r="U2433" s="99">
        <f t="shared" si="552"/>
        <v>0</v>
      </c>
      <c r="V2433" s="77"/>
    </row>
    <row r="2434" spans="1:22" s="92" customFormat="1" x14ac:dyDescent="0.25">
      <c r="A2434" s="74">
        <v>16</v>
      </c>
      <c r="B2434" s="244"/>
      <c r="C2434" s="244"/>
      <c r="D2434" s="244"/>
      <c r="E2434" s="244" t="s">
        <v>4541</v>
      </c>
      <c r="F2434" s="109" t="s">
        <v>4557</v>
      </c>
      <c r="G2434" s="99">
        <v>74161.449999999953</v>
      </c>
      <c r="H2434" s="99">
        <v>4480.5500000000065</v>
      </c>
      <c r="I2434" s="71">
        <f t="shared" si="545"/>
        <v>78641.999999999956</v>
      </c>
      <c r="J2434" s="99"/>
      <c r="K2434" s="99"/>
      <c r="L2434" s="99">
        <f t="shared" si="546"/>
        <v>0</v>
      </c>
      <c r="M2434" s="99">
        <f t="shared" si="544"/>
        <v>74161.449999999953</v>
      </c>
      <c r="N2434" s="99">
        <f t="shared" si="547"/>
        <v>4480.5500000000065</v>
      </c>
      <c r="O2434" s="99">
        <f t="shared" si="548"/>
        <v>78641.999999999956</v>
      </c>
      <c r="P2434" s="99"/>
      <c r="Q2434" s="99"/>
      <c r="R2434" s="99">
        <f t="shared" si="549"/>
        <v>0</v>
      </c>
      <c r="S2434" s="99">
        <f t="shared" si="550"/>
        <v>74161.449999999953</v>
      </c>
      <c r="T2434" s="99">
        <f t="shared" si="551"/>
        <v>4480.5500000000065</v>
      </c>
      <c r="U2434" s="99">
        <f t="shared" si="552"/>
        <v>78641.999999999956</v>
      </c>
      <c r="V2434" s="77"/>
    </row>
    <row r="2435" spans="1:22" s="92" customFormat="1" x14ac:dyDescent="0.25">
      <c r="A2435" s="74">
        <v>17</v>
      </c>
      <c r="B2435" s="244"/>
      <c r="C2435" s="244"/>
      <c r="D2435" s="244"/>
      <c r="E2435" s="244" t="s">
        <v>4541</v>
      </c>
      <c r="F2435" s="109" t="s">
        <v>4558</v>
      </c>
      <c r="G2435" s="99">
        <v>152699.25</v>
      </c>
      <c r="H2435" s="99">
        <v>32121.750000000011</v>
      </c>
      <c r="I2435" s="71">
        <f t="shared" si="545"/>
        <v>184821</v>
      </c>
      <c r="J2435" s="99"/>
      <c r="K2435" s="99"/>
      <c r="L2435" s="99">
        <f t="shared" si="546"/>
        <v>0</v>
      </c>
      <c r="M2435" s="99">
        <f t="shared" si="544"/>
        <v>152699.25</v>
      </c>
      <c r="N2435" s="99">
        <f t="shared" si="547"/>
        <v>32121.750000000011</v>
      </c>
      <c r="O2435" s="99">
        <f t="shared" si="548"/>
        <v>184821</v>
      </c>
      <c r="P2435" s="99"/>
      <c r="Q2435" s="99"/>
      <c r="R2435" s="99">
        <f t="shared" si="549"/>
        <v>0</v>
      </c>
      <c r="S2435" s="99">
        <f t="shared" si="550"/>
        <v>152699.25</v>
      </c>
      <c r="T2435" s="99">
        <f t="shared" si="551"/>
        <v>32121.750000000011</v>
      </c>
      <c r="U2435" s="99">
        <f t="shared" si="552"/>
        <v>184821</v>
      </c>
      <c r="V2435" s="77"/>
    </row>
    <row r="2436" spans="1:22" s="92" customFormat="1" x14ac:dyDescent="0.25">
      <c r="A2436" s="74">
        <v>18</v>
      </c>
      <c r="B2436" s="244"/>
      <c r="C2436" s="244"/>
      <c r="D2436" s="244"/>
      <c r="E2436" s="244" t="s">
        <v>4541</v>
      </c>
      <c r="F2436" s="109" t="s">
        <v>4559</v>
      </c>
      <c r="G2436" s="99">
        <v>26672.429999999997</v>
      </c>
      <c r="H2436" s="99">
        <v>4446.57</v>
      </c>
      <c r="I2436" s="71">
        <f t="shared" si="545"/>
        <v>31118.999999999996</v>
      </c>
      <c r="J2436" s="99"/>
      <c r="K2436" s="99"/>
      <c r="L2436" s="99">
        <f t="shared" si="546"/>
        <v>0</v>
      </c>
      <c r="M2436" s="99">
        <f t="shared" si="544"/>
        <v>26672.429999999997</v>
      </c>
      <c r="N2436" s="99">
        <f t="shared" si="547"/>
        <v>4446.57</v>
      </c>
      <c r="O2436" s="99">
        <f t="shared" si="548"/>
        <v>31118.999999999996</v>
      </c>
      <c r="P2436" s="99"/>
      <c r="Q2436" s="99"/>
      <c r="R2436" s="99">
        <f t="shared" si="549"/>
        <v>0</v>
      </c>
      <c r="S2436" s="99">
        <f t="shared" si="550"/>
        <v>26672.429999999997</v>
      </c>
      <c r="T2436" s="99">
        <f t="shared" si="551"/>
        <v>4446.57</v>
      </c>
      <c r="U2436" s="99">
        <f t="shared" si="552"/>
        <v>31118.999999999996</v>
      </c>
      <c r="V2436" s="77"/>
    </row>
    <row r="2437" spans="1:22" s="92" customFormat="1" x14ac:dyDescent="0.25">
      <c r="A2437" s="74">
        <v>19</v>
      </c>
      <c r="B2437" s="244"/>
      <c r="C2437" s="244"/>
      <c r="D2437" s="244"/>
      <c r="E2437" s="244" t="s">
        <v>4541</v>
      </c>
      <c r="F2437" s="109" t="s">
        <v>4560</v>
      </c>
      <c r="G2437" s="99">
        <v>114183.35000000005</v>
      </c>
      <c r="H2437" s="99">
        <v>-6669.3499999999913</v>
      </c>
      <c r="I2437" s="71">
        <f t="shared" si="545"/>
        <v>107514.00000000006</v>
      </c>
      <c r="J2437" s="99"/>
      <c r="K2437" s="99"/>
      <c r="L2437" s="99">
        <f t="shared" si="546"/>
        <v>0</v>
      </c>
      <c r="M2437" s="99">
        <f t="shared" si="544"/>
        <v>114183.35000000005</v>
      </c>
      <c r="N2437" s="99">
        <f t="shared" si="547"/>
        <v>-6669.3499999999913</v>
      </c>
      <c r="O2437" s="99">
        <f t="shared" si="548"/>
        <v>107514.00000000006</v>
      </c>
      <c r="P2437" s="99"/>
      <c r="Q2437" s="99"/>
      <c r="R2437" s="99">
        <f t="shared" si="549"/>
        <v>0</v>
      </c>
      <c r="S2437" s="99">
        <f t="shared" si="550"/>
        <v>114183.35000000005</v>
      </c>
      <c r="T2437" s="99">
        <f t="shared" si="551"/>
        <v>-6669.3499999999913</v>
      </c>
      <c r="U2437" s="99">
        <f t="shared" si="552"/>
        <v>107514.00000000006</v>
      </c>
      <c r="V2437" s="77"/>
    </row>
    <row r="2438" spans="1:22" s="92" customFormat="1" x14ac:dyDescent="0.25">
      <c r="A2438" s="74">
        <v>20</v>
      </c>
      <c r="B2438" s="244"/>
      <c r="C2438" s="244"/>
      <c r="D2438" s="244"/>
      <c r="E2438" s="244" t="s">
        <v>4541</v>
      </c>
      <c r="F2438" s="109" t="s">
        <v>4561</v>
      </c>
      <c r="G2438" s="99">
        <v>14806.869999999999</v>
      </c>
      <c r="H2438" s="99">
        <v>5566.1299999999974</v>
      </c>
      <c r="I2438" s="71">
        <f t="shared" si="545"/>
        <v>20372.999999999996</v>
      </c>
      <c r="J2438" s="99"/>
      <c r="K2438" s="99"/>
      <c r="L2438" s="99">
        <f t="shared" si="546"/>
        <v>0</v>
      </c>
      <c r="M2438" s="99">
        <f t="shared" si="544"/>
        <v>14806.869999999999</v>
      </c>
      <c r="N2438" s="99">
        <f t="shared" si="547"/>
        <v>5566.1299999999974</v>
      </c>
      <c r="O2438" s="99">
        <f t="shared" si="548"/>
        <v>20372.999999999996</v>
      </c>
      <c r="P2438" s="99"/>
      <c r="Q2438" s="99"/>
      <c r="R2438" s="99">
        <f t="shared" si="549"/>
        <v>0</v>
      </c>
      <c r="S2438" s="99">
        <f t="shared" si="550"/>
        <v>14806.869999999999</v>
      </c>
      <c r="T2438" s="99">
        <f t="shared" si="551"/>
        <v>5566.1299999999974</v>
      </c>
      <c r="U2438" s="99">
        <f t="shared" si="552"/>
        <v>20372.999999999996</v>
      </c>
      <c r="V2438" s="77"/>
    </row>
    <row r="2439" spans="1:22" s="92" customFormat="1" x14ac:dyDescent="0.25">
      <c r="A2439" s="74">
        <v>21</v>
      </c>
      <c r="B2439" s="244"/>
      <c r="C2439" s="244"/>
      <c r="D2439" s="244"/>
      <c r="E2439" s="244" t="s">
        <v>4541</v>
      </c>
      <c r="F2439" s="109" t="s">
        <v>4562</v>
      </c>
      <c r="G2439" s="99">
        <v>0</v>
      </c>
      <c r="H2439" s="99">
        <v>0</v>
      </c>
      <c r="I2439" s="71">
        <f t="shared" si="545"/>
        <v>0</v>
      </c>
      <c r="J2439" s="99"/>
      <c r="K2439" s="99"/>
      <c r="L2439" s="99">
        <f t="shared" si="546"/>
        <v>0</v>
      </c>
      <c r="M2439" s="99">
        <f t="shared" si="544"/>
        <v>0</v>
      </c>
      <c r="N2439" s="99">
        <f t="shared" si="547"/>
        <v>0</v>
      </c>
      <c r="O2439" s="99">
        <f t="shared" si="548"/>
        <v>0</v>
      </c>
      <c r="P2439" s="99"/>
      <c r="Q2439" s="99"/>
      <c r="R2439" s="99">
        <f t="shared" si="549"/>
        <v>0</v>
      </c>
      <c r="S2439" s="99">
        <f t="shared" si="550"/>
        <v>0</v>
      </c>
      <c r="T2439" s="99">
        <f t="shared" si="551"/>
        <v>0</v>
      </c>
      <c r="U2439" s="99">
        <f t="shared" si="552"/>
        <v>0</v>
      </c>
      <c r="V2439" s="77"/>
    </row>
    <row r="2440" spans="1:22" s="92" customFormat="1" x14ac:dyDescent="0.25">
      <c r="A2440" s="74">
        <v>22</v>
      </c>
      <c r="B2440" s="244"/>
      <c r="C2440" s="244"/>
      <c r="D2440" s="244"/>
      <c r="E2440" s="244" t="s">
        <v>4541</v>
      </c>
      <c r="F2440" s="109" t="s">
        <v>4563</v>
      </c>
      <c r="G2440" s="99">
        <v>0</v>
      </c>
      <c r="H2440" s="99">
        <v>0</v>
      </c>
      <c r="I2440" s="71">
        <f t="shared" si="545"/>
        <v>0</v>
      </c>
      <c r="J2440" s="99"/>
      <c r="K2440" s="99"/>
      <c r="L2440" s="99">
        <f t="shared" si="546"/>
        <v>0</v>
      </c>
      <c r="M2440" s="99">
        <f t="shared" si="544"/>
        <v>0</v>
      </c>
      <c r="N2440" s="99">
        <f t="shared" si="547"/>
        <v>0</v>
      </c>
      <c r="O2440" s="99">
        <f t="shared" si="548"/>
        <v>0</v>
      </c>
      <c r="P2440" s="99"/>
      <c r="Q2440" s="99"/>
      <c r="R2440" s="99">
        <f t="shared" si="549"/>
        <v>0</v>
      </c>
      <c r="S2440" s="99">
        <f t="shared" si="550"/>
        <v>0</v>
      </c>
      <c r="T2440" s="99">
        <f t="shared" si="551"/>
        <v>0</v>
      </c>
      <c r="U2440" s="99">
        <f t="shared" si="552"/>
        <v>0</v>
      </c>
      <c r="V2440" s="77"/>
    </row>
    <row r="2441" spans="1:22" s="92" customFormat="1" x14ac:dyDescent="0.25">
      <c r="A2441" s="74">
        <v>23</v>
      </c>
      <c r="B2441" s="244"/>
      <c r="C2441" s="244"/>
      <c r="D2441" s="244"/>
      <c r="E2441" s="244" t="s">
        <v>4541</v>
      </c>
      <c r="F2441" s="109" t="s">
        <v>4564</v>
      </c>
      <c r="G2441" s="99">
        <v>16310.579999999998</v>
      </c>
      <c r="H2441" s="99">
        <v>5081.42</v>
      </c>
      <c r="I2441" s="71">
        <f t="shared" si="545"/>
        <v>21392</v>
      </c>
      <c r="J2441" s="99"/>
      <c r="K2441" s="99"/>
      <c r="L2441" s="99">
        <f t="shared" si="546"/>
        <v>0</v>
      </c>
      <c r="M2441" s="99">
        <f t="shared" si="544"/>
        <v>16310.579999999998</v>
      </c>
      <c r="N2441" s="99">
        <f t="shared" si="547"/>
        <v>5081.42</v>
      </c>
      <c r="O2441" s="99">
        <f t="shared" si="548"/>
        <v>21392</v>
      </c>
      <c r="P2441" s="99"/>
      <c r="Q2441" s="99"/>
      <c r="R2441" s="99">
        <f t="shared" si="549"/>
        <v>0</v>
      </c>
      <c r="S2441" s="99">
        <f t="shared" si="550"/>
        <v>16310.579999999998</v>
      </c>
      <c r="T2441" s="99">
        <f t="shared" si="551"/>
        <v>5081.42</v>
      </c>
      <c r="U2441" s="99">
        <f t="shared" si="552"/>
        <v>21392</v>
      </c>
      <c r="V2441" s="77"/>
    </row>
    <row r="2442" spans="1:22" s="92" customFormat="1" x14ac:dyDescent="0.25">
      <c r="A2442" s="74">
        <v>24</v>
      </c>
      <c r="B2442" s="244"/>
      <c r="C2442" s="244"/>
      <c r="D2442" s="244"/>
      <c r="E2442" s="244" t="s">
        <v>4541</v>
      </c>
      <c r="F2442" s="109" t="s">
        <v>4565</v>
      </c>
      <c r="G2442" s="99">
        <v>14766.040000000005</v>
      </c>
      <c r="H2442" s="99">
        <v>4015.96</v>
      </c>
      <c r="I2442" s="71">
        <f t="shared" si="545"/>
        <v>18782.000000000004</v>
      </c>
      <c r="J2442" s="99"/>
      <c r="K2442" s="99"/>
      <c r="L2442" s="99">
        <f t="shared" si="546"/>
        <v>0</v>
      </c>
      <c r="M2442" s="99">
        <f t="shared" si="544"/>
        <v>14766.040000000005</v>
      </c>
      <c r="N2442" s="99">
        <f t="shared" si="547"/>
        <v>4015.96</v>
      </c>
      <c r="O2442" s="99">
        <f t="shared" si="548"/>
        <v>18782.000000000004</v>
      </c>
      <c r="P2442" s="99"/>
      <c r="Q2442" s="99"/>
      <c r="R2442" s="99">
        <f t="shared" si="549"/>
        <v>0</v>
      </c>
      <c r="S2442" s="99">
        <f t="shared" si="550"/>
        <v>14766.040000000005</v>
      </c>
      <c r="T2442" s="99">
        <f t="shared" si="551"/>
        <v>4015.96</v>
      </c>
      <c r="U2442" s="99">
        <f t="shared" si="552"/>
        <v>18782.000000000004</v>
      </c>
      <c r="V2442" s="77"/>
    </row>
    <row r="2443" spans="1:22" s="92" customFormat="1" x14ac:dyDescent="0.25">
      <c r="A2443" s="74">
        <v>25</v>
      </c>
      <c r="B2443" s="244"/>
      <c r="C2443" s="244"/>
      <c r="D2443" s="244"/>
      <c r="E2443" s="244" t="s">
        <v>4541</v>
      </c>
      <c r="F2443" s="109" t="s">
        <v>4566</v>
      </c>
      <c r="G2443" s="99">
        <v>14882.139999999994</v>
      </c>
      <c r="H2443" s="99">
        <v>4750.8599999999997</v>
      </c>
      <c r="I2443" s="71">
        <f t="shared" si="545"/>
        <v>19632.999999999993</v>
      </c>
      <c r="J2443" s="99"/>
      <c r="K2443" s="99"/>
      <c r="L2443" s="99">
        <f t="shared" si="546"/>
        <v>0</v>
      </c>
      <c r="M2443" s="99">
        <f t="shared" si="544"/>
        <v>14882.139999999994</v>
      </c>
      <c r="N2443" s="99">
        <f t="shared" si="547"/>
        <v>4750.8599999999997</v>
      </c>
      <c r="O2443" s="99">
        <f t="shared" si="548"/>
        <v>19632.999999999993</v>
      </c>
      <c r="P2443" s="99"/>
      <c r="Q2443" s="99"/>
      <c r="R2443" s="99">
        <f t="shared" si="549"/>
        <v>0</v>
      </c>
      <c r="S2443" s="99">
        <f t="shared" si="550"/>
        <v>14882.139999999994</v>
      </c>
      <c r="T2443" s="99">
        <f t="shared" si="551"/>
        <v>4750.8599999999997</v>
      </c>
      <c r="U2443" s="99">
        <f t="shared" si="552"/>
        <v>19632.999999999993</v>
      </c>
      <c r="V2443" s="77"/>
    </row>
    <row r="2444" spans="1:22" s="92" customFormat="1" x14ac:dyDescent="0.25">
      <c r="A2444" s="74">
        <v>26</v>
      </c>
      <c r="B2444" s="244"/>
      <c r="C2444" s="244"/>
      <c r="D2444" s="244"/>
      <c r="E2444" s="244" t="s">
        <v>4541</v>
      </c>
      <c r="F2444" s="109" t="s">
        <v>4567</v>
      </c>
      <c r="G2444" s="99">
        <v>99634.599999999991</v>
      </c>
      <c r="H2444" s="99">
        <v>9120.4000000000015</v>
      </c>
      <c r="I2444" s="71">
        <f t="shared" si="545"/>
        <v>108755</v>
      </c>
      <c r="J2444" s="99"/>
      <c r="K2444" s="99"/>
      <c r="L2444" s="99">
        <f t="shared" si="546"/>
        <v>0</v>
      </c>
      <c r="M2444" s="99">
        <f t="shared" si="544"/>
        <v>99634.599999999991</v>
      </c>
      <c r="N2444" s="99">
        <f t="shared" si="547"/>
        <v>9120.4000000000015</v>
      </c>
      <c r="O2444" s="99">
        <f t="shared" si="548"/>
        <v>108755</v>
      </c>
      <c r="P2444" s="99"/>
      <c r="Q2444" s="99"/>
      <c r="R2444" s="99">
        <f t="shared" si="549"/>
        <v>0</v>
      </c>
      <c r="S2444" s="99">
        <f t="shared" si="550"/>
        <v>99634.599999999991</v>
      </c>
      <c r="T2444" s="99">
        <f t="shared" si="551"/>
        <v>9120.4000000000015</v>
      </c>
      <c r="U2444" s="99">
        <f t="shared" si="552"/>
        <v>108755</v>
      </c>
      <c r="V2444" s="77"/>
    </row>
    <row r="2445" spans="1:22" s="92" customFormat="1" x14ac:dyDescent="0.25">
      <c r="A2445" s="74">
        <v>27</v>
      </c>
      <c r="B2445" s="244"/>
      <c r="C2445" s="244"/>
      <c r="D2445" s="244"/>
      <c r="E2445" s="244" t="s">
        <v>4541</v>
      </c>
      <c r="F2445" s="109" t="s">
        <v>4568</v>
      </c>
      <c r="G2445" s="99">
        <v>73273.809999999969</v>
      </c>
      <c r="H2445" s="99">
        <v>23282.190000000002</v>
      </c>
      <c r="I2445" s="71">
        <f t="shared" si="545"/>
        <v>96555.999999999971</v>
      </c>
      <c r="J2445" s="99"/>
      <c r="K2445" s="99"/>
      <c r="L2445" s="99">
        <f t="shared" si="546"/>
        <v>0</v>
      </c>
      <c r="M2445" s="99">
        <f t="shared" si="544"/>
        <v>73273.809999999969</v>
      </c>
      <c r="N2445" s="99">
        <f t="shared" si="547"/>
        <v>23282.190000000002</v>
      </c>
      <c r="O2445" s="99">
        <f t="shared" si="548"/>
        <v>96555.999999999971</v>
      </c>
      <c r="P2445" s="99"/>
      <c r="Q2445" s="99"/>
      <c r="R2445" s="99">
        <f t="shared" si="549"/>
        <v>0</v>
      </c>
      <c r="S2445" s="99">
        <f t="shared" si="550"/>
        <v>73273.809999999969</v>
      </c>
      <c r="T2445" s="99">
        <f t="shared" si="551"/>
        <v>23282.190000000002</v>
      </c>
      <c r="U2445" s="99">
        <f t="shared" si="552"/>
        <v>96555.999999999971</v>
      </c>
      <c r="V2445" s="77"/>
    </row>
    <row r="2446" spans="1:22" s="92" customFormat="1" x14ac:dyDescent="0.25">
      <c r="A2446" s="74">
        <v>28</v>
      </c>
      <c r="B2446" s="244"/>
      <c r="C2446" s="244"/>
      <c r="D2446" s="244"/>
      <c r="E2446" s="244" t="s">
        <v>4541</v>
      </c>
      <c r="F2446" s="109" t="s">
        <v>4569</v>
      </c>
      <c r="G2446" s="99">
        <v>48682.85</v>
      </c>
      <c r="H2446" s="99">
        <v>4145.1499999999996</v>
      </c>
      <c r="I2446" s="71">
        <f t="shared" si="545"/>
        <v>52828</v>
      </c>
      <c r="J2446" s="99"/>
      <c r="K2446" s="99"/>
      <c r="L2446" s="99">
        <f t="shared" si="546"/>
        <v>0</v>
      </c>
      <c r="M2446" s="99">
        <f t="shared" ref="M2446:M2510" si="557">G2446+J2446</f>
        <v>48682.85</v>
      </c>
      <c r="N2446" s="99">
        <f t="shared" si="547"/>
        <v>4145.1499999999996</v>
      </c>
      <c r="O2446" s="99">
        <f t="shared" si="548"/>
        <v>52828</v>
      </c>
      <c r="P2446" s="99"/>
      <c r="Q2446" s="99"/>
      <c r="R2446" s="99">
        <f t="shared" si="549"/>
        <v>0</v>
      </c>
      <c r="S2446" s="99">
        <f t="shared" si="550"/>
        <v>48682.85</v>
      </c>
      <c r="T2446" s="99">
        <f t="shared" si="551"/>
        <v>4145.1499999999996</v>
      </c>
      <c r="U2446" s="99">
        <f t="shared" si="552"/>
        <v>52828</v>
      </c>
      <c r="V2446" s="77"/>
    </row>
    <row r="2447" spans="1:22" s="92" customFormat="1" x14ac:dyDescent="0.25">
      <c r="A2447" s="74">
        <v>29</v>
      </c>
      <c r="B2447" s="244"/>
      <c r="C2447" s="244"/>
      <c r="D2447" s="244"/>
      <c r="E2447" s="244" t="s">
        <v>4541</v>
      </c>
      <c r="F2447" s="109" t="s">
        <v>4570</v>
      </c>
      <c r="G2447" s="99">
        <v>144377.97</v>
      </c>
      <c r="H2447" s="99">
        <v>16342.030000000006</v>
      </c>
      <c r="I2447" s="71">
        <f t="shared" si="545"/>
        <v>160720</v>
      </c>
      <c r="J2447" s="99"/>
      <c r="K2447" s="99"/>
      <c r="L2447" s="99">
        <f t="shared" si="546"/>
        <v>0</v>
      </c>
      <c r="M2447" s="99">
        <f t="shared" si="557"/>
        <v>144377.97</v>
      </c>
      <c r="N2447" s="99">
        <f t="shared" si="547"/>
        <v>16342.030000000006</v>
      </c>
      <c r="O2447" s="99">
        <f t="shared" si="548"/>
        <v>160720</v>
      </c>
      <c r="P2447" s="99"/>
      <c r="Q2447" s="99"/>
      <c r="R2447" s="99">
        <f t="shared" si="549"/>
        <v>0</v>
      </c>
      <c r="S2447" s="99">
        <f t="shared" si="550"/>
        <v>144377.97</v>
      </c>
      <c r="T2447" s="99">
        <f t="shared" si="551"/>
        <v>16342.030000000006</v>
      </c>
      <c r="U2447" s="99">
        <f t="shared" si="552"/>
        <v>160720</v>
      </c>
      <c r="V2447" s="77"/>
    </row>
    <row r="2448" spans="1:22" s="92" customFormat="1" x14ac:dyDescent="0.25">
      <c r="A2448" s="74">
        <v>30</v>
      </c>
      <c r="B2448" s="244"/>
      <c r="C2448" s="244"/>
      <c r="D2448" s="244"/>
      <c r="E2448" s="244" t="s">
        <v>4541</v>
      </c>
      <c r="F2448" s="109" t="s">
        <v>4571</v>
      </c>
      <c r="G2448" s="99">
        <v>11702.87</v>
      </c>
      <c r="H2448" s="99">
        <v>1202.1299999999999</v>
      </c>
      <c r="I2448" s="71">
        <f t="shared" si="545"/>
        <v>12905</v>
      </c>
      <c r="J2448" s="99"/>
      <c r="K2448" s="99"/>
      <c r="L2448" s="99">
        <f t="shared" si="546"/>
        <v>0</v>
      </c>
      <c r="M2448" s="99">
        <f t="shared" si="557"/>
        <v>11702.87</v>
      </c>
      <c r="N2448" s="99">
        <f t="shared" si="547"/>
        <v>1202.1299999999999</v>
      </c>
      <c r="O2448" s="99">
        <f t="shared" si="548"/>
        <v>12905</v>
      </c>
      <c r="P2448" s="99"/>
      <c r="Q2448" s="99"/>
      <c r="R2448" s="99">
        <f t="shared" si="549"/>
        <v>0</v>
      </c>
      <c r="S2448" s="99">
        <f t="shared" si="550"/>
        <v>11702.87</v>
      </c>
      <c r="T2448" s="99">
        <f t="shared" si="551"/>
        <v>1202.1299999999999</v>
      </c>
      <c r="U2448" s="99">
        <f t="shared" si="552"/>
        <v>12905</v>
      </c>
      <c r="V2448" s="77"/>
    </row>
    <row r="2449" spans="1:22" s="92" customFormat="1" x14ac:dyDescent="0.25">
      <c r="A2449" s="74">
        <v>31</v>
      </c>
      <c r="B2449" s="244"/>
      <c r="C2449" s="244"/>
      <c r="D2449" s="244"/>
      <c r="E2449" s="244" t="s">
        <v>4541</v>
      </c>
      <c r="F2449" s="109" t="s">
        <v>4572</v>
      </c>
      <c r="G2449" s="99">
        <v>15152.02</v>
      </c>
      <c r="H2449" s="99">
        <v>1664.98</v>
      </c>
      <c r="I2449" s="71">
        <f t="shared" si="545"/>
        <v>16817</v>
      </c>
      <c r="J2449" s="99"/>
      <c r="K2449" s="99"/>
      <c r="L2449" s="99">
        <f t="shared" si="546"/>
        <v>0</v>
      </c>
      <c r="M2449" s="99">
        <f t="shared" si="557"/>
        <v>15152.02</v>
      </c>
      <c r="N2449" s="99">
        <f t="shared" si="547"/>
        <v>1664.98</v>
      </c>
      <c r="O2449" s="99">
        <f t="shared" si="548"/>
        <v>16817</v>
      </c>
      <c r="P2449" s="99"/>
      <c r="Q2449" s="99"/>
      <c r="R2449" s="99">
        <f t="shared" si="549"/>
        <v>0</v>
      </c>
      <c r="S2449" s="99">
        <f t="shared" si="550"/>
        <v>15152.02</v>
      </c>
      <c r="T2449" s="99">
        <f t="shared" si="551"/>
        <v>1664.98</v>
      </c>
      <c r="U2449" s="99">
        <f t="shared" si="552"/>
        <v>16817</v>
      </c>
      <c r="V2449" s="77"/>
    </row>
    <row r="2450" spans="1:22" s="92" customFormat="1" x14ac:dyDescent="0.25">
      <c r="A2450" s="74">
        <v>32</v>
      </c>
      <c r="B2450" s="244"/>
      <c r="C2450" s="244"/>
      <c r="D2450" s="244"/>
      <c r="E2450" s="244" t="s">
        <v>4541</v>
      </c>
      <c r="F2450" s="109" t="s">
        <v>4573</v>
      </c>
      <c r="G2450" s="99">
        <v>0</v>
      </c>
      <c r="H2450" s="99">
        <v>0</v>
      </c>
      <c r="I2450" s="71">
        <f t="shared" si="545"/>
        <v>0</v>
      </c>
      <c r="J2450" s="99"/>
      <c r="K2450" s="99"/>
      <c r="L2450" s="99">
        <f t="shared" si="546"/>
        <v>0</v>
      </c>
      <c r="M2450" s="99">
        <f t="shared" si="557"/>
        <v>0</v>
      </c>
      <c r="N2450" s="99">
        <f t="shared" si="547"/>
        <v>0</v>
      </c>
      <c r="O2450" s="99">
        <f t="shared" si="548"/>
        <v>0</v>
      </c>
      <c r="P2450" s="99"/>
      <c r="Q2450" s="99"/>
      <c r="R2450" s="99">
        <f t="shared" si="549"/>
        <v>0</v>
      </c>
      <c r="S2450" s="99">
        <f t="shared" si="550"/>
        <v>0</v>
      </c>
      <c r="T2450" s="99">
        <f t="shared" si="551"/>
        <v>0</v>
      </c>
      <c r="U2450" s="99">
        <f t="shared" si="552"/>
        <v>0</v>
      </c>
      <c r="V2450" s="77"/>
    </row>
    <row r="2451" spans="1:22" s="92" customFormat="1" x14ac:dyDescent="0.25">
      <c r="A2451" s="74">
        <v>33</v>
      </c>
      <c r="B2451" s="244"/>
      <c r="C2451" s="244"/>
      <c r="D2451" s="244"/>
      <c r="E2451" s="244" t="s">
        <v>4541</v>
      </c>
      <c r="F2451" s="109" t="s">
        <v>4574</v>
      </c>
      <c r="G2451" s="99">
        <v>144577.53999999989</v>
      </c>
      <c r="H2451" s="99">
        <v>-6224.5399999999936</v>
      </c>
      <c r="I2451" s="71">
        <f t="shared" si="545"/>
        <v>138352.99999999988</v>
      </c>
      <c r="J2451" s="99"/>
      <c r="K2451" s="99"/>
      <c r="L2451" s="99">
        <f t="shared" si="546"/>
        <v>0</v>
      </c>
      <c r="M2451" s="99">
        <f t="shared" si="557"/>
        <v>144577.53999999989</v>
      </c>
      <c r="N2451" s="99">
        <f t="shared" si="547"/>
        <v>-6224.5399999999936</v>
      </c>
      <c r="O2451" s="99">
        <f t="shared" si="548"/>
        <v>138352.99999999988</v>
      </c>
      <c r="P2451" s="99"/>
      <c r="Q2451" s="99"/>
      <c r="R2451" s="99">
        <f t="shared" si="549"/>
        <v>0</v>
      </c>
      <c r="S2451" s="99">
        <f t="shared" si="550"/>
        <v>144577.53999999989</v>
      </c>
      <c r="T2451" s="99">
        <f t="shared" si="551"/>
        <v>-6224.5399999999936</v>
      </c>
      <c r="U2451" s="99">
        <f t="shared" si="552"/>
        <v>138352.99999999988</v>
      </c>
      <c r="V2451" s="77"/>
    </row>
    <row r="2452" spans="1:22" s="92" customFormat="1" x14ac:dyDescent="0.25">
      <c r="A2452" s="74">
        <v>34</v>
      </c>
      <c r="B2452" s="244"/>
      <c r="C2452" s="244"/>
      <c r="D2452" s="244"/>
      <c r="E2452" s="244" t="s">
        <v>4541</v>
      </c>
      <c r="F2452" s="109" t="s">
        <v>4575</v>
      </c>
      <c r="G2452" s="99">
        <v>282943.32999999984</v>
      </c>
      <c r="H2452" s="99">
        <v>15721.669999999991</v>
      </c>
      <c r="I2452" s="71">
        <f t="shared" si="545"/>
        <v>298664.99999999983</v>
      </c>
      <c r="J2452" s="99"/>
      <c r="K2452" s="99"/>
      <c r="L2452" s="99">
        <f t="shared" si="546"/>
        <v>0</v>
      </c>
      <c r="M2452" s="99">
        <f t="shared" si="557"/>
        <v>282943.32999999984</v>
      </c>
      <c r="N2452" s="99">
        <f t="shared" si="547"/>
        <v>15721.669999999991</v>
      </c>
      <c r="O2452" s="99">
        <f t="shared" si="548"/>
        <v>298664.99999999983</v>
      </c>
      <c r="P2452" s="99"/>
      <c r="Q2452" s="99"/>
      <c r="R2452" s="99">
        <f t="shared" si="549"/>
        <v>0</v>
      </c>
      <c r="S2452" s="99">
        <f t="shared" si="550"/>
        <v>282943.32999999984</v>
      </c>
      <c r="T2452" s="99">
        <f t="shared" si="551"/>
        <v>15721.669999999991</v>
      </c>
      <c r="U2452" s="99">
        <f t="shared" si="552"/>
        <v>298664.99999999983</v>
      </c>
      <c r="V2452" s="77"/>
    </row>
    <row r="2453" spans="1:22" s="92" customFormat="1" x14ac:dyDescent="0.25">
      <c r="A2453" s="74">
        <v>35</v>
      </c>
      <c r="B2453" s="244"/>
      <c r="C2453" s="244"/>
      <c r="D2453" s="244"/>
      <c r="E2453" s="244" t="s">
        <v>4541</v>
      </c>
      <c r="F2453" s="109" t="s">
        <v>4576</v>
      </c>
      <c r="G2453" s="99">
        <v>14924.240000000002</v>
      </c>
      <c r="H2453" s="99">
        <v>10393.760000000002</v>
      </c>
      <c r="I2453" s="71">
        <f t="shared" si="545"/>
        <v>25318.000000000004</v>
      </c>
      <c r="J2453" s="99"/>
      <c r="K2453" s="99"/>
      <c r="L2453" s="99">
        <f t="shared" si="546"/>
        <v>0</v>
      </c>
      <c r="M2453" s="99">
        <f t="shared" si="557"/>
        <v>14924.240000000002</v>
      </c>
      <c r="N2453" s="99">
        <f t="shared" si="547"/>
        <v>10393.760000000002</v>
      </c>
      <c r="O2453" s="99">
        <f t="shared" si="548"/>
        <v>25318.000000000004</v>
      </c>
      <c r="P2453" s="99"/>
      <c r="Q2453" s="99"/>
      <c r="R2453" s="99">
        <f t="shared" si="549"/>
        <v>0</v>
      </c>
      <c r="S2453" s="99">
        <f t="shared" si="550"/>
        <v>14924.240000000002</v>
      </c>
      <c r="T2453" s="99">
        <f t="shared" si="551"/>
        <v>10393.760000000002</v>
      </c>
      <c r="U2453" s="99">
        <f t="shared" si="552"/>
        <v>25318.000000000004</v>
      </c>
      <c r="V2453" s="77"/>
    </row>
    <row r="2454" spans="1:22" s="92" customFormat="1" x14ac:dyDescent="0.25">
      <c r="A2454" s="74">
        <v>36</v>
      </c>
      <c r="B2454" s="244"/>
      <c r="C2454" s="244"/>
      <c r="D2454" s="244"/>
      <c r="E2454" s="244" t="s">
        <v>4541</v>
      </c>
      <c r="F2454" s="109" t="s">
        <v>4577</v>
      </c>
      <c r="G2454" s="99">
        <v>9384.26</v>
      </c>
      <c r="H2454" s="99">
        <v>926.74</v>
      </c>
      <c r="I2454" s="71">
        <f t="shared" si="545"/>
        <v>10311</v>
      </c>
      <c r="J2454" s="99"/>
      <c r="K2454" s="99"/>
      <c r="L2454" s="99">
        <f t="shared" si="546"/>
        <v>0</v>
      </c>
      <c r="M2454" s="99">
        <f t="shared" si="557"/>
        <v>9384.26</v>
      </c>
      <c r="N2454" s="99">
        <f t="shared" si="547"/>
        <v>926.74</v>
      </c>
      <c r="O2454" s="99">
        <f t="shared" si="548"/>
        <v>10311</v>
      </c>
      <c r="P2454" s="99"/>
      <c r="Q2454" s="99"/>
      <c r="R2454" s="99">
        <f t="shared" si="549"/>
        <v>0</v>
      </c>
      <c r="S2454" s="99">
        <f t="shared" si="550"/>
        <v>9384.26</v>
      </c>
      <c r="T2454" s="99">
        <f t="shared" si="551"/>
        <v>926.74</v>
      </c>
      <c r="U2454" s="99">
        <f t="shared" si="552"/>
        <v>10311</v>
      </c>
      <c r="V2454" s="77"/>
    </row>
    <row r="2455" spans="1:22" s="92" customFormat="1" x14ac:dyDescent="0.25">
      <c r="A2455" s="74">
        <v>37</v>
      </c>
      <c r="B2455" s="244"/>
      <c r="C2455" s="244"/>
      <c r="D2455" s="244"/>
      <c r="E2455" s="244" t="s">
        <v>4541</v>
      </c>
      <c r="F2455" s="109" t="s">
        <v>4578</v>
      </c>
      <c r="G2455" s="99">
        <v>123441.39999999998</v>
      </c>
      <c r="H2455" s="99">
        <v>28952.6</v>
      </c>
      <c r="I2455" s="71">
        <f t="shared" si="545"/>
        <v>152393.99999999997</v>
      </c>
      <c r="J2455" s="99"/>
      <c r="K2455" s="99"/>
      <c r="L2455" s="99">
        <f t="shared" si="546"/>
        <v>0</v>
      </c>
      <c r="M2455" s="99">
        <f t="shared" si="557"/>
        <v>123441.39999999998</v>
      </c>
      <c r="N2455" s="99">
        <f t="shared" si="547"/>
        <v>28952.6</v>
      </c>
      <c r="O2455" s="99">
        <f t="shared" si="548"/>
        <v>152393.99999999997</v>
      </c>
      <c r="P2455" s="99"/>
      <c r="Q2455" s="99"/>
      <c r="R2455" s="99">
        <f t="shared" si="549"/>
        <v>0</v>
      </c>
      <c r="S2455" s="99">
        <f t="shared" si="550"/>
        <v>123441.39999999998</v>
      </c>
      <c r="T2455" s="99">
        <f t="shared" si="551"/>
        <v>28952.6</v>
      </c>
      <c r="U2455" s="99">
        <f t="shared" si="552"/>
        <v>152393.99999999997</v>
      </c>
      <c r="V2455" s="77"/>
    </row>
    <row r="2456" spans="1:22" s="92" customFormat="1" x14ac:dyDescent="0.25">
      <c r="A2456" s="74">
        <v>38</v>
      </c>
      <c r="B2456" s="244"/>
      <c r="C2456" s="244"/>
      <c r="D2456" s="244"/>
      <c r="E2456" s="244" t="s">
        <v>4541</v>
      </c>
      <c r="F2456" s="109" t="s">
        <v>4579</v>
      </c>
      <c r="G2456" s="99">
        <v>15294.15</v>
      </c>
      <c r="H2456" s="99">
        <v>4750.8500000000004</v>
      </c>
      <c r="I2456" s="71">
        <f t="shared" ref="I2456:I2519" si="558">SUM(G2456:H2456)</f>
        <v>20045</v>
      </c>
      <c r="J2456" s="99"/>
      <c r="K2456" s="99"/>
      <c r="L2456" s="99">
        <f t="shared" si="546"/>
        <v>0</v>
      </c>
      <c r="M2456" s="99">
        <f t="shared" si="557"/>
        <v>15294.15</v>
      </c>
      <c r="N2456" s="99">
        <f t="shared" si="547"/>
        <v>4750.8500000000004</v>
      </c>
      <c r="O2456" s="99">
        <f t="shared" si="548"/>
        <v>20045</v>
      </c>
      <c r="P2456" s="99"/>
      <c r="Q2456" s="99"/>
      <c r="R2456" s="99">
        <f t="shared" si="549"/>
        <v>0</v>
      </c>
      <c r="S2456" s="99">
        <f t="shared" si="550"/>
        <v>15294.15</v>
      </c>
      <c r="T2456" s="99">
        <f t="shared" si="551"/>
        <v>4750.8500000000004</v>
      </c>
      <c r="U2456" s="99">
        <f t="shared" si="552"/>
        <v>20045</v>
      </c>
      <c r="V2456" s="77"/>
    </row>
    <row r="2457" spans="1:22" s="92" customFormat="1" x14ac:dyDescent="0.25">
      <c r="A2457" s="74">
        <v>39</v>
      </c>
      <c r="B2457" s="244"/>
      <c r="C2457" s="244"/>
      <c r="D2457" s="244"/>
      <c r="E2457" s="244" t="s">
        <v>4541</v>
      </c>
      <c r="F2457" s="109" t="s">
        <v>4580</v>
      </c>
      <c r="G2457" s="99">
        <v>52558.98000000001</v>
      </c>
      <c r="H2457" s="99">
        <v>10688.019999999999</v>
      </c>
      <c r="I2457" s="71">
        <f t="shared" si="558"/>
        <v>63247.000000000007</v>
      </c>
      <c r="J2457" s="99"/>
      <c r="K2457" s="99"/>
      <c r="L2457" s="99">
        <f t="shared" si="546"/>
        <v>0</v>
      </c>
      <c r="M2457" s="99">
        <f t="shared" si="557"/>
        <v>52558.98000000001</v>
      </c>
      <c r="N2457" s="99">
        <f t="shared" si="547"/>
        <v>10688.019999999999</v>
      </c>
      <c r="O2457" s="99">
        <f t="shared" si="548"/>
        <v>63247.000000000007</v>
      </c>
      <c r="P2457" s="99"/>
      <c r="Q2457" s="99"/>
      <c r="R2457" s="99">
        <f t="shared" si="549"/>
        <v>0</v>
      </c>
      <c r="S2457" s="99">
        <f t="shared" si="550"/>
        <v>52558.98000000001</v>
      </c>
      <c r="T2457" s="99">
        <f t="shared" si="551"/>
        <v>10688.019999999999</v>
      </c>
      <c r="U2457" s="99">
        <f t="shared" si="552"/>
        <v>63247.000000000007</v>
      </c>
      <c r="V2457" s="77"/>
    </row>
    <row r="2458" spans="1:22" s="92" customFormat="1" x14ac:dyDescent="0.25">
      <c r="A2458" s="74">
        <v>40</v>
      </c>
      <c r="B2458" s="244"/>
      <c r="C2458" s="244"/>
      <c r="D2458" s="244"/>
      <c r="E2458" s="244" t="s">
        <v>4541</v>
      </c>
      <c r="F2458" s="109" t="s">
        <v>4581</v>
      </c>
      <c r="G2458" s="99">
        <v>183938.64999999988</v>
      </c>
      <c r="H2458" s="99">
        <v>19489.350000000002</v>
      </c>
      <c r="I2458" s="71">
        <f t="shared" si="558"/>
        <v>203427.99999999988</v>
      </c>
      <c r="J2458" s="99"/>
      <c r="K2458" s="99"/>
      <c r="L2458" s="99">
        <f t="shared" si="546"/>
        <v>0</v>
      </c>
      <c r="M2458" s="99">
        <f t="shared" si="557"/>
        <v>183938.64999999988</v>
      </c>
      <c r="N2458" s="99">
        <f t="shared" si="547"/>
        <v>19489.350000000002</v>
      </c>
      <c r="O2458" s="99">
        <f t="shared" si="548"/>
        <v>203427.99999999988</v>
      </c>
      <c r="P2458" s="99"/>
      <c r="Q2458" s="99"/>
      <c r="R2458" s="99">
        <f t="shared" si="549"/>
        <v>0</v>
      </c>
      <c r="S2458" s="99">
        <f t="shared" si="550"/>
        <v>183938.64999999988</v>
      </c>
      <c r="T2458" s="99">
        <f t="shared" si="551"/>
        <v>19489.350000000002</v>
      </c>
      <c r="U2458" s="99">
        <f t="shared" si="552"/>
        <v>203427.99999999988</v>
      </c>
      <c r="V2458" s="77"/>
    </row>
    <row r="2459" spans="1:22" s="92" customFormat="1" x14ac:dyDescent="0.25">
      <c r="A2459" s="74">
        <v>41</v>
      </c>
      <c r="B2459" s="244"/>
      <c r="C2459" s="244"/>
      <c r="D2459" s="244"/>
      <c r="E2459" s="244" t="s">
        <v>4541</v>
      </c>
      <c r="F2459" s="109" t="s">
        <v>4582</v>
      </c>
      <c r="G2459" s="99">
        <v>31924.47</v>
      </c>
      <c r="H2459" s="99">
        <v>706.53</v>
      </c>
      <c r="I2459" s="71">
        <f t="shared" si="558"/>
        <v>32631</v>
      </c>
      <c r="J2459" s="99"/>
      <c r="K2459" s="99"/>
      <c r="L2459" s="99">
        <f t="shared" si="546"/>
        <v>0</v>
      </c>
      <c r="M2459" s="99">
        <f t="shared" si="557"/>
        <v>31924.47</v>
      </c>
      <c r="N2459" s="99">
        <f t="shared" si="547"/>
        <v>706.53</v>
      </c>
      <c r="O2459" s="99">
        <f t="shared" si="548"/>
        <v>32631</v>
      </c>
      <c r="P2459" s="99"/>
      <c r="Q2459" s="99"/>
      <c r="R2459" s="99">
        <f t="shared" si="549"/>
        <v>0</v>
      </c>
      <c r="S2459" s="99">
        <f t="shared" si="550"/>
        <v>31924.47</v>
      </c>
      <c r="T2459" s="99">
        <f t="shared" si="551"/>
        <v>706.53</v>
      </c>
      <c r="U2459" s="99">
        <f t="shared" si="552"/>
        <v>32631</v>
      </c>
      <c r="V2459" s="77"/>
    </row>
    <row r="2460" spans="1:22" s="92" customFormat="1" x14ac:dyDescent="0.25">
      <c r="A2460" s="74">
        <v>42</v>
      </c>
      <c r="B2460" s="244"/>
      <c r="C2460" s="244"/>
      <c r="D2460" s="244"/>
      <c r="E2460" s="244" t="s">
        <v>4541</v>
      </c>
      <c r="F2460" s="109" t="s">
        <v>4583</v>
      </c>
      <c r="G2460" s="99">
        <v>132335.25000000003</v>
      </c>
      <c r="H2460" s="99">
        <v>29958.749999999985</v>
      </c>
      <c r="I2460" s="71">
        <f t="shared" si="558"/>
        <v>162294</v>
      </c>
      <c r="J2460" s="99"/>
      <c r="K2460" s="99"/>
      <c r="L2460" s="99">
        <f t="shared" si="546"/>
        <v>0</v>
      </c>
      <c r="M2460" s="99">
        <f t="shared" si="557"/>
        <v>132335.25000000003</v>
      </c>
      <c r="N2460" s="99">
        <f t="shared" si="547"/>
        <v>29958.749999999985</v>
      </c>
      <c r="O2460" s="99">
        <f t="shared" si="548"/>
        <v>162294</v>
      </c>
      <c r="P2460" s="99"/>
      <c r="Q2460" s="99"/>
      <c r="R2460" s="99">
        <f t="shared" si="549"/>
        <v>0</v>
      </c>
      <c r="S2460" s="99">
        <f t="shared" si="550"/>
        <v>132335.25000000003</v>
      </c>
      <c r="T2460" s="99">
        <f t="shared" si="551"/>
        <v>29958.749999999985</v>
      </c>
      <c r="U2460" s="99">
        <f t="shared" si="552"/>
        <v>162294</v>
      </c>
      <c r="V2460" s="77"/>
    </row>
    <row r="2461" spans="1:22" s="92" customFormat="1" x14ac:dyDescent="0.25">
      <c r="A2461" s="74">
        <v>43</v>
      </c>
      <c r="B2461" s="244"/>
      <c r="C2461" s="244"/>
      <c r="D2461" s="244"/>
      <c r="E2461" s="244" t="s">
        <v>4541</v>
      </c>
      <c r="F2461" s="109" t="s">
        <v>4584</v>
      </c>
      <c r="G2461" s="99">
        <v>17193.230000000065</v>
      </c>
      <c r="H2461" s="99">
        <v>-25375.230000000003</v>
      </c>
      <c r="I2461" s="71">
        <f t="shared" si="558"/>
        <v>-8181.9999999999382</v>
      </c>
      <c r="J2461" s="99"/>
      <c r="K2461" s="99"/>
      <c r="L2461" s="99">
        <f t="shared" si="546"/>
        <v>0</v>
      </c>
      <c r="M2461" s="99">
        <f t="shared" si="557"/>
        <v>17193.230000000065</v>
      </c>
      <c r="N2461" s="99">
        <f t="shared" si="547"/>
        <v>-25375.230000000003</v>
      </c>
      <c r="O2461" s="99">
        <f t="shared" si="548"/>
        <v>-8181.9999999999382</v>
      </c>
      <c r="P2461" s="99"/>
      <c r="Q2461" s="99"/>
      <c r="R2461" s="99">
        <f t="shared" si="549"/>
        <v>0</v>
      </c>
      <c r="S2461" s="99">
        <f t="shared" si="550"/>
        <v>17193.230000000065</v>
      </c>
      <c r="T2461" s="99">
        <f t="shared" si="551"/>
        <v>-25375.230000000003</v>
      </c>
      <c r="U2461" s="99">
        <f t="shared" si="552"/>
        <v>-8181.9999999999382</v>
      </c>
      <c r="V2461" s="77"/>
    </row>
    <row r="2462" spans="1:22" s="92" customFormat="1" x14ac:dyDescent="0.25">
      <c r="A2462" s="74">
        <v>44</v>
      </c>
      <c r="B2462" s="244"/>
      <c r="C2462" s="244"/>
      <c r="D2462" s="244"/>
      <c r="E2462" s="244" t="s">
        <v>4541</v>
      </c>
      <c r="F2462" s="109" t="s">
        <v>4585</v>
      </c>
      <c r="G2462" s="99">
        <v>0</v>
      </c>
      <c r="H2462" s="99">
        <v>0</v>
      </c>
      <c r="I2462" s="71">
        <f t="shared" si="558"/>
        <v>0</v>
      </c>
      <c r="J2462" s="99"/>
      <c r="K2462" s="99"/>
      <c r="L2462" s="99">
        <f t="shared" si="546"/>
        <v>0</v>
      </c>
      <c r="M2462" s="99">
        <f t="shared" si="557"/>
        <v>0</v>
      </c>
      <c r="N2462" s="99">
        <f t="shared" si="547"/>
        <v>0</v>
      </c>
      <c r="O2462" s="99">
        <f t="shared" si="548"/>
        <v>0</v>
      </c>
      <c r="P2462" s="99"/>
      <c r="Q2462" s="99"/>
      <c r="R2462" s="99">
        <f t="shared" si="549"/>
        <v>0</v>
      </c>
      <c r="S2462" s="99">
        <f t="shared" si="550"/>
        <v>0</v>
      </c>
      <c r="T2462" s="99">
        <f t="shared" si="551"/>
        <v>0</v>
      </c>
      <c r="U2462" s="99">
        <f t="shared" si="552"/>
        <v>0</v>
      </c>
      <c r="V2462" s="77"/>
    </row>
    <row r="2463" spans="1:22" s="92" customFormat="1" x14ac:dyDescent="0.25">
      <c r="A2463" s="74">
        <v>45</v>
      </c>
      <c r="B2463" s="244"/>
      <c r="C2463" s="244"/>
      <c r="D2463" s="244"/>
      <c r="E2463" s="244" t="s">
        <v>4541</v>
      </c>
      <c r="F2463" s="109" t="s">
        <v>4586</v>
      </c>
      <c r="G2463" s="99">
        <v>169434.80000000005</v>
      </c>
      <c r="H2463" s="99">
        <v>-13848.799999999996</v>
      </c>
      <c r="I2463" s="71">
        <f t="shared" si="558"/>
        <v>155586.00000000006</v>
      </c>
      <c r="J2463" s="99"/>
      <c r="K2463" s="99"/>
      <c r="L2463" s="99">
        <f t="shared" si="546"/>
        <v>0</v>
      </c>
      <c r="M2463" s="99">
        <f t="shared" si="557"/>
        <v>169434.80000000005</v>
      </c>
      <c r="N2463" s="99">
        <f t="shared" si="547"/>
        <v>-13848.799999999996</v>
      </c>
      <c r="O2463" s="99">
        <f t="shared" si="548"/>
        <v>155586.00000000006</v>
      </c>
      <c r="P2463" s="99"/>
      <c r="Q2463" s="99"/>
      <c r="R2463" s="99">
        <f t="shared" si="549"/>
        <v>0</v>
      </c>
      <c r="S2463" s="99">
        <f t="shared" si="550"/>
        <v>169434.80000000005</v>
      </c>
      <c r="T2463" s="99">
        <f t="shared" si="551"/>
        <v>-13848.799999999996</v>
      </c>
      <c r="U2463" s="99">
        <f t="shared" si="552"/>
        <v>155586.00000000006</v>
      </c>
      <c r="V2463" s="77"/>
    </row>
    <row r="2464" spans="1:22" s="92" customFormat="1" x14ac:dyDescent="0.25">
      <c r="A2464" s="74">
        <v>46</v>
      </c>
      <c r="B2464" s="244"/>
      <c r="C2464" s="244"/>
      <c r="D2464" s="244"/>
      <c r="E2464" s="244" t="s">
        <v>4541</v>
      </c>
      <c r="F2464" s="109" t="s">
        <v>4587</v>
      </c>
      <c r="G2464" s="99">
        <v>11856.37000000001</v>
      </c>
      <c r="H2464" s="99">
        <v>8196.6299999999974</v>
      </c>
      <c r="I2464" s="71">
        <f t="shared" si="558"/>
        <v>20053.000000000007</v>
      </c>
      <c r="J2464" s="99"/>
      <c r="K2464" s="99"/>
      <c r="L2464" s="99">
        <f t="shared" si="546"/>
        <v>0</v>
      </c>
      <c r="M2464" s="99">
        <f t="shared" si="557"/>
        <v>11856.37000000001</v>
      </c>
      <c r="N2464" s="99">
        <f t="shared" si="547"/>
        <v>8196.6299999999974</v>
      </c>
      <c r="O2464" s="99">
        <f t="shared" si="548"/>
        <v>20053.000000000007</v>
      </c>
      <c r="P2464" s="99"/>
      <c r="Q2464" s="99"/>
      <c r="R2464" s="99">
        <f t="shared" si="549"/>
        <v>0</v>
      </c>
      <c r="S2464" s="99">
        <f t="shared" si="550"/>
        <v>11856.37000000001</v>
      </c>
      <c r="T2464" s="99">
        <f t="shared" si="551"/>
        <v>8196.6299999999974</v>
      </c>
      <c r="U2464" s="99">
        <f t="shared" si="552"/>
        <v>20053.000000000007</v>
      </c>
      <c r="V2464" s="77"/>
    </row>
    <row r="2465" spans="1:68" s="92" customFormat="1" x14ac:dyDescent="0.25">
      <c r="A2465" s="74">
        <v>47</v>
      </c>
      <c r="B2465" s="244"/>
      <c r="C2465" s="244"/>
      <c r="D2465" s="244"/>
      <c r="E2465" s="244" t="s">
        <v>4541</v>
      </c>
      <c r="F2465" s="109" t="s">
        <v>4588</v>
      </c>
      <c r="G2465" s="99">
        <v>13148.980000000001</v>
      </c>
      <c r="H2465" s="99">
        <v>1120.02</v>
      </c>
      <c r="I2465" s="71">
        <f t="shared" si="558"/>
        <v>14269.000000000002</v>
      </c>
      <c r="J2465" s="99"/>
      <c r="K2465" s="99"/>
      <c r="L2465" s="99">
        <f t="shared" ref="L2465:L2529" si="559">J2465+K2465</f>
        <v>0</v>
      </c>
      <c r="M2465" s="99">
        <f t="shared" si="557"/>
        <v>13148.980000000001</v>
      </c>
      <c r="N2465" s="99">
        <f t="shared" ref="N2465:N2529" si="560">H2465+K2465</f>
        <v>1120.02</v>
      </c>
      <c r="O2465" s="99">
        <f t="shared" ref="O2465:O2529" si="561">I2465+L2465</f>
        <v>14269.000000000002</v>
      </c>
      <c r="P2465" s="99"/>
      <c r="Q2465" s="99"/>
      <c r="R2465" s="99">
        <f t="shared" ref="R2465:R2529" si="562">P2465+Q2465</f>
        <v>0</v>
      </c>
      <c r="S2465" s="99">
        <f t="shared" ref="S2465:S2529" si="563">M2465-P2465</f>
        <v>13148.980000000001</v>
      </c>
      <c r="T2465" s="99">
        <f t="shared" ref="T2465:T2529" si="564">N2465-Q2465</f>
        <v>1120.02</v>
      </c>
      <c r="U2465" s="99">
        <f t="shared" ref="U2465:U2529" si="565">O2465-R2465</f>
        <v>14269.000000000002</v>
      </c>
      <c r="V2465" s="77"/>
    </row>
    <row r="2466" spans="1:68" s="92" customFormat="1" x14ac:dyDescent="0.25">
      <c r="A2466" s="74">
        <v>48</v>
      </c>
      <c r="B2466" s="244"/>
      <c r="C2466" s="244"/>
      <c r="D2466" s="244"/>
      <c r="E2466" s="244" t="s">
        <v>4541</v>
      </c>
      <c r="F2466" s="109" t="s">
        <v>4589</v>
      </c>
      <c r="G2466" s="99">
        <v>54850.249999999993</v>
      </c>
      <c r="H2466" s="99">
        <v>5673.75</v>
      </c>
      <c r="I2466" s="71">
        <f t="shared" si="558"/>
        <v>60523.999999999993</v>
      </c>
      <c r="J2466" s="99"/>
      <c r="K2466" s="99"/>
      <c r="L2466" s="99">
        <f t="shared" si="559"/>
        <v>0</v>
      </c>
      <c r="M2466" s="99">
        <f t="shared" si="557"/>
        <v>54850.249999999993</v>
      </c>
      <c r="N2466" s="99">
        <f t="shared" si="560"/>
        <v>5673.75</v>
      </c>
      <c r="O2466" s="99">
        <f t="shared" si="561"/>
        <v>60523.999999999993</v>
      </c>
      <c r="P2466" s="99"/>
      <c r="Q2466" s="99"/>
      <c r="R2466" s="99">
        <f t="shared" si="562"/>
        <v>0</v>
      </c>
      <c r="S2466" s="99">
        <f t="shared" si="563"/>
        <v>54850.249999999993</v>
      </c>
      <c r="T2466" s="99">
        <f t="shared" si="564"/>
        <v>5673.75</v>
      </c>
      <c r="U2466" s="99">
        <f t="shared" si="565"/>
        <v>60523.999999999993</v>
      </c>
      <c r="V2466" s="77"/>
    </row>
    <row r="2467" spans="1:68" s="92" customFormat="1" x14ac:dyDescent="0.25">
      <c r="A2467" s="74">
        <v>49</v>
      </c>
      <c r="B2467" s="244"/>
      <c r="C2467" s="244"/>
      <c r="D2467" s="244"/>
      <c r="E2467" s="244" t="s">
        <v>4541</v>
      </c>
      <c r="F2467" s="109" t="s">
        <v>4590</v>
      </c>
      <c r="G2467" s="99">
        <v>49287.990000000093</v>
      </c>
      <c r="H2467" s="99">
        <v>-16509.99000000002</v>
      </c>
      <c r="I2467" s="71">
        <f t="shared" si="558"/>
        <v>32778.000000000073</v>
      </c>
      <c r="J2467" s="99"/>
      <c r="K2467" s="99"/>
      <c r="L2467" s="99">
        <f t="shared" si="559"/>
        <v>0</v>
      </c>
      <c r="M2467" s="99">
        <f t="shared" si="557"/>
        <v>49287.990000000093</v>
      </c>
      <c r="N2467" s="99">
        <f t="shared" si="560"/>
        <v>-16509.99000000002</v>
      </c>
      <c r="O2467" s="99">
        <f t="shared" si="561"/>
        <v>32778.000000000073</v>
      </c>
      <c r="P2467" s="99"/>
      <c r="Q2467" s="99"/>
      <c r="R2467" s="99">
        <f t="shared" si="562"/>
        <v>0</v>
      </c>
      <c r="S2467" s="99">
        <f t="shared" si="563"/>
        <v>49287.990000000093</v>
      </c>
      <c r="T2467" s="99">
        <f t="shared" si="564"/>
        <v>-16509.99000000002</v>
      </c>
      <c r="U2467" s="99">
        <f t="shared" si="565"/>
        <v>32778.000000000073</v>
      </c>
      <c r="V2467" s="77"/>
    </row>
    <row r="2468" spans="1:68" s="92" customFormat="1" x14ac:dyDescent="0.25">
      <c r="A2468" s="74">
        <v>50</v>
      </c>
      <c r="B2468" s="244"/>
      <c r="C2468" s="244"/>
      <c r="D2468" s="244"/>
      <c r="E2468" s="244" t="s">
        <v>4541</v>
      </c>
      <c r="F2468" s="183" t="s">
        <v>5527</v>
      </c>
      <c r="G2468" s="99">
        <v>11012.16</v>
      </c>
      <c r="H2468" s="99">
        <v>321.84000000000003</v>
      </c>
      <c r="I2468" s="71">
        <f t="shared" si="558"/>
        <v>11334</v>
      </c>
      <c r="J2468" s="99"/>
      <c r="K2468" s="99"/>
      <c r="L2468" s="99">
        <f>J2468+K2468</f>
        <v>0</v>
      </c>
      <c r="M2468" s="99">
        <f>G2468+J2468</f>
        <v>11012.16</v>
      </c>
      <c r="N2468" s="99">
        <f>H2468+K2468</f>
        <v>321.84000000000003</v>
      </c>
      <c r="O2468" s="99">
        <f>I2468+L2468</f>
        <v>11334</v>
      </c>
      <c r="P2468" s="99"/>
      <c r="Q2468" s="99"/>
      <c r="R2468" s="99">
        <f>P2468+Q2468</f>
        <v>0</v>
      </c>
      <c r="S2468" s="99">
        <f>M2468-P2468</f>
        <v>11012.16</v>
      </c>
      <c r="T2468" s="99">
        <f>N2468-Q2468</f>
        <v>321.84000000000003</v>
      </c>
      <c r="U2468" s="99">
        <f>O2468-R2468</f>
        <v>11334</v>
      </c>
      <c r="V2468" s="77"/>
    </row>
    <row r="2469" spans="1:68" s="219" customFormat="1" x14ac:dyDescent="0.25">
      <c r="A2469" s="255" t="s">
        <v>43</v>
      </c>
      <c r="B2469" s="256"/>
      <c r="C2469" s="256"/>
      <c r="D2469" s="256"/>
      <c r="E2469" s="256"/>
      <c r="F2469" s="218">
        <f>A2468</f>
        <v>50</v>
      </c>
      <c r="G2469" s="97">
        <f>SUM(G2419:G2468)</f>
        <v>2818904.9100000006</v>
      </c>
      <c r="H2469" s="97">
        <f t="shared" ref="H2469:U2469" si="566">SUM(H2419:H2468)</f>
        <v>309741.09000000003</v>
      </c>
      <c r="I2469" s="97">
        <f t="shared" si="566"/>
        <v>3128646</v>
      </c>
      <c r="J2469" s="97">
        <f t="shared" si="566"/>
        <v>0</v>
      </c>
      <c r="K2469" s="97">
        <f t="shared" si="566"/>
        <v>0</v>
      </c>
      <c r="L2469" s="97">
        <f t="shared" si="566"/>
        <v>0</v>
      </c>
      <c r="M2469" s="97">
        <f t="shared" si="566"/>
        <v>2818904.9100000006</v>
      </c>
      <c r="N2469" s="97">
        <f t="shared" si="566"/>
        <v>309741.09000000003</v>
      </c>
      <c r="O2469" s="97">
        <f t="shared" si="566"/>
        <v>3128646</v>
      </c>
      <c r="P2469" s="97">
        <f t="shared" si="566"/>
        <v>0</v>
      </c>
      <c r="Q2469" s="97">
        <f t="shared" si="566"/>
        <v>0</v>
      </c>
      <c r="R2469" s="97">
        <f t="shared" si="566"/>
        <v>0</v>
      </c>
      <c r="S2469" s="97">
        <f t="shared" si="566"/>
        <v>2818904.9100000006</v>
      </c>
      <c r="T2469" s="97">
        <f t="shared" si="566"/>
        <v>309741.09000000003</v>
      </c>
      <c r="U2469" s="97">
        <f t="shared" si="566"/>
        <v>3128646</v>
      </c>
      <c r="V2469" s="97"/>
      <c r="W2469" s="92"/>
      <c r="X2469" s="92"/>
      <c r="Y2469" s="92"/>
      <c r="Z2469" s="92"/>
      <c r="AA2469" s="92"/>
      <c r="AB2469" s="92"/>
      <c r="AC2469" s="92"/>
      <c r="AD2469" s="92"/>
      <c r="AE2469" s="92"/>
      <c r="AF2469" s="92"/>
      <c r="AG2469" s="92"/>
      <c r="AH2469" s="92"/>
      <c r="AI2469" s="92"/>
      <c r="AJ2469" s="92"/>
      <c r="AK2469" s="92"/>
      <c r="AL2469" s="92"/>
      <c r="AM2469" s="92"/>
      <c r="AN2469" s="92"/>
      <c r="AO2469" s="92"/>
      <c r="AP2469" s="92"/>
      <c r="AQ2469" s="92"/>
      <c r="AR2469" s="92"/>
      <c r="AS2469" s="92"/>
      <c r="AT2469" s="92"/>
      <c r="AU2469" s="92"/>
      <c r="AV2469" s="92"/>
      <c r="AW2469" s="92"/>
      <c r="AX2469" s="92"/>
      <c r="AY2469" s="92"/>
      <c r="AZ2469" s="92"/>
      <c r="BA2469" s="92"/>
      <c r="BB2469" s="92"/>
      <c r="BC2469" s="92"/>
      <c r="BD2469" s="92"/>
      <c r="BE2469" s="92"/>
      <c r="BF2469" s="92"/>
      <c r="BG2469" s="92"/>
      <c r="BH2469" s="92"/>
      <c r="BI2469" s="92"/>
      <c r="BJ2469" s="92"/>
      <c r="BK2469" s="92"/>
      <c r="BL2469" s="92"/>
      <c r="BM2469" s="92"/>
      <c r="BN2469" s="92"/>
      <c r="BO2469" s="92"/>
      <c r="BP2469" s="92"/>
    </row>
    <row r="2470" spans="1:68" s="92" customFormat="1" ht="15" customHeight="1" x14ac:dyDescent="0.25">
      <c r="A2470" s="109">
        <v>1</v>
      </c>
      <c r="B2470" s="249" t="s">
        <v>1843</v>
      </c>
      <c r="C2470" s="252" t="s">
        <v>1844</v>
      </c>
      <c r="D2470" s="252" t="s">
        <v>5601</v>
      </c>
      <c r="E2470" s="252" t="s">
        <v>1863</v>
      </c>
      <c r="F2470" s="109" t="s">
        <v>4591</v>
      </c>
      <c r="G2470" s="99">
        <v>15496.989999999994</v>
      </c>
      <c r="H2470" s="99">
        <v>3774.0099999999998</v>
      </c>
      <c r="I2470" s="71">
        <f t="shared" si="558"/>
        <v>19270.999999999993</v>
      </c>
      <c r="J2470" s="99"/>
      <c r="K2470" s="99"/>
      <c r="L2470" s="99">
        <f t="shared" si="559"/>
        <v>0</v>
      </c>
      <c r="M2470" s="99">
        <f t="shared" si="557"/>
        <v>15496.989999999994</v>
      </c>
      <c r="N2470" s="99">
        <f t="shared" si="560"/>
        <v>3774.0099999999998</v>
      </c>
      <c r="O2470" s="99">
        <f t="shared" si="561"/>
        <v>19270.999999999993</v>
      </c>
      <c r="P2470" s="99"/>
      <c r="Q2470" s="99"/>
      <c r="R2470" s="99">
        <f t="shared" si="562"/>
        <v>0</v>
      </c>
      <c r="S2470" s="99">
        <f t="shared" si="563"/>
        <v>15496.989999999994</v>
      </c>
      <c r="T2470" s="99">
        <f t="shared" si="564"/>
        <v>3774.0099999999998</v>
      </c>
      <c r="U2470" s="99">
        <f t="shared" si="565"/>
        <v>19270.999999999993</v>
      </c>
      <c r="V2470" s="77"/>
    </row>
    <row r="2471" spans="1:68" s="92" customFormat="1" x14ac:dyDescent="0.25">
      <c r="A2471" s="109">
        <v>2</v>
      </c>
      <c r="B2471" s="250"/>
      <c r="C2471" s="253"/>
      <c r="D2471" s="253"/>
      <c r="E2471" s="253" t="s">
        <v>1863</v>
      </c>
      <c r="F2471" s="109" t="s">
        <v>4592</v>
      </c>
      <c r="G2471" s="99">
        <v>57113.23</v>
      </c>
      <c r="H2471" s="99">
        <v>37480.770000000004</v>
      </c>
      <c r="I2471" s="71">
        <f t="shared" si="558"/>
        <v>94594</v>
      </c>
      <c r="J2471" s="99"/>
      <c r="K2471" s="99"/>
      <c r="L2471" s="99">
        <f t="shared" si="559"/>
        <v>0</v>
      </c>
      <c r="M2471" s="99">
        <f t="shared" si="557"/>
        <v>57113.23</v>
      </c>
      <c r="N2471" s="99">
        <f t="shared" si="560"/>
        <v>37480.770000000004</v>
      </c>
      <c r="O2471" s="99">
        <f t="shared" si="561"/>
        <v>94594</v>
      </c>
      <c r="P2471" s="99"/>
      <c r="Q2471" s="99"/>
      <c r="R2471" s="99">
        <f t="shared" si="562"/>
        <v>0</v>
      </c>
      <c r="S2471" s="99">
        <f t="shared" si="563"/>
        <v>57113.23</v>
      </c>
      <c r="T2471" s="99">
        <f t="shared" si="564"/>
        <v>37480.770000000004</v>
      </c>
      <c r="U2471" s="99">
        <f t="shared" si="565"/>
        <v>94594</v>
      </c>
      <c r="V2471" s="77"/>
    </row>
    <row r="2472" spans="1:68" s="92" customFormat="1" x14ac:dyDescent="0.25">
      <c r="A2472" s="109">
        <v>3</v>
      </c>
      <c r="B2472" s="250"/>
      <c r="C2472" s="253"/>
      <c r="D2472" s="253"/>
      <c r="E2472" s="253" t="s">
        <v>1863</v>
      </c>
      <c r="F2472" s="109" t="s">
        <v>4593</v>
      </c>
      <c r="G2472" s="99">
        <v>79840.819999999992</v>
      </c>
      <c r="H2472" s="99">
        <v>9358.1800000000112</v>
      </c>
      <c r="I2472" s="71">
        <f t="shared" si="558"/>
        <v>89199</v>
      </c>
      <c r="J2472" s="99"/>
      <c r="K2472" s="99"/>
      <c r="L2472" s="99">
        <f t="shared" si="559"/>
        <v>0</v>
      </c>
      <c r="M2472" s="99">
        <f t="shared" si="557"/>
        <v>79840.819999999992</v>
      </c>
      <c r="N2472" s="99">
        <f t="shared" si="560"/>
        <v>9358.1800000000112</v>
      </c>
      <c r="O2472" s="99">
        <f t="shared" si="561"/>
        <v>89199</v>
      </c>
      <c r="P2472" s="99"/>
      <c r="Q2472" s="99"/>
      <c r="R2472" s="99">
        <f t="shared" si="562"/>
        <v>0</v>
      </c>
      <c r="S2472" s="99">
        <f t="shared" si="563"/>
        <v>79840.819999999992</v>
      </c>
      <c r="T2472" s="99">
        <f t="shared" si="564"/>
        <v>9358.1800000000112</v>
      </c>
      <c r="U2472" s="99">
        <f t="shared" si="565"/>
        <v>89199</v>
      </c>
      <c r="V2472" s="77"/>
    </row>
    <row r="2473" spans="1:68" s="92" customFormat="1" x14ac:dyDescent="0.25">
      <c r="A2473" s="109">
        <v>4</v>
      </c>
      <c r="B2473" s="250"/>
      <c r="C2473" s="253"/>
      <c r="D2473" s="253"/>
      <c r="E2473" s="253" t="s">
        <v>1863</v>
      </c>
      <c r="F2473" s="109" t="s">
        <v>4594</v>
      </c>
      <c r="G2473" s="99">
        <v>90964.409999999989</v>
      </c>
      <c r="H2473" s="99">
        <v>26872.589999999997</v>
      </c>
      <c r="I2473" s="71">
        <f t="shared" si="558"/>
        <v>117836.99999999999</v>
      </c>
      <c r="J2473" s="99"/>
      <c r="K2473" s="99"/>
      <c r="L2473" s="99">
        <f t="shared" si="559"/>
        <v>0</v>
      </c>
      <c r="M2473" s="99">
        <f t="shared" si="557"/>
        <v>90964.409999999989</v>
      </c>
      <c r="N2473" s="99">
        <f t="shared" si="560"/>
        <v>26872.589999999997</v>
      </c>
      <c r="O2473" s="99">
        <f t="shared" si="561"/>
        <v>117836.99999999999</v>
      </c>
      <c r="P2473" s="99"/>
      <c r="Q2473" s="99"/>
      <c r="R2473" s="99">
        <f t="shared" si="562"/>
        <v>0</v>
      </c>
      <c r="S2473" s="99">
        <f t="shared" si="563"/>
        <v>90964.409999999989</v>
      </c>
      <c r="T2473" s="99">
        <f t="shared" si="564"/>
        <v>26872.589999999997</v>
      </c>
      <c r="U2473" s="99">
        <f t="shared" si="565"/>
        <v>117836.99999999999</v>
      </c>
      <c r="V2473" s="77"/>
    </row>
    <row r="2474" spans="1:68" s="92" customFormat="1" x14ac:dyDescent="0.25">
      <c r="A2474" s="109">
        <v>5</v>
      </c>
      <c r="B2474" s="250"/>
      <c r="C2474" s="253"/>
      <c r="D2474" s="253"/>
      <c r="E2474" s="253" t="s">
        <v>1863</v>
      </c>
      <c r="F2474" s="109" t="s">
        <v>4595</v>
      </c>
      <c r="G2474" s="99">
        <v>-16856.57</v>
      </c>
      <c r="H2474" s="99">
        <v>615.57000000000016</v>
      </c>
      <c r="I2474" s="71">
        <f t="shared" si="558"/>
        <v>-16241</v>
      </c>
      <c r="J2474" s="99"/>
      <c r="K2474" s="99"/>
      <c r="L2474" s="99">
        <f t="shared" si="559"/>
        <v>0</v>
      </c>
      <c r="M2474" s="99">
        <f t="shared" si="557"/>
        <v>-16856.57</v>
      </c>
      <c r="N2474" s="99">
        <f t="shared" si="560"/>
        <v>615.57000000000016</v>
      </c>
      <c r="O2474" s="99">
        <f t="shared" si="561"/>
        <v>-16241</v>
      </c>
      <c r="P2474" s="99"/>
      <c r="Q2474" s="99"/>
      <c r="R2474" s="99">
        <f t="shared" si="562"/>
        <v>0</v>
      </c>
      <c r="S2474" s="99">
        <f t="shared" si="563"/>
        <v>-16856.57</v>
      </c>
      <c r="T2474" s="99">
        <f t="shared" si="564"/>
        <v>615.57000000000016</v>
      </c>
      <c r="U2474" s="99">
        <f t="shared" si="565"/>
        <v>-16241</v>
      </c>
      <c r="V2474" s="77"/>
    </row>
    <row r="2475" spans="1:68" s="92" customFormat="1" x14ac:dyDescent="0.25">
      <c r="A2475" s="109">
        <v>6</v>
      </c>
      <c r="B2475" s="250"/>
      <c r="C2475" s="253"/>
      <c r="D2475" s="253"/>
      <c r="E2475" s="253" t="s">
        <v>1863</v>
      </c>
      <c r="F2475" s="109" t="s">
        <v>4596</v>
      </c>
      <c r="G2475" s="99">
        <v>-17271.55</v>
      </c>
      <c r="H2475" s="99">
        <v>1935.55</v>
      </c>
      <c r="I2475" s="71">
        <f t="shared" si="558"/>
        <v>-15336</v>
      </c>
      <c r="J2475" s="99"/>
      <c r="K2475" s="99"/>
      <c r="L2475" s="99">
        <f t="shared" si="559"/>
        <v>0</v>
      </c>
      <c r="M2475" s="99">
        <f t="shared" si="557"/>
        <v>-17271.55</v>
      </c>
      <c r="N2475" s="99">
        <f t="shared" si="560"/>
        <v>1935.55</v>
      </c>
      <c r="O2475" s="99">
        <f t="shared" si="561"/>
        <v>-15336</v>
      </c>
      <c r="P2475" s="99"/>
      <c r="Q2475" s="99"/>
      <c r="R2475" s="99">
        <f t="shared" si="562"/>
        <v>0</v>
      </c>
      <c r="S2475" s="99">
        <f t="shared" si="563"/>
        <v>-17271.55</v>
      </c>
      <c r="T2475" s="99">
        <f t="shared" si="564"/>
        <v>1935.55</v>
      </c>
      <c r="U2475" s="99">
        <f t="shared" si="565"/>
        <v>-15336</v>
      </c>
      <c r="V2475" s="77"/>
    </row>
    <row r="2476" spans="1:68" s="92" customFormat="1" x14ac:dyDescent="0.25">
      <c r="A2476" s="109">
        <v>7</v>
      </c>
      <c r="B2476" s="250"/>
      <c r="C2476" s="253"/>
      <c r="D2476" s="253"/>
      <c r="E2476" s="253" t="s">
        <v>1863</v>
      </c>
      <c r="F2476" s="109" t="s">
        <v>4597</v>
      </c>
      <c r="G2476" s="99">
        <v>184083.22</v>
      </c>
      <c r="H2476" s="99">
        <v>-15574.220000000001</v>
      </c>
      <c r="I2476" s="71">
        <f t="shared" si="558"/>
        <v>168509</v>
      </c>
      <c r="J2476" s="99"/>
      <c r="K2476" s="99"/>
      <c r="L2476" s="99">
        <f t="shared" si="559"/>
        <v>0</v>
      </c>
      <c r="M2476" s="99">
        <f t="shared" si="557"/>
        <v>184083.22</v>
      </c>
      <c r="N2476" s="99">
        <f t="shared" si="560"/>
        <v>-15574.220000000001</v>
      </c>
      <c r="O2476" s="99">
        <f t="shared" si="561"/>
        <v>168509</v>
      </c>
      <c r="P2476" s="99"/>
      <c r="Q2476" s="99"/>
      <c r="R2476" s="99">
        <f t="shared" si="562"/>
        <v>0</v>
      </c>
      <c r="S2476" s="99">
        <f t="shared" si="563"/>
        <v>184083.22</v>
      </c>
      <c r="T2476" s="99">
        <f t="shared" si="564"/>
        <v>-15574.220000000001</v>
      </c>
      <c r="U2476" s="99">
        <f t="shared" si="565"/>
        <v>168509</v>
      </c>
      <c r="V2476" s="77"/>
    </row>
    <row r="2477" spans="1:68" s="92" customFormat="1" x14ac:dyDescent="0.25">
      <c r="A2477" s="109">
        <v>8</v>
      </c>
      <c r="B2477" s="250"/>
      <c r="C2477" s="253"/>
      <c r="D2477" s="253"/>
      <c r="E2477" s="253" t="s">
        <v>1863</v>
      </c>
      <c r="F2477" s="109" t="s">
        <v>4598</v>
      </c>
      <c r="G2477" s="99">
        <v>10307.169999999973</v>
      </c>
      <c r="H2477" s="99">
        <v>18917.830000000009</v>
      </c>
      <c r="I2477" s="71">
        <f t="shared" si="558"/>
        <v>29224.999999999982</v>
      </c>
      <c r="J2477" s="99"/>
      <c r="K2477" s="99"/>
      <c r="L2477" s="99">
        <f t="shared" si="559"/>
        <v>0</v>
      </c>
      <c r="M2477" s="99">
        <f t="shared" si="557"/>
        <v>10307.169999999973</v>
      </c>
      <c r="N2477" s="99">
        <f t="shared" si="560"/>
        <v>18917.830000000009</v>
      </c>
      <c r="O2477" s="99">
        <f t="shared" si="561"/>
        <v>29224.999999999982</v>
      </c>
      <c r="P2477" s="99"/>
      <c r="Q2477" s="99"/>
      <c r="R2477" s="99">
        <f t="shared" si="562"/>
        <v>0</v>
      </c>
      <c r="S2477" s="99">
        <f t="shared" si="563"/>
        <v>10307.169999999973</v>
      </c>
      <c r="T2477" s="99">
        <f t="shared" si="564"/>
        <v>18917.830000000009</v>
      </c>
      <c r="U2477" s="99">
        <f t="shared" si="565"/>
        <v>29224.999999999982</v>
      </c>
      <c r="V2477" s="77"/>
    </row>
    <row r="2478" spans="1:68" s="92" customFormat="1" x14ac:dyDescent="0.25">
      <c r="A2478" s="109">
        <v>9</v>
      </c>
      <c r="B2478" s="250"/>
      <c r="C2478" s="253"/>
      <c r="D2478" s="253"/>
      <c r="E2478" s="253" t="s">
        <v>1863</v>
      </c>
      <c r="F2478" s="109" t="s">
        <v>4599</v>
      </c>
      <c r="G2478" s="99">
        <v>314509.92</v>
      </c>
      <c r="H2478" s="99">
        <v>16428.080000000002</v>
      </c>
      <c r="I2478" s="71">
        <f t="shared" si="558"/>
        <v>330938</v>
      </c>
      <c r="J2478" s="99"/>
      <c r="K2478" s="99"/>
      <c r="L2478" s="99">
        <f t="shared" si="559"/>
        <v>0</v>
      </c>
      <c r="M2478" s="99">
        <f t="shared" si="557"/>
        <v>314509.92</v>
      </c>
      <c r="N2478" s="99">
        <f t="shared" si="560"/>
        <v>16428.080000000002</v>
      </c>
      <c r="O2478" s="99">
        <f t="shared" si="561"/>
        <v>330938</v>
      </c>
      <c r="P2478" s="99"/>
      <c r="Q2478" s="99"/>
      <c r="R2478" s="99">
        <f t="shared" si="562"/>
        <v>0</v>
      </c>
      <c r="S2478" s="99">
        <f t="shared" si="563"/>
        <v>314509.92</v>
      </c>
      <c r="T2478" s="99">
        <f t="shared" si="564"/>
        <v>16428.080000000002</v>
      </c>
      <c r="U2478" s="99">
        <f t="shared" si="565"/>
        <v>330938</v>
      </c>
      <c r="V2478" s="77"/>
    </row>
    <row r="2479" spans="1:68" s="92" customFormat="1" x14ac:dyDescent="0.25">
      <c r="A2479" s="109">
        <v>10</v>
      </c>
      <c r="B2479" s="250"/>
      <c r="C2479" s="253"/>
      <c r="D2479" s="253"/>
      <c r="E2479" s="253" t="s">
        <v>1863</v>
      </c>
      <c r="F2479" s="109" t="s">
        <v>4600</v>
      </c>
      <c r="G2479" s="99">
        <v>68236.690000000017</v>
      </c>
      <c r="H2479" s="99">
        <v>12745.310000000003</v>
      </c>
      <c r="I2479" s="71">
        <f t="shared" si="558"/>
        <v>80982.000000000015</v>
      </c>
      <c r="J2479" s="99"/>
      <c r="K2479" s="99"/>
      <c r="L2479" s="99">
        <f t="shared" si="559"/>
        <v>0</v>
      </c>
      <c r="M2479" s="99">
        <f t="shared" si="557"/>
        <v>68236.690000000017</v>
      </c>
      <c r="N2479" s="99">
        <f t="shared" si="560"/>
        <v>12745.310000000003</v>
      </c>
      <c r="O2479" s="99">
        <f t="shared" si="561"/>
        <v>80982.000000000015</v>
      </c>
      <c r="P2479" s="99"/>
      <c r="Q2479" s="99"/>
      <c r="R2479" s="99">
        <f t="shared" si="562"/>
        <v>0</v>
      </c>
      <c r="S2479" s="99">
        <f t="shared" si="563"/>
        <v>68236.690000000017</v>
      </c>
      <c r="T2479" s="99">
        <f t="shared" si="564"/>
        <v>12745.310000000003</v>
      </c>
      <c r="U2479" s="99">
        <f t="shared" si="565"/>
        <v>80982.000000000015</v>
      </c>
      <c r="V2479" s="77"/>
    </row>
    <row r="2480" spans="1:68" s="92" customFormat="1" x14ac:dyDescent="0.25">
      <c r="A2480" s="109">
        <v>11</v>
      </c>
      <c r="B2480" s="250"/>
      <c r="C2480" s="253"/>
      <c r="D2480" s="253"/>
      <c r="E2480" s="253" t="s">
        <v>1863</v>
      </c>
      <c r="F2480" s="109" t="s">
        <v>4601</v>
      </c>
      <c r="G2480" s="99">
        <v>106784.01000000007</v>
      </c>
      <c r="H2480" s="99">
        <v>-13623.010000000002</v>
      </c>
      <c r="I2480" s="71">
        <f t="shared" si="558"/>
        <v>93161.000000000058</v>
      </c>
      <c r="J2480" s="99"/>
      <c r="K2480" s="99"/>
      <c r="L2480" s="99">
        <f t="shared" si="559"/>
        <v>0</v>
      </c>
      <c r="M2480" s="99">
        <f t="shared" si="557"/>
        <v>106784.01000000007</v>
      </c>
      <c r="N2480" s="99">
        <f t="shared" si="560"/>
        <v>-13623.010000000002</v>
      </c>
      <c r="O2480" s="99">
        <f t="shared" si="561"/>
        <v>93161.000000000058</v>
      </c>
      <c r="P2480" s="99"/>
      <c r="Q2480" s="99"/>
      <c r="R2480" s="99">
        <f t="shared" si="562"/>
        <v>0</v>
      </c>
      <c r="S2480" s="99">
        <f t="shared" si="563"/>
        <v>106784.01000000007</v>
      </c>
      <c r="T2480" s="99">
        <f t="shared" si="564"/>
        <v>-13623.010000000002</v>
      </c>
      <c r="U2480" s="99">
        <f t="shared" si="565"/>
        <v>93161.000000000058</v>
      </c>
      <c r="V2480" s="77"/>
    </row>
    <row r="2481" spans="1:22" s="92" customFormat="1" x14ac:dyDescent="0.25">
      <c r="A2481" s="109">
        <v>12</v>
      </c>
      <c r="B2481" s="250"/>
      <c r="C2481" s="253"/>
      <c r="D2481" s="253"/>
      <c r="E2481" s="253" t="s">
        <v>1863</v>
      </c>
      <c r="F2481" s="109" t="s">
        <v>4602</v>
      </c>
      <c r="G2481" s="99">
        <v>102944.95999999999</v>
      </c>
      <c r="H2481" s="99">
        <v>15370.039999999999</v>
      </c>
      <c r="I2481" s="71">
        <f t="shared" si="558"/>
        <v>118314.99999999999</v>
      </c>
      <c r="J2481" s="99"/>
      <c r="K2481" s="99"/>
      <c r="L2481" s="99">
        <f t="shared" si="559"/>
        <v>0</v>
      </c>
      <c r="M2481" s="99">
        <f t="shared" si="557"/>
        <v>102944.95999999999</v>
      </c>
      <c r="N2481" s="99">
        <f t="shared" si="560"/>
        <v>15370.039999999999</v>
      </c>
      <c r="O2481" s="99">
        <f t="shared" si="561"/>
        <v>118314.99999999999</v>
      </c>
      <c r="P2481" s="99"/>
      <c r="Q2481" s="99"/>
      <c r="R2481" s="99">
        <f t="shared" si="562"/>
        <v>0</v>
      </c>
      <c r="S2481" s="99">
        <f t="shared" si="563"/>
        <v>102944.95999999999</v>
      </c>
      <c r="T2481" s="99">
        <f t="shared" si="564"/>
        <v>15370.039999999999</v>
      </c>
      <c r="U2481" s="99">
        <f t="shared" si="565"/>
        <v>118314.99999999999</v>
      </c>
      <c r="V2481" s="77"/>
    </row>
    <row r="2482" spans="1:22" s="92" customFormat="1" x14ac:dyDescent="0.25">
      <c r="A2482" s="109">
        <v>13</v>
      </c>
      <c r="B2482" s="250"/>
      <c r="C2482" s="253"/>
      <c r="D2482" s="253"/>
      <c r="E2482" s="253" t="s">
        <v>1863</v>
      </c>
      <c r="F2482" s="109" t="s">
        <v>4603</v>
      </c>
      <c r="G2482" s="99">
        <v>12203.31</v>
      </c>
      <c r="H2482" s="99">
        <v>724.69</v>
      </c>
      <c r="I2482" s="71">
        <f t="shared" si="558"/>
        <v>12928</v>
      </c>
      <c r="J2482" s="99"/>
      <c r="K2482" s="99"/>
      <c r="L2482" s="99">
        <f t="shared" si="559"/>
        <v>0</v>
      </c>
      <c r="M2482" s="99">
        <f t="shared" si="557"/>
        <v>12203.31</v>
      </c>
      <c r="N2482" s="99">
        <f t="shared" si="560"/>
        <v>724.69</v>
      </c>
      <c r="O2482" s="99">
        <f t="shared" si="561"/>
        <v>12928</v>
      </c>
      <c r="P2482" s="99"/>
      <c r="Q2482" s="99"/>
      <c r="R2482" s="99">
        <f t="shared" si="562"/>
        <v>0</v>
      </c>
      <c r="S2482" s="99">
        <f t="shared" si="563"/>
        <v>12203.31</v>
      </c>
      <c r="T2482" s="99">
        <f t="shared" si="564"/>
        <v>724.69</v>
      </c>
      <c r="U2482" s="99">
        <f t="shared" si="565"/>
        <v>12928</v>
      </c>
      <c r="V2482" s="77"/>
    </row>
    <row r="2483" spans="1:22" s="92" customFormat="1" x14ac:dyDescent="0.25">
      <c r="A2483" s="109">
        <v>14</v>
      </c>
      <c r="B2483" s="250"/>
      <c r="C2483" s="253"/>
      <c r="D2483" s="253"/>
      <c r="E2483" s="253" t="s">
        <v>1863</v>
      </c>
      <c r="F2483" s="109" t="s">
        <v>4604</v>
      </c>
      <c r="G2483" s="99">
        <v>19913.73000000001</v>
      </c>
      <c r="H2483" s="99">
        <v>2939.2700000000004</v>
      </c>
      <c r="I2483" s="71">
        <f t="shared" si="558"/>
        <v>22853.000000000011</v>
      </c>
      <c r="J2483" s="99"/>
      <c r="K2483" s="99"/>
      <c r="L2483" s="99">
        <f t="shared" si="559"/>
        <v>0</v>
      </c>
      <c r="M2483" s="99">
        <f t="shared" si="557"/>
        <v>19913.73000000001</v>
      </c>
      <c r="N2483" s="99">
        <f t="shared" si="560"/>
        <v>2939.2700000000004</v>
      </c>
      <c r="O2483" s="99">
        <f t="shared" si="561"/>
        <v>22853.000000000011</v>
      </c>
      <c r="P2483" s="99"/>
      <c r="Q2483" s="99"/>
      <c r="R2483" s="99">
        <f t="shared" si="562"/>
        <v>0</v>
      </c>
      <c r="S2483" s="99">
        <f t="shared" si="563"/>
        <v>19913.73000000001</v>
      </c>
      <c r="T2483" s="99">
        <f t="shared" si="564"/>
        <v>2939.2700000000004</v>
      </c>
      <c r="U2483" s="99">
        <f t="shared" si="565"/>
        <v>22853.000000000011</v>
      </c>
      <c r="V2483" s="77"/>
    </row>
    <row r="2484" spans="1:22" s="92" customFormat="1" x14ac:dyDescent="0.25">
      <c r="A2484" s="109">
        <v>15</v>
      </c>
      <c r="B2484" s="250"/>
      <c r="C2484" s="253"/>
      <c r="D2484" s="253"/>
      <c r="E2484" s="253" t="s">
        <v>1863</v>
      </c>
      <c r="F2484" s="109" t="s">
        <v>4605</v>
      </c>
      <c r="G2484" s="99">
        <v>0</v>
      </c>
      <c r="H2484" s="99">
        <v>0</v>
      </c>
      <c r="I2484" s="71">
        <f t="shared" si="558"/>
        <v>0</v>
      </c>
      <c r="J2484" s="99"/>
      <c r="K2484" s="99"/>
      <c r="L2484" s="99">
        <f t="shared" si="559"/>
        <v>0</v>
      </c>
      <c r="M2484" s="99">
        <f t="shared" si="557"/>
        <v>0</v>
      </c>
      <c r="N2484" s="99">
        <f t="shared" si="560"/>
        <v>0</v>
      </c>
      <c r="O2484" s="99">
        <f t="shared" si="561"/>
        <v>0</v>
      </c>
      <c r="P2484" s="99"/>
      <c r="Q2484" s="99"/>
      <c r="R2484" s="99">
        <f t="shared" si="562"/>
        <v>0</v>
      </c>
      <c r="S2484" s="99">
        <f t="shared" si="563"/>
        <v>0</v>
      </c>
      <c r="T2484" s="99">
        <f t="shared" si="564"/>
        <v>0</v>
      </c>
      <c r="U2484" s="99">
        <f t="shared" si="565"/>
        <v>0</v>
      </c>
      <c r="V2484" s="77"/>
    </row>
    <row r="2485" spans="1:22" s="92" customFormat="1" x14ac:dyDescent="0.25">
      <c r="A2485" s="109">
        <v>16</v>
      </c>
      <c r="B2485" s="250"/>
      <c r="C2485" s="253"/>
      <c r="D2485" s="253"/>
      <c r="E2485" s="253" t="s">
        <v>1863</v>
      </c>
      <c r="F2485" s="109" t="s">
        <v>4606</v>
      </c>
      <c r="G2485" s="99">
        <v>142774.30999999994</v>
      </c>
      <c r="H2485" s="99">
        <v>-3991.3100000000122</v>
      </c>
      <c r="I2485" s="71">
        <f t="shared" si="558"/>
        <v>138782.99999999994</v>
      </c>
      <c r="J2485" s="99"/>
      <c r="K2485" s="99"/>
      <c r="L2485" s="99">
        <f t="shared" si="559"/>
        <v>0</v>
      </c>
      <c r="M2485" s="99">
        <f t="shared" si="557"/>
        <v>142774.30999999994</v>
      </c>
      <c r="N2485" s="99">
        <f t="shared" si="560"/>
        <v>-3991.3100000000122</v>
      </c>
      <c r="O2485" s="99">
        <f t="shared" si="561"/>
        <v>138782.99999999994</v>
      </c>
      <c r="P2485" s="99"/>
      <c r="Q2485" s="99"/>
      <c r="R2485" s="99">
        <f t="shared" si="562"/>
        <v>0</v>
      </c>
      <c r="S2485" s="99">
        <f t="shared" si="563"/>
        <v>142774.30999999994</v>
      </c>
      <c r="T2485" s="99">
        <f t="shared" si="564"/>
        <v>-3991.3100000000122</v>
      </c>
      <c r="U2485" s="99">
        <f t="shared" si="565"/>
        <v>138782.99999999994</v>
      </c>
      <c r="V2485" s="77"/>
    </row>
    <row r="2486" spans="1:22" s="92" customFormat="1" x14ac:dyDescent="0.25">
      <c r="A2486" s="109">
        <v>17</v>
      </c>
      <c r="B2486" s="250"/>
      <c r="C2486" s="253"/>
      <c r="D2486" s="253"/>
      <c r="E2486" s="253" t="s">
        <v>1863</v>
      </c>
      <c r="F2486" s="109" t="s">
        <v>4607</v>
      </c>
      <c r="G2486" s="99">
        <v>19235.250000000011</v>
      </c>
      <c r="H2486" s="99">
        <v>8458.7499999999982</v>
      </c>
      <c r="I2486" s="71">
        <f t="shared" si="558"/>
        <v>27694.000000000007</v>
      </c>
      <c r="J2486" s="99"/>
      <c r="K2486" s="99"/>
      <c r="L2486" s="99">
        <f t="shared" si="559"/>
        <v>0</v>
      </c>
      <c r="M2486" s="99">
        <f t="shared" si="557"/>
        <v>19235.250000000011</v>
      </c>
      <c r="N2486" s="99">
        <f t="shared" si="560"/>
        <v>8458.7499999999982</v>
      </c>
      <c r="O2486" s="99">
        <f t="shared" si="561"/>
        <v>27694.000000000007</v>
      </c>
      <c r="P2486" s="99"/>
      <c r="Q2486" s="99"/>
      <c r="R2486" s="99">
        <f t="shared" si="562"/>
        <v>0</v>
      </c>
      <c r="S2486" s="99">
        <f t="shared" si="563"/>
        <v>19235.250000000011</v>
      </c>
      <c r="T2486" s="99">
        <f t="shared" si="564"/>
        <v>8458.7499999999982</v>
      </c>
      <c r="U2486" s="99">
        <f t="shared" si="565"/>
        <v>27694.000000000007</v>
      </c>
      <c r="V2486" s="77"/>
    </row>
    <row r="2487" spans="1:22" s="92" customFormat="1" x14ac:dyDescent="0.25">
      <c r="A2487" s="109">
        <v>18</v>
      </c>
      <c r="B2487" s="250"/>
      <c r="C2487" s="253"/>
      <c r="D2487" s="253"/>
      <c r="E2487" s="253" t="s">
        <v>1863</v>
      </c>
      <c r="F2487" s="109" t="s">
        <v>4608</v>
      </c>
      <c r="G2487" s="99">
        <v>210981.45000000004</v>
      </c>
      <c r="H2487" s="99">
        <v>8966.5500000000029</v>
      </c>
      <c r="I2487" s="71">
        <f t="shared" si="558"/>
        <v>219948.00000000006</v>
      </c>
      <c r="J2487" s="99"/>
      <c r="K2487" s="99"/>
      <c r="L2487" s="99">
        <f t="shared" si="559"/>
        <v>0</v>
      </c>
      <c r="M2487" s="99">
        <f t="shared" si="557"/>
        <v>210981.45000000004</v>
      </c>
      <c r="N2487" s="99">
        <f t="shared" si="560"/>
        <v>8966.5500000000029</v>
      </c>
      <c r="O2487" s="99">
        <f t="shared" si="561"/>
        <v>219948.00000000006</v>
      </c>
      <c r="P2487" s="99"/>
      <c r="Q2487" s="99"/>
      <c r="R2487" s="99">
        <f t="shared" si="562"/>
        <v>0</v>
      </c>
      <c r="S2487" s="99">
        <f t="shared" si="563"/>
        <v>210981.45000000004</v>
      </c>
      <c r="T2487" s="99">
        <f t="shared" si="564"/>
        <v>8966.5500000000029</v>
      </c>
      <c r="U2487" s="99">
        <f t="shared" si="565"/>
        <v>219948.00000000006</v>
      </c>
      <c r="V2487" s="77"/>
    </row>
    <row r="2488" spans="1:22" s="92" customFormat="1" x14ac:dyDescent="0.25">
      <c r="A2488" s="109">
        <v>19</v>
      </c>
      <c r="B2488" s="250"/>
      <c r="C2488" s="253"/>
      <c r="D2488" s="253"/>
      <c r="E2488" s="253" t="s">
        <v>1863</v>
      </c>
      <c r="F2488" s="109" t="s">
        <v>4609</v>
      </c>
      <c r="G2488" s="99">
        <v>0</v>
      </c>
      <c r="H2488" s="99">
        <v>0</v>
      </c>
      <c r="I2488" s="71">
        <f t="shared" si="558"/>
        <v>0</v>
      </c>
      <c r="J2488" s="99"/>
      <c r="K2488" s="99"/>
      <c r="L2488" s="99">
        <f t="shared" si="559"/>
        <v>0</v>
      </c>
      <c r="M2488" s="99">
        <f t="shared" si="557"/>
        <v>0</v>
      </c>
      <c r="N2488" s="99">
        <f t="shared" si="560"/>
        <v>0</v>
      </c>
      <c r="O2488" s="99">
        <f t="shared" si="561"/>
        <v>0</v>
      </c>
      <c r="P2488" s="99"/>
      <c r="Q2488" s="99"/>
      <c r="R2488" s="99">
        <f t="shared" si="562"/>
        <v>0</v>
      </c>
      <c r="S2488" s="99">
        <f t="shared" si="563"/>
        <v>0</v>
      </c>
      <c r="T2488" s="99">
        <f t="shared" si="564"/>
        <v>0</v>
      </c>
      <c r="U2488" s="99">
        <f t="shared" si="565"/>
        <v>0</v>
      </c>
      <c r="V2488" s="77"/>
    </row>
    <row r="2489" spans="1:22" s="92" customFormat="1" x14ac:dyDescent="0.25">
      <c r="A2489" s="109">
        <v>20</v>
      </c>
      <c r="B2489" s="250"/>
      <c r="C2489" s="253"/>
      <c r="D2489" s="253"/>
      <c r="E2489" s="253" t="s">
        <v>1863</v>
      </c>
      <c r="F2489" s="109" t="s">
        <v>4610</v>
      </c>
      <c r="G2489" s="99">
        <v>90272.460000000065</v>
      </c>
      <c r="H2489" s="99">
        <v>-5122.4599999999991</v>
      </c>
      <c r="I2489" s="71">
        <f t="shared" si="558"/>
        <v>85150.000000000058</v>
      </c>
      <c r="J2489" s="99"/>
      <c r="K2489" s="99"/>
      <c r="L2489" s="99">
        <f t="shared" si="559"/>
        <v>0</v>
      </c>
      <c r="M2489" s="99">
        <f t="shared" si="557"/>
        <v>90272.460000000065</v>
      </c>
      <c r="N2489" s="99">
        <f t="shared" si="560"/>
        <v>-5122.4599999999991</v>
      </c>
      <c r="O2489" s="99">
        <f t="shared" si="561"/>
        <v>85150.000000000058</v>
      </c>
      <c r="P2489" s="99"/>
      <c r="Q2489" s="99"/>
      <c r="R2489" s="99">
        <f t="shared" si="562"/>
        <v>0</v>
      </c>
      <c r="S2489" s="99">
        <f t="shared" si="563"/>
        <v>90272.460000000065</v>
      </c>
      <c r="T2489" s="99">
        <f t="shared" si="564"/>
        <v>-5122.4599999999991</v>
      </c>
      <c r="U2489" s="99">
        <f t="shared" si="565"/>
        <v>85150.000000000058</v>
      </c>
      <c r="V2489" s="77"/>
    </row>
    <row r="2490" spans="1:22" s="92" customFormat="1" x14ac:dyDescent="0.25">
      <c r="A2490" s="109">
        <v>21</v>
      </c>
      <c r="B2490" s="250"/>
      <c r="C2490" s="253"/>
      <c r="D2490" s="253"/>
      <c r="E2490" s="253" t="s">
        <v>1863</v>
      </c>
      <c r="F2490" s="109" t="s">
        <v>4611</v>
      </c>
      <c r="G2490" s="99">
        <v>15975.199999999992</v>
      </c>
      <c r="H2490" s="99">
        <v>12396.799999999997</v>
      </c>
      <c r="I2490" s="71">
        <f t="shared" si="558"/>
        <v>28371.999999999989</v>
      </c>
      <c r="J2490" s="99"/>
      <c r="K2490" s="99"/>
      <c r="L2490" s="99">
        <f t="shared" si="559"/>
        <v>0</v>
      </c>
      <c r="M2490" s="99">
        <f t="shared" si="557"/>
        <v>15975.199999999992</v>
      </c>
      <c r="N2490" s="99">
        <f t="shared" si="560"/>
        <v>12396.799999999997</v>
      </c>
      <c r="O2490" s="99">
        <f t="shared" si="561"/>
        <v>28371.999999999989</v>
      </c>
      <c r="P2490" s="99"/>
      <c r="Q2490" s="99"/>
      <c r="R2490" s="99">
        <f t="shared" si="562"/>
        <v>0</v>
      </c>
      <c r="S2490" s="99">
        <f t="shared" si="563"/>
        <v>15975.199999999992</v>
      </c>
      <c r="T2490" s="99">
        <f t="shared" si="564"/>
        <v>12396.799999999997</v>
      </c>
      <c r="U2490" s="99">
        <f t="shared" si="565"/>
        <v>28371.999999999989</v>
      </c>
      <c r="V2490" s="77"/>
    </row>
    <row r="2491" spans="1:22" s="92" customFormat="1" x14ac:dyDescent="0.25">
      <c r="A2491" s="109">
        <v>22</v>
      </c>
      <c r="B2491" s="250"/>
      <c r="C2491" s="253"/>
      <c r="D2491" s="253"/>
      <c r="E2491" s="253" t="s">
        <v>1863</v>
      </c>
      <c r="F2491" s="109" t="s">
        <v>4612</v>
      </c>
      <c r="G2491" s="99">
        <v>15138.609999999995</v>
      </c>
      <c r="H2491" s="99">
        <v>15849.389999999998</v>
      </c>
      <c r="I2491" s="71">
        <f t="shared" si="558"/>
        <v>30987.999999999993</v>
      </c>
      <c r="J2491" s="99"/>
      <c r="K2491" s="99"/>
      <c r="L2491" s="99">
        <f t="shared" si="559"/>
        <v>0</v>
      </c>
      <c r="M2491" s="99">
        <f t="shared" si="557"/>
        <v>15138.609999999995</v>
      </c>
      <c r="N2491" s="99">
        <f t="shared" si="560"/>
        <v>15849.389999999998</v>
      </c>
      <c r="O2491" s="99">
        <f t="shared" si="561"/>
        <v>30987.999999999993</v>
      </c>
      <c r="P2491" s="99"/>
      <c r="Q2491" s="99"/>
      <c r="R2491" s="99">
        <f t="shared" si="562"/>
        <v>0</v>
      </c>
      <c r="S2491" s="99">
        <f t="shared" si="563"/>
        <v>15138.609999999995</v>
      </c>
      <c r="T2491" s="99">
        <f t="shared" si="564"/>
        <v>15849.389999999998</v>
      </c>
      <c r="U2491" s="99">
        <f t="shared" si="565"/>
        <v>30987.999999999993</v>
      </c>
      <c r="V2491" s="77"/>
    </row>
    <row r="2492" spans="1:22" s="92" customFormat="1" x14ac:dyDescent="0.25">
      <c r="A2492" s="109">
        <v>23</v>
      </c>
      <c r="B2492" s="250"/>
      <c r="C2492" s="253"/>
      <c r="D2492" s="253"/>
      <c r="E2492" s="253" t="s">
        <v>1863</v>
      </c>
      <c r="F2492" s="109" t="s">
        <v>4613</v>
      </c>
      <c r="G2492" s="99">
        <v>57347.87</v>
      </c>
      <c r="H2492" s="99">
        <v>3398.13</v>
      </c>
      <c r="I2492" s="71">
        <f t="shared" si="558"/>
        <v>60746</v>
      </c>
      <c r="J2492" s="99"/>
      <c r="K2492" s="99"/>
      <c r="L2492" s="99">
        <f t="shared" si="559"/>
        <v>0</v>
      </c>
      <c r="M2492" s="99">
        <f t="shared" si="557"/>
        <v>57347.87</v>
      </c>
      <c r="N2492" s="99">
        <f t="shared" si="560"/>
        <v>3398.13</v>
      </c>
      <c r="O2492" s="99">
        <f t="shared" si="561"/>
        <v>60746</v>
      </c>
      <c r="P2492" s="99"/>
      <c r="Q2492" s="99"/>
      <c r="R2492" s="99">
        <f t="shared" si="562"/>
        <v>0</v>
      </c>
      <c r="S2492" s="99">
        <f t="shared" si="563"/>
        <v>57347.87</v>
      </c>
      <c r="T2492" s="99">
        <f t="shared" si="564"/>
        <v>3398.13</v>
      </c>
      <c r="U2492" s="99">
        <f t="shared" si="565"/>
        <v>60746</v>
      </c>
      <c r="V2492" s="77"/>
    </row>
    <row r="2493" spans="1:22" s="92" customFormat="1" x14ac:dyDescent="0.25">
      <c r="A2493" s="109">
        <v>24</v>
      </c>
      <c r="B2493" s="250"/>
      <c r="C2493" s="253"/>
      <c r="D2493" s="253"/>
      <c r="E2493" s="253" t="s">
        <v>1863</v>
      </c>
      <c r="F2493" s="109" t="s">
        <v>4614</v>
      </c>
      <c r="G2493" s="99">
        <v>85975.96</v>
      </c>
      <c r="H2493" s="99">
        <v>3518.0400000000004</v>
      </c>
      <c r="I2493" s="71">
        <f t="shared" si="558"/>
        <v>89494</v>
      </c>
      <c r="J2493" s="99"/>
      <c r="K2493" s="99"/>
      <c r="L2493" s="99">
        <f t="shared" si="559"/>
        <v>0</v>
      </c>
      <c r="M2493" s="99">
        <f t="shared" si="557"/>
        <v>85975.96</v>
      </c>
      <c r="N2493" s="99">
        <f t="shared" si="560"/>
        <v>3518.0400000000004</v>
      </c>
      <c r="O2493" s="99">
        <f t="shared" si="561"/>
        <v>89494</v>
      </c>
      <c r="P2493" s="99"/>
      <c r="Q2493" s="99"/>
      <c r="R2493" s="99">
        <f t="shared" si="562"/>
        <v>0</v>
      </c>
      <c r="S2493" s="99">
        <f t="shared" si="563"/>
        <v>85975.96</v>
      </c>
      <c r="T2493" s="99">
        <f t="shared" si="564"/>
        <v>3518.0400000000004</v>
      </c>
      <c r="U2493" s="99">
        <f t="shared" si="565"/>
        <v>89494</v>
      </c>
      <c r="V2493" s="77"/>
    </row>
    <row r="2494" spans="1:22" s="92" customFormat="1" x14ac:dyDescent="0.25">
      <c r="A2494" s="109">
        <v>25</v>
      </c>
      <c r="B2494" s="250"/>
      <c r="C2494" s="253"/>
      <c r="D2494" s="253"/>
      <c r="E2494" s="253" t="s">
        <v>1863</v>
      </c>
      <c r="F2494" s="109" t="s">
        <v>4615</v>
      </c>
      <c r="G2494" s="99">
        <v>0</v>
      </c>
      <c r="H2494" s="99">
        <v>0</v>
      </c>
      <c r="I2494" s="71">
        <f t="shared" si="558"/>
        <v>0</v>
      </c>
      <c r="J2494" s="99"/>
      <c r="K2494" s="99"/>
      <c r="L2494" s="99">
        <f t="shared" si="559"/>
        <v>0</v>
      </c>
      <c r="M2494" s="99">
        <f t="shared" si="557"/>
        <v>0</v>
      </c>
      <c r="N2494" s="99">
        <f t="shared" si="560"/>
        <v>0</v>
      </c>
      <c r="O2494" s="99">
        <f t="shared" si="561"/>
        <v>0</v>
      </c>
      <c r="P2494" s="99"/>
      <c r="Q2494" s="99"/>
      <c r="R2494" s="99">
        <f t="shared" si="562"/>
        <v>0</v>
      </c>
      <c r="S2494" s="99">
        <f t="shared" si="563"/>
        <v>0</v>
      </c>
      <c r="T2494" s="99">
        <f t="shared" si="564"/>
        <v>0</v>
      </c>
      <c r="U2494" s="99">
        <f t="shared" si="565"/>
        <v>0</v>
      </c>
      <c r="V2494" s="77"/>
    </row>
    <row r="2495" spans="1:22" s="92" customFormat="1" x14ac:dyDescent="0.25">
      <c r="A2495" s="109">
        <v>26</v>
      </c>
      <c r="B2495" s="250"/>
      <c r="C2495" s="253"/>
      <c r="D2495" s="253"/>
      <c r="E2495" s="253" t="s">
        <v>1863</v>
      </c>
      <c r="F2495" s="109" t="s">
        <v>4616</v>
      </c>
      <c r="G2495" s="99">
        <v>104404.10999999997</v>
      </c>
      <c r="H2495" s="99">
        <v>-15054.109999999993</v>
      </c>
      <c r="I2495" s="71">
        <f t="shared" si="558"/>
        <v>89349.999999999971</v>
      </c>
      <c r="J2495" s="99"/>
      <c r="K2495" s="99"/>
      <c r="L2495" s="99">
        <f t="shared" si="559"/>
        <v>0</v>
      </c>
      <c r="M2495" s="99">
        <f t="shared" si="557"/>
        <v>104404.10999999997</v>
      </c>
      <c r="N2495" s="99">
        <f t="shared" si="560"/>
        <v>-15054.109999999993</v>
      </c>
      <c r="O2495" s="99">
        <f t="shared" si="561"/>
        <v>89349.999999999971</v>
      </c>
      <c r="P2495" s="99"/>
      <c r="Q2495" s="99"/>
      <c r="R2495" s="99">
        <f t="shared" si="562"/>
        <v>0</v>
      </c>
      <c r="S2495" s="99">
        <f t="shared" si="563"/>
        <v>104404.10999999997</v>
      </c>
      <c r="T2495" s="99">
        <f t="shared" si="564"/>
        <v>-15054.109999999993</v>
      </c>
      <c r="U2495" s="99">
        <f t="shared" si="565"/>
        <v>89349.999999999971</v>
      </c>
      <c r="V2495" s="77"/>
    </row>
    <row r="2496" spans="1:22" s="92" customFormat="1" x14ac:dyDescent="0.25">
      <c r="A2496" s="109">
        <v>27</v>
      </c>
      <c r="B2496" s="250"/>
      <c r="C2496" s="253"/>
      <c r="D2496" s="253"/>
      <c r="E2496" s="253" t="s">
        <v>1863</v>
      </c>
      <c r="F2496" s="109" t="s">
        <v>4617</v>
      </c>
      <c r="G2496" s="99">
        <v>36889.270000000004</v>
      </c>
      <c r="H2496" s="99">
        <v>8051.7300000000014</v>
      </c>
      <c r="I2496" s="71">
        <f t="shared" si="558"/>
        <v>44941.000000000007</v>
      </c>
      <c r="J2496" s="99"/>
      <c r="K2496" s="99"/>
      <c r="L2496" s="99">
        <f t="shared" si="559"/>
        <v>0</v>
      </c>
      <c r="M2496" s="99">
        <f t="shared" si="557"/>
        <v>36889.270000000004</v>
      </c>
      <c r="N2496" s="99">
        <f t="shared" si="560"/>
        <v>8051.7300000000014</v>
      </c>
      <c r="O2496" s="99">
        <f t="shared" si="561"/>
        <v>44941.000000000007</v>
      </c>
      <c r="P2496" s="99"/>
      <c r="Q2496" s="99"/>
      <c r="R2496" s="99">
        <f t="shared" si="562"/>
        <v>0</v>
      </c>
      <c r="S2496" s="99">
        <f t="shared" si="563"/>
        <v>36889.270000000004</v>
      </c>
      <c r="T2496" s="99">
        <f t="shared" si="564"/>
        <v>8051.7300000000014</v>
      </c>
      <c r="U2496" s="99">
        <f t="shared" si="565"/>
        <v>44941.000000000007</v>
      </c>
      <c r="V2496" s="77"/>
    </row>
    <row r="2497" spans="1:22" s="92" customFormat="1" x14ac:dyDescent="0.25">
      <c r="A2497" s="109">
        <v>28</v>
      </c>
      <c r="B2497" s="250"/>
      <c r="C2497" s="253"/>
      <c r="D2497" s="253"/>
      <c r="E2497" s="253" t="s">
        <v>1863</v>
      </c>
      <c r="F2497" s="109" t="s">
        <v>4618</v>
      </c>
      <c r="G2497" s="99">
        <v>11054.610000000026</v>
      </c>
      <c r="H2497" s="99">
        <v>24815.390000000007</v>
      </c>
      <c r="I2497" s="71">
        <f t="shared" si="558"/>
        <v>35870.000000000029</v>
      </c>
      <c r="J2497" s="99"/>
      <c r="K2497" s="99"/>
      <c r="L2497" s="99">
        <f t="shared" si="559"/>
        <v>0</v>
      </c>
      <c r="M2497" s="99">
        <f t="shared" si="557"/>
        <v>11054.610000000026</v>
      </c>
      <c r="N2497" s="99">
        <f t="shared" si="560"/>
        <v>24815.390000000007</v>
      </c>
      <c r="O2497" s="99">
        <f t="shared" si="561"/>
        <v>35870.000000000029</v>
      </c>
      <c r="P2497" s="99"/>
      <c r="Q2497" s="99"/>
      <c r="R2497" s="99">
        <f t="shared" si="562"/>
        <v>0</v>
      </c>
      <c r="S2497" s="99">
        <f t="shared" si="563"/>
        <v>11054.610000000026</v>
      </c>
      <c r="T2497" s="99">
        <f t="shared" si="564"/>
        <v>24815.390000000007</v>
      </c>
      <c r="U2497" s="99">
        <f t="shared" si="565"/>
        <v>35870.000000000029</v>
      </c>
      <c r="V2497" s="77"/>
    </row>
    <row r="2498" spans="1:22" s="92" customFormat="1" x14ac:dyDescent="0.25">
      <c r="A2498" s="109">
        <v>29</v>
      </c>
      <c r="B2498" s="250"/>
      <c r="C2498" s="253"/>
      <c r="D2498" s="253"/>
      <c r="E2498" s="253" t="s">
        <v>1863</v>
      </c>
      <c r="F2498" s="109" t="s">
        <v>4619</v>
      </c>
      <c r="G2498" s="99">
        <v>145304.65000000008</v>
      </c>
      <c r="H2498" s="99">
        <v>-39849.649999999987</v>
      </c>
      <c r="I2498" s="71">
        <f t="shared" si="558"/>
        <v>105455.00000000009</v>
      </c>
      <c r="J2498" s="99"/>
      <c r="K2498" s="99"/>
      <c r="L2498" s="99">
        <f t="shared" si="559"/>
        <v>0</v>
      </c>
      <c r="M2498" s="99">
        <f t="shared" si="557"/>
        <v>145304.65000000008</v>
      </c>
      <c r="N2498" s="99">
        <f t="shared" si="560"/>
        <v>-39849.649999999987</v>
      </c>
      <c r="O2498" s="99">
        <f t="shared" si="561"/>
        <v>105455.00000000009</v>
      </c>
      <c r="P2498" s="99"/>
      <c r="Q2498" s="99"/>
      <c r="R2498" s="99">
        <f t="shared" si="562"/>
        <v>0</v>
      </c>
      <c r="S2498" s="99">
        <f t="shared" si="563"/>
        <v>145304.65000000008</v>
      </c>
      <c r="T2498" s="99">
        <f t="shared" si="564"/>
        <v>-39849.649999999987</v>
      </c>
      <c r="U2498" s="99">
        <f t="shared" si="565"/>
        <v>105455.00000000009</v>
      </c>
      <c r="V2498" s="77"/>
    </row>
    <row r="2499" spans="1:22" s="92" customFormat="1" x14ac:dyDescent="0.25">
      <c r="A2499" s="109">
        <v>30</v>
      </c>
      <c r="B2499" s="250"/>
      <c r="C2499" s="253"/>
      <c r="D2499" s="253"/>
      <c r="E2499" s="253" t="s">
        <v>1863</v>
      </c>
      <c r="F2499" s="109" t="s">
        <v>4620</v>
      </c>
      <c r="G2499" s="99">
        <v>157434.03000000003</v>
      </c>
      <c r="H2499" s="99">
        <v>7984.9700000000012</v>
      </c>
      <c r="I2499" s="71">
        <f t="shared" si="558"/>
        <v>165419.00000000003</v>
      </c>
      <c r="J2499" s="99"/>
      <c r="K2499" s="99"/>
      <c r="L2499" s="99">
        <f t="shared" si="559"/>
        <v>0</v>
      </c>
      <c r="M2499" s="99">
        <f t="shared" si="557"/>
        <v>157434.03000000003</v>
      </c>
      <c r="N2499" s="99">
        <f t="shared" si="560"/>
        <v>7984.9700000000012</v>
      </c>
      <c r="O2499" s="99">
        <f t="shared" si="561"/>
        <v>165419.00000000003</v>
      </c>
      <c r="P2499" s="99"/>
      <c r="Q2499" s="99"/>
      <c r="R2499" s="99">
        <f t="shared" si="562"/>
        <v>0</v>
      </c>
      <c r="S2499" s="99">
        <f t="shared" si="563"/>
        <v>157434.03000000003</v>
      </c>
      <c r="T2499" s="99">
        <f t="shared" si="564"/>
        <v>7984.9700000000012</v>
      </c>
      <c r="U2499" s="99">
        <f t="shared" si="565"/>
        <v>165419.00000000003</v>
      </c>
      <c r="V2499" s="77"/>
    </row>
    <row r="2500" spans="1:22" s="92" customFormat="1" x14ac:dyDescent="0.25">
      <c r="A2500" s="109">
        <v>31</v>
      </c>
      <c r="B2500" s="250"/>
      <c r="C2500" s="253"/>
      <c r="D2500" s="253"/>
      <c r="E2500" s="253" t="s">
        <v>1863</v>
      </c>
      <c r="F2500" s="109" t="s">
        <v>4621</v>
      </c>
      <c r="G2500" s="99">
        <v>80136.609999999899</v>
      </c>
      <c r="H2500" s="99">
        <v>-3175.6100000000006</v>
      </c>
      <c r="I2500" s="71">
        <f t="shared" si="558"/>
        <v>76960.999999999898</v>
      </c>
      <c r="J2500" s="99"/>
      <c r="K2500" s="99"/>
      <c r="L2500" s="99">
        <f t="shared" si="559"/>
        <v>0</v>
      </c>
      <c r="M2500" s="99">
        <f t="shared" si="557"/>
        <v>80136.609999999899</v>
      </c>
      <c r="N2500" s="99">
        <f t="shared" si="560"/>
        <v>-3175.6100000000006</v>
      </c>
      <c r="O2500" s="99">
        <f t="shared" si="561"/>
        <v>76960.999999999898</v>
      </c>
      <c r="P2500" s="99"/>
      <c r="Q2500" s="99"/>
      <c r="R2500" s="99">
        <f t="shared" si="562"/>
        <v>0</v>
      </c>
      <c r="S2500" s="99">
        <f t="shared" si="563"/>
        <v>80136.609999999899</v>
      </c>
      <c r="T2500" s="99">
        <f t="shared" si="564"/>
        <v>-3175.6100000000006</v>
      </c>
      <c r="U2500" s="99">
        <f t="shared" si="565"/>
        <v>76960.999999999898</v>
      </c>
      <c r="V2500" s="77"/>
    </row>
    <row r="2501" spans="1:22" s="92" customFormat="1" x14ac:dyDescent="0.25">
      <c r="A2501" s="109">
        <v>32</v>
      </c>
      <c r="B2501" s="250"/>
      <c r="C2501" s="253"/>
      <c r="D2501" s="253"/>
      <c r="E2501" s="253" t="s">
        <v>1863</v>
      </c>
      <c r="F2501" s="109" t="s">
        <v>4622</v>
      </c>
      <c r="G2501" s="99">
        <v>-14353.42</v>
      </c>
      <c r="H2501" s="99">
        <v>2021.4199999999998</v>
      </c>
      <c r="I2501" s="71">
        <f t="shared" si="558"/>
        <v>-12332</v>
      </c>
      <c r="J2501" s="99"/>
      <c r="K2501" s="99"/>
      <c r="L2501" s="99">
        <f t="shared" si="559"/>
        <v>0</v>
      </c>
      <c r="M2501" s="99">
        <f t="shared" si="557"/>
        <v>-14353.42</v>
      </c>
      <c r="N2501" s="99">
        <f t="shared" si="560"/>
        <v>2021.4199999999998</v>
      </c>
      <c r="O2501" s="99">
        <f t="shared" si="561"/>
        <v>-12332</v>
      </c>
      <c r="P2501" s="99"/>
      <c r="Q2501" s="99"/>
      <c r="R2501" s="99">
        <f t="shared" si="562"/>
        <v>0</v>
      </c>
      <c r="S2501" s="99">
        <f t="shared" si="563"/>
        <v>-14353.42</v>
      </c>
      <c r="T2501" s="99">
        <f t="shared" si="564"/>
        <v>2021.4199999999998</v>
      </c>
      <c r="U2501" s="99">
        <f t="shared" si="565"/>
        <v>-12332</v>
      </c>
      <c r="V2501" s="77"/>
    </row>
    <row r="2502" spans="1:22" s="92" customFormat="1" x14ac:dyDescent="0.25">
      <c r="A2502" s="109">
        <v>33</v>
      </c>
      <c r="B2502" s="250"/>
      <c r="C2502" s="253"/>
      <c r="D2502" s="253"/>
      <c r="E2502" s="253" t="s">
        <v>1863</v>
      </c>
      <c r="F2502" s="109" t="s">
        <v>4623</v>
      </c>
      <c r="G2502" s="99">
        <v>-5262.24</v>
      </c>
      <c r="H2502" s="99">
        <v>3019.2400000000002</v>
      </c>
      <c r="I2502" s="71">
        <f t="shared" si="558"/>
        <v>-2242.9999999999995</v>
      </c>
      <c r="J2502" s="99"/>
      <c r="K2502" s="99"/>
      <c r="L2502" s="99">
        <f t="shared" si="559"/>
        <v>0</v>
      </c>
      <c r="M2502" s="99">
        <f t="shared" si="557"/>
        <v>-5262.24</v>
      </c>
      <c r="N2502" s="99">
        <f t="shared" si="560"/>
        <v>3019.2400000000002</v>
      </c>
      <c r="O2502" s="99">
        <f t="shared" si="561"/>
        <v>-2242.9999999999995</v>
      </c>
      <c r="P2502" s="99"/>
      <c r="Q2502" s="99"/>
      <c r="R2502" s="99">
        <f t="shared" si="562"/>
        <v>0</v>
      </c>
      <c r="S2502" s="99">
        <f t="shared" si="563"/>
        <v>-5262.24</v>
      </c>
      <c r="T2502" s="99">
        <f t="shared" si="564"/>
        <v>3019.2400000000002</v>
      </c>
      <c r="U2502" s="99">
        <f t="shared" si="565"/>
        <v>-2242.9999999999995</v>
      </c>
      <c r="V2502" s="77"/>
    </row>
    <row r="2503" spans="1:22" s="92" customFormat="1" x14ac:dyDescent="0.25">
      <c r="A2503" s="109">
        <v>34</v>
      </c>
      <c r="B2503" s="250"/>
      <c r="C2503" s="253"/>
      <c r="D2503" s="253"/>
      <c r="E2503" s="253" t="s">
        <v>1863</v>
      </c>
      <c r="F2503" s="109" t="s">
        <v>4624</v>
      </c>
      <c r="G2503" s="99">
        <v>6680.52</v>
      </c>
      <c r="H2503" s="99">
        <v>12196.48</v>
      </c>
      <c r="I2503" s="71">
        <f t="shared" si="558"/>
        <v>18877</v>
      </c>
      <c r="J2503" s="99"/>
      <c r="K2503" s="99"/>
      <c r="L2503" s="99">
        <f t="shared" si="559"/>
        <v>0</v>
      </c>
      <c r="M2503" s="99">
        <f t="shared" si="557"/>
        <v>6680.52</v>
      </c>
      <c r="N2503" s="99">
        <f t="shared" si="560"/>
        <v>12196.48</v>
      </c>
      <c r="O2503" s="99">
        <f t="shared" si="561"/>
        <v>18877</v>
      </c>
      <c r="P2503" s="99"/>
      <c r="Q2503" s="99"/>
      <c r="R2503" s="99">
        <f t="shared" si="562"/>
        <v>0</v>
      </c>
      <c r="S2503" s="99">
        <f t="shared" si="563"/>
        <v>6680.52</v>
      </c>
      <c r="T2503" s="99">
        <f t="shared" si="564"/>
        <v>12196.48</v>
      </c>
      <c r="U2503" s="99">
        <f t="shared" si="565"/>
        <v>18877</v>
      </c>
      <c r="V2503" s="77"/>
    </row>
    <row r="2504" spans="1:22" s="92" customFormat="1" x14ac:dyDescent="0.25">
      <c r="A2504" s="109">
        <v>35</v>
      </c>
      <c r="B2504" s="250"/>
      <c r="C2504" s="253"/>
      <c r="D2504" s="253"/>
      <c r="E2504" s="253" t="s">
        <v>1863</v>
      </c>
      <c r="F2504" s="109" t="s">
        <v>4625</v>
      </c>
      <c r="G2504" s="99">
        <v>24171.350000000013</v>
      </c>
      <c r="H2504" s="99">
        <v>8550.6499999999978</v>
      </c>
      <c r="I2504" s="71">
        <f t="shared" si="558"/>
        <v>32722.000000000011</v>
      </c>
      <c r="J2504" s="99"/>
      <c r="K2504" s="99"/>
      <c r="L2504" s="99">
        <f t="shared" si="559"/>
        <v>0</v>
      </c>
      <c r="M2504" s="99">
        <f t="shared" si="557"/>
        <v>24171.350000000013</v>
      </c>
      <c r="N2504" s="99">
        <f t="shared" si="560"/>
        <v>8550.6499999999978</v>
      </c>
      <c r="O2504" s="99">
        <f t="shared" si="561"/>
        <v>32722.000000000011</v>
      </c>
      <c r="P2504" s="99"/>
      <c r="Q2504" s="99"/>
      <c r="R2504" s="99">
        <f t="shared" si="562"/>
        <v>0</v>
      </c>
      <c r="S2504" s="99">
        <f t="shared" si="563"/>
        <v>24171.350000000013</v>
      </c>
      <c r="T2504" s="99">
        <f t="shared" si="564"/>
        <v>8550.6499999999978</v>
      </c>
      <c r="U2504" s="99">
        <f t="shared" si="565"/>
        <v>32722.000000000011</v>
      </c>
      <c r="V2504" s="77"/>
    </row>
    <row r="2505" spans="1:22" s="92" customFormat="1" x14ac:dyDescent="0.25">
      <c r="A2505" s="109">
        <v>36</v>
      </c>
      <c r="B2505" s="250"/>
      <c r="C2505" s="253"/>
      <c r="D2505" s="253"/>
      <c r="E2505" s="253" t="s">
        <v>1863</v>
      </c>
      <c r="F2505" s="109" t="s">
        <v>4626</v>
      </c>
      <c r="G2505" s="99">
        <v>6165.0599999999995</v>
      </c>
      <c r="H2505" s="99">
        <v>1476.94</v>
      </c>
      <c r="I2505" s="71">
        <f t="shared" si="558"/>
        <v>7642</v>
      </c>
      <c r="J2505" s="99"/>
      <c r="K2505" s="99"/>
      <c r="L2505" s="99">
        <f t="shared" si="559"/>
        <v>0</v>
      </c>
      <c r="M2505" s="99">
        <f t="shared" si="557"/>
        <v>6165.0599999999995</v>
      </c>
      <c r="N2505" s="99">
        <f t="shared" si="560"/>
        <v>1476.94</v>
      </c>
      <c r="O2505" s="99">
        <f t="shared" si="561"/>
        <v>7642</v>
      </c>
      <c r="P2505" s="99"/>
      <c r="Q2505" s="99"/>
      <c r="R2505" s="99">
        <f t="shared" si="562"/>
        <v>0</v>
      </c>
      <c r="S2505" s="99">
        <f t="shared" si="563"/>
        <v>6165.0599999999995</v>
      </c>
      <c r="T2505" s="99">
        <f t="shared" si="564"/>
        <v>1476.94</v>
      </c>
      <c r="U2505" s="99">
        <f t="shared" si="565"/>
        <v>7642</v>
      </c>
      <c r="V2505" s="77"/>
    </row>
    <row r="2506" spans="1:22" s="92" customFormat="1" x14ac:dyDescent="0.25">
      <c r="A2506" s="109">
        <v>37</v>
      </c>
      <c r="B2506" s="250"/>
      <c r="C2506" s="253"/>
      <c r="D2506" s="253"/>
      <c r="E2506" s="253" t="s">
        <v>1863</v>
      </c>
      <c r="F2506" s="109" t="s">
        <v>4627</v>
      </c>
      <c r="G2506" s="99">
        <v>111880.16</v>
      </c>
      <c r="H2506" s="99">
        <v>17079.84</v>
      </c>
      <c r="I2506" s="71">
        <f t="shared" si="558"/>
        <v>128960</v>
      </c>
      <c r="J2506" s="99"/>
      <c r="K2506" s="99"/>
      <c r="L2506" s="99">
        <f t="shared" si="559"/>
        <v>0</v>
      </c>
      <c r="M2506" s="99">
        <f t="shared" si="557"/>
        <v>111880.16</v>
      </c>
      <c r="N2506" s="99">
        <f t="shared" si="560"/>
        <v>17079.84</v>
      </c>
      <c r="O2506" s="99">
        <f t="shared" si="561"/>
        <v>128960</v>
      </c>
      <c r="P2506" s="99"/>
      <c r="Q2506" s="99"/>
      <c r="R2506" s="99">
        <f t="shared" si="562"/>
        <v>0</v>
      </c>
      <c r="S2506" s="99">
        <f t="shared" si="563"/>
        <v>111880.16</v>
      </c>
      <c r="T2506" s="99">
        <f t="shared" si="564"/>
        <v>17079.84</v>
      </c>
      <c r="U2506" s="99">
        <f t="shared" si="565"/>
        <v>128960</v>
      </c>
      <c r="V2506" s="77"/>
    </row>
    <row r="2507" spans="1:22" s="92" customFormat="1" x14ac:dyDescent="0.25">
      <c r="A2507" s="109">
        <v>38</v>
      </c>
      <c r="B2507" s="250"/>
      <c r="C2507" s="253"/>
      <c r="D2507" s="253"/>
      <c r="E2507" s="253" t="s">
        <v>1863</v>
      </c>
      <c r="F2507" s="109" t="s">
        <v>4628</v>
      </c>
      <c r="G2507" s="99">
        <v>23348.190000000002</v>
      </c>
      <c r="H2507" s="99">
        <v>5308.81</v>
      </c>
      <c r="I2507" s="71">
        <f t="shared" si="558"/>
        <v>28657.000000000004</v>
      </c>
      <c r="J2507" s="99"/>
      <c r="K2507" s="99"/>
      <c r="L2507" s="99">
        <f t="shared" si="559"/>
        <v>0</v>
      </c>
      <c r="M2507" s="99">
        <f t="shared" si="557"/>
        <v>23348.190000000002</v>
      </c>
      <c r="N2507" s="99">
        <f t="shared" si="560"/>
        <v>5308.81</v>
      </c>
      <c r="O2507" s="99">
        <f t="shared" si="561"/>
        <v>28657.000000000004</v>
      </c>
      <c r="P2507" s="99"/>
      <c r="Q2507" s="99"/>
      <c r="R2507" s="99">
        <f t="shared" si="562"/>
        <v>0</v>
      </c>
      <c r="S2507" s="99">
        <f t="shared" si="563"/>
        <v>23348.190000000002</v>
      </c>
      <c r="T2507" s="99">
        <f t="shared" si="564"/>
        <v>5308.81</v>
      </c>
      <c r="U2507" s="99">
        <f t="shared" si="565"/>
        <v>28657.000000000004</v>
      </c>
      <c r="V2507" s="77"/>
    </row>
    <row r="2508" spans="1:22" s="92" customFormat="1" x14ac:dyDescent="0.25">
      <c r="A2508" s="109">
        <v>39</v>
      </c>
      <c r="B2508" s="250"/>
      <c r="C2508" s="253"/>
      <c r="D2508" s="253"/>
      <c r="E2508" s="253" t="s">
        <v>1863</v>
      </c>
      <c r="F2508" s="109" t="s">
        <v>4629</v>
      </c>
      <c r="G2508" s="99">
        <v>-28729.37</v>
      </c>
      <c r="H2508" s="99">
        <v>28729.37</v>
      </c>
      <c r="I2508" s="71">
        <f t="shared" si="558"/>
        <v>0</v>
      </c>
      <c r="J2508" s="99"/>
      <c r="K2508" s="99"/>
      <c r="L2508" s="99">
        <f t="shared" si="559"/>
        <v>0</v>
      </c>
      <c r="M2508" s="99">
        <f t="shared" si="557"/>
        <v>-28729.37</v>
      </c>
      <c r="N2508" s="99">
        <f t="shared" si="560"/>
        <v>28729.37</v>
      </c>
      <c r="O2508" s="99">
        <f t="shared" si="561"/>
        <v>0</v>
      </c>
      <c r="P2508" s="99"/>
      <c r="Q2508" s="99"/>
      <c r="R2508" s="99">
        <f t="shared" si="562"/>
        <v>0</v>
      </c>
      <c r="S2508" s="99">
        <f t="shared" si="563"/>
        <v>-28729.37</v>
      </c>
      <c r="T2508" s="99">
        <f t="shared" si="564"/>
        <v>28729.37</v>
      </c>
      <c r="U2508" s="99">
        <f t="shared" si="565"/>
        <v>0</v>
      </c>
      <c r="V2508" s="77"/>
    </row>
    <row r="2509" spans="1:22" s="92" customFormat="1" x14ac:dyDescent="0.25">
      <c r="A2509" s="109">
        <v>40</v>
      </c>
      <c r="B2509" s="250"/>
      <c r="C2509" s="253"/>
      <c r="D2509" s="253"/>
      <c r="E2509" s="253" t="s">
        <v>1863</v>
      </c>
      <c r="F2509" s="109" t="s">
        <v>4630</v>
      </c>
      <c r="G2509" s="99">
        <v>0</v>
      </c>
      <c r="H2509" s="99">
        <v>0</v>
      </c>
      <c r="I2509" s="71">
        <f t="shared" si="558"/>
        <v>0</v>
      </c>
      <c r="J2509" s="99"/>
      <c r="K2509" s="99"/>
      <c r="L2509" s="99">
        <f t="shared" si="559"/>
        <v>0</v>
      </c>
      <c r="M2509" s="99">
        <f t="shared" si="557"/>
        <v>0</v>
      </c>
      <c r="N2509" s="99">
        <f t="shared" si="560"/>
        <v>0</v>
      </c>
      <c r="O2509" s="99">
        <f t="shared" si="561"/>
        <v>0</v>
      </c>
      <c r="P2509" s="99"/>
      <c r="Q2509" s="99"/>
      <c r="R2509" s="99">
        <f t="shared" si="562"/>
        <v>0</v>
      </c>
      <c r="S2509" s="99">
        <f t="shared" si="563"/>
        <v>0</v>
      </c>
      <c r="T2509" s="99">
        <f t="shared" si="564"/>
        <v>0</v>
      </c>
      <c r="U2509" s="99">
        <f t="shared" si="565"/>
        <v>0</v>
      </c>
      <c r="V2509" s="77"/>
    </row>
    <row r="2510" spans="1:22" s="92" customFormat="1" x14ac:dyDescent="0.25">
      <c r="A2510" s="109">
        <v>41</v>
      </c>
      <c r="B2510" s="250"/>
      <c r="C2510" s="253"/>
      <c r="D2510" s="253"/>
      <c r="E2510" s="253" t="s">
        <v>1863</v>
      </c>
      <c r="F2510" s="109" t="s">
        <v>4631</v>
      </c>
      <c r="G2510" s="99">
        <v>-34165.980000000003</v>
      </c>
      <c r="H2510" s="99">
        <v>1422.9799999999998</v>
      </c>
      <c r="I2510" s="71">
        <f t="shared" si="558"/>
        <v>-32743.000000000004</v>
      </c>
      <c r="J2510" s="99"/>
      <c r="K2510" s="99"/>
      <c r="L2510" s="99">
        <f t="shared" si="559"/>
        <v>0</v>
      </c>
      <c r="M2510" s="99">
        <f t="shared" si="557"/>
        <v>-34165.980000000003</v>
      </c>
      <c r="N2510" s="99">
        <f t="shared" si="560"/>
        <v>1422.9799999999998</v>
      </c>
      <c r="O2510" s="99">
        <f t="shared" si="561"/>
        <v>-32743.000000000004</v>
      </c>
      <c r="P2510" s="99"/>
      <c r="Q2510" s="99"/>
      <c r="R2510" s="99">
        <f t="shared" si="562"/>
        <v>0</v>
      </c>
      <c r="S2510" s="99">
        <f t="shared" si="563"/>
        <v>-34165.980000000003</v>
      </c>
      <c r="T2510" s="99">
        <f t="shared" si="564"/>
        <v>1422.9799999999998</v>
      </c>
      <c r="U2510" s="99">
        <f t="shared" si="565"/>
        <v>-32743.000000000004</v>
      </c>
      <c r="V2510" s="77"/>
    </row>
    <row r="2511" spans="1:22" s="92" customFormat="1" x14ac:dyDescent="0.25">
      <c r="A2511" s="109">
        <v>42</v>
      </c>
      <c r="B2511" s="250"/>
      <c r="C2511" s="253"/>
      <c r="D2511" s="253"/>
      <c r="E2511" s="253" t="s">
        <v>1863</v>
      </c>
      <c r="F2511" s="109" t="s">
        <v>4632</v>
      </c>
      <c r="G2511" s="99">
        <v>0</v>
      </c>
      <c r="H2511" s="99">
        <v>0</v>
      </c>
      <c r="I2511" s="71">
        <f t="shared" si="558"/>
        <v>0</v>
      </c>
      <c r="J2511" s="99"/>
      <c r="K2511" s="99"/>
      <c r="L2511" s="99">
        <f t="shared" si="559"/>
        <v>0</v>
      </c>
      <c r="M2511" s="99">
        <f t="shared" ref="M2511:M2575" si="567">G2511+J2511</f>
        <v>0</v>
      </c>
      <c r="N2511" s="99">
        <f t="shared" si="560"/>
        <v>0</v>
      </c>
      <c r="O2511" s="99">
        <f t="shared" si="561"/>
        <v>0</v>
      </c>
      <c r="P2511" s="99"/>
      <c r="Q2511" s="99"/>
      <c r="R2511" s="99">
        <f t="shared" si="562"/>
        <v>0</v>
      </c>
      <c r="S2511" s="99">
        <f t="shared" si="563"/>
        <v>0</v>
      </c>
      <c r="T2511" s="99">
        <f t="shared" si="564"/>
        <v>0</v>
      </c>
      <c r="U2511" s="99">
        <f t="shared" si="565"/>
        <v>0</v>
      </c>
      <c r="V2511" s="77"/>
    </row>
    <row r="2512" spans="1:22" s="92" customFormat="1" x14ac:dyDescent="0.25">
      <c r="A2512" s="109">
        <v>43</v>
      </c>
      <c r="B2512" s="250"/>
      <c r="C2512" s="253"/>
      <c r="D2512" s="253"/>
      <c r="E2512" s="253" t="s">
        <v>1863</v>
      </c>
      <c r="F2512" s="109" t="s">
        <v>4633</v>
      </c>
      <c r="G2512" s="99">
        <v>39935.380000000048</v>
      </c>
      <c r="H2512" s="99">
        <v>5913.6200000000172</v>
      </c>
      <c r="I2512" s="71">
        <f t="shared" si="558"/>
        <v>45849.000000000065</v>
      </c>
      <c r="J2512" s="99"/>
      <c r="K2512" s="99"/>
      <c r="L2512" s="99">
        <f t="shared" si="559"/>
        <v>0</v>
      </c>
      <c r="M2512" s="99">
        <f t="shared" si="567"/>
        <v>39935.380000000048</v>
      </c>
      <c r="N2512" s="99">
        <f t="shared" si="560"/>
        <v>5913.6200000000172</v>
      </c>
      <c r="O2512" s="99">
        <f t="shared" si="561"/>
        <v>45849.000000000065</v>
      </c>
      <c r="P2512" s="99"/>
      <c r="Q2512" s="99"/>
      <c r="R2512" s="99">
        <f t="shared" si="562"/>
        <v>0</v>
      </c>
      <c r="S2512" s="99">
        <f t="shared" si="563"/>
        <v>39935.380000000048</v>
      </c>
      <c r="T2512" s="99">
        <f t="shared" si="564"/>
        <v>5913.6200000000172</v>
      </c>
      <c r="U2512" s="99">
        <f t="shared" si="565"/>
        <v>45849.000000000065</v>
      </c>
      <c r="V2512" s="77"/>
    </row>
    <row r="2513" spans="1:22" s="92" customFormat="1" x14ac:dyDescent="0.25">
      <c r="A2513" s="109">
        <v>44</v>
      </c>
      <c r="B2513" s="250"/>
      <c r="C2513" s="253"/>
      <c r="D2513" s="253"/>
      <c r="E2513" s="253" t="s">
        <v>1863</v>
      </c>
      <c r="F2513" s="109" t="s">
        <v>4634</v>
      </c>
      <c r="G2513" s="99">
        <v>44509.740000000027</v>
      </c>
      <c r="H2513" s="99">
        <v>13612.26</v>
      </c>
      <c r="I2513" s="71">
        <f t="shared" si="558"/>
        <v>58122.000000000029</v>
      </c>
      <c r="J2513" s="99"/>
      <c r="K2513" s="99"/>
      <c r="L2513" s="99">
        <f t="shared" si="559"/>
        <v>0</v>
      </c>
      <c r="M2513" s="99">
        <f t="shared" si="567"/>
        <v>44509.740000000027</v>
      </c>
      <c r="N2513" s="99">
        <f t="shared" si="560"/>
        <v>13612.26</v>
      </c>
      <c r="O2513" s="99">
        <f t="shared" si="561"/>
        <v>58122.000000000029</v>
      </c>
      <c r="P2513" s="99"/>
      <c r="Q2513" s="99"/>
      <c r="R2513" s="99">
        <f t="shared" si="562"/>
        <v>0</v>
      </c>
      <c r="S2513" s="99">
        <f t="shared" si="563"/>
        <v>44509.740000000027</v>
      </c>
      <c r="T2513" s="99">
        <f t="shared" si="564"/>
        <v>13612.26</v>
      </c>
      <c r="U2513" s="99">
        <f t="shared" si="565"/>
        <v>58122.000000000029</v>
      </c>
      <c r="V2513" s="77"/>
    </row>
    <row r="2514" spans="1:22" s="92" customFormat="1" x14ac:dyDescent="0.25">
      <c r="A2514" s="109">
        <v>45</v>
      </c>
      <c r="B2514" s="250"/>
      <c r="C2514" s="253"/>
      <c r="D2514" s="253"/>
      <c r="E2514" s="253" t="s">
        <v>1863</v>
      </c>
      <c r="F2514" s="109" t="s">
        <v>4635</v>
      </c>
      <c r="G2514" s="99">
        <v>14720.84</v>
      </c>
      <c r="H2514" s="99">
        <v>5497.1600000000008</v>
      </c>
      <c r="I2514" s="71">
        <f t="shared" si="558"/>
        <v>20218</v>
      </c>
      <c r="J2514" s="99"/>
      <c r="K2514" s="99"/>
      <c r="L2514" s="99">
        <f t="shared" si="559"/>
        <v>0</v>
      </c>
      <c r="M2514" s="99">
        <f t="shared" si="567"/>
        <v>14720.84</v>
      </c>
      <c r="N2514" s="99">
        <f t="shared" si="560"/>
        <v>5497.1600000000008</v>
      </c>
      <c r="O2514" s="99">
        <f t="shared" si="561"/>
        <v>20218</v>
      </c>
      <c r="P2514" s="99"/>
      <c r="Q2514" s="99"/>
      <c r="R2514" s="99">
        <f t="shared" si="562"/>
        <v>0</v>
      </c>
      <c r="S2514" s="99">
        <f t="shared" si="563"/>
        <v>14720.84</v>
      </c>
      <c r="T2514" s="99">
        <f t="shared" si="564"/>
        <v>5497.1600000000008</v>
      </c>
      <c r="U2514" s="99">
        <f t="shared" si="565"/>
        <v>20218</v>
      </c>
      <c r="V2514" s="77"/>
    </row>
    <row r="2515" spans="1:22" s="92" customFormat="1" x14ac:dyDescent="0.25">
      <c r="A2515" s="109">
        <v>46</v>
      </c>
      <c r="B2515" s="250"/>
      <c r="C2515" s="253"/>
      <c r="D2515" s="253"/>
      <c r="E2515" s="253" t="s">
        <v>1863</v>
      </c>
      <c r="F2515" s="109" t="s">
        <v>4636</v>
      </c>
      <c r="G2515" s="99">
        <v>-295864.54000000004</v>
      </c>
      <c r="H2515" s="99">
        <v>-13887.459999999997</v>
      </c>
      <c r="I2515" s="71">
        <f t="shared" si="558"/>
        <v>-309752.00000000006</v>
      </c>
      <c r="J2515" s="99"/>
      <c r="K2515" s="99"/>
      <c r="L2515" s="99">
        <f t="shared" si="559"/>
        <v>0</v>
      </c>
      <c r="M2515" s="99">
        <f t="shared" si="567"/>
        <v>-295864.54000000004</v>
      </c>
      <c r="N2515" s="99">
        <f t="shared" si="560"/>
        <v>-13887.459999999997</v>
      </c>
      <c r="O2515" s="99">
        <f t="shared" si="561"/>
        <v>-309752.00000000006</v>
      </c>
      <c r="P2515" s="99"/>
      <c r="Q2515" s="99"/>
      <c r="R2515" s="99">
        <f t="shared" si="562"/>
        <v>0</v>
      </c>
      <c r="S2515" s="99">
        <f t="shared" si="563"/>
        <v>-295864.54000000004</v>
      </c>
      <c r="T2515" s="99">
        <f t="shared" si="564"/>
        <v>-13887.459999999997</v>
      </c>
      <c r="U2515" s="99">
        <f t="shared" si="565"/>
        <v>-309752.00000000006</v>
      </c>
      <c r="V2515" s="77"/>
    </row>
    <row r="2516" spans="1:22" s="92" customFormat="1" x14ac:dyDescent="0.25">
      <c r="A2516" s="109">
        <v>47</v>
      </c>
      <c r="B2516" s="250"/>
      <c r="C2516" s="253"/>
      <c r="D2516" s="253"/>
      <c r="E2516" s="253" t="s">
        <v>1863</v>
      </c>
      <c r="F2516" s="109" t="s">
        <v>4637</v>
      </c>
      <c r="G2516" s="99">
        <v>597854.00000000035</v>
      </c>
      <c r="H2516" s="99">
        <v>161942.99999999988</v>
      </c>
      <c r="I2516" s="71">
        <f t="shared" si="558"/>
        <v>759797.00000000023</v>
      </c>
      <c r="J2516" s="99"/>
      <c r="K2516" s="99"/>
      <c r="L2516" s="99">
        <f t="shared" si="559"/>
        <v>0</v>
      </c>
      <c r="M2516" s="99">
        <f t="shared" si="567"/>
        <v>597854.00000000035</v>
      </c>
      <c r="N2516" s="99">
        <f t="shared" si="560"/>
        <v>161942.99999999988</v>
      </c>
      <c r="O2516" s="99">
        <f t="shared" si="561"/>
        <v>759797.00000000023</v>
      </c>
      <c r="P2516" s="99"/>
      <c r="Q2516" s="99"/>
      <c r="R2516" s="99">
        <f t="shared" si="562"/>
        <v>0</v>
      </c>
      <c r="S2516" s="99">
        <f t="shared" si="563"/>
        <v>597854.00000000035</v>
      </c>
      <c r="T2516" s="99">
        <f t="shared" si="564"/>
        <v>161942.99999999988</v>
      </c>
      <c r="U2516" s="99">
        <f t="shared" si="565"/>
        <v>759797.00000000023</v>
      </c>
      <c r="V2516" s="77"/>
    </row>
    <row r="2517" spans="1:22" s="92" customFormat="1" x14ac:dyDescent="0.25">
      <c r="A2517" s="109">
        <v>48</v>
      </c>
      <c r="B2517" s="250"/>
      <c r="C2517" s="253"/>
      <c r="D2517" s="253"/>
      <c r="E2517" s="253" t="s">
        <v>1863</v>
      </c>
      <c r="F2517" s="109" t="s">
        <v>4638</v>
      </c>
      <c r="G2517" s="99">
        <v>-1138.9100000000001</v>
      </c>
      <c r="H2517" s="99">
        <v>1138.9100000000001</v>
      </c>
      <c r="I2517" s="71">
        <f t="shared" si="558"/>
        <v>0</v>
      </c>
      <c r="J2517" s="99"/>
      <c r="K2517" s="99"/>
      <c r="L2517" s="99">
        <f t="shared" si="559"/>
        <v>0</v>
      </c>
      <c r="M2517" s="99">
        <f t="shared" si="567"/>
        <v>-1138.9100000000001</v>
      </c>
      <c r="N2517" s="99">
        <f t="shared" si="560"/>
        <v>1138.9100000000001</v>
      </c>
      <c r="O2517" s="99">
        <f t="shared" si="561"/>
        <v>0</v>
      </c>
      <c r="P2517" s="99"/>
      <c r="Q2517" s="99"/>
      <c r="R2517" s="99">
        <f t="shared" si="562"/>
        <v>0</v>
      </c>
      <c r="S2517" s="99">
        <f t="shared" si="563"/>
        <v>-1138.9100000000001</v>
      </c>
      <c r="T2517" s="99">
        <f t="shared" si="564"/>
        <v>1138.9100000000001</v>
      </c>
      <c r="U2517" s="99">
        <f t="shared" si="565"/>
        <v>0</v>
      </c>
      <c r="V2517" s="77"/>
    </row>
    <row r="2518" spans="1:22" s="92" customFormat="1" x14ac:dyDescent="0.25">
      <c r="A2518" s="109">
        <v>49</v>
      </c>
      <c r="B2518" s="250"/>
      <c r="C2518" s="253"/>
      <c r="D2518" s="253"/>
      <c r="E2518" s="253" t="s">
        <v>1863</v>
      </c>
      <c r="F2518" s="109" t="s">
        <v>4639</v>
      </c>
      <c r="G2518" s="99">
        <v>21553.080000000005</v>
      </c>
      <c r="H2518" s="99">
        <v>2682.9200000000005</v>
      </c>
      <c r="I2518" s="71">
        <f t="shared" si="558"/>
        <v>24236.000000000007</v>
      </c>
      <c r="J2518" s="99"/>
      <c r="K2518" s="99"/>
      <c r="L2518" s="99">
        <f t="shared" si="559"/>
        <v>0</v>
      </c>
      <c r="M2518" s="99">
        <f t="shared" si="567"/>
        <v>21553.080000000005</v>
      </c>
      <c r="N2518" s="99">
        <f t="shared" si="560"/>
        <v>2682.9200000000005</v>
      </c>
      <c r="O2518" s="99">
        <f t="shared" si="561"/>
        <v>24236.000000000007</v>
      </c>
      <c r="P2518" s="99"/>
      <c r="Q2518" s="99"/>
      <c r="R2518" s="99">
        <f t="shared" si="562"/>
        <v>0</v>
      </c>
      <c r="S2518" s="99">
        <f t="shared" si="563"/>
        <v>21553.080000000005</v>
      </c>
      <c r="T2518" s="99">
        <f t="shared" si="564"/>
        <v>2682.9200000000005</v>
      </c>
      <c r="U2518" s="99">
        <f t="shared" si="565"/>
        <v>24236.000000000007</v>
      </c>
      <c r="V2518" s="77"/>
    </row>
    <row r="2519" spans="1:22" s="92" customFormat="1" x14ac:dyDescent="0.25">
      <c r="A2519" s="109">
        <v>50</v>
      </c>
      <c r="B2519" s="250"/>
      <c r="C2519" s="253"/>
      <c r="D2519" s="253"/>
      <c r="E2519" s="253" t="s">
        <v>1863</v>
      </c>
      <c r="F2519" s="109" t="s">
        <v>4640</v>
      </c>
      <c r="G2519" s="99">
        <v>0</v>
      </c>
      <c r="H2519" s="99">
        <v>0</v>
      </c>
      <c r="I2519" s="71">
        <f t="shared" si="558"/>
        <v>0</v>
      </c>
      <c r="J2519" s="99"/>
      <c r="K2519" s="99"/>
      <c r="L2519" s="99">
        <f t="shared" si="559"/>
        <v>0</v>
      </c>
      <c r="M2519" s="99">
        <f t="shared" si="567"/>
        <v>0</v>
      </c>
      <c r="N2519" s="99">
        <f t="shared" si="560"/>
        <v>0</v>
      </c>
      <c r="O2519" s="99">
        <f t="shared" si="561"/>
        <v>0</v>
      </c>
      <c r="P2519" s="99"/>
      <c r="Q2519" s="99"/>
      <c r="R2519" s="99">
        <f t="shared" si="562"/>
        <v>0</v>
      </c>
      <c r="S2519" s="99">
        <f t="shared" si="563"/>
        <v>0</v>
      </c>
      <c r="T2519" s="99">
        <f t="shared" si="564"/>
        <v>0</v>
      </c>
      <c r="U2519" s="99">
        <f t="shared" si="565"/>
        <v>0</v>
      </c>
      <c r="V2519" s="77"/>
    </row>
    <row r="2520" spans="1:22" s="92" customFormat="1" x14ac:dyDescent="0.25">
      <c r="A2520" s="109">
        <v>51</v>
      </c>
      <c r="B2520" s="250"/>
      <c r="C2520" s="253"/>
      <c r="D2520" s="253"/>
      <c r="E2520" s="253" t="s">
        <v>1863</v>
      </c>
      <c r="F2520" s="109" t="s">
        <v>4641</v>
      </c>
      <c r="G2520" s="99">
        <v>71175.949999999953</v>
      </c>
      <c r="H2520" s="99">
        <v>29613.049999999992</v>
      </c>
      <c r="I2520" s="71">
        <f t="shared" ref="I2520:I2583" si="568">SUM(G2520:H2520)</f>
        <v>100788.99999999994</v>
      </c>
      <c r="J2520" s="99"/>
      <c r="K2520" s="99"/>
      <c r="L2520" s="99">
        <f t="shared" si="559"/>
        <v>0</v>
      </c>
      <c r="M2520" s="99">
        <f t="shared" si="567"/>
        <v>71175.949999999953</v>
      </c>
      <c r="N2520" s="99">
        <f t="shared" si="560"/>
        <v>29613.049999999992</v>
      </c>
      <c r="O2520" s="99">
        <f t="shared" si="561"/>
        <v>100788.99999999994</v>
      </c>
      <c r="P2520" s="99"/>
      <c r="Q2520" s="99"/>
      <c r="R2520" s="99">
        <f t="shared" si="562"/>
        <v>0</v>
      </c>
      <c r="S2520" s="99">
        <f t="shared" si="563"/>
        <v>71175.949999999953</v>
      </c>
      <c r="T2520" s="99">
        <f t="shared" si="564"/>
        <v>29613.049999999992</v>
      </c>
      <c r="U2520" s="99">
        <f t="shared" si="565"/>
        <v>100788.99999999994</v>
      </c>
      <c r="V2520" s="77"/>
    </row>
    <row r="2521" spans="1:22" s="92" customFormat="1" x14ac:dyDescent="0.25">
      <c r="A2521" s="109">
        <v>52</v>
      </c>
      <c r="B2521" s="250"/>
      <c r="C2521" s="253"/>
      <c r="D2521" s="253"/>
      <c r="E2521" s="253" t="s">
        <v>1863</v>
      </c>
      <c r="F2521" s="109" t="s">
        <v>4642</v>
      </c>
      <c r="G2521" s="99">
        <v>18302.640000000021</v>
      </c>
      <c r="H2521" s="99">
        <v>7444.360000000006</v>
      </c>
      <c r="I2521" s="71">
        <f t="shared" si="568"/>
        <v>25747.000000000029</v>
      </c>
      <c r="J2521" s="99"/>
      <c r="K2521" s="99"/>
      <c r="L2521" s="99">
        <f t="shared" si="559"/>
        <v>0</v>
      </c>
      <c r="M2521" s="99">
        <f t="shared" si="567"/>
        <v>18302.640000000021</v>
      </c>
      <c r="N2521" s="99">
        <f t="shared" si="560"/>
        <v>7444.360000000006</v>
      </c>
      <c r="O2521" s="99">
        <f t="shared" si="561"/>
        <v>25747.000000000029</v>
      </c>
      <c r="P2521" s="99"/>
      <c r="Q2521" s="99"/>
      <c r="R2521" s="99">
        <f t="shared" si="562"/>
        <v>0</v>
      </c>
      <c r="S2521" s="99">
        <f t="shared" si="563"/>
        <v>18302.640000000021</v>
      </c>
      <c r="T2521" s="99">
        <f t="shared" si="564"/>
        <v>7444.360000000006</v>
      </c>
      <c r="U2521" s="99">
        <f t="shared" si="565"/>
        <v>25747.000000000029</v>
      </c>
      <c r="V2521" s="77"/>
    </row>
    <row r="2522" spans="1:22" s="92" customFormat="1" x14ac:dyDescent="0.25">
      <c r="A2522" s="109">
        <v>53</v>
      </c>
      <c r="B2522" s="250"/>
      <c r="C2522" s="253"/>
      <c r="D2522" s="253"/>
      <c r="E2522" s="253" t="s">
        <v>1863</v>
      </c>
      <c r="F2522" s="109" t="s">
        <v>4643</v>
      </c>
      <c r="G2522" s="99">
        <v>103921.98999999998</v>
      </c>
      <c r="H2522" s="99">
        <v>17632.009999999998</v>
      </c>
      <c r="I2522" s="71">
        <f t="shared" si="568"/>
        <v>121553.99999999997</v>
      </c>
      <c r="J2522" s="99"/>
      <c r="K2522" s="99"/>
      <c r="L2522" s="99">
        <f t="shared" si="559"/>
        <v>0</v>
      </c>
      <c r="M2522" s="99">
        <f t="shared" si="567"/>
        <v>103921.98999999998</v>
      </c>
      <c r="N2522" s="99">
        <f t="shared" si="560"/>
        <v>17632.009999999998</v>
      </c>
      <c r="O2522" s="99">
        <f t="shared" si="561"/>
        <v>121553.99999999997</v>
      </c>
      <c r="P2522" s="99"/>
      <c r="Q2522" s="99"/>
      <c r="R2522" s="99">
        <f t="shared" si="562"/>
        <v>0</v>
      </c>
      <c r="S2522" s="99">
        <f t="shared" si="563"/>
        <v>103921.98999999998</v>
      </c>
      <c r="T2522" s="99">
        <f t="shared" si="564"/>
        <v>17632.009999999998</v>
      </c>
      <c r="U2522" s="99">
        <f t="shared" si="565"/>
        <v>121553.99999999997</v>
      </c>
      <c r="V2522" s="77"/>
    </row>
    <row r="2523" spans="1:22" s="92" customFormat="1" x14ac:dyDescent="0.25">
      <c r="A2523" s="109">
        <v>54</v>
      </c>
      <c r="B2523" s="250"/>
      <c r="C2523" s="253"/>
      <c r="D2523" s="253"/>
      <c r="E2523" s="253" t="s">
        <v>1863</v>
      </c>
      <c r="F2523" s="109" t="s">
        <v>4644</v>
      </c>
      <c r="G2523" s="99">
        <v>20485.079999999998</v>
      </c>
      <c r="H2523" s="99">
        <v>1091.92</v>
      </c>
      <c r="I2523" s="71">
        <f t="shared" si="568"/>
        <v>21577</v>
      </c>
      <c r="J2523" s="99"/>
      <c r="K2523" s="99"/>
      <c r="L2523" s="99">
        <f t="shared" si="559"/>
        <v>0</v>
      </c>
      <c r="M2523" s="99">
        <f t="shared" si="567"/>
        <v>20485.079999999998</v>
      </c>
      <c r="N2523" s="99">
        <f t="shared" si="560"/>
        <v>1091.92</v>
      </c>
      <c r="O2523" s="99">
        <f t="shared" si="561"/>
        <v>21577</v>
      </c>
      <c r="P2523" s="99"/>
      <c r="Q2523" s="99"/>
      <c r="R2523" s="99">
        <f t="shared" si="562"/>
        <v>0</v>
      </c>
      <c r="S2523" s="99">
        <f t="shared" si="563"/>
        <v>20485.079999999998</v>
      </c>
      <c r="T2523" s="99">
        <f t="shared" si="564"/>
        <v>1091.92</v>
      </c>
      <c r="U2523" s="99">
        <f t="shared" si="565"/>
        <v>21577</v>
      </c>
      <c r="V2523" s="77"/>
    </row>
    <row r="2524" spans="1:22" s="92" customFormat="1" x14ac:dyDescent="0.25">
      <c r="A2524" s="109">
        <v>55</v>
      </c>
      <c r="B2524" s="250"/>
      <c r="C2524" s="253"/>
      <c r="D2524" s="253"/>
      <c r="E2524" s="253" t="s">
        <v>1863</v>
      </c>
      <c r="F2524" s="109" t="s">
        <v>4645</v>
      </c>
      <c r="G2524" s="99">
        <v>179313.06999999998</v>
      </c>
      <c r="H2524" s="99">
        <v>28503.930000000011</v>
      </c>
      <c r="I2524" s="71">
        <f t="shared" si="568"/>
        <v>207817</v>
      </c>
      <c r="J2524" s="99"/>
      <c r="K2524" s="99"/>
      <c r="L2524" s="99">
        <f t="shared" si="559"/>
        <v>0</v>
      </c>
      <c r="M2524" s="99">
        <f t="shared" si="567"/>
        <v>179313.06999999998</v>
      </c>
      <c r="N2524" s="99">
        <f t="shared" si="560"/>
        <v>28503.930000000011</v>
      </c>
      <c r="O2524" s="99">
        <f t="shared" si="561"/>
        <v>207817</v>
      </c>
      <c r="P2524" s="99"/>
      <c r="Q2524" s="99"/>
      <c r="R2524" s="99">
        <f t="shared" si="562"/>
        <v>0</v>
      </c>
      <c r="S2524" s="99">
        <f t="shared" si="563"/>
        <v>179313.06999999998</v>
      </c>
      <c r="T2524" s="99">
        <f t="shared" si="564"/>
        <v>28503.930000000011</v>
      </c>
      <c r="U2524" s="99">
        <f t="shared" si="565"/>
        <v>207817</v>
      </c>
      <c r="V2524" s="77"/>
    </row>
    <row r="2525" spans="1:22" s="92" customFormat="1" x14ac:dyDescent="0.25">
      <c r="A2525" s="109">
        <v>56</v>
      </c>
      <c r="B2525" s="250"/>
      <c r="C2525" s="253"/>
      <c r="D2525" s="253"/>
      <c r="E2525" s="253" t="s">
        <v>1863</v>
      </c>
      <c r="F2525" s="109" t="s">
        <v>4646</v>
      </c>
      <c r="G2525" s="99">
        <v>25940.529999999992</v>
      </c>
      <c r="H2525" s="99">
        <v>2719.4700000000003</v>
      </c>
      <c r="I2525" s="71">
        <f t="shared" si="568"/>
        <v>28659.999999999993</v>
      </c>
      <c r="J2525" s="99"/>
      <c r="K2525" s="99"/>
      <c r="L2525" s="99">
        <f t="shared" si="559"/>
        <v>0</v>
      </c>
      <c r="M2525" s="99">
        <f t="shared" si="567"/>
        <v>25940.529999999992</v>
      </c>
      <c r="N2525" s="99">
        <f t="shared" si="560"/>
        <v>2719.4700000000003</v>
      </c>
      <c r="O2525" s="99">
        <f t="shared" si="561"/>
        <v>28659.999999999993</v>
      </c>
      <c r="P2525" s="99"/>
      <c r="Q2525" s="99"/>
      <c r="R2525" s="99">
        <f t="shared" si="562"/>
        <v>0</v>
      </c>
      <c r="S2525" s="99">
        <f t="shared" si="563"/>
        <v>25940.529999999992</v>
      </c>
      <c r="T2525" s="99">
        <f t="shared" si="564"/>
        <v>2719.4700000000003</v>
      </c>
      <c r="U2525" s="99">
        <f t="shared" si="565"/>
        <v>28659.999999999993</v>
      </c>
      <c r="V2525" s="77"/>
    </row>
    <row r="2526" spans="1:22" s="92" customFormat="1" x14ac:dyDescent="0.25">
      <c r="A2526" s="109">
        <v>57</v>
      </c>
      <c r="B2526" s="250"/>
      <c r="C2526" s="253"/>
      <c r="D2526" s="253"/>
      <c r="E2526" s="253" t="s">
        <v>1863</v>
      </c>
      <c r="F2526" s="109" t="s">
        <v>4647</v>
      </c>
      <c r="G2526" s="99">
        <v>53849.459999999992</v>
      </c>
      <c r="H2526" s="99">
        <v>8714.5400000000009</v>
      </c>
      <c r="I2526" s="71">
        <f t="shared" si="568"/>
        <v>62563.999999999993</v>
      </c>
      <c r="J2526" s="99"/>
      <c r="K2526" s="99"/>
      <c r="L2526" s="99">
        <f t="shared" si="559"/>
        <v>0</v>
      </c>
      <c r="M2526" s="99">
        <f t="shared" si="567"/>
        <v>53849.459999999992</v>
      </c>
      <c r="N2526" s="99">
        <f t="shared" si="560"/>
        <v>8714.5400000000009</v>
      </c>
      <c r="O2526" s="99">
        <f t="shared" si="561"/>
        <v>62563.999999999993</v>
      </c>
      <c r="P2526" s="99"/>
      <c r="Q2526" s="99"/>
      <c r="R2526" s="99">
        <f t="shared" si="562"/>
        <v>0</v>
      </c>
      <c r="S2526" s="99">
        <f t="shared" si="563"/>
        <v>53849.459999999992</v>
      </c>
      <c r="T2526" s="99">
        <f t="shared" si="564"/>
        <v>8714.5400000000009</v>
      </c>
      <c r="U2526" s="99">
        <f t="shared" si="565"/>
        <v>62563.999999999993</v>
      </c>
      <c r="V2526" s="77"/>
    </row>
    <row r="2527" spans="1:22" s="92" customFormat="1" x14ac:dyDescent="0.25">
      <c r="A2527" s="220">
        <v>58</v>
      </c>
      <c r="B2527" s="250"/>
      <c r="C2527" s="253"/>
      <c r="D2527" s="253"/>
      <c r="E2527" s="253" t="s">
        <v>1863</v>
      </c>
      <c r="F2527" s="220" t="s">
        <v>4648</v>
      </c>
      <c r="G2527" s="99">
        <v>80332.490000000049</v>
      </c>
      <c r="H2527" s="99">
        <v>-7675.489999999998</v>
      </c>
      <c r="I2527" s="71">
        <f t="shared" si="568"/>
        <v>72657.000000000058</v>
      </c>
      <c r="J2527" s="99"/>
      <c r="K2527" s="99"/>
      <c r="L2527" s="99">
        <f t="shared" si="559"/>
        <v>0</v>
      </c>
      <c r="M2527" s="99">
        <f t="shared" si="567"/>
        <v>80332.490000000049</v>
      </c>
      <c r="N2527" s="99">
        <f t="shared" si="560"/>
        <v>-7675.489999999998</v>
      </c>
      <c r="O2527" s="99">
        <f t="shared" si="561"/>
        <v>72657.000000000058</v>
      </c>
      <c r="P2527" s="99"/>
      <c r="Q2527" s="99"/>
      <c r="R2527" s="99">
        <f t="shared" si="562"/>
        <v>0</v>
      </c>
      <c r="S2527" s="99">
        <f t="shared" si="563"/>
        <v>80332.490000000049</v>
      </c>
      <c r="T2527" s="99">
        <f t="shared" si="564"/>
        <v>-7675.489999999998</v>
      </c>
      <c r="U2527" s="99">
        <f t="shared" si="565"/>
        <v>72657.000000000058</v>
      </c>
      <c r="V2527" s="77"/>
    </row>
    <row r="2528" spans="1:22" s="92" customFormat="1" x14ac:dyDescent="0.25">
      <c r="A2528" s="109">
        <v>59</v>
      </c>
      <c r="B2528" s="250"/>
      <c r="C2528" s="253"/>
      <c r="D2528" s="253"/>
      <c r="E2528" s="253" t="s">
        <v>1863</v>
      </c>
      <c r="F2528" s="109" t="s">
        <v>4649</v>
      </c>
      <c r="G2528" s="99">
        <v>82508.049999999974</v>
      </c>
      <c r="H2528" s="99">
        <v>-17385.050000000025</v>
      </c>
      <c r="I2528" s="71">
        <f t="shared" si="568"/>
        <v>65122.999999999949</v>
      </c>
      <c r="J2528" s="99"/>
      <c r="K2528" s="99"/>
      <c r="L2528" s="99">
        <f t="shared" si="559"/>
        <v>0</v>
      </c>
      <c r="M2528" s="99">
        <f t="shared" si="567"/>
        <v>82508.049999999974</v>
      </c>
      <c r="N2528" s="99">
        <f t="shared" si="560"/>
        <v>-17385.050000000025</v>
      </c>
      <c r="O2528" s="99">
        <f t="shared" si="561"/>
        <v>65122.999999999949</v>
      </c>
      <c r="P2528" s="99"/>
      <c r="Q2528" s="99"/>
      <c r="R2528" s="99">
        <f t="shared" si="562"/>
        <v>0</v>
      </c>
      <c r="S2528" s="99">
        <f t="shared" si="563"/>
        <v>82508.049999999974</v>
      </c>
      <c r="T2528" s="99">
        <f t="shared" si="564"/>
        <v>-17385.050000000025</v>
      </c>
      <c r="U2528" s="99">
        <f t="shared" si="565"/>
        <v>65122.999999999949</v>
      </c>
      <c r="V2528" s="77"/>
    </row>
    <row r="2529" spans="1:68" s="92" customFormat="1" x14ac:dyDescent="0.25">
      <c r="A2529" s="109">
        <v>60</v>
      </c>
      <c r="B2529" s="250"/>
      <c r="C2529" s="253"/>
      <c r="D2529" s="253"/>
      <c r="E2529" s="253" t="s">
        <v>1863</v>
      </c>
      <c r="F2529" s="109" t="s">
        <v>4650</v>
      </c>
      <c r="G2529" s="99">
        <v>67848.590000000055</v>
      </c>
      <c r="H2529" s="99">
        <v>-27712.590000000004</v>
      </c>
      <c r="I2529" s="71">
        <f t="shared" si="568"/>
        <v>40136.000000000051</v>
      </c>
      <c r="J2529" s="99"/>
      <c r="K2529" s="99"/>
      <c r="L2529" s="99">
        <f t="shared" si="559"/>
        <v>0</v>
      </c>
      <c r="M2529" s="99">
        <f t="shared" si="567"/>
        <v>67848.590000000055</v>
      </c>
      <c r="N2529" s="99">
        <f t="shared" si="560"/>
        <v>-27712.590000000004</v>
      </c>
      <c r="O2529" s="99">
        <f t="shared" si="561"/>
        <v>40136.000000000051</v>
      </c>
      <c r="P2529" s="99"/>
      <c r="Q2529" s="99"/>
      <c r="R2529" s="99">
        <f t="shared" si="562"/>
        <v>0</v>
      </c>
      <c r="S2529" s="99">
        <f t="shared" si="563"/>
        <v>67848.590000000055</v>
      </c>
      <c r="T2529" s="99">
        <f t="shared" si="564"/>
        <v>-27712.590000000004</v>
      </c>
      <c r="U2529" s="99">
        <f t="shared" si="565"/>
        <v>40136.000000000051</v>
      </c>
      <c r="V2529" s="77"/>
    </row>
    <row r="2530" spans="1:68" s="92" customFormat="1" x14ac:dyDescent="0.25">
      <c r="A2530" s="109">
        <v>61</v>
      </c>
      <c r="B2530" s="250"/>
      <c r="C2530" s="253"/>
      <c r="D2530" s="253"/>
      <c r="E2530" s="253" t="s">
        <v>1863</v>
      </c>
      <c r="F2530" s="109" t="s">
        <v>4651</v>
      </c>
      <c r="G2530" s="99">
        <v>74630.850000000006</v>
      </c>
      <c r="H2530" s="99">
        <v>17843.149999999998</v>
      </c>
      <c r="I2530" s="71">
        <f t="shared" si="568"/>
        <v>92474</v>
      </c>
      <c r="J2530" s="99"/>
      <c r="K2530" s="99"/>
      <c r="L2530" s="99">
        <f t="shared" ref="L2530:L2595" si="569">J2530+K2530</f>
        <v>0</v>
      </c>
      <c r="M2530" s="99">
        <f t="shared" si="567"/>
        <v>74630.850000000006</v>
      </c>
      <c r="N2530" s="99">
        <f t="shared" ref="N2530:N2595" si="570">H2530+K2530</f>
        <v>17843.149999999998</v>
      </c>
      <c r="O2530" s="99">
        <f t="shared" ref="O2530:O2595" si="571">I2530+L2530</f>
        <v>92474</v>
      </c>
      <c r="P2530" s="99"/>
      <c r="Q2530" s="99"/>
      <c r="R2530" s="99">
        <f t="shared" ref="R2530:R2595" si="572">P2530+Q2530</f>
        <v>0</v>
      </c>
      <c r="S2530" s="99">
        <f t="shared" ref="S2530:S2595" si="573">M2530-P2530</f>
        <v>74630.850000000006</v>
      </c>
      <c r="T2530" s="99">
        <f t="shared" ref="T2530:T2595" si="574">N2530-Q2530</f>
        <v>17843.149999999998</v>
      </c>
      <c r="U2530" s="99">
        <f t="shared" ref="U2530:U2595" si="575">O2530-R2530</f>
        <v>92474</v>
      </c>
      <c r="V2530" s="77"/>
    </row>
    <row r="2531" spans="1:68" s="92" customFormat="1" x14ac:dyDescent="0.25">
      <c r="A2531" s="109">
        <v>62</v>
      </c>
      <c r="B2531" s="251"/>
      <c r="C2531" s="254"/>
      <c r="D2531" s="254"/>
      <c r="E2531" s="254" t="s">
        <v>1863</v>
      </c>
      <c r="F2531" s="183" t="s">
        <v>5528</v>
      </c>
      <c r="G2531" s="99">
        <v>0</v>
      </c>
      <c r="H2531" s="99">
        <v>0</v>
      </c>
      <c r="I2531" s="71">
        <f t="shared" si="568"/>
        <v>0</v>
      </c>
      <c r="J2531" s="99"/>
      <c r="K2531" s="99"/>
      <c r="L2531" s="99">
        <f>J2531+K2531</f>
        <v>0</v>
      </c>
      <c r="M2531" s="99">
        <f>G2531+J2531</f>
        <v>0</v>
      </c>
      <c r="N2531" s="99">
        <f>H2531+K2531</f>
        <v>0</v>
      </c>
      <c r="O2531" s="99">
        <f>I2531+L2531</f>
        <v>0</v>
      </c>
      <c r="P2531" s="99"/>
      <c r="Q2531" s="99"/>
      <c r="R2531" s="99">
        <f>P2531+Q2531</f>
        <v>0</v>
      </c>
      <c r="S2531" s="99">
        <f>M2531-P2531</f>
        <v>0</v>
      </c>
      <c r="T2531" s="99">
        <f>N2531-Q2531</f>
        <v>0</v>
      </c>
      <c r="U2531" s="99">
        <f>O2531-R2531</f>
        <v>0</v>
      </c>
      <c r="V2531" s="77"/>
    </row>
    <row r="2532" spans="1:68" s="219" customFormat="1" x14ac:dyDescent="0.25">
      <c r="A2532" s="255" t="s">
        <v>43</v>
      </c>
      <c r="B2532" s="256"/>
      <c r="C2532" s="256"/>
      <c r="D2532" s="256"/>
      <c r="E2532" s="256"/>
      <c r="F2532" s="218">
        <f>A2531</f>
        <v>62</v>
      </c>
      <c r="G2532" s="97">
        <f>SUM(G2470:G2531)</f>
        <v>3490807.2899999996</v>
      </c>
      <c r="H2532" s="97">
        <f t="shared" ref="H2532:V2532" si="576">SUM(H2470:H2531)</f>
        <v>461706.70999999985</v>
      </c>
      <c r="I2532" s="97">
        <f t="shared" si="576"/>
        <v>3952514</v>
      </c>
      <c r="J2532" s="97">
        <f t="shared" si="576"/>
        <v>0</v>
      </c>
      <c r="K2532" s="97">
        <f t="shared" si="576"/>
        <v>0</v>
      </c>
      <c r="L2532" s="97">
        <f t="shared" si="576"/>
        <v>0</v>
      </c>
      <c r="M2532" s="97">
        <f t="shared" si="576"/>
        <v>3490807.2899999996</v>
      </c>
      <c r="N2532" s="97">
        <f t="shared" si="576"/>
        <v>461706.70999999985</v>
      </c>
      <c r="O2532" s="97">
        <f t="shared" si="576"/>
        <v>3952514</v>
      </c>
      <c r="P2532" s="97">
        <f t="shared" si="576"/>
        <v>0</v>
      </c>
      <c r="Q2532" s="97">
        <f t="shared" si="576"/>
        <v>0</v>
      </c>
      <c r="R2532" s="97">
        <f t="shared" si="576"/>
        <v>0</v>
      </c>
      <c r="S2532" s="97">
        <f t="shared" si="576"/>
        <v>3490807.2899999996</v>
      </c>
      <c r="T2532" s="97">
        <f t="shared" si="576"/>
        <v>461706.70999999985</v>
      </c>
      <c r="U2532" s="97">
        <f t="shared" si="576"/>
        <v>3952514</v>
      </c>
      <c r="V2532" s="97">
        <f t="shared" si="576"/>
        <v>0</v>
      </c>
      <c r="W2532" s="92"/>
      <c r="X2532" s="92"/>
      <c r="Y2532" s="92"/>
      <c r="Z2532" s="92"/>
      <c r="AA2532" s="92"/>
      <c r="AB2532" s="92"/>
      <c r="AC2532" s="92"/>
      <c r="AD2532" s="92"/>
      <c r="AE2532" s="92"/>
      <c r="AF2532" s="92"/>
      <c r="AG2532" s="92"/>
      <c r="AH2532" s="92"/>
      <c r="AI2532" s="92"/>
      <c r="AJ2532" s="92"/>
      <c r="AK2532" s="92"/>
      <c r="AL2532" s="92"/>
      <c r="AM2532" s="92"/>
      <c r="AN2532" s="92"/>
      <c r="AO2532" s="92"/>
      <c r="AP2532" s="92"/>
      <c r="AQ2532" s="92"/>
      <c r="AR2532" s="92"/>
      <c r="AS2532" s="92"/>
      <c r="AT2532" s="92"/>
      <c r="AU2532" s="92"/>
      <c r="AV2532" s="92"/>
      <c r="AW2532" s="92"/>
      <c r="AX2532" s="92"/>
      <c r="AY2532" s="92"/>
      <c r="AZ2532" s="92"/>
      <c r="BA2532" s="92"/>
      <c r="BB2532" s="92"/>
      <c r="BC2532" s="92"/>
      <c r="BD2532" s="92"/>
      <c r="BE2532" s="92"/>
      <c r="BF2532" s="92"/>
      <c r="BG2532" s="92"/>
      <c r="BH2532" s="92"/>
      <c r="BI2532" s="92"/>
      <c r="BJ2532" s="92"/>
      <c r="BK2532" s="92"/>
      <c r="BL2532" s="92"/>
      <c r="BM2532" s="92"/>
      <c r="BN2532" s="92"/>
      <c r="BO2532" s="92"/>
      <c r="BP2532" s="92"/>
    </row>
    <row r="2533" spans="1:68" s="92" customFormat="1" ht="15" customHeight="1" x14ac:dyDescent="0.25">
      <c r="A2533" s="109">
        <v>1</v>
      </c>
      <c r="B2533" s="234" t="s">
        <v>1843</v>
      </c>
      <c r="C2533" s="234" t="s">
        <v>1844</v>
      </c>
      <c r="D2533" s="234" t="s">
        <v>5601</v>
      </c>
      <c r="E2533" s="234" t="s">
        <v>1891</v>
      </c>
      <c r="F2533" s="106" t="s">
        <v>4652</v>
      </c>
      <c r="G2533" s="99">
        <v>29343.49</v>
      </c>
      <c r="H2533" s="99">
        <v>6895.51</v>
      </c>
      <c r="I2533" s="71">
        <f t="shared" si="568"/>
        <v>36239</v>
      </c>
      <c r="J2533" s="99"/>
      <c r="K2533" s="99"/>
      <c r="L2533" s="99">
        <f t="shared" si="569"/>
        <v>0</v>
      </c>
      <c r="M2533" s="99">
        <f t="shared" si="567"/>
        <v>29343.49</v>
      </c>
      <c r="N2533" s="99">
        <f t="shared" si="570"/>
        <v>6895.51</v>
      </c>
      <c r="O2533" s="99">
        <f t="shared" si="571"/>
        <v>36239</v>
      </c>
      <c r="P2533" s="99"/>
      <c r="Q2533" s="99"/>
      <c r="R2533" s="99">
        <f t="shared" si="572"/>
        <v>0</v>
      </c>
      <c r="S2533" s="99">
        <f t="shared" si="573"/>
        <v>29343.49</v>
      </c>
      <c r="T2533" s="99">
        <f t="shared" si="574"/>
        <v>6895.51</v>
      </c>
      <c r="U2533" s="99">
        <f t="shared" si="575"/>
        <v>36239</v>
      </c>
      <c r="V2533" s="77"/>
    </row>
    <row r="2534" spans="1:68" s="92" customFormat="1" x14ac:dyDescent="0.25">
      <c r="A2534" s="109">
        <v>2</v>
      </c>
      <c r="B2534" s="235"/>
      <c r="C2534" s="235"/>
      <c r="D2534" s="235"/>
      <c r="E2534" s="235" t="s">
        <v>1891</v>
      </c>
      <c r="F2534" s="106" t="s">
        <v>4653</v>
      </c>
      <c r="G2534" s="99">
        <v>8244.1799999999967</v>
      </c>
      <c r="H2534" s="99">
        <v>6643.8199999999988</v>
      </c>
      <c r="I2534" s="71">
        <f t="shared" si="568"/>
        <v>14887.999999999996</v>
      </c>
      <c r="J2534" s="99"/>
      <c r="K2534" s="99"/>
      <c r="L2534" s="99">
        <f t="shared" si="569"/>
        <v>0</v>
      </c>
      <c r="M2534" s="99">
        <f t="shared" si="567"/>
        <v>8244.1799999999967</v>
      </c>
      <c r="N2534" s="99">
        <f t="shared" si="570"/>
        <v>6643.8199999999988</v>
      </c>
      <c r="O2534" s="99">
        <f t="shared" si="571"/>
        <v>14887.999999999996</v>
      </c>
      <c r="P2534" s="99"/>
      <c r="Q2534" s="99"/>
      <c r="R2534" s="99">
        <f t="shared" si="572"/>
        <v>0</v>
      </c>
      <c r="S2534" s="99">
        <f t="shared" si="573"/>
        <v>8244.1799999999967</v>
      </c>
      <c r="T2534" s="99">
        <f t="shared" si="574"/>
        <v>6643.8199999999988</v>
      </c>
      <c r="U2534" s="99">
        <f t="shared" si="575"/>
        <v>14887.999999999996</v>
      </c>
      <c r="V2534" s="77"/>
    </row>
    <row r="2535" spans="1:68" s="92" customFormat="1" x14ac:dyDescent="0.25">
      <c r="A2535" s="109">
        <v>3</v>
      </c>
      <c r="B2535" s="235"/>
      <c r="C2535" s="235"/>
      <c r="D2535" s="235"/>
      <c r="E2535" s="235" t="s">
        <v>1891</v>
      </c>
      <c r="F2535" s="106" t="s">
        <v>4654</v>
      </c>
      <c r="G2535" s="99">
        <v>353470.94999999995</v>
      </c>
      <c r="H2535" s="99">
        <v>31808.049999999974</v>
      </c>
      <c r="I2535" s="71">
        <f t="shared" si="568"/>
        <v>385278.99999999994</v>
      </c>
      <c r="J2535" s="99"/>
      <c r="K2535" s="99"/>
      <c r="L2535" s="99">
        <f t="shared" si="569"/>
        <v>0</v>
      </c>
      <c r="M2535" s="99">
        <f t="shared" si="567"/>
        <v>353470.94999999995</v>
      </c>
      <c r="N2535" s="99">
        <f t="shared" si="570"/>
        <v>31808.049999999974</v>
      </c>
      <c r="O2535" s="99">
        <f t="shared" si="571"/>
        <v>385278.99999999994</v>
      </c>
      <c r="P2535" s="99"/>
      <c r="Q2535" s="99"/>
      <c r="R2535" s="99">
        <f t="shared" si="572"/>
        <v>0</v>
      </c>
      <c r="S2535" s="99">
        <f t="shared" si="573"/>
        <v>353470.94999999995</v>
      </c>
      <c r="T2535" s="99">
        <f t="shared" si="574"/>
        <v>31808.049999999974</v>
      </c>
      <c r="U2535" s="99">
        <f t="shared" si="575"/>
        <v>385278.99999999994</v>
      </c>
      <c r="V2535" s="77"/>
    </row>
    <row r="2536" spans="1:68" s="92" customFormat="1" x14ac:dyDescent="0.25">
      <c r="A2536" s="109">
        <v>4</v>
      </c>
      <c r="B2536" s="235"/>
      <c r="C2536" s="235"/>
      <c r="D2536" s="235"/>
      <c r="E2536" s="235" t="s">
        <v>1891</v>
      </c>
      <c r="F2536" s="106" t="s">
        <v>4655</v>
      </c>
      <c r="G2536" s="99">
        <v>97862.60000000002</v>
      </c>
      <c r="H2536" s="99">
        <v>30747.4</v>
      </c>
      <c r="I2536" s="71">
        <f t="shared" si="568"/>
        <v>128610.00000000003</v>
      </c>
      <c r="J2536" s="99"/>
      <c r="K2536" s="99"/>
      <c r="L2536" s="99">
        <f t="shared" si="569"/>
        <v>0</v>
      </c>
      <c r="M2536" s="99">
        <f t="shared" si="567"/>
        <v>97862.60000000002</v>
      </c>
      <c r="N2536" s="99">
        <f t="shared" si="570"/>
        <v>30747.4</v>
      </c>
      <c r="O2536" s="99">
        <f t="shared" si="571"/>
        <v>128610.00000000003</v>
      </c>
      <c r="P2536" s="99"/>
      <c r="Q2536" s="99"/>
      <c r="R2536" s="99">
        <f t="shared" si="572"/>
        <v>0</v>
      </c>
      <c r="S2536" s="99">
        <f t="shared" si="573"/>
        <v>97862.60000000002</v>
      </c>
      <c r="T2536" s="99">
        <f t="shared" si="574"/>
        <v>30747.4</v>
      </c>
      <c r="U2536" s="99">
        <f t="shared" si="575"/>
        <v>128610.00000000003</v>
      </c>
      <c r="V2536" s="77"/>
    </row>
    <row r="2537" spans="1:68" s="92" customFormat="1" x14ac:dyDescent="0.25">
      <c r="A2537" s="109">
        <v>5</v>
      </c>
      <c r="B2537" s="235"/>
      <c r="C2537" s="235"/>
      <c r="D2537" s="235"/>
      <c r="E2537" s="235" t="s">
        <v>1891</v>
      </c>
      <c r="F2537" s="106" t="s">
        <v>4656</v>
      </c>
      <c r="G2537" s="99">
        <v>1975.63</v>
      </c>
      <c r="H2537" s="99">
        <v>-1975.63</v>
      </c>
      <c r="I2537" s="71">
        <f t="shared" si="568"/>
        <v>0</v>
      </c>
      <c r="J2537" s="99"/>
      <c r="K2537" s="99"/>
      <c r="L2537" s="99">
        <f t="shared" si="569"/>
        <v>0</v>
      </c>
      <c r="M2537" s="99">
        <f t="shared" si="567"/>
        <v>1975.63</v>
      </c>
      <c r="N2537" s="99">
        <f t="shared" si="570"/>
        <v>-1975.63</v>
      </c>
      <c r="O2537" s="99">
        <f t="shared" si="571"/>
        <v>0</v>
      </c>
      <c r="P2537" s="99"/>
      <c r="Q2537" s="99"/>
      <c r="R2537" s="99">
        <f t="shared" si="572"/>
        <v>0</v>
      </c>
      <c r="S2537" s="99">
        <f t="shared" si="573"/>
        <v>1975.63</v>
      </c>
      <c r="T2537" s="99">
        <f t="shared" si="574"/>
        <v>-1975.63</v>
      </c>
      <c r="U2537" s="99">
        <f t="shared" si="575"/>
        <v>0</v>
      </c>
      <c r="V2537" s="77"/>
    </row>
    <row r="2538" spans="1:68" s="92" customFormat="1" x14ac:dyDescent="0.25">
      <c r="A2538" s="109">
        <v>6</v>
      </c>
      <c r="B2538" s="235"/>
      <c r="C2538" s="235"/>
      <c r="D2538" s="235"/>
      <c r="E2538" s="235" t="s">
        <v>1891</v>
      </c>
      <c r="F2538" s="106" t="s">
        <v>4657</v>
      </c>
      <c r="G2538" s="99">
        <v>89057.14</v>
      </c>
      <c r="H2538" s="99">
        <v>23973.860000000004</v>
      </c>
      <c r="I2538" s="71">
        <f t="shared" si="568"/>
        <v>113031</v>
      </c>
      <c r="J2538" s="99"/>
      <c r="K2538" s="99"/>
      <c r="L2538" s="99">
        <f t="shared" si="569"/>
        <v>0</v>
      </c>
      <c r="M2538" s="99">
        <f t="shared" si="567"/>
        <v>89057.14</v>
      </c>
      <c r="N2538" s="99">
        <f t="shared" si="570"/>
        <v>23973.860000000004</v>
      </c>
      <c r="O2538" s="99">
        <f t="shared" si="571"/>
        <v>113031</v>
      </c>
      <c r="P2538" s="99"/>
      <c r="Q2538" s="99"/>
      <c r="R2538" s="99">
        <f t="shared" si="572"/>
        <v>0</v>
      </c>
      <c r="S2538" s="99">
        <f t="shared" si="573"/>
        <v>89057.14</v>
      </c>
      <c r="T2538" s="99">
        <f t="shared" si="574"/>
        <v>23973.860000000004</v>
      </c>
      <c r="U2538" s="99">
        <f t="shared" si="575"/>
        <v>113031</v>
      </c>
      <c r="V2538" s="77"/>
    </row>
    <row r="2539" spans="1:68" s="92" customFormat="1" x14ac:dyDescent="0.25">
      <c r="A2539" s="109">
        <v>7</v>
      </c>
      <c r="B2539" s="235"/>
      <c r="C2539" s="235"/>
      <c r="D2539" s="235"/>
      <c r="E2539" s="235" t="s">
        <v>1891</v>
      </c>
      <c r="F2539" s="106" t="s">
        <v>4658</v>
      </c>
      <c r="G2539" s="99">
        <v>364939.46999999991</v>
      </c>
      <c r="H2539" s="99">
        <v>36519.529999999984</v>
      </c>
      <c r="I2539" s="71">
        <f t="shared" si="568"/>
        <v>401458.99999999988</v>
      </c>
      <c r="J2539" s="99"/>
      <c r="K2539" s="99"/>
      <c r="L2539" s="99">
        <f t="shared" si="569"/>
        <v>0</v>
      </c>
      <c r="M2539" s="99">
        <f t="shared" si="567"/>
        <v>364939.46999999991</v>
      </c>
      <c r="N2539" s="99">
        <f t="shared" si="570"/>
        <v>36519.529999999984</v>
      </c>
      <c r="O2539" s="99">
        <f t="shared" si="571"/>
        <v>401458.99999999988</v>
      </c>
      <c r="P2539" s="99"/>
      <c r="Q2539" s="99"/>
      <c r="R2539" s="99">
        <f t="shared" si="572"/>
        <v>0</v>
      </c>
      <c r="S2539" s="99">
        <f t="shared" si="573"/>
        <v>364939.46999999991</v>
      </c>
      <c r="T2539" s="99">
        <f t="shared" si="574"/>
        <v>36519.529999999984</v>
      </c>
      <c r="U2539" s="99">
        <f t="shared" si="575"/>
        <v>401458.99999999988</v>
      </c>
      <c r="V2539" s="77"/>
    </row>
    <row r="2540" spans="1:68" s="92" customFormat="1" x14ac:dyDescent="0.25">
      <c r="A2540" s="109">
        <v>8</v>
      </c>
      <c r="B2540" s="235"/>
      <c r="C2540" s="235"/>
      <c r="D2540" s="235"/>
      <c r="E2540" s="235" t="s">
        <v>1891</v>
      </c>
      <c r="F2540" s="106" t="s">
        <v>4659</v>
      </c>
      <c r="G2540" s="99">
        <v>276195.03000000009</v>
      </c>
      <c r="H2540" s="99">
        <v>32863.97</v>
      </c>
      <c r="I2540" s="71">
        <f t="shared" si="568"/>
        <v>309059.00000000012</v>
      </c>
      <c r="J2540" s="99"/>
      <c r="K2540" s="99"/>
      <c r="L2540" s="99">
        <f t="shared" si="569"/>
        <v>0</v>
      </c>
      <c r="M2540" s="99">
        <f t="shared" si="567"/>
        <v>276195.03000000009</v>
      </c>
      <c r="N2540" s="99">
        <f t="shared" si="570"/>
        <v>32863.97</v>
      </c>
      <c r="O2540" s="99">
        <f t="shared" si="571"/>
        <v>309059.00000000012</v>
      </c>
      <c r="P2540" s="99"/>
      <c r="Q2540" s="99"/>
      <c r="R2540" s="99">
        <f t="shared" si="572"/>
        <v>0</v>
      </c>
      <c r="S2540" s="99">
        <f t="shared" si="573"/>
        <v>276195.03000000009</v>
      </c>
      <c r="T2540" s="99">
        <f t="shared" si="574"/>
        <v>32863.97</v>
      </c>
      <c r="U2540" s="99">
        <f t="shared" si="575"/>
        <v>309059.00000000012</v>
      </c>
      <c r="V2540" s="77"/>
    </row>
    <row r="2541" spans="1:68" s="92" customFormat="1" x14ac:dyDescent="0.25">
      <c r="A2541" s="109">
        <v>9</v>
      </c>
      <c r="B2541" s="235"/>
      <c r="C2541" s="235"/>
      <c r="D2541" s="235"/>
      <c r="E2541" s="235" t="s">
        <v>1891</v>
      </c>
      <c r="F2541" s="106" t="s">
        <v>4660</v>
      </c>
      <c r="G2541" s="99">
        <v>40233.32</v>
      </c>
      <c r="H2541" s="99">
        <v>40632.680000000008</v>
      </c>
      <c r="I2541" s="71">
        <f t="shared" si="568"/>
        <v>80866</v>
      </c>
      <c r="J2541" s="99"/>
      <c r="K2541" s="99"/>
      <c r="L2541" s="99">
        <f t="shared" si="569"/>
        <v>0</v>
      </c>
      <c r="M2541" s="99">
        <f t="shared" si="567"/>
        <v>40233.32</v>
      </c>
      <c r="N2541" s="99">
        <f t="shared" si="570"/>
        <v>40632.680000000008</v>
      </c>
      <c r="O2541" s="99">
        <f t="shared" si="571"/>
        <v>80866</v>
      </c>
      <c r="P2541" s="99"/>
      <c r="Q2541" s="99"/>
      <c r="R2541" s="99">
        <f t="shared" si="572"/>
        <v>0</v>
      </c>
      <c r="S2541" s="99">
        <f t="shared" si="573"/>
        <v>40233.32</v>
      </c>
      <c r="T2541" s="99">
        <f t="shared" si="574"/>
        <v>40632.680000000008</v>
      </c>
      <c r="U2541" s="99">
        <f t="shared" si="575"/>
        <v>80866</v>
      </c>
      <c r="V2541" s="77"/>
    </row>
    <row r="2542" spans="1:68" s="92" customFormat="1" x14ac:dyDescent="0.25">
      <c r="A2542" s="109">
        <v>10</v>
      </c>
      <c r="B2542" s="235"/>
      <c r="C2542" s="235"/>
      <c r="D2542" s="235"/>
      <c r="E2542" s="235" t="s">
        <v>1891</v>
      </c>
      <c r="F2542" s="106" t="s">
        <v>4661</v>
      </c>
      <c r="G2542" s="99">
        <v>219158.05</v>
      </c>
      <c r="H2542" s="99">
        <v>32453.95</v>
      </c>
      <c r="I2542" s="71">
        <f t="shared" si="568"/>
        <v>251612</v>
      </c>
      <c r="J2542" s="99"/>
      <c r="K2542" s="99"/>
      <c r="L2542" s="99">
        <f t="shared" si="569"/>
        <v>0</v>
      </c>
      <c r="M2542" s="99">
        <f t="shared" si="567"/>
        <v>219158.05</v>
      </c>
      <c r="N2542" s="99">
        <f t="shared" si="570"/>
        <v>32453.95</v>
      </c>
      <c r="O2542" s="99">
        <f t="shared" si="571"/>
        <v>251612</v>
      </c>
      <c r="P2542" s="99"/>
      <c r="Q2542" s="99"/>
      <c r="R2542" s="99">
        <f t="shared" si="572"/>
        <v>0</v>
      </c>
      <c r="S2542" s="99">
        <f t="shared" si="573"/>
        <v>219158.05</v>
      </c>
      <c r="T2542" s="99">
        <f t="shared" si="574"/>
        <v>32453.95</v>
      </c>
      <c r="U2542" s="99">
        <f t="shared" si="575"/>
        <v>251612</v>
      </c>
      <c r="V2542" s="77"/>
    </row>
    <row r="2543" spans="1:68" s="92" customFormat="1" x14ac:dyDescent="0.25">
      <c r="A2543" s="109">
        <v>11</v>
      </c>
      <c r="B2543" s="235"/>
      <c r="C2543" s="235"/>
      <c r="D2543" s="235"/>
      <c r="E2543" s="235" t="s">
        <v>1891</v>
      </c>
      <c r="F2543" s="106" t="s">
        <v>4662</v>
      </c>
      <c r="G2543" s="99">
        <v>136286.25999999998</v>
      </c>
      <c r="H2543" s="99">
        <v>38432.74</v>
      </c>
      <c r="I2543" s="71">
        <f t="shared" si="568"/>
        <v>174718.99999999997</v>
      </c>
      <c r="J2543" s="99"/>
      <c r="K2543" s="99"/>
      <c r="L2543" s="99">
        <f t="shared" si="569"/>
        <v>0</v>
      </c>
      <c r="M2543" s="99">
        <f t="shared" si="567"/>
        <v>136286.25999999998</v>
      </c>
      <c r="N2543" s="99">
        <f t="shared" si="570"/>
        <v>38432.74</v>
      </c>
      <c r="O2543" s="99">
        <f t="shared" si="571"/>
        <v>174718.99999999997</v>
      </c>
      <c r="P2543" s="99"/>
      <c r="Q2543" s="99"/>
      <c r="R2543" s="99">
        <f t="shared" si="572"/>
        <v>0</v>
      </c>
      <c r="S2543" s="99">
        <f t="shared" si="573"/>
        <v>136286.25999999998</v>
      </c>
      <c r="T2543" s="99">
        <f t="shared" si="574"/>
        <v>38432.74</v>
      </c>
      <c r="U2543" s="99">
        <f t="shared" si="575"/>
        <v>174718.99999999997</v>
      </c>
      <c r="V2543" s="77"/>
    </row>
    <row r="2544" spans="1:68" s="92" customFormat="1" x14ac:dyDescent="0.25">
      <c r="A2544" s="109">
        <v>12</v>
      </c>
      <c r="B2544" s="235"/>
      <c r="C2544" s="235"/>
      <c r="D2544" s="235"/>
      <c r="E2544" s="235" t="s">
        <v>1891</v>
      </c>
      <c r="F2544" s="106" t="s">
        <v>4663</v>
      </c>
      <c r="G2544" s="99">
        <v>15033.37999999997</v>
      </c>
      <c r="H2544" s="99">
        <v>21594.620000000003</v>
      </c>
      <c r="I2544" s="71">
        <f t="shared" si="568"/>
        <v>36627.999999999971</v>
      </c>
      <c r="J2544" s="99"/>
      <c r="K2544" s="99"/>
      <c r="L2544" s="99">
        <f t="shared" si="569"/>
        <v>0</v>
      </c>
      <c r="M2544" s="99">
        <f t="shared" si="567"/>
        <v>15033.37999999997</v>
      </c>
      <c r="N2544" s="99">
        <f t="shared" si="570"/>
        <v>21594.620000000003</v>
      </c>
      <c r="O2544" s="99">
        <f t="shared" si="571"/>
        <v>36627.999999999971</v>
      </c>
      <c r="P2544" s="99"/>
      <c r="Q2544" s="99"/>
      <c r="R2544" s="99">
        <f t="shared" si="572"/>
        <v>0</v>
      </c>
      <c r="S2544" s="99">
        <f t="shared" si="573"/>
        <v>15033.37999999997</v>
      </c>
      <c r="T2544" s="99">
        <f t="shared" si="574"/>
        <v>21594.620000000003</v>
      </c>
      <c r="U2544" s="99">
        <f t="shared" si="575"/>
        <v>36627.999999999971</v>
      </c>
      <c r="V2544" s="77"/>
    </row>
    <row r="2545" spans="1:22" s="92" customFormat="1" x14ac:dyDescent="0.25">
      <c r="A2545" s="109">
        <v>13</v>
      </c>
      <c r="B2545" s="235"/>
      <c r="C2545" s="235"/>
      <c r="D2545" s="235"/>
      <c r="E2545" s="235" t="s">
        <v>1891</v>
      </c>
      <c r="F2545" s="106" t="s">
        <v>4664</v>
      </c>
      <c r="G2545" s="99">
        <v>50941.210000000028</v>
      </c>
      <c r="H2545" s="99">
        <v>31072.790000000008</v>
      </c>
      <c r="I2545" s="71">
        <f t="shared" si="568"/>
        <v>82014.000000000029</v>
      </c>
      <c r="J2545" s="99"/>
      <c r="K2545" s="99"/>
      <c r="L2545" s="99">
        <f t="shared" si="569"/>
        <v>0</v>
      </c>
      <c r="M2545" s="99">
        <f t="shared" si="567"/>
        <v>50941.210000000028</v>
      </c>
      <c r="N2545" s="99">
        <f t="shared" si="570"/>
        <v>31072.790000000008</v>
      </c>
      <c r="O2545" s="99">
        <f t="shared" si="571"/>
        <v>82014.000000000029</v>
      </c>
      <c r="P2545" s="99"/>
      <c r="Q2545" s="99"/>
      <c r="R2545" s="99">
        <f t="shared" si="572"/>
        <v>0</v>
      </c>
      <c r="S2545" s="99">
        <f t="shared" si="573"/>
        <v>50941.210000000028</v>
      </c>
      <c r="T2545" s="99">
        <f t="shared" si="574"/>
        <v>31072.790000000008</v>
      </c>
      <c r="U2545" s="99">
        <f t="shared" si="575"/>
        <v>82014.000000000029</v>
      </c>
      <c r="V2545" s="77"/>
    </row>
    <row r="2546" spans="1:22" s="92" customFormat="1" x14ac:dyDescent="0.25">
      <c r="A2546" s="109">
        <v>14</v>
      </c>
      <c r="B2546" s="235"/>
      <c r="C2546" s="235"/>
      <c r="D2546" s="235"/>
      <c r="E2546" s="235" t="s">
        <v>1891</v>
      </c>
      <c r="F2546" s="106" t="s">
        <v>4665</v>
      </c>
      <c r="G2546" s="99">
        <v>29828.529999999992</v>
      </c>
      <c r="H2546" s="99">
        <v>7584.4699999999993</v>
      </c>
      <c r="I2546" s="71">
        <f t="shared" si="568"/>
        <v>37412.999999999993</v>
      </c>
      <c r="J2546" s="99"/>
      <c r="K2546" s="99"/>
      <c r="L2546" s="99">
        <f t="shared" si="569"/>
        <v>0</v>
      </c>
      <c r="M2546" s="99">
        <f t="shared" si="567"/>
        <v>29828.529999999992</v>
      </c>
      <c r="N2546" s="99">
        <f t="shared" si="570"/>
        <v>7584.4699999999993</v>
      </c>
      <c r="O2546" s="99">
        <f t="shared" si="571"/>
        <v>37412.999999999993</v>
      </c>
      <c r="P2546" s="99"/>
      <c r="Q2546" s="99"/>
      <c r="R2546" s="99">
        <f t="shared" si="572"/>
        <v>0</v>
      </c>
      <c r="S2546" s="99">
        <f t="shared" si="573"/>
        <v>29828.529999999992</v>
      </c>
      <c r="T2546" s="99">
        <f t="shared" si="574"/>
        <v>7584.4699999999993</v>
      </c>
      <c r="U2546" s="99">
        <f t="shared" si="575"/>
        <v>37412.999999999993</v>
      </c>
      <c r="V2546" s="77"/>
    </row>
    <row r="2547" spans="1:22" s="92" customFormat="1" x14ac:dyDescent="0.25">
      <c r="A2547" s="109">
        <v>15</v>
      </c>
      <c r="B2547" s="235"/>
      <c r="C2547" s="235"/>
      <c r="D2547" s="235"/>
      <c r="E2547" s="235" t="s">
        <v>1891</v>
      </c>
      <c r="F2547" s="106" t="s">
        <v>269</v>
      </c>
      <c r="G2547" s="99">
        <v>147580.5799999999</v>
      </c>
      <c r="H2547" s="99">
        <v>35406.419999999991</v>
      </c>
      <c r="I2547" s="71">
        <f t="shared" si="568"/>
        <v>182986.99999999988</v>
      </c>
      <c r="J2547" s="99"/>
      <c r="K2547" s="99"/>
      <c r="L2547" s="99">
        <f t="shared" si="569"/>
        <v>0</v>
      </c>
      <c r="M2547" s="99">
        <f t="shared" si="567"/>
        <v>147580.5799999999</v>
      </c>
      <c r="N2547" s="99">
        <f t="shared" si="570"/>
        <v>35406.419999999991</v>
      </c>
      <c r="O2547" s="99">
        <f t="shared" si="571"/>
        <v>182986.99999999988</v>
      </c>
      <c r="P2547" s="99"/>
      <c r="Q2547" s="99"/>
      <c r="R2547" s="99">
        <f t="shared" si="572"/>
        <v>0</v>
      </c>
      <c r="S2547" s="99">
        <f t="shared" si="573"/>
        <v>147580.5799999999</v>
      </c>
      <c r="T2547" s="99">
        <f t="shared" si="574"/>
        <v>35406.419999999991</v>
      </c>
      <c r="U2547" s="99">
        <f t="shared" si="575"/>
        <v>182986.99999999988</v>
      </c>
      <c r="V2547" s="77"/>
    </row>
    <row r="2548" spans="1:22" s="92" customFormat="1" x14ac:dyDescent="0.25">
      <c r="A2548" s="109">
        <v>16</v>
      </c>
      <c r="B2548" s="235"/>
      <c r="C2548" s="235"/>
      <c r="D2548" s="235"/>
      <c r="E2548" s="235" t="s">
        <v>1891</v>
      </c>
      <c r="F2548" s="106" t="s">
        <v>4666</v>
      </c>
      <c r="G2548" s="99">
        <v>147473.27000000002</v>
      </c>
      <c r="H2548" s="99">
        <v>33784.729999999996</v>
      </c>
      <c r="I2548" s="71">
        <f t="shared" si="568"/>
        <v>181258</v>
      </c>
      <c r="J2548" s="99"/>
      <c r="K2548" s="99"/>
      <c r="L2548" s="99">
        <f t="shared" si="569"/>
        <v>0</v>
      </c>
      <c r="M2548" s="99">
        <f t="shared" si="567"/>
        <v>147473.27000000002</v>
      </c>
      <c r="N2548" s="99">
        <f t="shared" si="570"/>
        <v>33784.729999999996</v>
      </c>
      <c r="O2548" s="99">
        <f t="shared" si="571"/>
        <v>181258</v>
      </c>
      <c r="P2548" s="99"/>
      <c r="Q2548" s="99"/>
      <c r="R2548" s="99">
        <f t="shared" si="572"/>
        <v>0</v>
      </c>
      <c r="S2548" s="99">
        <f t="shared" si="573"/>
        <v>147473.27000000002</v>
      </c>
      <c r="T2548" s="99">
        <f t="shared" si="574"/>
        <v>33784.729999999996</v>
      </c>
      <c r="U2548" s="99">
        <f t="shared" si="575"/>
        <v>181258</v>
      </c>
      <c r="V2548" s="77"/>
    </row>
    <row r="2549" spans="1:22" s="92" customFormat="1" x14ac:dyDescent="0.25">
      <c r="A2549" s="109">
        <v>17</v>
      </c>
      <c r="B2549" s="235"/>
      <c r="C2549" s="235"/>
      <c r="D2549" s="235"/>
      <c r="E2549" s="235" t="s">
        <v>1891</v>
      </c>
      <c r="F2549" s="106" t="s">
        <v>4667</v>
      </c>
      <c r="G2549" s="99">
        <v>112737.84999999996</v>
      </c>
      <c r="H2549" s="99">
        <v>26483.14999999998</v>
      </c>
      <c r="I2549" s="71">
        <f t="shared" si="568"/>
        <v>139220.99999999994</v>
      </c>
      <c r="J2549" s="99"/>
      <c r="K2549" s="99"/>
      <c r="L2549" s="99">
        <f t="shared" si="569"/>
        <v>0</v>
      </c>
      <c r="M2549" s="99">
        <f t="shared" si="567"/>
        <v>112737.84999999996</v>
      </c>
      <c r="N2549" s="99">
        <f t="shared" si="570"/>
        <v>26483.14999999998</v>
      </c>
      <c r="O2549" s="99">
        <f t="shared" si="571"/>
        <v>139220.99999999994</v>
      </c>
      <c r="P2549" s="99"/>
      <c r="Q2549" s="99"/>
      <c r="R2549" s="99">
        <f t="shared" si="572"/>
        <v>0</v>
      </c>
      <c r="S2549" s="99">
        <f t="shared" si="573"/>
        <v>112737.84999999996</v>
      </c>
      <c r="T2549" s="99">
        <f t="shared" si="574"/>
        <v>26483.14999999998</v>
      </c>
      <c r="U2549" s="99">
        <f t="shared" si="575"/>
        <v>139220.99999999994</v>
      </c>
      <c r="V2549" s="77"/>
    </row>
    <row r="2550" spans="1:22" s="92" customFormat="1" x14ac:dyDescent="0.25">
      <c r="A2550" s="109">
        <v>18</v>
      </c>
      <c r="B2550" s="235"/>
      <c r="C2550" s="235"/>
      <c r="D2550" s="235"/>
      <c r="E2550" s="235" t="s">
        <v>1891</v>
      </c>
      <c r="F2550" s="106" t="s">
        <v>4668</v>
      </c>
      <c r="G2550" s="99">
        <v>105117.34999999999</v>
      </c>
      <c r="H2550" s="99">
        <v>14318.650000000009</v>
      </c>
      <c r="I2550" s="71">
        <f t="shared" si="568"/>
        <v>119436</v>
      </c>
      <c r="J2550" s="99"/>
      <c r="K2550" s="99"/>
      <c r="L2550" s="99">
        <f t="shared" si="569"/>
        <v>0</v>
      </c>
      <c r="M2550" s="99">
        <f t="shared" si="567"/>
        <v>105117.34999999999</v>
      </c>
      <c r="N2550" s="99">
        <f t="shared" si="570"/>
        <v>14318.650000000009</v>
      </c>
      <c r="O2550" s="99">
        <f t="shared" si="571"/>
        <v>119436</v>
      </c>
      <c r="P2550" s="99"/>
      <c r="Q2550" s="99"/>
      <c r="R2550" s="99">
        <f t="shared" si="572"/>
        <v>0</v>
      </c>
      <c r="S2550" s="99">
        <f t="shared" si="573"/>
        <v>105117.34999999999</v>
      </c>
      <c r="T2550" s="99">
        <f t="shared" si="574"/>
        <v>14318.650000000009</v>
      </c>
      <c r="U2550" s="99">
        <f t="shared" si="575"/>
        <v>119436</v>
      </c>
      <c r="V2550" s="77"/>
    </row>
    <row r="2551" spans="1:22" s="92" customFormat="1" x14ac:dyDescent="0.25">
      <c r="A2551" s="109">
        <v>19</v>
      </c>
      <c r="B2551" s="235"/>
      <c r="C2551" s="235"/>
      <c r="D2551" s="235"/>
      <c r="E2551" s="235" t="s">
        <v>1891</v>
      </c>
      <c r="F2551" s="106" t="s">
        <v>4669</v>
      </c>
      <c r="G2551" s="99">
        <v>0</v>
      </c>
      <c r="H2551" s="99">
        <v>0</v>
      </c>
      <c r="I2551" s="71">
        <f t="shared" si="568"/>
        <v>0</v>
      </c>
      <c r="J2551" s="99"/>
      <c r="K2551" s="99"/>
      <c r="L2551" s="99">
        <f t="shared" si="569"/>
        <v>0</v>
      </c>
      <c r="M2551" s="99">
        <f t="shared" si="567"/>
        <v>0</v>
      </c>
      <c r="N2551" s="99">
        <f t="shared" si="570"/>
        <v>0</v>
      </c>
      <c r="O2551" s="99">
        <f t="shared" si="571"/>
        <v>0</v>
      </c>
      <c r="P2551" s="99"/>
      <c r="Q2551" s="99"/>
      <c r="R2551" s="99">
        <f t="shared" si="572"/>
        <v>0</v>
      </c>
      <c r="S2551" s="99">
        <f t="shared" si="573"/>
        <v>0</v>
      </c>
      <c r="T2551" s="99">
        <f t="shared" si="574"/>
        <v>0</v>
      </c>
      <c r="U2551" s="99">
        <f t="shared" si="575"/>
        <v>0</v>
      </c>
      <c r="V2551" s="77"/>
    </row>
    <row r="2552" spans="1:22" s="92" customFormat="1" x14ac:dyDescent="0.25">
      <c r="A2552" s="109">
        <v>20</v>
      </c>
      <c r="B2552" s="235"/>
      <c r="C2552" s="235"/>
      <c r="D2552" s="235"/>
      <c r="E2552" s="235" t="s">
        <v>1891</v>
      </c>
      <c r="F2552" s="106" t="s">
        <v>4670</v>
      </c>
      <c r="G2552" s="99">
        <v>10276.14</v>
      </c>
      <c r="H2552" s="99">
        <v>23467.86</v>
      </c>
      <c r="I2552" s="71">
        <f t="shared" si="568"/>
        <v>33744</v>
      </c>
      <c r="J2552" s="99"/>
      <c r="K2552" s="99"/>
      <c r="L2552" s="99">
        <f t="shared" si="569"/>
        <v>0</v>
      </c>
      <c r="M2552" s="99">
        <f t="shared" si="567"/>
        <v>10276.14</v>
      </c>
      <c r="N2552" s="99">
        <f t="shared" si="570"/>
        <v>23467.86</v>
      </c>
      <c r="O2552" s="99">
        <f t="shared" si="571"/>
        <v>33744</v>
      </c>
      <c r="P2552" s="99"/>
      <c r="Q2552" s="99"/>
      <c r="R2552" s="99">
        <f t="shared" si="572"/>
        <v>0</v>
      </c>
      <c r="S2552" s="99">
        <f t="shared" si="573"/>
        <v>10276.14</v>
      </c>
      <c r="T2552" s="99">
        <f t="shared" si="574"/>
        <v>23467.86</v>
      </c>
      <c r="U2552" s="99">
        <f t="shared" si="575"/>
        <v>33744</v>
      </c>
      <c r="V2552" s="77"/>
    </row>
    <row r="2553" spans="1:22" s="92" customFormat="1" x14ac:dyDescent="0.25">
      <c r="A2553" s="109">
        <v>21</v>
      </c>
      <c r="B2553" s="235"/>
      <c r="C2553" s="235"/>
      <c r="D2553" s="235"/>
      <c r="E2553" s="235" t="s">
        <v>1891</v>
      </c>
      <c r="F2553" s="106" t="s">
        <v>4671</v>
      </c>
      <c r="G2553" s="99">
        <v>29892.410000000014</v>
      </c>
      <c r="H2553" s="99">
        <v>7581.59</v>
      </c>
      <c r="I2553" s="71">
        <f t="shared" si="568"/>
        <v>37474.000000000015</v>
      </c>
      <c r="J2553" s="99"/>
      <c r="K2553" s="99"/>
      <c r="L2553" s="99">
        <f t="shared" si="569"/>
        <v>0</v>
      </c>
      <c r="M2553" s="99">
        <f t="shared" si="567"/>
        <v>29892.410000000014</v>
      </c>
      <c r="N2553" s="99">
        <f t="shared" si="570"/>
        <v>7581.59</v>
      </c>
      <c r="O2553" s="99">
        <f t="shared" si="571"/>
        <v>37474.000000000015</v>
      </c>
      <c r="P2553" s="99"/>
      <c r="Q2553" s="99"/>
      <c r="R2553" s="99">
        <f t="shared" si="572"/>
        <v>0</v>
      </c>
      <c r="S2553" s="99">
        <f t="shared" si="573"/>
        <v>29892.410000000014</v>
      </c>
      <c r="T2553" s="99">
        <f t="shared" si="574"/>
        <v>7581.59</v>
      </c>
      <c r="U2553" s="99">
        <f t="shared" si="575"/>
        <v>37474.000000000015</v>
      </c>
      <c r="V2553" s="77"/>
    </row>
    <row r="2554" spans="1:22" s="92" customFormat="1" x14ac:dyDescent="0.25">
      <c r="A2554" s="109">
        <v>22</v>
      </c>
      <c r="B2554" s="235"/>
      <c r="C2554" s="235"/>
      <c r="D2554" s="235"/>
      <c r="E2554" s="235" t="s">
        <v>1891</v>
      </c>
      <c r="F2554" s="106" t="s">
        <v>4672</v>
      </c>
      <c r="G2554" s="99">
        <v>193631.31000000006</v>
      </c>
      <c r="H2554" s="99">
        <v>18796.689999999995</v>
      </c>
      <c r="I2554" s="71">
        <f t="shared" si="568"/>
        <v>212428.00000000006</v>
      </c>
      <c r="J2554" s="99"/>
      <c r="K2554" s="99"/>
      <c r="L2554" s="99">
        <f t="shared" si="569"/>
        <v>0</v>
      </c>
      <c r="M2554" s="99">
        <f t="shared" si="567"/>
        <v>193631.31000000006</v>
      </c>
      <c r="N2554" s="99">
        <f t="shared" si="570"/>
        <v>18796.689999999995</v>
      </c>
      <c r="O2554" s="99">
        <f t="shared" si="571"/>
        <v>212428.00000000006</v>
      </c>
      <c r="P2554" s="99"/>
      <c r="Q2554" s="99"/>
      <c r="R2554" s="99">
        <f t="shared" si="572"/>
        <v>0</v>
      </c>
      <c r="S2554" s="99">
        <f t="shared" si="573"/>
        <v>193631.31000000006</v>
      </c>
      <c r="T2554" s="99">
        <f t="shared" si="574"/>
        <v>18796.689999999995</v>
      </c>
      <c r="U2554" s="99">
        <f t="shared" si="575"/>
        <v>212428.00000000006</v>
      </c>
      <c r="V2554" s="77"/>
    </row>
    <row r="2555" spans="1:22" s="92" customFormat="1" x14ac:dyDescent="0.25">
      <c r="A2555" s="109">
        <v>23</v>
      </c>
      <c r="B2555" s="235"/>
      <c r="C2555" s="235"/>
      <c r="D2555" s="235"/>
      <c r="E2555" s="235" t="s">
        <v>1891</v>
      </c>
      <c r="F2555" s="106" t="s">
        <v>4673</v>
      </c>
      <c r="G2555" s="99">
        <v>201585.27000000002</v>
      </c>
      <c r="H2555" s="99">
        <v>35883.730000000025</v>
      </c>
      <c r="I2555" s="71">
        <f t="shared" si="568"/>
        <v>237469.00000000006</v>
      </c>
      <c r="J2555" s="99"/>
      <c r="K2555" s="99"/>
      <c r="L2555" s="99">
        <f t="shared" si="569"/>
        <v>0</v>
      </c>
      <c r="M2555" s="99">
        <f t="shared" si="567"/>
        <v>201585.27000000002</v>
      </c>
      <c r="N2555" s="99">
        <f t="shared" si="570"/>
        <v>35883.730000000025</v>
      </c>
      <c r="O2555" s="99">
        <f t="shared" si="571"/>
        <v>237469.00000000006</v>
      </c>
      <c r="P2555" s="99"/>
      <c r="Q2555" s="99"/>
      <c r="R2555" s="99">
        <f t="shared" si="572"/>
        <v>0</v>
      </c>
      <c r="S2555" s="99">
        <f t="shared" si="573"/>
        <v>201585.27000000002</v>
      </c>
      <c r="T2555" s="99">
        <f t="shared" si="574"/>
        <v>35883.730000000025</v>
      </c>
      <c r="U2555" s="99">
        <f t="shared" si="575"/>
        <v>237469.00000000006</v>
      </c>
      <c r="V2555" s="77"/>
    </row>
    <row r="2556" spans="1:22" s="92" customFormat="1" x14ac:dyDescent="0.25">
      <c r="A2556" s="109">
        <v>24</v>
      </c>
      <c r="B2556" s="235"/>
      <c r="C2556" s="235"/>
      <c r="D2556" s="235"/>
      <c r="E2556" s="235" t="s">
        <v>1891</v>
      </c>
      <c r="F2556" s="106" t="s">
        <v>4674</v>
      </c>
      <c r="G2556" s="99">
        <v>186373.60000000015</v>
      </c>
      <c r="H2556" s="99">
        <v>18596.399999999994</v>
      </c>
      <c r="I2556" s="71">
        <f t="shared" si="568"/>
        <v>204970.00000000015</v>
      </c>
      <c r="J2556" s="99"/>
      <c r="K2556" s="99"/>
      <c r="L2556" s="99">
        <f t="shared" si="569"/>
        <v>0</v>
      </c>
      <c r="M2556" s="99">
        <f t="shared" si="567"/>
        <v>186373.60000000015</v>
      </c>
      <c r="N2556" s="99">
        <f t="shared" si="570"/>
        <v>18596.399999999994</v>
      </c>
      <c r="O2556" s="99">
        <f t="shared" si="571"/>
        <v>204970.00000000015</v>
      </c>
      <c r="P2556" s="99"/>
      <c r="Q2556" s="99"/>
      <c r="R2556" s="99">
        <f t="shared" si="572"/>
        <v>0</v>
      </c>
      <c r="S2556" s="99">
        <f t="shared" si="573"/>
        <v>186373.60000000015</v>
      </c>
      <c r="T2556" s="99">
        <f t="shared" si="574"/>
        <v>18596.399999999994</v>
      </c>
      <c r="U2556" s="99">
        <f t="shared" si="575"/>
        <v>204970.00000000015</v>
      </c>
      <c r="V2556" s="77"/>
    </row>
    <row r="2557" spans="1:22" s="92" customFormat="1" x14ac:dyDescent="0.25">
      <c r="A2557" s="109">
        <v>25</v>
      </c>
      <c r="B2557" s="235"/>
      <c r="C2557" s="235"/>
      <c r="D2557" s="235"/>
      <c r="E2557" s="235" t="s">
        <v>1891</v>
      </c>
      <c r="F2557" s="106" t="s">
        <v>4675</v>
      </c>
      <c r="G2557" s="99">
        <v>0</v>
      </c>
      <c r="H2557" s="99">
        <v>0</v>
      </c>
      <c r="I2557" s="71">
        <f t="shared" si="568"/>
        <v>0</v>
      </c>
      <c r="J2557" s="99"/>
      <c r="K2557" s="99"/>
      <c r="L2557" s="99">
        <f t="shared" si="569"/>
        <v>0</v>
      </c>
      <c r="M2557" s="99">
        <f t="shared" si="567"/>
        <v>0</v>
      </c>
      <c r="N2557" s="99">
        <f t="shared" si="570"/>
        <v>0</v>
      </c>
      <c r="O2557" s="99">
        <f t="shared" si="571"/>
        <v>0</v>
      </c>
      <c r="P2557" s="99"/>
      <c r="Q2557" s="99"/>
      <c r="R2557" s="99">
        <f t="shared" si="572"/>
        <v>0</v>
      </c>
      <c r="S2557" s="99">
        <f t="shared" si="573"/>
        <v>0</v>
      </c>
      <c r="T2557" s="99">
        <f t="shared" si="574"/>
        <v>0</v>
      </c>
      <c r="U2557" s="99">
        <f t="shared" si="575"/>
        <v>0</v>
      </c>
      <c r="V2557" s="77"/>
    </row>
    <row r="2558" spans="1:22" s="92" customFormat="1" x14ac:dyDescent="0.25">
      <c r="A2558" s="109">
        <v>26</v>
      </c>
      <c r="B2558" s="235"/>
      <c r="C2558" s="235"/>
      <c r="D2558" s="235"/>
      <c r="E2558" s="235" t="s">
        <v>1891</v>
      </c>
      <c r="F2558" s="106" t="s">
        <v>4676</v>
      </c>
      <c r="G2558" s="99">
        <v>373303.84000000037</v>
      </c>
      <c r="H2558" s="99">
        <v>28580.160000000018</v>
      </c>
      <c r="I2558" s="71">
        <f t="shared" si="568"/>
        <v>401884.00000000041</v>
      </c>
      <c r="J2558" s="99"/>
      <c r="K2558" s="99"/>
      <c r="L2558" s="99">
        <f t="shared" si="569"/>
        <v>0</v>
      </c>
      <c r="M2558" s="99">
        <f t="shared" si="567"/>
        <v>373303.84000000037</v>
      </c>
      <c r="N2558" s="99">
        <f t="shared" si="570"/>
        <v>28580.160000000018</v>
      </c>
      <c r="O2558" s="99">
        <f t="shared" si="571"/>
        <v>401884.00000000041</v>
      </c>
      <c r="P2558" s="99"/>
      <c r="Q2558" s="99"/>
      <c r="R2558" s="99">
        <f t="shared" si="572"/>
        <v>0</v>
      </c>
      <c r="S2558" s="99">
        <f t="shared" si="573"/>
        <v>373303.84000000037</v>
      </c>
      <c r="T2558" s="99">
        <f t="shared" si="574"/>
        <v>28580.160000000018</v>
      </c>
      <c r="U2558" s="99">
        <f t="shared" si="575"/>
        <v>401884.00000000041</v>
      </c>
      <c r="V2558" s="77"/>
    </row>
    <row r="2559" spans="1:22" s="92" customFormat="1" x14ac:dyDescent="0.25">
      <c r="A2559" s="109">
        <v>27</v>
      </c>
      <c r="B2559" s="235"/>
      <c r="C2559" s="235"/>
      <c r="D2559" s="235"/>
      <c r="E2559" s="235" t="s">
        <v>1891</v>
      </c>
      <c r="F2559" s="106" t="s">
        <v>4677</v>
      </c>
      <c r="G2559" s="99">
        <v>22322.42</v>
      </c>
      <c r="H2559" s="99">
        <v>6497.58</v>
      </c>
      <c r="I2559" s="71">
        <f t="shared" si="568"/>
        <v>28820</v>
      </c>
      <c r="J2559" s="99"/>
      <c r="K2559" s="99"/>
      <c r="L2559" s="99">
        <f t="shared" si="569"/>
        <v>0</v>
      </c>
      <c r="M2559" s="99">
        <f t="shared" si="567"/>
        <v>22322.42</v>
      </c>
      <c r="N2559" s="99">
        <f t="shared" si="570"/>
        <v>6497.58</v>
      </c>
      <c r="O2559" s="99">
        <f t="shared" si="571"/>
        <v>28820</v>
      </c>
      <c r="P2559" s="99"/>
      <c r="Q2559" s="99"/>
      <c r="R2559" s="99">
        <f t="shared" si="572"/>
        <v>0</v>
      </c>
      <c r="S2559" s="99">
        <f t="shared" si="573"/>
        <v>22322.42</v>
      </c>
      <c r="T2559" s="99">
        <f t="shared" si="574"/>
        <v>6497.58</v>
      </c>
      <c r="U2559" s="99">
        <f t="shared" si="575"/>
        <v>28820</v>
      </c>
      <c r="V2559" s="77"/>
    </row>
    <row r="2560" spans="1:22" s="92" customFormat="1" x14ac:dyDescent="0.25">
      <c r="A2560" s="109">
        <v>28</v>
      </c>
      <c r="B2560" s="236"/>
      <c r="C2560" s="236"/>
      <c r="D2560" s="236"/>
      <c r="E2560" s="236" t="s">
        <v>1891</v>
      </c>
      <c r="F2560" s="221" t="s">
        <v>5529</v>
      </c>
      <c r="G2560" s="99">
        <v>3727.97</v>
      </c>
      <c r="H2560" s="99">
        <v>161.03</v>
      </c>
      <c r="I2560" s="71">
        <f t="shared" si="568"/>
        <v>3889</v>
      </c>
      <c r="J2560" s="99"/>
      <c r="K2560" s="99"/>
      <c r="L2560" s="99">
        <f>J2560+K2560</f>
        <v>0</v>
      </c>
      <c r="M2560" s="99">
        <f>G2560+J2560</f>
        <v>3727.97</v>
      </c>
      <c r="N2560" s="99">
        <f>H2560+K2560</f>
        <v>161.03</v>
      </c>
      <c r="O2560" s="99">
        <f>I2560+L2560</f>
        <v>3889</v>
      </c>
      <c r="P2560" s="99"/>
      <c r="Q2560" s="99"/>
      <c r="R2560" s="99">
        <f>P2560+Q2560</f>
        <v>0</v>
      </c>
      <c r="S2560" s="99">
        <f>M2560-P2560</f>
        <v>3727.97</v>
      </c>
      <c r="T2560" s="99">
        <f>N2560-Q2560</f>
        <v>161.03</v>
      </c>
      <c r="U2560" s="99">
        <f>O2560-R2560</f>
        <v>3889</v>
      </c>
      <c r="V2560" s="77"/>
    </row>
    <row r="2561" spans="1:68" s="219" customFormat="1" x14ac:dyDescent="0.25">
      <c r="A2561" s="255" t="s">
        <v>43</v>
      </c>
      <c r="B2561" s="256"/>
      <c r="C2561" s="256"/>
      <c r="D2561" s="256"/>
      <c r="E2561" s="256"/>
      <c r="F2561" s="218">
        <f>A2560</f>
        <v>28</v>
      </c>
      <c r="G2561" s="97">
        <f>SUM(G2533:G2560)</f>
        <v>3246591.2500000009</v>
      </c>
      <c r="H2561" s="97">
        <f t="shared" ref="H2561:U2561" si="577">SUM(H2533:H2560)</f>
        <v>588805.74999999988</v>
      </c>
      <c r="I2561" s="97">
        <f t="shared" si="577"/>
        <v>3835397.0000000005</v>
      </c>
      <c r="J2561" s="97">
        <f t="shared" si="577"/>
        <v>0</v>
      </c>
      <c r="K2561" s="97">
        <f t="shared" si="577"/>
        <v>0</v>
      </c>
      <c r="L2561" s="97">
        <f t="shared" si="577"/>
        <v>0</v>
      </c>
      <c r="M2561" s="97">
        <f t="shared" si="577"/>
        <v>3246591.2500000009</v>
      </c>
      <c r="N2561" s="97">
        <f t="shared" si="577"/>
        <v>588805.74999999988</v>
      </c>
      <c r="O2561" s="97">
        <f t="shared" si="577"/>
        <v>3835397.0000000005</v>
      </c>
      <c r="P2561" s="97">
        <f t="shared" si="577"/>
        <v>0</v>
      </c>
      <c r="Q2561" s="97">
        <f t="shared" si="577"/>
        <v>0</v>
      </c>
      <c r="R2561" s="97">
        <f t="shared" si="577"/>
        <v>0</v>
      </c>
      <c r="S2561" s="97">
        <f t="shared" si="577"/>
        <v>3246591.2500000009</v>
      </c>
      <c r="T2561" s="97">
        <f t="shared" si="577"/>
        <v>588805.74999999988</v>
      </c>
      <c r="U2561" s="97">
        <f t="shared" si="577"/>
        <v>3835397.0000000005</v>
      </c>
      <c r="V2561" s="97"/>
      <c r="W2561" s="92"/>
      <c r="X2561" s="92"/>
      <c r="Y2561" s="92"/>
      <c r="Z2561" s="92"/>
      <c r="AA2561" s="92"/>
      <c r="AB2561" s="92"/>
      <c r="AC2561" s="92"/>
      <c r="AD2561" s="92"/>
      <c r="AE2561" s="92"/>
      <c r="AF2561" s="92"/>
      <c r="AG2561" s="92"/>
      <c r="AH2561" s="92"/>
      <c r="AI2561" s="92"/>
      <c r="AJ2561" s="92"/>
      <c r="AK2561" s="92"/>
      <c r="AL2561" s="92"/>
      <c r="AM2561" s="92"/>
      <c r="AN2561" s="92"/>
      <c r="AO2561" s="92"/>
      <c r="AP2561" s="92"/>
      <c r="AQ2561" s="92"/>
      <c r="AR2561" s="92"/>
      <c r="AS2561" s="92"/>
      <c r="AT2561" s="92"/>
      <c r="AU2561" s="92"/>
      <c r="AV2561" s="92"/>
      <c r="AW2561" s="92"/>
      <c r="AX2561" s="92"/>
      <c r="AY2561" s="92"/>
      <c r="AZ2561" s="92"/>
      <c r="BA2561" s="92"/>
      <c r="BB2561" s="92"/>
      <c r="BC2561" s="92"/>
      <c r="BD2561" s="92"/>
      <c r="BE2561" s="92"/>
      <c r="BF2561" s="92"/>
      <c r="BG2561" s="92"/>
      <c r="BH2561" s="92"/>
      <c r="BI2561" s="92"/>
      <c r="BJ2561" s="92"/>
      <c r="BK2561" s="92"/>
      <c r="BL2561" s="92"/>
      <c r="BM2561" s="92"/>
      <c r="BN2561" s="92"/>
      <c r="BO2561" s="92"/>
      <c r="BP2561" s="92"/>
    </row>
    <row r="2562" spans="1:68" s="92" customFormat="1" ht="15" customHeight="1" x14ac:dyDescent="0.25">
      <c r="A2562" s="109">
        <v>1</v>
      </c>
      <c r="B2562" s="244" t="s">
        <v>1843</v>
      </c>
      <c r="C2562" s="244" t="s">
        <v>1844</v>
      </c>
      <c r="D2562" s="244" t="s">
        <v>5601</v>
      </c>
      <c r="E2562" s="244" t="s">
        <v>4678</v>
      </c>
      <c r="F2562" s="106" t="s">
        <v>4679</v>
      </c>
      <c r="G2562" s="99">
        <v>60639.220000000008</v>
      </c>
      <c r="H2562" s="99">
        <v>14744.779999999999</v>
      </c>
      <c r="I2562" s="71">
        <f t="shared" si="568"/>
        <v>75384</v>
      </c>
      <c r="J2562" s="99"/>
      <c r="K2562" s="99"/>
      <c r="L2562" s="99">
        <f t="shared" si="569"/>
        <v>0</v>
      </c>
      <c r="M2562" s="99">
        <f t="shared" si="567"/>
        <v>60639.220000000008</v>
      </c>
      <c r="N2562" s="99">
        <f t="shared" si="570"/>
        <v>14744.779999999999</v>
      </c>
      <c r="O2562" s="99">
        <f t="shared" si="571"/>
        <v>75384</v>
      </c>
      <c r="P2562" s="99"/>
      <c r="Q2562" s="99"/>
      <c r="R2562" s="99">
        <f t="shared" si="572"/>
        <v>0</v>
      </c>
      <c r="S2562" s="99">
        <f t="shared" si="573"/>
        <v>60639.220000000008</v>
      </c>
      <c r="T2562" s="99">
        <f t="shared" si="574"/>
        <v>14744.779999999999</v>
      </c>
      <c r="U2562" s="99">
        <f t="shared" si="575"/>
        <v>75384</v>
      </c>
      <c r="V2562" s="77"/>
    </row>
    <row r="2563" spans="1:68" s="92" customFormat="1" x14ac:dyDescent="0.25">
      <c r="A2563" s="109">
        <v>2</v>
      </c>
      <c r="B2563" s="244"/>
      <c r="C2563" s="244"/>
      <c r="D2563" s="244"/>
      <c r="E2563" s="244"/>
      <c r="F2563" s="106" t="s">
        <v>4680</v>
      </c>
      <c r="G2563" s="99">
        <v>93727.60000000002</v>
      </c>
      <c r="H2563" s="99">
        <v>22023.4</v>
      </c>
      <c r="I2563" s="71">
        <f t="shared" si="568"/>
        <v>115751.00000000003</v>
      </c>
      <c r="J2563" s="99"/>
      <c r="K2563" s="99"/>
      <c r="L2563" s="99">
        <f t="shared" si="569"/>
        <v>0</v>
      </c>
      <c r="M2563" s="99">
        <f t="shared" si="567"/>
        <v>93727.60000000002</v>
      </c>
      <c r="N2563" s="99">
        <f t="shared" si="570"/>
        <v>22023.4</v>
      </c>
      <c r="O2563" s="99">
        <f t="shared" si="571"/>
        <v>115751.00000000003</v>
      </c>
      <c r="P2563" s="99"/>
      <c r="Q2563" s="99"/>
      <c r="R2563" s="99">
        <f t="shared" si="572"/>
        <v>0</v>
      </c>
      <c r="S2563" s="99">
        <f t="shared" si="573"/>
        <v>93727.60000000002</v>
      </c>
      <c r="T2563" s="99">
        <f t="shared" si="574"/>
        <v>22023.4</v>
      </c>
      <c r="U2563" s="99">
        <f t="shared" si="575"/>
        <v>115751.00000000003</v>
      </c>
      <c r="V2563" s="77"/>
    </row>
    <row r="2564" spans="1:68" s="92" customFormat="1" x14ac:dyDescent="0.25">
      <c r="A2564" s="109">
        <v>3</v>
      </c>
      <c r="B2564" s="244"/>
      <c r="C2564" s="244"/>
      <c r="D2564" s="244"/>
      <c r="E2564" s="244"/>
      <c r="F2564" s="106" t="s">
        <v>140</v>
      </c>
      <c r="G2564" s="99">
        <v>48476.040000000008</v>
      </c>
      <c r="H2564" s="99">
        <v>20331.96</v>
      </c>
      <c r="I2564" s="71">
        <f t="shared" si="568"/>
        <v>68808</v>
      </c>
      <c r="J2564" s="99"/>
      <c r="K2564" s="99"/>
      <c r="L2564" s="99">
        <f t="shared" si="569"/>
        <v>0</v>
      </c>
      <c r="M2564" s="99">
        <f t="shared" si="567"/>
        <v>48476.040000000008</v>
      </c>
      <c r="N2564" s="99">
        <f t="shared" si="570"/>
        <v>20331.96</v>
      </c>
      <c r="O2564" s="99">
        <f t="shared" si="571"/>
        <v>68808</v>
      </c>
      <c r="P2564" s="99"/>
      <c r="Q2564" s="99"/>
      <c r="R2564" s="99">
        <f t="shared" si="572"/>
        <v>0</v>
      </c>
      <c r="S2564" s="99">
        <f t="shared" si="573"/>
        <v>48476.040000000008</v>
      </c>
      <c r="T2564" s="99">
        <f t="shared" si="574"/>
        <v>20331.96</v>
      </c>
      <c r="U2564" s="99">
        <f t="shared" si="575"/>
        <v>68808</v>
      </c>
      <c r="V2564" s="77"/>
    </row>
    <row r="2565" spans="1:68" s="92" customFormat="1" x14ac:dyDescent="0.25">
      <c r="A2565" s="109">
        <v>4</v>
      </c>
      <c r="B2565" s="244"/>
      <c r="C2565" s="244"/>
      <c r="D2565" s="244"/>
      <c r="E2565" s="244"/>
      <c r="F2565" s="106" t="s">
        <v>4681</v>
      </c>
      <c r="G2565" s="99">
        <v>320601.66000000003</v>
      </c>
      <c r="H2565" s="99">
        <v>12018.340000000011</v>
      </c>
      <c r="I2565" s="71">
        <f t="shared" si="568"/>
        <v>332620.00000000006</v>
      </c>
      <c r="J2565" s="99"/>
      <c r="K2565" s="99"/>
      <c r="L2565" s="99">
        <f t="shared" si="569"/>
        <v>0</v>
      </c>
      <c r="M2565" s="99">
        <f t="shared" si="567"/>
        <v>320601.66000000003</v>
      </c>
      <c r="N2565" s="99">
        <f t="shared" si="570"/>
        <v>12018.340000000011</v>
      </c>
      <c r="O2565" s="99">
        <f t="shared" si="571"/>
        <v>332620.00000000006</v>
      </c>
      <c r="P2565" s="99"/>
      <c r="Q2565" s="99"/>
      <c r="R2565" s="99">
        <f t="shared" si="572"/>
        <v>0</v>
      </c>
      <c r="S2565" s="99">
        <f t="shared" si="573"/>
        <v>320601.66000000003</v>
      </c>
      <c r="T2565" s="99">
        <f t="shared" si="574"/>
        <v>12018.340000000011</v>
      </c>
      <c r="U2565" s="99">
        <f t="shared" si="575"/>
        <v>332620.00000000006</v>
      </c>
      <c r="V2565" s="77"/>
    </row>
    <row r="2566" spans="1:68" s="92" customFormat="1" x14ac:dyDescent="0.25">
      <c r="A2566" s="109">
        <v>5</v>
      </c>
      <c r="B2566" s="244"/>
      <c r="C2566" s="244"/>
      <c r="D2566" s="244"/>
      <c r="E2566" s="244"/>
      <c r="F2566" s="106" t="s">
        <v>4682</v>
      </c>
      <c r="G2566" s="99">
        <v>20770.630000000034</v>
      </c>
      <c r="H2566" s="99">
        <v>12314.369999999999</v>
      </c>
      <c r="I2566" s="71">
        <f t="shared" si="568"/>
        <v>33085.000000000029</v>
      </c>
      <c r="J2566" s="99"/>
      <c r="K2566" s="99"/>
      <c r="L2566" s="99">
        <f t="shared" si="569"/>
        <v>0</v>
      </c>
      <c r="M2566" s="99">
        <f t="shared" si="567"/>
        <v>20770.630000000034</v>
      </c>
      <c r="N2566" s="99">
        <f t="shared" si="570"/>
        <v>12314.369999999999</v>
      </c>
      <c r="O2566" s="99">
        <f t="shared" si="571"/>
        <v>33085.000000000029</v>
      </c>
      <c r="P2566" s="99"/>
      <c r="Q2566" s="99"/>
      <c r="R2566" s="99">
        <f t="shared" si="572"/>
        <v>0</v>
      </c>
      <c r="S2566" s="99">
        <f t="shared" si="573"/>
        <v>20770.630000000034</v>
      </c>
      <c r="T2566" s="99">
        <f t="shared" si="574"/>
        <v>12314.369999999999</v>
      </c>
      <c r="U2566" s="99">
        <f t="shared" si="575"/>
        <v>33085.000000000029</v>
      </c>
      <c r="V2566" s="77"/>
    </row>
    <row r="2567" spans="1:68" s="92" customFormat="1" x14ac:dyDescent="0.25">
      <c r="A2567" s="109">
        <v>6</v>
      </c>
      <c r="B2567" s="244"/>
      <c r="C2567" s="244"/>
      <c r="D2567" s="244"/>
      <c r="E2567" s="244"/>
      <c r="F2567" s="106" t="s">
        <v>4683</v>
      </c>
      <c r="G2567" s="99">
        <v>146160.78</v>
      </c>
      <c r="H2567" s="99">
        <v>22420.22</v>
      </c>
      <c r="I2567" s="71">
        <f t="shared" si="568"/>
        <v>168581</v>
      </c>
      <c r="J2567" s="99"/>
      <c r="K2567" s="99"/>
      <c r="L2567" s="99">
        <f t="shared" si="569"/>
        <v>0</v>
      </c>
      <c r="M2567" s="99">
        <f t="shared" si="567"/>
        <v>146160.78</v>
      </c>
      <c r="N2567" s="99">
        <f t="shared" si="570"/>
        <v>22420.22</v>
      </c>
      <c r="O2567" s="99">
        <f t="shared" si="571"/>
        <v>168581</v>
      </c>
      <c r="P2567" s="99"/>
      <c r="Q2567" s="99"/>
      <c r="R2567" s="99">
        <f t="shared" si="572"/>
        <v>0</v>
      </c>
      <c r="S2567" s="99">
        <f t="shared" si="573"/>
        <v>146160.78</v>
      </c>
      <c r="T2567" s="99">
        <f t="shared" si="574"/>
        <v>22420.22</v>
      </c>
      <c r="U2567" s="99">
        <f t="shared" si="575"/>
        <v>168581</v>
      </c>
      <c r="V2567" s="77"/>
    </row>
    <row r="2568" spans="1:68" s="92" customFormat="1" x14ac:dyDescent="0.25">
      <c r="A2568" s="109">
        <v>7</v>
      </c>
      <c r="B2568" s="244"/>
      <c r="C2568" s="244"/>
      <c r="D2568" s="244"/>
      <c r="E2568" s="244"/>
      <c r="F2568" s="106" t="s">
        <v>4684</v>
      </c>
      <c r="G2568" s="99">
        <v>154175.89999999997</v>
      </c>
      <c r="H2568" s="99">
        <v>8168.0999999999985</v>
      </c>
      <c r="I2568" s="71">
        <f t="shared" si="568"/>
        <v>162343.99999999997</v>
      </c>
      <c r="J2568" s="99"/>
      <c r="K2568" s="99"/>
      <c r="L2568" s="99">
        <f t="shared" si="569"/>
        <v>0</v>
      </c>
      <c r="M2568" s="99">
        <f t="shared" si="567"/>
        <v>154175.89999999997</v>
      </c>
      <c r="N2568" s="99">
        <f t="shared" si="570"/>
        <v>8168.0999999999985</v>
      </c>
      <c r="O2568" s="99">
        <f t="shared" si="571"/>
        <v>162343.99999999997</v>
      </c>
      <c r="P2568" s="99"/>
      <c r="Q2568" s="99"/>
      <c r="R2568" s="99">
        <f t="shared" si="572"/>
        <v>0</v>
      </c>
      <c r="S2568" s="99">
        <f t="shared" si="573"/>
        <v>154175.89999999997</v>
      </c>
      <c r="T2568" s="99">
        <f t="shared" si="574"/>
        <v>8168.0999999999985</v>
      </c>
      <c r="U2568" s="99">
        <f t="shared" si="575"/>
        <v>162343.99999999997</v>
      </c>
      <c r="V2568" s="77"/>
    </row>
    <row r="2569" spans="1:68" s="92" customFormat="1" x14ac:dyDescent="0.25">
      <c r="A2569" s="109">
        <v>8</v>
      </c>
      <c r="B2569" s="244"/>
      <c r="C2569" s="244"/>
      <c r="D2569" s="244"/>
      <c r="E2569" s="244"/>
      <c r="F2569" s="106" t="s">
        <v>4685</v>
      </c>
      <c r="G2569" s="99">
        <v>132147.89999999997</v>
      </c>
      <c r="H2569" s="99">
        <v>16232.099999999997</v>
      </c>
      <c r="I2569" s="71">
        <f t="shared" si="568"/>
        <v>148379.99999999997</v>
      </c>
      <c r="J2569" s="99"/>
      <c r="K2569" s="99"/>
      <c r="L2569" s="99">
        <f t="shared" si="569"/>
        <v>0</v>
      </c>
      <c r="M2569" s="99">
        <f t="shared" si="567"/>
        <v>132147.89999999997</v>
      </c>
      <c r="N2569" s="99">
        <f t="shared" si="570"/>
        <v>16232.099999999997</v>
      </c>
      <c r="O2569" s="99">
        <f t="shared" si="571"/>
        <v>148379.99999999997</v>
      </c>
      <c r="P2569" s="99"/>
      <c r="Q2569" s="99"/>
      <c r="R2569" s="99">
        <f t="shared" si="572"/>
        <v>0</v>
      </c>
      <c r="S2569" s="99">
        <f t="shared" si="573"/>
        <v>132147.89999999997</v>
      </c>
      <c r="T2569" s="99">
        <f t="shared" si="574"/>
        <v>16232.099999999997</v>
      </c>
      <c r="U2569" s="99">
        <f t="shared" si="575"/>
        <v>148379.99999999997</v>
      </c>
      <c r="V2569" s="77"/>
    </row>
    <row r="2570" spans="1:68" s="92" customFormat="1" x14ac:dyDescent="0.25">
      <c r="A2570" s="109">
        <v>9</v>
      </c>
      <c r="B2570" s="244"/>
      <c r="C2570" s="244"/>
      <c r="D2570" s="244"/>
      <c r="E2570" s="244"/>
      <c r="F2570" s="106" t="s">
        <v>4686</v>
      </c>
      <c r="G2570" s="99">
        <v>7875.4599999999991</v>
      </c>
      <c r="H2570" s="99">
        <v>283.54000000000002</v>
      </c>
      <c r="I2570" s="71">
        <f t="shared" si="568"/>
        <v>8158.9999999999991</v>
      </c>
      <c r="J2570" s="99"/>
      <c r="K2570" s="99"/>
      <c r="L2570" s="99">
        <f t="shared" si="569"/>
        <v>0</v>
      </c>
      <c r="M2570" s="99">
        <f t="shared" si="567"/>
        <v>7875.4599999999991</v>
      </c>
      <c r="N2570" s="99">
        <f t="shared" si="570"/>
        <v>283.54000000000002</v>
      </c>
      <c r="O2570" s="99">
        <f t="shared" si="571"/>
        <v>8158.9999999999991</v>
      </c>
      <c r="P2570" s="99"/>
      <c r="Q2570" s="99"/>
      <c r="R2570" s="99">
        <f t="shared" si="572"/>
        <v>0</v>
      </c>
      <c r="S2570" s="99">
        <f t="shared" si="573"/>
        <v>7875.4599999999991</v>
      </c>
      <c r="T2570" s="99">
        <f t="shared" si="574"/>
        <v>283.54000000000002</v>
      </c>
      <c r="U2570" s="99">
        <f t="shared" si="575"/>
        <v>8158.9999999999991</v>
      </c>
      <c r="V2570" s="77"/>
    </row>
    <row r="2571" spans="1:68" s="92" customFormat="1" x14ac:dyDescent="0.25">
      <c r="A2571" s="109">
        <v>10</v>
      </c>
      <c r="B2571" s="244"/>
      <c r="C2571" s="244"/>
      <c r="D2571" s="244"/>
      <c r="E2571" s="244"/>
      <c r="F2571" s="106" t="s">
        <v>4687</v>
      </c>
      <c r="G2571" s="99">
        <v>249373.54000000007</v>
      </c>
      <c r="H2571" s="99">
        <v>25040.459999999992</v>
      </c>
      <c r="I2571" s="71">
        <f t="shared" si="568"/>
        <v>274414.00000000006</v>
      </c>
      <c r="J2571" s="99"/>
      <c r="K2571" s="99"/>
      <c r="L2571" s="99">
        <f t="shared" si="569"/>
        <v>0</v>
      </c>
      <c r="M2571" s="99">
        <f t="shared" si="567"/>
        <v>249373.54000000007</v>
      </c>
      <c r="N2571" s="99">
        <f t="shared" si="570"/>
        <v>25040.459999999992</v>
      </c>
      <c r="O2571" s="99">
        <f t="shared" si="571"/>
        <v>274414.00000000006</v>
      </c>
      <c r="P2571" s="99"/>
      <c r="Q2571" s="99"/>
      <c r="R2571" s="99">
        <f t="shared" si="572"/>
        <v>0</v>
      </c>
      <c r="S2571" s="99">
        <f t="shared" si="573"/>
        <v>249373.54000000007</v>
      </c>
      <c r="T2571" s="99">
        <f t="shared" si="574"/>
        <v>25040.459999999992</v>
      </c>
      <c r="U2571" s="99">
        <f t="shared" si="575"/>
        <v>274414.00000000006</v>
      </c>
      <c r="V2571" s="222"/>
    </row>
    <row r="2572" spans="1:68" s="92" customFormat="1" x14ac:dyDescent="0.25">
      <c r="A2572" s="109">
        <v>11</v>
      </c>
      <c r="B2572" s="244"/>
      <c r="C2572" s="244"/>
      <c r="D2572" s="244"/>
      <c r="E2572" s="244"/>
      <c r="F2572" s="106" t="s">
        <v>4688</v>
      </c>
      <c r="G2572" s="99">
        <v>198086.08999999994</v>
      </c>
      <c r="H2572" s="99">
        <v>10336.91</v>
      </c>
      <c r="I2572" s="71">
        <f t="shared" si="568"/>
        <v>208422.99999999994</v>
      </c>
      <c r="J2572" s="99"/>
      <c r="K2572" s="99"/>
      <c r="L2572" s="99">
        <f t="shared" si="569"/>
        <v>0</v>
      </c>
      <c r="M2572" s="99">
        <f t="shared" si="567"/>
        <v>198086.08999999994</v>
      </c>
      <c r="N2572" s="99">
        <f t="shared" si="570"/>
        <v>10336.91</v>
      </c>
      <c r="O2572" s="99">
        <f t="shared" si="571"/>
        <v>208422.99999999994</v>
      </c>
      <c r="P2572" s="99"/>
      <c r="Q2572" s="99"/>
      <c r="R2572" s="99">
        <f t="shared" si="572"/>
        <v>0</v>
      </c>
      <c r="S2572" s="99">
        <f t="shared" si="573"/>
        <v>198086.08999999994</v>
      </c>
      <c r="T2572" s="99">
        <f t="shared" si="574"/>
        <v>10336.91</v>
      </c>
      <c r="U2572" s="99">
        <f t="shared" si="575"/>
        <v>208422.99999999994</v>
      </c>
      <c r="V2572" s="222"/>
    </row>
    <row r="2573" spans="1:68" s="92" customFormat="1" x14ac:dyDescent="0.25">
      <c r="A2573" s="109">
        <v>12</v>
      </c>
      <c r="B2573" s="244"/>
      <c r="C2573" s="244"/>
      <c r="D2573" s="244"/>
      <c r="E2573" s="244"/>
      <c r="F2573" s="106" t="s">
        <v>4689</v>
      </c>
      <c r="G2573" s="99">
        <v>360638.11</v>
      </c>
      <c r="H2573" s="99">
        <v>21300.889999999985</v>
      </c>
      <c r="I2573" s="71">
        <f t="shared" si="568"/>
        <v>381939</v>
      </c>
      <c r="J2573" s="99"/>
      <c r="K2573" s="99"/>
      <c r="L2573" s="99">
        <f t="shared" si="569"/>
        <v>0</v>
      </c>
      <c r="M2573" s="99">
        <f t="shared" si="567"/>
        <v>360638.11</v>
      </c>
      <c r="N2573" s="99">
        <f t="shared" si="570"/>
        <v>21300.889999999985</v>
      </c>
      <c r="O2573" s="99">
        <f t="shared" si="571"/>
        <v>381939</v>
      </c>
      <c r="P2573" s="99"/>
      <c r="Q2573" s="99"/>
      <c r="R2573" s="99">
        <f t="shared" si="572"/>
        <v>0</v>
      </c>
      <c r="S2573" s="99">
        <f t="shared" si="573"/>
        <v>360638.11</v>
      </c>
      <c r="T2573" s="99">
        <f t="shared" si="574"/>
        <v>21300.889999999985</v>
      </c>
      <c r="U2573" s="99">
        <f t="shared" si="575"/>
        <v>381939</v>
      </c>
      <c r="V2573" s="222"/>
    </row>
    <row r="2574" spans="1:68" s="92" customFormat="1" x14ac:dyDescent="0.25">
      <c r="A2574" s="109">
        <v>13</v>
      </c>
      <c r="B2574" s="244"/>
      <c r="C2574" s="244"/>
      <c r="D2574" s="244"/>
      <c r="E2574" s="244"/>
      <c r="F2574" s="106" t="s">
        <v>4690</v>
      </c>
      <c r="G2574" s="99">
        <v>192887.59000000003</v>
      </c>
      <c r="H2574" s="99">
        <v>10941.41</v>
      </c>
      <c r="I2574" s="71">
        <f t="shared" si="568"/>
        <v>203829.00000000003</v>
      </c>
      <c r="J2574" s="99"/>
      <c r="K2574" s="99"/>
      <c r="L2574" s="99">
        <f t="shared" si="569"/>
        <v>0</v>
      </c>
      <c r="M2574" s="99">
        <f t="shared" si="567"/>
        <v>192887.59000000003</v>
      </c>
      <c r="N2574" s="99">
        <f t="shared" si="570"/>
        <v>10941.41</v>
      </c>
      <c r="O2574" s="99">
        <f t="shared" si="571"/>
        <v>203829.00000000003</v>
      </c>
      <c r="P2574" s="99"/>
      <c r="Q2574" s="99"/>
      <c r="R2574" s="99">
        <f t="shared" si="572"/>
        <v>0</v>
      </c>
      <c r="S2574" s="99">
        <f t="shared" si="573"/>
        <v>192887.59000000003</v>
      </c>
      <c r="T2574" s="99">
        <f t="shared" si="574"/>
        <v>10941.41</v>
      </c>
      <c r="U2574" s="99">
        <f t="shared" si="575"/>
        <v>203829.00000000003</v>
      </c>
      <c r="V2574" s="222"/>
    </row>
    <row r="2575" spans="1:68" s="92" customFormat="1" x14ac:dyDescent="0.25">
      <c r="A2575" s="109">
        <v>14</v>
      </c>
      <c r="B2575" s="244"/>
      <c r="C2575" s="244"/>
      <c r="D2575" s="244"/>
      <c r="E2575" s="244"/>
      <c r="F2575" s="106" t="s">
        <v>4691</v>
      </c>
      <c r="G2575" s="99">
        <v>217935.83000000002</v>
      </c>
      <c r="H2575" s="99">
        <v>16383.170000000002</v>
      </c>
      <c r="I2575" s="71">
        <f t="shared" si="568"/>
        <v>234319.00000000003</v>
      </c>
      <c r="J2575" s="99"/>
      <c r="K2575" s="99"/>
      <c r="L2575" s="99">
        <f t="shared" si="569"/>
        <v>0</v>
      </c>
      <c r="M2575" s="99">
        <f t="shared" si="567"/>
        <v>217935.83000000002</v>
      </c>
      <c r="N2575" s="99">
        <f t="shared" si="570"/>
        <v>16383.170000000002</v>
      </c>
      <c r="O2575" s="99">
        <f t="shared" si="571"/>
        <v>234319.00000000003</v>
      </c>
      <c r="P2575" s="99"/>
      <c r="Q2575" s="99"/>
      <c r="R2575" s="99">
        <f t="shared" si="572"/>
        <v>0</v>
      </c>
      <c r="S2575" s="99">
        <f t="shared" si="573"/>
        <v>217935.83000000002</v>
      </c>
      <c r="T2575" s="99">
        <f t="shared" si="574"/>
        <v>16383.170000000002</v>
      </c>
      <c r="U2575" s="99">
        <f t="shared" si="575"/>
        <v>234319.00000000003</v>
      </c>
      <c r="V2575" s="222"/>
    </row>
    <row r="2576" spans="1:68" s="219" customFormat="1" x14ac:dyDescent="0.25">
      <c r="A2576" s="255" t="s">
        <v>43</v>
      </c>
      <c r="B2576" s="256"/>
      <c r="C2576" s="256"/>
      <c r="D2576" s="256"/>
      <c r="E2576" s="256"/>
      <c r="F2576" s="218">
        <f>A2575</f>
        <v>14</v>
      </c>
      <c r="G2576" s="97">
        <f>SUM(G2562:G2575)</f>
        <v>2203496.3499999996</v>
      </c>
      <c r="H2576" s="97">
        <f t="shared" ref="H2576:U2576" si="578">SUM(H2562:H2575)</f>
        <v>212539.65</v>
      </c>
      <c r="I2576" s="97">
        <f t="shared" si="578"/>
        <v>2416036</v>
      </c>
      <c r="J2576" s="97">
        <f t="shared" si="578"/>
        <v>0</v>
      </c>
      <c r="K2576" s="97">
        <f t="shared" si="578"/>
        <v>0</v>
      </c>
      <c r="L2576" s="97">
        <f t="shared" si="578"/>
        <v>0</v>
      </c>
      <c r="M2576" s="97">
        <f t="shared" si="578"/>
        <v>2203496.3499999996</v>
      </c>
      <c r="N2576" s="97">
        <f t="shared" si="578"/>
        <v>212539.65</v>
      </c>
      <c r="O2576" s="97">
        <f t="shared" si="578"/>
        <v>2416036</v>
      </c>
      <c r="P2576" s="97">
        <f t="shared" si="578"/>
        <v>0</v>
      </c>
      <c r="Q2576" s="97">
        <f t="shared" si="578"/>
        <v>0</v>
      </c>
      <c r="R2576" s="97">
        <f t="shared" si="578"/>
        <v>0</v>
      </c>
      <c r="S2576" s="97">
        <f t="shared" si="578"/>
        <v>2203496.3499999996</v>
      </c>
      <c r="T2576" s="97">
        <f t="shared" si="578"/>
        <v>212539.65</v>
      </c>
      <c r="U2576" s="97">
        <f t="shared" si="578"/>
        <v>2416036</v>
      </c>
      <c r="V2576" s="97"/>
      <c r="W2576" s="92"/>
      <c r="X2576" s="92"/>
      <c r="Y2576" s="92"/>
      <c r="Z2576" s="92"/>
      <c r="AA2576" s="92"/>
      <c r="AB2576" s="92"/>
      <c r="AC2576" s="92"/>
      <c r="AD2576" s="92"/>
      <c r="AE2576" s="92"/>
      <c r="AF2576" s="92"/>
      <c r="AG2576" s="92"/>
      <c r="AH2576" s="92"/>
      <c r="AI2576" s="92"/>
      <c r="AJ2576" s="92"/>
      <c r="AK2576" s="92"/>
      <c r="AL2576" s="92"/>
      <c r="AM2576" s="92"/>
      <c r="AN2576" s="92"/>
      <c r="AO2576" s="92"/>
      <c r="AP2576" s="92"/>
      <c r="AQ2576" s="92"/>
      <c r="AR2576" s="92"/>
      <c r="AS2576" s="92"/>
      <c r="AT2576" s="92"/>
      <c r="AU2576" s="92"/>
      <c r="AV2576" s="92"/>
      <c r="AW2576" s="92"/>
      <c r="AX2576" s="92"/>
      <c r="AY2576" s="92"/>
      <c r="AZ2576" s="92"/>
      <c r="BA2576" s="92"/>
      <c r="BB2576" s="92"/>
      <c r="BC2576" s="92"/>
      <c r="BD2576" s="92"/>
      <c r="BE2576" s="92"/>
      <c r="BF2576" s="92"/>
      <c r="BG2576" s="92"/>
      <c r="BH2576" s="92"/>
      <c r="BI2576" s="92"/>
      <c r="BJ2576" s="92"/>
      <c r="BK2576" s="92"/>
      <c r="BL2576" s="92"/>
      <c r="BM2576" s="92"/>
      <c r="BN2576" s="92"/>
      <c r="BO2576" s="92"/>
      <c r="BP2576" s="92"/>
    </row>
    <row r="2577" spans="1:22" s="92" customFormat="1" x14ac:dyDescent="0.25">
      <c r="A2577" s="109">
        <v>1</v>
      </c>
      <c r="B2577" s="234" t="s">
        <v>1843</v>
      </c>
      <c r="C2577" s="234" t="s">
        <v>1844</v>
      </c>
      <c r="D2577" s="234" t="s">
        <v>5601</v>
      </c>
      <c r="E2577" s="234" t="s">
        <v>4692</v>
      </c>
      <c r="F2577" s="109" t="s">
        <v>4693</v>
      </c>
      <c r="G2577" s="99">
        <v>102272.97999999998</v>
      </c>
      <c r="H2577" s="99">
        <v>2042.0200000000004</v>
      </c>
      <c r="I2577" s="71">
        <f t="shared" si="568"/>
        <v>104314.99999999999</v>
      </c>
      <c r="J2577" s="99"/>
      <c r="K2577" s="99"/>
      <c r="L2577" s="99">
        <f t="shared" si="569"/>
        <v>0</v>
      </c>
      <c r="M2577" s="99">
        <f t="shared" ref="M2577:M2640" si="579">G2577+J2577</f>
        <v>102272.97999999998</v>
      </c>
      <c r="N2577" s="99">
        <f t="shared" si="570"/>
        <v>2042.0200000000004</v>
      </c>
      <c r="O2577" s="99">
        <f t="shared" si="571"/>
        <v>104314.99999999999</v>
      </c>
      <c r="P2577" s="99"/>
      <c r="Q2577" s="99"/>
      <c r="R2577" s="99">
        <f t="shared" si="572"/>
        <v>0</v>
      </c>
      <c r="S2577" s="99">
        <f t="shared" si="573"/>
        <v>102272.97999999998</v>
      </c>
      <c r="T2577" s="99">
        <f t="shared" si="574"/>
        <v>2042.0200000000004</v>
      </c>
      <c r="U2577" s="99">
        <f t="shared" si="575"/>
        <v>104314.99999999999</v>
      </c>
      <c r="V2577" s="77"/>
    </row>
    <row r="2578" spans="1:22" s="92" customFormat="1" x14ac:dyDescent="0.25">
      <c r="A2578" s="109">
        <v>2</v>
      </c>
      <c r="B2578" s="235"/>
      <c r="C2578" s="235"/>
      <c r="D2578" s="235"/>
      <c r="E2578" s="235" t="s">
        <v>4692</v>
      </c>
      <c r="F2578" s="109" t="s">
        <v>4694</v>
      </c>
      <c r="G2578" s="99">
        <v>304950.46999999991</v>
      </c>
      <c r="H2578" s="99">
        <v>39486.53</v>
      </c>
      <c r="I2578" s="71">
        <f t="shared" si="568"/>
        <v>344436.99999999988</v>
      </c>
      <c r="J2578" s="99"/>
      <c r="K2578" s="99"/>
      <c r="L2578" s="99">
        <f t="shared" si="569"/>
        <v>0</v>
      </c>
      <c r="M2578" s="99">
        <f t="shared" si="579"/>
        <v>304950.46999999991</v>
      </c>
      <c r="N2578" s="99">
        <f t="shared" si="570"/>
        <v>39486.53</v>
      </c>
      <c r="O2578" s="99">
        <f t="shared" si="571"/>
        <v>344436.99999999988</v>
      </c>
      <c r="P2578" s="99"/>
      <c r="Q2578" s="99"/>
      <c r="R2578" s="99">
        <f t="shared" si="572"/>
        <v>0</v>
      </c>
      <c r="S2578" s="99">
        <f t="shared" si="573"/>
        <v>304950.46999999991</v>
      </c>
      <c r="T2578" s="99">
        <f t="shared" si="574"/>
        <v>39486.53</v>
      </c>
      <c r="U2578" s="99">
        <f t="shared" si="575"/>
        <v>344436.99999999988</v>
      </c>
      <c r="V2578" s="77"/>
    </row>
    <row r="2579" spans="1:22" s="92" customFormat="1" x14ac:dyDescent="0.25">
      <c r="A2579" s="109">
        <v>3</v>
      </c>
      <c r="B2579" s="235"/>
      <c r="C2579" s="235"/>
      <c r="D2579" s="235"/>
      <c r="E2579" s="235" t="s">
        <v>4692</v>
      </c>
      <c r="F2579" s="109" t="s">
        <v>4695</v>
      </c>
      <c r="G2579" s="99">
        <v>5976.98</v>
      </c>
      <c r="H2579" s="99">
        <v>1233.02</v>
      </c>
      <c r="I2579" s="71">
        <f t="shared" si="568"/>
        <v>7210</v>
      </c>
      <c r="J2579" s="99"/>
      <c r="K2579" s="99"/>
      <c r="L2579" s="99">
        <f t="shared" si="569"/>
        <v>0</v>
      </c>
      <c r="M2579" s="99">
        <f t="shared" si="579"/>
        <v>5976.98</v>
      </c>
      <c r="N2579" s="99">
        <f t="shared" si="570"/>
        <v>1233.02</v>
      </c>
      <c r="O2579" s="99">
        <f t="shared" si="571"/>
        <v>7210</v>
      </c>
      <c r="P2579" s="99"/>
      <c r="Q2579" s="99"/>
      <c r="R2579" s="99">
        <f t="shared" si="572"/>
        <v>0</v>
      </c>
      <c r="S2579" s="99">
        <f t="shared" si="573"/>
        <v>5976.98</v>
      </c>
      <c r="T2579" s="99">
        <f t="shared" si="574"/>
        <v>1233.02</v>
      </c>
      <c r="U2579" s="99">
        <f t="shared" si="575"/>
        <v>7210</v>
      </c>
      <c r="V2579" s="77"/>
    </row>
    <row r="2580" spans="1:22" s="92" customFormat="1" x14ac:dyDescent="0.25">
      <c r="A2580" s="109">
        <v>4</v>
      </c>
      <c r="B2580" s="235"/>
      <c r="C2580" s="235"/>
      <c r="D2580" s="235"/>
      <c r="E2580" s="235" t="s">
        <v>4692</v>
      </c>
      <c r="F2580" s="109" t="s">
        <v>4696</v>
      </c>
      <c r="G2580" s="99">
        <v>398.83</v>
      </c>
      <c r="H2580" s="99">
        <v>-398.83</v>
      </c>
      <c r="I2580" s="71">
        <f t="shared" si="568"/>
        <v>0</v>
      </c>
      <c r="J2580" s="99"/>
      <c r="K2580" s="99"/>
      <c r="L2580" s="99">
        <f t="shared" si="569"/>
        <v>0</v>
      </c>
      <c r="M2580" s="99">
        <f t="shared" si="579"/>
        <v>398.83</v>
      </c>
      <c r="N2580" s="99">
        <f t="shared" si="570"/>
        <v>-398.83</v>
      </c>
      <c r="O2580" s="99">
        <f t="shared" si="571"/>
        <v>0</v>
      </c>
      <c r="P2580" s="99"/>
      <c r="Q2580" s="99"/>
      <c r="R2580" s="99">
        <f t="shared" si="572"/>
        <v>0</v>
      </c>
      <c r="S2580" s="99">
        <f t="shared" si="573"/>
        <v>398.83</v>
      </c>
      <c r="T2580" s="99">
        <f t="shared" si="574"/>
        <v>-398.83</v>
      </c>
      <c r="U2580" s="99">
        <f t="shared" si="575"/>
        <v>0</v>
      </c>
      <c r="V2580" s="77"/>
    </row>
    <row r="2581" spans="1:22" s="92" customFormat="1" x14ac:dyDescent="0.25">
      <c r="A2581" s="109">
        <v>5</v>
      </c>
      <c r="B2581" s="235"/>
      <c r="C2581" s="235"/>
      <c r="D2581" s="235"/>
      <c r="E2581" s="235" t="s">
        <v>4692</v>
      </c>
      <c r="F2581" s="109" t="s">
        <v>4697</v>
      </c>
      <c r="G2581" s="99">
        <v>638.54999999999995</v>
      </c>
      <c r="H2581" s="99">
        <v>-638.54999999999995</v>
      </c>
      <c r="I2581" s="71">
        <f t="shared" si="568"/>
        <v>0</v>
      </c>
      <c r="J2581" s="99"/>
      <c r="K2581" s="99"/>
      <c r="L2581" s="99">
        <f t="shared" si="569"/>
        <v>0</v>
      </c>
      <c r="M2581" s="99">
        <f t="shared" si="579"/>
        <v>638.54999999999995</v>
      </c>
      <c r="N2581" s="99">
        <f t="shared" si="570"/>
        <v>-638.54999999999995</v>
      </c>
      <c r="O2581" s="99">
        <f t="shared" si="571"/>
        <v>0</v>
      </c>
      <c r="P2581" s="99"/>
      <c r="Q2581" s="99"/>
      <c r="R2581" s="99">
        <f t="shared" si="572"/>
        <v>0</v>
      </c>
      <c r="S2581" s="99">
        <f t="shared" si="573"/>
        <v>638.54999999999995</v>
      </c>
      <c r="T2581" s="99">
        <f t="shared" si="574"/>
        <v>-638.54999999999995</v>
      </c>
      <c r="U2581" s="99">
        <f t="shared" si="575"/>
        <v>0</v>
      </c>
      <c r="V2581" s="77"/>
    </row>
    <row r="2582" spans="1:22" s="92" customFormat="1" x14ac:dyDescent="0.25">
      <c r="A2582" s="109">
        <v>6</v>
      </c>
      <c r="B2582" s="235"/>
      <c r="C2582" s="235"/>
      <c r="D2582" s="235"/>
      <c r="E2582" s="235" t="s">
        <v>4692</v>
      </c>
      <c r="F2582" s="109" t="s">
        <v>4698</v>
      </c>
      <c r="G2582" s="99">
        <v>0</v>
      </c>
      <c r="H2582" s="99">
        <v>0</v>
      </c>
      <c r="I2582" s="71">
        <f t="shared" si="568"/>
        <v>0</v>
      </c>
      <c r="J2582" s="99"/>
      <c r="K2582" s="99"/>
      <c r="L2582" s="99">
        <f t="shared" si="569"/>
        <v>0</v>
      </c>
      <c r="M2582" s="99">
        <f t="shared" si="579"/>
        <v>0</v>
      </c>
      <c r="N2582" s="99">
        <f t="shared" si="570"/>
        <v>0</v>
      </c>
      <c r="O2582" s="99">
        <f t="shared" si="571"/>
        <v>0</v>
      </c>
      <c r="P2582" s="99"/>
      <c r="Q2582" s="99"/>
      <c r="R2582" s="99">
        <f t="shared" si="572"/>
        <v>0</v>
      </c>
      <c r="S2582" s="99">
        <f t="shared" si="573"/>
        <v>0</v>
      </c>
      <c r="T2582" s="99">
        <f t="shared" si="574"/>
        <v>0</v>
      </c>
      <c r="U2582" s="99">
        <f t="shared" si="575"/>
        <v>0</v>
      </c>
      <c r="V2582" s="77"/>
    </row>
    <row r="2583" spans="1:22" s="92" customFormat="1" x14ac:dyDescent="0.25">
      <c r="A2583" s="109">
        <v>7</v>
      </c>
      <c r="B2583" s="235"/>
      <c r="C2583" s="235"/>
      <c r="D2583" s="235"/>
      <c r="E2583" s="235" t="s">
        <v>4692</v>
      </c>
      <c r="F2583" s="109" t="s">
        <v>4699</v>
      </c>
      <c r="G2583" s="99">
        <v>-7136.9399999999987</v>
      </c>
      <c r="H2583" s="99">
        <v>424.94</v>
      </c>
      <c r="I2583" s="71">
        <f t="shared" si="568"/>
        <v>-6711.9999999999991</v>
      </c>
      <c r="J2583" s="99"/>
      <c r="K2583" s="99"/>
      <c r="L2583" s="99">
        <f t="shared" si="569"/>
        <v>0</v>
      </c>
      <c r="M2583" s="99">
        <f t="shared" si="579"/>
        <v>-7136.9399999999987</v>
      </c>
      <c r="N2583" s="99">
        <f t="shared" si="570"/>
        <v>424.94</v>
      </c>
      <c r="O2583" s="99">
        <f t="shared" si="571"/>
        <v>-6711.9999999999991</v>
      </c>
      <c r="P2583" s="99"/>
      <c r="Q2583" s="99"/>
      <c r="R2583" s="99">
        <f t="shared" si="572"/>
        <v>0</v>
      </c>
      <c r="S2583" s="99">
        <f t="shared" si="573"/>
        <v>-7136.9399999999987</v>
      </c>
      <c r="T2583" s="99">
        <f t="shared" si="574"/>
        <v>424.94</v>
      </c>
      <c r="U2583" s="99">
        <f t="shared" si="575"/>
        <v>-6711.9999999999991</v>
      </c>
      <c r="V2583" s="77"/>
    </row>
    <row r="2584" spans="1:22" s="92" customFormat="1" x14ac:dyDescent="0.25">
      <c r="A2584" s="109">
        <v>8</v>
      </c>
      <c r="B2584" s="235"/>
      <c r="C2584" s="235"/>
      <c r="D2584" s="235"/>
      <c r="E2584" s="235" t="s">
        <v>4692</v>
      </c>
      <c r="F2584" s="109" t="s">
        <v>4700</v>
      </c>
      <c r="G2584" s="99">
        <v>258064.14000000013</v>
      </c>
      <c r="H2584" s="99">
        <v>31933.860000000004</v>
      </c>
      <c r="I2584" s="71">
        <f t="shared" ref="I2584:I2647" si="580">SUM(G2584:H2584)</f>
        <v>289998.00000000012</v>
      </c>
      <c r="J2584" s="99"/>
      <c r="K2584" s="99"/>
      <c r="L2584" s="99">
        <f t="shared" si="569"/>
        <v>0</v>
      </c>
      <c r="M2584" s="99">
        <f t="shared" si="579"/>
        <v>258064.14000000013</v>
      </c>
      <c r="N2584" s="99">
        <f t="shared" si="570"/>
        <v>31933.860000000004</v>
      </c>
      <c r="O2584" s="99">
        <f t="shared" si="571"/>
        <v>289998.00000000012</v>
      </c>
      <c r="P2584" s="99"/>
      <c r="Q2584" s="99"/>
      <c r="R2584" s="99">
        <f t="shared" si="572"/>
        <v>0</v>
      </c>
      <c r="S2584" s="99">
        <f t="shared" si="573"/>
        <v>258064.14000000013</v>
      </c>
      <c r="T2584" s="99">
        <f t="shared" si="574"/>
        <v>31933.860000000004</v>
      </c>
      <c r="U2584" s="99">
        <f t="shared" si="575"/>
        <v>289998.00000000012</v>
      </c>
      <c r="V2584" s="77"/>
    </row>
    <row r="2585" spans="1:22" s="92" customFormat="1" x14ac:dyDescent="0.25">
      <c r="A2585" s="109">
        <v>9</v>
      </c>
      <c r="B2585" s="235"/>
      <c r="C2585" s="235"/>
      <c r="D2585" s="235"/>
      <c r="E2585" s="235" t="s">
        <v>4692</v>
      </c>
      <c r="F2585" s="109" t="s">
        <v>4701</v>
      </c>
      <c r="G2585" s="99">
        <v>339345.53000000009</v>
      </c>
      <c r="H2585" s="99">
        <v>43921.469999999987</v>
      </c>
      <c r="I2585" s="71">
        <f t="shared" si="580"/>
        <v>383267.00000000006</v>
      </c>
      <c r="J2585" s="99"/>
      <c r="K2585" s="99"/>
      <c r="L2585" s="99">
        <f t="shared" si="569"/>
        <v>0</v>
      </c>
      <c r="M2585" s="99">
        <f t="shared" si="579"/>
        <v>339345.53000000009</v>
      </c>
      <c r="N2585" s="99">
        <f t="shared" si="570"/>
        <v>43921.469999999987</v>
      </c>
      <c r="O2585" s="99">
        <f t="shared" si="571"/>
        <v>383267.00000000006</v>
      </c>
      <c r="P2585" s="99"/>
      <c r="Q2585" s="99"/>
      <c r="R2585" s="99">
        <f t="shared" si="572"/>
        <v>0</v>
      </c>
      <c r="S2585" s="99">
        <f t="shared" si="573"/>
        <v>339345.53000000009</v>
      </c>
      <c r="T2585" s="99">
        <f t="shared" si="574"/>
        <v>43921.469999999987</v>
      </c>
      <c r="U2585" s="99">
        <f t="shared" si="575"/>
        <v>383267.00000000006</v>
      </c>
      <c r="V2585" s="77"/>
    </row>
    <row r="2586" spans="1:22" s="92" customFormat="1" x14ac:dyDescent="0.25">
      <c r="A2586" s="109">
        <v>10</v>
      </c>
      <c r="B2586" s="235"/>
      <c r="C2586" s="235"/>
      <c r="D2586" s="235"/>
      <c r="E2586" s="235" t="s">
        <v>4692</v>
      </c>
      <c r="F2586" s="109" t="s">
        <v>4702</v>
      </c>
      <c r="G2586" s="99">
        <v>9.0949470177292804E-13</v>
      </c>
      <c r="H2586" s="99">
        <v>0</v>
      </c>
      <c r="I2586" s="71">
        <f t="shared" si="580"/>
        <v>9.0949470177292804E-13</v>
      </c>
      <c r="J2586" s="99"/>
      <c r="K2586" s="99"/>
      <c r="L2586" s="99">
        <f t="shared" si="569"/>
        <v>0</v>
      </c>
      <c r="M2586" s="99">
        <f t="shared" si="579"/>
        <v>9.0949470177292804E-13</v>
      </c>
      <c r="N2586" s="99">
        <f t="shared" si="570"/>
        <v>0</v>
      </c>
      <c r="O2586" s="99">
        <f t="shared" si="571"/>
        <v>9.0949470177292804E-13</v>
      </c>
      <c r="P2586" s="99"/>
      <c r="Q2586" s="99"/>
      <c r="R2586" s="99">
        <f t="shared" si="572"/>
        <v>0</v>
      </c>
      <c r="S2586" s="99">
        <f t="shared" si="573"/>
        <v>9.0949470177292804E-13</v>
      </c>
      <c r="T2586" s="99">
        <f t="shared" si="574"/>
        <v>0</v>
      </c>
      <c r="U2586" s="99">
        <f t="shared" si="575"/>
        <v>9.0949470177292804E-13</v>
      </c>
      <c r="V2586" s="77"/>
    </row>
    <row r="2587" spans="1:22" s="92" customFormat="1" x14ac:dyDescent="0.25">
      <c r="A2587" s="109">
        <v>11</v>
      </c>
      <c r="B2587" s="235"/>
      <c r="C2587" s="235"/>
      <c r="D2587" s="235"/>
      <c r="E2587" s="235" t="s">
        <v>4692</v>
      </c>
      <c r="F2587" s="109" t="s">
        <v>4703</v>
      </c>
      <c r="G2587" s="99">
        <v>190220.24999999997</v>
      </c>
      <c r="H2587" s="99">
        <v>9016.7499999999964</v>
      </c>
      <c r="I2587" s="71">
        <f t="shared" si="580"/>
        <v>199236.99999999997</v>
      </c>
      <c r="J2587" s="99"/>
      <c r="K2587" s="99"/>
      <c r="L2587" s="99">
        <f t="shared" si="569"/>
        <v>0</v>
      </c>
      <c r="M2587" s="99">
        <f t="shared" si="579"/>
        <v>190220.24999999997</v>
      </c>
      <c r="N2587" s="99">
        <f t="shared" si="570"/>
        <v>9016.7499999999964</v>
      </c>
      <c r="O2587" s="99">
        <f t="shared" si="571"/>
        <v>199236.99999999997</v>
      </c>
      <c r="P2587" s="99"/>
      <c r="Q2587" s="99"/>
      <c r="R2587" s="99">
        <f t="shared" si="572"/>
        <v>0</v>
      </c>
      <c r="S2587" s="99">
        <f t="shared" si="573"/>
        <v>190220.24999999997</v>
      </c>
      <c r="T2587" s="99">
        <f t="shared" si="574"/>
        <v>9016.7499999999964</v>
      </c>
      <c r="U2587" s="99">
        <f t="shared" si="575"/>
        <v>199236.99999999997</v>
      </c>
      <c r="V2587" s="77"/>
    </row>
    <row r="2588" spans="1:22" s="92" customFormat="1" x14ac:dyDescent="0.25">
      <c r="A2588" s="109">
        <v>12</v>
      </c>
      <c r="B2588" s="235"/>
      <c r="C2588" s="235"/>
      <c r="D2588" s="235"/>
      <c r="E2588" s="235" t="s">
        <v>4692</v>
      </c>
      <c r="F2588" s="109" t="s">
        <v>4704</v>
      </c>
      <c r="G2588" s="99">
        <v>12914.509999999998</v>
      </c>
      <c r="H2588" s="99">
        <v>2498.4900000000002</v>
      </c>
      <c r="I2588" s="71">
        <f t="shared" si="580"/>
        <v>15412.999999999998</v>
      </c>
      <c r="J2588" s="99"/>
      <c r="K2588" s="99"/>
      <c r="L2588" s="99">
        <f t="shared" si="569"/>
        <v>0</v>
      </c>
      <c r="M2588" s="99">
        <f t="shared" si="579"/>
        <v>12914.509999999998</v>
      </c>
      <c r="N2588" s="99">
        <f t="shared" si="570"/>
        <v>2498.4900000000002</v>
      </c>
      <c r="O2588" s="99">
        <f t="shared" si="571"/>
        <v>15412.999999999998</v>
      </c>
      <c r="P2588" s="99"/>
      <c r="Q2588" s="99"/>
      <c r="R2588" s="99">
        <f t="shared" si="572"/>
        <v>0</v>
      </c>
      <c r="S2588" s="99">
        <f t="shared" si="573"/>
        <v>12914.509999999998</v>
      </c>
      <c r="T2588" s="99">
        <f t="shared" si="574"/>
        <v>2498.4900000000002</v>
      </c>
      <c r="U2588" s="99">
        <f t="shared" si="575"/>
        <v>15412.999999999998</v>
      </c>
      <c r="V2588" s="77"/>
    </row>
    <row r="2589" spans="1:22" s="92" customFormat="1" x14ac:dyDescent="0.25">
      <c r="A2589" s="109">
        <v>13</v>
      </c>
      <c r="B2589" s="235"/>
      <c r="C2589" s="235"/>
      <c r="D2589" s="235"/>
      <c r="E2589" s="235" t="s">
        <v>4692</v>
      </c>
      <c r="F2589" s="109" t="s">
        <v>4705</v>
      </c>
      <c r="G2589" s="99">
        <v>46551.479999999996</v>
      </c>
      <c r="H2589" s="99">
        <v>2676.5200000000004</v>
      </c>
      <c r="I2589" s="71">
        <f t="shared" si="580"/>
        <v>49228</v>
      </c>
      <c r="J2589" s="99"/>
      <c r="K2589" s="99"/>
      <c r="L2589" s="99">
        <f t="shared" si="569"/>
        <v>0</v>
      </c>
      <c r="M2589" s="99">
        <f t="shared" si="579"/>
        <v>46551.479999999996</v>
      </c>
      <c r="N2589" s="99">
        <f t="shared" si="570"/>
        <v>2676.5200000000004</v>
      </c>
      <c r="O2589" s="99">
        <f t="shared" si="571"/>
        <v>49228</v>
      </c>
      <c r="P2589" s="99"/>
      <c r="Q2589" s="99"/>
      <c r="R2589" s="99">
        <f t="shared" si="572"/>
        <v>0</v>
      </c>
      <c r="S2589" s="99">
        <f t="shared" si="573"/>
        <v>46551.479999999996</v>
      </c>
      <c r="T2589" s="99">
        <f t="shared" si="574"/>
        <v>2676.5200000000004</v>
      </c>
      <c r="U2589" s="99">
        <f t="shared" si="575"/>
        <v>49228</v>
      </c>
      <c r="V2589" s="77"/>
    </row>
    <row r="2590" spans="1:22" s="92" customFormat="1" x14ac:dyDescent="0.25">
      <c r="A2590" s="109">
        <v>14</v>
      </c>
      <c r="B2590" s="235"/>
      <c r="C2590" s="235"/>
      <c r="D2590" s="235"/>
      <c r="E2590" s="235" t="s">
        <v>4692</v>
      </c>
      <c r="F2590" s="109" t="s">
        <v>4706</v>
      </c>
      <c r="G2590" s="99">
        <v>-41015.03</v>
      </c>
      <c r="H2590" s="99">
        <v>1721.0300000000004</v>
      </c>
      <c r="I2590" s="71">
        <f t="shared" si="580"/>
        <v>-39294</v>
      </c>
      <c r="J2590" s="99"/>
      <c r="K2590" s="99"/>
      <c r="L2590" s="99">
        <f t="shared" si="569"/>
        <v>0</v>
      </c>
      <c r="M2590" s="99">
        <f t="shared" si="579"/>
        <v>-41015.03</v>
      </c>
      <c r="N2590" s="99">
        <f t="shared" si="570"/>
        <v>1721.0300000000004</v>
      </c>
      <c r="O2590" s="99">
        <f t="shared" si="571"/>
        <v>-39294</v>
      </c>
      <c r="P2590" s="99"/>
      <c r="Q2590" s="99"/>
      <c r="R2590" s="99">
        <f t="shared" si="572"/>
        <v>0</v>
      </c>
      <c r="S2590" s="99">
        <f t="shared" si="573"/>
        <v>-41015.03</v>
      </c>
      <c r="T2590" s="99">
        <f t="shared" si="574"/>
        <v>1721.0300000000004</v>
      </c>
      <c r="U2590" s="99">
        <f t="shared" si="575"/>
        <v>-39294</v>
      </c>
      <c r="V2590" s="77"/>
    </row>
    <row r="2591" spans="1:22" s="92" customFormat="1" x14ac:dyDescent="0.25">
      <c r="A2591" s="109">
        <v>15</v>
      </c>
      <c r="B2591" s="235"/>
      <c r="C2591" s="235"/>
      <c r="D2591" s="235"/>
      <c r="E2591" s="235" t="s">
        <v>4692</v>
      </c>
      <c r="F2591" s="109" t="s">
        <v>4707</v>
      </c>
      <c r="G2591" s="99">
        <v>0</v>
      </c>
      <c r="H2591" s="99">
        <v>0</v>
      </c>
      <c r="I2591" s="71">
        <f t="shared" si="580"/>
        <v>0</v>
      </c>
      <c r="J2591" s="99"/>
      <c r="K2591" s="99"/>
      <c r="L2591" s="99">
        <f t="shared" si="569"/>
        <v>0</v>
      </c>
      <c r="M2591" s="99">
        <f t="shared" si="579"/>
        <v>0</v>
      </c>
      <c r="N2591" s="99">
        <f t="shared" si="570"/>
        <v>0</v>
      </c>
      <c r="O2591" s="99">
        <f t="shared" si="571"/>
        <v>0</v>
      </c>
      <c r="P2591" s="99"/>
      <c r="Q2591" s="99"/>
      <c r="R2591" s="99">
        <f t="shared" si="572"/>
        <v>0</v>
      </c>
      <c r="S2591" s="99">
        <f t="shared" si="573"/>
        <v>0</v>
      </c>
      <c r="T2591" s="99">
        <f t="shared" si="574"/>
        <v>0</v>
      </c>
      <c r="U2591" s="99">
        <f t="shared" si="575"/>
        <v>0</v>
      </c>
      <c r="V2591" s="77"/>
    </row>
    <row r="2592" spans="1:22" s="92" customFormat="1" x14ac:dyDescent="0.25">
      <c r="A2592" s="109">
        <v>16</v>
      </c>
      <c r="B2592" s="235"/>
      <c r="C2592" s="235"/>
      <c r="D2592" s="235"/>
      <c r="E2592" s="235" t="s">
        <v>4692</v>
      </c>
      <c r="F2592" s="109" t="s">
        <v>4708</v>
      </c>
      <c r="G2592" s="99">
        <v>11845.71</v>
      </c>
      <c r="H2592" s="99">
        <v>2413.29</v>
      </c>
      <c r="I2592" s="71">
        <f t="shared" si="580"/>
        <v>14259</v>
      </c>
      <c r="J2592" s="99"/>
      <c r="K2592" s="99"/>
      <c r="L2592" s="99">
        <f t="shared" si="569"/>
        <v>0</v>
      </c>
      <c r="M2592" s="99">
        <f t="shared" si="579"/>
        <v>11845.71</v>
      </c>
      <c r="N2592" s="99">
        <f t="shared" si="570"/>
        <v>2413.29</v>
      </c>
      <c r="O2592" s="99">
        <f t="shared" si="571"/>
        <v>14259</v>
      </c>
      <c r="P2592" s="99"/>
      <c r="Q2592" s="99"/>
      <c r="R2592" s="99">
        <f t="shared" si="572"/>
        <v>0</v>
      </c>
      <c r="S2592" s="99">
        <f t="shared" si="573"/>
        <v>11845.71</v>
      </c>
      <c r="T2592" s="99">
        <f t="shared" si="574"/>
        <v>2413.29</v>
      </c>
      <c r="U2592" s="99">
        <f t="shared" si="575"/>
        <v>14259</v>
      </c>
      <c r="V2592" s="77"/>
    </row>
    <row r="2593" spans="1:68" s="92" customFormat="1" x14ac:dyDescent="0.25">
      <c r="A2593" s="109">
        <v>17</v>
      </c>
      <c r="B2593" s="235"/>
      <c r="C2593" s="235"/>
      <c r="D2593" s="235"/>
      <c r="E2593" s="235" t="s">
        <v>4692</v>
      </c>
      <c r="F2593" s="109" t="s">
        <v>4709</v>
      </c>
      <c r="G2593" s="99">
        <v>8596.0300000000025</v>
      </c>
      <c r="H2593" s="99">
        <v>-316.0300000000002</v>
      </c>
      <c r="I2593" s="71">
        <f t="shared" si="580"/>
        <v>8280.0000000000018</v>
      </c>
      <c r="J2593" s="99"/>
      <c r="K2593" s="99"/>
      <c r="L2593" s="99">
        <f t="shared" si="569"/>
        <v>0</v>
      </c>
      <c r="M2593" s="99">
        <f t="shared" si="579"/>
        <v>8596.0300000000025</v>
      </c>
      <c r="N2593" s="99">
        <f t="shared" si="570"/>
        <v>-316.0300000000002</v>
      </c>
      <c r="O2593" s="99">
        <f t="shared" si="571"/>
        <v>8280.0000000000018</v>
      </c>
      <c r="P2593" s="99"/>
      <c r="Q2593" s="99"/>
      <c r="R2593" s="99">
        <f t="shared" si="572"/>
        <v>0</v>
      </c>
      <c r="S2593" s="99">
        <f t="shared" si="573"/>
        <v>8596.0300000000025</v>
      </c>
      <c r="T2593" s="99">
        <f t="shared" si="574"/>
        <v>-316.0300000000002</v>
      </c>
      <c r="U2593" s="99">
        <f t="shared" si="575"/>
        <v>8280.0000000000018</v>
      </c>
      <c r="V2593" s="77"/>
    </row>
    <row r="2594" spans="1:68" s="92" customFormat="1" x14ac:dyDescent="0.25">
      <c r="A2594" s="109">
        <v>18</v>
      </c>
      <c r="B2594" s="235"/>
      <c r="C2594" s="235"/>
      <c r="D2594" s="235"/>
      <c r="E2594" s="235" t="s">
        <v>4692</v>
      </c>
      <c r="F2594" s="109" t="s">
        <v>4710</v>
      </c>
      <c r="G2594" s="99">
        <v>14774.260000000007</v>
      </c>
      <c r="H2594" s="99">
        <v>4866.7399999999989</v>
      </c>
      <c r="I2594" s="71">
        <f t="shared" si="580"/>
        <v>19641.000000000007</v>
      </c>
      <c r="J2594" s="99"/>
      <c r="K2594" s="99"/>
      <c r="L2594" s="99">
        <f t="shared" si="569"/>
        <v>0</v>
      </c>
      <c r="M2594" s="99">
        <f t="shared" si="579"/>
        <v>14774.260000000007</v>
      </c>
      <c r="N2594" s="99">
        <f t="shared" si="570"/>
        <v>4866.7399999999989</v>
      </c>
      <c r="O2594" s="99">
        <f t="shared" si="571"/>
        <v>19641.000000000007</v>
      </c>
      <c r="P2594" s="99"/>
      <c r="Q2594" s="99"/>
      <c r="R2594" s="99">
        <f t="shared" si="572"/>
        <v>0</v>
      </c>
      <c r="S2594" s="99">
        <f t="shared" si="573"/>
        <v>14774.260000000007</v>
      </c>
      <c r="T2594" s="99">
        <f t="shared" si="574"/>
        <v>4866.7399999999989</v>
      </c>
      <c r="U2594" s="99">
        <f t="shared" si="575"/>
        <v>19641.000000000007</v>
      </c>
      <c r="V2594" s="77"/>
    </row>
    <row r="2595" spans="1:68" s="92" customFormat="1" x14ac:dyDescent="0.25">
      <c r="A2595" s="109">
        <v>19</v>
      </c>
      <c r="B2595" s="235"/>
      <c r="C2595" s="235"/>
      <c r="D2595" s="235"/>
      <c r="E2595" s="235" t="s">
        <v>4692</v>
      </c>
      <c r="F2595" s="109" t="s">
        <v>4711</v>
      </c>
      <c r="G2595" s="99">
        <v>14098.019999999975</v>
      </c>
      <c r="H2595" s="99">
        <v>-1189.0200000000004</v>
      </c>
      <c r="I2595" s="71">
        <f t="shared" si="580"/>
        <v>12908.999999999975</v>
      </c>
      <c r="J2595" s="99"/>
      <c r="K2595" s="99"/>
      <c r="L2595" s="99">
        <f t="shared" si="569"/>
        <v>0</v>
      </c>
      <c r="M2595" s="99">
        <f t="shared" si="579"/>
        <v>14098.019999999975</v>
      </c>
      <c r="N2595" s="99">
        <f t="shared" si="570"/>
        <v>-1189.0200000000004</v>
      </c>
      <c r="O2595" s="99">
        <f t="shared" si="571"/>
        <v>12908.999999999975</v>
      </c>
      <c r="P2595" s="99"/>
      <c r="Q2595" s="99"/>
      <c r="R2595" s="99">
        <f t="shared" si="572"/>
        <v>0</v>
      </c>
      <c r="S2595" s="99">
        <f t="shared" si="573"/>
        <v>14098.019999999975</v>
      </c>
      <c r="T2595" s="99">
        <f t="shared" si="574"/>
        <v>-1189.0200000000004</v>
      </c>
      <c r="U2595" s="99">
        <f t="shared" si="575"/>
        <v>12908.999999999975</v>
      </c>
      <c r="V2595" s="77"/>
    </row>
    <row r="2596" spans="1:68" s="92" customFormat="1" x14ac:dyDescent="0.25">
      <c r="A2596" s="109">
        <v>20</v>
      </c>
      <c r="B2596" s="235"/>
      <c r="C2596" s="235"/>
      <c r="D2596" s="235"/>
      <c r="E2596" s="235" t="s">
        <v>4692</v>
      </c>
      <c r="F2596" s="109" t="s">
        <v>4712</v>
      </c>
      <c r="G2596" s="99">
        <v>132078.82999999996</v>
      </c>
      <c r="H2596" s="99">
        <v>11868.169999999998</v>
      </c>
      <c r="I2596" s="71">
        <f t="shared" si="580"/>
        <v>143946.99999999994</v>
      </c>
      <c r="J2596" s="99"/>
      <c r="K2596" s="99"/>
      <c r="L2596" s="99">
        <f t="shared" ref="L2596:L2659" si="581">J2596+K2596</f>
        <v>0</v>
      </c>
      <c r="M2596" s="99">
        <f t="shared" si="579"/>
        <v>132078.82999999996</v>
      </c>
      <c r="N2596" s="99">
        <f t="shared" ref="N2596:N2659" si="582">H2596+K2596</f>
        <v>11868.169999999998</v>
      </c>
      <c r="O2596" s="99">
        <f t="shared" ref="O2596:O2659" si="583">I2596+L2596</f>
        <v>143946.99999999994</v>
      </c>
      <c r="P2596" s="99"/>
      <c r="Q2596" s="99"/>
      <c r="R2596" s="99">
        <f t="shared" ref="R2596:R2647" si="584">P2596+Q2596</f>
        <v>0</v>
      </c>
      <c r="S2596" s="99">
        <f t="shared" ref="S2596:S2659" si="585">M2596-P2596</f>
        <v>132078.82999999996</v>
      </c>
      <c r="T2596" s="99">
        <f t="shared" ref="T2596:T2659" si="586">N2596-Q2596</f>
        <v>11868.169999999998</v>
      </c>
      <c r="U2596" s="99">
        <f t="shared" ref="U2596:U2659" si="587">O2596-R2596</f>
        <v>143946.99999999994</v>
      </c>
      <c r="V2596" s="77"/>
    </row>
    <row r="2597" spans="1:68" s="92" customFormat="1" x14ac:dyDescent="0.25">
      <c r="A2597" s="109">
        <v>21</v>
      </c>
      <c r="B2597" s="235"/>
      <c r="C2597" s="235"/>
      <c r="D2597" s="235"/>
      <c r="E2597" s="235" t="s">
        <v>4692</v>
      </c>
      <c r="F2597" s="109" t="s">
        <v>4713</v>
      </c>
      <c r="G2597" s="99">
        <v>91403.659999999902</v>
      </c>
      <c r="H2597" s="99">
        <v>-4562.66</v>
      </c>
      <c r="I2597" s="71">
        <f t="shared" si="580"/>
        <v>86840.999999999898</v>
      </c>
      <c r="J2597" s="99"/>
      <c r="K2597" s="99"/>
      <c r="L2597" s="99">
        <f t="shared" si="581"/>
        <v>0</v>
      </c>
      <c r="M2597" s="99">
        <f t="shared" si="579"/>
        <v>91403.659999999902</v>
      </c>
      <c r="N2597" s="99">
        <f t="shared" si="582"/>
        <v>-4562.66</v>
      </c>
      <c r="O2597" s="99">
        <f t="shared" si="583"/>
        <v>86840.999999999898</v>
      </c>
      <c r="P2597" s="99"/>
      <c r="Q2597" s="99"/>
      <c r="R2597" s="99">
        <f t="shared" si="584"/>
        <v>0</v>
      </c>
      <c r="S2597" s="99">
        <f t="shared" si="585"/>
        <v>91403.659999999902</v>
      </c>
      <c r="T2597" s="99">
        <f t="shared" si="586"/>
        <v>-4562.66</v>
      </c>
      <c r="U2597" s="99">
        <f t="shared" si="587"/>
        <v>86840.999999999898</v>
      </c>
      <c r="V2597" s="77"/>
    </row>
    <row r="2598" spans="1:68" s="92" customFormat="1" x14ac:dyDescent="0.25">
      <c r="A2598" s="109">
        <v>22</v>
      </c>
      <c r="B2598" s="235"/>
      <c r="C2598" s="235"/>
      <c r="D2598" s="235"/>
      <c r="E2598" s="235" t="s">
        <v>4692</v>
      </c>
      <c r="F2598" s="109" t="s">
        <v>4714</v>
      </c>
      <c r="G2598" s="99">
        <v>-1135.289999999979</v>
      </c>
      <c r="H2598" s="99">
        <v>-288.71000000000004</v>
      </c>
      <c r="I2598" s="71">
        <f t="shared" si="580"/>
        <v>-1423.9999999999791</v>
      </c>
      <c r="J2598" s="99"/>
      <c r="K2598" s="99"/>
      <c r="L2598" s="99">
        <f t="shared" si="581"/>
        <v>0</v>
      </c>
      <c r="M2598" s="99">
        <f t="shared" si="579"/>
        <v>-1135.289999999979</v>
      </c>
      <c r="N2598" s="99">
        <f t="shared" si="582"/>
        <v>-288.71000000000004</v>
      </c>
      <c r="O2598" s="99">
        <f t="shared" si="583"/>
        <v>-1423.9999999999791</v>
      </c>
      <c r="P2598" s="99"/>
      <c r="Q2598" s="99"/>
      <c r="R2598" s="99">
        <f t="shared" si="584"/>
        <v>0</v>
      </c>
      <c r="S2598" s="99">
        <f t="shared" si="585"/>
        <v>-1135.289999999979</v>
      </c>
      <c r="T2598" s="99">
        <f t="shared" si="586"/>
        <v>-288.71000000000004</v>
      </c>
      <c r="U2598" s="99">
        <f t="shared" si="587"/>
        <v>-1423.9999999999791</v>
      </c>
      <c r="V2598" s="77"/>
    </row>
    <row r="2599" spans="1:68" s="92" customFormat="1" x14ac:dyDescent="0.25">
      <c r="A2599" s="109">
        <v>23</v>
      </c>
      <c r="B2599" s="235"/>
      <c r="C2599" s="235"/>
      <c r="D2599" s="235"/>
      <c r="E2599" s="235" t="s">
        <v>4692</v>
      </c>
      <c r="F2599" s="109" t="s">
        <v>4715</v>
      </c>
      <c r="G2599" s="99">
        <v>208031.13999999996</v>
      </c>
      <c r="H2599" s="99">
        <v>1969.8599999999988</v>
      </c>
      <c r="I2599" s="71">
        <f t="shared" si="580"/>
        <v>210000.99999999994</v>
      </c>
      <c r="J2599" s="99"/>
      <c r="K2599" s="99"/>
      <c r="L2599" s="99">
        <f t="shared" si="581"/>
        <v>0</v>
      </c>
      <c r="M2599" s="99">
        <f t="shared" si="579"/>
        <v>208031.13999999996</v>
      </c>
      <c r="N2599" s="99">
        <f t="shared" si="582"/>
        <v>1969.8599999999988</v>
      </c>
      <c r="O2599" s="99">
        <f t="shared" si="583"/>
        <v>210000.99999999994</v>
      </c>
      <c r="P2599" s="99"/>
      <c r="Q2599" s="99"/>
      <c r="R2599" s="99">
        <f t="shared" si="584"/>
        <v>0</v>
      </c>
      <c r="S2599" s="99">
        <f t="shared" si="585"/>
        <v>208031.13999999996</v>
      </c>
      <c r="T2599" s="99">
        <f t="shared" si="586"/>
        <v>1969.8599999999988</v>
      </c>
      <c r="U2599" s="99">
        <f t="shared" si="587"/>
        <v>210000.99999999994</v>
      </c>
      <c r="V2599" s="77"/>
    </row>
    <row r="2600" spans="1:68" s="92" customFormat="1" x14ac:dyDescent="0.25">
      <c r="A2600" s="109">
        <v>24</v>
      </c>
      <c r="B2600" s="235"/>
      <c r="C2600" s="235"/>
      <c r="D2600" s="235"/>
      <c r="E2600" s="235" t="s">
        <v>4692</v>
      </c>
      <c r="F2600" s="109" t="s">
        <v>4716</v>
      </c>
      <c r="G2600" s="99">
        <v>12234.369999999999</v>
      </c>
      <c r="H2600" s="99">
        <v>2582.63</v>
      </c>
      <c r="I2600" s="71">
        <f t="shared" si="580"/>
        <v>14817</v>
      </c>
      <c r="J2600" s="99"/>
      <c r="K2600" s="99"/>
      <c r="L2600" s="99">
        <f t="shared" si="581"/>
        <v>0</v>
      </c>
      <c r="M2600" s="99">
        <f t="shared" si="579"/>
        <v>12234.369999999999</v>
      </c>
      <c r="N2600" s="99">
        <f t="shared" si="582"/>
        <v>2582.63</v>
      </c>
      <c r="O2600" s="99">
        <f t="shared" si="583"/>
        <v>14817</v>
      </c>
      <c r="P2600" s="99"/>
      <c r="Q2600" s="99"/>
      <c r="R2600" s="99">
        <f t="shared" si="584"/>
        <v>0</v>
      </c>
      <c r="S2600" s="99">
        <f t="shared" si="585"/>
        <v>12234.369999999999</v>
      </c>
      <c r="T2600" s="99">
        <f t="shared" si="586"/>
        <v>2582.63</v>
      </c>
      <c r="U2600" s="99">
        <f t="shared" si="587"/>
        <v>14817</v>
      </c>
      <c r="V2600" s="77"/>
    </row>
    <row r="2601" spans="1:68" s="92" customFormat="1" x14ac:dyDescent="0.25">
      <c r="A2601" s="109">
        <v>25</v>
      </c>
      <c r="B2601" s="235"/>
      <c r="C2601" s="235"/>
      <c r="D2601" s="235"/>
      <c r="E2601" s="235" t="s">
        <v>4692</v>
      </c>
      <c r="F2601" s="109" t="s">
        <v>4717</v>
      </c>
      <c r="G2601" s="99">
        <v>0</v>
      </c>
      <c r="H2601" s="99">
        <v>0</v>
      </c>
      <c r="I2601" s="71">
        <f t="shared" si="580"/>
        <v>0</v>
      </c>
      <c r="J2601" s="99"/>
      <c r="K2601" s="99"/>
      <c r="L2601" s="99">
        <f t="shared" si="581"/>
        <v>0</v>
      </c>
      <c r="M2601" s="99">
        <f t="shared" si="579"/>
        <v>0</v>
      </c>
      <c r="N2601" s="99">
        <f t="shared" si="582"/>
        <v>0</v>
      </c>
      <c r="O2601" s="99">
        <f t="shared" si="583"/>
        <v>0</v>
      </c>
      <c r="P2601" s="99"/>
      <c r="Q2601" s="99"/>
      <c r="R2601" s="99">
        <f t="shared" si="584"/>
        <v>0</v>
      </c>
      <c r="S2601" s="99">
        <f t="shared" si="585"/>
        <v>0</v>
      </c>
      <c r="T2601" s="99">
        <f t="shared" si="586"/>
        <v>0</v>
      </c>
      <c r="U2601" s="99">
        <f t="shared" si="587"/>
        <v>0</v>
      </c>
      <c r="V2601" s="77"/>
    </row>
    <row r="2602" spans="1:68" s="92" customFormat="1" x14ac:dyDescent="0.25">
      <c r="A2602" s="109">
        <v>26</v>
      </c>
      <c r="B2602" s="235"/>
      <c r="C2602" s="235"/>
      <c r="D2602" s="235"/>
      <c r="E2602" s="235" t="s">
        <v>4692</v>
      </c>
      <c r="F2602" s="109" t="s">
        <v>4718</v>
      </c>
      <c r="G2602" s="99">
        <v>0</v>
      </c>
      <c r="H2602" s="99">
        <v>0</v>
      </c>
      <c r="I2602" s="71">
        <f t="shared" si="580"/>
        <v>0</v>
      </c>
      <c r="J2602" s="99"/>
      <c r="K2602" s="99"/>
      <c r="L2602" s="99">
        <f t="shared" si="581"/>
        <v>0</v>
      </c>
      <c r="M2602" s="99">
        <f t="shared" si="579"/>
        <v>0</v>
      </c>
      <c r="N2602" s="99">
        <f t="shared" si="582"/>
        <v>0</v>
      </c>
      <c r="O2602" s="99">
        <f t="shared" si="583"/>
        <v>0</v>
      </c>
      <c r="P2602" s="99"/>
      <c r="Q2602" s="99"/>
      <c r="R2602" s="99">
        <f t="shared" si="584"/>
        <v>0</v>
      </c>
      <c r="S2602" s="99">
        <f t="shared" si="585"/>
        <v>0</v>
      </c>
      <c r="T2602" s="99">
        <f t="shared" si="586"/>
        <v>0</v>
      </c>
      <c r="U2602" s="99">
        <f t="shared" si="587"/>
        <v>0</v>
      </c>
      <c r="V2602" s="77"/>
    </row>
    <row r="2603" spans="1:68" s="92" customFormat="1" x14ac:dyDescent="0.25">
      <c r="A2603" s="109">
        <v>27</v>
      </c>
      <c r="B2603" s="235"/>
      <c r="C2603" s="235"/>
      <c r="D2603" s="235"/>
      <c r="E2603" s="235" t="s">
        <v>4692</v>
      </c>
      <c r="F2603" s="109" t="s">
        <v>4719</v>
      </c>
      <c r="G2603" s="99">
        <v>59257.02</v>
      </c>
      <c r="H2603" s="99">
        <v>4006.9799999999996</v>
      </c>
      <c r="I2603" s="71">
        <f t="shared" si="580"/>
        <v>63264</v>
      </c>
      <c r="J2603" s="99"/>
      <c r="K2603" s="99"/>
      <c r="L2603" s="99">
        <f t="shared" si="581"/>
        <v>0</v>
      </c>
      <c r="M2603" s="99">
        <f t="shared" si="579"/>
        <v>59257.02</v>
      </c>
      <c r="N2603" s="99">
        <f t="shared" si="582"/>
        <v>4006.9799999999996</v>
      </c>
      <c r="O2603" s="99">
        <f t="shared" si="583"/>
        <v>63264</v>
      </c>
      <c r="P2603" s="99"/>
      <c r="Q2603" s="99"/>
      <c r="R2603" s="99">
        <f t="shared" si="584"/>
        <v>0</v>
      </c>
      <c r="S2603" s="99">
        <f t="shared" si="585"/>
        <v>59257.02</v>
      </c>
      <c r="T2603" s="99">
        <f t="shared" si="586"/>
        <v>4006.9799999999996</v>
      </c>
      <c r="U2603" s="99">
        <f t="shared" si="587"/>
        <v>63264</v>
      </c>
      <c r="V2603" s="77"/>
    </row>
    <row r="2604" spans="1:68" s="92" customFormat="1" x14ac:dyDescent="0.25">
      <c r="A2604" s="109">
        <v>28</v>
      </c>
      <c r="B2604" s="235"/>
      <c r="C2604" s="235"/>
      <c r="D2604" s="235"/>
      <c r="E2604" s="235" t="s">
        <v>4692</v>
      </c>
      <c r="F2604" s="109" t="s">
        <v>4720</v>
      </c>
      <c r="G2604" s="99">
        <v>11756.669999999998</v>
      </c>
      <c r="H2604" s="99">
        <v>2369.3300000000004</v>
      </c>
      <c r="I2604" s="71">
        <f t="shared" si="580"/>
        <v>14125.999999999998</v>
      </c>
      <c r="J2604" s="99"/>
      <c r="K2604" s="99"/>
      <c r="L2604" s="99">
        <f t="shared" si="581"/>
        <v>0</v>
      </c>
      <c r="M2604" s="99">
        <f t="shared" si="579"/>
        <v>11756.669999999998</v>
      </c>
      <c r="N2604" s="99">
        <f t="shared" si="582"/>
        <v>2369.3300000000004</v>
      </c>
      <c r="O2604" s="99">
        <f t="shared" si="583"/>
        <v>14125.999999999998</v>
      </c>
      <c r="P2604" s="99"/>
      <c r="Q2604" s="99"/>
      <c r="R2604" s="99">
        <f t="shared" si="584"/>
        <v>0</v>
      </c>
      <c r="S2604" s="99">
        <f t="shared" si="585"/>
        <v>11756.669999999998</v>
      </c>
      <c r="T2604" s="99">
        <f t="shared" si="586"/>
        <v>2369.3300000000004</v>
      </c>
      <c r="U2604" s="99">
        <f t="shared" si="587"/>
        <v>14125.999999999998</v>
      </c>
      <c r="V2604" s="77"/>
    </row>
    <row r="2605" spans="1:68" s="92" customFormat="1" x14ac:dyDescent="0.25">
      <c r="A2605" s="109">
        <v>29</v>
      </c>
      <c r="B2605" s="236"/>
      <c r="C2605" s="236"/>
      <c r="D2605" s="236"/>
      <c r="E2605" s="236" t="s">
        <v>4692</v>
      </c>
      <c r="F2605" s="109" t="s">
        <v>4721</v>
      </c>
      <c r="G2605" s="99">
        <v>69838.499999999985</v>
      </c>
      <c r="H2605" s="99">
        <v>5254.4999999999927</v>
      </c>
      <c r="I2605" s="71">
        <f t="shared" si="580"/>
        <v>75092.999999999971</v>
      </c>
      <c r="J2605" s="99"/>
      <c r="K2605" s="99"/>
      <c r="L2605" s="99">
        <f t="shared" si="581"/>
        <v>0</v>
      </c>
      <c r="M2605" s="99">
        <f t="shared" si="579"/>
        <v>69838.499999999985</v>
      </c>
      <c r="N2605" s="99">
        <f t="shared" si="582"/>
        <v>5254.4999999999927</v>
      </c>
      <c r="O2605" s="99">
        <f t="shared" si="583"/>
        <v>75092.999999999971</v>
      </c>
      <c r="P2605" s="99"/>
      <c r="Q2605" s="99"/>
      <c r="R2605" s="99">
        <f t="shared" si="584"/>
        <v>0</v>
      </c>
      <c r="S2605" s="99">
        <f t="shared" si="585"/>
        <v>69838.499999999985</v>
      </c>
      <c r="T2605" s="99">
        <f t="shared" si="586"/>
        <v>5254.4999999999927</v>
      </c>
      <c r="U2605" s="99">
        <f t="shared" si="587"/>
        <v>75092.999999999971</v>
      </c>
      <c r="V2605" s="77"/>
    </row>
    <row r="2606" spans="1:68" s="219" customFormat="1" x14ac:dyDescent="0.25">
      <c r="A2606" s="255" t="s">
        <v>43</v>
      </c>
      <c r="B2606" s="256"/>
      <c r="C2606" s="256"/>
      <c r="D2606" s="256"/>
      <c r="E2606" s="256"/>
      <c r="F2606" s="218">
        <f>A2605</f>
        <v>29</v>
      </c>
      <c r="G2606" s="97">
        <f>SUM(G2577:G2605)</f>
        <v>1845960.67</v>
      </c>
      <c r="H2606" s="97">
        <f t="shared" ref="H2606:U2606" si="588">SUM(H2577:H2605)</f>
        <v>162892.33000000002</v>
      </c>
      <c r="I2606" s="97">
        <f t="shared" si="588"/>
        <v>2008853</v>
      </c>
      <c r="J2606" s="97">
        <f t="shared" si="588"/>
        <v>0</v>
      </c>
      <c r="K2606" s="97">
        <f t="shared" si="588"/>
        <v>0</v>
      </c>
      <c r="L2606" s="97">
        <f t="shared" si="588"/>
        <v>0</v>
      </c>
      <c r="M2606" s="97">
        <f t="shared" si="588"/>
        <v>1845960.67</v>
      </c>
      <c r="N2606" s="97">
        <f t="shared" si="588"/>
        <v>162892.33000000002</v>
      </c>
      <c r="O2606" s="97">
        <f t="shared" si="588"/>
        <v>2008853</v>
      </c>
      <c r="P2606" s="97">
        <f t="shared" si="588"/>
        <v>0</v>
      </c>
      <c r="Q2606" s="97">
        <f t="shared" si="588"/>
        <v>0</v>
      </c>
      <c r="R2606" s="97">
        <f t="shared" si="588"/>
        <v>0</v>
      </c>
      <c r="S2606" s="97">
        <f t="shared" si="588"/>
        <v>1845960.67</v>
      </c>
      <c r="T2606" s="97">
        <f t="shared" si="588"/>
        <v>162892.33000000002</v>
      </c>
      <c r="U2606" s="97">
        <f t="shared" si="588"/>
        <v>2008853</v>
      </c>
      <c r="V2606" s="97"/>
      <c r="W2606" s="92"/>
      <c r="X2606" s="92"/>
      <c r="Y2606" s="92"/>
      <c r="Z2606" s="92"/>
      <c r="AA2606" s="92"/>
      <c r="AB2606" s="92"/>
      <c r="AC2606" s="92"/>
      <c r="AD2606" s="92"/>
      <c r="AE2606" s="92"/>
      <c r="AF2606" s="92"/>
      <c r="AG2606" s="92"/>
      <c r="AH2606" s="92"/>
      <c r="AI2606" s="92"/>
      <c r="AJ2606" s="92"/>
      <c r="AK2606" s="92"/>
      <c r="AL2606" s="92"/>
      <c r="AM2606" s="92"/>
      <c r="AN2606" s="92"/>
      <c r="AO2606" s="92"/>
      <c r="AP2606" s="92"/>
      <c r="AQ2606" s="92"/>
      <c r="AR2606" s="92"/>
      <c r="AS2606" s="92"/>
      <c r="AT2606" s="92"/>
      <c r="AU2606" s="92"/>
      <c r="AV2606" s="92"/>
      <c r="AW2606" s="92"/>
      <c r="AX2606" s="92"/>
      <c r="AY2606" s="92"/>
      <c r="AZ2606" s="92"/>
      <c r="BA2606" s="92"/>
      <c r="BB2606" s="92"/>
      <c r="BC2606" s="92"/>
      <c r="BD2606" s="92"/>
      <c r="BE2606" s="92"/>
      <c r="BF2606" s="92"/>
      <c r="BG2606" s="92"/>
      <c r="BH2606" s="92"/>
      <c r="BI2606" s="92"/>
      <c r="BJ2606" s="92"/>
      <c r="BK2606" s="92"/>
      <c r="BL2606" s="92"/>
      <c r="BM2606" s="92"/>
      <c r="BN2606" s="92"/>
      <c r="BO2606" s="92"/>
      <c r="BP2606" s="92"/>
    </row>
    <row r="2607" spans="1:68" s="92" customFormat="1" x14ac:dyDescent="0.25">
      <c r="A2607" s="82">
        <v>1</v>
      </c>
      <c r="B2607" s="245" t="s">
        <v>1843</v>
      </c>
      <c r="C2607" s="245" t="s">
        <v>1844</v>
      </c>
      <c r="D2607" s="245" t="s">
        <v>5601</v>
      </c>
      <c r="E2607" s="245" t="s">
        <v>1925</v>
      </c>
      <c r="F2607" s="223" t="s">
        <v>4722</v>
      </c>
      <c r="G2607" s="99">
        <v>158038.96000000005</v>
      </c>
      <c r="H2607" s="99">
        <v>20060.04</v>
      </c>
      <c r="I2607" s="71">
        <f t="shared" si="580"/>
        <v>178099.00000000006</v>
      </c>
      <c r="J2607" s="99"/>
      <c r="K2607" s="99"/>
      <c r="L2607" s="99">
        <f t="shared" si="581"/>
        <v>0</v>
      </c>
      <c r="M2607" s="99">
        <f t="shared" si="579"/>
        <v>158038.96000000005</v>
      </c>
      <c r="N2607" s="99">
        <f t="shared" si="582"/>
        <v>20060.04</v>
      </c>
      <c r="O2607" s="99">
        <f t="shared" si="583"/>
        <v>178099.00000000006</v>
      </c>
      <c r="P2607" s="99"/>
      <c r="Q2607" s="99"/>
      <c r="R2607" s="99">
        <f t="shared" si="584"/>
        <v>0</v>
      </c>
      <c r="S2607" s="99">
        <f t="shared" si="585"/>
        <v>158038.96000000005</v>
      </c>
      <c r="T2607" s="99">
        <f t="shared" si="586"/>
        <v>20060.04</v>
      </c>
      <c r="U2607" s="99">
        <f t="shared" si="587"/>
        <v>178099.00000000006</v>
      </c>
      <c r="V2607" s="105"/>
    </row>
    <row r="2608" spans="1:68" s="92" customFormat="1" x14ac:dyDescent="0.25">
      <c r="A2608" s="82">
        <v>2</v>
      </c>
      <c r="B2608" s="246"/>
      <c r="C2608" s="246"/>
      <c r="D2608" s="246"/>
      <c r="E2608" s="246" t="s">
        <v>1925</v>
      </c>
      <c r="F2608" s="223" t="s">
        <v>4723</v>
      </c>
      <c r="G2608" s="99">
        <v>69667.739999999976</v>
      </c>
      <c r="H2608" s="99">
        <v>24446.260000000002</v>
      </c>
      <c r="I2608" s="71">
        <f t="shared" si="580"/>
        <v>94113.999999999971</v>
      </c>
      <c r="J2608" s="99"/>
      <c r="K2608" s="99"/>
      <c r="L2608" s="99">
        <f t="shared" si="581"/>
        <v>0</v>
      </c>
      <c r="M2608" s="99">
        <f t="shared" si="579"/>
        <v>69667.739999999976</v>
      </c>
      <c r="N2608" s="99">
        <f t="shared" si="582"/>
        <v>24446.260000000002</v>
      </c>
      <c r="O2608" s="99">
        <f t="shared" si="583"/>
        <v>94113.999999999971</v>
      </c>
      <c r="P2608" s="99"/>
      <c r="Q2608" s="99"/>
      <c r="R2608" s="99">
        <f t="shared" si="584"/>
        <v>0</v>
      </c>
      <c r="S2608" s="99">
        <f t="shared" si="585"/>
        <v>69667.739999999976</v>
      </c>
      <c r="T2608" s="99">
        <f t="shared" si="586"/>
        <v>24446.260000000002</v>
      </c>
      <c r="U2608" s="99">
        <f t="shared" si="587"/>
        <v>94113.999999999971</v>
      </c>
      <c r="V2608" s="105"/>
    </row>
    <row r="2609" spans="1:22" s="92" customFormat="1" x14ac:dyDescent="0.25">
      <c r="A2609" s="82">
        <v>3</v>
      </c>
      <c r="B2609" s="246"/>
      <c r="C2609" s="246"/>
      <c r="D2609" s="246"/>
      <c r="E2609" s="246" t="s">
        <v>1925</v>
      </c>
      <c r="F2609" s="223" t="s">
        <v>4724</v>
      </c>
      <c r="G2609" s="99">
        <v>177664.85999999996</v>
      </c>
      <c r="H2609" s="99">
        <v>25098.14</v>
      </c>
      <c r="I2609" s="71">
        <f t="shared" si="580"/>
        <v>202762.99999999994</v>
      </c>
      <c r="J2609" s="99"/>
      <c r="K2609" s="99"/>
      <c r="L2609" s="99">
        <f t="shared" si="581"/>
        <v>0</v>
      </c>
      <c r="M2609" s="99">
        <f t="shared" si="579"/>
        <v>177664.85999999996</v>
      </c>
      <c r="N2609" s="99">
        <f t="shared" si="582"/>
        <v>25098.14</v>
      </c>
      <c r="O2609" s="99">
        <f t="shared" si="583"/>
        <v>202762.99999999994</v>
      </c>
      <c r="P2609" s="99"/>
      <c r="Q2609" s="99"/>
      <c r="R2609" s="99">
        <f t="shared" si="584"/>
        <v>0</v>
      </c>
      <c r="S2609" s="99">
        <f t="shared" si="585"/>
        <v>177664.85999999996</v>
      </c>
      <c r="T2609" s="99">
        <f t="shared" si="586"/>
        <v>25098.14</v>
      </c>
      <c r="U2609" s="99">
        <f t="shared" si="587"/>
        <v>202762.99999999994</v>
      </c>
      <c r="V2609" s="105"/>
    </row>
    <row r="2610" spans="1:22" s="92" customFormat="1" x14ac:dyDescent="0.25">
      <c r="A2610" s="82">
        <v>4</v>
      </c>
      <c r="B2610" s="246"/>
      <c r="C2610" s="246"/>
      <c r="D2610" s="246"/>
      <c r="E2610" s="246" t="s">
        <v>1925</v>
      </c>
      <c r="F2610" s="223" t="s">
        <v>4725</v>
      </c>
      <c r="G2610" s="99">
        <v>173004.60999999993</v>
      </c>
      <c r="H2610" s="99">
        <v>5616.3899999999849</v>
      </c>
      <c r="I2610" s="71">
        <f t="shared" si="580"/>
        <v>178620.99999999991</v>
      </c>
      <c r="J2610" s="99"/>
      <c r="K2610" s="99"/>
      <c r="L2610" s="99">
        <f t="shared" si="581"/>
        <v>0</v>
      </c>
      <c r="M2610" s="99">
        <f t="shared" si="579"/>
        <v>173004.60999999993</v>
      </c>
      <c r="N2610" s="99">
        <f t="shared" si="582"/>
        <v>5616.3899999999849</v>
      </c>
      <c r="O2610" s="99">
        <f t="shared" si="583"/>
        <v>178620.99999999991</v>
      </c>
      <c r="P2610" s="99"/>
      <c r="Q2610" s="99"/>
      <c r="R2610" s="99">
        <f t="shared" si="584"/>
        <v>0</v>
      </c>
      <c r="S2610" s="99">
        <f t="shared" si="585"/>
        <v>173004.60999999993</v>
      </c>
      <c r="T2610" s="99">
        <f t="shared" si="586"/>
        <v>5616.3899999999849</v>
      </c>
      <c r="U2610" s="99">
        <f t="shared" si="587"/>
        <v>178620.99999999991</v>
      </c>
      <c r="V2610" s="105"/>
    </row>
    <row r="2611" spans="1:22" s="92" customFormat="1" x14ac:dyDescent="0.25">
      <c r="A2611" s="82">
        <v>5</v>
      </c>
      <c r="B2611" s="246"/>
      <c r="C2611" s="246"/>
      <c r="D2611" s="246"/>
      <c r="E2611" s="246" t="s">
        <v>1925</v>
      </c>
      <c r="F2611" s="223" t="s">
        <v>4726</v>
      </c>
      <c r="G2611" s="99">
        <v>151773.07999999996</v>
      </c>
      <c r="H2611" s="99">
        <v>31208.92</v>
      </c>
      <c r="I2611" s="71">
        <f t="shared" si="580"/>
        <v>182981.99999999994</v>
      </c>
      <c r="J2611" s="99"/>
      <c r="K2611" s="99"/>
      <c r="L2611" s="99">
        <f t="shared" si="581"/>
        <v>0</v>
      </c>
      <c r="M2611" s="99">
        <f t="shared" si="579"/>
        <v>151773.07999999996</v>
      </c>
      <c r="N2611" s="99">
        <f t="shared" si="582"/>
        <v>31208.92</v>
      </c>
      <c r="O2611" s="99">
        <f t="shared" si="583"/>
        <v>182981.99999999994</v>
      </c>
      <c r="P2611" s="99"/>
      <c r="Q2611" s="99"/>
      <c r="R2611" s="99">
        <f t="shared" si="584"/>
        <v>0</v>
      </c>
      <c r="S2611" s="99">
        <f t="shared" si="585"/>
        <v>151773.07999999996</v>
      </c>
      <c r="T2611" s="99">
        <f t="shared" si="586"/>
        <v>31208.92</v>
      </c>
      <c r="U2611" s="99">
        <f t="shared" si="587"/>
        <v>182981.99999999994</v>
      </c>
      <c r="V2611" s="105"/>
    </row>
    <row r="2612" spans="1:22" s="92" customFormat="1" x14ac:dyDescent="0.25">
      <c r="A2612" s="82">
        <v>6</v>
      </c>
      <c r="B2612" s="246"/>
      <c r="C2612" s="246"/>
      <c r="D2612" s="246"/>
      <c r="E2612" s="246" t="s">
        <v>1925</v>
      </c>
      <c r="F2612" s="223" t="s">
        <v>4727</v>
      </c>
      <c r="G2612" s="99">
        <v>28325.890000000025</v>
      </c>
      <c r="H2612" s="99">
        <v>16726.11</v>
      </c>
      <c r="I2612" s="71">
        <f t="shared" si="580"/>
        <v>45052.000000000029</v>
      </c>
      <c r="J2612" s="99"/>
      <c r="K2612" s="99"/>
      <c r="L2612" s="99">
        <f t="shared" si="581"/>
        <v>0</v>
      </c>
      <c r="M2612" s="99">
        <f t="shared" si="579"/>
        <v>28325.890000000025</v>
      </c>
      <c r="N2612" s="99">
        <f t="shared" si="582"/>
        <v>16726.11</v>
      </c>
      <c r="O2612" s="99">
        <f t="shared" si="583"/>
        <v>45052.000000000029</v>
      </c>
      <c r="P2612" s="99"/>
      <c r="Q2612" s="99"/>
      <c r="R2612" s="99">
        <f t="shared" si="584"/>
        <v>0</v>
      </c>
      <c r="S2612" s="99">
        <f t="shared" si="585"/>
        <v>28325.890000000025</v>
      </c>
      <c r="T2612" s="99">
        <f t="shared" si="586"/>
        <v>16726.11</v>
      </c>
      <c r="U2612" s="99">
        <f t="shared" si="587"/>
        <v>45052.000000000029</v>
      </c>
      <c r="V2612" s="105"/>
    </row>
    <row r="2613" spans="1:22" s="92" customFormat="1" x14ac:dyDescent="0.25">
      <c r="A2613" s="82">
        <v>7</v>
      </c>
      <c r="B2613" s="246"/>
      <c r="C2613" s="246"/>
      <c r="D2613" s="246"/>
      <c r="E2613" s="246" t="s">
        <v>1925</v>
      </c>
      <c r="F2613" s="223" t="s">
        <v>4728</v>
      </c>
      <c r="G2613" s="99">
        <v>5319.6200000000117</v>
      </c>
      <c r="H2613" s="99">
        <v>4966.3799999999992</v>
      </c>
      <c r="I2613" s="71">
        <f t="shared" si="580"/>
        <v>10286.000000000011</v>
      </c>
      <c r="J2613" s="99"/>
      <c r="K2613" s="99"/>
      <c r="L2613" s="99">
        <f t="shared" si="581"/>
        <v>0</v>
      </c>
      <c r="M2613" s="99">
        <f t="shared" si="579"/>
        <v>5319.6200000000117</v>
      </c>
      <c r="N2613" s="99">
        <f t="shared" si="582"/>
        <v>4966.3799999999992</v>
      </c>
      <c r="O2613" s="99">
        <f t="shared" si="583"/>
        <v>10286.000000000011</v>
      </c>
      <c r="P2613" s="99"/>
      <c r="Q2613" s="99"/>
      <c r="R2613" s="99">
        <f t="shared" si="584"/>
        <v>0</v>
      </c>
      <c r="S2613" s="99">
        <f t="shared" si="585"/>
        <v>5319.6200000000117</v>
      </c>
      <c r="T2613" s="99">
        <f t="shared" si="586"/>
        <v>4966.3799999999992</v>
      </c>
      <c r="U2613" s="99">
        <f t="shared" si="587"/>
        <v>10286.000000000011</v>
      </c>
      <c r="V2613" s="105"/>
    </row>
    <row r="2614" spans="1:22" s="92" customFormat="1" x14ac:dyDescent="0.25">
      <c r="A2614" s="82">
        <v>8</v>
      </c>
      <c r="B2614" s="246"/>
      <c r="C2614" s="246"/>
      <c r="D2614" s="246"/>
      <c r="E2614" s="246" t="s">
        <v>1925</v>
      </c>
      <c r="F2614" s="223" t="s">
        <v>4729</v>
      </c>
      <c r="G2614" s="99">
        <v>223.48</v>
      </c>
      <c r="H2614" s="99">
        <v>-223.48</v>
      </c>
      <c r="I2614" s="71">
        <f t="shared" si="580"/>
        <v>0</v>
      </c>
      <c r="J2614" s="99"/>
      <c r="K2614" s="99"/>
      <c r="L2614" s="99">
        <f t="shared" si="581"/>
        <v>0</v>
      </c>
      <c r="M2614" s="99">
        <f t="shared" si="579"/>
        <v>223.48</v>
      </c>
      <c r="N2614" s="99">
        <f t="shared" si="582"/>
        <v>-223.48</v>
      </c>
      <c r="O2614" s="99">
        <f t="shared" si="583"/>
        <v>0</v>
      </c>
      <c r="P2614" s="99"/>
      <c r="Q2614" s="99"/>
      <c r="R2614" s="99">
        <f t="shared" si="584"/>
        <v>0</v>
      </c>
      <c r="S2614" s="99">
        <f t="shared" si="585"/>
        <v>223.48</v>
      </c>
      <c r="T2614" s="99">
        <f t="shared" si="586"/>
        <v>-223.48</v>
      </c>
      <c r="U2614" s="99">
        <f t="shared" si="587"/>
        <v>0</v>
      </c>
      <c r="V2614" s="105"/>
    </row>
    <row r="2615" spans="1:22" s="92" customFormat="1" x14ac:dyDescent="0.25">
      <c r="A2615" s="82">
        <v>9</v>
      </c>
      <c r="B2615" s="246"/>
      <c r="C2615" s="246"/>
      <c r="D2615" s="246"/>
      <c r="E2615" s="246" t="s">
        <v>1925</v>
      </c>
      <c r="F2615" s="223" t="s">
        <v>4730</v>
      </c>
      <c r="G2615" s="99">
        <v>599095.31000000017</v>
      </c>
      <c r="H2615" s="99">
        <v>140800.68999999997</v>
      </c>
      <c r="I2615" s="71">
        <f t="shared" si="580"/>
        <v>739896.00000000012</v>
      </c>
      <c r="J2615" s="99"/>
      <c r="K2615" s="99"/>
      <c r="L2615" s="99">
        <f t="shared" si="581"/>
        <v>0</v>
      </c>
      <c r="M2615" s="99">
        <f t="shared" si="579"/>
        <v>599095.31000000017</v>
      </c>
      <c r="N2615" s="99">
        <f t="shared" si="582"/>
        <v>140800.68999999997</v>
      </c>
      <c r="O2615" s="99">
        <f t="shared" si="583"/>
        <v>739896.00000000012</v>
      </c>
      <c r="P2615" s="99"/>
      <c r="Q2615" s="99"/>
      <c r="R2615" s="99">
        <f t="shared" si="584"/>
        <v>0</v>
      </c>
      <c r="S2615" s="99">
        <f t="shared" si="585"/>
        <v>599095.31000000017</v>
      </c>
      <c r="T2615" s="99">
        <f t="shared" si="586"/>
        <v>140800.68999999997</v>
      </c>
      <c r="U2615" s="99">
        <f t="shared" si="587"/>
        <v>739896.00000000012</v>
      </c>
      <c r="V2615" s="105"/>
    </row>
    <row r="2616" spans="1:22" s="92" customFormat="1" x14ac:dyDescent="0.25">
      <c r="A2616" s="82">
        <v>10</v>
      </c>
      <c r="B2616" s="246"/>
      <c r="C2616" s="246"/>
      <c r="D2616" s="246"/>
      <c r="E2616" s="246" t="s">
        <v>1925</v>
      </c>
      <c r="F2616" s="223" t="s">
        <v>4731</v>
      </c>
      <c r="G2616" s="99">
        <v>7838.1099999999979</v>
      </c>
      <c r="H2616" s="99">
        <v>1443.8899999999999</v>
      </c>
      <c r="I2616" s="71">
        <f t="shared" si="580"/>
        <v>9281.9999999999982</v>
      </c>
      <c r="J2616" s="99"/>
      <c r="K2616" s="99"/>
      <c r="L2616" s="99">
        <f t="shared" si="581"/>
        <v>0</v>
      </c>
      <c r="M2616" s="99">
        <f t="shared" si="579"/>
        <v>7838.1099999999979</v>
      </c>
      <c r="N2616" s="99">
        <f t="shared" si="582"/>
        <v>1443.8899999999999</v>
      </c>
      <c r="O2616" s="99">
        <f t="shared" si="583"/>
        <v>9281.9999999999982</v>
      </c>
      <c r="P2616" s="99"/>
      <c r="Q2616" s="99"/>
      <c r="R2616" s="99">
        <f t="shared" si="584"/>
        <v>0</v>
      </c>
      <c r="S2616" s="99">
        <f t="shared" si="585"/>
        <v>7838.1099999999979</v>
      </c>
      <c r="T2616" s="99">
        <f t="shared" si="586"/>
        <v>1443.8899999999999</v>
      </c>
      <c r="U2616" s="99">
        <f t="shared" si="587"/>
        <v>9281.9999999999982</v>
      </c>
      <c r="V2616" s="105"/>
    </row>
    <row r="2617" spans="1:22" s="92" customFormat="1" x14ac:dyDescent="0.25">
      <c r="A2617" s="82">
        <v>11</v>
      </c>
      <c r="B2617" s="246"/>
      <c r="C2617" s="246"/>
      <c r="D2617" s="246"/>
      <c r="E2617" s="246" t="s">
        <v>1925</v>
      </c>
      <c r="F2617" s="223" t="s">
        <v>4732</v>
      </c>
      <c r="G2617" s="99">
        <v>58242.380000000012</v>
      </c>
      <c r="H2617" s="99">
        <v>22430.619999999995</v>
      </c>
      <c r="I2617" s="71">
        <f t="shared" si="580"/>
        <v>80673</v>
      </c>
      <c r="J2617" s="99"/>
      <c r="K2617" s="99"/>
      <c r="L2617" s="99">
        <f t="shared" si="581"/>
        <v>0</v>
      </c>
      <c r="M2617" s="99">
        <f t="shared" si="579"/>
        <v>58242.380000000012</v>
      </c>
      <c r="N2617" s="99">
        <f t="shared" si="582"/>
        <v>22430.619999999995</v>
      </c>
      <c r="O2617" s="99">
        <f t="shared" si="583"/>
        <v>80673</v>
      </c>
      <c r="P2617" s="99"/>
      <c r="Q2617" s="99"/>
      <c r="R2617" s="99">
        <f t="shared" si="584"/>
        <v>0</v>
      </c>
      <c r="S2617" s="99">
        <f t="shared" si="585"/>
        <v>58242.380000000012</v>
      </c>
      <c r="T2617" s="99">
        <f t="shared" si="586"/>
        <v>22430.619999999995</v>
      </c>
      <c r="U2617" s="99">
        <f t="shared" si="587"/>
        <v>80673</v>
      </c>
      <c r="V2617" s="105"/>
    </row>
    <row r="2618" spans="1:22" s="92" customFormat="1" x14ac:dyDescent="0.25">
      <c r="A2618" s="82">
        <v>12</v>
      </c>
      <c r="B2618" s="246"/>
      <c r="C2618" s="246"/>
      <c r="D2618" s="246"/>
      <c r="E2618" s="246" t="s">
        <v>1925</v>
      </c>
      <c r="F2618" s="223" t="s">
        <v>4733</v>
      </c>
      <c r="G2618" s="99">
        <v>266310.73999999993</v>
      </c>
      <c r="H2618" s="99">
        <v>42873.259999999995</v>
      </c>
      <c r="I2618" s="71">
        <f t="shared" si="580"/>
        <v>309183.99999999994</v>
      </c>
      <c r="J2618" s="99"/>
      <c r="K2618" s="99"/>
      <c r="L2618" s="99">
        <f t="shared" si="581"/>
        <v>0</v>
      </c>
      <c r="M2618" s="99">
        <f t="shared" si="579"/>
        <v>266310.73999999993</v>
      </c>
      <c r="N2618" s="99">
        <f t="shared" si="582"/>
        <v>42873.259999999995</v>
      </c>
      <c r="O2618" s="99">
        <f t="shared" si="583"/>
        <v>309183.99999999994</v>
      </c>
      <c r="P2618" s="99"/>
      <c r="Q2618" s="99"/>
      <c r="R2618" s="99">
        <f t="shared" si="584"/>
        <v>0</v>
      </c>
      <c r="S2618" s="99">
        <f t="shared" si="585"/>
        <v>266310.73999999993</v>
      </c>
      <c r="T2618" s="99">
        <f t="shared" si="586"/>
        <v>42873.259999999995</v>
      </c>
      <c r="U2618" s="99">
        <f t="shared" si="587"/>
        <v>309183.99999999994</v>
      </c>
      <c r="V2618" s="105"/>
    </row>
    <row r="2619" spans="1:22" s="92" customFormat="1" x14ac:dyDescent="0.25">
      <c r="A2619" s="82">
        <v>13</v>
      </c>
      <c r="B2619" s="246"/>
      <c r="C2619" s="246"/>
      <c r="D2619" s="246"/>
      <c r="E2619" s="246" t="s">
        <v>1925</v>
      </c>
      <c r="F2619" s="223" t="s">
        <v>4734</v>
      </c>
      <c r="G2619" s="99">
        <v>41087.74000000002</v>
      </c>
      <c r="H2619" s="99">
        <v>16963.260000000006</v>
      </c>
      <c r="I2619" s="71">
        <f t="shared" si="580"/>
        <v>58051.000000000029</v>
      </c>
      <c r="J2619" s="99"/>
      <c r="K2619" s="99"/>
      <c r="L2619" s="99">
        <f t="shared" si="581"/>
        <v>0</v>
      </c>
      <c r="M2619" s="99">
        <f t="shared" si="579"/>
        <v>41087.74000000002</v>
      </c>
      <c r="N2619" s="99">
        <f t="shared" si="582"/>
        <v>16963.260000000006</v>
      </c>
      <c r="O2619" s="99">
        <f t="shared" si="583"/>
        <v>58051.000000000029</v>
      </c>
      <c r="P2619" s="99"/>
      <c r="Q2619" s="99"/>
      <c r="R2619" s="99">
        <f t="shared" si="584"/>
        <v>0</v>
      </c>
      <c r="S2619" s="99">
        <f t="shared" si="585"/>
        <v>41087.74000000002</v>
      </c>
      <c r="T2619" s="99">
        <f t="shared" si="586"/>
        <v>16963.260000000006</v>
      </c>
      <c r="U2619" s="99">
        <f t="shared" si="587"/>
        <v>58051.000000000029</v>
      </c>
      <c r="V2619" s="105"/>
    </row>
    <row r="2620" spans="1:22" s="92" customFormat="1" x14ac:dyDescent="0.25">
      <c r="A2620" s="82">
        <v>14</v>
      </c>
      <c r="B2620" s="246"/>
      <c r="C2620" s="246"/>
      <c r="D2620" s="246"/>
      <c r="E2620" s="246" t="s">
        <v>1925</v>
      </c>
      <c r="F2620" s="223" t="s">
        <v>4735</v>
      </c>
      <c r="G2620" s="99">
        <v>275798.47000000003</v>
      </c>
      <c r="H2620" s="99">
        <v>28074.53</v>
      </c>
      <c r="I2620" s="71">
        <f t="shared" si="580"/>
        <v>303873</v>
      </c>
      <c r="J2620" s="99"/>
      <c r="K2620" s="99"/>
      <c r="L2620" s="99">
        <f t="shared" si="581"/>
        <v>0</v>
      </c>
      <c r="M2620" s="99">
        <f t="shared" si="579"/>
        <v>275798.47000000003</v>
      </c>
      <c r="N2620" s="99">
        <f t="shared" si="582"/>
        <v>28074.53</v>
      </c>
      <c r="O2620" s="99">
        <f t="shared" si="583"/>
        <v>303873</v>
      </c>
      <c r="P2620" s="99"/>
      <c r="Q2620" s="99"/>
      <c r="R2620" s="99">
        <f t="shared" si="584"/>
        <v>0</v>
      </c>
      <c r="S2620" s="99">
        <f t="shared" si="585"/>
        <v>275798.47000000003</v>
      </c>
      <c r="T2620" s="99">
        <f t="shared" si="586"/>
        <v>28074.53</v>
      </c>
      <c r="U2620" s="99">
        <f t="shared" si="587"/>
        <v>303873</v>
      </c>
      <c r="V2620" s="105"/>
    </row>
    <row r="2621" spans="1:22" s="92" customFormat="1" x14ac:dyDescent="0.25">
      <c r="A2621" s="82">
        <v>15</v>
      </c>
      <c r="B2621" s="246"/>
      <c r="C2621" s="246"/>
      <c r="D2621" s="246"/>
      <c r="E2621" s="246" t="s">
        <v>1925</v>
      </c>
      <c r="F2621" s="223" t="s">
        <v>4736</v>
      </c>
      <c r="G2621" s="99">
        <v>29398.000000000011</v>
      </c>
      <c r="H2621" s="99">
        <v>17958.999999999996</v>
      </c>
      <c r="I2621" s="71">
        <f t="shared" si="580"/>
        <v>47357.000000000007</v>
      </c>
      <c r="J2621" s="99"/>
      <c r="K2621" s="99"/>
      <c r="L2621" s="99">
        <f t="shared" si="581"/>
        <v>0</v>
      </c>
      <c r="M2621" s="99">
        <f t="shared" si="579"/>
        <v>29398.000000000011</v>
      </c>
      <c r="N2621" s="99">
        <f t="shared" si="582"/>
        <v>17958.999999999996</v>
      </c>
      <c r="O2621" s="99">
        <f t="shared" si="583"/>
        <v>47357.000000000007</v>
      </c>
      <c r="P2621" s="99"/>
      <c r="Q2621" s="99"/>
      <c r="R2621" s="99">
        <f t="shared" si="584"/>
        <v>0</v>
      </c>
      <c r="S2621" s="99">
        <f t="shared" si="585"/>
        <v>29398.000000000011</v>
      </c>
      <c r="T2621" s="99">
        <f t="shared" si="586"/>
        <v>17958.999999999996</v>
      </c>
      <c r="U2621" s="99">
        <f t="shared" si="587"/>
        <v>47357.000000000007</v>
      </c>
      <c r="V2621" s="105"/>
    </row>
    <row r="2622" spans="1:22" s="92" customFormat="1" x14ac:dyDescent="0.25">
      <c r="A2622" s="82">
        <v>16</v>
      </c>
      <c r="B2622" s="246"/>
      <c r="C2622" s="246"/>
      <c r="D2622" s="246"/>
      <c r="E2622" s="246" t="s">
        <v>1925</v>
      </c>
      <c r="F2622" s="223" t="s">
        <v>4737</v>
      </c>
      <c r="G2622" s="99">
        <v>39350.63999999997</v>
      </c>
      <c r="H2622" s="99">
        <v>18956.360000000008</v>
      </c>
      <c r="I2622" s="71">
        <f t="shared" si="580"/>
        <v>58306.999999999978</v>
      </c>
      <c r="J2622" s="99"/>
      <c r="K2622" s="99"/>
      <c r="L2622" s="99">
        <f t="shared" si="581"/>
        <v>0</v>
      </c>
      <c r="M2622" s="99">
        <f t="shared" si="579"/>
        <v>39350.63999999997</v>
      </c>
      <c r="N2622" s="99">
        <f t="shared" si="582"/>
        <v>18956.360000000008</v>
      </c>
      <c r="O2622" s="99">
        <f t="shared" si="583"/>
        <v>58306.999999999978</v>
      </c>
      <c r="P2622" s="99"/>
      <c r="Q2622" s="99"/>
      <c r="R2622" s="99">
        <f t="shared" si="584"/>
        <v>0</v>
      </c>
      <c r="S2622" s="99">
        <f t="shared" si="585"/>
        <v>39350.63999999997</v>
      </c>
      <c r="T2622" s="99">
        <f t="shared" si="586"/>
        <v>18956.360000000008</v>
      </c>
      <c r="U2622" s="99">
        <f t="shared" si="587"/>
        <v>58306.999999999978</v>
      </c>
      <c r="V2622" s="105"/>
    </row>
    <row r="2623" spans="1:22" s="92" customFormat="1" x14ac:dyDescent="0.25">
      <c r="A2623" s="82">
        <v>17</v>
      </c>
      <c r="B2623" s="246"/>
      <c r="C2623" s="246"/>
      <c r="D2623" s="246"/>
      <c r="E2623" s="246" t="s">
        <v>1925</v>
      </c>
      <c r="F2623" s="223" t="s">
        <v>4738</v>
      </c>
      <c r="G2623" s="99">
        <v>59400.030000000028</v>
      </c>
      <c r="H2623" s="99">
        <v>18039.970000000005</v>
      </c>
      <c r="I2623" s="71">
        <f t="shared" si="580"/>
        <v>77440.000000000029</v>
      </c>
      <c r="J2623" s="99"/>
      <c r="K2623" s="99"/>
      <c r="L2623" s="99">
        <f t="shared" si="581"/>
        <v>0</v>
      </c>
      <c r="M2623" s="99">
        <f t="shared" si="579"/>
        <v>59400.030000000028</v>
      </c>
      <c r="N2623" s="99">
        <f t="shared" si="582"/>
        <v>18039.970000000005</v>
      </c>
      <c r="O2623" s="99">
        <f t="shared" si="583"/>
        <v>77440.000000000029</v>
      </c>
      <c r="P2623" s="99"/>
      <c r="Q2623" s="99"/>
      <c r="R2623" s="99">
        <f t="shared" si="584"/>
        <v>0</v>
      </c>
      <c r="S2623" s="99">
        <f t="shared" si="585"/>
        <v>59400.030000000028</v>
      </c>
      <c r="T2623" s="99">
        <f t="shared" si="586"/>
        <v>18039.970000000005</v>
      </c>
      <c r="U2623" s="99">
        <f t="shared" si="587"/>
        <v>77440.000000000029</v>
      </c>
      <c r="V2623" s="105"/>
    </row>
    <row r="2624" spans="1:22" s="92" customFormat="1" x14ac:dyDescent="0.25">
      <c r="A2624" s="82">
        <v>18</v>
      </c>
      <c r="B2624" s="246"/>
      <c r="C2624" s="246"/>
      <c r="D2624" s="246"/>
      <c r="E2624" s="246" t="s">
        <v>1925</v>
      </c>
      <c r="F2624" s="223" t="s">
        <v>4739</v>
      </c>
      <c r="G2624" s="99">
        <v>58817.850000000013</v>
      </c>
      <c r="H2624" s="99">
        <v>27445.150000000005</v>
      </c>
      <c r="I2624" s="71">
        <f t="shared" si="580"/>
        <v>86263.000000000015</v>
      </c>
      <c r="J2624" s="99"/>
      <c r="K2624" s="99"/>
      <c r="L2624" s="99">
        <f t="shared" si="581"/>
        <v>0</v>
      </c>
      <c r="M2624" s="99">
        <f t="shared" si="579"/>
        <v>58817.850000000013</v>
      </c>
      <c r="N2624" s="99">
        <f t="shared" si="582"/>
        <v>27445.150000000005</v>
      </c>
      <c r="O2624" s="99">
        <f t="shared" si="583"/>
        <v>86263.000000000015</v>
      </c>
      <c r="P2624" s="99"/>
      <c r="Q2624" s="99"/>
      <c r="R2624" s="99">
        <f t="shared" si="584"/>
        <v>0</v>
      </c>
      <c r="S2624" s="99">
        <f t="shared" si="585"/>
        <v>58817.850000000013</v>
      </c>
      <c r="T2624" s="99">
        <f t="shared" si="586"/>
        <v>27445.150000000005</v>
      </c>
      <c r="U2624" s="99">
        <f t="shared" si="587"/>
        <v>86263.000000000015</v>
      </c>
      <c r="V2624" s="105"/>
    </row>
    <row r="2625" spans="1:22" s="92" customFormat="1" x14ac:dyDescent="0.25">
      <c r="A2625" s="82">
        <v>19</v>
      </c>
      <c r="B2625" s="246"/>
      <c r="C2625" s="246"/>
      <c r="D2625" s="246"/>
      <c r="E2625" s="246" t="s">
        <v>1925</v>
      </c>
      <c r="F2625" s="223" t="s">
        <v>4740</v>
      </c>
      <c r="G2625" s="99">
        <v>78946.079999999987</v>
      </c>
      <c r="H2625" s="99">
        <v>19422.920000000013</v>
      </c>
      <c r="I2625" s="71">
        <f t="shared" si="580"/>
        <v>98369</v>
      </c>
      <c r="J2625" s="99"/>
      <c r="K2625" s="99"/>
      <c r="L2625" s="99">
        <f t="shared" si="581"/>
        <v>0</v>
      </c>
      <c r="M2625" s="99">
        <f t="shared" si="579"/>
        <v>78946.079999999987</v>
      </c>
      <c r="N2625" s="99">
        <f t="shared" si="582"/>
        <v>19422.920000000013</v>
      </c>
      <c r="O2625" s="99">
        <f t="shared" si="583"/>
        <v>98369</v>
      </c>
      <c r="P2625" s="99"/>
      <c r="Q2625" s="99"/>
      <c r="R2625" s="99">
        <f t="shared" si="584"/>
        <v>0</v>
      </c>
      <c r="S2625" s="99">
        <f t="shared" si="585"/>
        <v>78946.079999999987</v>
      </c>
      <c r="T2625" s="99">
        <f t="shared" si="586"/>
        <v>19422.920000000013</v>
      </c>
      <c r="U2625" s="99">
        <f t="shared" si="587"/>
        <v>98369</v>
      </c>
      <c r="V2625" s="105"/>
    </row>
    <row r="2626" spans="1:22" s="92" customFormat="1" x14ac:dyDescent="0.25">
      <c r="A2626" s="82">
        <v>20</v>
      </c>
      <c r="B2626" s="246"/>
      <c r="C2626" s="246"/>
      <c r="D2626" s="246"/>
      <c r="E2626" s="246" t="s">
        <v>1925</v>
      </c>
      <c r="F2626" s="223" t="s">
        <v>4741</v>
      </c>
      <c r="G2626" s="99">
        <v>333892.97000000009</v>
      </c>
      <c r="H2626" s="99">
        <v>51525.029999999984</v>
      </c>
      <c r="I2626" s="71">
        <f t="shared" si="580"/>
        <v>385418.00000000006</v>
      </c>
      <c r="J2626" s="99"/>
      <c r="K2626" s="99"/>
      <c r="L2626" s="99">
        <f t="shared" si="581"/>
        <v>0</v>
      </c>
      <c r="M2626" s="99">
        <f t="shared" si="579"/>
        <v>333892.97000000009</v>
      </c>
      <c r="N2626" s="99">
        <f t="shared" si="582"/>
        <v>51525.029999999984</v>
      </c>
      <c r="O2626" s="99">
        <f t="shared" si="583"/>
        <v>385418.00000000006</v>
      </c>
      <c r="P2626" s="99"/>
      <c r="Q2626" s="99"/>
      <c r="R2626" s="99">
        <f t="shared" si="584"/>
        <v>0</v>
      </c>
      <c r="S2626" s="99">
        <f t="shared" si="585"/>
        <v>333892.97000000009</v>
      </c>
      <c r="T2626" s="99">
        <f t="shared" si="586"/>
        <v>51525.029999999984</v>
      </c>
      <c r="U2626" s="99">
        <f t="shared" si="587"/>
        <v>385418.00000000006</v>
      </c>
      <c r="V2626" s="105"/>
    </row>
    <row r="2627" spans="1:22" s="92" customFormat="1" x14ac:dyDescent="0.25">
      <c r="A2627" s="82">
        <v>21</v>
      </c>
      <c r="B2627" s="246"/>
      <c r="C2627" s="246"/>
      <c r="D2627" s="246"/>
      <c r="E2627" s="246" t="s">
        <v>1925</v>
      </c>
      <c r="F2627" s="223" t="s">
        <v>4742</v>
      </c>
      <c r="G2627" s="99">
        <v>37460.239999999998</v>
      </c>
      <c r="H2627" s="99">
        <v>8975.76</v>
      </c>
      <c r="I2627" s="71">
        <f t="shared" si="580"/>
        <v>46436</v>
      </c>
      <c r="J2627" s="99"/>
      <c r="K2627" s="99"/>
      <c r="L2627" s="99">
        <f t="shared" si="581"/>
        <v>0</v>
      </c>
      <c r="M2627" s="99">
        <f t="shared" si="579"/>
        <v>37460.239999999998</v>
      </c>
      <c r="N2627" s="99">
        <f t="shared" si="582"/>
        <v>8975.76</v>
      </c>
      <c r="O2627" s="99">
        <f t="shared" si="583"/>
        <v>46436</v>
      </c>
      <c r="P2627" s="99"/>
      <c r="Q2627" s="99"/>
      <c r="R2627" s="99">
        <f t="shared" si="584"/>
        <v>0</v>
      </c>
      <c r="S2627" s="99">
        <f t="shared" si="585"/>
        <v>37460.239999999998</v>
      </c>
      <c r="T2627" s="99">
        <f t="shared" si="586"/>
        <v>8975.76</v>
      </c>
      <c r="U2627" s="99">
        <f t="shared" si="587"/>
        <v>46436</v>
      </c>
      <c r="V2627" s="105"/>
    </row>
    <row r="2628" spans="1:22" s="92" customFormat="1" x14ac:dyDescent="0.25">
      <c r="A2628" s="82">
        <v>22</v>
      </c>
      <c r="B2628" s="246"/>
      <c r="C2628" s="246"/>
      <c r="D2628" s="246"/>
      <c r="E2628" s="246" t="s">
        <v>1925</v>
      </c>
      <c r="F2628" s="223" t="s">
        <v>4743</v>
      </c>
      <c r="G2628" s="99">
        <v>32453.369999999984</v>
      </c>
      <c r="H2628" s="99">
        <v>11538.630000000001</v>
      </c>
      <c r="I2628" s="71">
        <f t="shared" si="580"/>
        <v>43991.999999999985</v>
      </c>
      <c r="J2628" s="99"/>
      <c r="K2628" s="99"/>
      <c r="L2628" s="99">
        <f t="shared" si="581"/>
        <v>0</v>
      </c>
      <c r="M2628" s="99">
        <f t="shared" si="579"/>
        <v>32453.369999999984</v>
      </c>
      <c r="N2628" s="99">
        <f t="shared" si="582"/>
        <v>11538.630000000001</v>
      </c>
      <c r="O2628" s="99">
        <f t="shared" si="583"/>
        <v>43991.999999999985</v>
      </c>
      <c r="P2628" s="99"/>
      <c r="Q2628" s="99"/>
      <c r="R2628" s="99">
        <f t="shared" si="584"/>
        <v>0</v>
      </c>
      <c r="S2628" s="99">
        <f t="shared" si="585"/>
        <v>32453.369999999984</v>
      </c>
      <c r="T2628" s="99">
        <f t="shared" si="586"/>
        <v>11538.630000000001</v>
      </c>
      <c r="U2628" s="99">
        <f t="shared" si="587"/>
        <v>43991.999999999985</v>
      </c>
      <c r="V2628" s="105"/>
    </row>
    <row r="2629" spans="1:22" s="92" customFormat="1" x14ac:dyDescent="0.25">
      <c r="A2629" s="82">
        <v>23</v>
      </c>
      <c r="B2629" s="246"/>
      <c r="C2629" s="246"/>
      <c r="D2629" s="246"/>
      <c r="E2629" s="246" t="s">
        <v>1925</v>
      </c>
      <c r="F2629" s="223" t="s">
        <v>4744</v>
      </c>
      <c r="G2629" s="99">
        <v>0</v>
      </c>
      <c r="H2629" s="99">
        <v>0</v>
      </c>
      <c r="I2629" s="71">
        <f t="shared" si="580"/>
        <v>0</v>
      </c>
      <c r="J2629" s="99"/>
      <c r="K2629" s="99"/>
      <c r="L2629" s="99">
        <f t="shared" si="581"/>
        <v>0</v>
      </c>
      <c r="M2629" s="99">
        <f t="shared" si="579"/>
        <v>0</v>
      </c>
      <c r="N2629" s="99">
        <f t="shared" si="582"/>
        <v>0</v>
      </c>
      <c r="O2629" s="99">
        <f t="shared" si="583"/>
        <v>0</v>
      </c>
      <c r="P2629" s="99"/>
      <c r="Q2629" s="99"/>
      <c r="R2629" s="99">
        <f t="shared" si="584"/>
        <v>0</v>
      </c>
      <c r="S2629" s="99">
        <f t="shared" si="585"/>
        <v>0</v>
      </c>
      <c r="T2629" s="99">
        <f t="shared" si="586"/>
        <v>0</v>
      </c>
      <c r="U2629" s="99">
        <f t="shared" si="587"/>
        <v>0</v>
      </c>
      <c r="V2629" s="105"/>
    </row>
    <row r="2630" spans="1:22" s="92" customFormat="1" x14ac:dyDescent="0.25">
      <c r="A2630" s="82">
        <v>24</v>
      </c>
      <c r="B2630" s="246"/>
      <c r="C2630" s="246"/>
      <c r="D2630" s="246"/>
      <c r="E2630" s="246" t="s">
        <v>1925</v>
      </c>
      <c r="F2630" s="223" t="s">
        <v>4745</v>
      </c>
      <c r="G2630" s="99">
        <v>96860.51</v>
      </c>
      <c r="H2630" s="99">
        <v>5077.49</v>
      </c>
      <c r="I2630" s="71">
        <f t="shared" si="580"/>
        <v>101938</v>
      </c>
      <c r="J2630" s="99"/>
      <c r="K2630" s="99"/>
      <c r="L2630" s="99">
        <f t="shared" si="581"/>
        <v>0</v>
      </c>
      <c r="M2630" s="99">
        <f t="shared" si="579"/>
        <v>96860.51</v>
      </c>
      <c r="N2630" s="99">
        <f t="shared" si="582"/>
        <v>5077.49</v>
      </c>
      <c r="O2630" s="99">
        <f t="shared" si="583"/>
        <v>101938</v>
      </c>
      <c r="P2630" s="99"/>
      <c r="Q2630" s="99"/>
      <c r="R2630" s="99">
        <f t="shared" si="584"/>
        <v>0</v>
      </c>
      <c r="S2630" s="99">
        <f t="shared" si="585"/>
        <v>96860.51</v>
      </c>
      <c r="T2630" s="99">
        <f t="shared" si="586"/>
        <v>5077.49</v>
      </c>
      <c r="U2630" s="99">
        <f t="shared" si="587"/>
        <v>101938</v>
      </c>
      <c r="V2630" s="105"/>
    </row>
    <row r="2631" spans="1:22" s="92" customFormat="1" x14ac:dyDescent="0.25">
      <c r="A2631" s="82">
        <v>25</v>
      </c>
      <c r="B2631" s="246"/>
      <c r="C2631" s="246"/>
      <c r="D2631" s="246"/>
      <c r="E2631" s="246" t="s">
        <v>1925</v>
      </c>
      <c r="F2631" s="223" t="s">
        <v>4746</v>
      </c>
      <c r="G2631" s="99">
        <v>17626.589999999986</v>
      </c>
      <c r="H2631" s="99">
        <v>12951.41</v>
      </c>
      <c r="I2631" s="71">
        <f t="shared" si="580"/>
        <v>30577.999999999985</v>
      </c>
      <c r="J2631" s="99"/>
      <c r="K2631" s="99"/>
      <c r="L2631" s="99">
        <f t="shared" si="581"/>
        <v>0</v>
      </c>
      <c r="M2631" s="99">
        <f t="shared" si="579"/>
        <v>17626.589999999986</v>
      </c>
      <c r="N2631" s="99">
        <f t="shared" si="582"/>
        <v>12951.41</v>
      </c>
      <c r="O2631" s="99">
        <f t="shared" si="583"/>
        <v>30577.999999999985</v>
      </c>
      <c r="P2631" s="99"/>
      <c r="Q2631" s="99"/>
      <c r="R2631" s="99">
        <f t="shared" si="584"/>
        <v>0</v>
      </c>
      <c r="S2631" s="99">
        <f t="shared" si="585"/>
        <v>17626.589999999986</v>
      </c>
      <c r="T2631" s="99">
        <f t="shared" si="586"/>
        <v>12951.41</v>
      </c>
      <c r="U2631" s="99">
        <f t="shared" si="587"/>
        <v>30577.999999999985</v>
      </c>
      <c r="V2631" s="105"/>
    </row>
    <row r="2632" spans="1:22" s="92" customFormat="1" x14ac:dyDescent="0.25">
      <c r="A2632" s="82">
        <v>26</v>
      </c>
      <c r="B2632" s="246"/>
      <c r="C2632" s="246"/>
      <c r="D2632" s="246"/>
      <c r="E2632" s="246" t="s">
        <v>1925</v>
      </c>
      <c r="F2632" s="223" t="s">
        <v>4747</v>
      </c>
      <c r="G2632" s="99">
        <v>0</v>
      </c>
      <c r="H2632" s="99">
        <v>0</v>
      </c>
      <c r="I2632" s="71">
        <f t="shared" si="580"/>
        <v>0</v>
      </c>
      <c r="J2632" s="99"/>
      <c r="K2632" s="99"/>
      <c r="L2632" s="99">
        <f t="shared" si="581"/>
        <v>0</v>
      </c>
      <c r="M2632" s="99">
        <f t="shared" si="579"/>
        <v>0</v>
      </c>
      <c r="N2632" s="99">
        <f t="shared" si="582"/>
        <v>0</v>
      </c>
      <c r="O2632" s="99">
        <f t="shared" si="583"/>
        <v>0</v>
      </c>
      <c r="P2632" s="99"/>
      <c r="Q2632" s="99"/>
      <c r="R2632" s="99">
        <f t="shared" si="584"/>
        <v>0</v>
      </c>
      <c r="S2632" s="99">
        <f t="shared" si="585"/>
        <v>0</v>
      </c>
      <c r="T2632" s="99">
        <f t="shared" si="586"/>
        <v>0</v>
      </c>
      <c r="U2632" s="99">
        <f t="shared" si="587"/>
        <v>0</v>
      </c>
      <c r="V2632" s="105"/>
    </row>
    <row r="2633" spans="1:22" s="92" customFormat="1" x14ac:dyDescent="0.25">
      <c r="A2633" s="82">
        <v>27</v>
      </c>
      <c r="B2633" s="246"/>
      <c r="C2633" s="246"/>
      <c r="D2633" s="246"/>
      <c r="E2633" s="246" t="s">
        <v>1925</v>
      </c>
      <c r="F2633" s="223" t="s">
        <v>4748</v>
      </c>
      <c r="G2633" s="99">
        <v>273730.2300000001</v>
      </c>
      <c r="H2633" s="99">
        <v>38467.770000000004</v>
      </c>
      <c r="I2633" s="71">
        <f t="shared" si="580"/>
        <v>312198.00000000012</v>
      </c>
      <c r="J2633" s="99"/>
      <c r="K2633" s="99"/>
      <c r="L2633" s="99">
        <f t="shared" si="581"/>
        <v>0</v>
      </c>
      <c r="M2633" s="99">
        <f t="shared" si="579"/>
        <v>273730.2300000001</v>
      </c>
      <c r="N2633" s="99">
        <f t="shared" si="582"/>
        <v>38467.770000000004</v>
      </c>
      <c r="O2633" s="99">
        <f t="shared" si="583"/>
        <v>312198.00000000012</v>
      </c>
      <c r="P2633" s="99"/>
      <c r="Q2633" s="99"/>
      <c r="R2633" s="99">
        <f t="shared" si="584"/>
        <v>0</v>
      </c>
      <c r="S2633" s="99">
        <f t="shared" si="585"/>
        <v>273730.2300000001</v>
      </c>
      <c r="T2633" s="99">
        <f t="shared" si="586"/>
        <v>38467.770000000004</v>
      </c>
      <c r="U2633" s="99">
        <f t="shared" si="587"/>
        <v>312198.00000000012</v>
      </c>
      <c r="V2633" s="105"/>
    </row>
    <row r="2634" spans="1:22" s="92" customFormat="1" x14ac:dyDescent="0.25">
      <c r="A2634" s="82">
        <v>28</v>
      </c>
      <c r="B2634" s="246"/>
      <c r="C2634" s="246"/>
      <c r="D2634" s="246"/>
      <c r="E2634" s="246" t="s">
        <v>1925</v>
      </c>
      <c r="F2634" s="223" t="s">
        <v>4749</v>
      </c>
      <c r="G2634" s="99">
        <v>11944.259999999998</v>
      </c>
      <c r="H2634" s="99">
        <v>53.74</v>
      </c>
      <c r="I2634" s="71">
        <f t="shared" si="580"/>
        <v>11997.999999999998</v>
      </c>
      <c r="J2634" s="99"/>
      <c r="K2634" s="99"/>
      <c r="L2634" s="99">
        <f t="shared" si="581"/>
        <v>0</v>
      </c>
      <c r="M2634" s="99">
        <f t="shared" si="579"/>
        <v>11944.259999999998</v>
      </c>
      <c r="N2634" s="99">
        <f t="shared" si="582"/>
        <v>53.74</v>
      </c>
      <c r="O2634" s="99">
        <f t="shared" si="583"/>
        <v>11997.999999999998</v>
      </c>
      <c r="P2634" s="99"/>
      <c r="Q2634" s="99"/>
      <c r="R2634" s="99">
        <f t="shared" si="584"/>
        <v>0</v>
      </c>
      <c r="S2634" s="99">
        <f t="shared" si="585"/>
        <v>11944.259999999998</v>
      </c>
      <c r="T2634" s="99">
        <f t="shared" si="586"/>
        <v>53.74</v>
      </c>
      <c r="U2634" s="99">
        <f t="shared" si="587"/>
        <v>11997.999999999998</v>
      </c>
      <c r="V2634" s="105"/>
    </row>
    <row r="2635" spans="1:22" s="92" customFormat="1" x14ac:dyDescent="0.25">
      <c r="A2635" s="82">
        <v>29</v>
      </c>
      <c r="B2635" s="246"/>
      <c r="C2635" s="246"/>
      <c r="D2635" s="246"/>
      <c r="E2635" s="246" t="s">
        <v>1925</v>
      </c>
      <c r="F2635" s="223" t="s">
        <v>4750</v>
      </c>
      <c r="G2635" s="99">
        <v>36174.420000000006</v>
      </c>
      <c r="H2635" s="99">
        <v>19080.579999999998</v>
      </c>
      <c r="I2635" s="71">
        <f t="shared" si="580"/>
        <v>55255</v>
      </c>
      <c r="J2635" s="99"/>
      <c r="K2635" s="99"/>
      <c r="L2635" s="99">
        <f t="shared" si="581"/>
        <v>0</v>
      </c>
      <c r="M2635" s="99">
        <f t="shared" si="579"/>
        <v>36174.420000000006</v>
      </c>
      <c r="N2635" s="99">
        <f t="shared" si="582"/>
        <v>19080.579999999998</v>
      </c>
      <c r="O2635" s="99">
        <f t="shared" si="583"/>
        <v>55255</v>
      </c>
      <c r="P2635" s="99"/>
      <c r="Q2635" s="99"/>
      <c r="R2635" s="99">
        <f t="shared" si="584"/>
        <v>0</v>
      </c>
      <c r="S2635" s="99">
        <f t="shared" si="585"/>
        <v>36174.420000000006</v>
      </c>
      <c r="T2635" s="99">
        <f t="shared" si="586"/>
        <v>19080.579999999998</v>
      </c>
      <c r="U2635" s="99">
        <f t="shared" si="587"/>
        <v>55255</v>
      </c>
      <c r="V2635" s="105"/>
    </row>
    <row r="2636" spans="1:22" s="92" customFormat="1" x14ac:dyDescent="0.25">
      <c r="A2636" s="82">
        <v>30</v>
      </c>
      <c r="B2636" s="246"/>
      <c r="C2636" s="246"/>
      <c r="D2636" s="246"/>
      <c r="E2636" s="246" t="s">
        <v>1925</v>
      </c>
      <c r="F2636" s="223" t="s">
        <v>4751</v>
      </c>
      <c r="G2636" s="99">
        <v>57689.069999999992</v>
      </c>
      <c r="H2636" s="99">
        <v>27208.93</v>
      </c>
      <c r="I2636" s="71">
        <f t="shared" si="580"/>
        <v>84898</v>
      </c>
      <c r="J2636" s="99"/>
      <c r="K2636" s="99"/>
      <c r="L2636" s="99">
        <f t="shared" si="581"/>
        <v>0</v>
      </c>
      <c r="M2636" s="99">
        <f t="shared" si="579"/>
        <v>57689.069999999992</v>
      </c>
      <c r="N2636" s="99">
        <f t="shared" si="582"/>
        <v>27208.93</v>
      </c>
      <c r="O2636" s="99">
        <f t="shared" si="583"/>
        <v>84898</v>
      </c>
      <c r="P2636" s="99"/>
      <c r="Q2636" s="99"/>
      <c r="R2636" s="99">
        <f t="shared" si="584"/>
        <v>0</v>
      </c>
      <c r="S2636" s="99">
        <f t="shared" si="585"/>
        <v>57689.069999999992</v>
      </c>
      <c r="T2636" s="99">
        <f t="shared" si="586"/>
        <v>27208.93</v>
      </c>
      <c r="U2636" s="99">
        <f t="shared" si="587"/>
        <v>84898</v>
      </c>
      <c r="V2636" s="105"/>
    </row>
    <row r="2637" spans="1:22" s="92" customFormat="1" x14ac:dyDescent="0.25">
      <c r="A2637" s="82">
        <v>31</v>
      </c>
      <c r="B2637" s="246"/>
      <c r="C2637" s="246"/>
      <c r="D2637" s="246"/>
      <c r="E2637" s="246" t="s">
        <v>1925</v>
      </c>
      <c r="F2637" s="223" t="s">
        <v>4752</v>
      </c>
      <c r="G2637" s="99">
        <v>0</v>
      </c>
      <c r="H2637" s="99">
        <v>0</v>
      </c>
      <c r="I2637" s="71">
        <f t="shared" si="580"/>
        <v>0</v>
      </c>
      <c r="J2637" s="99"/>
      <c r="K2637" s="99"/>
      <c r="L2637" s="99">
        <f t="shared" si="581"/>
        <v>0</v>
      </c>
      <c r="M2637" s="99">
        <f t="shared" si="579"/>
        <v>0</v>
      </c>
      <c r="N2637" s="99">
        <f t="shared" si="582"/>
        <v>0</v>
      </c>
      <c r="O2637" s="99">
        <f t="shared" si="583"/>
        <v>0</v>
      </c>
      <c r="P2637" s="99"/>
      <c r="Q2637" s="99"/>
      <c r="R2637" s="99">
        <f t="shared" si="584"/>
        <v>0</v>
      </c>
      <c r="S2637" s="99">
        <f t="shared" si="585"/>
        <v>0</v>
      </c>
      <c r="T2637" s="99">
        <f t="shared" si="586"/>
        <v>0</v>
      </c>
      <c r="U2637" s="99">
        <f t="shared" si="587"/>
        <v>0</v>
      </c>
      <c r="V2637" s="105"/>
    </row>
    <row r="2638" spans="1:22" s="92" customFormat="1" x14ac:dyDescent="0.25">
      <c r="A2638" s="82">
        <v>32</v>
      </c>
      <c r="B2638" s="246"/>
      <c r="C2638" s="246"/>
      <c r="D2638" s="246"/>
      <c r="E2638" s="246" t="s">
        <v>1925</v>
      </c>
      <c r="F2638" s="223" t="s">
        <v>4753</v>
      </c>
      <c r="G2638" s="99">
        <v>38047.75</v>
      </c>
      <c r="H2638" s="99">
        <v>5327.25</v>
      </c>
      <c r="I2638" s="71">
        <f t="shared" si="580"/>
        <v>43375</v>
      </c>
      <c r="J2638" s="99"/>
      <c r="K2638" s="99"/>
      <c r="L2638" s="99">
        <f t="shared" si="581"/>
        <v>0</v>
      </c>
      <c r="M2638" s="99">
        <f t="shared" si="579"/>
        <v>38047.75</v>
      </c>
      <c r="N2638" s="99">
        <f t="shared" si="582"/>
        <v>5327.25</v>
      </c>
      <c r="O2638" s="99">
        <f t="shared" si="583"/>
        <v>43375</v>
      </c>
      <c r="P2638" s="99"/>
      <c r="Q2638" s="99"/>
      <c r="R2638" s="99">
        <f t="shared" si="584"/>
        <v>0</v>
      </c>
      <c r="S2638" s="99">
        <f t="shared" si="585"/>
        <v>38047.75</v>
      </c>
      <c r="T2638" s="99">
        <f t="shared" si="586"/>
        <v>5327.25</v>
      </c>
      <c r="U2638" s="99">
        <f t="shared" si="587"/>
        <v>43375</v>
      </c>
      <c r="V2638" s="105"/>
    </row>
    <row r="2639" spans="1:22" s="92" customFormat="1" x14ac:dyDescent="0.25">
      <c r="A2639" s="82">
        <v>33</v>
      </c>
      <c r="B2639" s="246"/>
      <c r="C2639" s="246"/>
      <c r="D2639" s="246"/>
      <c r="E2639" s="246" t="s">
        <v>1925</v>
      </c>
      <c r="F2639" s="223" t="s">
        <v>4754</v>
      </c>
      <c r="G2639" s="99">
        <v>11836.87</v>
      </c>
      <c r="H2639" s="99">
        <v>3301.13</v>
      </c>
      <c r="I2639" s="71">
        <f t="shared" si="580"/>
        <v>15138</v>
      </c>
      <c r="J2639" s="99"/>
      <c r="K2639" s="99"/>
      <c r="L2639" s="99">
        <f t="shared" si="581"/>
        <v>0</v>
      </c>
      <c r="M2639" s="99">
        <f t="shared" si="579"/>
        <v>11836.87</v>
      </c>
      <c r="N2639" s="99">
        <f t="shared" si="582"/>
        <v>3301.13</v>
      </c>
      <c r="O2639" s="99">
        <f t="shared" si="583"/>
        <v>15138</v>
      </c>
      <c r="P2639" s="99"/>
      <c r="Q2639" s="99"/>
      <c r="R2639" s="99">
        <f t="shared" si="584"/>
        <v>0</v>
      </c>
      <c r="S2639" s="99">
        <f t="shared" si="585"/>
        <v>11836.87</v>
      </c>
      <c r="T2639" s="99">
        <f t="shared" si="586"/>
        <v>3301.13</v>
      </c>
      <c r="U2639" s="99">
        <f t="shared" si="587"/>
        <v>15138</v>
      </c>
      <c r="V2639" s="105"/>
    </row>
    <row r="2640" spans="1:22" s="92" customFormat="1" x14ac:dyDescent="0.25">
      <c r="A2640" s="82">
        <v>34</v>
      </c>
      <c r="B2640" s="246"/>
      <c r="C2640" s="246"/>
      <c r="D2640" s="246"/>
      <c r="E2640" s="246" t="s">
        <v>1925</v>
      </c>
      <c r="F2640" s="223" t="s">
        <v>4755</v>
      </c>
      <c r="G2640" s="99">
        <v>41131.399999999965</v>
      </c>
      <c r="H2640" s="99">
        <v>16642.600000000002</v>
      </c>
      <c r="I2640" s="71">
        <f t="shared" si="580"/>
        <v>57773.999999999971</v>
      </c>
      <c r="J2640" s="99"/>
      <c r="K2640" s="99"/>
      <c r="L2640" s="99">
        <f t="shared" si="581"/>
        <v>0</v>
      </c>
      <c r="M2640" s="99">
        <f t="shared" si="579"/>
        <v>41131.399999999965</v>
      </c>
      <c r="N2640" s="99">
        <f t="shared" si="582"/>
        <v>16642.600000000002</v>
      </c>
      <c r="O2640" s="99">
        <f t="shared" si="583"/>
        <v>57773.999999999971</v>
      </c>
      <c r="P2640" s="99"/>
      <c r="Q2640" s="99"/>
      <c r="R2640" s="99">
        <f t="shared" si="584"/>
        <v>0</v>
      </c>
      <c r="S2640" s="99">
        <f t="shared" si="585"/>
        <v>41131.399999999965</v>
      </c>
      <c r="T2640" s="99">
        <f t="shared" si="586"/>
        <v>16642.600000000002</v>
      </c>
      <c r="U2640" s="99">
        <f t="shared" si="587"/>
        <v>57773.999999999971</v>
      </c>
      <c r="V2640" s="105"/>
    </row>
    <row r="2641" spans="1:68" s="224" customFormat="1" x14ac:dyDescent="0.25">
      <c r="A2641" s="82">
        <v>35</v>
      </c>
      <c r="B2641" s="246"/>
      <c r="C2641" s="246"/>
      <c r="D2641" s="246"/>
      <c r="E2641" s="246" t="s">
        <v>1925</v>
      </c>
      <c r="F2641" s="223" t="s">
        <v>4756</v>
      </c>
      <c r="G2641" s="99">
        <v>216626.5199999999</v>
      </c>
      <c r="H2641" s="99">
        <v>33948.479999999981</v>
      </c>
      <c r="I2641" s="71">
        <f t="shared" si="580"/>
        <v>250574.99999999988</v>
      </c>
      <c r="J2641" s="99"/>
      <c r="K2641" s="99"/>
      <c r="L2641" s="99">
        <f t="shared" si="581"/>
        <v>0</v>
      </c>
      <c r="M2641" s="99">
        <f t="shared" ref="M2641:M2704" si="589">G2641+J2641</f>
        <v>216626.5199999999</v>
      </c>
      <c r="N2641" s="99">
        <f t="shared" si="582"/>
        <v>33948.479999999981</v>
      </c>
      <c r="O2641" s="99">
        <f t="shared" si="583"/>
        <v>250574.99999999988</v>
      </c>
      <c r="P2641" s="99"/>
      <c r="Q2641" s="99"/>
      <c r="R2641" s="99">
        <f t="shared" si="584"/>
        <v>0</v>
      </c>
      <c r="S2641" s="99">
        <f t="shared" si="585"/>
        <v>216626.5199999999</v>
      </c>
      <c r="T2641" s="99">
        <f t="shared" si="586"/>
        <v>33948.479999999981</v>
      </c>
      <c r="U2641" s="99">
        <f t="shared" si="587"/>
        <v>250574.99999999988</v>
      </c>
      <c r="V2641" s="105"/>
      <c r="W2641" s="92"/>
      <c r="X2641" s="92"/>
      <c r="Y2641" s="92"/>
      <c r="Z2641" s="92"/>
      <c r="AA2641" s="92"/>
      <c r="AB2641" s="92"/>
      <c r="AC2641" s="92"/>
      <c r="AD2641" s="92"/>
      <c r="AE2641" s="92"/>
      <c r="AF2641" s="92"/>
      <c r="AG2641" s="92"/>
      <c r="AH2641" s="92"/>
      <c r="AI2641" s="92"/>
      <c r="AJ2641" s="92"/>
      <c r="AK2641" s="92"/>
      <c r="AL2641" s="92"/>
      <c r="AM2641" s="92"/>
      <c r="AN2641" s="92"/>
      <c r="AO2641" s="92"/>
      <c r="AP2641" s="92"/>
      <c r="AQ2641" s="92"/>
      <c r="AR2641" s="92"/>
      <c r="AS2641" s="92"/>
      <c r="AT2641" s="92"/>
      <c r="AU2641" s="92"/>
      <c r="AV2641" s="92"/>
      <c r="AW2641" s="92"/>
      <c r="AX2641" s="92"/>
      <c r="AY2641" s="92"/>
      <c r="AZ2641" s="92"/>
      <c r="BA2641" s="92"/>
      <c r="BB2641" s="92"/>
      <c r="BC2641" s="92"/>
      <c r="BD2641" s="92"/>
      <c r="BE2641" s="92"/>
      <c r="BF2641" s="92"/>
      <c r="BG2641" s="92"/>
      <c r="BH2641" s="92"/>
      <c r="BI2641" s="92"/>
      <c r="BJ2641" s="92"/>
      <c r="BK2641" s="92"/>
      <c r="BL2641" s="92"/>
      <c r="BM2641" s="92"/>
      <c r="BN2641" s="92"/>
      <c r="BO2641" s="92"/>
      <c r="BP2641" s="92"/>
    </row>
    <row r="2642" spans="1:68" s="92" customFormat="1" x14ac:dyDescent="0.25">
      <c r="A2642" s="82">
        <v>36</v>
      </c>
      <c r="B2642" s="246"/>
      <c r="C2642" s="246"/>
      <c r="D2642" s="246"/>
      <c r="E2642" s="246" t="s">
        <v>1925</v>
      </c>
      <c r="F2642" s="223" t="s">
        <v>4757</v>
      </c>
      <c r="G2642" s="99">
        <v>12357.349999999988</v>
      </c>
      <c r="H2642" s="99">
        <v>25590.650000000005</v>
      </c>
      <c r="I2642" s="71">
        <f t="shared" si="580"/>
        <v>37947.999999999993</v>
      </c>
      <c r="J2642" s="99"/>
      <c r="K2642" s="99"/>
      <c r="L2642" s="99">
        <f t="shared" si="581"/>
        <v>0</v>
      </c>
      <c r="M2642" s="99">
        <f t="shared" si="589"/>
        <v>12357.349999999988</v>
      </c>
      <c r="N2642" s="99">
        <f t="shared" si="582"/>
        <v>25590.650000000005</v>
      </c>
      <c r="O2642" s="99">
        <f t="shared" si="583"/>
        <v>37947.999999999993</v>
      </c>
      <c r="P2642" s="99"/>
      <c r="Q2642" s="99"/>
      <c r="R2642" s="99">
        <f t="shared" si="584"/>
        <v>0</v>
      </c>
      <c r="S2642" s="99">
        <f t="shared" si="585"/>
        <v>12357.349999999988</v>
      </c>
      <c r="T2642" s="99">
        <f t="shared" si="586"/>
        <v>25590.650000000005</v>
      </c>
      <c r="U2642" s="99">
        <f t="shared" si="587"/>
        <v>37947.999999999993</v>
      </c>
      <c r="V2642" s="105"/>
    </row>
    <row r="2643" spans="1:68" s="92" customFormat="1" x14ac:dyDescent="0.25">
      <c r="A2643" s="82">
        <v>37</v>
      </c>
      <c r="B2643" s="246"/>
      <c r="C2643" s="246"/>
      <c r="D2643" s="246"/>
      <c r="E2643" s="246" t="s">
        <v>1925</v>
      </c>
      <c r="F2643" s="223" t="s">
        <v>4758</v>
      </c>
      <c r="G2643" s="99">
        <v>165491.01</v>
      </c>
      <c r="H2643" s="99">
        <v>39981.989999999991</v>
      </c>
      <c r="I2643" s="71">
        <f t="shared" si="580"/>
        <v>205473</v>
      </c>
      <c r="J2643" s="99"/>
      <c r="K2643" s="99"/>
      <c r="L2643" s="99">
        <f t="shared" si="581"/>
        <v>0</v>
      </c>
      <c r="M2643" s="99">
        <f t="shared" si="589"/>
        <v>165491.01</v>
      </c>
      <c r="N2643" s="99">
        <f t="shared" si="582"/>
        <v>39981.989999999991</v>
      </c>
      <c r="O2643" s="99">
        <f t="shared" si="583"/>
        <v>205473</v>
      </c>
      <c r="P2643" s="99"/>
      <c r="Q2643" s="99"/>
      <c r="R2643" s="99">
        <f t="shared" si="584"/>
        <v>0</v>
      </c>
      <c r="S2643" s="99">
        <f t="shared" si="585"/>
        <v>165491.01</v>
      </c>
      <c r="T2643" s="99">
        <f t="shared" si="586"/>
        <v>39981.989999999991</v>
      </c>
      <c r="U2643" s="99">
        <f t="shared" si="587"/>
        <v>205473</v>
      </c>
      <c r="V2643" s="105"/>
    </row>
    <row r="2644" spans="1:68" s="92" customFormat="1" x14ac:dyDescent="0.25">
      <c r="A2644" s="82">
        <v>38</v>
      </c>
      <c r="B2644" s="246"/>
      <c r="C2644" s="246"/>
      <c r="D2644" s="246"/>
      <c r="E2644" s="246" t="s">
        <v>1925</v>
      </c>
      <c r="F2644" s="223" t="s">
        <v>4759</v>
      </c>
      <c r="G2644" s="99">
        <v>188000.85999999993</v>
      </c>
      <c r="H2644" s="99">
        <v>11598.140000000007</v>
      </c>
      <c r="I2644" s="71">
        <f t="shared" si="580"/>
        <v>199598.99999999994</v>
      </c>
      <c r="J2644" s="99"/>
      <c r="K2644" s="99"/>
      <c r="L2644" s="99">
        <f t="shared" si="581"/>
        <v>0</v>
      </c>
      <c r="M2644" s="99">
        <f t="shared" si="589"/>
        <v>188000.85999999993</v>
      </c>
      <c r="N2644" s="99">
        <f t="shared" si="582"/>
        <v>11598.140000000007</v>
      </c>
      <c r="O2644" s="99">
        <f t="shared" si="583"/>
        <v>199598.99999999994</v>
      </c>
      <c r="P2644" s="99"/>
      <c r="Q2644" s="99"/>
      <c r="R2644" s="99">
        <f t="shared" si="584"/>
        <v>0</v>
      </c>
      <c r="S2644" s="99">
        <f t="shared" si="585"/>
        <v>188000.85999999993</v>
      </c>
      <c r="T2644" s="99">
        <f t="shared" si="586"/>
        <v>11598.140000000007</v>
      </c>
      <c r="U2644" s="99">
        <f t="shared" si="587"/>
        <v>199598.99999999994</v>
      </c>
      <c r="V2644" s="105"/>
    </row>
    <row r="2645" spans="1:68" s="92" customFormat="1" x14ac:dyDescent="0.25">
      <c r="A2645" s="82">
        <v>39</v>
      </c>
      <c r="B2645" s="246"/>
      <c r="C2645" s="246"/>
      <c r="D2645" s="246"/>
      <c r="E2645" s="246" t="s">
        <v>1925</v>
      </c>
      <c r="F2645" s="223" t="s">
        <v>4760</v>
      </c>
      <c r="G2645" s="99">
        <v>19354.420000000006</v>
      </c>
      <c r="H2645" s="99">
        <v>3146.58</v>
      </c>
      <c r="I2645" s="71">
        <f t="shared" si="580"/>
        <v>22501.000000000007</v>
      </c>
      <c r="J2645" s="99"/>
      <c r="K2645" s="99"/>
      <c r="L2645" s="99">
        <f t="shared" si="581"/>
        <v>0</v>
      </c>
      <c r="M2645" s="99">
        <f t="shared" si="589"/>
        <v>19354.420000000006</v>
      </c>
      <c r="N2645" s="99">
        <f t="shared" si="582"/>
        <v>3146.58</v>
      </c>
      <c r="O2645" s="99">
        <f t="shared" si="583"/>
        <v>22501.000000000007</v>
      </c>
      <c r="P2645" s="99"/>
      <c r="Q2645" s="99"/>
      <c r="R2645" s="99">
        <f t="shared" si="584"/>
        <v>0</v>
      </c>
      <c r="S2645" s="99">
        <f t="shared" si="585"/>
        <v>19354.420000000006</v>
      </c>
      <c r="T2645" s="99">
        <f t="shared" si="586"/>
        <v>3146.58</v>
      </c>
      <c r="U2645" s="99">
        <f t="shared" si="587"/>
        <v>22501.000000000007</v>
      </c>
      <c r="V2645" s="105"/>
    </row>
    <row r="2646" spans="1:68" s="92" customFormat="1" x14ac:dyDescent="0.25">
      <c r="A2646" s="82">
        <v>40</v>
      </c>
      <c r="B2646" s="246"/>
      <c r="C2646" s="246"/>
      <c r="D2646" s="246"/>
      <c r="E2646" s="246" t="s">
        <v>1925</v>
      </c>
      <c r="F2646" s="223" t="s">
        <v>4761</v>
      </c>
      <c r="G2646" s="99">
        <v>191940.02000000005</v>
      </c>
      <c r="H2646" s="99">
        <v>12055.98</v>
      </c>
      <c r="I2646" s="71">
        <f t="shared" si="580"/>
        <v>203996.00000000006</v>
      </c>
      <c r="J2646" s="99"/>
      <c r="K2646" s="99"/>
      <c r="L2646" s="99">
        <f t="shared" si="581"/>
        <v>0</v>
      </c>
      <c r="M2646" s="99">
        <f t="shared" si="589"/>
        <v>191940.02000000005</v>
      </c>
      <c r="N2646" s="99">
        <f t="shared" si="582"/>
        <v>12055.98</v>
      </c>
      <c r="O2646" s="99">
        <f t="shared" si="583"/>
        <v>203996.00000000006</v>
      </c>
      <c r="P2646" s="99"/>
      <c r="Q2646" s="99"/>
      <c r="R2646" s="99">
        <f t="shared" si="584"/>
        <v>0</v>
      </c>
      <c r="S2646" s="99">
        <f t="shared" si="585"/>
        <v>191940.02000000005</v>
      </c>
      <c r="T2646" s="99">
        <f t="shared" si="586"/>
        <v>12055.98</v>
      </c>
      <c r="U2646" s="99">
        <f t="shared" si="587"/>
        <v>203996.00000000006</v>
      </c>
      <c r="V2646" s="105"/>
    </row>
    <row r="2647" spans="1:68" s="92" customFormat="1" x14ac:dyDescent="0.25">
      <c r="A2647" s="82">
        <v>41</v>
      </c>
      <c r="B2647" s="246"/>
      <c r="C2647" s="246"/>
      <c r="D2647" s="246"/>
      <c r="E2647" s="246" t="s">
        <v>1925</v>
      </c>
      <c r="F2647" s="223" t="s">
        <v>4762</v>
      </c>
      <c r="G2647" s="99">
        <v>123083.18000000002</v>
      </c>
      <c r="H2647" s="99">
        <v>21378.820000000003</v>
      </c>
      <c r="I2647" s="71">
        <f t="shared" si="580"/>
        <v>144462.00000000003</v>
      </c>
      <c r="J2647" s="99"/>
      <c r="K2647" s="99"/>
      <c r="L2647" s="99">
        <f t="shared" si="581"/>
        <v>0</v>
      </c>
      <c r="M2647" s="99">
        <f t="shared" si="589"/>
        <v>123083.18000000002</v>
      </c>
      <c r="N2647" s="99">
        <f t="shared" si="582"/>
        <v>21378.820000000003</v>
      </c>
      <c r="O2647" s="99">
        <f t="shared" si="583"/>
        <v>144462.00000000003</v>
      </c>
      <c r="P2647" s="99"/>
      <c r="Q2647" s="99"/>
      <c r="R2647" s="99">
        <f t="shared" si="584"/>
        <v>0</v>
      </c>
      <c r="S2647" s="99">
        <f t="shared" si="585"/>
        <v>123083.18000000002</v>
      </c>
      <c r="T2647" s="99">
        <f t="shared" si="586"/>
        <v>21378.820000000003</v>
      </c>
      <c r="U2647" s="99">
        <f t="shared" si="587"/>
        <v>144462.00000000003</v>
      </c>
      <c r="V2647" s="105"/>
    </row>
    <row r="2648" spans="1:68" s="219" customFormat="1" x14ac:dyDescent="0.25">
      <c r="A2648" s="255" t="s">
        <v>43</v>
      </c>
      <c r="B2648" s="256"/>
      <c r="C2648" s="256"/>
      <c r="D2648" s="256"/>
      <c r="E2648" s="256"/>
      <c r="F2648" s="218">
        <f>A2647</f>
        <v>41</v>
      </c>
      <c r="G2648" s="97">
        <f>SUM(G2607:G2647)</f>
        <v>4184004.6300000004</v>
      </c>
      <c r="H2648" s="97">
        <f t="shared" ref="H2648:U2648" si="590">SUM(H2607:H2647)</f>
        <v>830159.37</v>
      </c>
      <c r="I2648" s="97">
        <f t="shared" si="590"/>
        <v>5014164</v>
      </c>
      <c r="J2648" s="97">
        <f t="shared" si="590"/>
        <v>0</v>
      </c>
      <c r="K2648" s="97">
        <f t="shared" si="590"/>
        <v>0</v>
      </c>
      <c r="L2648" s="97">
        <f t="shared" si="590"/>
        <v>0</v>
      </c>
      <c r="M2648" s="97">
        <f t="shared" si="590"/>
        <v>4184004.6300000004</v>
      </c>
      <c r="N2648" s="97">
        <f t="shared" si="590"/>
        <v>830159.37</v>
      </c>
      <c r="O2648" s="97">
        <f t="shared" si="590"/>
        <v>5014164</v>
      </c>
      <c r="P2648" s="97">
        <f t="shared" si="590"/>
        <v>0</v>
      </c>
      <c r="Q2648" s="97">
        <f t="shared" si="590"/>
        <v>0</v>
      </c>
      <c r="R2648" s="97">
        <f t="shared" si="590"/>
        <v>0</v>
      </c>
      <c r="S2648" s="97">
        <f t="shared" si="590"/>
        <v>4184004.6300000004</v>
      </c>
      <c r="T2648" s="97">
        <f t="shared" si="590"/>
        <v>830159.37</v>
      </c>
      <c r="U2648" s="97">
        <f t="shared" si="590"/>
        <v>5014164</v>
      </c>
      <c r="V2648" s="225"/>
      <c r="W2648" s="92"/>
      <c r="X2648" s="92"/>
      <c r="Y2648" s="92"/>
      <c r="Z2648" s="92"/>
      <c r="AA2648" s="92"/>
      <c r="AB2648" s="92"/>
      <c r="AC2648" s="92"/>
      <c r="AD2648" s="92"/>
      <c r="AE2648" s="92"/>
      <c r="AF2648" s="92"/>
      <c r="AG2648" s="92"/>
      <c r="AH2648" s="92"/>
      <c r="AI2648" s="92"/>
      <c r="AJ2648" s="92"/>
      <c r="AK2648" s="92"/>
      <c r="AL2648" s="92"/>
      <c r="AM2648" s="92"/>
      <c r="AN2648" s="92"/>
      <c r="AO2648" s="92"/>
      <c r="AP2648" s="92"/>
      <c r="AQ2648" s="92"/>
      <c r="AR2648" s="92"/>
      <c r="AS2648" s="92"/>
      <c r="AT2648" s="92"/>
      <c r="AU2648" s="92"/>
      <c r="AV2648" s="92"/>
      <c r="AW2648" s="92"/>
      <c r="AX2648" s="92"/>
      <c r="AY2648" s="92"/>
      <c r="AZ2648" s="92"/>
      <c r="BA2648" s="92"/>
      <c r="BB2648" s="92"/>
      <c r="BC2648" s="92"/>
      <c r="BD2648" s="92"/>
      <c r="BE2648" s="92"/>
      <c r="BF2648" s="92"/>
      <c r="BG2648" s="92"/>
      <c r="BH2648" s="92"/>
      <c r="BI2648" s="92"/>
      <c r="BJ2648" s="92"/>
      <c r="BK2648" s="92"/>
      <c r="BL2648" s="92"/>
      <c r="BM2648" s="92"/>
      <c r="BN2648" s="92"/>
      <c r="BO2648" s="92"/>
      <c r="BP2648" s="92"/>
    </row>
    <row r="2649" spans="1:68" s="92" customFormat="1" x14ac:dyDescent="0.25">
      <c r="A2649" s="109">
        <v>1</v>
      </c>
      <c r="B2649" s="234" t="s">
        <v>1843</v>
      </c>
      <c r="C2649" s="234" t="s">
        <v>1844</v>
      </c>
      <c r="D2649" s="234" t="s">
        <v>5601</v>
      </c>
      <c r="E2649" s="234" t="s">
        <v>1956</v>
      </c>
      <c r="F2649" s="106" t="s">
        <v>4763</v>
      </c>
      <c r="G2649" s="99">
        <v>150886.93999999997</v>
      </c>
      <c r="H2649" s="99">
        <v>1343.0599999999995</v>
      </c>
      <c r="I2649" s="71">
        <f t="shared" ref="I2649:I2711" si="591">SUM(G2649:H2649)</f>
        <v>152229.99999999997</v>
      </c>
      <c r="J2649" s="99"/>
      <c r="K2649" s="99"/>
      <c r="L2649" s="99">
        <f t="shared" si="581"/>
        <v>0</v>
      </c>
      <c r="M2649" s="99">
        <f t="shared" si="589"/>
        <v>150886.93999999997</v>
      </c>
      <c r="N2649" s="99">
        <f t="shared" si="582"/>
        <v>1343.0599999999995</v>
      </c>
      <c r="O2649" s="99">
        <f t="shared" si="583"/>
        <v>152229.99999999997</v>
      </c>
      <c r="P2649" s="99"/>
      <c r="Q2649" s="99"/>
      <c r="R2649" s="99">
        <f t="shared" ref="R2649:R2659" si="592">P2649+Q2649</f>
        <v>0</v>
      </c>
      <c r="S2649" s="99">
        <f t="shared" si="585"/>
        <v>150886.93999999997</v>
      </c>
      <c r="T2649" s="99">
        <f t="shared" si="586"/>
        <v>1343.0599999999995</v>
      </c>
      <c r="U2649" s="99">
        <f t="shared" si="587"/>
        <v>152229.99999999997</v>
      </c>
      <c r="V2649" s="77"/>
    </row>
    <row r="2650" spans="1:68" s="92" customFormat="1" x14ac:dyDescent="0.25">
      <c r="A2650" s="109">
        <v>2</v>
      </c>
      <c r="B2650" s="235"/>
      <c r="C2650" s="235"/>
      <c r="D2650" s="235"/>
      <c r="E2650" s="235"/>
      <c r="F2650" s="106" t="s">
        <v>4764</v>
      </c>
      <c r="G2650" s="99">
        <v>125891.85</v>
      </c>
      <c r="H2650" s="99">
        <v>21875.149999999994</v>
      </c>
      <c r="I2650" s="71">
        <f t="shared" si="591"/>
        <v>147767</v>
      </c>
      <c r="J2650" s="99"/>
      <c r="K2650" s="99"/>
      <c r="L2650" s="99">
        <f t="shared" si="581"/>
        <v>0</v>
      </c>
      <c r="M2650" s="99">
        <f t="shared" si="589"/>
        <v>125891.85</v>
      </c>
      <c r="N2650" s="99">
        <f t="shared" si="582"/>
        <v>21875.149999999994</v>
      </c>
      <c r="O2650" s="99">
        <f t="shared" si="583"/>
        <v>147767</v>
      </c>
      <c r="P2650" s="99"/>
      <c r="Q2650" s="99"/>
      <c r="R2650" s="99">
        <f t="shared" si="592"/>
        <v>0</v>
      </c>
      <c r="S2650" s="99">
        <f t="shared" si="585"/>
        <v>125891.85</v>
      </c>
      <c r="T2650" s="99">
        <f t="shared" si="586"/>
        <v>21875.149999999994</v>
      </c>
      <c r="U2650" s="99">
        <f t="shared" si="587"/>
        <v>147767</v>
      </c>
      <c r="V2650" s="77"/>
    </row>
    <row r="2651" spans="1:68" s="92" customFormat="1" x14ac:dyDescent="0.25">
      <c r="A2651" s="109">
        <v>3</v>
      </c>
      <c r="B2651" s="235"/>
      <c r="C2651" s="235"/>
      <c r="D2651" s="235"/>
      <c r="E2651" s="235"/>
      <c r="F2651" s="106" t="s">
        <v>4765</v>
      </c>
      <c r="G2651" s="99">
        <v>38919.749999999971</v>
      </c>
      <c r="H2651" s="99">
        <v>-4925.75</v>
      </c>
      <c r="I2651" s="71">
        <f t="shared" si="591"/>
        <v>33993.999999999971</v>
      </c>
      <c r="J2651" s="99"/>
      <c r="K2651" s="99"/>
      <c r="L2651" s="99">
        <f t="shared" si="581"/>
        <v>0</v>
      </c>
      <c r="M2651" s="99">
        <f t="shared" si="589"/>
        <v>38919.749999999971</v>
      </c>
      <c r="N2651" s="99">
        <f t="shared" si="582"/>
        <v>-4925.75</v>
      </c>
      <c r="O2651" s="99">
        <f t="shared" si="583"/>
        <v>33993.999999999971</v>
      </c>
      <c r="P2651" s="99"/>
      <c r="Q2651" s="99"/>
      <c r="R2651" s="99">
        <f t="shared" si="592"/>
        <v>0</v>
      </c>
      <c r="S2651" s="99">
        <f t="shared" si="585"/>
        <v>38919.749999999971</v>
      </c>
      <c r="T2651" s="99">
        <f t="shared" si="586"/>
        <v>-4925.75</v>
      </c>
      <c r="U2651" s="99">
        <f t="shared" si="587"/>
        <v>33993.999999999971</v>
      </c>
      <c r="V2651" s="77"/>
    </row>
    <row r="2652" spans="1:68" s="92" customFormat="1" x14ac:dyDescent="0.25">
      <c r="A2652" s="109">
        <v>4</v>
      </c>
      <c r="B2652" s="235"/>
      <c r="C2652" s="235"/>
      <c r="D2652" s="235"/>
      <c r="E2652" s="235"/>
      <c r="F2652" s="106" t="s">
        <v>4766</v>
      </c>
      <c r="G2652" s="99">
        <v>648.54999999999905</v>
      </c>
      <c r="H2652" s="99">
        <v>-648.54999999999995</v>
      </c>
      <c r="I2652" s="71">
        <f t="shared" si="591"/>
        <v>-9.0949470177292824E-13</v>
      </c>
      <c r="J2652" s="99"/>
      <c r="K2652" s="99"/>
      <c r="L2652" s="99">
        <f t="shared" si="581"/>
        <v>0</v>
      </c>
      <c r="M2652" s="99">
        <f t="shared" si="589"/>
        <v>648.54999999999905</v>
      </c>
      <c r="N2652" s="99">
        <f t="shared" si="582"/>
        <v>-648.54999999999995</v>
      </c>
      <c r="O2652" s="99">
        <f t="shared" si="583"/>
        <v>-9.0949470177292824E-13</v>
      </c>
      <c r="P2652" s="99"/>
      <c r="Q2652" s="99"/>
      <c r="R2652" s="99">
        <f t="shared" si="592"/>
        <v>0</v>
      </c>
      <c r="S2652" s="99">
        <f t="shared" si="585"/>
        <v>648.54999999999905</v>
      </c>
      <c r="T2652" s="99">
        <f t="shared" si="586"/>
        <v>-648.54999999999995</v>
      </c>
      <c r="U2652" s="99">
        <f t="shared" si="587"/>
        <v>-9.0949470177292824E-13</v>
      </c>
      <c r="V2652" s="77"/>
    </row>
    <row r="2653" spans="1:68" s="92" customFormat="1" x14ac:dyDescent="0.25">
      <c r="A2653" s="109">
        <v>5</v>
      </c>
      <c r="B2653" s="235"/>
      <c r="C2653" s="235"/>
      <c r="D2653" s="235"/>
      <c r="E2653" s="235"/>
      <c r="F2653" s="106" t="s">
        <v>4767</v>
      </c>
      <c r="G2653" s="99">
        <v>3992.4700000000003</v>
      </c>
      <c r="H2653" s="99">
        <v>877.52999999999986</v>
      </c>
      <c r="I2653" s="71">
        <f t="shared" si="591"/>
        <v>4870</v>
      </c>
      <c r="J2653" s="99"/>
      <c r="K2653" s="99"/>
      <c r="L2653" s="99">
        <f t="shared" si="581"/>
        <v>0</v>
      </c>
      <c r="M2653" s="99">
        <f t="shared" si="589"/>
        <v>3992.4700000000003</v>
      </c>
      <c r="N2653" s="99">
        <f t="shared" si="582"/>
        <v>877.52999999999986</v>
      </c>
      <c r="O2653" s="99">
        <f t="shared" si="583"/>
        <v>4870</v>
      </c>
      <c r="P2653" s="99"/>
      <c r="Q2653" s="99"/>
      <c r="R2653" s="99">
        <f t="shared" si="592"/>
        <v>0</v>
      </c>
      <c r="S2653" s="99">
        <f t="shared" si="585"/>
        <v>3992.4700000000003</v>
      </c>
      <c r="T2653" s="99">
        <f t="shared" si="586"/>
        <v>877.52999999999986</v>
      </c>
      <c r="U2653" s="99">
        <f t="shared" si="587"/>
        <v>4870</v>
      </c>
      <c r="V2653" s="77"/>
    </row>
    <row r="2654" spans="1:68" s="92" customFormat="1" x14ac:dyDescent="0.25">
      <c r="A2654" s="109">
        <v>6</v>
      </c>
      <c r="B2654" s="235"/>
      <c r="C2654" s="235"/>
      <c r="D2654" s="235"/>
      <c r="E2654" s="235"/>
      <c r="F2654" s="106" t="s">
        <v>4768</v>
      </c>
      <c r="G2654" s="99">
        <v>1321.25</v>
      </c>
      <c r="H2654" s="99">
        <v>15607.75</v>
      </c>
      <c r="I2654" s="71">
        <f t="shared" si="591"/>
        <v>16929</v>
      </c>
      <c r="J2654" s="99"/>
      <c r="K2654" s="99"/>
      <c r="L2654" s="99">
        <f t="shared" si="581"/>
        <v>0</v>
      </c>
      <c r="M2654" s="99">
        <f t="shared" si="589"/>
        <v>1321.25</v>
      </c>
      <c r="N2654" s="99">
        <f t="shared" si="582"/>
        <v>15607.75</v>
      </c>
      <c r="O2654" s="99">
        <f t="shared" si="583"/>
        <v>16929</v>
      </c>
      <c r="P2654" s="99"/>
      <c r="Q2654" s="99"/>
      <c r="R2654" s="99">
        <f t="shared" si="592"/>
        <v>0</v>
      </c>
      <c r="S2654" s="99">
        <f t="shared" si="585"/>
        <v>1321.25</v>
      </c>
      <c r="T2654" s="99">
        <f t="shared" si="586"/>
        <v>15607.75</v>
      </c>
      <c r="U2654" s="99">
        <f t="shared" si="587"/>
        <v>16929</v>
      </c>
      <c r="V2654" s="77"/>
    </row>
    <row r="2655" spans="1:68" s="92" customFormat="1" x14ac:dyDescent="0.25">
      <c r="A2655" s="109">
        <v>7</v>
      </c>
      <c r="B2655" s="235"/>
      <c r="C2655" s="235"/>
      <c r="D2655" s="235"/>
      <c r="E2655" s="235"/>
      <c r="F2655" s="106" t="s">
        <v>4769</v>
      </c>
      <c r="G2655" s="99">
        <v>-10131.5</v>
      </c>
      <c r="H2655" s="99">
        <v>-1571.5</v>
      </c>
      <c r="I2655" s="71">
        <f t="shared" si="591"/>
        <v>-11703</v>
      </c>
      <c r="J2655" s="99"/>
      <c r="K2655" s="99"/>
      <c r="L2655" s="99">
        <f t="shared" si="581"/>
        <v>0</v>
      </c>
      <c r="M2655" s="99">
        <f t="shared" si="589"/>
        <v>-10131.5</v>
      </c>
      <c r="N2655" s="99">
        <f t="shared" si="582"/>
        <v>-1571.5</v>
      </c>
      <c r="O2655" s="99">
        <f t="shared" si="583"/>
        <v>-11703</v>
      </c>
      <c r="P2655" s="99"/>
      <c r="Q2655" s="99"/>
      <c r="R2655" s="99">
        <f t="shared" si="592"/>
        <v>0</v>
      </c>
      <c r="S2655" s="99">
        <f t="shared" si="585"/>
        <v>-10131.5</v>
      </c>
      <c r="T2655" s="99">
        <f t="shared" si="586"/>
        <v>-1571.5</v>
      </c>
      <c r="U2655" s="99">
        <f t="shared" si="587"/>
        <v>-11703</v>
      </c>
      <c r="V2655" s="77"/>
    </row>
    <row r="2656" spans="1:68" s="92" customFormat="1" x14ac:dyDescent="0.25">
      <c r="A2656" s="109">
        <v>8</v>
      </c>
      <c r="B2656" s="235"/>
      <c r="C2656" s="235"/>
      <c r="D2656" s="235"/>
      <c r="E2656" s="235"/>
      <c r="F2656" s="106" t="s">
        <v>4770</v>
      </c>
      <c r="G2656" s="99">
        <v>289.27</v>
      </c>
      <c r="H2656" s="99">
        <v>-289.27</v>
      </c>
      <c r="I2656" s="71">
        <f t="shared" si="591"/>
        <v>0</v>
      </c>
      <c r="J2656" s="99"/>
      <c r="K2656" s="99"/>
      <c r="L2656" s="99">
        <f t="shared" si="581"/>
        <v>0</v>
      </c>
      <c r="M2656" s="99">
        <f t="shared" si="589"/>
        <v>289.27</v>
      </c>
      <c r="N2656" s="99">
        <f t="shared" si="582"/>
        <v>-289.27</v>
      </c>
      <c r="O2656" s="99">
        <f t="shared" si="583"/>
        <v>0</v>
      </c>
      <c r="P2656" s="99"/>
      <c r="Q2656" s="99"/>
      <c r="R2656" s="99">
        <f t="shared" si="592"/>
        <v>0</v>
      </c>
      <c r="S2656" s="99">
        <f t="shared" si="585"/>
        <v>289.27</v>
      </c>
      <c r="T2656" s="99">
        <f t="shared" si="586"/>
        <v>-289.27</v>
      </c>
      <c r="U2656" s="99">
        <f t="shared" si="587"/>
        <v>0</v>
      </c>
      <c r="V2656" s="77"/>
    </row>
    <row r="2657" spans="1:22" s="92" customFormat="1" x14ac:dyDescent="0.25">
      <c r="A2657" s="109">
        <v>9</v>
      </c>
      <c r="B2657" s="235"/>
      <c r="C2657" s="235"/>
      <c r="D2657" s="235"/>
      <c r="E2657" s="235"/>
      <c r="F2657" s="106" t="s">
        <v>4771</v>
      </c>
      <c r="G2657" s="99">
        <v>44833.759999999929</v>
      </c>
      <c r="H2657" s="99">
        <v>18774.239999999998</v>
      </c>
      <c r="I2657" s="71">
        <f t="shared" si="591"/>
        <v>63607.999999999927</v>
      </c>
      <c r="J2657" s="99"/>
      <c r="K2657" s="99"/>
      <c r="L2657" s="99">
        <f t="shared" si="581"/>
        <v>0</v>
      </c>
      <c r="M2657" s="99">
        <f t="shared" si="589"/>
        <v>44833.759999999929</v>
      </c>
      <c r="N2657" s="99">
        <f t="shared" si="582"/>
        <v>18774.239999999998</v>
      </c>
      <c r="O2657" s="99">
        <f t="shared" si="583"/>
        <v>63607.999999999927</v>
      </c>
      <c r="P2657" s="99"/>
      <c r="Q2657" s="99"/>
      <c r="R2657" s="99">
        <f t="shared" si="592"/>
        <v>0</v>
      </c>
      <c r="S2657" s="99">
        <f t="shared" si="585"/>
        <v>44833.759999999929</v>
      </c>
      <c r="T2657" s="99">
        <f t="shared" si="586"/>
        <v>18774.239999999998</v>
      </c>
      <c r="U2657" s="99">
        <f t="shared" si="587"/>
        <v>63607.999999999927</v>
      </c>
      <c r="V2657" s="77"/>
    </row>
    <row r="2658" spans="1:22" s="92" customFormat="1" x14ac:dyDescent="0.25">
      <c r="A2658" s="109">
        <v>10</v>
      </c>
      <c r="B2658" s="235"/>
      <c r="C2658" s="235"/>
      <c r="D2658" s="235"/>
      <c r="E2658" s="235"/>
      <c r="F2658" s="106" t="s">
        <v>4772</v>
      </c>
      <c r="G2658" s="99">
        <v>25276.789999999994</v>
      </c>
      <c r="H2658" s="99">
        <v>-5533.7899999999954</v>
      </c>
      <c r="I2658" s="71">
        <f t="shared" si="591"/>
        <v>19743</v>
      </c>
      <c r="J2658" s="99"/>
      <c r="K2658" s="99"/>
      <c r="L2658" s="99">
        <f t="shared" si="581"/>
        <v>0</v>
      </c>
      <c r="M2658" s="99">
        <f t="shared" si="589"/>
        <v>25276.789999999994</v>
      </c>
      <c r="N2658" s="99">
        <f t="shared" si="582"/>
        <v>-5533.7899999999954</v>
      </c>
      <c r="O2658" s="99">
        <f t="shared" si="583"/>
        <v>19743</v>
      </c>
      <c r="P2658" s="99"/>
      <c r="Q2658" s="99"/>
      <c r="R2658" s="99">
        <f t="shared" si="592"/>
        <v>0</v>
      </c>
      <c r="S2658" s="99">
        <f t="shared" si="585"/>
        <v>25276.789999999994</v>
      </c>
      <c r="T2658" s="99">
        <f t="shared" si="586"/>
        <v>-5533.7899999999954</v>
      </c>
      <c r="U2658" s="99">
        <f t="shared" si="587"/>
        <v>19743</v>
      </c>
      <c r="V2658" s="77"/>
    </row>
    <row r="2659" spans="1:22" s="92" customFormat="1" x14ac:dyDescent="0.25">
      <c r="A2659" s="109">
        <v>11</v>
      </c>
      <c r="B2659" s="235"/>
      <c r="C2659" s="235"/>
      <c r="D2659" s="235"/>
      <c r="E2659" s="235"/>
      <c r="F2659" s="106" t="s">
        <v>4773</v>
      </c>
      <c r="G2659" s="99">
        <v>12224.899999999994</v>
      </c>
      <c r="H2659" s="99">
        <v>2694.099999999999</v>
      </c>
      <c r="I2659" s="71">
        <f t="shared" si="591"/>
        <v>14918.999999999993</v>
      </c>
      <c r="J2659" s="99"/>
      <c r="K2659" s="99"/>
      <c r="L2659" s="99">
        <f t="shared" si="581"/>
        <v>0</v>
      </c>
      <c r="M2659" s="99">
        <f t="shared" si="589"/>
        <v>12224.899999999994</v>
      </c>
      <c r="N2659" s="99">
        <f t="shared" si="582"/>
        <v>2694.099999999999</v>
      </c>
      <c r="O2659" s="99">
        <f t="shared" si="583"/>
        <v>14918.999999999993</v>
      </c>
      <c r="P2659" s="99"/>
      <c r="Q2659" s="99"/>
      <c r="R2659" s="99">
        <f t="shared" si="592"/>
        <v>0</v>
      </c>
      <c r="S2659" s="99">
        <f t="shared" si="585"/>
        <v>12224.899999999994</v>
      </c>
      <c r="T2659" s="99">
        <f t="shared" si="586"/>
        <v>2694.099999999999</v>
      </c>
      <c r="U2659" s="99">
        <f t="shared" si="587"/>
        <v>14918.999999999993</v>
      </c>
      <c r="V2659" s="77"/>
    </row>
    <row r="2660" spans="1:22" s="92" customFormat="1" x14ac:dyDescent="0.25">
      <c r="A2660" s="109">
        <v>12</v>
      </c>
      <c r="B2660" s="235"/>
      <c r="C2660" s="235"/>
      <c r="D2660" s="235"/>
      <c r="E2660" s="235"/>
      <c r="F2660" s="106" t="s">
        <v>4774</v>
      </c>
      <c r="G2660" s="99">
        <v>416.05999999999898</v>
      </c>
      <c r="H2660" s="99">
        <v>-416.06</v>
      </c>
      <c r="I2660" s="71">
        <f t="shared" si="591"/>
        <v>-1.0231815394945443E-12</v>
      </c>
      <c r="J2660" s="99"/>
      <c r="K2660" s="99"/>
      <c r="L2660" s="99">
        <f t="shared" ref="L2660:L2723" si="593">J2660+K2660</f>
        <v>0</v>
      </c>
      <c r="M2660" s="99">
        <f t="shared" si="589"/>
        <v>416.05999999999898</v>
      </c>
      <c r="N2660" s="99">
        <f t="shared" ref="N2660:N2723" si="594">H2660+K2660</f>
        <v>-416.06</v>
      </c>
      <c r="O2660" s="99">
        <f t="shared" ref="O2660:O2723" si="595">I2660+L2660</f>
        <v>-1.0231815394945443E-12</v>
      </c>
      <c r="P2660" s="99"/>
      <c r="Q2660" s="99"/>
      <c r="R2660" s="99">
        <f t="shared" ref="R2660:R2723" si="596">P2660+Q2660</f>
        <v>0</v>
      </c>
      <c r="S2660" s="99">
        <f t="shared" ref="S2660:S2723" si="597">M2660-P2660</f>
        <v>416.05999999999898</v>
      </c>
      <c r="T2660" s="99">
        <f t="shared" ref="T2660:T2723" si="598">N2660-Q2660</f>
        <v>-416.06</v>
      </c>
      <c r="U2660" s="99">
        <f t="shared" ref="U2660:U2723" si="599">O2660-R2660</f>
        <v>-1.0231815394945443E-12</v>
      </c>
      <c r="V2660" s="77"/>
    </row>
    <row r="2661" spans="1:22" s="92" customFormat="1" x14ac:dyDescent="0.25">
      <c r="A2661" s="109">
        <v>13</v>
      </c>
      <c r="B2661" s="235"/>
      <c r="C2661" s="235"/>
      <c r="D2661" s="235"/>
      <c r="E2661" s="235"/>
      <c r="F2661" s="106" t="s">
        <v>4775</v>
      </c>
      <c r="G2661" s="99">
        <v>81510.099999999991</v>
      </c>
      <c r="H2661" s="99">
        <v>18328.900000000001</v>
      </c>
      <c r="I2661" s="71">
        <f t="shared" si="591"/>
        <v>99839</v>
      </c>
      <c r="J2661" s="99"/>
      <c r="K2661" s="99"/>
      <c r="L2661" s="99">
        <f t="shared" si="593"/>
        <v>0</v>
      </c>
      <c r="M2661" s="99">
        <f t="shared" si="589"/>
        <v>81510.099999999991</v>
      </c>
      <c r="N2661" s="99">
        <f t="shared" si="594"/>
        <v>18328.900000000001</v>
      </c>
      <c r="O2661" s="99">
        <f t="shared" si="595"/>
        <v>99839</v>
      </c>
      <c r="P2661" s="99"/>
      <c r="Q2661" s="99"/>
      <c r="R2661" s="99">
        <f t="shared" si="596"/>
        <v>0</v>
      </c>
      <c r="S2661" s="99">
        <f t="shared" si="597"/>
        <v>81510.099999999991</v>
      </c>
      <c r="T2661" s="99">
        <f t="shared" si="598"/>
        <v>18328.900000000001</v>
      </c>
      <c r="U2661" s="99">
        <f t="shared" si="599"/>
        <v>99839</v>
      </c>
      <c r="V2661" s="77"/>
    </row>
    <row r="2662" spans="1:22" s="92" customFormat="1" x14ac:dyDescent="0.25">
      <c r="A2662" s="109">
        <v>14</v>
      </c>
      <c r="B2662" s="235"/>
      <c r="C2662" s="235"/>
      <c r="D2662" s="235"/>
      <c r="E2662" s="235"/>
      <c r="F2662" s="106" t="s">
        <v>4776</v>
      </c>
      <c r="G2662" s="99">
        <v>-44088.200000000004</v>
      </c>
      <c r="H2662" s="99">
        <v>-5941.8000000000011</v>
      </c>
      <c r="I2662" s="71">
        <f t="shared" si="591"/>
        <v>-50030.000000000007</v>
      </c>
      <c r="J2662" s="99"/>
      <c r="K2662" s="99"/>
      <c r="L2662" s="99">
        <f t="shared" si="593"/>
        <v>0</v>
      </c>
      <c r="M2662" s="99">
        <f t="shared" si="589"/>
        <v>-44088.200000000004</v>
      </c>
      <c r="N2662" s="99">
        <f t="shared" si="594"/>
        <v>-5941.8000000000011</v>
      </c>
      <c r="O2662" s="99">
        <f t="shared" si="595"/>
        <v>-50030.000000000007</v>
      </c>
      <c r="P2662" s="99"/>
      <c r="Q2662" s="99"/>
      <c r="R2662" s="99">
        <f t="shared" si="596"/>
        <v>0</v>
      </c>
      <c r="S2662" s="99">
        <f t="shared" si="597"/>
        <v>-44088.200000000004</v>
      </c>
      <c r="T2662" s="99">
        <f t="shared" si="598"/>
        <v>-5941.8000000000011</v>
      </c>
      <c r="U2662" s="99">
        <f t="shared" si="599"/>
        <v>-50030.000000000007</v>
      </c>
      <c r="V2662" s="77"/>
    </row>
    <row r="2663" spans="1:22" s="92" customFormat="1" x14ac:dyDescent="0.25">
      <c r="A2663" s="109">
        <v>15</v>
      </c>
      <c r="B2663" s="235"/>
      <c r="C2663" s="235"/>
      <c r="D2663" s="235"/>
      <c r="E2663" s="235"/>
      <c r="F2663" s="106" t="s">
        <v>4777</v>
      </c>
      <c r="G2663" s="99">
        <v>124930.25000000012</v>
      </c>
      <c r="H2663" s="99">
        <v>26266.749999999996</v>
      </c>
      <c r="I2663" s="71">
        <f t="shared" si="591"/>
        <v>151197.00000000012</v>
      </c>
      <c r="J2663" s="99"/>
      <c r="K2663" s="99"/>
      <c r="L2663" s="99">
        <f t="shared" si="593"/>
        <v>0</v>
      </c>
      <c r="M2663" s="99">
        <f t="shared" si="589"/>
        <v>124930.25000000012</v>
      </c>
      <c r="N2663" s="99">
        <f t="shared" si="594"/>
        <v>26266.749999999996</v>
      </c>
      <c r="O2663" s="99">
        <f t="shared" si="595"/>
        <v>151197.00000000012</v>
      </c>
      <c r="P2663" s="99"/>
      <c r="Q2663" s="99"/>
      <c r="R2663" s="99">
        <f t="shared" si="596"/>
        <v>0</v>
      </c>
      <c r="S2663" s="99">
        <f t="shared" si="597"/>
        <v>124930.25000000012</v>
      </c>
      <c r="T2663" s="99">
        <f t="shared" si="598"/>
        <v>26266.749999999996</v>
      </c>
      <c r="U2663" s="99">
        <f t="shared" si="599"/>
        <v>151197.00000000012</v>
      </c>
      <c r="V2663" s="77"/>
    </row>
    <row r="2664" spans="1:22" s="92" customFormat="1" x14ac:dyDescent="0.25">
      <c r="A2664" s="109">
        <v>16</v>
      </c>
      <c r="B2664" s="235"/>
      <c r="C2664" s="235"/>
      <c r="D2664" s="235"/>
      <c r="E2664" s="235"/>
      <c r="F2664" s="106" t="s">
        <v>4778</v>
      </c>
      <c r="G2664" s="99">
        <v>15631.540000000015</v>
      </c>
      <c r="H2664" s="99">
        <v>8455.4600000000009</v>
      </c>
      <c r="I2664" s="71">
        <f t="shared" si="591"/>
        <v>24087.000000000015</v>
      </c>
      <c r="J2664" s="99"/>
      <c r="K2664" s="99"/>
      <c r="L2664" s="99">
        <f t="shared" si="593"/>
        <v>0</v>
      </c>
      <c r="M2664" s="99">
        <f t="shared" si="589"/>
        <v>15631.540000000015</v>
      </c>
      <c r="N2664" s="99">
        <f t="shared" si="594"/>
        <v>8455.4600000000009</v>
      </c>
      <c r="O2664" s="99">
        <f t="shared" si="595"/>
        <v>24087.000000000015</v>
      </c>
      <c r="P2664" s="99"/>
      <c r="Q2664" s="99"/>
      <c r="R2664" s="99">
        <f t="shared" si="596"/>
        <v>0</v>
      </c>
      <c r="S2664" s="99">
        <f t="shared" si="597"/>
        <v>15631.540000000015</v>
      </c>
      <c r="T2664" s="99">
        <f t="shared" si="598"/>
        <v>8455.4600000000009</v>
      </c>
      <c r="U2664" s="99">
        <f t="shared" si="599"/>
        <v>24087.000000000015</v>
      </c>
      <c r="V2664" s="77"/>
    </row>
    <row r="2665" spans="1:22" s="92" customFormat="1" x14ac:dyDescent="0.25">
      <c r="A2665" s="109">
        <v>17</v>
      </c>
      <c r="B2665" s="235"/>
      <c r="C2665" s="235"/>
      <c r="D2665" s="235"/>
      <c r="E2665" s="235"/>
      <c r="F2665" s="106" t="s">
        <v>4779</v>
      </c>
      <c r="G2665" s="99">
        <v>-21865.26</v>
      </c>
      <c r="H2665" s="99">
        <v>-4347.74</v>
      </c>
      <c r="I2665" s="71">
        <f t="shared" si="591"/>
        <v>-26213</v>
      </c>
      <c r="J2665" s="99"/>
      <c r="K2665" s="99"/>
      <c r="L2665" s="99">
        <f t="shared" si="593"/>
        <v>0</v>
      </c>
      <c r="M2665" s="99">
        <f t="shared" si="589"/>
        <v>-21865.26</v>
      </c>
      <c r="N2665" s="99">
        <f t="shared" si="594"/>
        <v>-4347.74</v>
      </c>
      <c r="O2665" s="99">
        <f t="shared" si="595"/>
        <v>-26213</v>
      </c>
      <c r="P2665" s="99"/>
      <c r="Q2665" s="99"/>
      <c r="R2665" s="99">
        <f t="shared" si="596"/>
        <v>0</v>
      </c>
      <c r="S2665" s="99">
        <f t="shared" si="597"/>
        <v>-21865.26</v>
      </c>
      <c r="T2665" s="99">
        <f t="shared" si="598"/>
        <v>-4347.74</v>
      </c>
      <c r="U2665" s="99">
        <f t="shared" si="599"/>
        <v>-26213</v>
      </c>
      <c r="V2665" s="77"/>
    </row>
    <row r="2666" spans="1:22" s="92" customFormat="1" x14ac:dyDescent="0.25">
      <c r="A2666" s="109">
        <v>18</v>
      </c>
      <c r="B2666" s="235"/>
      <c r="C2666" s="235"/>
      <c r="D2666" s="235"/>
      <c r="E2666" s="235"/>
      <c r="F2666" s="106" t="s">
        <v>4780</v>
      </c>
      <c r="G2666" s="99">
        <v>-2454.9499999999998</v>
      </c>
      <c r="H2666" s="99">
        <v>2454.9499999999998</v>
      </c>
      <c r="I2666" s="71">
        <f t="shared" si="591"/>
        <v>0</v>
      </c>
      <c r="J2666" s="99"/>
      <c r="K2666" s="99"/>
      <c r="L2666" s="99">
        <f t="shared" si="593"/>
        <v>0</v>
      </c>
      <c r="M2666" s="99">
        <f t="shared" si="589"/>
        <v>-2454.9499999999998</v>
      </c>
      <c r="N2666" s="99">
        <f t="shared" si="594"/>
        <v>2454.9499999999998</v>
      </c>
      <c r="O2666" s="99">
        <f t="shared" si="595"/>
        <v>0</v>
      </c>
      <c r="P2666" s="99"/>
      <c r="Q2666" s="99"/>
      <c r="R2666" s="99">
        <f t="shared" si="596"/>
        <v>0</v>
      </c>
      <c r="S2666" s="99">
        <f t="shared" si="597"/>
        <v>-2454.9499999999998</v>
      </c>
      <c r="T2666" s="99">
        <f t="shared" si="598"/>
        <v>2454.9499999999998</v>
      </c>
      <c r="U2666" s="99">
        <f t="shared" si="599"/>
        <v>0</v>
      </c>
      <c r="V2666" s="77"/>
    </row>
    <row r="2667" spans="1:22" s="92" customFormat="1" x14ac:dyDescent="0.25">
      <c r="A2667" s="109">
        <v>19</v>
      </c>
      <c r="B2667" s="235"/>
      <c r="C2667" s="235"/>
      <c r="D2667" s="235"/>
      <c r="E2667" s="235"/>
      <c r="F2667" s="106" t="s">
        <v>4781</v>
      </c>
      <c r="G2667" s="99">
        <v>0</v>
      </c>
      <c r="H2667" s="99">
        <v>0</v>
      </c>
      <c r="I2667" s="71">
        <f t="shared" si="591"/>
        <v>0</v>
      </c>
      <c r="J2667" s="99"/>
      <c r="K2667" s="99"/>
      <c r="L2667" s="99">
        <f t="shared" si="593"/>
        <v>0</v>
      </c>
      <c r="M2667" s="99">
        <f t="shared" si="589"/>
        <v>0</v>
      </c>
      <c r="N2667" s="99">
        <f t="shared" si="594"/>
        <v>0</v>
      </c>
      <c r="O2667" s="99">
        <f t="shared" si="595"/>
        <v>0</v>
      </c>
      <c r="P2667" s="99"/>
      <c r="Q2667" s="99"/>
      <c r="R2667" s="99">
        <f t="shared" si="596"/>
        <v>0</v>
      </c>
      <c r="S2667" s="99">
        <f t="shared" si="597"/>
        <v>0</v>
      </c>
      <c r="T2667" s="99">
        <f t="shared" si="598"/>
        <v>0</v>
      </c>
      <c r="U2667" s="99">
        <f t="shared" si="599"/>
        <v>0</v>
      </c>
      <c r="V2667" s="77"/>
    </row>
    <row r="2668" spans="1:22" s="92" customFormat="1" x14ac:dyDescent="0.25">
      <c r="A2668" s="109">
        <v>20</v>
      </c>
      <c r="B2668" s="235"/>
      <c r="C2668" s="235"/>
      <c r="D2668" s="235"/>
      <c r="E2668" s="235"/>
      <c r="F2668" s="106" t="s">
        <v>4782</v>
      </c>
      <c r="G2668" s="99">
        <v>184801.65000000002</v>
      </c>
      <c r="H2668" s="99">
        <v>28979.350000000002</v>
      </c>
      <c r="I2668" s="71">
        <f t="shared" si="591"/>
        <v>213781.00000000003</v>
      </c>
      <c r="J2668" s="99"/>
      <c r="K2668" s="99"/>
      <c r="L2668" s="99">
        <f t="shared" si="593"/>
        <v>0</v>
      </c>
      <c r="M2668" s="99">
        <f t="shared" si="589"/>
        <v>184801.65000000002</v>
      </c>
      <c r="N2668" s="99">
        <f t="shared" si="594"/>
        <v>28979.350000000002</v>
      </c>
      <c r="O2668" s="99">
        <f t="shared" si="595"/>
        <v>213781.00000000003</v>
      </c>
      <c r="P2668" s="99"/>
      <c r="Q2668" s="99"/>
      <c r="R2668" s="99">
        <f t="shared" si="596"/>
        <v>0</v>
      </c>
      <c r="S2668" s="99">
        <f t="shared" si="597"/>
        <v>184801.65000000002</v>
      </c>
      <c r="T2668" s="99">
        <f t="shared" si="598"/>
        <v>28979.350000000002</v>
      </c>
      <c r="U2668" s="99">
        <f t="shared" si="599"/>
        <v>213781.00000000003</v>
      </c>
      <c r="V2668" s="77"/>
    </row>
    <row r="2669" spans="1:22" s="92" customFormat="1" x14ac:dyDescent="0.25">
      <c r="A2669" s="109">
        <v>21</v>
      </c>
      <c r="B2669" s="235"/>
      <c r="C2669" s="235"/>
      <c r="D2669" s="235"/>
      <c r="E2669" s="235"/>
      <c r="F2669" s="106" t="s">
        <v>4783</v>
      </c>
      <c r="G2669" s="99">
        <v>-66029.08</v>
      </c>
      <c r="H2669" s="99">
        <v>-14550.919999999996</v>
      </c>
      <c r="I2669" s="71">
        <f t="shared" si="591"/>
        <v>-80580</v>
      </c>
      <c r="J2669" s="99"/>
      <c r="K2669" s="99"/>
      <c r="L2669" s="99">
        <f t="shared" si="593"/>
        <v>0</v>
      </c>
      <c r="M2669" s="99">
        <f t="shared" si="589"/>
        <v>-66029.08</v>
      </c>
      <c r="N2669" s="99">
        <f t="shared" si="594"/>
        <v>-14550.919999999996</v>
      </c>
      <c r="O2669" s="99">
        <f t="shared" si="595"/>
        <v>-80580</v>
      </c>
      <c r="P2669" s="99"/>
      <c r="Q2669" s="99"/>
      <c r="R2669" s="99">
        <f t="shared" si="596"/>
        <v>0</v>
      </c>
      <c r="S2669" s="99">
        <f t="shared" si="597"/>
        <v>-66029.08</v>
      </c>
      <c r="T2669" s="99">
        <f t="shared" si="598"/>
        <v>-14550.919999999996</v>
      </c>
      <c r="U2669" s="99">
        <f t="shared" si="599"/>
        <v>-80580</v>
      </c>
      <c r="V2669" s="77"/>
    </row>
    <row r="2670" spans="1:22" s="92" customFormat="1" x14ac:dyDescent="0.25">
      <c r="A2670" s="109">
        <v>22</v>
      </c>
      <c r="B2670" s="235"/>
      <c r="C2670" s="235"/>
      <c r="D2670" s="235"/>
      <c r="E2670" s="235"/>
      <c r="F2670" s="106" t="s">
        <v>4784</v>
      </c>
      <c r="G2670" s="99">
        <v>194529.47</v>
      </c>
      <c r="H2670" s="99">
        <v>13380.529999999999</v>
      </c>
      <c r="I2670" s="71">
        <f t="shared" si="591"/>
        <v>207910</v>
      </c>
      <c r="J2670" s="99"/>
      <c r="K2670" s="99"/>
      <c r="L2670" s="99">
        <f t="shared" si="593"/>
        <v>0</v>
      </c>
      <c r="M2670" s="99">
        <f t="shared" si="589"/>
        <v>194529.47</v>
      </c>
      <c r="N2670" s="99">
        <f t="shared" si="594"/>
        <v>13380.529999999999</v>
      </c>
      <c r="O2670" s="99">
        <f t="shared" si="595"/>
        <v>207910</v>
      </c>
      <c r="P2670" s="99"/>
      <c r="Q2670" s="99"/>
      <c r="R2670" s="99">
        <f t="shared" si="596"/>
        <v>0</v>
      </c>
      <c r="S2670" s="99">
        <f t="shared" si="597"/>
        <v>194529.47</v>
      </c>
      <c r="T2670" s="99">
        <f t="shared" si="598"/>
        <v>13380.529999999999</v>
      </c>
      <c r="U2670" s="99">
        <f t="shared" si="599"/>
        <v>207910</v>
      </c>
      <c r="V2670" s="77"/>
    </row>
    <row r="2671" spans="1:22" s="92" customFormat="1" x14ac:dyDescent="0.25">
      <c r="A2671" s="109">
        <v>23</v>
      </c>
      <c r="B2671" s="235"/>
      <c r="C2671" s="235"/>
      <c r="D2671" s="235"/>
      <c r="E2671" s="235"/>
      <c r="F2671" s="106" t="s">
        <v>4785</v>
      </c>
      <c r="G2671" s="99">
        <v>0</v>
      </c>
      <c r="H2671" s="99">
        <v>0</v>
      </c>
      <c r="I2671" s="71">
        <f t="shared" si="591"/>
        <v>0</v>
      </c>
      <c r="J2671" s="99"/>
      <c r="K2671" s="99"/>
      <c r="L2671" s="99">
        <f t="shared" si="593"/>
        <v>0</v>
      </c>
      <c r="M2671" s="99">
        <f t="shared" si="589"/>
        <v>0</v>
      </c>
      <c r="N2671" s="99">
        <f t="shared" si="594"/>
        <v>0</v>
      </c>
      <c r="O2671" s="99">
        <f t="shared" si="595"/>
        <v>0</v>
      </c>
      <c r="P2671" s="99"/>
      <c r="Q2671" s="99"/>
      <c r="R2671" s="99">
        <f t="shared" si="596"/>
        <v>0</v>
      </c>
      <c r="S2671" s="99">
        <f t="shared" si="597"/>
        <v>0</v>
      </c>
      <c r="T2671" s="99">
        <f t="shared" si="598"/>
        <v>0</v>
      </c>
      <c r="U2671" s="99">
        <f t="shared" si="599"/>
        <v>0</v>
      </c>
      <c r="V2671" s="77"/>
    </row>
    <row r="2672" spans="1:22" s="92" customFormat="1" x14ac:dyDescent="0.25">
      <c r="A2672" s="109">
        <v>24</v>
      </c>
      <c r="B2672" s="235"/>
      <c r="C2672" s="235"/>
      <c r="D2672" s="235"/>
      <c r="E2672" s="235"/>
      <c r="F2672" s="106" t="s">
        <v>4786</v>
      </c>
      <c r="G2672" s="99">
        <v>0</v>
      </c>
      <c r="H2672" s="99">
        <v>0</v>
      </c>
      <c r="I2672" s="71">
        <f t="shared" si="591"/>
        <v>0</v>
      </c>
      <c r="J2672" s="99"/>
      <c r="K2672" s="99"/>
      <c r="L2672" s="99">
        <f t="shared" si="593"/>
        <v>0</v>
      </c>
      <c r="M2672" s="99">
        <f t="shared" si="589"/>
        <v>0</v>
      </c>
      <c r="N2672" s="99">
        <f t="shared" si="594"/>
        <v>0</v>
      </c>
      <c r="O2672" s="99">
        <f t="shared" si="595"/>
        <v>0</v>
      </c>
      <c r="P2672" s="99"/>
      <c r="Q2672" s="99"/>
      <c r="R2672" s="99">
        <f t="shared" si="596"/>
        <v>0</v>
      </c>
      <c r="S2672" s="99">
        <f t="shared" si="597"/>
        <v>0</v>
      </c>
      <c r="T2672" s="99">
        <f t="shared" si="598"/>
        <v>0</v>
      </c>
      <c r="U2672" s="99">
        <f t="shared" si="599"/>
        <v>0</v>
      </c>
      <c r="V2672" s="77"/>
    </row>
    <row r="2673" spans="1:22" s="92" customFormat="1" x14ac:dyDescent="0.25">
      <c r="A2673" s="109">
        <v>25</v>
      </c>
      <c r="B2673" s="235"/>
      <c r="C2673" s="235"/>
      <c r="D2673" s="235"/>
      <c r="E2673" s="235"/>
      <c r="F2673" s="106" t="s">
        <v>4787</v>
      </c>
      <c r="G2673" s="99">
        <v>0</v>
      </c>
      <c r="H2673" s="99">
        <v>0</v>
      </c>
      <c r="I2673" s="71">
        <f t="shared" si="591"/>
        <v>0</v>
      </c>
      <c r="J2673" s="99"/>
      <c r="K2673" s="99"/>
      <c r="L2673" s="99">
        <f t="shared" si="593"/>
        <v>0</v>
      </c>
      <c r="M2673" s="99">
        <f t="shared" si="589"/>
        <v>0</v>
      </c>
      <c r="N2673" s="99">
        <f t="shared" si="594"/>
        <v>0</v>
      </c>
      <c r="O2673" s="99">
        <f t="shared" si="595"/>
        <v>0</v>
      </c>
      <c r="P2673" s="99"/>
      <c r="Q2673" s="99"/>
      <c r="R2673" s="99">
        <f t="shared" si="596"/>
        <v>0</v>
      </c>
      <c r="S2673" s="99">
        <f t="shared" si="597"/>
        <v>0</v>
      </c>
      <c r="T2673" s="99">
        <f t="shared" si="598"/>
        <v>0</v>
      </c>
      <c r="U2673" s="99">
        <f t="shared" si="599"/>
        <v>0</v>
      </c>
      <c r="V2673" s="77"/>
    </row>
    <row r="2674" spans="1:22" s="92" customFormat="1" x14ac:dyDescent="0.25">
      <c r="A2674" s="109">
        <v>26</v>
      </c>
      <c r="B2674" s="235"/>
      <c r="C2674" s="235"/>
      <c r="D2674" s="235"/>
      <c r="E2674" s="235"/>
      <c r="F2674" s="106" t="s">
        <v>4788</v>
      </c>
      <c r="G2674" s="99">
        <v>-5390.7800000000198</v>
      </c>
      <c r="H2674" s="99">
        <v>5390.78</v>
      </c>
      <c r="I2674" s="71">
        <f t="shared" si="591"/>
        <v>-2.0008883439004421E-11</v>
      </c>
      <c r="J2674" s="99"/>
      <c r="K2674" s="99"/>
      <c r="L2674" s="99">
        <f t="shared" si="593"/>
        <v>0</v>
      </c>
      <c r="M2674" s="99">
        <f t="shared" si="589"/>
        <v>-5390.7800000000198</v>
      </c>
      <c r="N2674" s="99">
        <f t="shared" si="594"/>
        <v>5390.78</v>
      </c>
      <c r="O2674" s="99">
        <f t="shared" si="595"/>
        <v>-2.0008883439004421E-11</v>
      </c>
      <c r="P2674" s="99"/>
      <c r="Q2674" s="99"/>
      <c r="R2674" s="99">
        <f t="shared" si="596"/>
        <v>0</v>
      </c>
      <c r="S2674" s="99">
        <f t="shared" si="597"/>
        <v>-5390.7800000000198</v>
      </c>
      <c r="T2674" s="99">
        <f t="shared" si="598"/>
        <v>5390.78</v>
      </c>
      <c r="U2674" s="99">
        <f t="shared" si="599"/>
        <v>-2.0008883439004421E-11</v>
      </c>
      <c r="V2674" s="77"/>
    </row>
    <row r="2675" spans="1:22" s="92" customFormat="1" x14ac:dyDescent="0.25">
      <c r="A2675" s="109">
        <v>27</v>
      </c>
      <c r="B2675" s="235"/>
      <c r="C2675" s="235"/>
      <c r="D2675" s="235"/>
      <c r="E2675" s="235"/>
      <c r="F2675" s="106" t="s">
        <v>4789</v>
      </c>
      <c r="G2675" s="99">
        <v>93947.02</v>
      </c>
      <c r="H2675" s="99">
        <v>9585.9800000000014</v>
      </c>
      <c r="I2675" s="71">
        <f t="shared" si="591"/>
        <v>103533</v>
      </c>
      <c r="J2675" s="99"/>
      <c r="K2675" s="99"/>
      <c r="L2675" s="99">
        <f t="shared" si="593"/>
        <v>0</v>
      </c>
      <c r="M2675" s="99">
        <f t="shared" si="589"/>
        <v>93947.02</v>
      </c>
      <c r="N2675" s="99">
        <f t="shared" si="594"/>
        <v>9585.9800000000014</v>
      </c>
      <c r="O2675" s="99">
        <f t="shared" si="595"/>
        <v>103533</v>
      </c>
      <c r="P2675" s="99"/>
      <c r="Q2675" s="99"/>
      <c r="R2675" s="99">
        <f t="shared" si="596"/>
        <v>0</v>
      </c>
      <c r="S2675" s="99">
        <f t="shared" si="597"/>
        <v>93947.02</v>
      </c>
      <c r="T2675" s="99">
        <f t="shared" si="598"/>
        <v>9585.9800000000014</v>
      </c>
      <c r="U2675" s="99">
        <f t="shared" si="599"/>
        <v>103533</v>
      </c>
      <c r="V2675" s="77"/>
    </row>
    <row r="2676" spans="1:22" s="92" customFormat="1" x14ac:dyDescent="0.25">
      <c r="A2676" s="109">
        <v>28</v>
      </c>
      <c r="B2676" s="235"/>
      <c r="C2676" s="235"/>
      <c r="D2676" s="235"/>
      <c r="E2676" s="235"/>
      <c r="F2676" s="106" t="s">
        <v>4790</v>
      </c>
      <c r="G2676" s="99">
        <v>15409</v>
      </c>
      <c r="H2676" s="99">
        <v>0</v>
      </c>
      <c r="I2676" s="71">
        <f t="shared" si="591"/>
        <v>15409</v>
      </c>
      <c r="J2676" s="99"/>
      <c r="K2676" s="99"/>
      <c r="L2676" s="99">
        <f t="shared" si="593"/>
        <v>0</v>
      </c>
      <c r="M2676" s="99">
        <f t="shared" si="589"/>
        <v>15409</v>
      </c>
      <c r="N2676" s="99">
        <f t="shared" si="594"/>
        <v>0</v>
      </c>
      <c r="O2676" s="99">
        <f t="shared" si="595"/>
        <v>15409</v>
      </c>
      <c r="P2676" s="99"/>
      <c r="Q2676" s="99"/>
      <c r="R2676" s="99">
        <f t="shared" si="596"/>
        <v>0</v>
      </c>
      <c r="S2676" s="99">
        <f t="shared" si="597"/>
        <v>15409</v>
      </c>
      <c r="T2676" s="99">
        <f t="shared" si="598"/>
        <v>0</v>
      </c>
      <c r="U2676" s="99">
        <f t="shared" si="599"/>
        <v>15409</v>
      </c>
      <c r="V2676" s="77"/>
    </row>
    <row r="2677" spans="1:22" s="92" customFormat="1" x14ac:dyDescent="0.25">
      <c r="A2677" s="109">
        <v>29</v>
      </c>
      <c r="B2677" s="235"/>
      <c r="C2677" s="235"/>
      <c r="D2677" s="235"/>
      <c r="E2677" s="235"/>
      <c r="F2677" s="106" t="s">
        <v>4791</v>
      </c>
      <c r="G2677" s="99">
        <v>-16500.64</v>
      </c>
      <c r="H2677" s="99">
        <v>-1989.360000000001</v>
      </c>
      <c r="I2677" s="71">
        <f t="shared" si="591"/>
        <v>-18490</v>
      </c>
      <c r="J2677" s="99"/>
      <c r="K2677" s="99"/>
      <c r="L2677" s="99">
        <f t="shared" si="593"/>
        <v>0</v>
      </c>
      <c r="M2677" s="99">
        <f t="shared" si="589"/>
        <v>-16500.64</v>
      </c>
      <c r="N2677" s="99">
        <f t="shared" si="594"/>
        <v>-1989.360000000001</v>
      </c>
      <c r="O2677" s="99">
        <f t="shared" si="595"/>
        <v>-18490</v>
      </c>
      <c r="P2677" s="99"/>
      <c r="Q2677" s="99"/>
      <c r="R2677" s="99">
        <f t="shared" si="596"/>
        <v>0</v>
      </c>
      <c r="S2677" s="99">
        <f t="shared" si="597"/>
        <v>-16500.64</v>
      </c>
      <c r="T2677" s="99">
        <f t="shared" si="598"/>
        <v>-1989.360000000001</v>
      </c>
      <c r="U2677" s="99">
        <f t="shared" si="599"/>
        <v>-18490</v>
      </c>
      <c r="V2677" s="77"/>
    </row>
    <row r="2678" spans="1:22" s="92" customFormat="1" x14ac:dyDescent="0.25">
      <c r="A2678" s="109">
        <v>30</v>
      </c>
      <c r="B2678" s="235"/>
      <c r="C2678" s="235"/>
      <c r="D2678" s="235"/>
      <c r="E2678" s="235"/>
      <c r="F2678" s="106" t="s">
        <v>4792</v>
      </c>
      <c r="G2678" s="99">
        <v>0</v>
      </c>
      <c r="H2678" s="99">
        <v>0</v>
      </c>
      <c r="I2678" s="71">
        <f t="shared" si="591"/>
        <v>0</v>
      </c>
      <c r="J2678" s="99"/>
      <c r="K2678" s="99"/>
      <c r="L2678" s="99">
        <f t="shared" si="593"/>
        <v>0</v>
      </c>
      <c r="M2678" s="99">
        <f t="shared" si="589"/>
        <v>0</v>
      </c>
      <c r="N2678" s="99">
        <f t="shared" si="594"/>
        <v>0</v>
      </c>
      <c r="O2678" s="99">
        <f t="shared" si="595"/>
        <v>0</v>
      </c>
      <c r="P2678" s="99"/>
      <c r="Q2678" s="99"/>
      <c r="R2678" s="99">
        <f t="shared" si="596"/>
        <v>0</v>
      </c>
      <c r="S2678" s="99">
        <f t="shared" si="597"/>
        <v>0</v>
      </c>
      <c r="T2678" s="99">
        <f t="shared" si="598"/>
        <v>0</v>
      </c>
      <c r="U2678" s="99">
        <f t="shared" si="599"/>
        <v>0</v>
      </c>
      <c r="V2678" s="77"/>
    </row>
    <row r="2679" spans="1:22" s="92" customFormat="1" x14ac:dyDescent="0.25">
      <c r="A2679" s="109">
        <v>31</v>
      </c>
      <c r="B2679" s="235"/>
      <c r="C2679" s="235"/>
      <c r="D2679" s="235"/>
      <c r="E2679" s="235"/>
      <c r="F2679" s="106" t="s">
        <v>4793</v>
      </c>
      <c r="G2679" s="99">
        <v>9801.6100000000024</v>
      </c>
      <c r="H2679" s="99">
        <v>8148.3900000000012</v>
      </c>
      <c r="I2679" s="71">
        <f t="shared" si="591"/>
        <v>17950.000000000004</v>
      </c>
      <c r="J2679" s="99"/>
      <c r="K2679" s="99"/>
      <c r="L2679" s="99">
        <f t="shared" si="593"/>
        <v>0</v>
      </c>
      <c r="M2679" s="99">
        <f t="shared" si="589"/>
        <v>9801.6100000000024</v>
      </c>
      <c r="N2679" s="99">
        <f t="shared" si="594"/>
        <v>8148.3900000000012</v>
      </c>
      <c r="O2679" s="99">
        <f t="shared" si="595"/>
        <v>17950.000000000004</v>
      </c>
      <c r="P2679" s="99"/>
      <c r="Q2679" s="99"/>
      <c r="R2679" s="99">
        <f t="shared" si="596"/>
        <v>0</v>
      </c>
      <c r="S2679" s="99">
        <f t="shared" si="597"/>
        <v>9801.6100000000024</v>
      </c>
      <c r="T2679" s="99">
        <f t="shared" si="598"/>
        <v>8148.3900000000012</v>
      </c>
      <c r="U2679" s="99">
        <f t="shared" si="599"/>
        <v>17950.000000000004</v>
      </c>
      <c r="V2679" s="77"/>
    </row>
    <row r="2680" spans="1:22" s="92" customFormat="1" x14ac:dyDescent="0.25">
      <c r="A2680" s="109">
        <v>32</v>
      </c>
      <c r="B2680" s="235"/>
      <c r="C2680" s="235"/>
      <c r="D2680" s="235"/>
      <c r="E2680" s="235"/>
      <c r="F2680" s="106" t="s">
        <v>4794</v>
      </c>
      <c r="G2680" s="99">
        <v>0</v>
      </c>
      <c r="H2680" s="99">
        <v>0</v>
      </c>
      <c r="I2680" s="71">
        <f t="shared" si="591"/>
        <v>0</v>
      </c>
      <c r="J2680" s="99"/>
      <c r="K2680" s="99"/>
      <c r="L2680" s="99">
        <f t="shared" si="593"/>
        <v>0</v>
      </c>
      <c r="M2680" s="99">
        <f t="shared" si="589"/>
        <v>0</v>
      </c>
      <c r="N2680" s="99">
        <f t="shared" si="594"/>
        <v>0</v>
      </c>
      <c r="O2680" s="99">
        <f t="shared" si="595"/>
        <v>0</v>
      </c>
      <c r="P2680" s="99"/>
      <c r="Q2680" s="99"/>
      <c r="R2680" s="99">
        <f t="shared" si="596"/>
        <v>0</v>
      </c>
      <c r="S2680" s="99">
        <f t="shared" si="597"/>
        <v>0</v>
      </c>
      <c r="T2680" s="99">
        <f t="shared" si="598"/>
        <v>0</v>
      </c>
      <c r="U2680" s="99">
        <f t="shared" si="599"/>
        <v>0</v>
      </c>
      <c r="V2680" s="77"/>
    </row>
    <row r="2681" spans="1:22" s="92" customFormat="1" x14ac:dyDescent="0.25">
      <c r="A2681" s="109">
        <v>33</v>
      </c>
      <c r="B2681" s="235"/>
      <c r="C2681" s="235"/>
      <c r="D2681" s="235"/>
      <c r="E2681" s="235"/>
      <c r="F2681" s="106" t="s">
        <v>4795</v>
      </c>
      <c r="G2681" s="99">
        <v>-53764.62999999999</v>
      </c>
      <c r="H2681" s="99">
        <v>-7070.3700000000008</v>
      </c>
      <c r="I2681" s="71">
        <f t="shared" si="591"/>
        <v>-60834.999999999993</v>
      </c>
      <c r="J2681" s="99"/>
      <c r="K2681" s="99"/>
      <c r="L2681" s="99">
        <f t="shared" si="593"/>
        <v>0</v>
      </c>
      <c r="M2681" s="99">
        <f t="shared" si="589"/>
        <v>-53764.62999999999</v>
      </c>
      <c r="N2681" s="99">
        <f t="shared" si="594"/>
        <v>-7070.3700000000008</v>
      </c>
      <c r="O2681" s="99">
        <f t="shared" si="595"/>
        <v>-60834.999999999993</v>
      </c>
      <c r="P2681" s="99"/>
      <c r="Q2681" s="99"/>
      <c r="R2681" s="99">
        <f t="shared" si="596"/>
        <v>0</v>
      </c>
      <c r="S2681" s="99">
        <f t="shared" si="597"/>
        <v>-53764.62999999999</v>
      </c>
      <c r="T2681" s="99">
        <f t="shared" si="598"/>
        <v>-7070.3700000000008</v>
      </c>
      <c r="U2681" s="99">
        <f t="shared" si="599"/>
        <v>-60834.999999999993</v>
      </c>
      <c r="V2681" s="77"/>
    </row>
    <row r="2682" spans="1:22" s="92" customFormat="1" x14ac:dyDescent="0.25">
      <c r="A2682" s="109">
        <v>34</v>
      </c>
      <c r="B2682" s="235"/>
      <c r="C2682" s="235"/>
      <c r="D2682" s="235"/>
      <c r="E2682" s="235"/>
      <c r="F2682" s="106" t="s">
        <v>4796</v>
      </c>
      <c r="G2682" s="99">
        <v>-38691.199999999983</v>
      </c>
      <c r="H2682" s="99">
        <v>-5514.8000000000011</v>
      </c>
      <c r="I2682" s="71">
        <f t="shared" si="591"/>
        <v>-44205.999999999985</v>
      </c>
      <c r="J2682" s="99"/>
      <c r="K2682" s="99"/>
      <c r="L2682" s="99">
        <f t="shared" si="593"/>
        <v>0</v>
      </c>
      <c r="M2682" s="99">
        <f t="shared" si="589"/>
        <v>-38691.199999999983</v>
      </c>
      <c r="N2682" s="99">
        <f t="shared" si="594"/>
        <v>-5514.8000000000011</v>
      </c>
      <c r="O2682" s="99">
        <f t="shared" si="595"/>
        <v>-44205.999999999985</v>
      </c>
      <c r="P2682" s="99"/>
      <c r="Q2682" s="99"/>
      <c r="R2682" s="99">
        <f t="shared" si="596"/>
        <v>0</v>
      </c>
      <c r="S2682" s="99">
        <f t="shared" si="597"/>
        <v>-38691.199999999983</v>
      </c>
      <c r="T2682" s="99">
        <f t="shared" si="598"/>
        <v>-5514.8000000000011</v>
      </c>
      <c r="U2682" s="99">
        <f t="shared" si="599"/>
        <v>-44205.999999999985</v>
      </c>
      <c r="V2682" s="77"/>
    </row>
    <row r="2683" spans="1:22" s="92" customFormat="1" x14ac:dyDescent="0.25">
      <c r="A2683" s="109">
        <v>35</v>
      </c>
      <c r="B2683" s="235"/>
      <c r="C2683" s="235"/>
      <c r="D2683" s="235"/>
      <c r="E2683" s="235"/>
      <c r="F2683" s="106" t="s">
        <v>4797</v>
      </c>
      <c r="G2683" s="99">
        <v>0</v>
      </c>
      <c r="H2683" s="99">
        <v>0</v>
      </c>
      <c r="I2683" s="71">
        <f t="shared" si="591"/>
        <v>0</v>
      </c>
      <c r="J2683" s="99"/>
      <c r="K2683" s="99"/>
      <c r="L2683" s="99">
        <f t="shared" si="593"/>
        <v>0</v>
      </c>
      <c r="M2683" s="99">
        <f t="shared" si="589"/>
        <v>0</v>
      </c>
      <c r="N2683" s="99">
        <f t="shared" si="594"/>
        <v>0</v>
      </c>
      <c r="O2683" s="99">
        <f t="shared" si="595"/>
        <v>0</v>
      </c>
      <c r="P2683" s="99"/>
      <c r="Q2683" s="99"/>
      <c r="R2683" s="99">
        <f t="shared" si="596"/>
        <v>0</v>
      </c>
      <c r="S2683" s="99">
        <f t="shared" si="597"/>
        <v>0</v>
      </c>
      <c r="T2683" s="99">
        <f t="shared" si="598"/>
        <v>0</v>
      </c>
      <c r="U2683" s="99">
        <f t="shared" si="599"/>
        <v>0</v>
      </c>
      <c r="V2683" s="77"/>
    </row>
    <row r="2684" spans="1:22" s="92" customFormat="1" x14ac:dyDescent="0.25">
      <c r="A2684" s="109">
        <v>36</v>
      </c>
      <c r="B2684" s="235"/>
      <c r="C2684" s="235"/>
      <c r="D2684" s="235"/>
      <c r="E2684" s="235"/>
      <c r="F2684" s="106" t="s">
        <v>4798</v>
      </c>
      <c r="G2684" s="99">
        <v>0</v>
      </c>
      <c r="H2684" s="99">
        <v>0</v>
      </c>
      <c r="I2684" s="71">
        <f t="shared" si="591"/>
        <v>0</v>
      </c>
      <c r="J2684" s="99"/>
      <c r="K2684" s="99"/>
      <c r="L2684" s="99">
        <f t="shared" si="593"/>
        <v>0</v>
      </c>
      <c r="M2684" s="99">
        <f t="shared" si="589"/>
        <v>0</v>
      </c>
      <c r="N2684" s="99">
        <f t="shared" si="594"/>
        <v>0</v>
      </c>
      <c r="O2684" s="99">
        <f t="shared" si="595"/>
        <v>0</v>
      </c>
      <c r="P2684" s="99"/>
      <c r="Q2684" s="99"/>
      <c r="R2684" s="99">
        <f t="shared" si="596"/>
        <v>0</v>
      </c>
      <c r="S2684" s="99">
        <f t="shared" si="597"/>
        <v>0</v>
      </c>
      <c r="T2684" s="99">
        <f t="shared" si="598"/>
        <v>0</v>
      </c>
      <c r="U2684" s="99">
        <f t="shared" si="599"/>
        <v>0</v>
      </c>
      <c r="V2684" s="77"/>
    </row>
    <row r="2685" spans="1:22" s="92" customFormat="1" x14ac:dyDescent="0.25">
      <c r="A2685" s="109">
        <v>37</v>
      </c>
      <c r="B2685" s="235"/>
      <c r="C2685" s="235"/>
      <c r="D2685" s="235"/>
      <c r="E2685" s="235"/>
      <c r="F2685" s="106" t="s">
        <v>4799</v>
      </c>
      <c r="G2685" s="99">
        <v>80122.19</v>
      </c>
      <c r="H2685" s="99">
        <v>10651.810000000003</v>
      </c>
      <c r="I2685" s="71">
        <f t="shared" si="591"/>
        <v>90774</v>
      </c>
      <c r="J2685" s="99"/>
      <c r="K2685" s="99"/>
      <c r="L2685" s="99">
        <f t="shared" si="593"/>
        <v>0</v>
      </c>
      <c r="M2685" s="99">
        <f t="shared" si="589"/>
        <v>80122.19</v>
      </c>
      <c r="N2685" s="99">
        <f t="shared" si="594"/>
        <v>10651.810000000003</v>
      </c>
      <c r="O2685" s="99">
        <f t="shared" si="595"/>
        <v>90774</v>
      </c>
      <c r="P2685" s="99"/>
      <c r="Q2685" s="99"/>
      <c r="R2685" s="99">
        <f t="shared" si="596"/>
        <v>0</v>
      </c>
      <c r="S2685" s="99">
        <f t="shared" si="597"/>
        <v>80122.19</v>
      </c>
      <c r="T2685" s="99">
        <f t="shared" si="598"/>
        <v>10651.810000000003</v>
      </c>
      <c r="U2685" s="99">
        <f t="shared" si="599"/>
        <v>90774</v>
      </c>
      <c r="V2685" s="77"/>
    </row>
    <row r="2686" spans="1:22" s="92" customFormat="1" x14ac:dyDescent="0.25">
      <c r="A2686" s="109">
        <v>38</v>
      </c>
      <c r="B2686" s="235"/>
      <c r="C2686" s="235"/>
      <c r="D2686" s="235"/>
      <c r="E2686" s="235"/>
      <c r="F2686" s="106" t="s">
        <v>4800</v>
      </c>
      <c r="G2686" s="99">
        <v>-26692.279999999995</v>
      </c>
      <c r="H2686" s="99">
        <v>44885.279999999999</v>
      </c>
      <c r="I2686" s="71">
        <f t="shared" si="591"/>
        <v>18193.000000000004</v>
      </c>
      <c r="J2686" s="99"/>
      <c r="K2686" s="99"/>
      <c r="L2686" s="99">
        <f t="shared" si="593"/>
        <v>0</v>
      </c>
      <c r="M2686" s="99">
        <f t="shared" si="589"/>
        <v>-26692.279999999995</v>
      </c>
      <c r="N2686" s="99">
        <f t="shared" si="594"/>
        <v>44885.279999999999</v>
      </c>
      <c r="O2686" s="99">
        <f t="shared" si="595"/>
        <v>18193.000000000004</v>
      </c>
      <c r="P2686" s="99"/>
      <c r="Q2686" s="99"/>
      <c r="R2686" s="99">
        <f t="shared" si="596"/>
        <v>0</v>
      </c>
      <c r="S2686" s="99">
        <f t="shared" si="597"/>
        <v>-26692.279999999995</v>
      </c>
      <c r="T2686" s="99">
        <f t="shared" si="598"/>
        <v>44885.279999999999</v>
      </c>
      <c r="U2686" s="99">
        <f t="shared" si="599"/>
        <v>18193.000000000004</v>
      </c>
      <c r="V2686" s="77"/>
    </row>
    <row r="2687" spans="1:22" s="92" customFormat="1" x14ac:dyDescent="0.25">
      <c r="A2687" s="109">
        <v>39</v>
      </c>
      <c r="B2687" s="235"/>
      <c r="C2687" s="235"/>
      <c r="D2687" s="235"/>
      <c r="E2687" s="235"/>
      <c r="F2687" s="106" t="s">
        <v>4801</v>
      </c>
      <c r="G2687" s="99">
        <v>12125.13</v>
      </c>
      <c r="H2687" s="99">
        <v>1674.87</v>
      </c>
      <c r="I2687" s="71">
        <f t="shared" si="591"/>
        <v>13800</v>
      </c>
      <c r="J2687" s="99"/>
      <c r="K2687" s="99"/>
      <c r="L2687" s="99">
        <f t="shared" si="593"/>
        <v>0</v>
      </c>
      <c r="M2687" s="99">
        <f t="shared" si="589"/>
        <v>12125.13</v>
      </c>
      <c r="N2687" s="99">
        <f t="shared" si="594"/>
        <v>1674.87</v>
      </c>
      <c r="O2687" s="99">
        <f t="shared" si="595"/>
        <v>13800</v>
      </c>
      <c r="P2687" s="99"/>
      <c r="Q2687" s="99"/>
      <c r="R2687" s="99">
        <f t="shared" si="596"/>
        <v>0</v>
      </c>
      <c r="S2687" s="99">
        <f t="shared" si="597"/>
        <v>12125.13</v>
      </c>
      <c r="T2687" s="99">
        <f t="shared" si="598"/>
        <v>1674.87</v>
      </c>
      <c r="U2687" s="99">
        <f t="shared" si="599"/>
        <v>13800</v>
      </c>
      <c r="V2687" s="77"/>
    </row>
    <row r="2688" spans="1:22" s="92" customFormat="1" x14ac:dyDescent="0.25">
      <c r="A2688" s="109">
        <v>40</v>
      </c>
      <c r="B2688" s="235"/>
      <c r="C2688" s="235"/>
      <c r="D2688" s="235"/>
      <c r="E2688" s="235"/>
      <c r="F2688" s="106" t="s">
        <v>4802</v>
      </c>
      <c r="G2688" s="99">
        <v>161443.58999999997</v>
      </c>
      <c r="H2688" s="99">
        <v>10017.41</v>
      </c>
      <c r="I2688" s="71">
        <f t="shared" si="591"/>
        <v>171460.99999999997</v>
      </c>
      <c r="J2688" s="99"/>
      <c r="K2688" s="99"/>
      <c r="L2688" s="99">
        <f t="shared" si="593"/>
        <v>0</v>
      </c>
      <c r="M2688" s="99">
        <f t="shared" si="589"/>
        <v>161443.58999999997</v>
      </c>
      <c r="N2688" s="99">
        <f t="shared" si="594"/>
        <v>10017.41</v>
      </c>
      <c r="O2688" s="99">
        <f t="shared" si="595"/>
        <v>171460.99999999997</v>
      </c>
      <c r="P2688" s="99"/>
      <c r="Q2688" s="99"/>
      <c r="R2688" s="99">
        <f t="shared" si="596"/>
        <v>0</v>
      </c>
      <c r="S2688" s="99">
        <f t="shared" si="597"/>
        <v>161443.58999999997</v>
      </c>
      <c r="T2688" s="99">
        <f t="shared" si="598"/>
        <v>10017.41</v>
      </c>
      <c r="U2688" s="99">
        <f t="shared" si="599"/>
        <v>171460.99999999997</v>
      </c>
      <c r="V2688" s="77"/>
    </row>
    <row r="2689" spans="1:22" s="92" customFormat="1" x14ac:dyDescent="0.25">
      <c r="A2689" s="109">
        <v>41</v>
      </c>
      <c r="B2689" s="235"/>
      <c r="C2689" s="235"/>
      <c r="D2689" s="235"/>
      <c r="E2689" s="235"/>
      <c r="F2689" s="106" t="s">
        <v>4803</v>
      </c>
      <c r="G2689" s="99">
        <v>244880.61999999997</v>
      </c>
      <c r="H2689" s="99">
        <v>27571.379999999994</v>
      </c>
      <c r="I2689" s="71">
        <f t="shared" si="591"/>
        <v>272451.99999999994</v>
      </c>
      <c r="J2689" s="99"/>
      <c r="K2689" s="99"/>
      <c r="L2689" s="99">
        <f t="shared" si="593"/>
        <v>0</v>
      </c>
      <c r="M2689" s="99">
        <f t="shared" si="589"/>
        <v>244880.61999999997</v>
      </c>
      <c r="N2689" s="99">
        <f t="shared" si="594"/>
        <v>27571.379999999994</v>
      </c>
      <c r="O2689" s="99">
        <f t="shared" si="595"/>
        <v>272451.99999999994</v>
      </c>
      <c r="P2689" s="99"/>
      <c r="Q2689" s="99"/>
      <c r="R2689" s="99">
        <f t="shared" si="596"/>
        <v>0</v>
      </c>
      <c r="S2689" s="99">
        <f t="shared" si="597"/>
        <v>244880.61999999997</v>
      </c>
      <c r="T2689" s="99">
        <f t="shared" si="598"/>
        <v>27571.379999999994</v>
      </c>
      <c r="U2689" s="99">
        <f t="shared" si="599"/>
        <v>272451.99999999994</v>
      </c>
      <c r="V2689" s="77"/>
    </row>
    <row r="2690" spans="1:22" s="92" customFormat="1" x14ac:dyDescent="0.25">
      <c r="A2690" s="109">
        <v>42</v>
      </c>
      <c r="B2690" s="235"/>
      <c r="C2690" s="235"/>
      <c r="D2690" s="235"/>
      <c r="E2690" s="235"/>
      <c r="F2690" s="106" t="s">
        <v>4804</v>
      </c>
      <c r="G2690" s="99">
        <v>-29492.3</v>
      </c>
      <c r="H2690" s="99">
        <v>-4422.7</v>
      </c>
      <c r="I2690" s="71">
        <f t="shared" si="591"/>
        <v>-33915</v>
      </c>
      <c r="J2690" s="99"/>
      <c r="K2690" s="99"/>
      <c r="L2690" s="99">
        <f t="shared" si="593"/>
        <v>0</v>
      </c>
      <c r="M2690" s="99">
        <f t="shared" si="589"/>
        <v>-29492.3</v>
      </c>
      <c r="N2690" s="99">
        <f t="shared" si="594"/>
        <v>-4422.7</v>
      </c>
      <c r="O2690" s="99">
        <f t="shared" si="595"/>
        <v>-33915</v>
      </c>
      <c r="P2690" s="99"/>
      <c r="Q2690" s="99"/>
      <c r="R2690" s="99">
        <f t="shared" si="596"/>
        <v>0</v>
      </c>
      <c r="S2690" s="99">
        <f t="shared" si="597"/>
        <v>-29492.3</v>
      </c>
      <c r="T2690" s="99">
        <f t="shared" si="598"/>
        <v>-4422.7</v>
      </c>
      <c r="U2690" s="99">
        <f t="shared" si="599"/>
        <v>-33915</v>
      </c>
      <c r="V2690" s="77"/>
    </row>
    <row r="2691" spans="1:22" s="92" customFormat="1" x14ac:dyDescent="0.25">
      <c r="A2691" s="109">
        <v>43</v>
      </c>
      <c r="B2691" s="235"/>
      <c r="C2691" s="235"/>
      <c r="D2691" s="235"/>
      <c r="E2691" s="235"/>
      <c r="F2691" s="106" t="s">
        <v>4805</v>
      </c>
      <c r="G2691" s="99">
        <v>244662.50000000006</v>
      </c>
      <c r="H2691" s="99">
        <v>27699.5</v>
      </c>
      <c r="I2691" s="71">
        <f t="shared" si="591"/>
        <v>272362.00000000006</v>
      </c>
      <c r="J2691" s="99"/>
      <c r="K2691" s="99"/>
      <c r="L2691" s="99">
        <f t="shared" si="593"/>
        <v>0</v>
      </c>
      <c r="M2691" s="99">
        <f t="shared" si="589"/>
        <v>244662.50000000006</v>
      </c>
      <c r="N2691" s="99">
        <f t="shared" si="594"/>
        <v>27699.5</v>
      </c>
      <c r="O2691" s="99">
        <f t="shared" si="595"/>
        <v>272362.00000000006</v>
      </c>
      <c r="P2691" s="99"/>
      <c r="Q2691" s="99"/>
      <c r="R2691" s="99">
        <f t="shared" si="596"/>
        <v>0</v>
      </c>
      <c r="S2691" s="99">
        <f t="shared" si="597"/>
        <v>244662.50000000006</v>
      </c>
      <c r="T2691" s="99">
        <f t="shared" si="598"/>
        <v>27699.5</v>
      </c>
      <c r="U2691" s="99">
        <f t="shared" si="599"/>
        <v>272362.00000000006</v>
      </c>
      <c r="V2691" s="77"/>
    </row>
    <row r="2692" spans="1:22" s="92" customFormat="1" x14ac:dyDescent="0.25">
      <c r="A2692" s="109">
        <v>44</v>
      </c>
      <c r="B2692" s="235"/>
      <c r="C2692" s="235"/>
      <c r="D2692" s="235"/>
      <c r="E2692" s="235"/>
      <c r="F2692" s="106" t="s">
        <v>4806</v>
      </c>
      <c r="G2692" s="99">
        <v>15491.91</v>
      </c>
      <c r="H2692" s="99">
        <v>3578.09</v>
      </c>
      <c r="I2692" s="71">
        <f t="shared" si="591"/>
        <v>19070</v>
      </c>
      <c r="J2692" s="99"/>
      <c r="K2692" s="99"/>
      <c r="L2692" s="99">
        <f t="shared" si="593"/>
        <v>0</v>
      </c>
      <c r="M2692" s="99">
        <f t="shared" si="589"/>
        <v>15491.91</v>
      </c>
      <c r="N2692" s="99">
        <f t="shared" si="594"/>
        <v>3578.09</v>
      </c>
      <c r="O2692" s="99">
        <f t="shared" si="595"/>
        <v>19070</v>
      </c>
      <c r="P2692" s="99"/>
      <c r="Q2692" s="99"/>
      <c r="R2692" s="99">
        <f t="shared" si="596"/>
        <v>0</v>
      </c>
      <c r="S2692" s="99">
        <f t="shared" si="597"/>
        <v>15491.91</v>
      </c>
      <c r="T2692" s="99">
        <f t="shared" si="598"/>
        <v>3578.09</v>
      </c>
      <c r="U2692" s="99">
        <f t="shared" si="599"/>
        <v>19070</v>
      </c>
      <c r="V2692" s="77"/>
    </row>
    <row r="2693" spans="1:22" s="92" customFormat="1" x14ac:dyDescent="0.25">
      <c r="A2693" s="109">
        <v>45</v>
      </c>
      <c r="B2693" s="235"/>
      <c r="C2693" s="235"/>
      <c r="D2693" s="235"/>
      <c r="E2693" s="235"/>
      <c r="F2693" s="106" t="s">
        <v>4807</v>
      </c>
      <c r="G2693" s="99">
        <v>14873.829999999998</v>
      </c>
      <c r="H2693" s="99">
        <v>3476.17</v>
      </c>
      <c r="I2693" s="71">
        <f t="shared" si="591"/>
        <v>18350</v>
      </c>
      <c r="J2693" s="99"/>
      <c r="K2693" s="99"/>
      <c r="L2693" s="99">
        <f t="shared" si="593"/>
        <v>0</v>
      </c>
      <c r="M2693" s="99">
        <f t="shared" si="589"/>
        <v>14873.829999999998</v>
      </c>
      <c r="N2693" s="99">
        <f t="shared" si="594"/>
        <v>3476.17</v>
      </c>
      <c r="O2693" s="99">
        <f t="shared" si="595"/>
        <v>18350</v>
      </c>
      <c r="P2693" s="99"/>
      <c r="Q2693" s="99"/>
      <c r="R2693" s="99">
        <f t="shared" si="596"/>
        <v>0</v>
      </c>
      <c r="S2693" s="99">
        <f t="shared" si="597"/>
        <v>14873.829999999998</v>
      </c>
      <c r="T2693" s="99">
        <f t="shared" si="598"/>
        <v>3476.17</v>
      </c>
      <c r="U2693" s="99">
        <f t="shared" si="599"/>
        <v>18350</v>
      </c>
      <c r="V2693" s="77"/>
    </row>
    <row r="2694" spans="1:22" s="92" customFormat="1" x14ac:dyDescent="0.25">
      <c r="A2694" s="109">
        <v>46</v>
      </c>
      <c r="B2694" s="235"/>
      <c r="C2694" s="235"/>
      <c r="D2694" s="235"/>
      <c r="E2694" s="235"/>
      <c r="F2694" s="106" t="s">
        <v>4808</v>
      </c>
      <c r="G2694" s="99">
        <v>149099.41</v>
      </c>
      <c r="H2694" s="99">
        <v>13466.59</v>
      </c>
      <c r="I2694" s="71">
        <f t="shared" si="591"/>
        <v>162566</v>
      </c>
      <c r="J2694" s="99"/>
      <c r="K2694" s="99"/>
      <c r="L2694" s="99">
        <f t="shared" si="593"/>
        <v>0</v>
      </c>
      <c r="M2694" s="99">
        <f t="shared" si="589"/>
        <v>149099.41</v>
      </c>
      <c r="N2694" s="99">
        <f t="shared" si="594"/>
        <v>13466.59</v>
      </c>
      <c r="O2694" s="99">
        <f t="shared" si="595"/>
        <v>162566</v>
      </c>
      <c r="P2694" s="99"/>
      <c r="Q2694" s="99"/>
      <c r="R2694" s="99">
        <f t="shared" si="596"/>
        <v>0</v>
      </c>
      <c r="S2694" s="99">
        <f t="shared" si="597"/>
        <v>149099.41</v>
      </c>
      <c r="T2694" s="99">
        <f t="shared" si="598"/>
        <v>13466.59</v>
      </c>
      <c r="U2694" s="99">
        <f t="shared" si="599"/>
        <v>162566</v>
      </c>
      <c r="V2694" s="77"/>
    </row>
    <row r="2695" spans="1:22" s="92" customFormat="1" x14ac:dyDescent="0.25">
      <c r="A2695" s="109">
        <v>47</v>
      </c>
      <c r="B2695" s="235"/>
      <c r="C2695" s="235"/>
      <c r="D2695" s="235"/>
      <c r="E2695" s="235"/>
      <c r="F2695" s="106" t="s">
        <v>4809</v>
      </c>
      <c r="G2695" s="99">
        <v>127395.89999999998</v>
      </c>
      <c r="H2695" s="99">
        <v>23291.100000000009</v>
      </c>
      <c r="I2695" s="71">
        <f t="shared" si="591"/>
        <v>150687</v>
      </c>
      <c r="J2695" s="99"/>
      <c r="K2695" s="99"/>
      <c r="L2695" s="99">
        <f t="shared" si="593"/>
        <v>0</v>
      </c>
      <c r="M2695" s="99">
        <f t="shared" si="589"/>
        <v>127395.89999999998</v>
      </c>
      <c r="N2695" s="99">
        <f t="shared" si="594"/>
        <v>23291.100000000009</v>
      </c>
      <c r="O2695" s="99">
        <f t="shared" si="595"/>
        <v>150687</v>
      </c>
      <c r="P2695" s="99"/>
      <c r="Q2695" s="99"/>
      <c r="R2695" s="99">
        <f t="shared" si="596"/>
        <v>0</v>
      </c>
      <c r="S2695" s="99">
        <f t="shared" si="597"/>
        <v>127395.89999999998</v>
      </c>
      <c r="T2695" s="99">
        <f t="shared" si="598"/>
        <v>23291.100000000009</v>
      </c>
      <c r="U2695" s="99">
        <f t="shared" si="599"/>
        <v>150687</v>
      </c>
      <c r="V2695" s="77"/>
    </row>
    <row r="2696" spans="1:22" s="92" customFormat="1" x14ac:dyDescent="0.25">
      <c r="A2696" s="109">
        <v>48</v>
      </c>
      <c r="B2696" s="235"/>
      <c r="C2696" s="235"/>
      <c r="D2696" s="235"/>
      <c r="E2696" s="235"/>
      <c r="F2696" s="106" t="s">
        <v>4810</v>
      </c>
      <c r="G2696" s="99">
        <v>71937.020000000019</v>
      </c>
      <c r="H2696" s="99">
        <v>13223.980000000003</v>
      </c>
      <c r="I2696" s="71">
        <f t="shared" si="591"/>
        <v>85161.000000000029</v>
      </c>
      <c r="J2696" s="99"/>
      <c r="K2696" s="99"/>
      <c r="L2696" s="99">
        <f t="shared" si="593"/>
        <v>0</v>
      </c>
      <c r="M2696" s="99">
        <f t="shared" si="589"/>
        <v>71937.020000000019</v>
      </c>
      <c r="N2696" s="99">
        <f t="shared" si="594"/>
        <v>13223.980000000003</v>
      </c>
      <c r="O2696" s="99">
        <f t="shared" si="595"/>
        <v>85161.000000000029</v>
      </c>
      <c r="P2696" s="99"/>
      <c r="Q2696" s="99"/>
      <c r="R2696" s="99">
        <f t="shared" si="596"/>
        <v>0</v>
      </c>
      <c r="S2696" s="99">
        <f t="shared" si="597"/>
        <v>71937.020000000019</v>
      </c>
      <c r="T2696" s="99">
        <f t="shared" si="598"/>
        <v>13223.980000000003</v>
      </c>
      <c r="U2696" s="99">
        <f t="shared" si="599"/>
        <v>85161.000000000029</v>
      </c>
      <c r="V2696" s="77"/>
    </row>
    <row r="2697" spans="1:22" s="92" customFormat="1" x14ac:dyDescent="0.25">
      <c r="A2697" s="109">
        <v>49</v>
      </c>
      <c r="B2697" s="235"/>
      <c r="C2697" s="235"/>
      <c r="D2697" s="235"/>
      <c r="E2697" s="235"/>
      <c r="F2697" s="106" t="s">
        <v>4811</v>
      </c>
      <c r="G2697" s="99">
        <v>210.1</v>
      </c>
      <c r="H2697" s="99">
        <v>-210.1</v>
      </c>
      <c r="I2697" s="71">
        <f t="shared" si="591"/>
        <v>0</v>
      </c>
      <c r="J2697" s="99"/>
      <c r="K2697" s="99"/>
      <c r="L2697" s="99">
        <f t="shared" si="593"/>
        <v>0</v>
      </c>
      <c r="M2697" s="99">
        <f t="shared" si="589"/>
        <v>210.1</v>
      </c>
      <c r="N2697" s="99">
        <f t="shared" si="594"/>
        <v>-210.1</v>
      </c>
      <c r="O2697" s="99">
        <f t="shared" si="595"/>
        <v>0</v>
      </c>
      <c r="P2697" s="99"/>
      <c r="Q2697" s="99"/>
      <c r="R2697" s="99">
        <f t="shared" si="596"/>
        <v>0</v>
      </c>
      <c r="S2697" s="99">
        <f t="shared" si="597"/>
        <v>210.1</v>
      </c>
      <c r="T2697" s="99">
        <f t="shared" si="598"/>
        <v>-210.1</v>
      </c>
      <c r="U2697" s="99">
        <f t="shared" si="599"/>
        <v>0</v>
      </c>
      <c r="V2697" s="77"/>
    </row>
    <row r="2698" spans="1:22" s="92" customFormat="1" x14ac:dyDescent="0.25">
      <c r="A2698" s="109">
        <v>50</v>
      </c>
      <c r="B2698" s="235"/>
      <c r="C2698" s="235"/>
      <c r="D2698" s="235"/>
      <c r="E2698" s="235"/>
      <c r="F2698" s="106" t="s">
        <v>4812</v>
      </c>
      <c r="G2698" s="99">
        <v>13.91</v>
      </c>
      <c r="H2698" s="99">
        <v>-13.91</v>
      </c>
      <c r="I2698" s="71">
        <f t="shared" si="591"/>
        <v>0</v>
      </c>
      <c r="J2698" s="99"/>
      <c r="K2698" s="99"/>
      <c r="L2698" s="99">
        <f t="shared" si="593"/>
        <v>0</v>
      </c>
      <c r="M2698" s="99">
        <f t="shared" si="589"/>
        <v>13.91</v>
      </c>
      <c r="N2698" s="99">
        <f t="shared" si="594"/>
        <v>-13.91</v>
      </c>
      <c r="O2698" s="99">
        <f t="shared" si="595"/>
        <v>0</v>
      </c>
      <c r="P2698" s="99"/>
      <c r="Q2698" s="99"/>
      <c r="R2698" s="99">
        <f t="shared" si="596"/>
        <v>0</v>
      </c>
      <c r="S2698" s="99">
        <f t="shared" si="597"/>
        <v>13.91</v>
      </c>
      <c r="T2698" s="99">
        <f t="shared" si="598"/>
        <v>-13.91</v>
      </c>
      <c r="U2698" s="99">
        <f t="shared" si="599"/>
        <v>0</v>
      </c>
      <c r="V2698" s="77"/>
    </row>
    <row r="2699" spans="1:22" s="92" customFormat="1" x14ac:dyDescent="0.25">
      <c r="A2699" s="109">
        <v>51</v>
      </c>
      <c r="B2699" s="235"/>
      <c r="C2699" s="235"/>
      <c r="D2699" s="235"/>
      <c r="E2699" s="235"/>
      <c r="F2699" s="106" t="s">
        <v>4813</v>
      </c>
      <c r="G2699" s="99">
        <v>4415.2599999999966</v>
      </c>
      <c r="H2699" s="99">
        <v>-2395.2599999999998</v>
      </c>
      <c r="I2699" s="71">
        <f t="shared" si="591"/>
        <v>2019.9999999999968</v>
      </c>
      <c r="J2699" s="99"/>
      <c r="K2699" s="99"/>
      <c r="L2699" s="99">
        <f t="shared" si="593"/>
        <v>0</v>
      </c>
      <c r="M2699" s="99">
        <f t="shared" si="589"/>
        <v>4415.2599999999966</v>
      </c>
      <c r="N2699" s="99">
        <f t="shared" si="594"/>
        <v>-2395.2599999999998</v>
      </c>
      <c r="O2699" s="99">
        <f t="shared" si="595"/>
        <v>2019.9999999999968</v>
      </c>
      <c r="P2699" s="99"/>
      <c r="Q2699" s="99"/>
      <c r="R2699" s="99">
        <f t="shared" si="596"/>
        <v>0</v>
      </c>
      <c r="S2699" s="99">
        <f t="shared" si="597"/>
        <v>4415.2599999999966</v>
      </c>
      <c r="T2699" s="99">
        <f t="shared" si="598"/>
        <v>-2395.2599999999998</v>
      </c>
      <c r="U2699" s="99">
        <f t="shared" si="599"/>
        <v>2019.9999999999968</v>
      </c>
      <c r="V2699" s="77"/>
    </row>
    <row r="2700" spans="1:22" s="92" customFormat="1" x14ac:dyDescent="0.25">
      <c r="A2700" s="109">
        <v>52</v>
      </c>
      <c r="B2700" s="235"/>
      <c r="C2700" s="235"/>
      <c r="D2700" s="235"/>
      <c r="E2700" s="235"/>
      <c r="F2700" s="106" t="s">
        <v>4814</v>
      </c>
      <c r="G2700" s="99">
        <v>-14338.97</v>
      </c>
      <c r="H2700" s="99">
        <v>-4668.03</v>
      </c>
      <c r="I2700" s="71">
        <f t="shared" si="591"/>
        <v>-19007</v>
      </c>
      <c r="J2700" s="99"/>
      <c r="K2700" s="99"/>
      <c r="L2700" s="99">
        <f t="shared" si="593"/>
        <v>0</v>
      </c>
      <c r="M2700" s="99">
        <f t="shared" si="589"/>
        <v>-14338.97</v>
      </c>
      <c r="N2700" s="99">
        <f t="shared" si="594"/>
        <v>-4668.03</v>
      </c>
      <c r="O2700" s="99">
        <f t="shared" si="595"/>
        <v>-19007</v>
      </c>
      <c r="P2700" s="99"/>
      <c r="Q2700" s="99"/>
      <c r="R2700" s="99">
        <f t="shared" si="596"/>
        <v>0</v>
      </c>
      <c r="S2700" s="99">
        <f t="shared" si="597"/>
        <v>-14338.97</v>
      </c>
      <c r="T2700" s="99">
        <f t="shared" si="598"/>
        <v>-4668.03</v>
      </c>
      <c r="U2700" s="99">
        <f t="shared" si="599"/>
        <v>-19007</v>
      </c>
      <c r="V2700" s="77"/>
    </row>
    <row r="2701" spans="1:22" s="92" customFormat="1" x14ac:dyDescent="0.25">
      <c r="A2701" s="109">
        <v>53</v>
      </c>
      <c r="B2701" s="235"/>
      <c r="C2701" s="235"/>
      <c r="D2701" s="235"/>
      <c r="E2701" s="235"/>
      <c r="F2701" s="106" t="s">
        <v>4815</v>
      </c>
      <c r="G2701" s="99">
        <v>111099.72000000002</v>
      </c>
      <c r="H2701" s="99">
        <v>13903.279999999995</v>
      </c>
      <c r="I2701" s="71">
        <f t="shared" si="591"/>
        <v>125003.00000000001</v>
      </c>
      <c r="J2701" s="99"/>
      <c r="K2701" s="99"/>
      <c r="L2701" s="99">
        <f t="shared" si="593"/>
        <v>0</v>
      </c>
      <c r="M2701" s="99">
        <f t="shared" si="589"/>
        <v>111099.72000000002</v>
      </c>
      <c r="N2701" s="99">
        <f t="shared" si="594"/>
        <v>13903.279999999995</v>
      </c>
      <c r="O2701" s="99">
        <f t="shared" si="595"/>
        <v>125003.00000000001</v>
      </c>
      <c r="P2701" s="99"/>
      <c r="Q2701" s="99"/>
      <c r="R2701" s="99">
        <f t="shared" si="596"/>
        <v>0</v>
      </c>
      <c r="S2701" s="99">
        <f t="shared" si="597"/>
        <v>111099.72000000002</v>
      </c>
      <c r="T2701" s="99">
        <f t="shared" si="598"/>
        <v>13903.279999999995</v>
      </c>
      <c r="U2701" s="99">
        <f t="shared" si="599"/>
        <v>125003.00000000001</v>
      </c>
      <c r="V2701" s="77"/>
    </row>
    <row r="2702" spans="1:22" s="92" customFormat="1" x14ac:dyDescent="0.25">
      <c r="A2702" s="109">
        <v>54</v>
      </c>
      <c r="B2702" s="235"/>
      <c r="C2702" s="235"/>
      <c r="D2702" s="235"/>
      <c r="E2702" s="235"/>
      <c r="F2702" s="106" t="s">
        <v>4816</v>
      </c>
      <c r="G2702" s="99">
        <v>36669.779999999984</v>
      </c>
      <c r="H2702" s="99">
        <v>21173.22</v>
      </c>
      <c r="I2702" s="71">
        <f t="shared" si="591"/>
        <v>57842.999999999985</v>
      </c>
      <c r="J2702" s="99"/>
      <c r="K2702" s="99"/>
      <c r="L2702" s="99">
        <f t="shared" si="593"/>
        <v>0</v>
      </c>
      <c r="M2702" s="99">
        <f t="shared" si="589"/>
        <v>36669.779999999984</v>
      </c>
      <c r="N2702" s="99">
        <f t="shared" si="594"/>
        <v>21173.22</v>
      </c>
      <c r="O2702" s="99">
        <f t="shared" si="595"/>
        <v>57842.999999999985</v>
      </c>
      <c r="P2702" s="99"/>
      <c r="Q2702" s="99"/>
      <c r="R2702" s="99">
        <f t="shared" si="596"/>
        <v>0</v>
      </c>
      <c r="S2702" s="99">
        <f t="shared" si="597"/>
        <v>36669.779999999984</v>
      </c>
      <c r="T2702" s="99">
        <f t="shared" si="598"/>
        <v>21173.22</v>
      </c>
      <c r="U2702" s="99">
        <f t="shared" si="599"/>
        <v>57842.999999999985</v>
      </c>
      <c r="V2702" s="77"/>
    </row>
    <row r="2703" spans="1:22" s="92" customFormat="1" x14ac:dyDescent="0.25">
      <c r="A2703" s="109">
        <v>55</v>
      </c>
      <c r="B2703" s="235"/>
      <c r="C2703" s="235"/>
      <c r="D2703" s="235"/>
      <c r="E2703" s="235"/>
      <c r="F2703" s="106" t="s">
        <v>4817</v>
      </c>
      <c r="G2703" s="99">
        <v>-67615.76999999999</v>
      </c>
      <c r="H2703" s="99">
        <v>-9722.23</v>
      </c>
      <c r="I2703" s="71">
        <f t="shared" si="591"/>
        <v>-77337.999999999985</v>
      </c>
      <c r="J2703" s="99"/>
      <c r="K2703" s="99"/>
      <c r="L2703" s="99">
        <f t="shared" si="593"/>
        <v>0</v>
      </c>
      <c r="M2703" s="99">
        <f t="shared" si="589"/>
        <v>-67615.76999999999</v>
      </c>
      <c r="N2703" s="99">
        <f t="shared" si="594"/>
        <v>-9722.23</v>
      </c>
      <c r="O2703" s="99">
        <f t="shared" si="595"/>
        <v>-77337.999999999985</v>
      </c>
      <c r="P2703" s="99"/>
      <c r="Q2703" s="99"/>
      <c r="R2703" s="99">
        <f t="shared" si="596"/>
        <v>0</v>
      </c>
      <c r="S2703" s="99">
        <f t="shared" si="597"/>
        <v>-67615.76999999999</v>
      </c>
      <c r="T2703" s="99">
        <f t="shared" si="598"/>
        <v>-9722.23</v>
      </c>
      <c r="U2703" s="99">
        <f t="shared" si="599"/>
        <v>-77337.999999999985</v>
      </c>
      <c r="V2703" s="77"/>
    </row>
    <row r="2704" spans="1:22" s="92" customFormat="1" x14ac:dyDescent="0.25">
      <c r="A2704" s="109">
        <v>56</v>
      </c>
      <c r="B2704" s="236"/>
      <c r="C2704" s="236"/>
      <c r="D2704" s="236"/>
      <c r="E2704" s="236"/>
      <c r="F2704" s="106" t="s">
        <v>4818</v>
      </c>
      <c r="G2704" s="99">
        <v>64437.789999999964</v>
      </c>
      <c r="H2704" s="99">
        <v>20166.210000000003</v>
      </c>
      <c r="I2704" s="71">
        <f t="shared" si="591"/>
        <v>84603.999999999971</v>
      </c>
      <c r="J2704" s="99"/>
      <c r="K2704" s="99"/>
      <c r="L2704" s="99">
        <f t="shared" si="593"/>
        <v>0</v>
      </c>
      <c r="M2704" s="99">
        <f t="shared" si="589"/>
        <v>64437.789999999964</v>
      </c>
      <c r="N2704" s="99">
        <f t="shared" si="594"/>
        <v>20166.210000000003</v>
      </c>
      <c r="O2704" s="99">
        <f t="shared" si="595"/>
        <v>84603.999999999971</v>
      </c>
      <c r="P2704" s="99"/>
      <c r="Q2704" s="99"/>
      <c r="R2704" s="99">
        <f t="shared" si="596"/>
        <v>0</v>
      </c>
      <c r="S2704" s="99">
        <f t="shared" si="597"/>
        <v>64437.789999999964</v>
      </c>
      <c r="T2704" s="99">
        <f t="shared" si="598"/>
        <v>20166.210000000003</v>
      </c>
      <c r="U2704" s="99">
        <f t="shared" si="599"/>
        <v>84603.999999999971</v>
      </c>
      <c r="V2704" s="77"/>
    </row>
    <row r="2705" spans="1:68" s="219" customFormat="1" x14ac:dyDescent="0.25">
      <c r="A2705" s="255" t="s">
        <v>43</v>
      </c>
      <c r="B2705" s="256"/>
      <c r="C2705" s="256"/>
      <c r="D2705" s="256"/>
      <c r="E2705" s="256"/>
      <c r="F2705" s="218">
        <f>A2704</f>
        <v>56</v>
      </c>
      <c r="G2705" s="97">
        <f>SUM(G2649:G2704)</f>
        <v>2067085.3299999996</v>
      </c>
      <c r="H2705" s="97">
        <f t="shared" ref="H2705:U2705" si="600">SUM(H2649:H2704)</f>
        <v>342709.6700000001</v>
      </c>
      <c r="I2705" s="97">
        <f t="shared" si="600"/>
        <v>2409795</v>
      </c>
      <c r="J2705" s="97">
        <f t="shared" si="600"/>
        <v>0</v>
      </c>
      <c r="K2705" s="97">
        <f t="shared" si="600"/>
        <v>0</v>
      </c>
      <c r="L2705" s="97">
        <f t="shared" si="600"/>
        <v>0</v>
      </c>
      <c r="M2705" s="97">
        <f t="shared" si="600"/>
        <v>2067085.3299999996</v>
      </c>
      <c r="N2705" s="97">
        <f t="shared" si="600"/>
        <v>342709.6700000001</v>
      </c>
      <c r="O2705" s="97">
        <f t="shared" si="600"/>
        <v>2409795</v>
      </c>
      <c r="P2705" s="97">
        <f t="shared" si="600"/>
        <v>0</v>
      </c>
      <c r="Q2705" s="97">
        <f t="shared" si="600"/>
        <v>0</v>
      </c>
      <c r="R2705" s="97">
        <f t="shared" si="600"/>
        <v>0</v>
      </c>
      <c r="S2705" s="97">
        <f t="shared" si="600"/>
        <v>2067085.3299999996</v>
      </c>
      <c r="T2705" s="97">
        <f t="shared" si="600"/>
        <v>342709.6700000001</v>
      </c>
      <c r="U2705" s="97">
        <f t="shared" si="600"/>
        <v>2409795</v>
      </c>
      <c r="V2705" s="97"/>
      <c r="W2705" s="92"/>
      <c r="X2705" s="92"/>
      <c r="Y2705" s="92"/>
      <c r="Z2705" s="92"/>
      <c r="AA2705" s="92"/>
      <c r="AB2705" s="92"/>
      <c r="AC2705" s="92"/>
      <c r="AD2705" s="92"/>
      <c r="AE2705" s="92"/>
      <c r="AF2705" s="92"/>
      <c r="AG2705" s="92"/>
      <c r="AH2705" s="92"/>
      <c r="AI2705" s="92"/>
      <c r="AJ2705" s="92"/>
      <c r="AK2705" s="92"/>
      <c r="AL2705" s="92"/>
      <c r="AM2705" s="92"/>
      <c r="AN2705" s="92"/>
      <c r="AO2705" s="92"/>
      <c r="AP2705" s="92"/>
      <c r="AQ2705" s="92"/>
      <c r="AR2705" s="92"/>
      <c r="AS2705" s="92"/>
      <c r="AT2705" s="92"/>
      <c r="AU2705" s="92"/>
      <c r="AV2705" s="92"/>
      <c r="AW2705" s="92"/>
      <c r="AX2705" s="92"/>
      <c r="AY2705" s="92"/>
      <c r="AZ2705" s="92"/>
      <c r="BA2705" s="92"/>
      <c r="BB2705" s="92"/>
      <c r="BC2705" s="92"/>
      <c r="BD2705" s="92"/>
      <c r="BE2705" s="92"/>
      <c r="BF2705" s="92"/>
      <c r="BG2705" s="92"/>
      <c r="BH2705" s="92"/>
      <c r="BI2705" s="92"/>
      <c r="BJ2705" s="92"/>
      <c r="BK2705" s="92"/>
      <c r="BL2705" s="92"/>
      <c r="BM2705" s="92"/>
      <c r="BN2705" s="92"/>
      <c r="BO2705" s="92"/>
      <c r="BP2705" s="92"/>
    </row>
    <row r="2706" spans="1:68" s="92" customFormat="1" x14ac:dyDescent="0.25">
      <c r="A2706" s="109">
        <v>1</v>
      </c>
      <c r="B2706" s="234" t="s">
        <v>1843</v>
      </c>
      <c r="C2706" s="234" t="s">
        <v>1844</v>
      </c>
      <c r="D2706" s="234" t="s">
        <v>5601</v>
      </c>
      <c r="E2706" s="234" t="s">
        <v>1979</v>
      </c>
      <c r="F2706" s="106" t="s">
        <v>4819</v>
      </c>
      <c r="G2706" s="99">
        <v>22213.019999999993</v>
      </c>
      <c r="H2706" s="99">
        <v>-1052.0199999999932</v>
      </c>
      <c r="I2706" s="71">
        <f t="shared" si="591"/>
        <v>21161</v>
      </c>
      <c r="J2706" s="99"/>
      <c r="K2706" s="99"/>
      <c r="L2706" s="99">
        <f t="shared" si="593"/>
        <v>0</v>
      </c>
      <c r="M2706" s="99">
        <f t="shared" ref="M2706:M2768" si="601">G2706+J2706</f>
        <v>22213.019999999993</v>
      </c>
      <c r="N2706" s="99">
        <f t="shared" si="594"/>
        <v>-1052.0199999999932</v>
      </c>
      <c r="O2706" s="99">
        <f t="shared" si="595"/>
        <v>21161</v>
      </c>
      <c r="P2706" s="99"/>
      <c r="Q2706" s="99"/>
      <c r="R2706" s="99">
        <f t="shared" si="596"/>
        <v>0</v>
      </c>
      <c r="S2706" s="99">
        <f t="shared" si="597"/>
        <v>22213.019999999993</v>
      </c>
      <c r="T2706" s="99">
        <f t="shared" si="598"/>
        <v>-1052.0199999999932</v>
      </c>
      <c r="U2706" s="99">
        <f t="shared" si="599"/>
        <v>21161</v>
      </c>
      <c r="V2706" s="77"/>
    </row>
    <row r="2707" spans="1:68" s="92" customFormat="1" x14ac:dyDescent="0.25">
      <c r="A2707" s="109">
        <v>2</v>
      </c>
      <c r="B2707" s="235"/>
      <c r="C2707" s="235"/>
      <c r="D2707" s="235"/>
      <c r="E2707" s="235"/>
      <c r="F2707" s="106" t="s">
        <v>4820</v>
      </c>
      <c r="G2707" s="99">
        <v>148884.47999999998</v>
      </c>
      <c r="H2707" s="99">
        <v>16220.520000000004</v>
      </c>
      <c r="I2707" s="71">
        <f t="shared" si="591"/>
        <v>165105</v>
      </c>
      <c r="J2707" s="99"/>
      <c r="K2707" s="99"/>
      <c r="L2707" s="99">
        <f t="shared" si="593"/>
        <v>0</v>
      </c>
      <c r="M2707" s="99">
        <f t="shared" si="601"/>
        <v>148884.47999999998</v>
      </c>
      <c r="N2707" s="99">
        <f t="shared" si="594"/>
        <v>16220.520000000004</v>
      </c>
      <c r="O2707" s="99">
        <f t="shared" si="595"/>
        <v>165105</v>
      </c>
      <c r="P2707" s="99"/>
      <c r="Q2707" s="99"/>
      <c r="R2707" s="99">
        <f t="shared" si="596"/>
        <v>0</v>
      </c>
      <c r="S2707" s="99">
        <f t="shared" si="597"/>
        <v>148884.47999999998</v>
      </c>
      <c r="T2707" s="99">
        <f t="shared" si="598"/>
        <v>16220.520000000004</v>
      </c>
      <c r="U2707" s="99">
        <f t="shared" si="599"/>
        <v>165105</v>
      </c>
      <c r="V2707" s="77"/>
    </row>
    <row r="2708" spans="1:68" s="92" customFormat="1" x14ac:dyDescent="0.25">
      <c r="A2708" s="109">
        <v>3</v>
      </c>
      <c r="B2708" s="235"/>
      <c r="C2708" s="235"/>
      <c r="D2708" s="235"/>
      <c r="E2708" s="235"/>
      <c r="F2708" s="106" t="s">
        <v>4821</v>
      </c>
      <c r="G2708" s="99">
        <v>144171.07000000007</v>
      </c>
      <c r="H2708" s="99">
        <v>28788.930000000008</v>
      </c>
      <c r="I2708" s="71">
        <f t="shared" si="591"/>
        <v>172960.00000000006</v>
      </c>
      <c r="J2708" s="99"/>
      <c r="K2708" s="99"/>
      <c r="L2708" s="99">
        <f t="shared" si="593"/>
        <v>0</v>
      </c>
      <c r="M2708" s="99">
        <f t="shared" si="601"/>
        <v>144171.07000000007</v>
      </c>
      <c r="N2708" s="99">
        <f t="shared" si="594"/>
        <v>28788.930000000008</v>
      </c>
      <c r="O2708" s="99">
        <f t="shared" si="595"/>
        <v>172960.00000000006</v>
      </c>
      <c r="P2708" s="99"/>
      <c r="Q2708" s="99"/>
      <c r="R2708" s="99">
        <f t="shared" si="596"/>
        <v>0</v>
      </c>
      <c r="S2708" s="99">
        <f t="shared" si="597"/>
        <v>144171.07000000007</v>
      </c>
      <c r="T2708" s="99">
        <f t="shared" si="598"/>
        <v>28788.930000000008</v>
      </c>
      <c r="U2708" s="99">
        <f t="shared" si="599"/>
        <v>172960.00000000006</v>
      </c>
      <c r="V2708" s="77"/>
    </row>
    <row r="2709" spans="1:68" s="92" customFormat="1" x14ac:dyDescent="0.25">
      <c r="A2709" s="109">
        <v>4</v>
      </c>
      <c r="B2709" s="235"/>
      <c r="C2709" s="235"/>
      <c r="D2709" s="235"/>
      <c r="E2709" s="235"/>
      <c r="F2709" s="106" t="s">
        <v>4822</v>
      </c>
      <c r="G2709" s="99">
        <v>216661.03000000006</v>
      </c>
      <c r="H2709" s="99">
        <v>41928.969999999987</v>
      </c>
      <c r="I2709" s="71">
        <f t="shared" si="591"/>
        <v>258590.00000000006</v>
      </c>
      <c r="J2709" s="99"/>
      <c r="K2709" s="99"/>
      <c r="L2709" s="99">
        <f t="shared" si="593"/>
        <v>0</v>
      </c>
      <c r="M2709" s="99">
        <f t="shared" si="601"/>
        <v>216661.03000000006</v>
      </c>
      <c r="N2709" s="99">
        <f t="shared" si="594"/>
        <v>41928.969999999987</v>
      </c>
      <c r="O2709" s="99">
        <f t="shared" si="595"/>
        <v>258590.00000000006</v>
      </c>
      <c r="P2709" s="99"/>
      <c r="Q2709" s="99"/>
      <c r="R2709" s="99">
        <f t="shared" si="596"/>
        <v>0</v>
      </c>
      <c r="S2709" s="99">
        <f t="shared" si="597"/>
        <v>216661.03000000006</v>
      </c>
      <c r="T2709" s="99">
        <f t="shared" si="598"/>
        <v>41928.969999999987</v>
      </c>
      <c r="U2709" s="99">
        <f t="shared" si="599"/>
        <v>258590.00000000006</v>
      </c>
      <c r="V2709" s="77"/>
    </row>
    <row r="2710" spans="1:68" s="92" customFormat="1" x14ac:dyDescent="0.25">
      <c r="A2710" s="109">
        <v>5</v>
      </c>
      <c r="B2710" s="235"/>
      <c r="C2710" s="235"/>
      <c r="D2710" s="235"/>
      <c r="E2710" s="235"/>
      <c r="F2710" s="106" t="s">
        <v>4823</v>
      </c>
      <c r="G2710" s="99">
        <v>6779.1099999999969</v>
      </c>
      <c r="H2710" s="99">
        <v>861.88999999999987</v>
      </c>
      <c r="I2710" s="71">
        <f t="shared" si="591"/>
        <v>7640.9999999999964</v>
      </c>
      <c r="J2710" s="99"/>
      <c r="K2710" s="99"/>
      <c r="L2710" s="99">
        <f t="shared" si="593"/>
        <v>0</v>
      </c>
      <c r="M2710" s="99">
        <f t="shared" si="601"/>
        <v>6779.1099999999969</v>
      </c>
      <c r="N2710" s="99">
        <f t="shared" si="594"/>
        <v>861.88999999999987</v>
      </c>
      <c r="O2710" s="99">
        <f t="shared" si="595"/>
        <v>7640.9999999999964</v>
      </c>
      <c r="P2710" s="99"/>
      <c r="Q2710" s="99"/>
      <c r="R2710" s="99">
        <f t="shared" si="596"/>
        <v>0</v>
      </c>
      <c r="S2710" s="99">
        <f t="shared" si="597"/>
        <v>6779.1099999999969</v>
      </c>
      <c r="T2710" s="99">
        <f t="shared" si="598"/>
        <v>861.88999999999987</v>
      </c>
      <c r="U2710" s="99">
        <f t="shared" si="599"/>
        <v>7640.9999999999964</v>
      </c>
      <c r="V2710" s="77"/>
    </row>
    <row r="2711" spans="1:68" s="92" customFormat="1" x14ac:dyDescent="0.25">
      <c r="A2711" s="109">
        <v>6</v>
      </c>
      <c r="B2711" s="235"/>
      <c r="C2711" s="235"/>
      <c r="D2711" s="235"/>
      <c r="E2711" s="235"/>
      <c r="F2711" s="106" t="s">
        <v>4824</v>
      </c>
      <c r="G2711" s="99">
        <v>-14029.609999999999</v>
      </c>
      <c r="H2711" s="99">
        <v>-58.3900000000001</v>
      </c>
      <c r="I2711" s="71">
        <f t="shared" si="591"/>
        <v>-14087.999999999998</v>
      </c>
      <c r="J2711" s="99"/>
      <c r="K2711" s="99"/>
      <c r="L2711" s="99">
        <f t="shared" si="593"/>
        <v>0</v>
      </c>
      <c r="M2711" s="99">
        <f t="shared" si="601"/>
        <v>-14029.609999999999</v>
      </c>
      <c r="N2711" s="99">
        <f t="shared" si="594"/>
        <v>-58.3900000000001</v>
      </c>
      <c r="O2711" s="99">
        <f t="shared" si="595"/>
        <v>-14087.999999999998</v>
      </c>
      <c r="P2711" s="99"/>
      <c r="Q2711" s="99"/>
      <c r="R2711" s="99">
        <f t="shared" si="596"/>
        <v>0</v>
      </c>
      <c r="S2711" s="99">
        <f t="shared" si="597"/>
        <v>-14029.609999999999</v>
      </c>
      <c r="T2711" s="99">
        <f t="shared" si="598"/>
        <v>-58.3900000000001</v>
      </c>
      <c r="U2711" s="99">
        <f t="shared" si="599"/>
        <v>-14087.999999999998</v>
      </c>
      <c r="V2711" s="77"/>
    </row>
    <row r="2712" spans="1:68" s="92" customFormat="1" x14ac:dyDescent="0.25">
      <c r="A2712" s="109">
        <v>7</v>
      </c>
      <c r="B2712" s="235"/>
      <c r="C2712" s="235"/>
      <c r="D2712" s="235"/>
      <c r="E2712" s="235"/>
      <c r="F2712" s="106" t="s">
        <v>4825</v>
      </c>
      <c r="G2712" s="99">
        <v>46648.220000000008</v>
      </c>
      <c r="H2712" s="99">
        <v>2293.7800000000002</v>
      </c>
      <c r="I2712" s="71">
        <f t="shared" ref="I2712:I2775" si="602">SUM(G2712:H2712)</f>
        <v>48942.000000000007</v>
      </c>
      <c r="J2712" s="99"/>
      <c r="K2712" s="99"/>
      <c r="L2712" s="99">
        <f t="shared" si="593"/>
        <v>0</v>
      </c>
      <c r="M2712" s="99">
        <f t="shared" si="601"/>
        <v>46648.220000000008</v>
      </c>
      <c r="N2712" s="99">
        <f t="shared" si="594"/>
        <v>2293.7800000000002</v>
      </c>
      <c r="O2712" s="99">
        <f t="shared" si="595"/>
        <v>48942.000000000007</v>
      </c>
      <c r="P2712" s="99"/>
      <c r="Q2712" s="99"/>
      <c r="R2712" s="99">
        <f t="shared" si="596"/>
        <v>0</v>
      </c>
      <c r="S2712" s="99">
        <f t="shared" si="597"/>
        <v>46648.220000000008</v>
      </c>
      <c r="T2712" s="99">
        <f t="shared" si="598"/>
        <v>2293.7800000000002</v>
      </c>
      <c r="U2712" s="99">
        <f t="shared" si="599"/>
        <v>48942.000000000007</v>
      </c>
      <c r="V2712" s="77"/>
    </row>
    <row r="2713" spans="1:68" s="92" customFormat="1" x14ac:dyDescent="0.25">
      <c r="A2713" s="109">
        <v>8</v>
      </c>
      <c r="B2713" s="235"/>
      <c r="C2713" s="235"/>
      <c r="D2713" s="235"/>
      <c r="E2713" s="235"/>
      <c r="F2713" s="106" t="s">
        <v>4826</v>
      </c>
      <c r="G2713" s="99">
        <v>292925.55000000005</v>
      </c>
      <c r="H2713" s="99">
        <v>41245.449999999997</v>
      </c>
      <c r="I2713" s="71">
        <f t="shared" si="602"/>
        <v>334171.00000000006</v>
      </c>
      <c r="J2713" s="99"/>
      <c r="K2713" s="99"/>
      <c r="L2713" s="99">
        <f t="shared" si="593"/>
        <v>0</v>
      </c>
      <c r="M2713" s="99">
        <f t="shared" si="601"/>
        <v>292925.55000000005</v>
      </c>
      <c r="N2713" s="99">
        <f t="shared" si="594"/>
        <v>41245.449999999997</v>
      </c>
      <c r="O2713" s="99">
        <f t="shared" si="595"/>
        <v>334171.00000000006</v>
      </c>
      <c r="P2713" s="99"/>
      <c r="Q2713" s="99"/>
      <c r="R2713" s="99">
        <f t="shared" si="596"/>
        <v>0</v>
      </c>
      <c r="S2713" s="99">
        <f t="shared" si="597"/>
        <v>292925.55000000005</v>
      </c>
      <c r="T2713" s="99">
        <f t="shared" si="598"/>
        <v>41245.449999999997</v>
      </c>
      <c r="U2713" s="99">
        <f t="shared" si="599"/>
        <v>334171.00000000006</v>
      </c>
      <c r="V2713" s="77"/>
    </row>
    <row r="2714" spans="1:68" s="92" customFormat="1" x14ac:dyDescent="0.25">
      <c r="A2714" s="109">
        <v>9</v>
      </c>
      <c r="B2714" s="235"/>
      <c r="C2714" s="235"/>
      <c r="D2714" s="235"/>
      <c r="E2714" s="235"/>
      <c r="F2714" s="106" t="s">
        <v>4827</v>
      </c>
      <c r="G2714" s="99">
        <v>303948.17000000004</v>
      </c>
      <c r="H2714" s="99">
        <v>25154.830000000009</v>
      </c>
      <c r="I2714" s="71">
        <f t="shared" si="602"/>
        <v>329103.00000000006</v>
      </c>
      <c r="J2714" s="99"/>
      <c r="K2714" s="99"/>
      <c r="L2714" s="99">
        <f t="shared" si="593"/>
        <v>0</v>
      </c>
      <c r="M2714" s="99">
        <f t="shared" si="601"/>
        <v>303948.17000000004</v>
      </c>
      <c r="N2714" s="99">
        <f t="shared" si="594"/>
        <v>25154.830000000009</v>
      </c>
      <c r="O2714" s="99">
        <f t="shared" si="595"/>
        <v>329103.00000000006</v>
      </c>
      <c r="P2714" s="99"/>
      <c r="Q2714" s="99"/>
      <c r="R2714" s="99">
        <f t="shared" si="596"/>
        <v>0</v>
      </c>
      <c r="S2714" s="99">
        <f t="shared" si="597"/>
        <v>303948.17000000004</v>
      </c>
      <c r="T2714" s="99">
        <f t="shared" si="598"/>
        <v>25154.830000000009</v>
      </c>
      <c r="U2714" s="99">
        <f t="shared" si="599"/>
        <v>329103.00000000006</v>
      </c>
      <c r="V2714" s="77"/>
    </row>
    <row r="2715" spans="1:68" s="92" customFormat="1" x14ac:dyDescent="0.25">
      <c r="A2715" s="109">
        <v>10</v>
      </c>
      <c r="B2715" s="235"/>
      <c r="C2715" s="235"/>
      <c r="D2715" s="235"/>
      <c r="E2715" s="235"/>
      <c r="F2715" s="106" t="s">
        <v>4828</v>
      </c>
      <c r="G2715" s="99">
        <v>203741.62</v>
      </c>
      <c r="H2715" s="99">
        <v>57228.38</v>
      </c>
      <c r="I2715" s="71">
        <f t="shared" si="602"/>
        <v>260970</v>
      </c>
      <c r="J2715" s="99"/>
      <c r="K2715" s="99"/>
      <c r="L2715" s="99">
        <f t="shared" si="593"/>
        <v>0</v>
      </c>
      <c r="M2715" s="99">
        <f t="shared" si="601"/>
        <v>203741.62</v>
      </c>
      <c r="N2715" s="99">
        <f t="shared" si="594"/>
        <v>57228.38</v>
      </c>
      <c r="O2715" s="99">
        <f t="shared" si="595"/>
        <v>260970</v>
      </c>
      <c r="P2715" s="99"/>
      <c r="Q2715" s="99"/>
      <c r="R2715" s="99">
        <f t="shared" si="596"/>
        <v>0</v>
      </c>
      <c r="S2715" s="99">
        <f t="shared" si="597"/>
        <v>203741.62</v>
      </c>
      <c r="T2715" s="99">
        <f t="shared" si="598"/>
        <v>57228.38</v>
      </c>
      <c r="U2715" s="99">
        <f t="shared" si="599"/>
        <v>260970</v>
      </c>
      <c r="V2715" s="77"/>
    </row>
    <row r="2716" spans="1:68" s="92" customFormat="1" x14ac:dyDescent="0.25">
      <c r="A2716" s="109">
        <v>11</v>
      </c>
      <c r="B2716" s="235"/>
      <c r="C2716" s="235"/>
      <c r="D2716" s="235"/>
      <c r="E2716" s="235"/>
      <c r="F2716" s="106" t="s">
        <v>4829</v>
      </c>
      <c r="G2716" s="99">
        <v>4111.2299999999996</v>
      </c>
      <c r="H2716" s="99">
        <v>984.77</v>
      </c>
      <c r="I2716" s="71">
        <f t="shared" si="602"/>
        <v>5096</v>
      </c>
      <c r="J2716" s="99"/>
      <c r="K2716" s="99"/>
      <c r="L2716" s="99">
        <f t="shared" si="593"/>
        <v>0</v>
      </c>
      <c r="M2716" s="99">
        <f t="shared" si="601"/>
        <v>4111.2299999999996</v>
      </c>
      <c r="N2716" s="99">
        <f t="shared" si="594"/>
        <v>984.77</v>
      </c>
      <c r="O2716" s="99">
        <f t="shared" si="595"/>
        <v>5096</v>
      </c>
      <c r="P2716" s="99"/>
      <c r="Q2716" s="99"/>
      <c r="R2716" s="99">
        <f t="shared" si="596"/>
        <v>0</v>
      </c>
      <c r="S2716" s="99">
        <f t="shared" si="597"/>
        <v>4111.2299999999996</v>
      </c>
      <c r="T2716" s="99">
        <f t="shared" si="598"/>
        <v>984.77</v>
      </c>
      <c r="U2716" s="99">
        <f t="shared" si="599"/>
        <v>5096</v>
      </c>
      <c r="V2716" s="77"/>
    </row>
    <row r="2717" spans="1:68" s="92" customFormat="1" x14ac:dyDescent="0.25">
      <c r="A2717" s="109">
        <v>12</v>
      </c>
      <c r="B2717" s="235"/>
      <c r="C2717" s="235"/>
      <c r="D2717" s="235"/>
      <c r="E2717" s="235"/>
      <c r="F2717" s="106" t="s">
        <v>4830</v>
      </c>
      <c r="G2717" s="99">
        <v>-34358.630000000005</v>
      </c>
      <c r="H2717" s="99">
        <v>1487.6299999999999</v>
      </c>
      <c r="I2717" s="71">
        <f t="shared" si="602"/>
        <v>-32871.000000000007</v>
      </c>
      <c r="J2717" s="99"/>
      <c r="K2717" s="99"/>
      <c r="L2717" s="99">
        <f t="shared" si="593"/>
        <v>0</v>
      </c>
      <c r="M2717" s="99">
        <f t="shared" si="601"/>
        <v>-34358.630000000005</v>
      </c>
      <c r="N2717" s="99">
        <f t="shared" si="594"/>
        <v>1487.6299999999999</v>
      </c>
      <c r="O2717" s="99">
        <f t="shared" si="595"/>
        <v>-32871.000000000007</v>
      </c>
      <c r="P2717" s="99"/>
      <c r="Q2717" s="99"/>
      <c r="R2717" s="99">
        <f t="shared" si="596"/>
        <v>0</v>
      </c>
      <c r="S2717" s="99">
        <f t="shared" si="597"/>
        <v>-34358.630000000005</v>
      </c>
      <c r="T2717" s="99">
        <f t="shared" si="598"/>
        <v>1487.6299999999999</v>
      </c>
      <c r="U2717" s="99">
        <f t="shared" si="599"/>
        <v>-32871.000000000007</v>
      </c>
      <c r="V2717" s="77"/>
    </row>
    <row r="2718" spans="1:68" s="92" customFormat="1" x14ac:dyDescent="0.25">
      <c r="A2718" s="109">
        <v>13</v>
      </c>
      <c r="B2718" s="235"/>
      <c r="C2718" s="235"/>
      <c r="D2718" s="235"/>
      <c r="E2718" s="235"/>
      <c r="F2718" s="106" t="s">
        <v>4831</v>
      </c>
      <c r="G2718" s="99">
        <v>125994.19</v>
      </c>
      <c r="H2718" s="99">
        <v>1529.8099999999995</v>
      </c>
      <c r="I2718" s="71">
        <f t="shared" si="602"/>
        <v>127524</v>
      </c>
      <c r="J2718" s="99"/>
      <c r="K2718" s="99"/>
      <c r="L2718" s="99">
        <f t="shared" si="593"/>
        <v>0</v>
      </c>
      <c r="M2718" s="99">
        <f t="shared" si="601"/>
        <v>125994.19</v>
      </c>
      <c r="N2718" s="99">
        <f t="shared" si="594"/>
        <v>1529.8099999999995</v>
      </c>
      <c r="O2718" s="99">
        <f t="shared" si="595"/>
        <v>127524</v>
      </c>
      <c r="P2718" s="99"/>
      <c r="Q2718" s="99"/>
      <c r="R2718" s="99">
        <f t="shared" si="596"/>
        <v>0</v>
      </c>
      <c r="S2718" s="99">
        <f t="shared" si="597"/>
        <v>125994.19</v>
      </c>
      <c r="T2718" s="99">
        <f t="shared" si="598"/>
        <v>1529.8099999999995</v>
      </c>
      <c r="U2718" s="99">
        <f t="shared" si="599"/>
        <v>127524</v>
      </c>
      <c r="V2718" s="77"/>
    </row>
    <row r="2719" spans="1:68" s="92" customFormat="1" x14ac:dyDescent="0.25">
      <c r="A2719" s="109">
        <v>14</v>
      </c>
      <c r="B2719" s="235"/>
      <c r="C2719" s="235"/>
      <c r="D2719" s="235"/>
      <c r="E2719" s="235"/>
      <c r="F2719" s="106" t="s">
        <v>4832</v>
      </c>
      <c r="G2719" s="99">
        <v>-15320.54</v>
      </c>
      <c r="H2719" s="99">
        <v>15320.54</v>
      </c>
      <c r="I2719" s="71">
        <f t="shared" si="602"/>
        <v>0</v>
      </c>
      <c r="J2719" s="99"/>
      <c r="K2719" s="99"/>
      <c r="L2719" s="99">
        <f t="shared" si="593"/>
        <v>0</v>
      </c>
      <c r="M2719" s="99">
        <f t="shared" si="601"/>
        <v>-15320.54</v>
      </c>
      <c r="N2719" s="99">
        <f t="shared" si="594"/>
        <v>15320.54</v>
      </c>
      <c r="O2719" s="99">
        <f t="shared" si="595"/>
        <v>0</v>
      </c>
      <c r="P2719" s="99"/>
      <c r="Q2719" s="99"/>
      <c r="R2719" s="99">
        <f t="shared" si="596"/>
        <v>0</v>
      </c>
      <c r="S2719" s="99">
        <f t="shared" si="597"/>
        <v>-15320.54</v>
      </c>
      <c r="T2719" s="99">
        <f t="shared" si="598"/>
        <v>15320.54</v>
      </c>
      <c r="U2719" s="99">
        <f t="shared" si="599"/>
        <v>0</v>
      </c>
      <c r="V2719" s="77"/>
    </row>
    <row r="2720" spans="1:68" s="92" customFormat="1" x14ac:dyDescent="0.25">
      <c r="A2720" s="109">
        <v>15</v>
      </c>
      <c r="B2720" s="235"/>
      <c r="C2720" s="235"/>
      <c r="D2720" s="235"/>
      <c r="E2720" s="235"/>
      <c r="F2720" s="106" t="s">
        <v>4833</v>
      </c>
      <c r="G2720" s="99">
        <v>9338.5499999999993</v>
      </c>
      <c r="H2720" s="99">
        <v>1586.45</v>
      </c>
      <c r="I2720" s="71">
        <f t="shared" si="602"/>
        <v>10925</v>
      </c>
      <c r="J2720" s="99"/>
      <c r="K2720" s="99"/>
      <c r="L2720" s="99">
        <f t="shared" si="593"/>
        <v>0</v>
      </c>
      <c r="M2720" s="99">
        <f t="shared" si="601"/>
        <v>9338.5499999999993</v>
      </c>
      <c r="N2720" s="99">
        <f t="shared" si="594"/>
        <v>1586.45</v>
      </c>
      <c r="O2720" s="99">
        <f t="shared" si="595"/>
        <v>10925</v>
      </c>
      <c r="P2720" s="99"/>
      <c r="Q2720" s="99"/>
      <c r="R2720" s="99">
        <f t="shared" si="596"/>
        <v>0</v>
      </c>
      <c r="S2720" s="99">
        <f t="shared" si="597"/>
        <v>9338.5499999999993</v>
      </c>
      <c r="T2720" s="99">
        <f t="shared" si="598"/>
        <v>1586.45</v>
      </c>
      <c r="U2720" s="99">
        <f t="shared" si="599"/>
        <v>10925</v>
      </c>
      <c r="V2720" s="77"/>
    </row>
    <row r="2721" spans="1:22" s="92" customFormat="1" x14ac:dyDescent="0.25">
      <c r="A2721" s="109">
        <v>16</v>
      </c>
      <c r="B2721" s="235"/>
      <c r="C2721" s="235"/>
      <c r="D2721" s="235"/>
      <c r="E2721" s="235"/>
      <c r="F2721" s="106" t="s">
        <v>4834</v>
      </c>
      <c r="G2721" s="99">
        <v>52165.360000000008</v>
      </c>
      <c r="H2721" s="99">
        <v>2331.6399999999994</v>
      </c>
      <c r="I2721" s="71">
        <f t="shared" si="602"/>
        <v>54497.000000000007</v>
      </c>
      <c r="J2721" s="99"/>
      <c r="K2721" s="99"/>
      <c r="L2721" s="99">
        <f t="shared" si="593"/>
        <v>0</v>
      </c>
      <c r="M2721" s="99">
        <f t="shared" si="601"/>
        <v>52165.360000000008</v>
      </c>
      <c r="N2721" s="99">
        <f t="shared" si="594"/>
        <v>2331.6399999999994</v>
      </c>
      <c r="O2721" s="99">
        <f t="shared" si="595"/>
        <v>54497.000000000007</v>
      </c>
      <c r="P2721" s="99"/>
      <c r="Q2721" s="99"/>
      <c r="R2721" s="99">
        <f t="shared" si="596"/>
        <v>0</v>
      </c>
      <c r="S2721" s="99">
        <f t="shared" si="597"/>
        <v>52165.360000000008</v>
      </c>
      <c r="T2721" s="99">
        <f t="shared" si="598"/>
        <v>2331.6399999999994</v>
      </c>
      <c r="U2721" s="99">
        <f t="shared" si="599"/>
        <v>54497.000000000007</v>
      </c>
      <c r="V2721" s="77"/>
    </row>
    <row r="2722" spans="1:22" s="92" customFormat="1" x14ac:dyDescent="0.25">
      <c r="A2722" s="109">
        <v>17</v>
      </c>
      <c r="B2722" s="235"/>
      <c r="C2722" s="235"/>
      <c r="D2722" s="235"/>
      <c r="E2722" s="235"/>
      <c r="F2722" s="106" t="s">
        <v>4835</v>
      </c>
      <c r="G2722" s="99">
        <v>241358.33999999982</v>
      </c>
      <c r="H2722" s="99">
        <v>49624.66</v>
      </c>
      <c r="I2722" s="71">
        <f t="shared" si="602"/>
        <v>290982.99999999983</v>
      </c>
      <c r="J2722" s="99"/>
      <c r="K2722" s="99"/>
      <c r="L2722" s="99">
        <f t="shared" si="593"/>
        <v>0</v>
      </c>
      <c r="M2722" s="99">
        <f t="shared" si="601"/>
        <v>241358.33999999982</v>
      </c>
      <c r="N2722" s="99">
        <f t="shared" si="594"/>
        <v>49624.66</v>
      </c>
      <c r="O2722" s="99">
        <f t="shared" si="595"/>
        <v>290982.99999999983</v>
      </c>
      <c r="P2722" s="99"/>
      <c r="Q2722" s="99"/>
      <c r="R2722" s="99">
        <f t="shared" si="596"/>
        <v>0</v>
      </c>
      <c r="S2722" s="99">
        <f t="shared" si="597"/>
        <v>241358.33999999982</v>
      </c>
      <c r="T2722" s="99">
        <f t="shared" si="598"/>
        <v>49624.66</v>
      </c>
      <c r="U2722" s="99">
        <f t="shared" si="599"/>
        <v>290982.99999999983</v>
      </c>
      <c r="V2722" s="77"/>
    </row>
    <row r="2723" spans="1:22" s="92" customFormat="1" x14ac:dyDescent="0.25">
      <c r="A2723" s="109">
        <v>18</v>
      </c>
      <c r="B2723" s="235"/>
      <c r="C2723" s="235"/>
      <c r="D2723" s="235"/>
      <c r="E2723" s="235"/>
      <c r="F2723" s="106" t="s">
        <v>4836</v>
      </c>
      <c r="G2723" s="99">
        <v>177313.31000000003</v>
      </c>
      <c r="H2723" s="99">
        <v>33503.69</v>
      </c>
      <c r="I2723" s="71">
        <f t="shared" si="602"/>
        <v>210817.00000000003</v>
      </c>
      <c r="J2723" s="99"/>
      <c r="K2723" s="99"/>
      <c r="L2723" s="99">
        <f t="shared" si="593"/>
        <v>0</v>
      </c>
      <c r="M2723" s="99">
        <f t="shared" si="601"/>
        <v>177313.31000000003</v>
      </c>
      <c r="N2723" s="99">
        <f t="shared" si="594"/>
        <v>33503.69</v>
      </c>
      <c r="O2723" s="99">
        <f t="shared" si="595"/>
        <v>210817.00000000003</v>
      </c>
      <c r="P2723" s="99"/>
      <c r="Q2723" s="99"/>
      <c r="R2723" s="99">
        <f t="shared" si="596"/>
        <v>0</v>
      </c>
      <c r="S2723" s="99">
        <f t="shared" si="597"/>
        <v>177313.31000000003</v>
      </c>
      <c r="T2723" s="99">
        <f t="shared" si="598"/>
        <v>33503.69</v>
      </c>
      <c r="U2723" s="99">
        <f t="shared" si="599"/>
        <v>210817.00000000003</v>
      </c>
      <c r="V2723" s="77"/>
    </row>
    <row r="2724" spans="1:22" s="92" customFormat="1" x14ac:dyDescent="0.25">
      <c r="A2724" s="109">
        <v>19</v>
      </c>
      <c r="B2724" s="235"/>
      <c r="C2724" s="235"/>
      <c r="D2724" s="235"/>
      <c r="E2724" s="235"/>
      <c r="F2724" s="106" t="s">
        <v>4837</v>
      </c>
      <c r="G2724" s="99">
        <v>-11482.48</v>
      </c>
      <c r="H2724" s="99">
        <v>11482.48</v>
      </c>
      <c r="I2724" s="71">
        <f t="shared" si="602"/>
        <v>0</v>
      </c>
      <c r="J2724" s="99"/>
      <c r="K2724" s="99"/>
      <c r="L2724" s="99">
        <f t="shared" ref="L2724:L2787" si="603">J2724+K2724</f>
        <v>0</v>
      </c>
      <c r="M2724" s="99">
        <f t="shared" si="601"/>
        <v>-11482.48</v>
      </c>
      <c r="N2724" s="99">
        <f t="shared" ref="N2724:N2787" si="604">H2724+K2724</f>
        <v>11482.48</v>
      </c>
      <c r="O2724" s="99">
        <f t="shared" ref="O2724:O2787" si="605">I2724+L2724</f>
        <v>0</v>
      </c>
      <c r="P2724" s="99"/>
      <c r="Q2724" s="99"/>
      <c r="R2724" s="99">
        <f t="shared" ref="R2724:R2787" si="606">P2724+Q2724</f>
        <v>0</v>
      </c>
      <c r="S2724" s="99">
        <f t="shared" ref="S2724:S2787" si="607">M2724-P2724</f>
        <v>-11482.48</v>
      </c>
      <c r="T2724" s="99">
        <f t="shared" ref="T2724:T2787" si="608">N2724-Q2724</f>
        <v>11482.48</v>
      </c>
      <c r="U2724" s="99">
        <f t="shared" ref="U2724:U2787" si="609">O2724-R2724</f>
        <v>0</v>
      </c>
      <c r="V2724" s="77"/>
    </row>
    <row r="2725" spans="1:22" s="92" customFormat="1" x14ac:dyDescent="0.25">
      <c r="A2725" s="109">
        <v>20</v>
      </c>
      <c r="B2725" s="235"/>
      <c r="C2725" s="235"/>
      <c r="D2725" s="235"/>
      <c r="E2725" s="235"/>
      <c r="F2725" s="106" t="s">
        <v>4838</v>
      </c>
      <c r="G2725" s="99">
        <v>-17809.39</v>
      </c>
      <c r="H2725" s="99">
        <v>17809.39</v>
      </c>
      <c r="I2725" s="71">
        <f t="shared" si="602"/>
        <v>0</v>
      </c>
      <c r="J2725" s="99"/>
      <c r="K2725" s="99"/>
      <c r="L2725" s="99">
        <f t="shared" si="603"/>
        <v>0</v>
      </c>
      <c r="M2725" s="99">
        <f t="shared" si="601"/>
        <v>-17809.39</v>
      </c>
      <c r="N2725" s="99">
        <f t="shared" si="604"/>
        <v>17809.39</v>
      </c>
      <c r="O2725" s="99">
        <f t="shared" si="605"/>
        <v>0</v>
      </c>
      <c r="P2725" s="99"/>
      <c r="Q2725" s="99"/>
      <c r="R2725" s="99">
        <f t="shared" si="606"/>
        <v>0</v>
      </c>
      <c r="S2725" s="99">
        <f t="shared" si="607"/>
        <v>-17809.39</v>
      </c>
      <c r="T2725" s="99">
        <f t="shared" si="608"/>
        <v>17809.39</v>
      </c>
      <c r="U2725" s="99">
        <f t="shared" si="609"/>
        <v>0</v>
      </c>
      <c r="V2725" s="77"/>
    </row>
    <row r="2726" spans="1:22" s="92" customFormat="1" x14ac:dyDescent="0.25">
      <c r="A2726" s="109">
        <v>21</v>
      </c>
      <c r="B2726" s="235"/>
      <c r="C2726" s="235"/>
      <c r="D2726" s="235"/>
      <c r="E2726" s="235"/>
      <c r="F2726" s="106" t="s">
        <v>4839</v>
      </c>
      <c r="G2726" s="99">
        <v>78870.85000000002</v>
      </c>
      <c r="H2726" s="99">
        <v>7627.15</v>
      </c>
      <c r="I2726" s="71">
        <f t="shared" si="602"/>
        <v>86498.000000000015</v>
      </c>
      <c r="J2726" s="99"/>
      <c r="K2726" s="99"/>
      <c r="L2726" s="99">
        <f t="shared" si="603"/>
        <v>0</v>
      </c>
      <c r="M2726" s="99">
        <f t="shared" si="601"/>
        <v>78870.85000000002</v>
      </c>
      <c r="N2726" s="99">
        <f t="shared" si="604"/>
        <v>7627.15</v>
      </c>
      <c r="O2726" s="99">
        <f t="shared" si="605"/>
        <v>86498.000000000015</v>
      </c>
      <c r="P2726" s="99"/>
      <c r="Q2726" s="99"/>
      <c r="R2726" s="99">
        <f t="shared" si="606"/>
        <v>0</v>
      </c>
      <c r="S2726" s="99">
        <f t="shared" si="607"/>
        <v>78870.85000000002</v>
      </c>
      <c r="T2726" s="99">
        <f t="shared" si="608"/>
        <v>7627.15</v>
      </c>
      <c r="U2726" s="99">
        <f t="shared" si="609"/>
        <v>86498.000000000015</v>
      </c>
      <c r="V2726" s="77"/>
    </row>
    <row r="2727" spans="1:22" s="92" customFormat="1" x14ac:dyDescent="0.25">
      <c r="A2727" s="109">
        <v>22</v>
      </c>
      <c r="B2727" s="235"/>
      <c r="C2727" s="235"/>
      <c r="D2727" s="235"/>
      <c r="E2727" s="235"/>
      <c r="F2727" s="106" t="s">
        <v>4840</v>
      </c>
      <c r="G2727" s="99">
        <v>-131.99</v>
      </c>
      <c r="H2727" s="99">
        <v>131.99</v>
      </c>
      <c r="I2727" s="71">
        <f t="shared" si="602"/>
        <v>0</v>
      </c>
      <c r="J2727" s="99"/>
      <c r="K2727" s="99"/>
      <c r="L2727" s="99">
        <f t="shared" si="603"/>
        <v>0</v>
      </c>
      <c r="M2727" s="99">
        <f t="shared" si="601"/>
        <v>-131.99</v>
      </c>
      <c r="N2727" s="99">
        <f t="shared" si="604"/>
        <v>131.99</v>
      </c>
      <c r="O2727" s="99">
        <f t="shared" si="605"/>
        <v>0</v>
      </c>
      <c r="P2727" s="99"/>
      <c r="Q2727" s="99"/>
      <c r="R2727" s="99">
        <f t="shared" si="606"/>
        <v>0</v>
      </c>
      <c r="S2727" s="99">
        <f t="shared" si="607"/>
        <v>-131.99</v>
      </c>
      <c r="T2727" s="99">
        <f t="shared" si="608"/>
        <v>131.99</v>
      </c>
      <c r="U2727" s="99">
        <f t="shared" si="609"/>
        <v>0</v>
      </c>
      <c r="V2727" s="77"/>
    </row>
    <row r="2728" spans="1:22" s="92" customFormat="1" x14ac:dyDescent="0.25">
      <c r="A2728" s="109">
        <v>23</v>
      </c>
      <c r="B2728" s="235"/>
      <c r="C2728" s="235"/>
      <c r="D2728" s="235"/>
      <c r="E2728" s="235"/>
      <c r="F2728" s="106" t="s">
        <v>4841</v>
      </c>
      <c r="G2728" s="99">
        <v>136035.23999999993</v>
      </c>
      <c r="H2728" s="99">
        <v>16377.760000000002</v>
      </c>
      <c r="I2728" s="71">
        <f t="shared" si="602"/>
        <v>152412.99999999994</v>
      </c>
      <c r="J2728" s="99"/>
      <c r="K2728" s="99"/>
      <c r="L2728" s="99">
        <f t="shared" si="603"/>
        <v>0</v>
      </c>
      <c r="M2728" s="99">
        <f t="shared" si="601"/>
        <v>136035.23999999993</v>
      </c>
      <c r="N2728" s="99">
        <f t="shared" si="604"/>
        <v>16377.760000000002</v>
      </c>
      <c r="O2728" s="99">
        <f t="shared" si="605"/>
        <v>152412.99999999994</v>
      </c>
      <c r="P2728" s="99"/>
      <c r="Q2728" s="99"/>
      <c r="R2728" s="99">
        <f t="shared" si="606"/>
        <v>0</v>
      </c>
      <c r="S2728" s="99">
        <f t="shared" si="607"/>
        <v>136035.23999999993</v>
      </c>
      <c r="T2728" s="99">
        <f t="shared" si="608"/>
        <v>16377.760000000002</v>
      </c>
      <c r="U2728" s="99">
        <f t="shared" si="609"/>
        <v>152412.99999999994</v>
      </c>
      <c r="V2728" s="77"/>
    </row>
    <row r="2729" spans="1:22" s="92" customFormat="1" x14ac:dyDescent="0.25">
      <c r="A2729" s="109">
        <v>24</v>
      </c>
      <c r="B2729" s="235"/>
      <c r="C2729" s="235"/>
      <c r="D2729" s="235"/>
      <c r="E2729" s="235"/>
      <c r="F2729" s="106" t="s">
        <v>4842</v>
      </c>
      <c r="G2729" s="99">
        <v>116385.96000000005</v>
      </c>
      <c r="H2729" s="99">
        <v>27485.040000000005</v>
      </c>
      <c r="I2729" s="71">
        <f t="shared" si="602"/>
        <v>143871.00000000006</v>
      </c>
      <c r="J2729" s="99"/>
      <c r="K2729" s="99"/>
      <c r="L2729" s="99">
        <f t="shared" si="603"/>
        <v>0</v>
      </c>
      <c r="M2729" s="99">
        <f t="shared" si="601"/>
        <v>116385.96000000005</v>
      </c>
      <c r="N2729" s="99">
        <f t="shared" si="604"/>
        <v>27485.040000000005</v>
      </c>
      <c r="O2729" s="99">
        <f t="shared" si="605"/>
        <v>143871.00000000006</v>
      </c>
      <c r="P2729" s="99"/>
      <c r="Q2729" s="99"/>
      <c r="R2729" s="99">
        <f t="shared" si="606"/>
        <v>0</v>
      </c>
      <c r="S2729" s="99">
        <f t="shared" si="607"/>
        <v>116385.96000000005</v>
      </c>
      <c r="T2729" s="99">
        <f t="shared" si="608"/>
        <v>27485.040000000005</v>
      </c>
      <c r="U2729" s="99">
        <f t="shared" si="609"/>
        <v>143871.00000000006</v>
      </c>
      <c r="V2729" s="77"/>
    </row>
    <row r="2730" spans="1:22" s="92" customFormat="1" x14ac:dyDescent="0.25">
      <c r="A2730" s="109">
        <v>25</v>
      </c>
      <c r="B2730" s="235"/>
      <c r="C2730" s="235"/>
      <c r="D2730" s="235"/>
      <c r="E2730" s="235"/>
      <c r="F2730" s="106" t="s">
        <v>4843</v>
      </c>
      <c r="G2730" s="99">
        <v>-36106.370000000003</v>
      </c>
      <c r="H2730" s="99">
        <v>1496.3700000000001</v>
      </c>
      <c r="I2730" s="71">
        <f t="shared" si="602"/>
        <v>-34610</v>
      </c>
      <c r="J2730" s="99"/>
      <c r="K2730" s="99"/>
      <c r="L2730" s="99">
        <f t="shared" si="603"/>
        <v>0</v>
      </c>
      <c r="M2730" s="99">
        <f t="shared" si="601"/>
        <v>-36106.370000000003</v>
      </c>
      <c r="N2730" s="99">
        <f t="shared" si="604"/>
        <v>1496.3700000000001</v>
      </c>
      <c r="O2730" s="99">
        <f t="shared" si="605"/>
        <v>-34610</v>
      </c>
      <c r="P2730" s="99"/>
      <c r="Q2730" s="99"/>
      <c r="R2730" s="99">
        <f t="shared" si="606"/>
        <v>0</v>
      </c>
      <c r="S2730" s="99">
        <f t="shared" si="607"/>
        <v>-36106.370000000003</v>
      </c>
      <c r="T2730" s="99">
        <f t="shared" si="608"/>
        <v>1496.3700000000001</v>
      </c>
      <c r="U2730" s="99">
        <f t="shared" si="609"/>
        <v>-34610</v>
      </c>
      <c r="V2730" s="77"/>
    </row>
    <row r="2731" spans="1:22" s="92" customFormat="1" x14ac:dyDescent="0.25">
      <c r="A2731" s="109">
        <v>26</v>
      </c>
      <c r="B2731" s="235"/>
      <c r="C2731" s="235"/>
      <c r="D2731" s="235"/>
      <c r="E2731" s="235"/>
      <c r="F2731" s="106" t="s">
        <v>4844</v>
      </c>
      <c r="G2731" s="99">
        <v>161357.14000000001</v>
      </c>
      <c r="H2731" s="99">
        <v>31957.860000000004</v>
      </c>
      <c r="I2731" s="71">
        <f t="shared" si="602"/>
        <v>193315.00000000003</v>
      </c>
      <c r="J2731" s="99"/>
      <c r="K2731" s="99"/>
      <c r="L2731" s="99">
        <f t="shared" si="603"/>
        <v>0</v>
      </c>
      <c r="M2731" s="99">
        <f t="shared" si="601"/>
        <v>161357.14000000001</v>
      </c>
      <c r="N2731" s="99">
        <f t="shared" si="604"/>
        <v>31957.860000000004</v>
      </c>
      <c r="O2731" s="99">
        <f t="shared" si="605"/>
        <v>193315.00000000003</v>
      </c>
      <c r="P2731" s="99"/>
      <c r="Q2731" s="99"/>
      <c r="R2731" s="99">
        <f t="shared" si="606"/>
        <v>0</v>
      </c>
      <c r="S2731" s="99">
        <f t="shared" si="607"/>
        <v>161357.14000000001</v>
      </c>
      <c r="T2731" s="99">
        <f t="shared" si="608"/>
        <v>31957.860000000004</v>
      </c>
      <c r="U2731" s="99">
        <f t="shared" si="609"/>
        <v>193315.00000000003</v>
      </c>
      <c r="V2731" s="77"/>
    </row>
    <row r="2732" spans="1:22" s="92" customFormat="1" x14ac:dyDescent="0.25">
      <c r="A2732" s="109">
        <v>27</v>
      </c>
      <c r="B2732" s="235"/>
      <c r="C2732" s="235"/>
      <c r="D2732" s="235"/>
      <c r="E2732" s="235"/>
      <c r="F2732" s="106" t="s">
        <v>4845</v>
      </c>
      <c r="G2732" s="99">
        <v>18436.220000000008</v>
      </c>
      <c r="H2732" s="99">
        <v>3970.78</v>
      </c>
      <c r="I2732" s="71">
        <f t="shared" si="602"/>
        <v>22407.000000000007</v>
      </c>
      <c r="J2732" s="99"/>
      <c r="K2732" s="99"/>
      <c r="L2732" s="99">
        <f t="shared" si="603"/>
        <v>0</v>
      </c>
      <c r="M2732" s="99">
        <f t="shared" si="601"/>
        <v>18436.220000000008</v>
      </c>
      <c r="N2732" s="99">
        <f t="shared" si="604"/>
        <v>3970.78</v>
      </c>
      <c r="O2732" s="99">
        <f t="shared" si="605"/>
        <v>22407.000000000007</v>
      </c>
      <c r="P2732" s="99"/>
      <c r="Q2732" s="99"/>
      <c r="R2732" s="99">
        <f t="shared" si="606"/>
        <v>0</v>
      </c>
      <c r="S2732" s="99">
        <f t="shared" si="607"/>
        <v>18436.220000000008</v>
      </c>
      <c r="T2732" s="99">
        <f t="shared" si="608"/>
        <v>3970.78</v>
      </c>
      <c r="U2732" s="99">
        <f t="shared" si="609"/>
        <v>22407.000000000007</v>
      </c>
      <c r="V2732" s="77"/>
    </row>
    <row r="2733" spans="1:22" s="92" customFormat="1" x14ac:dyDescent="0.25">
      <c r="A2733" s="109">
        <v>28</v>
      </c>
      <c r="B2733" s="235"/>
      <c r="C2733" s="235"/>
      <c r="D2733" s="235"/>
      <c r="E2733" s="235"/>
      <c r="F2733" s="106" t="s">
        <v>4846</v>
      </c>
      <c r="G2733" s="99">
        <v>208903.9</v>
      </c>
      <c r="H2733" s="99">
        <v>30823.100000000009</v>
      </c>
      <c r="I2733" s="71">
        <f t="shared" si="602"/>
        <v>239727</v>
      </c>
      <c r="J2733" s="99"/>
      <c r="K2733" s="99"/>
      <c r="L2733" s="99">
        <f t="shared" si="603"/>
        <v>0</v>
      </c>
      <c r="M2733" s="99">
        <f t="shared" si="601"/>
        <v>208903.9</v>
      </c>
      <c r="N2733" s="99">
        <f t="shared" si="604"/>
        <v>30823.100000000009</v>
      </c>
      <c r="O2733" s="99">
        <f t="shared" si="605"/>
        <v>239727</v>
      </c>
      <c r="P2733" s="99"/>
      <c r="Q2733" s="99"/>
      <c r="R2733" s="99">
        <f t="shared" si="606"/>
        <v>0</v>
      </c>
      <c r="S2733" s="99">
        <f t="shared" si="607"/>
        <v>208903.9</v>
      </c>
      <c r="T2733" s="99">
        <f t="shared" si="608"/>
        <v>30823.100000000009</v>
      </c>
      <c r="U2733" s="99">
        <f t="shared" si="609"/>
        <v>239727</v>
      </c>
      <c r="V2733" s="77"/>
    </row>
    <row r="2734" spans="1:22" s="92" customFormat="1" x14ac:dyDescent="0.25">
      <c r="A2734" s="109">
        <v>29</v>
      </c>
      <c r="B2734" s="235"/>
      <c r="C2734" s="235"/>
      <c r="D2734" s="235"/>
      <c r="E2734" s="235"/>
      <c r="F2734" s="106" t="s">
        <v>4847</v>
      </c>
      <c r="G2734" s="99">
        <v>64320.350000000028</v>
      </c>
      <c r="H2734" s="99">
        <v>6368.6499999999942</v>
      </c>
      <c r="I2734" s="71">
        <f t="shared" si="602"/>
        <v>70689.000000000029</v>
      </c>
      <c r="J2734" s="99"/>
      <c r="K2734" s="99"/>
      <c r="L2734" s="99">
        <f t="shared" si="603"/>
        <v>0</v>
      </c>
      <c r="M2734" s="99">
        <f t="shared" si="601"/>
        <v>64320.350000000028</v>
      </c>
      <c r="N2734" s="99">
        <f t="shared" si="604"/>
        <v>6368.6499999999942</v>
      </c>
      <c r="O2734" s="99">
        <f t="shared" si="605"/>
        <v>70689.000000000029</v>
      </c>
      <c r="P2734" s="99"/>
      <c r="Q2734" s="99"/>
      <c r="R2734" s="99">
        <f t="shared" si="606"/>
        <v>0</v>
      </c>
      <c r="S2734" s="99">
        <f t="shared" si="607"/>
        <v>64320.350000000028</v>
      </c>
      <c r="T2734" s="99">
        <f t="shared" si="608"/>
        <v>6368.6499999999942</v>
      </c>
      <c r="U2734" s="99">
        <f t="shared" si="609"/>
        <v>70689.000000000029</v>
      </c>
      <c r="V2734" s="77"/>
    </row>
    <row r="2735" spans="1:22" s="92" customFormat="1" x14ac:dyDescent="0.25">
      <c r="A2735" s="109">
        <v>30</v>
      </c>
      <c r="B2735" s="235"/>
      <c r="C2735" s="235"/>
      <c r="D2735" s="235"/>
      <c r="E2735" s="235"/>
      <c r="F2735" s="106" t="s">
        <v>4848</v>
      </c>
      <c r="G2735" s="99">
        <v>90056.699999999968</v>
      </c>
      <c r="H2735" s="99">
        <v>18256.300000000003</v>
      </c>
      <c r="I2735" s="71">
        <f t="shared" si="602"/>
        <v>108312.99999999997</v>
      </c>
      <c r="J2735" s="99"/>
      <c r="K2735" s="99"/>
      <c r="L2735" s="99">
        <f t="shared" si="603"/>
        <v>0</v>
      </c>
      <c r="M2735" s="99">
        <f t="shared" si="601"/>
        <v>90056.699999999968</v>
      </c>
      <c r="N2735" s="99">
        <f t="shared" si="604"/>
        <v>18256.300000000003</v>
      </c>
      <c r="O2735" s="99">
        <f t="shared" si="605"/>
        <v>108312.99999999997</v>
      </c>
      <c r="P2735" s="99"/>
      <c r="Q2735" s="99"/>
      <c r="R2735" s="99">
        <f t="shared" si="606"/>
        <v>0</v>
      </c>
      <c r="S2735" s="99">
        <f t="shared" si="607"/>
        <v>90056.699999999968</v>
      </c>
      <c r="T2735" s="99">
        <f t="shared" si="608"/>
        <v>18256.300000000003</v>
      </c>
      <c r="U2735" s="99">
        <f t="shared" si="609"/>
        <v>108312.99999999997</v>
      </c>
      <c r="V2735" s="77"/>
    </row>
    <row r="2736" spans="1:22" s="92" customFormat="1" x14ac:dyDescent="0.25">
      <c r="A2736" s="109">
        <v>31</v>
      </c>
      <c r="B2736" s="235"/>
      <c r="C2736" s="235"/>
      <c r="D2736" s="235"/>
      <c r="E2736" s="235"/>
      <c r="F2736" s="106" t="s">
        <v>4849</v>
      </c>
      <c r="G2736" s="99">
        <v>29962.75</v>
      </c>
      <c r="H2736" s="99">
        <v>1605.25</v>
      </c>
      <c r="I2736" s="71">
        <f t="shared" si="602"/>
        <v>31568</v>
      </c>
      <c r="J2736" s="99"/>
      <c r="K2736" s="99"/>
      <c r="L2736" s="99">
        <f t="shared" si="603"/>
        <v>0</v>
      </c>
      <c r="M2736" s="99">
        <f t="shared" si="601"/>
        <v>29962.75</v>
      </c>
      <c r="N2736" s="99">
        <f t="shared" si="604"/>
        <v>1605.25</v>
      </c>
      <c r="O2736" s="99">
        <f t="shared" si="605"/>
        <v>31568</v>
      </c>
      <c r="P2736" s="99"/>
      <c r="Q2736" s="99"/>
      <c r="R2736" s="99">
        <f t="shared" si="606"/>
        <v>0</v>
      </c>
      <c r="S2736" s="99">
        <f t="shared" si="607"/>
        <v>29962.75</v>
      </c>
      <c r="T2736" s="99">
        <f t="shared" si="608"/>
        <v>1605.25</v>
      </c>
      <c r="U2736" s="99">
        <f t="shared" si="609"/>
        <v>31568</v>
      </c>
      <c r="V2736" s="77"/>
    </row>
    <row r="2737" spans="1:68" s="92" customFormat="1" x14ac:dyDescent="0.25">
      <c r="A2737" s="109">
        <v>32</v>
      </c>
      <c r="B2737" s="235"/>
      <c r="C2737" s="235"/>
      <c r="D2737" s="235"/>
      <c r="E2737" s="235"/>
      <c r="F2737" s="106" t="s">
        <v>4850</v>
      </c>
      <c r="G2737" s="99">
        <v>26346.27</v>
      </c>
      <c r="H2737" s="99">
        <v>4057.7300000000005</v>
      </c>
      <c r="I2737" s="71">
        <f t="shared" si="602"/>
        <v>30404</v>
      </c>
      <c r="J2737" s="99"/>
      <c r="K2737" s="99"/>
      <c r="L2737" s="99">
        <f t="shared" si="603"/>
        <v>0</v>
      </c>
      <c r="M2737" s="99">
        <f t="shared" si="601"/>
        <v>26346.27</v>
      </c>
      <c r="N2737" s="99">
        <f t="shared" si="604"/>
        <v>4057.7300000000005</v>
      </c>
      <c r="O2737" s="99">
        <f t="shared" si="605"/>
        <v>30404</v>
      </c>
      <c r="P2737" s="99"/>
      <c r="Q2737" s="99"/>
      <c r="R2737" s="99">
        <f t="shared" si="606"/>
        <v>0</v>
      </c>
      <c r="S2737" s="99">
        <f t="shared" si="607"/>
        <v>26346.27</v>
      </c>
      <c r="T2737" s="99">
        <f t="shared" si="608"/>
        <v>4057.7300000000005</v>
      </c>
      <c r="U2737" s="99">
        <f t="shared" si="609"/>
        <v>30404</v>
      </c>
      <c r="V2737" s="77"/>
    </row>
    <row r="2738" spans="1:68" s="219" customFormat="1" x14ac:dyDescent="0.25">
      <c r="A2738" s="255" t="s">
        <v>43</v>
      </c>
      <c r="B2738" s="256"/>
      <c r="C2738" s="256"/>
      <c r="D2738" s="256"/>
      <c r="E2738" s="256"/>
      <c r="F2738" s="218">
        <f>A2737</f>
        <v>32</v>
      </c>
      <c r="G2738" s="97">
        <f>SUM(G2706:G2737)</f>
        <v>2797689.6200000006</v>
      </c>
      <c r="H2738" s="97">
        <f t="shared" ref="H2738:U2738" si="610">SUM(H2706:H2737)</f>
        <v>498431.38000000006</v>
      </c>
      <c r="I2738" s="97">
        <f t="shared" si="610"/>
        <v>3296121</v>
      </c>
      <c r="J2738" s="97">
        <f t="shared" si="610"/>
        <v>0</v>
      </c>
      <c r="K2738" s="97">
        <f t="shared" si="610"/>
        <v>0</v>
      </c>
      <c r="L2738" s="97">
        <f t="shared" si="610"/>
        <v>0</v>
      </c>
      <c r="M2738" s="97">
        <f t="shared" si="610"/>
        <v>2797689.6200000006</v>
      </c>
      <c r="N2738" s="97">
        <f t="shared" si="610"/>
        <v>498431.38000000006</v>
      </c>
      <c r="O2738" s="97">
        <f t="shared" si="610"/>
        <v>3296121</v>
      </c>
      <c r="P2738" s="97">
        <f t="shared" si="610"/>
        <v>0</v>
      </c>
      <c r="Q2738" s="97">
        <f t="shared" si="610"/>
        <v>0</v>
      </c>
      <c r="R2738" s="97">
        <f t="shared" si="610"/>
        <v>0</v>
      </c>
      <c r="S2738" s="97">
        <f t="shared" si="610"/>
        <v>2797689.6200000006</v>
      </c>
      <c r="T2738" s="97">
        <f t="shared" si="610"/>
        <v>498431.38000000006</v>
      </c>
      <c r="U2738" s="97">
        <f t="shared" si="610"/>
        <v>3296121</v>
      </c>
      <c r="V2738" s="97"/>
      <c r="W2738" s="92"/>
      <c r="X2738" s="92"/>
      <c r="Y2738" s="92"/>
      <c r="Z2738" s="92"/>
      <c r="AA2738" s="92"/>
      <c r="AB2738" s="92"/>
      <c r="AC2738" s="92"/>
      <c r="AD2738" s="92"/>
      <c r="AE2738" s="92"/>
      <c r="AF2738" s="92"/>
      <c r="AG2738" s="92"/>
      <c r="AH2738" s="92"/>
      <c r="AI2738" s="92"/>
      <c r="AJ2738" s="92"/>
      <c r="AK2738" s="92"/>
      <c r="AL2738" s="92"/>
      <c r="AM2738" s="92"/>
      <c r="AN2738" s="92"/>
      <c r="AO2738" s="92"/>
      <c r="AP2738" s="92"/>
      <c r="AQ2738" s="92"/>
      <c r="AR2738" s="92"/>
      <c r="AS2738" s="92"/>
      <c r="AT2738" s="92"/>
      <c r="AU2738" s="92"/>
      <c r="AV2738" s="92"/>
      <c r="AW2738" s="92"/>
      <c r="AX2738" s="92"/>
      <c r="AY2738" s="92"/>
      <c r="AZ2738" s="92"/>
      <c r="BA2738" s="92"/>
      <c r="BB2738" s="92"/>
      <c r="BC2738" s="92"/>
      <c r="BD2738" s="92"/>
      <c r="BE2738" s="92"/>
      <c r="BF2738" s="92"/>
      <c r="BG2738" s="92"/>
      <c r="BH2738" s="92"/>
      <c r="BI2738" s="92"/>
      <c r="BJ2738" s="92"/>
      <c r="BK2738" s="92"/>
      <c r="BL2738" s="92"/>
      <c r="BM2738" s="92"/>
      <c r="BN2738" s="92"/>
      <c r="BO2738" s="92"/>
      <c r="BP2738" s="92"/>
    </row>
    <row r="2739" spans="1:68" s="92" customFormat="1" x14ac:dyDescent="0.25">
      <c r="A2739" s="74">
        <v>1</v>
      </c>
      <c r="B2739" s="244" t="s">
        <v>1843</v>
      </c>
      <c r="C2739" s="244" t="s">
        <v>1844</v>
      </c>
      <c r="D2739" s="244" t="s">
        <v>5601</v>
      </c>
      <c r="E2739" s="244" t="s">
        <v>1995</v>
      </c>
      <c r="F2739" s="106" t="s">
        <v>4851</v>
      </c>
      <c r="G2739" s="99">
        <v>166536.84999999995</v>
      </c>
      <c r="H2739" s="99">
        <v>41978.14999999998</v>
      </c>
      <c r="I2739" s="71">
        <f t="shared" si="602"/>
        <v>208514.99999999994</v>
      </c>
      <c r="J2739" s="99"/>
      <c r="K2739" s="99"/>
      <c r="L2739" s="99">
        <f t="shared" si="603"/>
        <v>0</v>
      </c>
      <c r="M2739" s="99">
        <f t="shared" si="601"/>
        <v>166536.84999999995</v>
      </c>
      <c r="N2739" s="99">
        <f t="shared" si="604"/>
        <v>41978.14999999998</v>
      </c>
      <c r="O2739" s="99">
        <f t="shared" si="605"/>
        <v>208514.99999999994</v>
      </c>
      <c r="P2739" s="99"/>
      <c r="Q2739" s="99"/>
      <c r="R2739" s="99">
        <f t="shared" si="606"/>
        <v>0</v>
      </c>
      <c r="S2739" s="99">
        <f t="shared" si="607"/>
        <v>166536.84999999995</v>
      </c>
      <c r="T2739" s="99">
        <f t="shared" si="608"/>
        <v>41978.14999999998</v>
      </c>
      <c r="U2739" s="99">
        <f t="shared" si="609"/>
        <v>208514.99999999994</v>
      </c>
      <c r="V2739" s="77"/>
    </row>
    <row r="2740" spans="1:68" s="92" customFormat="1" x14ac:dyDescent="0.25">
      <c r="A2740" s="74">
        <v>2</v>
      </c>
      <c r="B2740" s="244"/>
      <c r="C2740" s="244"/>
      <c r="D2740" s="244"/>
      <c r="E2740" s="244" t="s">
        <v>1995</v>
      </c>
      <c r="F2740" s="106" t="s">
        <v>4852</v>
      </c>
      <c r="G2740" s="99">
        <v>11076.510000000002</v>
      </c>
      <c r="H2740" s="99">
        <v>1604.4900000000002</v>
      </c>
      <c r="I2740" s="71">
        <f t="shared" si="602"/>
        <v>12681.000000000002</v>
      </c>
      <c r="J2740" s="99"/>
      <c r="K2740" s="99"/>
      <c r="L2740" s="99">
        <f t="shared" si="603"/>
        <v>0</v>
      </c>
      <c r="M2740" s="99">
        <f t="shared" si="601"/>
        <v>11076.510000000002</v>
      </c>
      <c r="N2740" s="99">
        <f t="shared" si="604"/>
        <v>1604.4900000000002</v>
      </c>
      <c r="O2740" s="99">
        <f t="shared" si="605"/>
        <v>12681.000000000002</v>
      </c>
      <c r="P2740" s="99"/>
      <c r="Q2740" s="99"/>
      <c r="R2740" s="99">
        <f t="shared" si="606"/>
        <v>0</v>
      </c>
      <c r="S2740" s="99">
        <f t="shared" si="607"/>
        <v>11076.510000000002</v>
      </c>
      <c r="T2740" s="99">
        <f t="shared" si="608"/>
        <v>1604.4900000000002</v>
      </c>
      <c r="U2740" s="99">
        <f t="shared" si="609"/>
        <v>12681.000000000002</v>
      </c>
      <c r="V2740" s="77"/>
    </row>
    <row r="2741" spans="1:68" s="92" customFormat="1" x14ac:dyDescent="0.25">
      <c r="A2741" s="74">
        <v>3</v>
      </c>
      <c r="B2741" s="244"/>
      <c r="C2741" s="244"/>
      <c r="D2741" s="244"/>
      <c r="E2741" s="244" t="s">
        <v>1995</v>
      </c>
      <c r="F2741" s="106" t="s">
        <v>4853</v>
      </c>
      <c r="G2741" s="99">
        <v>4894.1100000000024</v>
      </c>
      <c r="H2741" s="99">
        <v>2677.89</v>
      </c>
      <c r="I2741" s="71">
        <f t="shared" si="602"/>
        <v>7572.0000000000018</v>
      </c>
      <c r="J2741" s="99"/>
      <c r="K2741" s="99"/>
      <c r="L2741" s="99">
        <f t="shared" si="603"/>
        <v>0</v>
      </c>
      <c r="M2741" s="99">
        <f t="shared" si="601"/>
        <v>4894.1100000000024</v>
      </c>
      <c r="N2741" s="99">
        <f t="shared" si="604"/>
        <v>2677.89</v>
      </c>
      <c r="O2741" s="99">
        <f t="shared" si="605"/>
        <v>7572.0000000000018</v>
      </c>
      <c r="P2741" s="99"/>
      <c r="Q2741" s="99"/>
      <c r="R2741" s="99">
        <f t="shared" si="606"/>
        <v>0</v>
      </c>
      <c r="S2741" s="99">
        <f t="shared" si="607"/>
        <v>4894.1100000000024</v>
      </c>
      <c r="T2741" s="99">
        <f t="shared" si="608"/>
        <v>2677.89</v>
      </c>
      <c r="U2741" s="99">
        <f t="shared" si="609"/>
        <v>7572.0000000000018</v>
      </c>
      <c r="V2741" s="77"/>
    </row>
    <row r="2742" spans="1:68" s="92" customFormat="1" x14ac:dyDescent="0.25">
      <c r="A2742" s="74">
        <v>4</v>
      </c>
      <c r="B2742" s="244"/>
      <c r="C2742" s="244"/>
      <c r="D2742" s="244"/>
      <c r="E2742" s="244" t="s">
        <v>1995</v>
      </c>
      <c r="F2742" s="106" t="s">
        <v>4854</v>
      </c>
      <c r="G2742" s="99">
        <v>1278301.2899999993</v>
      </c>
      <c r="H2742" s="99">
        <v>159537.71</v>
      </c>
      <c r="I2742" s="71">
        <f t="shared" si="602"/>
        <v>1437838.9999999993</v>
      </c>
      <c r="J2742" s="99"/>
      <c r="K2742" s="99"/>
      <c r="L2742" s="99">
        <f t="shared" si="603"/>
        <v>0</v>
      </c>
      <c r="M2742" s="99">
        <f t="shared" si="601"/>
        <v>1278301.2899999993</v>
      </c>
      <c r="N2742" s="99">
        <f t="shared" si="604"/>
        <v>159537.71</v>
      </c>
      <c r="O2742" s="99">
        <f t="shared" si="605"/>
        <v>1437838.9999999993</v>
      </c>
      <c r="P2742" s="99"/>
      <c r="Q2742" s="99"/>
      <c r="R2742" s="99">
        <f t="shared" si="606"/>
        <v>0</v>
      </c>
      <c r="S2742" s="99">
        <f t="shared" si="607"/>
        <v>1278301.2899999993</v>
      </c>
      <c r="T2742" s="99">
        <f t="shared" si="608"/>
        <v>159537.71</v>
      </c>
      <c r="U2742" s="99">
        <f t="shared" si="609"/>
        <v>1437838.9999999993</v>
      </c>
      <c r="V2742" s="77"/>
    </row>
    <row r="2743" spans="1:68" s="92" customFormat="1" x14ac:dyDescent="0.25">
      <c r="A2743" s="74">
        <v>5</v>
      </c>
      <c r="B2743" s="244"/>
      <c r="C2743" s="244"/>
      <c r="D2743" s="244"/>
      <c r="E2743" s="244" t="s">
        <v>1995</v>
      </c>
      <c r="F2743" s="106" t="s">
        <v>4855</v>
      </c>
      <c r="G2743" s="99">
        <v>0</v>
      </c>
      <c r="H2743" s="99">
        <v>0</v>
      </c>
      <c r="I2743" s="71">
        <f t="shared" si="602"/>
        <v>0</v>
      </c>
      <c r="J2743" s="99"/>
      <c r="K2743" s="99"/>
      <c r="L2743" s="99">
        <f t="shared" si="603"/>
        <v>0</v>
      </c>
      <c r="M2743" s="99">
        <f t="shared" si="601"/>
        <v>0</v>
      </c>
      <c r="N2743" s="99">
        <f t="shared" si="604"/>
        <v>0</v>
      </c>
      <c r="O2743" s="99">
        <f t="shared" si="605"/>
        <v>0</v>
      </c>
      <c r="P2743" s="99"/>
      <c r="Q2743" s="99"/>
      <c r="R2743" s="99">
        <f t="shared" si="606"/>
        <v>0</v>
      </c>
      <c r="S2743" s="99">
        <f t="shared" si="607"/>
        <v>0</v>
      </c>
      <c r="T2743" s="99">
        <f t="shared" si="608"/>
        <v>0</v>
      </c>
      <c r="U2743" s="99">
        <f t="shared" si="609"/>
        <v>0</v>
      </c>
      <c r="V2743" s="77"/>
    </row>
    <row r="2744" spans="1:68" s="92" customFormat="1" x14ac:dyDescent="0.25">
      <c r="A2744" s="74">
        <v>6</v>
      </c>
      <c r="B2744" s="244"/>
      <c r="C2744" s="244"/>
      <c r="D2744" s="244"/>
      <c r="E2744" s="244" t="s">
        <v>1995</v>
      </c>
      <c r="F2744" s="106" t="s">
        <v>4856</v>
      </c>
      <c r="G2744" s="99">
        <v>254107.15999999997</v>
      </c>
      <c r="H2744" s="99">
        <v>59322.84</v>
      </c>
      <c r="I2744" s="71">
        <f t="shared" si="602"/>
        <v>313430</v>
      </c>
      <c r="J2744" s="99"/>
      <c r="K2744" s="99"/>
      <c r="L2744" s="99">
        <f t="shared" si="603"/>
        <v>0</v>
      </c>
      <c r="M2744" s="99">
        <f t="shared" si="601"/>
        <v>254107.15999999997</v>
      </c>
      <c r="N2744" s="99">
        <f t="shared" si="604"/>
        <v>59322.84</v>
      </c>
      <c r="O2744" s="99">
        <f t="shared" si="605"/>
        <v>313430</v>
      </c>
      <c r="P2744" s="99"/>
      <c r="Q2744" s="99"/>
      <c r="R2744" s="99">
        <f t="shared" si="606"/>
        <v>0</v>
      </c>
      <c r="S2744" s="99">
        <f t="shared" si="607"/>
        <v>254107.15999999997</v>
      </c>
      <c r="T2744" s="99">
        <f t="shared" si="608"/>
        <v>59322.84</v>
      </c>
      <c r="U2744" s="99">
        <f t="shared" si="609"/>
        <v>313430</v>
      </c>
      <c r="V2744" s="77"/>
    </row>
    <row r="2745" spans="1:68" s="92" customFormat="1" x14ac:dyDescent="0.25">
      <c r="A2745" s="74">
        <v>7</v>
      </c>
      <c r="B2745" s="244"/>
      <c r="C2745" s="244"/>
      <c r="D2745" s="244"/>
      <c r="E2745" s="244" t="s">
        <v>1995</v>
      </c>
      <c r="F2745" s="106" t="s">
        <v>4857</v>
      </c>
      <c r="G2745" s="99">
        <v>0</v>
      </c>
      <c r="H2745" s="99">
        <v>0</v>
      </c>
      <c r="I2745" s="71">
        <f t="shared" si="602"/>
        <v>0</v>
      </c>
      <c r="J2745" s="99"/>
      <c r="K2745" s="99"/>
      <c r="L2745" s="99">
        <f t="shared" si="603"/>
        <v>0</v>
      </c>
      <c r="M2745" s="99">
        <f t="shared" si="601"/>
        <v>0</v>
      </c>
      <c r="N2745" s="99">
        <f t="shared" si="604"/>
        <v>0</v>
      </c>
      <c r="O2745" s="99">
        <f t="shared" si="605"/>
        <v>0</v>
      </c>
      <c r="P2745" s="99"/>
      <c r="Q2745" s="99"/>
      <c r="R2745" s="99">
        <f t="shared" si="606"/>
        <v>0</v>
      </c>
      <c r="S2745" s="99">
        <f t="shared" si="607"/>
        <v>0</v>
      </c>
      <c r="T2745" s="99">
        <f t="shared" si="608"/>
        <v>0</v>
      </c>
      <c r="U2745" s="99">
        <f t="shared" si="609"/>
        <v>0</v>
      </c>
      <c r="V2745" s="77"/>
    </row>
    <row r="2746" spans="1:68" s="92" customFormat="1" x14ac:dyDescent="0.25">
      <c r="A2746" s="74">
        <v>8</v>
      </c>
      <c r="B2746" s="244"/>
      <c r="C2746" s="244"/>
      <c r="D2746" s="244"/>
      <c r="E2746" s="244" t="s">
        <v>1995</v>
      </c>
      <c r="F2746" s="106" t="s">
        <v>4858</v>
      </c>
      <c r="G2746" s="99">
        <v>311646.66000000003</v>
      </c>
      <c r="H2746" s="99">
        <v>56224.34000000004</v>
      </c>
      <c r="I2746" s="71">
        <f t="shared" si="602"/>
        <v>367871.00000000006</v>
      </c>
      <c r="J2746" s="99"/>
      <c r="K2746" s="99"/>
      <c r="L2746" s="99">
        <f t="shared" si="603"/>
        <v>0</v>
      </c>
      <c r="M2746" s="99">
        <f t="shared" si="601"/>
        <v>311646.66000000003</v>
      </c>
      <c r="N2746" s="99">
        <f t="shared" si="604"/>
        <v>56224.34000000004</v>
      </c>
      <c r="O2746" s="99">
        <f t="shared" si="605"/>
        <v>367871.00000000006</v>
      </c>
      <c r="P2746" s="99"/>
      <c r="Q2746" s="99"/>
      <c r="R2746" s="99">
        <f t="shared" si="606"/>
        <v>0</v>
      </c>
      <c r="S2746" s="99">
        <f t="shared" si="607"/>
        <v>311646.66000000003</v>
      </c>
      <c r="T2746" s="99">
        <f t="shared" si="608"/>
        <v>56224.34000000004</v>
      </c>
      <c r="U2746" s="99">
        <f t="shared" si="609"/>
        <v>367871.00000000006</v>
      </c>
      <c r="V2746" s="77"/>
    </row>
    <row r="2747" spans="1:68" s="92" customFormat="1" x14ac:dyDescent="0.25">
      <c r="A2747" s="74">
        <v>9</v>
      </c>
      <c r="B2747" s="244"/>
      <c r="C2747" s="244"/>
      <c r="D2747" s="244"/>
      <c r="E2747" s="244" t="s">
        <v>1995</v>
      </c>
      <c r="F2747" s="106" t="s">
        <v>4859</v>
      </c>
      <c r="G2747" s="99">
        <v>175096.92</v>
      </c>
      <c r="H2747" s="99">
        <v>42450.080000000002</v>
      </c>
      <c r="I2747" s="71">
        <f t="shared" si="602"/>
        <v>217547</v>
      </c>
      <c r="J2747" s="99"/>
      <c r="K2747" s="99"/>
      <c r="L2747" s="99">
        <f t="shared" si="603"/>
        <v>0</v>
      </c>
      <c r="M2747" s="99">
        <f t="shared" si="601"/>
        <v>175096.92</v>
      </c>
      <c r="N2747" s="99">
        <f t="shared" si="604"/>
        <v>42450.080000000002</v>
      </c>
      <c r="O2747" s="99">
        <f t="shared" si="605"/>
        <v>217547</v>
      </c>
      <c r="P2747" s="99"/>
      <c r="Q2747" s="99"/>
      <c r="R2747" s="99">
        <f t="shared" si="606"/>
        <v>0</v>
      </c>
      <c r="S2747" s="99">
        <f t="shared" si="607"/>
        <v>175096.92</v>
      </c>
      <c r="T2747" s="99">
        <f t="shared" si="608"/>
        <v>42450.080000000002</v>
      </c>
      <c r="U2747" s="99">
        <f t="shared" si="609"/>
        <v>217547</v>
      </c>
      <c r="V2747" s="77"/>
    </row>
    <row r="2748" spans="1:68" s="92" customFormat="1" x14ac:dyDescent="0.25">
      <c r="A2748" s="74">
        <v>10</v>
      </c>
      <c r="B2748" s="244"/>
      <c r="C2748" s="244"/>
      <c r="D2748" s="244"/>
      <c r="E2748" s="244" t="s">
        <v>1995</v>
      </c>
      <c r="F2748" s="106" t="s">
        <v>4860</v>
      </c>
      <c r="G2748" s="99">
        <v>261219.98999999993</v>
      </c>
      <c r="H2748" s="99">
        <v>61704.00999999998</v>
      </c>
      <c r="I2748" s="71">
        <f t="shared" si="602"/>
        <v>322923.99999999988</v>
      </c>
      <c r="J2748" s="99"/>
      <c r="K2748" s="99"/>
      <c r="L2748" s="99">
        <f t="shared" si="603"/>
        <v>0</v>
      </c>
      <c r="M2748" s="99">
        <f t="shared" si="601"/>
        <v>261219.98999999993</v>
      </c>
      <c r="N2748" s="99">
        <f t="shared" si="604"/>
        <v>61704.00999999998</v>
      </c>
      <c r="O2748" s="99">
        <f t="shared" si="605"/>
        <v>322923.99999999988</v>
      </c>
      <c r="P2748" s="99"/>
      <c r="Q2748" s="99"/>
      <c r="R2748" s="99">
        <f t="shared" si="606"/>
        <v>0</v>
      </c>
      <c r="S2748" s="99">
        <f t="shared" si="607"/>
        <v>261219.98999999993</v>
      </c>
      <c r="T2748" s="99">
        <f t="shared" si="608"/>
        <v>61704.00999999998</v>
      </c>
      <c r="U2748" s="99">
        <f t="shared" si="609"/>
        <v>322923.99999999988</v>
      </c>
      <c r="V2748" s="77"/>
    </row>
    <row r="2749" spans="1:68" s="92" customFormat="1" x14ac:dyDescent="0.25">
      <c r="A2749" s="74">
        <v>11</v>
      </c>
      <c r="B2749" s="244"/>
      <c r="C2749" s="244"/>
      <c r="D2749" s="244"/>
      <c r="E2749" s="244" t="s">
        <v>1995</v>
      </c>
      <c r="F2749" s="106" t="s">
        <v>4861</v>
      </c>
      <c r="G2749" s="99">
        <v>12503.420000000004</v>
      </c>
      <c r="H2749" s="99">
        <v>17710.579999999998</v>
      </c>
      <c r="I2749" s="71">
        <f t="shared" si="602"/>
        <v>30214</v>
      </c>
      <c r="J2749" s="99"/>
      <c r="K2749" s="99"/>
      <c r="L2749" s="99">
        <f t="shared" si="603"/>
        <v>0</v>
      </c>
      <c r="M2749" s="99">
        <f t="shared" si="601"/>
        <v>12503.420000000004</v>
      </c>
      <c r="N2749" s="99">
        <f t="shared" si="604"/>
        <v>17710.579999999998</v>
      </c>
      <c r="O2749" s="99">
        <f t="shared" si="605"/>
        <v>30214</v>
      </c>
      <c r="P2749" s="99"/>
      <c r="Q2749" s="99"/>
      <c r="R2749" s="99">
        <f t="shared" si="606"/>
        <v>0</v>
      </c>
      <c r="S2749" s="99">
        <f t="shared" si="607"/>
        <v>12503.420000000004</v>
      </c>
      <c r="T2749" s="99">
        <f t="shared" si="608"/>
        <v>17710.579999999998</v>
      </c>
      <c r="U2749" s="99">
        <f t="shared" si="609"/>
        <v>30214</v>
      </c>
      <c r="V2749" s="77"/>
    </row>
    <row r="2750" spans="1:68" s="92" customFormat="1" x14ac:dyDescent="0.25">
      <c r="A2750" s="74">
        <v>12</v>
      </c>
      <c r="B2750" s="244"/>
      <c r="C2750" s="244"/>
      <c r="D2750" s="244"/>
      <c r="E2750" s="244" t="s">
        <v>1995</v>
      </c>
      <c r="F2750" s="106" t="s">
        <v>4862</v>
      </c>
      <c r="G2750" s="99">
        <v>158929.83000000007</v>
      </c>
      <c r="H2750" s="99">
        <v>46583.170000000006</v>
      </c>
      <c r="I2750" s="71">
        <f t="shared" si="602"/>
        <v>205513.00000000009</v>
      </c>
      <c r="J2750" s="99"/>
      <c r="K2750" s="99"/>
      <c r="L2750" s="99">
        <f t="shared" si="603"/>
        <v>0</v>
      </c>
      <c r="M2750" s="99">
        <f t="shared" si="601"/>
        <v>158929.83000000007</v>
      </c>
      <c r="N2750" s="99">
        <f t="shared" si="604"/>
        <v>46583.170000000006</v>
      </c>
      <c r="O2750" s="99">
        <f t="shared" si="605"/>
        <v>205513.00000000009</v>
      </c>
      <c r="P2750" s="99"/>
      <c r="Q2750" s="99"/>
      <c r="R2750" s="99">
        <f t="shared" si="606"/>
        <v>0</v>
      </c>
      <c r="S2750" s="99">
        <f t="shared" si="607"/>
        <v>158929.83000000007</v>
      </c>
      <c r="T2750" s="99">
        <f t="shared" si="608"/>
        <v>46583.170000000006</v>
      </c>
      <c r="U2750" s="99">
        <f t="shared" si="609"/>
        <v>205513.00000000009</v>
      </c>
      <c r="V2750" s="77"/>
    </row>
    <row r="2751" spans="1:68" s="92" customFormat="1" x14ac:dyDescent="0.25">
      <c r="A2751" s="74">
        <v>13</v>
      </c>
      <c r="B2751" s="244"/>
      <c r="C2751" s="244"/>
      <c r="D2751" s="244"/>
      <c r="E2751" s="244" t="s">
        <v>1995</v>
      </c>
      <c r="F2751" s="106" t="s">
        <v>4863</v>
      </c>
      <c r="G2751" s="99">
        <v>345793.15999999992</v>
      </c>
      <c r="H2751" s="99">
        <v>70666.840000000011</v>
      </c>
      <c r="I2751" s="71">
        <f t="shared" si="602"/>
        <v>416459.99999999994</v>
      </c>
      <c r="J2751" s="99"/>
      <c r="K2751" s="99"/>
      <c r="L2751" s="99">
        <f t="shared" si="603"/>
        <v>0</v>
      </c>
      <c r="M2751" s="99">
        <f t="shared" si="601"/>
        <v>345793.15999999992</v>
      </c>
      <c r="N2751" s="99">
        <f t="shared" si="604"/>
        <v>70666.840000000011</v>
      </c>
      <c r="O2751" s="99">
        <f t="shared" si="605"/>
        <v>416459.99999999994</v>
      </c>
      <c r="P2751" s="99"/>
      <c r="Q2751" s="99"/>
      <c r="R2751" s="99">
        <f t="shared" si="606"/>
        <v>0</v>
      </c>
      <c r="S2751" s="99">
        <f t="shared" si="607"/>
        <v>345793.15999999992</v>
      </c>
      <c r="T2751" s="99">
        <f t="shared" si="608"/>
        <v>70666.840000000011</v>
      </c>
      <c r="U2751" s="99">
        <f t="shared" si="609"/>
        <v>416459.99999999994</v>
      </c>
      <c r="V2751" s="77"/>
    </row>
    <row r="2752" spans="1:68" s="92" customFormat="1" x14ac:dyDescent="0.25">
      <c r="A2752" s="74">
        <v>14</v>
      </c>
      <c r="B2752" s="244"/>
      <c r="C2752" s="244"/>
      <c r="D2752" s="244"/>
      <c r="E2752" s="244" t="s">
        <v>1995</v>
      </c>
      <c r="F2752" s="106" t="s">
        <v>4864</v>
      </c>
      <c r="G2752" s="99">
        <v>230885.95999999993</v>
      </c>
      <c r="H2752" s="99">
        <v>58448.040000000023</v>
      </c>
      <c r="I2752" s="71">
        <f t="shared" si="602"/>
        <v>289333.99999999994</v>
      </c>
      <c r="J2752" s="99"/>
      <c r="K2752" s="99"/>
      <c r="L2752" s="99">
        <f t="shared" si="603"/>
        <v>0</v>
      </c>
      <c r="M2752" s="99">
        <f t="shared" si="601"/>
        <v>230885.95999999993</v>
      </c>
      <c r="N2752" s="99">
        <f t="shared" si="604"/>
        <v>58448.040000000023</v>
      </c>
      <c r="O2752" s="99">
        <f t="shared" si="605"/>
        <v>289333.99999999994</v>
      </c>
      <c r="P2752" s="99"/>
      <c r="Q2752" s="99"/>
      <c r="R2752" s="99">
        <f t="shared" si="606"/>
        <v>0</v>
      </c>
      <c r="S2752" s="99">
        <f t="shared" si="607"/>
        <v>230885.95999999993</v>
      </c>
      <c r="T2752" s="99">
        <f t="shared" si="608"/>
        <v>58448.040000000023</v>
      </c>
      <c r="U2752" s="99">
        <f t="shared" si="609"/>
        <v>289333.99999999994</v>
      </c>
      <c r="V2752" s="77"/>
    </row>
    <row r="2753" spans="1:22" s="92" customFormat="1" x14ac:dyDescent="0.25">
      <c r="A2753" s="74">
        <v>15</v>
      </c>
      <c r="B2753" s="244"/>
      <c r="C2753" s="244"/>
      <c r="D2753" s="244"/>
      <c r="E2753" s="244" t="s">
        <v>1995</v>
      </c>
      <c r="F2753" s="106" t="s">
        <v>4865</v>
      </c>
      <c r="G2753" s="99">
        <v>528.24</v>
      </c>
      <c r="H2753" s="99">
        <v>-528.24</v>
      </c>
      <c r="I2753" s="71">
        <f t="shared" si="602"/>
        <v>0</v>
      </c>
      <c r="J2753" s="99"/>
      <c r="K2753" s="99"/>
      <c r="L2753" s="99">
        <f t="shared" si="603"/>
        <v>0</v>
      </c>
      <c r="M2753" s="99">
        <f t="shared" si="601"/>
        <v>528.24</v>
      </c>
      <c r="N2753" s="99">
        <f t="shared" si="604"/>
        <v>-528.24</v>
      </c>
      <c r="O2753" s="99">
        <f t="shared" si="605"/>
        <v>0</v>
      </c>
      <c r="P2753" s="99"/>
      <c r="Q2753" s="99"/>
      <c r="R2753" s="99">
        <f t="shared" si="606"/>
        <v>0</v>
      </c>
      <c r="S2753" s="99">
        <f t="shared" si="607"/>
        <v>528.24</v>
      </c>
      <c r="T2753" s="99">
        <f t="shared" si="608"/>
        <v>-528.24</v>
      </c>
      <c r="U2753" s="99">
        <f t="shared" si="609"/>
        <v>0</v>
      </c>
      <c r="V2753" s="77"/>
    </row>
    <row r="2754" spans="1:22" s="92" customFormat="1" x14ac:dyDescent="0.25">
      <c r="A2754" s="74">
        <v>16</v>
      </c>
      <c r="B2754" s="244"/>
      <c r="C2754" s="244"/>
      <c r="D2754" s="244"/>
      <c r="E2754" s="244" t="s">
        <v>1995</v>
      </c>
      <c r="F2754" s="106" t="s">
        <v>4866</v>
      </c>
      <c r="G2754" s="99">
        <v>0</v>
      </c>
      <c r="H2754" s="99">
        <v>0</v>
      </c>
      <c r="I2754" s="71">
        <f t="shared" si="602"/>
        <v>0</v>
      </c>
      <c r="J2754" s="99"/>
      <c r="K2754" s="99"/>
      <c r="L2754" s="99">
        <f t="shared" si="603"/>
        <v>0</v>
      </c>
      <c r="M2754" s="99">
        <f t="shared" si="601"/>
        <v>0</v>
      </c>
      <c r="N2754" s="99">
        <f t="shared" si="604"/>
        <v>0</v>
      </c>
      <c r="O2754" s="99">
        <f t="shared" si="605"/>
        <v>0</v>
      </c>
      <c r="P2754" s="99"/>
      <c r="Q2754" s="99"/>
      <c r="R2754" s="99">
        <f t="shared" si="606"/>
        <v>0</v>
      </c>
      <c r="S2754" s="99">
        <f t="shared" si="607"/>
        <v>0</v>
      </c>
      <c r="T2754" s="99">
        <f t="shared" si="608"/>
        <v>0</v>
      </c>
      <c r="U2754" s="99">
        <f t="shared" si="609"/>
        <v>0</v>
      </c>
      <c r="V2754" s="77"/>
    </row>
    <row r="2755" spans="1:22" s="92" customFormat="1" x14ac:dyDescent="0.25">
      <c r="A2755" s="74">
        <v>17</v>
      </c>
      <c r="B2755" s="244"/>
      <c r="C2755" s="244"/>
      <c r="D2755" s="244"/>
      <c r="E2755" s="244" t="s">
        <v>1995</v>
      </c>
      <c r="F2755" s="106" t="s">
        <v>4867</v>
      </c>
      <c r="G2755" s="99">
        <v>131237.44000000006</v>
      </c>
      <c r="H2755" s="99">
        <v>61703.560000000005</v>
      </c>
      <c r="I2755" s="71">
        <f t="shared" si="602"/>
        <v>192941.00000000006</v>
      </c>
      <c r="J2755" s="99"/>
      <c r="K2755" s="99"/>
      <c r="L2755" s="99">
        <f t="shared" si="603"/>
        <v>0</v>
      </c>
      <c r="M2755" s="99">
        <f t="shared" si="601"/>
        <v>131237.44000000006</v>
      </c>
      <c r="N2755" s="99">
        <f t="shared" si="604"/>
        <v>61703.560000000005</v>
      </c>
      <c r="O2755" s="99">
        <f t="shared" si="605"/>
        <v>192941.00000000006</v>
      </c>
      <c r="P2755" s="99"/>
      <c r="Q2755" s="99"/>
      <c r="R2755" s="99">
        <f t="shared" si="606"/>
        <v>0</v>
      </c>
      <c r="S2755" s="99">
        <f t="shared" si="607"/>
        <v>131237.44000000006</v>
      </c>
      <c r="T2755" s="99">
        <f t="shared" si="608"/>
        <v>61703.560000000005</v>
      </c>
      <c r="U2755" s="99">
        <f t="shared" si="609"/>
        <v>192941.00000000006</v>
      </c>
      <c r="V2755" s="77"/>
    </row>
    <row r="2756" spans="1:22" s="92" customFormat="1" x14ac:dyDescent="0.25">
      <c r="A2756" s="74">
        <v>18</v>
      </c>
      <c r="B2756" s="244"/>
      <c r="C2756" s="244"/>
      <c r="D2756" s="244"/>
      <c r="E2756" s="244" t="s">
        <v>1995</v>
      </c>
      <c r="F2756" s="106" t="s">
        <v>4868</v>
      </c>
      <c r="G2756" s="99">
        <v>0</v>
      </c>
      <c r="H2756" s="99">
        <v>0</v>
      </c>
      <c r="I2756" s="71">
        <f t="shared" si="602"/>
        <v>0</v>
      </c>
      <c r="J2756" s="99"/>
      <c r="K2756" s="99"/>
      <c r="L2756" s="99">
        <f t="shared" si="603"/>
        <v>0</v>
      </c>
      <c r="M2756" s="99">
        <f t="shared" si="601"/>
        <v>0</v>
      </c>
      <c r="N2756" s="99">
        <f t="shared" si="604"/>
        <v>0</v>
      </c>
      <c r="O2756" s="99">
        <f t="shared" si="605"/>
        <v>0</v>
      </c>
      <c r="P2756" s="99"/>
      <c r="Q2756" s="99"/>
      <c r="R2756" s="99">
        <f t="shared" si="606"/>
        <v>0</v>
      </c>
      <c r="S2756" s="99">
        <f t="shared" si="607"/>
        <v>0</v>
      </c>
      <c r="T2756" s="99">
        <f t="shared" si="608"/>
        <v>0</v>
      </c>
      <c r="U2756" s="99">
        <f t="shared" si="609"/>
        <v>0</v>
      </c>
      <c r="V2756" s="77"/>
    </row>
    <row r="2757" spans="1:22" s="92" customFormat="1" x14ac:dyDescent="0.25">
      <c r="A2757" s="74">
        <v>19</v>
      </c>
      <c r="B2757" s="244"/>
      <c r="C2757" s="244"/>
      <c r="D2757" s="244"/>
      <c r="E2757" s="244" t="s">
        <v>1995</v>
      </c>
      <c r="F2757" s="106" t="s">
        <v>4869</v>
      </c>
      <c r="G2757" s="99">
        <v>372664.7900000001</v>
      </c>
      <c r="H2757" s="99">
        <v>81193.210000000021</v>
      </c>
      <c r="I2757" s="71">
        <f t="shared" si="602"/>
        <v>453858.00000000012</v>
      </c>
      <c r="J2757" s="99"/>
      <c r="K2757" s="99"/>
      <c r="L2757" s="99">
        <f t="shared" si="603"/>
        <v>0</v>
      </c>
      <c r="M2757" s="99">
        <f t="shared" si="601"/>
        <v>372664.7900000001</v>
      </c>
      <c r="N2757" s="99">
        <f t="shared" si="604"/>
        <v>81193.210000000021</v>
      </c>
      <c r="O2757" s="99">
        <f t="shared" si="605"/>
        <v>453858.00000000012</v>
      </c>
      <c r="P2757" s="99"/>
      <c r="Q2757" s="99"/>
      <c r="R2757" s="99">
        <f t="shared" si="606"/>
        <v>0</v>
      </c>
      <c r="S2757" s="99">
        <f t="shared" si="607"/>
        <v>372664.7900000001</v>
      </c>
      <c r="T2757" s="99">
        <f t="shared" si="608"/>
        <v>81193.210000000021</v>
      </c>
      <c r="U2757" s="99">
        <f t="shared" si="609"/>
        <v>453858.00000000012</v>
      </c>
      <c r="V2757" s="77"/>
    </row>
    <row r="2758" spans="1:22" s="92" customFormat="1" x14ac:dyDescent="0.25">
      <c r="A2758" s="74">
        <v>20</v>
      </c>
      <c r="B2758" s="244"/>
      <c r="C2758" s="244"/>
      <c r="D2758" s="244"/>
      <c r="E2758" s="244" t="s">
        <v>1995</v>
      </c>
      <c r="F2758" s="106" t="s">
        <v>4870</v>
      </c>
      <c r="G2758" s="99">
        <v>29988.639999999989</v>
      </c>
      <c r="H2758" s="99">
        <v>15213.359999999997</v>
      </c>
      <c r="I2758" s="71">
        <f t="shared" si="602"/>
        <v>45201.999999999985</v>
      </c>
      <c r="J2758" s="99"/>
      <c r="K2758" s="99"/>
      <c r="L2758" s="99">
        <f t="shared" si="603"/>
        <v>0</v>
      </c>
      <c r="M2758" s="99">
        <f t="shared" si="601"/>
        <v>29988.639999999989</v>
      </c>
      <c r="N2758" s="99">
        <f t="shared" si="604"/>
        <v>15213.359999999997</v>
      </c>
      <c r="O2758" s="99">
        <f t="shared" si="605"/>
        <v>45201.999999999985</v>
      </c>
      <c r="P2758" s="99"/>
      <c r="Q2758" s="99"/>
      <c r="R2758" s="99">
        <f t="shared" si="606"/>
        <v>0</v>
      </c>
      <c r="S2758" s="99">
        <f t="shared" si="607"/>
        <v>29988.639999999989</v>
      </c>
      <c r="T2758" s="99">
        <f t="shared" si="608"/>
        <v>15213.359999999997</v>
      </c>
      <c r="U2758" s="99">
        <f t="shared" si="609"/>
        <v>45201.999999999985</v>
      </c>
      <c r="V2758" s="77"/>
    </row>
    <row r="2759" spans="1:22" s="92" customFormat="1" x14ac:dyDescent="0.25">
      <c r="A2759" s="74">
        <v>21</v>
      </c>
      <c r="B2759" s="244"/>
      <c r="C2759" s="244"/>
      <c r="D2759" s="244"/>
      <c r="E2759" s="244" t="s">
        <v>1995</v>
      </c>
      <c r="F2759" s="106" t="s">
        <v>4871</v>
      </c>
      <c r="G2759" s="99">
        <v>-15145.899999999998</v>
      </c>
      <c r="H2759" s="99">
        <v>-2408.1000000000013</v>
      </c>
      <c r="I2759" s="71">
        <f t="shared" si="602"/>
        <v>-17554</v>
      </c>
      <c r="J2759" s="99"/>
      <c r="K2759" s="99"/>
      <c r="L2759" s="99">
        <f t="shared" si="603"/>
        <v>0</v>
      </c>
      <c r="M2759" s="99">
        <f t="shared" si="601"/>
        <v>-15145.899999999998</v>
      </c>
      <c r="N2759" s="99">
        <f t="shared" si="604"/>
        <v>-2408.1000000000013</v>
      </c>
      <c r="O2759" s="99">
        <f t="shared" si="605"/>
        <v>-17554</v>
      </c>
      <c r="P2759" s="99"/>
      <c r="Q2759" s="99"/>
      <c r="R2759" s="99">
        <f t="shared" si="606"/>
        <v>0</v>
      </c>
      <c r="S2759" s="99">
        <f t="shared" si="607"/>
        <v>-15145.899999999998</v>
      </c>
      <c r="T2759" s="99">
        <f t="shared" si="608"/>
        <v>-2408.1000000000013</v>
      </c>
      <c r="U2759" s="99">
        <f t="shared" si="609"/>
        <v>-17554</v>
      </c>
      <c r="V2759" s="77"/>
    </row>
    <row r="2760" spans="1:22" s="92" customFormat="1" x14ac:dyDescent="0.25">
      <c r="A2760" s="74">
        <v>22</v>
      </c>
      <c r="B2760" s="244"/>
      <c r="C2760" s="244"/>
      <c r="D2760" s="244"/>
      <c r="E2760" s="244" t="s">
        <v>1995</v>
      </c>
      <c r="F2760" s="106" t="s">
        <v>4872</v>
      </c>
      <c r="G2760" s="99">
        <v>56603.329999999973</v>
      </c>
      <c r="H2760" s="99">
        <v>19999.669999999987</v>
      </c>
      <c r="I2760" s="71">
        <f t="shared" si="602"/>
        <v>76602.999999999956</v>
      </c>
      <c r="J2760" s="99"/>
      <c r="K2760" s="99"/>
      <c r="L2760" s="99">
        <f t="shared" si="603"/>
        <v>0</v>
      </c>
      <c r="M2760" s="99">
        <f t="shared" si="601"/>
        <v>56603.329999999973</v>
      </c>
      <c r="N2760" s="99">
        <f t="shared" si="604"/>
        <v>19999.669999999987</v>
      </c>
      <c r="O2760" s="99">
        <f t="shared" si="605"/>
        <v>76602.999999999956</v>
      </c>
      <c r="P2760" s="99"/>
      <c r="Q2760" s="99"/>
      <c r="R2760" s="99">
        <f t="shared" si="606"/>
        <v>0</v>
      </c>
      <c r="S2760" s="99">
        <f t="shared" si="607"/>
        <v>56603.329999999973</v>
      </c>
      <c r="T2760" s="99">
        <f t="shared" si="608"/>
        <v>19999.669999999987</v>
      </c>
      <c r="U2760" s="99">
        <f t="shared" si="609"/>
        <v>76602.999999999956</v>
      </c>
      <c r="V2760" s="77"/>
    </row>
    <row r="2761" spans="1:22" s="92" customFormat="1" x14ac:dyDescent="0.25">
      <c r="A2761" s="74">
        <v>23</v>
      </c>
      <c r="B2761" s="244"/>
      <c r="C2761" s="244"/>
      <c r="D2761" s="244"/>
      <c r="E2761" s="244" t="s">
        <v>1995</v>
      </c>
      <c r="F2761" s="106" t="s">
        <v>4873</v>
      </c>
      <c r="G2761" s="99">
        <v>10.67</v>
      </c>
      <c r="H2761" s="99">
        <v>-10.67</v>
      </c>
      <c r="I2761" s="71">
        <f t="shared" si="602"/>
        <v>0</v>
      </c>
      <c r="J2761" s="99"/>
      <c r="K2761" s="99"/>
      <c r="L2761" s="99">
        <f t="shared" si="603"/>
        <v>0</v>
      </c>
      <c r="M2761" s="99">
        <f t="shared" si="601"/>
        <v>10.67</v>
      </c>
      <c r="N2761" s="99">
        <f t="shared" si="604"/>
        <v>-10.67</v>
      </c>
      <c r="O2761" s="99">
        <f t="shared" si="605"/>
        <v>0</v>
      </c>
      <c r="P2761" s="99"/>
      <c r="Q2761" s="99"/>
      <c r="R2761" s="99">
        <f t="shared" si="606"/>
        <v>0</v>
      </c>
      <c r="S2761" s="99">
        <f t="shared" si="607"/>
        <v>10.67</v>
      </c>
      <c r="T2761" s="99">
        <f t="shared" si="608"/>
        <v>-10.67</v>
      </c>
      <c r="U2761" s="99">
        <f t="shared" si="609"/>
        <v>0</v>
      </c>
      <c r="V2761" s="77"/>
    </row>
    <row r="2762" spans="1:22" s="92" customFormat="1" x14ac:dyDescent="0.25">
      <c r="A2762" s="74">
        <v>24</v>
      </c>
      <c r="B2762" s="244"/>
      <c r="C2762" s="244"/>
      <c r="D2762" s="244"/>
      <c r="E2762" s="244" t="s">
        <v>1995</v>
      </c>
      <c r="F2762" s="106" t="s">
        <v>4874</v>
      </c>
      <c r="G2762" s="99">
        <v>14012.000000000102</v>
      </c>
      <c r="H2762" s="99">
        <v>51885.000000000022</v>
      </c>
      <c r="I2762" s="71">
        <f t="shared" si="602"/>
        <v>65897.000000000116</v>
      </c>
      <c r="J2762" s="99"/>
      <c r="K2762" s="99"/>
      <c r="L2762" s="99">
        <f t="shared" si="603"/>
        <v>0</v>
      </c>
      <c r="M2762" s="99">
        <f t="shared" si="601"/>
        <v>14012.000000000102</v>
      </c>
      <c r="N2762" s="99">
        <f t="shared" si="604"/>
        <v>51885.000000000022</v>
      </c>
      <c r="O2762" s="99">
        <f t="shared" si="605"/>
        <v>65897.000000000116</v>
      </c>
      <c r="P2762" s="99"/>
      <c r="Q2762" s="99"/>
      <c r="R2762" s="99">
        <f t="shared" si="606"/>
        <v>0</v>
      </c>
      <c r="S2762" s="99">
        <f t="shared" si="607"/>
        <v>14012.000000000102</v>
      </c>
      <c r="T2762" s="99">
        <f t="shared" si="608"/>
        <v>51885.000000000022</v>
      </c>
      <c r="U2762" s="99">
        <f t="shared" si="609"/>
        <v>65897.000000000116</v>
      </c>
      <c r="V2762" s="77"/>
    </row>
    <row r="2763" spans="1:22" s="92" customFormat="1" x14ac:dyDescent="0.25">
      <c r="A2763" s="74">
        <v>25</v>
      </c>
      <c r="B2763" s="244"/>
      <c r="C2763" s="244"/>
      <c r="D2763" s="244"/>
      <c r="E2763" s="244" t="s">
        <v>1995</v>
      </c>
      <c r="F2763" s="106" t="s">
        <v>4875</v>
      </c>
      <c r="G2763" s="99">
        <v>24261.95</v>
      </c>
      <c r="H2763" s="99">
        <v>19102.050000000003</v>
      </c>
      <c r="I2763" s="71">
        <f t="shared" si="602"/>
        <v>43364</v>
      </c>
      <c r="J2763" s="99"/>
      <c r="K2763" s="99"/>
      <c r="L2763" s="99">
        <f t="shared" si="603"/>
        <v>0</v>
      </c>
      <c r="M2763" s="99">
        <f t="shared" si="601"/>
        <v>24261.95</v>
      </c>
      <c r="N2763" s="99">
        <f t="shared" si="604"/>
        <v>19102.050000000003</v>
      </c>
      <c r="O2763" s="99">
        <f t="shared" si="605"/>
        <v>43364</v>
      </c>
      <c r="P2763" s="99"/>
      <c r="Q2763" s="99"/>
      <c r="R2763" s="99">
        <f t="shared" si="606"/>
        <v>0</v>
      </c>
      <c r="S2763" s="99">
        <f t="shared" si="607"/>
        <v>24261.95</v>
      </c>
      <c r="T2763" s="99">
        <f t="shared" si="608"/>
        <v>19102.050000000003</v>
      </c>
      <c r="U2763" s="99">
        <f t="shared" si="609"/>
        <v>43364</v>
      </c>
      <c r="V2763" s="77"/>
    </row>
    <row r="2764" spans="1:22" s="92" customFormat="1" x14ac:dyDescent="0.25">
      <c r="A2764" s="74">
        <v>26</v>
      </c>
      <c r="B2764" s="244"/>
      <c r="C2764" s="244"/>
      <c r="D2764" s="244"/>
      <c r="E2764" s="244" t="s">
        <v>1995</v>
      </c>
      <c r="F2764" s="106" t="s">
        <v>4876</v>
      </c>
      <c r="G2764" s="99">
        <v>598.39</v>
      </c>
      <c r="H2764" s="99">
        <v>-598.39</v>
      </c>
      <c r="I2764" s="71">
        <f t="shared" si="602"/>
        <v>0</v>
      </c>
      <c r="J2764" s="99"/>
      <c r="K2764" s="99"/>
      <c r="L2764" s="99">
        <f t="shared" si="603"/>
        <v>0</v>
      </c>
      <c r="M2764" s="99">
        <f t="shared" si="601"/>
        <v>598.39</v>
      </c>
      <c r="N2764" s="99">
        <f t="shared" si="604"/>
        <v>-598.39</v>
      </c>
      <c r="O2764" s="99">
        <f t="shared" si="605"/>
        <v>0</v>
      </c>
      <c r="P2764" s="99"/>
      <c r="Q2764" s="99"/>
      <c r="R2764" s="99">
        <f t="shared" si="606"/>
        <v>0</v>
      </c>
      <c r="S2764" s="99">
        <f t="shared" si="607"/>
        <v>598.39</v>
      </c>
      <c r="T2764" s="99">
        <f t="shared" si="608"/>
        <v>-598.39</v>
      </c>
      <c r="U2764" s="99">
        <f t="shared" si="609"/>
        <v>0</v>
      </c>
      <c r="V2764" s="77"/>
    </row>
    <row r="2765" spans="1:22" s="92" customFormat="1" x14ac:dyDescent="0.25">
      <c r="A2765" s="74">
        <v>27</v>
      </c>
      <c r="B2765" s="244"/>
      <c r="C2765" s="244"/>
      <c r="D2765" s="244"/>
      <c r="E2765" s="244" t="s">
        <v>1995</v>
      </c>
      <c r="F2765" s="106" t="s">
        <v>4877</v>
      </c>
      <c r="G2765" s="99">
        <v>0</v>
      </c>
      <c r="H2765" s="99">
        <v>0</v>
      </c>
      <c r="I2765" s="71">
        <f t="shared" si="602"/>
        <v>0</v>
      </c>
      <c r="J2765" s="99"/>
      <c r="K2765" s="99"/>
      <c r="L2765" s="99">
        <f t="shared" si="603"/>
        <v>0</v>
      </c>
      <c r="M2765" s="99">
        <f t="shared" si="601"/>
        <v>0</v>
      </c>
      <c r="N2765" s="99">
        <f t="shared" si="604"/>
        <v>0</v>
      </c>
      <c r="O2765" s="99">
        <f t="shared" si="605"/>
        <v>0</v>
      </c>
      <c r="P2765" s="99"/>
      <c r="Q2765" s="99"/>
      <c r="R2765" s="99">
        <f t="shared" si="606"/>
        <v>0</v>
      </c>
      <c r="S2765" s="99">
        <f t="shared" si="607"/>
        <v>0</v>
      </c>
      <c r="T2765" s="99">
        <f t="shared" si="608"/>
        <v>0</v>
      </c>
      <c r="U2765" s="99">
        <f t="shared" si="609"/>
        <v>0</v>
      </c>
      <c r="V2765" s="77"/>
    </row>
    <row r="2766" spans="1:22" s="92" customFormat="1" x14ac:dyDescent="0.25">
      <c r="A2766" s="74">
        <v>28</v>
      </c>
      <c r="B2766" s="244"/>
      <c r="C2766" s="244"/>
      <c r="D2766" s="244"/>
      <c r="E2766" s="244" t="s">
        <v>1995</v>
      </c>
      <c r="F2766" s="106" t="s">
        <v>4878</v>
      </c>
      <c r="G2766" s="99">
        <v>0</v>
      </c>
      <c r="H2766" s="99">
        <v>0</v>
      </c>
      <c r="I2766" s="71">
        <f t="shared" si="602"/>
        <v>0</v>
      </c>
      <c r="J2766" s="99"/>
      <c r="K2766" s="99"/>
      <c r="L2766" s="99">
        <f t="shared" si="603"/>
        <v>0</v>
      </c>
      <c r="M2766" s="99">
        <f t="shared" si="601"/>
        <v>0</v>
      </c>
      <c r="N2766" s="99">
        <f t="shared" si="604"/>
        <v>0</v>
      </c>
      <c r="O2766" s="99">
        <f t="shared" si="605"/>
        <v>0</v>
      </c>
      <c r="P2766" s="99"/>
      <c r="Q2766" s="99"/>
      <c r="R2766" s="99">
        <f t="shared" si="606"/>
        <v>0</v>
      </c>
      <c r="S2766" s="99">
        <f t="shared" si="607"/>
        <v>0</v>
      </c>
      <c r="T2766" s="99">
        <f t="shared" si="608"/>
        <v>0</v>
      </c>
      <c r="U2766" s="99">
        <f t="shared" si="609"/>
        <v>0</v>
      </c>
      <c r="V2766" s="77"/>
    </row>
    <row r="2767" spans="1:22" s="92" customFormat="1" x14ac:dyDescent="0.25">
      <c r="A2767" s="74">
        <v>29</v>
      </c>
      <c r="B2767" s="244"/>
      <c r="C2767" s="244"/>
      <c r="D2767" s="244"/>
      <c r="E2767" s="244" t="s">
        <v>1995</v>
      </c>
      <c r="F2767" s="106" t="s">
        <v>4879</v>
      </c>
      <c r="G2767" s="99">
        <v>142555.1</v>
      </c>
      <c r="H2767" s="99">
        <v>46022.899999999994</v>
      </c>
      <c r="I2767" s="71">
        <f t="shared" si="602"/>
        <v>188578</v>
      </c>
      <c r="J2767" s="99"/>
      <c r="K2767" s="99"/>
      <c r="L2767" s="99">
        <f t="shared" si="603"/>
        <v>0</v>
      </c>
      <c r="M2767" s="99">
        <f t="shared" si="601"/>
        <v>142555.1</v>
      </c>
      <c r="N2767" s="99">
        <f t="shared" si="604"/>
        <v>46022.899999999994</v>
      </c>
      <c r="O2767" s="99">
        <f t="shared" si="605"/>
        <v>188578</v>
      </c>
      <c r="P2767" s="99"/>
      <c r="Q2767" s="99"/>
      <c r="R2767" s="99">
        <f t="shared" si="606"/>
        <v>0</v>
      </c>
      <c r="S2767" s="99">
        <f t="shared" si="607"/>
        <v>142555.1</v>
      </c>
      <c r="T2767" s="99">
        <f t="shared" si="608"/>
        <v>46022.899999999994</v>
      </c>
      <c r="U2767" s="99">
        <f t="shared" si="609"/>
        <v>188578</v>
      </c>
      <c r="V2767" s="77"/>
    </row>
    <row r="2768" spans="1:22" s="92" customFormat="1" x14ac:dyDescent="0.25">
      <c r="A2768" s="74">
        <v>30</v>
      </c>
      <c r="B2768" s="244"/>
      <c r="C2768" s="244"/>
      <c r="D2768" s="244"/>
      <c r="E2768" s="244" t="s">
        <v>1995</v>
      </c>
      <c r="F2768" s="106" t="s">
        <v>4880</v>
      </c>
      <c r="G2768" s="99">
        <v>920897.53999999992</v>
      </c>
      <c r="H2768" s="99">
        <v>181588.46000000002</v>
      </c>
      <c r="I2768" s="71">
        <f t="shared" si="602"/>
        <v>1102486</v>
      </c>
      <c r="J2768" s="99"/>
      <c r="K2768" s="99"/>
      <c r="L2768" s="99">
        <f t="shared" si="603"/>
        <v>0</v>
      </c>
      <c r="M2768" s="99">
        <f t="shared" si="601"/>
        <v>920897.53999999992</v>
      </c>
      <c r="N2768" s="99">
        <f t="shared" si="604"/>
        <v>181588.46000000002</v>
      </c>
      <c r="O2768" s="99">
        <f t="shared" si="605"/>
        <v>1102486</v>
      </c>
      <c r="P2768" s="99"/>
      <c r="Q2768" s="99"/>
      <c r="R2768" s="99">
        <f t="shared" si="606"/>
        <v>0</v>
      </c>
      <c r="S2768" s="99">
        <f t="shared" si="607"/>
        <v>920897.53999999992</v>
      </c>
      <c r="T2768" s="99">
        <f t="shared" si="608"/>
        <v>181588.46000000002</v>
      </c>
      <c r="U2768" s="99">
        <f t="shared" si="609"/>
        <v>1102486</v>
      </c>
      <c r="V2768" s="77"/>
    </row>
    <row r="2769" spans="1:22" s="92" customFormat="1" x14ac:dyDescent="0.25">
      <c r="A2769" s="74">
        <v>31</v>
      </c>
      <c r="B2769" s="244"/>
      <c r="C2769" s="244"/>
      <c r="D2769" s="244"/>
      <c r="E2769" s="244" t="s">
        <v>1995</v>
      </c>
      <c r="F2769" s="106" t="s">
        <v>4881</v>
      </c>
      <c r="G2769" s="99">
        <v>241229.52</v>
      </c>
      <c r="H2769" s="99">
        <v>39261.479999999996</v>
      </c>
      <c r="I2769" s="71">
        <f t="shared" si="602"/>
        <v>280491</v>
      </c>
      <c r="J2769" s="99"/>
      <c r="K2769" s="99"/>
      <c r="L2769" s="99">
        <f t="shared" si="603"/>
        <v>0</v>
      </c>
      <c r="M2769" s="99">
        <f t="shared" ref="M2769:M2832" si="611">G2769+J2769</f>
        <v>241229.52</v>
      </c>
      <c r="N2769" s="99">
        <f t="shared" si="604"/>
        <v>39261.479999999996</v>
      </c>
      <c r="O2769" s="99">
        <f t="shared" si="605"/>
        <v>280491</v>
      </c>
      <c r="P2769" s="99"/>
      <c r="Q2769" s="99"/>
      <c r="R2769" s="99">
        <f t="shared" si="606"/>
        <v>0</v>
      </c>
      <c r="S2769" s="99">
        <f t="shared" si="607"/>
        <v>241229.52</v>
      </c>
      <c r="T2769" s="99">
        <f t="shared" si="608"/>
        <v>39261.479999999996</v>
      </c>
      <c r="U2769" s="99">
        <f t="shared" si="609"/>
        <v>280491</v>
      </c>
      <c r="V2769" s="77"/>
    </row>
    <row r="2770" spans="1:22" s="92" customFormat="1" x14ac:dyDescent="0.25">
      <c r="A2770" s="74">
        <v>32</v>
      </c>
      <c r="B2770" s="244"/>
      <c r="C2770" s="244"/>
      <c r="D2770" s="244"/>
      <c r="E2770" s="244" t="s">
        <v>1995</v>
      </c>
      <c r="F2770" s="106" t="s">
        <v>4882</v>
      </c>
      <c r="G2770" s="99">
        <v>10553.21</v>
      </c>
      <c r="H2770" s="99">
        <v>18818.79</v>
      </c>
      <c r="I2770" s="71">
        <f t="shared" si="602"/>
        <v>29372</v>
      </c>
      <c r="J2770" s="99"/>
      <c r="K2770" s="99"/>
      <c r="L2770" s="99">
        <f t="shared" si="603"/>
        <v>0</v>
      </c>
      <c r="M2770" s="99">
        <f t="shared" si="611"/>
        <v>10553.21</v>
      </c>
      <c r="N2770" s="99">
        <f t="shared" si="604"/>
        <v>18818.79</v>
      </c>
      <c r="O2770" s="99">
        <f t="shared" si="605"/>
        <v>29372</v>
      </c>
      <c r="P2770" s="99"/>
      <c r="Q2770" s="99"/>
      <c r="R2770" s="99">
        <f t="shared" si="606"/>
        <v>0</v>
      </c>
      <c r="S2770" s="99">
        <f t="shared" si="607"/>
        <v>10553.21</v>
      </c>
      <c r="T2770" s="99">
        <f t="shared" si="608"/>
        <v>18818.79</v>
      </c>
      <c r="U2770" s="99">
        <f t="shared" si="609"/>
        <v>29372</v>
      </c>
      <c r="V2770" s="77"/>
    </row>
    <row r="2771" spans="1:22" s="92" customFormat="1" x14ac:dyDescent="0.25">
      <c r="A2771" s="74">
        <v>33</v>
      </c>
      <c r="B2771" s="244"/>
      <c r="C2771" s="244"/>
      <c r="D2771" s="244"/>
      <c r="E2771" s="244" t="s">
        <v>1995</v>
      </c>
      <c r="F2771" s="106" t="s">
        <v>4883</v>
      </c>
      <c r="G2771" s="99">
        <v>-42133.27</v>
      </c>
      <c r="H2771" s="99">
        <v>-6765.73</v>
      </c>
      <c r="I2771" s="71">
        <f t="shared" si="602"/>
        <v>-48899</v>
      </c>
      <c r="J2771" s="99"/>
      <c r="K2771" s="99"/>
      <c r="L2771" s="99">
        <f t="shared" si="603"/>
        <v>0</v>
      </c>
      <c r="M2771" s="99">
        <f t="shared" si="611"/>
        <v>-42133.27</v>
      </c>
      <c r="N2771" s="99">
        <f t="shared" si="604"/>
        <v>-6765.73</v>
      </c>
      <c r="O2771" s="99">
        <f t="shared" si="605"/>
        <v>-48899</v>
      </c>
      <c r="P2771" s="99"/>
      <c r="Q2771" s="99"/>
      <c r="R2771" s="99">
        <f t="shared" si="606"/>
        <v>0</v>
      </c>
      <c r="S2771" s="99">
        <f t="shared" si="607"/>
        <v>-42133.27</v>
      </c>
      <c r="T2771" s="99">
        <f t="shared" si="608"/>
        <v>-6765.73</v>
      </c>
      <c r="U2771" s="99">
        <f t="shared" si="609"/>
        <v>-48899</v>
      </c>
      <c r="V2771" s="77"/>
    </row>
    <row r="2772" spans="1:22" s="92" customFormat="1" x14ac:dyDescent="0.25">
      <c r="A2772" s="74">
        <v>34</v>
      </c>
      <c r="B2772" s="244"/>
      <c r="C2772" s="244"/>
      <c r="D2772" s="244"/>
      <c r="E2772" s="244" t="s">
        <v>1995</v>
      </c>
      <c r="F2772" s="106" t="s">
        <v>4884</v>
      </c>
      <c r="G2772" s="99">
        <v>26052.120000000028</v>
      </c>
      <c r="H2772" s="99">
        <v>55148.880000000012</v>
      </c>
      <c r="I2772" s="71">
        <f t="shared" si="602"/>
        <v>81201.000000000044</v>
      </c>
      <c r="J2772" s="99"/>
      <c r="K2772" s="99"/>
      <c r="L2772" s="99">
        <f t="shared" si="603"/>
        <v>0</v>
      </c>
      <c r="M2772" s="99">
        <f t="shared" si="611"/>
        <v>26052.120000000028</v>
      </c>
      <c r="N2772" s="99">
        <f t="shared" si="604"/>
        <v>55148.880000000012</v>
      </c>
      <c r="O2772" s="99">
        <f t="shared" si="605"/>
        <v>81201.000000000044</v>
      </c>
      <c r="P2772" s="99"/>
      <c r="Q2772" s="99"/>
      <c r="R2772" s="99">
        <f t="shared" si="606"/>
        <v>0</v>
      </c>
      <c r="S2772" s="99">
        <f t="shared" si="607"/>
        <v>26052.120000000028</v>
      </c>
      <c r="T2772" s="99">
        <f t="shared" si="608"/>
        <v>55148.880000000012</v>
      </c>
      <c r="U2772" s="99">
        <f t="shared" si="609"/>
        <v>81201.000000000044</v>
      </c>
      <c r="V2772" s="77"/>
    </row>
    <row r="2773" spans="1:22" s="92" customFormat="1" x14ac:dyDescent="0.25">
      <c r="A2773" s="74">
        <v>35</v>
      </c>
      <c r="B2773" s="244"/>
      <c r="C2773" s="244"/>
      <c r="D2773" s="244"/>
      <c r="E2773" s="244" t="s">
        <v>1995</v>
      </c>
      <c r="F2773" s="106" t="s">
        <v>4885</v>
      </c>
      <c r="G2773" s="99">
        <v>102440.06000000004</v>
      </c>
      <c r="H2773" s="99">
        <v>25820.94</v>
      </c>
      <c r="I2773" s="71">
        <f t="shared" si="602"/>
        <v>128261.00000000004</v>
      </c>
      <c r="J2773" s="99"/>
      <c r="K2773" s="99"/>
      <c r="L2773" s="99">
        <f t="shared" si="603"/>
        <v>0</v>
      </c>
      <c r="M2773" s="99">
        <f t="shared" si="611"/>
        <v>102440.06000000004</v>
      </c>
      <c r="N2773" s="99">
        <f t="shared" si="604"/>
        <v>25820.94</v>
      </c>
      <c r="O2773" s="99">
        <f t="shared" si="605"/>
        <v>128261.00000000004</v>
      </c>
      <c r="P2773" s="99"/>
      <c r="Q2773" s="99"/>
      <c r="R2773" s="99">
        <f t="shared" si="606"/>
        <v>0</v>
      </c>
      <c r="S2773" s="99">
        <f t="shared" si="607"/>
        <v>102440.06000000004</v>
      </c>
      <c r="T2773" s="99">
        <f t="shared" si="608"/>
        <v>25820.94</v>
      </c>
      <c r="U2773" s="99">
        <f t="shared" si="609"/>
        <v>128261.00000000004</v>
      </c>
      <c r="V2773" s="77"/>
    </row>
    <row r="2774" spans="1:22" s="92" customFormat="1" x14ac:dyDescent="0.25">
      <c r="A2774" s="74">
        <v>36</v>
      </c>
      <c r="B2774" s="244"/>
      <c r="C2774" s="244"/>
      <c r="D2774" s="244"/>
      <c r="E2774" s="244" t="s">
        <v>1995</v>
      </c>
      <c r="F2774" s="106" t="s">
        <v>4886</v>
      </c>
      <c r="G2774" s="99">
        <v>220871.03000000003</v>
      </c>
      <c r="H2774" s="99">
        <v>52800.97</v>
      </c>
      <c r="I2774" s="71">
        <f t="shared" si="602"/>
        <v>273672</v>
      </c>
      <c r="J2774" s="99"/>
      <c r="K2774" s="99"/>
      <c r="L2774" s="99">
        <f t="shared" si="603"/>
        <v>0</v>
      </c>
      <c r="M2774" s="99">
        <f t="shared" si="611"/>
        <v>220871.03000000003</v>
      </c>
      <c r="N2774" s="99">
        <f t="shared" si="604"/>
        <v>52800.97</v>
      </c>
      <c r="O2774" s="99">
        <f t="shared" si="605"/>
        <v>273672</v>
      </c>
      <c r="P2774" s="99"/>
      <c r="Q2774" s="99"/>
      <c r="R2774" s="99">
        <f t="shared" si="606"/>
        <v>0</v>
      </c>
      <c r="S2774" s="99">
        <f t="shared" si="607"/>
        <v>220871.03000000003</v>
      </c>
      <c r="T2774" s="99">
        <f t="shared" si="608"/>
        <v>52800.97</v>
      </c>
      <c r="U2774" s="99">
        <f t="shared" si="609"/>
        <v>273672</v>
      </c>
      <c r="V2774" s="77"/>
    </row>
    <row r="2775" spans="1:22" s="92" customFormat="1" x14ac:dyDescent="0.25">
      <c r="A2775" s="74">
        <v>37</v>
      </c>
      <c r="B2775" s="244"/>
      <c r="C2775" s="244"/>
      <c r="D2775" s="244"/>
      <c r="E2775" s="244" t="s">
        <v>1995</v>
      </c>
      <c r="F2775" s="106" t="s">
        <v>4887</v>
      </c>
      <c r="G2775" s="99">
        <v>-42770.580000000009</v>
      </c>
      <c r="H2775" s="99">
        <v>-13825.42</v>
      </c>
      <c r="I2775" s="71">
        <f t="shared" si="602"/>
        <v>-56596.000000000007</v>
      </c>
      <c r="J2775" s="99"/>
      <c r="K2775" s="99"/>
      <c r="L2775" s="99">
        <f t="shared" si="603"/>
        <v>0</v>
      </c>
      <c r="M2775" s="99">
        <f t="shared" si="611"/>
        <v>-42770.580000000009</v>
      </c>
      <c r="N2775" s="99">
        <f t="shared" si="604"/>
        <v>-13825.42</v>
      </c>
      <c r="O2775" s="99">
        <f t="shared" si="605"/>
        <v>-56596.000000000007</v>
      </c>
      <c r="P2775" s="99"/>
      <c r="Q2775" s="99"/>
      <c r="R2775" s="99">
        <f t="shared" si="606"/>
        <v>0</v>
      </c>
      <c r="S2775" s="99">
        <f t="shared" si="607"/>
        <v>-42770.580000000009</v>
      </c>
      <c r="T2775" s="99">
        <f t="shared" si="608"/>
        <v>-13825.42</v>
      </c>
      <c r="U2775" s="99">
        <f t="shared" si="609"/>
        <v>-56596.000000000007</v>
      </c>
      <c r="V2775" s="77"/>
    </row>
    <row r="2776" spans="1:22" s="92" customFormat="1" x14ac:dyDescent="0.25">
      <c r="A2776" s="74">
        <v>38</v>
      </c>
      <c r="B2776" s="244"/>
      <c r="C2776" s="244"/>
      <c r="D2776" s="244"/>
      <c r="E2776" s="244" t="s">
        <v>1995</v>
      </c>
      <c r="F2776" s="106" t="s">
        <v>4888</v>
      </c>
      <c r="G2776" s="99">
        <v>56402.42000000002</v>
      </c>
      <c r="H2776" s="99">
        <v>4112.58</v>
      </c>
      <c r="I2776" s="71">
        <f t="shared" ref="I2776:I2839" si="612">SUM(G2776:H2776)</f>
        <v>60515.000000000022</v>
      </c>
      <c r="J2776" s="99"/>
      <c r="K2776" s="99"/>
      <c r="L2776" s="99">
        <f t="shared" si="603"/>
        <v>0</v>
      </c>
      <c r="M2776" s="99">
        <f t="shared" si="611"/>
        <v>56402.42000000002</v>
      </c>
      <c r="N2776" s="99">
        <f t="shared" si="604"/>
        <v>4112.58</v>
      </c>
      <c r="O2776" s="99">
        <f t="shared" si="605"/>
        <v>60515.000000000022</v>
      </c>
      <c r="P2776" s="99"/>
      <c r="Q2776" s="99"/>
      <c r="R2776" s="99">
        <f t="shared" si="606"/>
        <v>0</v>
      </c>
      <c r="S2776" s="99">
        <f t="shared" si="607"/>
        <v>56402.42000000002</v>
      </c>
      <c r="T2776" s="99">
        <f t="shared" si="608"/>
        <v>4112.58</v>
      </c>
      <c r="U2776" s="99">
        <f t="shared" si="609"/>
        <v>60515.000000000022</v>
      </c>
      <c r="V2776" s="77"/>
    </row>
    <row r="2777" spans="1:22" s="92" customFormat="1" x14ac:dyDescent="0.25">
      <c r="A2777" s="74">
        <v>39</v>
      </c>
      <c r="B2777" s="244"/>
      <c r="C2777" s="244"/>
      <c r="D2777" s="244"/>
      <c r="E2777" s="244" t="s">
        <v>1995</v>
      </c>
      <c r="F2777" s="106" t="s">
        <v>4889</v>
      </c>
      <c r="G2777" s="99">
        <v>21629.100000000006</v>
      </c>
      <c r="H2777" s="99">
        <v>4875.9000000000015</v>
      </c>
      <c r="I2777" s="71">
        <f t="shared" si="612"/>
        <v>26505.000000000007</v>
      </c>
      <c r="J2777" s="99"/>
      <c r="K2777" s="99"/>
      <c r="L2777" s="99">
        <f t="shared" si="603"/>
        <v>0</v>
      </c>
      <c r="M2777" s="99">
        <f t="shared" si="611"/>
        <v>21629.100000000006</v>
      </c>
      <c r="N2777" s="99">
        <f t="shared" si="604"/>
        <v>4875.9000000000015</v>
      </c>
      <c r="O2777" s="99">
        <f t="shared" si="605"/>
        <v>26505.000000000007</v>
      </c>
      <c r="P2777" s="99"/>
      <c r="Q2777" s="99"/>
      <c r="R2777" s="99">
        <f t="shared" si="606"/>
        <v>0</v>
      </c>
      <c r="S2777" s="99">
        <f t="shared" si="607"/>
        <v>21629.100000000006</v>
      </c>
      <c r="T2777" s="99">
        <f t="shared" si="608"/>
        <v>4875.9000000000015</v>
      </c>
      <c r="U2777" s="99">
        <f t="shared" si="609"/>
        <v>26505.000000000007</v>
      </c>
      <c r="V2777" s="77"/>
    </row>
    <row r="2778" spans="1:22" s="92" customFormat="1" x14ac:dyDescent="0.25">
      <c r="A2778" s="74">
        <v>40</v>
      </c>
      <c r="B2778" s="244"/>
      <c r="C2778" s="244"/>
      <c r="D2778" s="244"/>
      <c r="E2778" s="244" t="s">
        <v>1995</v>
      </c>
      <c r="F2778" s="106" t="s">
        <v>4890</v>
      </c>
      <c r="G2778" s="99">
        <v>34452.94</v>
      </c>
      <c r="H2778" s="99">
        <v>2923.0600000000004</v>
      </c>
      <c r="I2778" s="71">
        <f t="shared" si="612"/>
        <v>37376</v>
      </c>
      <c r="J2778" s="99"/>
      <c r="K2778" s="99"/>
      <c r="L2778" s="99">
        <f t="shared" si="603"/>
        <v>0</v>
      </c>
      <c r="M2778" s="99">
        <f t="shared" si="611"/>
        <v>34452.94</v>
      </c>
      <c r="N2778" s="99">
        <f t="shared" si="604"/>
        <v>2923.0600000000004</v>
      </c>
      <c r="O2778" s="99">
        <f t="shared" si="605"/>
        <v>37376</v>
      </c>
      <c r="P2778" s="99"/>
      <c r="Q2778" s="99"/>
      <c r="R2778" s="99">
        <f t="shared" si="606"/>
        <v>0</v>
      </c>
      <c r="S2778" s="99">
        <f t="shared" si="607"/>
        <v>34452.94</v>
      </c>
      <c r="T2778" s="99">
        <f t="shared" si="608"/>
        <v>2923.0600000000004</v>
      </c>
      <c r="U2778" s="99">
        <f t="shared" si="609"/>
        <v>37376</v>
      </c>
      <c r="V2778" s="77"/>
    </row>
    <row r="2779" spans="1:22" s="92" customFormat="1" x14ac:dyDescent="0.25">
      <c r="A2779" s="74">
        <v>41</v>
      </c>
      <c r="B2779" s="244"/>
      <c r="C2779" s="244"/>
      <c r="D2779" s="244"/>
      <c r="E2779" s="244" t="s">
        <v>1995</v>
      </c>
      <c r="F2779" s="106" t="s">
        <v>4891</v>
      </c>
      <c r="G2779" s="99">
        <v>21498.630000000019</v>
      </c>
      <c r="H2779" s="99">
        <v>15643.370000000003</v>
      </c>
      <c r="I2779" s="71">
        <f t="shared" si="612"/>
        <v>37142.000000000022</v>
      </c>
      <c r="J2779" s="99"/>
      <c r="K2779" s="99"/>
      <c r="L2779" s="99">
        <f t="shared" si="603"/>
        <v>0</v>
      </c>
      <c r="M2779" s="99">
        <f t="shared" si="611"/>
        <v>21498.630000000019</v>
      </c>
      <c r="N2779" s="99">
        <f t="shared" si="604"/>
        <v>15643.370000000003</v>
      </c>
      <c r="O2779" s="99">
        <f t="shared" si="605"/>
        <v>37142.000000000022</v>
      </c>
      <c r="P2779" s="99"/>
      <c r="Q2779" s="99"/>
      <c r="R2779" s="99">
        <f t="shared" si="606"/>
        <v>0</v>
      </c>
      <c r="S2779" s="99">
        <f t="shared" si="607"/>
        <v>21498.630000000019</v>
      </c>
      <c r="T2779" s="99">
        <f t="shared" si="608"/>
        <v>15643.370000000003</v>
      </c>
      <c r="U2779" s="99">
        <f t="shared" si="609"/>
        <v>37142.000000000022</v>
      </c>
      <c r="V2779" s="77"/>
    </row>
    <row r="2780" spans="1:22" s="92" customFormat="1" x14ac:dyDescent="0.25">
      <c r="A2780" s="74">
        <v>42</v>
      </c>
      <c r="B2780" s="244"/>
      <c r="C2780" s="244"/>
      <c r="D2780" s="244"/>
      <c r="E2780" s="244" t="s">
        <v>1995</v>
      </c>
      <c r="F2780" s="106" t="s">
        <v>4892</v>
      </c>
      <c r="G2780" s="99">
        <v>173546.08999999973</v>
      </c>
      <c r="H2780" s="99">
        <v>55964.909999999974</v>
      </c>
      <c r="I2780" s="71">
        <f t="shared" si="612"/>
        <v>229510.99999999971</v>
      </c>
      <c r="J2780" s="99"/>
      <c r="K2780" s="99"/>
      <c r="L2780" s="99">
        <f t="shared" si="603"/>
        <v>0</v>
      </c>
      <c r="M2780" s="99">
        <f t="shared" si="611"/>
        <v>173546.08999999973</v>
      </c>
      <c r="N2780" s="99">
        <f t="shared" si="604"/>
        <v>55964.909999999974</v>
      </c>
      <c r="O2780" s="99">
        <f t="shared" si="605"/>
        <v>229510.99999999971</v>
      </c>
      <c r="P2780" s="99"/>
      <c r="Q2780" s="99"/>
      <c r="R2780" s="99">
        <f t="shared" si="606"/>
        <v>0</v>
      </c>
      <c r="S2780" s="99">
        <f t="shared" si="607"/>
        <v>173546.08999999973</v>
      </c>
      <c r="T2780" s="99">
        <f t="shared" si="608"/>
        <v>55964.909999999974</v>
      </c>
      <c r="U2780" s="99">
        <f t="shared" si="609"/>
        <v>229510.99999999971</v>
      </c>
      <c r="V2780" s="77"/>
    </row>
    <row r="2781" spans="1:22" s="92" customFormat="1" x14ac:dyDescent="0.25">
      <c r="A2781" s="74">
        <v>43</v>
      </c>
      <c r="B2781" s="244"/>
      <c r="C2781" s="244"/>
      <c r="D2781" s="244"/>
      <c r="E2781" s="244" t="s">
        <v>1995</v>
      </c>
      <c r="F2781" s="106" t="s">
        <v>4893</v>
      </c>
      <c r="G2781" s="99">
        <v>32366.379999999997</v>
      </c>
      <c r="H2781" s="99">
        <v>5881.6200000000026</v>
      </c>
      <c r="I2781" s="71">
        <f t="shared" si="612"/>
        <v>38248</v>
      </c>
      <c r="J2781" s="99"/>
      <c r="K2781" s="99"/>
      <c r="L2781" s="99">
        <f t="shared" si="603"/>
        <v>0</v>
      </c>
      <c r="M2781" s="99">
        <f t="shared" si="611"/>
        <v>32366.379999999997</v>
      </c>
      <c r="N2781" s="99">
        <f t="shared" si="604"/>
        <v>5881.6200000000026</v>
      </c>
      <c r="O2781" s="99">
        <f t="shared" si="605"/>
        <v>38248</v>
      </c>
      <c r="P2781" s="99"/>
      <c r="Q2781" s="99"/>
      <c r="R2781" s="99">
        <f t="shared" si="606"/>
        <v>0</v>
      </c>
      <c r="S2781" s="99">
        <f t="shared" si="607"/>
        <v>32366.379999999997</v>
      </c>
      <c r="T2781" s="99">
        <f t="shared" si="608"/>
        <v>5881.6200000000026</v>
      </c>
      <c r="U2781" s="99">
        <f t="shared" si="609"/>
        <v>38248</v>
      </c>
      <c r="V2781" s="77"/>
    </row>
    <row r="2782" spans="1:22" s="92" customFormat="1" x14ac:dyDescent="0.25">
      <c r="A2782" s="74">
        <v>44</v>
      </c>
      <c r="B2782" s="244"/>
      <c r="C2782" s="244"/>
      <c r="D2782" s="244"/>
      <c r="E2782" s="244" t="s">
        <v>1995</v>
      </c>
      <c r="F2782" s="106" t="s">
        <v>4894</v>
      </c>
      <c r="G2782" s="99">
        <v>15039.51</v>
      </c>
      <c r="H2782" s="99">
        <v>2867.49</v>
      </c>
      <c r="I2782" s="71">
        <f t="shared" si="612"/>
        <v>17907</v>
      </c>
      <c r="J2782" s="99"/>
      <c r="K2782" s="99"/>
      <c r="L2782" s="99">
        <f t="shared" si="603"/>
        <v>0</v>
      </c>
      <c r="M2782" s="99">
        <f t="shared" si="611"/>
        <v>15039.51</v>
      </c>
      <c r="N2782" s="99">
        <f t="shared" si="604"/>
        <v>2867.49</v>
      </c>
      <c r="O2782" s="99">
        <f t="shared" si="605"/>
        <v>17907</v>
      </c>
      <c r="P2782" s="99"/>
      <c r="Q2782" s="99"/>
      <c r="R2782" s="99">
        <f t="shared" si="606"/>
        <v>0</v>
      </c>
      <c r="S2782" s="99">
        <f t="shared" si="607"/>
        <v>15039.51</v>
      </c>
      <c r="T2782" s="99">
        <f t="shared" si="608"/>
        <v>2867.49</v>
      </c>
      <c r="U2782" s="99">
        <f t="shared" si="609"/>
        <v>17907</v>
      </c>
      <c r="V2782" s="77"/>
    </row>
    <row r="2783" spans="1:22" s="92" customFormat="1" x14ac:dyDescent="0.25">
      <c r="A2783" s="74">
        <v>45</v>
      </c>
      <c r="B2783" s="244"/>
      <c r="C2783" s="244"/>
      <c r="D2783" s="244"/>
      <c r="E2783" s="244" t="s">
        <v>1995</v>
      </c>
      <c r="F2783" s="106" t="s">
        <v>4895</v>
      </c>
      <c r="G2783" s="99">
        <v>0</v>
      </c>
      <c r="H2783" s="99">
        <v>0</v>
      </c>
      <c r="I2783" s="71">
        <f t="shared" si="612"/>
        <v>0</v>
      </c>
      <c r="J2783" s="99"/>
      <c r="K2783" s="99"/>
      <c r="L2783" s="99">
        <f t="shared" si="603"/>
        <v>0</v>
      </c>
      <c r="M2783" s="99">
        <f t="shared" si="611"/>
        <v>0</v>
      </c>
      <c r="N2783" s="99">
        <f t="shared" si="604"/>
        <v>0</v>
      </c>
      <c r="O2783" s="99">
        <f t="shared" si="605"/>
        <v>0</v>
      </c>
      <c r="P2783" s="99"/>
      <c r="Q2783" s="99"/>
      <c r="R2783" s="99">
        <f t="shared" si="606"/>
        <v>0</v>
      </c>
      <c r="S2783" s="99">
        <f t="shared" si="607"/>
        <v>0</v>
      </c>
      <c r="T2783" s="99">
        <f t="shared" si="608"/>
        <v>0</v>
      </c>
      <c r="U2783" s="99">
        <f t="shared" si="609"/>
        <v>0</v>
      </c>
      <c r="V2783" s="77"/>
    </row>
    <row r="2784" spans="1:22" s="92" customFormat="1" x14ac:dyDescent="0.25">
      <c r="A2784" s="74">
        <v>46</v>
      </c>
      <c r="B2784" s="244"/>
      <c r="C2784" s="244"/>
      <c r="D2784" s="244"/>
      <c r="E2784" s="244" t="s">
        <v>1995</v>
      </c>
      <c r="F2784" s="106" t="s">
        <v>4896</v>
      </c>
      <c r="G2784" s="99">
        <v>0</v>
      </c>
      <c r="H2784" s="99">
        <v>0</v>
      </c>
      <c r="I2784" s="71">
        <f t="shared" si="612"/>
        <v>0</v>
      </c>
      <c r="J2784" s="99"/>
      <c r="K2784" s="99"/>
      <c r="L2784" s="99">
        <f t="shared" si="603"/>
        <v>0</v>
      </c>
      <c r="M2784" s="99">
        <f t="shared" si="611"/>
        <v>0</v>
      </c>
      <c r="N2784" s="99">
        <f t="shared" si="604"/>
        <v>0</v>
      </c>
      <c r="O2784" s="99">
        <f t="shared" si="605"/>
        <v>0</v>
      </c>
      <c r="P2784" s="99"/>
      <c r="Q2784" s="99"/>
      <c r="R2784" s="99">
        <f t="shared" si="606"/>
        <v>0</v>
      </c>
      <c r="S2784" s="99">
        <f t="shared" si="607"/>
        <v>0</v>
      </c>
      <c r="T2784" s="99">
        <f t="shared" si="608"/>
        <v>0</v>
      </c>
      <c r="U2784" s="99">
        <f t="shared" si="609"/>
        <v>0</v>
      </c>
      <c r="V2784" s="77"/>
    </row>
    <row r="2785" spans="1:68" s="92" customFormat="1" x14ac:dyDescent="0.25">
      <c r="A2785" s="74">
        <v>47</v>
      </c>
      <c r="B2785" s="244"/>
      <c r="C2785" s="244"/>
      <c r="D2785" s="244"/>
      <c r="E2785" s="244" t="s">
        <v>1995</v>
      </c>
      <c r="F2785" s="106" t="s">
        <v>4897</v>
      </c>
      <c r="G2785" s="99">
        <v>0</v>
      </c>
      <c r="H2785" s="99">
        <v>0</v>
      </c>
      <c r="I2785" s="71">
        <f t="shared" si="612"/>
        <v>0</v>
      </c>
      <c r="J2785" s="99"/>
      <c r="K2785" s="99"/>
      <c r="L2785" s="99">
        <f t="shared" si="603"/>
        <v>0</v>
      </c>
      <c r="M2785" s="99">
        <f t="shared" si="611"/>
        <v>0</v>
      </c>
      <c r="N2785" s="99">
        <f t="shared" si="604"/>
        <v>0</v>
      </c>
      <c r="O2785" s="99">
        <f t="shared" si="605"/>
        <v>0</v>
      </c>
      <c r="P2785" s="99"/>
      <c r="Q2785" s="99"/>
      <c r="R2785" s="99">
        <f t="shared" si="606"/>
        <v>0</v>
      </c>
      <c r="S2785" s="99">
        <f t="shared" si="607"/>
        <v>0</v>
      </c>
      <c r="T2785" s="99">
        <f t="shared" si="608"/>
        <v>0</v>
      </c>
      <c r="U2785" s="99">
        <f t="shared" si="609"/>
        <v>0</v>
      </c>
      <c r="V2785" s="77"/>
    </row>
    <row r="2786" spans="1:68" s="219" customFormat="1" x14ac:dyDescent="0.25">
      <c r="A2786" s="255" t="s">
        <v>43</v>
      </c>
      <c r="B2786" s="256"/>
      <c r="C2786" s="256"/>
      <c r="D2786" s="256"/>
      <c r="E2786" s="256"/>
      <c r="F2786" s="218">
        <f>A2785</f>
        <v>47</v>
      </c>
      <c r="G2786" s="97">
        <f>SUM(G2739:G2785)</f>
        <v>5760381.2099999981</v>
      </c>
      <c r="H2786" s="97">
        <f t="shared" ref="H2786:T2786" si="613">SUM(H2739:H2785)</f>
        <v>1355599.7900000005</v>
      </c>
      <c r="I2786" s="97">
        <f t="shared" si="613"/>
        <v>7115981</v>
      </c>
      <c r="J2786" s="97">
        <f t="shared" si="613"/>
        <v>0</v>
      </c>
      <c r="K2786" s="97">
        <f t="shared" si="613"/>
        <v>0</v>
      </c>
      <c r="L2786" s="97">
        <f t="shared" si="613"/>
        <v>0</v>
      </c>
      <c r="M2786" s="97">
        <f t="shared" si="613"/>
        <v>5760381.2099999981</v>
      </c>
      <c r="N2786" s="97">
        <f t="shared" si="613"/>
        <v>1355599.7900000005</v>
      </c>
      <c r="O2786" s="97">
        <f t="shared" si="613"/>
        <v>7115981</v>
      </c>
      <c r="P2786" s="97">
        <f t="shared" si="613"/>
        <v>0</v>
      </c>
      <c r="Q2786" s="97">
        <f t="shared" si="613"/>
        <v>0</v>
      </c>
      <c r="R2786" s="97">
        <f t="shared" si="613"/>
        <v>0</v>
      </c>
      <c r="S2786" s="97">
        <f t="shared" si="613"/>
        <v>5760381.2099999981</v>
      </c>
      <c r="T2786" s="97">
        <f t="shared" si="613"/>
        <v>1355599.7900000005</v>
      </c>
      <c r="U2786" s="97">
        <f>SUM(U2739:U2785)</f>
        <v>7115981</v>
      </c>
      <c r="V2786" s="97"/>
      <c r="W2786" s="92"/>
      <c r="X2786" s="92"/>
      <c r="Y2786" s="92"/>
      <c r="Z2786" s="92"/>
      <c r="AA2786" s="92"/>
      <c r="AB2786" s="92"/>
      <c r="AC2786" s="92"/>
      <c r="AD2786" s="92"/>
      <c r="AE2786" s="92"/>
      <c r="AF2786" s="92"/>
      <c r="AG2786" s="92"/>
      <c r="AH2786" s="92"/>
      <c r="AI2786" s="92"/>
      <c r="AJ2786" s="92"/>
      <c r="AK2786" s="92"/>
      <c r="AL2786" s="92"/>
      <c r="AM2786" s="92"/>
      <c r="AN2786" s="92"/>
      <c r="AO2786" s="92"/>
      <c r="AP2786" s="92"/>
      <c r="AQ2786" s="92"/>
      <c r="AR2786" s="92"/>
      <c r="AS2786" s="92"/>
      <c r="AT2786" s="92"/>
      <c r="AU2786" s="92"/>
      <c r="AV2786" s="92"/>
      <c r="AW2786" s="92"/>
      <c r="AX2786" s="92"/>
      <c r="AY2786" s="92"/>
      <c r="AZ2786" s="92"/>
      <c r="BA2786" s="92"/>
      <c r="BB2786" s="92"/>
      <c r="BC2786" s="92"/>
      <c r="BD2786" s="92"/>
      <c r="BE2786" s="92"/>
      <c r="BF2786" s="92"/>
      <c r="BG2786" s="92"/>
      <c r="BH2786" s="92"/>
      <c r="BI2786" s="92"/>
      <c r="BJ2786" s="92"/>
      <c r="BK2786" s="92"/>
      <c r="BL2786" s="92"/>
      <c r="BM2786" s="92"/>
      <c r="BN2786" s="92"/>
      <c r="BO2786" s="92"/>
      <c r="BP2786" s="92"/>
    </row>
    <row r="2787" spans="1:68" s="92" customFormat="1" x14ac:dyDescent="0.25">
      <c r="A2787" s="109">
        <v>1</v>
      </c>
      <c r="B2787" s="234" t="s">
        <v>1843</v>
      </c>
      <c r="C2787" s="234" t="s">
        <v>1844</v>
      </c>
      <c r="D2787" s="234" t="s">
        <v>5601</v>
      </c>
      <c r="E2787" s="234" t="s">
        <v>2026</v>
      </c>
      <c r="F2787" s="106" t="s">
        <v>4898</v>
      </c>
      <c r="G2787" s="99">
        <v>30171.830000000013</v>
      </c>
      <c r="H2787" s="99">
        <v>6284.17</v>
      </c>
      <c r="I2787" s="71">
        <f t="shared" si="612"/>
        <v>36456.000000000015</v>
      </c>
      <c r="J2787" s="99"/>
      <c r="K2787" s="99"/>
      <c r="L2787" s="99">
        <f t="shared" si="603"/>
        <v>0</v>
      </c>
      <c r="M2787" s="99">
        <f t="shared" si="611"/>
        <v>30171.830000000013</v>
      </c>
      <c r="N2787" s="99">
        <f t="shared" si="604"/>
        <v>6284.17</v>
      </c>
      <c r="O2787" s="99">
        <f t="shared" si="605"/>
        <v>36456.000000000015</v>
      </c>
      <c r="P2787" s="99"/>
      <c r="Q2787" s="99"/>
      <c r="R2787" s="99">
        <f t="shared" si="606"/>
        <v>0</v>
      </c>
      <c r="S2787" s="99">
        <f t="shared" si="607"/>
        <v>30171.830000000013</v>
      </c>
      <c r="T2787" s="99">
        <f t="shared" si="608"/>
        <v>6284.17</v>
      </c>
      <c r="U2787" s="99">
        <f t="shared" si="609"/>
        <v>36456.000000000015</v>
      </c>
      <c r="V2787" s="77"/>
    </row>
    <row r="2788" spans="1:68" s="92" customFormat="1" x14ac:dyDescent="0.25">
      <c r="A2788" s="109">
        <v>2</v>
      </c>
      <c r="B2788" s="235"/>
      <c r="C2788" s="235"/>
      <c r="D2788" s="235"/>
      <c r="E2788" s="235" t="s">
        <v>2026</v>
      </c>
      <c r="F2788" s="106" t="s">
        <v>4899</v>
      </c>
      <c r="G2788" s="99">
        <v>125.7</v>
      </c>
      <c r="H2788" s="99">
        <v>-125.7</v>
      </c>
      <c r="I2788" s="71">
        <f t="shared" si="612"/>
        <v>0</v>
      </c>
      <c r="J2788" s="99"/>
      <c r="K2788" s="99"/>
      <c r="L2788" s="99">
        <f t="shared" ref="L2788:L2851" si="614">J2788+K2788</f>
        <v>0</v>
      </c>
      <c r="M2788" s="99">
        <f t="shared" si="611"/>
        <v>125.7</v>
      </c>
      <c r="N2788" s="99">
        <f t="shared" ref="N2788:N2851" si="615">H2788+K2788</f>
        <v>-125.7</v>
      </c>
      <c r="O2788" s="99">
        <f t="shared" ref="O2788:O2851" si="616">I2788+L2788</f>
        <v>0</v>
      </c>
      <c r="P2788" s="99"/>
      <c r="Q2788" s="99"/>
      <c r="R2788" s="99">
        <f t="shared" ref="R2788:R2851" si="617">P2788+Q2788</f>
        <v>0</v>
      </c>
      <c r="S2788" s="99">
        <f t="shared" ref="S2788:S2851" si="618">M2788-P2788</f>
        <v>125.7</v>
      </c>
      <c r="T2788" s="99">
        <f t="shared" ref="T2788:T2851" si="619">N2788-Q2788</f>
        <v>-125.7</v>
      </c>
      <c r="U2788" s="99">
        <f t="shared" ref="U2788:U2851" si="620">O2788-R2788</f>
        <v>0</v>
      </c>
      <c r="V2788" s="77"/>
    </row>
    <row r="2789" spans="1:68" s="92" customFormat="1" x14ac:dyDescent="0.25">
      <c r="A2789" s="109">
        <v>3</v>
      </c>
      <c r="B2789" s="235"/>
      <c r="C2789" s="235"/>
      <c r="D2789" s="235"/>
      <c r="E2789" s="235" t="s">
        <v>2026</v>
      </c>
      <c r="F2789" s="106" t="s">
        <v>4900</v>
      </c>
      <c r="G2789" s="99">
        <v>190129.74000000002</v>
      </c>
      <c r="H2789" s="99">
        <v>18835.259999999995</v>
      </c>
      <c r="I2789" s="71">
        <f t="shared" si="612"/>
        <v>208965</v>
      </c>
      <c r="J2789" s="99"/>
      <c r="K2789" s="99"/>
      <c r="L2789" s="99">
        <f t="shared" si="614"/>
        <v>0</v>
      </c>
      <c r="M2789" s="99">
        <f t="shared" si="611"/>
        <v>190129.74000000002</v>
      </c>
      <c r="N2789" s="99">
        <f t="shared" si="615"/>
        <v>18835.259999999995</v>
      </c>
      <c r="O2789" s="99">
        <f t="shared" si="616"/>
        <v>208965</v>
      </c>
      <c r="P2789" s="99"/>
      <c r="Q2789" s="99"/>
      <c r="R2789" s="99">
        <f t="shared" si="617"/>
        <v>0</v>
      </c>
      <c r="S2789" s="99">
        <f t="shared" si="618"/>
        <v>190129.74000000002</v>
      </c>
      <c r="T2789" s="99">
        <f t="shared" si="619"/>
        <v>18835.259999999995</v>
      </c>
      <c r="U2789" s="99">
        <f t="shared" si="620"/>
        <v>208965</v>
      </c>
      <c r="V2789" s="77"/>
    </row>
    <row r="2790" spans="1:68" s="92" customFormat="1" x14ac:dyDescent="0.25">
      <c r="A2790" s="109">
        <v>4</v>
      </c>
      <c r="B2790" s="235"/>
      <c r="C2790" s="235"/>
      <c r="D2790" s="235"/>
      <c r="E2790" s="235" t="s">
        <v>2026</v>
      </c>
      <c r="F2790" s="106" t="s">
        <v>4901</v>
      </c>
      <c r="G2790" s="99">
        <v>149528.94</v>
      </c>
      <c r="H2790" s="99">
        <v>1023.0599999999977</v>
      </c>
      <c r="I2790" s="71">
        <f t="shared" si="612"/>
        <v>150552</v>
      </c>
      <c r="J2790" s="99"/>
      <c r="K2790" s="99"/>
      <c r="L2790" s="99">
        <f t="shared" si="614"/>
        <v>0</v>
      </c>
      <c r="M2790" s="99">
        <f t="shared" si="611"/>
        <v>149528.94</v>
      </c>
      <c r="N2790" s="99">
        <f t="shared" si="615"/>
        <v>1023.0599999999977</v>
      </c>
      <c r="O2790" s="99">
        <f t="shared" si="616"/>
        <v>150552</v>
      </c>
      <c r="P2790" s="99"/>
      <c r="Q2790" s="99"/>
      <c r="R2790" s="99">
        <f t="shared" si="617"/>
        <v>0</v>
      </c>
      <c r="S2790" s="99">
        <f t="shared" si="618"/>
        <v>149528.94</v>
      </c>
      <c r="T2790" s="99">
        <f t="shared" si="619"/>
        <v>1023.0599999999977</v>
      </c>
      <c r="U2790" s="99">
        <f t="shared" si="620"/>
        <v>150552</v>
      </c>
      <c r="V2790" s="77"/>
    </row>
    <row r="2791" spans="1:68" s="92" customFormat="1" x14ac:dyDescent="0.25">
      <c r="A2791" s="109">
        <v>5</v>
      </c>
      <c r="B2791" s="235"/>
      <c r="C2791" s="235"/>
      <c r="D2791" s="235"/>
      <c r="E2791" s="235" t="s">
        <v>2026</v>
      </c>
      <c r="F2791" s="106" t="s">
        <v>4902</v>
      </c>
      <c r="G2791" s="99">
        <v>14761.860000000004</v>
      </c>
      <c r="H2791" s="99">
        <v>3862.1399999999985</v>
      </c>
      <c r="I2791" s="71">
        <f t="shared" si="612"/>
        <v>18624.000000000004</v>
      </c>
      <c r="J2791" s="99"/>
      <c r="K2791" s="99"/>
      <c r="L2791" s="99">
        <f t="shared" si="614"/>
        <v>0</v>
      </c>
      <c r="M2791" s="99">
        <f t="shared" si="611"/>
        <v>14761.860000000004</v>
      </c>
      <c r="N2791" s="99">
        <f t="shared" si="615"/>
        <v>3862.1399999999985</v>
      </c>
      <c r="O2791" s="99">
        <f t="shared" si="616"/>
        <v>18624.000000000004</v>
      </c>
      <c r="P2791" s="99"/>
      <c r="Q2791" s="99"/>
      <c r="R2791" s="99">
        <f t="shared" si="617"/>
        <v>0</v>
      </c>
      <c r="S2791" s="99">
        <f t="shared" si="618"/>
        <v>14761.860000000004</v>
      </c>
      <c r="T2791" s="99">
        <f t="shared" si="619"/>
        <v>3862.1399999999985</v>
      </c>
      <c r="U2791" s="99">
        <f t="shared" si="620"/>
        <v>18624.000000000004</v>
      </c>
      <c r="V2791" s="77"/>
    </row>
    <row r="2792" spans="1:68" s="92" customFormat="1" x14ac:dyDescent="0.25">
      <c r="A2792" s="109">
        <v>6</v>
      </c>
      <c r="B2792" s="235"/>
      <c r="C2792" s="235"/>
      <c r="D2792" s="235"/>
      <c r="E2792" s="235" t="s">
        <v>2026</v>
      </c>
      <c r="F2792" s="106" t="s">
        <v>4903</v>
      </c>
      <c r="G2792" s="99">
        <v>115872.97</v>
      </c>
      <c r="H2792" s="99">
        <v>32137.029999999995</v>
      </c>
      <c r="I2792" s="71">
        <f t="shared" si="612"/>
        <v>148010</v>
      </c>
      <c r="J2792" s="99"/>
      <c r="K2792" s="99"/>
      <c r="L2792" s="99">
        <f t="shared" si="614"/>
        <v>0</v>
      </c>
      <c r="M2792" s="99">
        <f t="shared" si="611"/>
        <v>115872.97</v>
      </c>
      <c r="N2792" s="99">
        <f t="shared" si="615"/>
        <v>32137.029999999995</v>
      </c>
      <c r="O2792" s="99">
        <f t="shared" si="616"/>
        <v>148010</v>
      </c>
      <c r="P2792" s="99"/>
      <c r="Q2792" s="99"/>
      <c r="R2792" s="99">
        <f t="shared" si="617"/>
        <v>0</v>
      </c>
      <c r="S2792" s="99">
        <f t="shared" si="618"/>
        <v>115872.97</v>
      </c>
      <c r="T2792" s="99">
        <f t="shared" si="619"/>
        <v>32137.029999999995</v>
      </c>
      <c r="U2792" s="99">
        <f t="shared" si="620"/>
        <v>148010</v>
      </c>
      <c r="V2792" s="77"/>
    </row>
    <row r="2793" spans="1:68" s="92" customFormat="1" x14ac:dyDescent="0.25">
      <c r="A2793" s="109">
        <v>7</v>
      </c>
      <c r="B2793" s="235"/>
      <c r="C2793" s="235"/>
      <c r="D2793" s="235"/>
      <c r="E2793" s="235" t="s">
        <v>2026</v>
      </c>
      <c r="F2793" s="106" t="s">
        <v>4904</v>
      </c>
      <c r="G2793" s="99">
        <v>61107.889999999948</v>
      </c>
      <c r="H2793" s="99">
        <v>23177.11</v>
      </c>
      <c r="I2793" s="71">
        <f t="shared" si="612"/>
        <v>84284.999999999942</v>
      </c>
      <c r="J2793" s="99"/>
      <c r="K2793" s="99"/>
      <c r="L2793" s="99">
        <f t="shared" si="614"/>
        <v>0</v>
      </c>
      <c r="M2793" s="99">
        <f t="shared" si="611"/>
        <v>61107.889999999948</v>
      </c>
      <c r="N2793" s="99">
        <f t="shared" si="615"/>
        <v>23177.11</v>
      </c>
      <c r="O2793" s="99">
        <f t="shared" si="616"/>
        <v>84284.999999999942</v>
      </c>
      <c r="P2793" s="99"/>
      <c r="Q2793" s="99"/>
      <c r="R2793" s="99">
        <f t="shared" si="617"/>
        <v>0</v>
      </c>
      <c r="S2793" s="99">
        <f t="shared" si="618"/>
        <v>61107.889999999948</v>
      </c>
      <c r="T2793" s="99">
        <f t="shared" si="619"/>
        <v>23177.11</v>
      </c>
      <c r="U2793" s="99">
        <f t="shared" si="620"/>
        <v>84284.999999999942</v>
      </c>
      <c r="V2793" s="77"/>
    </row>
    <row r="2794" spans="1:68" s="92" customFormat="1" x14ac:dyDescent="0.25">
      <c r="A2794" s="109">
        <v>8</v>
      </c>
      <c r="B2794" s="235"/>
      <c r="C2794" s="235"/>
      <c r="D2794" s="235"/>
      <c r="E2794" s="235" t="s">
        <v>2026</v>
      </c>
      <c r="F2794" s="106" t="s">
        <v>4905</v>
      </c>
      <c r="G2794" s="99">
        <v>30623.960000000017</v>
      </c>
      <c r="H2794" s="99">
        <v>27420.04</v>
      </c>
      <c r="I2794" s="71">
        <f t="shared" si="612"/>
        <v>58044.000000000015</v>
      </c>
      <c r="J2794" s="99"/>
      <c r="K2794" s="99"/>
      <c r="L2794" s="99">
        <f t="shared" si="614"/>
        <v>0</v>
      </c>
      <c r="M2794" s="99">
        <f t="shared" si="611"/>
        <v>30623.960000000017</v>
      </c>
      <c r="N2794" s="99">
        <f t="shared" si="615"/>
        <v>27420.04</v>
      </c>
      <c r="O2794" s="99">
        <f t="shared" si="616"/>
        <v>58044.000000000015</v>
      </c>
      <c r="P2794" s="99"/>
      <c r="Q2794" s="99"/>
      <c r="R2794" s="99">
        <f t="shared" si="617"/>
        <v>0</v>
      </c>
      <c r="S2794" s="99">
        <f t="shared" si="618"/>
        <v>30623.960000000017</v>
      </c>
      <c r="T2794" s="99">
        <f t="shared" si="619"/>
        <v>27420.04</v>
      </c>
      <c r="U2794" s="99">
        <f t="shared" si="620"/>
        <v>58044.000000000015</v>
      </c>
      <c r="V2794" s="77"/>
    </row>
    <row r="2795" spans="1:68" s="92" customFormat="1" x14ac:dyDescent="0.25">
      <c r="A2795" s="109">
        <v>9</v>
      </c>
      <c r="B2795" s="235"/>
      <c r="C2795" s="235"/>
      <c r="D2795" s="235"/>
      <c r="E2795" s="235" t="s">
        <v>2026</v>
      </c>
      <c r="F2795" s="106" t="s">
        <v>4906</v>
      </c>
      <c r="G2795" s="99">
        <v>15782.280000000064</v>
      </c>
      <c r="H2795" s="99">
        <v>12232.719999999994</v>
      </c>
      <c r="I2795" s="71">
        <f t="shared" si="612"/>
        <v>28015.000000000058</v>
      </c>
      <c r="J2795" s="99"/>
      <c r="K2795" s="99"/>
      <c r="L2795" s="99">
        <f t="shared" si="614"/>
        <v>0</v>
      </c>
      <c r="M2795" s="99">
        <f t="shared" si="611"/>
        <v>15782.280000000064</v>
      </c>
      <c r="N2795" s="99">
        <f t="shared" si="615"/>
        <v>12232.719999999994</v>
      </c>
      <c r="O2795" s="99">
        <f t="shared" si="616"/>
        <v>28015.000000000058</v>
      </c>
      <c r="P2795" s="99"/>
      <c r="Q2795" s="99"/>
      <c r="R2795" s="99">
        <f t="shared" si="617"/>
        <v>0</v>
      </c>
      <c r="S2795" s="99">
        <f t="shared" si="618"/>
        <v>15782.280000000064</v>
      </c>
      <c r="T2795" s="99">
        <f t="shared" si="619"/>
        <v>12232.719999999994</v>
      </c>
      <c r="U2795" s="99">
        <f t="shared" si="620"/>
        <v>28015.000000000058</v>
      </c>
      <c r="V2795" s="77"/>
    </row>
    <row r="2796" spans="1:68" s="92" customFormat="1" x14ac:dyDescent="0.25">
      <c r="A2796" s="109">
        <v>10</v>
      </c>
      <c r="B2796" s="235"/>
      <c r="C2796" s="235"/>
      <c r="D2796" s="235"/>
      <c r="E2796" s="235" t="s">
        <v>2026</v>
      </c>
      <c r="F2796" s="106" t="s">
        <v>4907</v>
      </c>
      <c r="G2796" s="99">
        <v>137815.20000000004</v>
      </c>
      <c r="H2796" s="99">
        <v>16617.799999999996</v>
      </c>
      <c r="I2796" s="71">
        <f t="shared" si="612"/>
        <v>154433.00000000003</v>
      </c>
      <c r="J2796" s="99"/>
      <c r="K2796" s="99"/>
      <c r="L2796" s="99">
        <f t="shared" si="614"/>
        <v>0</v>
      </c>
      <c r="M2796" s="99">
        <f t="shared" si="611"/>
        <v>137815.20000000004</v>
      </c>
      <c r="N2796" s="99">
        <f t="shared" si="615"/>
        <v>16617.799999999996</v>
      </c>
      <c r="O2796" s="99">
        <f t="shared" si="616"/>
        <v>154433.00000000003</v>
      </c>
      <c r="P2796" s="99"/>
      <c r="Q2796" s="99"/>
      <c r="R2796" s="99">
        <f t="shared" si="617"/>
        <v>0</v>
      </c>
      <c r="S2796" s="99">
        <f t="shared" si="618"/>
        <v>137815.20000000004</v>
      </c>
      <c r="T2796" s="99">
        <f t="shared" si="619"/>
        <v>16617.799999999996</v>
      </c>
      <c r="U2796" s="99">
        <f t="shared" si="620"/>
        <v>154433.00000000003</v>
      </c>
      <c r="V2796" s="77"/>
    </row>
    <row r="2797" spans="1:68" s="92" customFormat="1" x14ac:dyDescent="0.25">
      <c r="A2797" s="109">
        <v>11</v>
      </c>
      <c r="B2797" s="235"/>
      <c r="C2797" s="235"/>
      <c r="D2797" s="235"/>
      <c r="E2797" s="235" t="s">
        <v>2026</v>
      </c>
      <c r="F2797" s="106" t="s">
        <v>4908</v>
      </c>
      <c r="G2797" s="99">
        <v>22045.570000000014</v>
      </c>
      <c r="H2797" s="99">
        <v>5188.43</v>
      </c>
      <c r="I2797" s="71">
        <f t="shared" si="612"/>
        <v>27234.000000000015</v>
      </c>
      <c r="J2797" s="99"/>
      <c r="K2797" s="99"/>
      <c r="L2797" s="99">
        <f t="shared" si="614"/>
        <v>0</v>
      </c>
      <c r="M2797" s="99">
        <f t="shared" si="611"/>
        <v>22045.570000000014</v>
      </c>
      <c r="N2797" s="99">
        <f t="shared" si="615"/>
        <v>5188.43</v>
      </c>
      <c r="O2797" s="99">
        <f t="shared" si="616"/>
        <v>27234.000000000015</v>
      </c>
      <c r="P2797" s="99"/>
      <c r="Q2797" s="99"/>
      <c r="R2797" s="99">
        <f t="shared" si="617"/>
        <v>0</v>
      </c>
      <c r="S2797" s="99">
        <f t="shared" si="618"/>
        <v>22045.570000000014</v>
      </c>
      <c r="T2797" s="99">
        <f t="shared" si="619"/>
        <v>5188.43</v>
      </c>
      <c r="U2797" s="99">
        <f t="shared" si="620"/>
        <v>27234.000000000015</v>
      </c>
      <c r="V2797" s="77"/>
    </row>
    <row r="2798" spans="1:68" s="92" customFormat="1" x14ac:dyDescent="0.25">
      <c r="A2798" s="109">
        <v>12</v>
      </c>
      <c r="B2798" s="235"/>
      <c r="C2798" s="235"/>
      <c r="D2798" s="235"/>
      <c r="E2798" s="235" t="s">
        <v>2026</v>
      </c>
      <c r="F2798" s="106" t="s">
        <v>4909</v>
      </c>
      <c r="G2798" s="99">
        <v>21171.369999999995</v>
      </c>
      <c r="H2798" s="99">
        <v>13796.630000000006</v>
      </c>
      <c r="I2798" s="71">
        <f t="shared" si="612"/>
        <v>34968</v>
      </c>
      <c r="J2798" s="99"/>
      <c r="K2798" s="99"/>
      <c r="L2798" s="99">
        <f t="shared" si="614"/>
        <v>0</v>
      </c>
      <c r="M2798" s="99">
        <f t="shared" si="611"/>
        <v>21171.369999999995</v>
      </c>
      <c r="N2798" s="99">
        <f t="shared" si="615"/>
        <v>13796.630000000006</v>
      </c>
      <c r="O2798" s="99">
        <f t="shared" si="616"/>
        <v>34968</v>
      </c>
      <c r="P2798" s="99"/>
      <c r="Q2798" s="99"/>
      <c r="R2798" s="99">
        <f t="shared" si="617"/>
        <v>0</v>
      </c>
      <c r="S2798" s="99">
        <f t="shared" si="618"/>
        <v>21171.369999999995</v>
      </c>
      <c r="T2798" s="99">
        <f t="shared" si="619"/>
        <v>13796.630000000006</v>
      </c>
      <c r="U2798" s="99">
        <f t="shared" si="620"/>
        <v>34968</v>
      </c>
      <c r="V2798" s="77"/>
    </row>
    <row r="2799" spans="1:68" s="92" customFormat="1" x14ac:dyDescent="0.25">
      <c r="A2799" s="109">
        <v>13</v>
      </c>
      <c r="B2799" s="235"/>
      <c r="C2799" s="235"/>
      <c r="D2799" s="235"/>
      <c r="E2799" s="235" t="s">
        <v>2026</v>
      </c>
      <c r="F2799" s="106" t="s">
        <v>4910</v>
      </c>
      <c r="G2799" s="99">
        <v>14798.269999999997</v>
      </c>
      <c r="H2799" s="99">
        <v>7935.7300000000032</v>
      </c>
      <c r="I2799" s="71">
        <f t="shared" si="612"/>
        <v>22734</v>
      </c>
      <c r="J2799" s="99"/>
      <c r="K2799" s="99"/>
      <c r="L2799" s="99">
        <f t="shared" si="614"/>
        <v>0</v>
      </c>
      <c r="M2799" s="99">
        <f t="shared" si="611"/>
        <v>14798.269999999997</v>
      </c>
      <c r="N2799" s="99">
        <f t="shared" si="615"/>
        <v>7935.7300000000032</v>
      </c>
      <c r="O2799" s="99">
        <f t="shared" si="616"/>
        <v>22734</v>
      </c>
      <c r="P2799" s="99"/>
      <c r="Q2799" s="99"/>
      <c r="R2799" s="99">
        <f t="shared" si="617"/>
        <v>0</v>
      </c>
      <c r="S2799" s="99">
        <f t="shared" si="618"/>
        <v>14798.269999999997</v>
      </c>
      <c r="T2799" s="99">
        <f t="shared" si="619"/>
        <v>7935.7300000000032</v>
      </c>
      <c r="U2799" s="99">
        <f t="shared" si="620"/>
        <v>22734</v>
      </c>
      <c r="V2799" s="77"/>
    </row>
    <row r="2800" spans="1:68" s="92" customFormat="1" x14ac:dyDescent="0.25">
      <c r="A2800" s="109">
        <v>14</v>
      </c>
      <c r="B2800" s="235"/>
      <c r="C2800" s="235"/>
      <c r="D2800" s="235"/>
      <c r="E2800" s="235" t="s">
        <v>2026</v>
      </c>
      <c r="F2800" s="106" t="s">
        <v>4911</v>
      </c>
      <c r="G2800" s="99">
        <v>15.71</v>
      </c>
      <c r="H2800" s="99">
        <v>-15.71</v>
      </c>
      <c r="I2800" s="71">
        <f t="shared" si="612"/>
        <v>0</v>
      </c>
      <c r="J2800" s="99"/>
      <c r="K2800" s="99"/>
      <c r="L2800" s="99">
        <f t="shared" si="614"/>
        <v>0</v>
      </c>
      <c r="M2800" s="99">
        <f t="shared" si="611"/>
        <v>15.71</v>
      </c>
      <c r="N2800" s="99">
        <f t="shared" si="615"/>
        <v>-15.71</v>
      </c>
      <c r="O2800" s="99">
        <f t="shared" si="616"/>
        <v>0</v>
      </c>
      <c r="P2800" s="99"/>
      <c r="Q2800" s="99"/>
      <c r="R2800" s="99">
        <f t="shared" si="617"/>
        <v>0</v>
      </c>
      <c r="S2800" s="99">
        <f t="shared" si="618"/>
        <v>15.71</v>
      </c>
      <c r="T2800" s="99">
        <f t="shared" si="619"/>
        <v>-15.71</v>
      </c>
      <c r="U2800" s="99">
        <f t="shared" si="620"/>
        <v>0</v>
      </c>
      <c r="V2800" s="77"/>
    </row>
    <row r="2801" spans="1:22" s="92" customFormat="1" x14ac:dyDescent="0.25">
      <c r="A2801" s="109">
        <v>15</v>
      </c>
      <c r="B2801" s="235"/>
      <c r="C2801" s="235"/>
      <c r="D2801" s="235"/>
      <c r="E2801" s="235" t="s">
        <v>2026</v>
      </c>
      <c r="F2801" s="106" t="s">
        <v>4912</v>
      </c>
      <c r="G2801" s="99">
        <v>0</v>
      </c>
      <c r="H2801" s="99">
        <v>0</v>
      </c>
      <c r="I2801" s="71">
        <f t="shared" si="612"/>
        <v>0</v>
      </c>
      <c r="J2801" s="99"/>
      <c r="K2801" s="99"/>
      <c r="L2801" s="99">
        <f t="shared" si="614"/>
        <v>0</v>
      </c>
      <c r="M2801" s="99">
        <f t="shared" si="611"/>
        <v>0</v>
      </c>
      <c r="N2801" s="99">
        <f t="shared" si="615"/>
        <v>0</v>
      </c>
      <c r="O2801" s="99">
        <f t="shared" si="616"/>
        <v>0</v>
      </c>
      <c r="P2801" s="99"/>
      <c r="Q2801" s="99"/>
      <c r="R2801" s="99">
        <f t="shared" si="617"/>
        <v>0</v>
      </c>
      <c r="S2801" s="99">
        <f t="shared" si="618"/>
        <v>0</v>
      </c>
      <c r="T2801" s="99">
        <f t="shared" si="619"/>
        <v>0</v>
      </c>
      <c r="U2801" s="99">
        <f t="shared" si="620"/>
        <v>0</v>
      </c>
      <c r="V2801" s="77"/>
    </row>
    <row r="2802" spans="1:22" s="92" customFormat="1" x14ac:dyDescent="0.25">
      <c r="A2802" s="109">
        <v>16</v>
      </c>
      <c r="B2802" s="235"/>
      <c r="C2802" s="235"/>
      <c r="D2802" s="235"/>
      <c r="E2802" s="235" t="s">
        <v>2026</v>
      </c>
      <c r="F2802" s="106" t="s">
        <v>4913</v>
      </c>
      <c r="G2802" s="99">
        <v>2023.0800000000418</v>
      </c>
      <c r="H2802" s="99">
        <v>37701.919999999991</v>
      </c>
      <c r="I2802" s="71">
        <f t="shared" si="612"/>
        <v>39725.000000000029</v>
      </c>
      <c r="J2802" s="99"/>
      <c r="K2802" s="99"/>
      <c r="L2802" s="99">
        <f t="shared" si="614"/>
        <v>0</v>
      </c>
      <c r="M2802" s="99">
        <f t="shared" si="611"/>
        <v>2023.0800000000418</v>
      </c>
      <c r="N2802" s="99">
        <f t="shared" si="615"/>
        <v>37701.919999999991</v>
      </c>
      <c r="O2802" s="99">
        <f t="shared" si="616"/>
        <v>39725.000000000029</v>
      </c>
      <c r="P2802" s="99"/>
      <c r="Q2802" s="99"/>
      <c r="R2802" s="99">
        <f t="shared" si="617"/>
        <v>0</v>
      </c>
      <c r="S2802" s="99">
        <f t="shared" si="618"/>
        <v>2023.0800000000418</v>
      </c>
      <c r="T2802" s="99">
        <f t="shared" si="619"/>
        <v>37701.919999999991</v>
      </c>
      <c r="U2802" s="99">
        <f t="shared" si="620"/>
        <v>39725.000000000029</v>
      </c>
      <c r="V2802" s="77"/>
    </row>
    <row r="2803" spans="1:22" s="92" customFormat="1" x14ac:dyDescent="0.25">
      <c r="A2803" s="109">
        <v>17</v>
      </c>
      <c r="B2803" s="235"/>
      <c r="C2803" s="235"/>
      <c r="D2803" s="235"/>
      <c r="E2803" s="235" t="s">
        <v>2026</v>
      </c>
      <c r="F2803" s="106" t="s">
        <v>4914</v>
      </c>
      <c r="G2803" s="99">
        <v>134863.4</v>
      </c>
      <c r="H2803" s="99">
        <v>6869.5999999999985</v>
      </c>
      <c r="I2803" s="71">
        <f t="shared" si="612"/>
        <v>141733</v>
      </c>
      <c r="J2803" s="99"/>
      <c r="K2803" s="99"/>
      <c r="L2803" s="99">
        <f t="shared" si="614"/>
        <v>0</v>
      </c>
      <c r="M2803" s="99">
        <f t="shared" si="611"/>
        <v>134863.4</v>
      </c>
      <c r="N2803" s="99">
        <f t="shared" si="615"/>
        <v>6869.5999999999985</v>
      </c>
      <c r="O2803" s="99">
        <f t="shared" si="616"/>
        <v>141733</v>
      </c>
      <c r="P2803" s="99"/>
      <c r="Q2803" s="99"/>
      <c r="R2803" s="99">
        <f t="shared" si="617"/>
        <v>0</v>
      </c>
      <c r="S2803" s="99">
        <f t="shared" si="618"/>
        <v>134863.4</v>
      </c>
      <c r="T2803" s="99">
        <f t="shared" si="619"/>
        <v>6869.5999999999985</v>
      </c>
      <c r="U2803" s="99">
        <f t="shared" si="620"/>
        <v>141733</v>
      </c>
      <c r="V2803" s="77"/>
    </row>
    <row r="2804" spans="1:22" s="92" customFormat="1" x14ac:dyDescent="0.25">
      <c r="A2804" s="109">
        <v>18</v>
      </c>
      <c r="B2804" s="235"/>
      <c r="C2804" s="235"/>
      <c r="D2804" s="235"/>
      <c r="E2804" s="235" t="s">
        <v>2026</v>
      </c>
      <c r="F2804" s="106" t="s">
        <v>4915</v>
      </c>
      <c r="G2804" s="99">
        <v>15413.110000000002</v>
      </c>
      <c r="H2804" s="99">
        <v>4315.8899999999994</v>
      </c>
      <c r="I2804" s="71">
        <f t="shared" si="612"/>
        <v>19729</v>
      </c>
      <c r="J2804" s="99"/>
      <c r="K2804" s="99"/>
      <c r="L2804" s="99">
        <f t="shared" si="614"/>
        <v>0</v>
      </c>
      <c r="M2804" s="99">
        <f t="shared" si="611"/>
        <v>15413.110000000002</v>
      </c>
      <c r="N2804" s="99">
        <f t="shared" si="615"/>
        <v>4315.8899999999994</v>
      </c>
      <c r="O2804" s="99">
        <f t="shared" si="616"/>
        <v>19729</v>
      </c>
      <c r="P2804" s="99"/>
      <c r="Q2804" s="99"/>
      <c r="R2804" s="99">
        <f t="shared" si="617"/>
        <v>0</v>
      </c>
      <c r="S2804" s="99">
        <f t="shared" si="618"/>
        <v>15413.110000000002</v>
      </c>
      <c r="T2804" s="99">
        <f t="shared" si="619"/>
        <v>4315.8899999999994</v>
      </c>
      <c r="U2804" s="99">
        <f t="shared" si="620"/>
        <v>19729</v>
      </c>
      <c r="V2804" s="77"/>
    </row>
    <row r="2805" spans="1:22" s="92" customFormat="1" x14ac:dyDescent="0.25">
      <c r="A2805" s="109">
        <v>19</v>
      </c>
      <c r="B2805" s="235"/>
      <c r="C2805" s="235"/>
      <c r="D2805" s="235"/>
      <c r="E2805" s="235" t="s">
        <v>2026</v>
      </c>
      <c r="F2805" s="106" t="s">
        <v>4916</v>
      </c>
      <c r="G2805" s="99">
        <v>-121427.17999999996</v>
      </c>
      <c r="H2805" s="99">
        <v>4666.18</v>
      </c>
      <c r="I2805" s="71">
        <f t="shared" si="612"/>
        <v>-116760.99999999997</v>
      </c>
      <c r="J2805" s="99"/>
      <c r="K2805" s="99"/>
      <c r="L2805" s="99">
        <f t="shared" si="614"/>
        <v>0</v>
      </c>
      <c r="M2805" s="99">
        <f t="shared" si="611"/>
        <v>-121427.17999999996</v>
      </c>
      <c r="N2805" s="99">
        <f t="shared" si="615"/>
        <v>4666.18</v>
      </c>
      <c r="O2805" s="99">
        <f t="shared" si="616"/>
        <v>-116760.99999999997</v>
      </c>
      <c r="P2805" s="99"/>
      <c r="Q2805" s="99"/>
      <c r="R2805" s="99">
        <f t="shared" si="617"/>
        <v>0</v>
      </c>
      <c r="S2805" s="99">
        <f t="shared" si="618"/>
        <v>-121427.17999999996</v>
      </c>
      <c r="T2805" s="99">
        <f t="shared" si="619"/>
        <v>4666.18</v>
      </c>
      <c r="U2805" s="99">
        <f t="shared" si="620"/>
        <v>-116760.99999999997</v>
      </c>
      <c r="V2805" s="77"/>
    </row>
    <row r="2806" spans="1:22" s="92" customFormat="1" x14ac:dyDescent="0.25">
      <c r="A2806" s="109">
        <v>20</v>
      </c>
      <c r="B2806" s="235"/>
      <c r="C2806" s="235"/>
      <c r="D2806" s="235"/>
      <c r="E2806" s="235" t="s">
        <v>2026</v>
      </c>
      <c r="F2806" s="106" t="s">
        <v>4917</v>
      </c>
      <c r="G2806" s="99">
        <v>116608.05999999991</v>
      </c>
      <c r="H2806" s="99">
        <v>13475.939999999995</v>
      </c>
      <c r="I2806" s="71">
        <f t="shared" si="612"/>
        <v>130083.99999999991</v>
      </c>
      <c r="J2806" s="99"/>
      <c r="K2806" s="99"/>
      <c r="L2806" s="99">
        <f t="shared" si="614"/>
        <v>0</v>
      </c>
      <c r="M2806" s="99">
        <f t="shared" si="611"/>
        <v>116608.05999999991</v>
      </c>
      <c r="N2806" s="99">
        <f t="shared" si="615"/>
        <v>13475.939999999995</v>
      </c>
      <c r="O2806" s="99">
        <f t="shared" si="616"/>
        <v>130083.99999999991</v>
      </c>
      <c r="P2806" s="99"/>
      <c r="Q2806" s="99"/>
      <c r="R2806" s="99">
        <f t="shared" si="617"/>
        <v>0</v>
      </c>
      <c r="S2806" s="99">
        <f t="shared" si="618"/>
        <v>116608.05999999991</v>
      </c>
      <c r="T2806" s="99">
        <f t="shared" si="619"/>
        <v>13475.939999999995</v>
      </c>
      <c r="U2806" s="99">
        <f t="shared" si="620"/>
        <v>130083.99999999991</v>
      </c>
      <c r="V2806" s="77"/>
    </row>
    <row r="2807" spans="1:22" s="92" customFormat="1" x14ac:dyDescent="0.25">
      <c r="A2807" s="109">
        <v>21</v>
      </c>
      <c r="B2807" s="235"/>
      <c r="C2807" s="235"/>
      <c r="D2807" s="235"/>
      <c r="E2807" s="235" t="s">
        <v>2026</v>
      </c>
      <c r="F2807" s="106" t="s">
        <v>4918</v>
      </c>
      <c r="G2807" s="99">
        <v>45920.639999999948</v>
      </c>
      <c r="H2807" s="99">
        <v>25890.359999999993</v>
      </c>
      <c r="I2807" s="71">
        <f t="shared" si="612"/>
        <v>71810.999999999942</v>
      </c>
      <c r="J2807" s="99"/>
      <c r="K2807" s="99"/>
      <c r="L2807" s="99">
        <f t="shared" si="614"/>
        <v>0</v>
      </c>
      <c r="M2807" s="99">
        <f t="shared" si="611"/>
        <v>45920.639999999948</v>
      </c>
      <c r="N2807" s="99">
        <f t="shared" si="615"/>
        <v>25890.359999999993</v>
      </c>
      <c r="O2807" s="99">
        <f t="shared" si="616"/>
        <v>71810.999999999942</v>
      </c>
      <c r="P2807" s="99"/>
      <c r="Q2807" s="99"/>
      <c r="R2807" s="99">
        <f t="shared" si="617"/>
        <v>0</v>
      </c>
      <c r="S2807" s="99">
        <f t="shared" si="618"/>
        <v>45920.639999999948</v>
      </c>
      <c r="T2807" s="99">
        <f t="shared" si="619"/>
        <v>25890.359999999993</v>
      </c>
      <c r="U2807" s="99">
        <f t="shared" si="620"/>
        <v>71810.999999999942</v>
      </c>
      <c r="V2807" s="77"/>
    </row>
    <row r="2808" spans="1:22" s="92" customFormat="1" x14ac:dyDescent="0.25">
      <c r="A2808" s="109">
        <v>22</v>
      </c>
      <c r="B2808" s="235"/>
      <c r="C2808" s="235"/>
      <c r="D2808" s="235"/>
      <c r="E2808" s="235" t="s">
        <v>2026</v>
      </c>
      <c r="F2808" s="106" t="s">
        <v>4919</v>
      </c>
      <c r="G2808" s="99">
        <v>-0.47999999999592502</v>
      </c>
      <c r="H2808" s="99">
        <v>0.48</v>
      </c>
      <c r="I2808" s="71">
        <f t="shared" si="612"/>
        <v>4.0749625895841746E-12</v>
      </c>
      <c r="J2808" s="99"/>
      <c r="K2808" s="99"/>
      <c r="L2808" s="99">
        <f t="shared" si="614"/>
        <v>0</v>
      </c>
      <c r="M2808" s="99">
        <f t="shared" si="611"/>
        <v>-0.47999999999592502</v>
      </c>
      <c r="N2808" s="99">
        <f t="shared" si="615"/>
        <v>0.48</v>
      </c>
      <c r="O2808" s="99">
        <f t="shared" si="616"/>
        <v>4.0749625895841746E-12</v>
      </c>
      <c r="P2808" s="99"/>
      <c r="Q2808" s="99"/>
      <c r="R2808" s="99">
        <f t="shared" si="617"/>
        <v>0</v>
      </c>
      <c r="S2808" s="99">
        <f t="shared" si="618"/>
        <v>-0.47999999999592502</v>
      </c>
      <c r="T2808" s="99">
        <f t="shared" si="619"/>
        <v>0.48</v>
      </c>
      <c r="U2808" s="99">
        <f t="shared" si="620"/>
        <v>4.0749625895841746E-12</v>
      </c>
      <c r="V2808" s="77"/>
    </row>
    <row r="2809" spans="1:22" s="92" customFormat="1" x14ac:dyDescent="0.25">
      <c r="A2809" s="109">
        <v>23</v>
      </c>
      <c r="B2809" s="235"/>
      <c r="C2809" s="235"/>
      <c r="D2809" s="235"/>
      <c r="E2809" s="235" t="s">
        <v>2026</v>
      </c>
      <c r="F2809" s="106" t="s">
        <v>4920</v>
      </c>
      <c r="G2809" s="99">
        <v>113453.52000000008</v>
      </c>
      <c r="H2809" s="99">
        <v>12106.480000000003</v>
      </c>
      <c r="I2809" s="71">
        <f t="shared" si="612"/>
        <v>125560.00000000009</v>
      </c>
      <c r="J2809" s="99"/>
      <c r="K2809" s="99"/>
      <c r="L2809" s="99">
        <f t="shared" si="614"/>
        <v>0</v>
      </c>
      <c r="M2809" s="99">
        <f t="shared" si="611"/>
        <v>113453.52000000008</v>
      </c>
      <c r="N2809" s="99">
        <f t="shared" si="615"/>
        <v>12106.480000000003</v>
      </c>
      <c r="O2809" s="99">
        <f t="shared" si="616"/>
        <v>125560.00000000009</v>
      </c>
      <c r="P2809" s="99"/>
      <c r="Q2809" s="99"/>
      <c r="R2809" s="99">
        <f t="shared" si="617"/>
        <v>0</v>
      </c>
      <c r="S2809" s="99">
        <f t="shared" si="618"/>
        <v>113453.52000000008</v>
      </c>
      <c r="T2809" s="99">
        <f t="shared" si="619"/>
        <v>12106.480000000003</v>
      </c>
      <c r="U2809" s="99">
        <f t="shared" si="620"/>
        <v>125560.00000000009</v>
      </c>
      <c r="V2809" s="77"/>
    </row>
    <row r="2810" spans="1:22" s="92" customFormat="1" x14ac:dyDescent="0.25">
      <c r="A2810" s="109">
        <v>24</v>
      </c>
      <c r="B2810" s="235"/>
      <c r="C2810" s="235"/>
      <c r="D2810" s="235"/>
      <c r="E2810" s="235" t="s">
        <v>2026</v>
      </c>
      <c r="F2810" s="106" t="s">
        <v>4921</v>
      </c>
      <c r="G2810" s="99">
        <v>40675.120000000017</v>
      </c>
      <c r="H2810" s="99">
        <v>9730.8799999999974</v>
      </c>
      <c r="I2810" s="71">
        <f t="shared" si="612"/>
        <v>50406.000000000015</v>
      </c>
      <c r="J2810" s="99"/>
      <c r="K2810" s="99"/>
      <c r="L2810" s="99">
        <f t="shared" si="614"/>
        <v>0</v>
      </c>
      <c r="M2810" s="99">
        <f t="shared" si="611"/>
        <v>40675.120000000017</v>
      </c>
      <c r="N2810" s="99">
        <f t="shared" si="615"/>
        <v>9730.8799999999974</v>
      </c>
      <c r="O2810" s="99">
        <f t="shared" si="616"/>
        <v>50406.000000000015</v>
      </c>
      <c r="P2810" s="99"/>
      <c r="Q2810" s="99"/>
      <c r="R2810" s="99">
        <f t="shared" si="617"/>
        <v>0</v>
      </c>
      <c r="S2810" s="99">
        <f t="shared" si="618"/>
        <v>40675.120000000017</v>
      </c>
      <c r="T2810" s="99">
        <f t="shared" si="619"/>
        <v>9730.8799999999974</v>
      </c>
      <c r="U2810" s="99">
        <f t="shared" si="620"/>
        <v>50406.000000000015</v>
      </c>
      <c r="V2810" s="77"/>
    </row>
    <row r="2811" spans="1:22" s="92" customFormat="1" x14ac:dyDescent="0.25">
      <c r="A2811" s="109">
        <v>25</v>
      </c>
      <c r="B2811" s="235"/>
      <c r="C2811" s="235"/>
      <c r="D2811" s="235"/>
      <c r="E2811" s="235" t="s">
        <v>2026</v>
      </c>
      <c r="F2811" s="106" t="s">
        <v>4922</v>
      </c>
      <c r="G2811" s="99">
        <v>0</v>
      </c>
      <c r="H2811" s="99">
        <v>0</v>
      </c>
      <c r="I2811" s="71">
        <f t="shared" si="612"/>
        <v>0</v>
      </c>
      <c r="J2811" s="99"/>
      <c r="K2811" s="99"/>
      <c r="L2811" s="99">
        <f t="shared" si="614"/>
        <v>0</v>
      </c>
      <c r="M2811" s="99">
        <f t="shared" si="611"/>
        <v>0</v>
      </c>
      <c r="N2811" s="99">
        <f t="shared" si="615"/>
        <v>0</v>
      </c>
      <c r="O2811" s="99">
        <f t="shared" si="616"/>
        <v>0</v>
      </c>
      <c r="P2811" s="99"/>
      <c r="Q2811" s="99"/>
      <c r="R2811" s="99">
        <f t="shared" si="617"/>
        <v>0</v>
      </c>
      <c r="S2811" s="99">
        <f t="shared" si="618"/>
        <v>0</v>
      </c>
      <c r="T2811" s="99">
        <f t="shared" si="619"/>
        <v>0</v>
      </c>
      <c r="U2811" s="99">
        <f t="shared" si="620"/>
        <v>0</v>
      </c>
      <c r="V2811" s="77"/>
    </row>
    <row r="2812" spans="1:22" s="92" customFormat="1" x14ac:dyDescent="0.25">
      <c r="A2812" s="109">
        <v>26</v>
      </c>
      <c r="B2812" s="235"/>
      <c r="C2812" s="235"/>
      <c r="D2812" s="235"/>
      <c r="E2812" s="235" t="s">
        <v>2026</v>
      </c>
      <c r="F2812" s="106" t="s">
        <v>4923</v>
      </c>
      <c r="G2812" s="99">
        <v>169482.55000000005</v>
      </c>
      <c r="H2812" s="99">
        <v>17216.449999999997</v>
      </c>
      <c r="I2812" s="71">
        <f t="shared" si="612"/>
        <v>186699.00000000006</v>
      </c>
      <c r="J2812" s="99"/>
      <c r="K2812" s="99"/>
      <c r="L2812" s="99">
        <f t="shared" si="614"/>
        <v>0</v>
      </c>
      <c r="M2812" s="99">
        <f t="shared" si="611"/>
        <v>169482.55000000005</v>
      </c>
      <c r="N2812" s="99">
        <f t="shared" si="615"/>
        <v>17216.449999999997</v>
      </c>
      <c r="O2812" s="99">
        <f t="shared" si="616"/>
        <v>186699.00000000006</v>
      </c>
      <c r="P2812" s="99"/>
      <c r="Q2812" s="99"/>
      <c r="R2812" s="99">
        <f t="shared" si="617"/>
        <v>0</v>
      </c>
      <c r="S2812" s="99">
        <f t="shared" si="618"/>
        <v>169482.55000000005</v>
      </c>
      <c r="T2812" s="99">
        <f t="shared" si="619"/>
        <v>17216.449999999997</v>
      </c>
      <c r="U2812" s="99">
        <f t="shared" si="620"/>
        <v>186699.00000000006</v>
      </c>
      <c r="V2812" s="77"/>
    </row>
    <row r="2813" spans="1:22" s="92" customFormat="1" x14ac:dyDescent="0.25">
      <c r="A2813" s="109">
        <v>27</v>
      </c>
      <c r="B2813" s="235"/>
      <c r="C2813" s="235"/>
      <c r="D2813" s="235"/>
      <c r="E2813" s="235" t="s">
        <v>2026</v>
      </c>
      <c r="F2813" s="106" t="s">
        <v>4924</v>
      </c>
      <c r="G2813" s="99">
        <v>190656.60000000003</v>
      </c>
      <c r="H2813" s="99">
        <v>19662.400000000001</v>
      </c>
      <c r="I2813" s="71">
        <f t="shared" si="612"/>
        <v>210319.00000000003</v>
      </c>
      <c r="J2813" s="99"/>
      <c r="K2813" s="99"/>
      <c r="L2813" s="99">
        <f t="shared" si="614"/>
        <v>0</v>
      </c>
      <c r="M2813" s="99">
        <f t="shared" si="611"/>
        <v>190656.60000000003</v>
      </c>
      <c r="N2813" s="99">
        <f t="shared" si="615"/>
        <v>19662.400000000001</v>
      </c>
      <c r="O2813" s="99">
        <f t="shared" si="616"/>
        <v>210319.00000000003</v>
      </c>
      <c r="P2813" s="99"/>
      <c r="Q2813" s="99"/>
      <c r="R2813" s="99">
        <f t="shared" si="617"/>
        <v>0</v>
      </c>
      <c r="S2813" s="99">
        <f t="shared" si="618"/>
        <v>190656.60000000003</v>
      </c>
      <c r="T2813" s="99">
        <f t="shared" si="619"/>
        <v>19662.400000000001</v>
      </c>
      <c r="U2813" s="99">
        <f t="shared" si="620"/>
        <v>210319.00000000003</v>
      </c>
      <c r="V2813" s="77"/>
    </row>
    <row r="2814" spans="1:22" s="92" customFormat="1" x14ac:dyDescent="0.25">
      <c r="A2814" s="109">
        <v>28</v>
      </c>
      <c r="B2814" s="235"/>
      <c r="C2814" s="235"/>
      <c r="D2814" s="235"/>
      <c r="E2814" s="235" t="s">
        <v>2026</v>
      </c>
      <c r="F2814" s="106" t="s">
        <v>4925</v>
      </c>
      <c r="G2814" s="99">
        <v>0</v>
      </c>
      <c r="H2814" s="99">
        <v>0</v>
      </c>
      <c r="I2814" s="71">
        <f t="shared" si="612"/>
        <v>0</v>
      </c>
      <c r="J2814" s="99"/>
      <c r="K2814" s="99"/>
      <c r="L2814" s="99">
        <f t="shared" si="614"/>
        <v>0</v>
      </c>
      <c r="M2814" s="99">
        <f t="shared" si="611"/>
        <v>0</v>
      </c>
      <c r="N2814" s="99">
        <f t="shared" si="615"/>
        <v>0</v>
      </c>
      <c r="O2814" s="99">
        <f t="shared" si="616"/>
        <v>0</v>
      </c>
      <c r="P2814" s="99"/>
      <c r="Q2814" s="99"/>
      <c r="R2814" s="99">
        <f t="shared" si="617"/>
        <v>0</v>
      </c>
      <c r="S2814" s="99">
        <f t="shared" si="618"/>
        <v>0</v>
      </c>
      <c r="T2814" s="99">
        <f t="shared" si="619"/>
        <v>0</v>
      </c>
      <c r="U2814" s="99">
        <f t="shared" si="620"/>
        <v>0</v>
      </c>
      <c r="V2814" s="77"/>
    </row>
    <row r="2815" spans="1:22" s="92" customFormat="1" x14ac:dyDescent="0.25">
      <c r="A2815" s="109">
        <v>29</v>
      </c>
      <c r="B2815" s="235"/>
      <c r="C2815" s="235"/>
      <c r="D2815" s="235"/>
      <c r="E2815" s="235" t="s">
        <v>2026</v>
      </c>
      <c r="F2815" s="106" t="s">
        <v>4926</v>
      </c>
      <c r="G2815" s="99">
        <v>37272.790000000023</v>
      </c>
      <c r="H2815" s="99">
        <v>11865.210000000006</v>
      </c>
      <c r="I2815" s="71">
        <f t="shared" si="612"/>
        <v>49138.000000000029</v>
      </c>
      <c r="J2815" s="99"/>
      <c r="K2815" s="99"/>
      <c r="L2815" s="99">
        <f t="shared" si="614"/>
        <v>0</v>
      </c>
      <c r="M2815" s="99">
        <f t="shared" si="611"/>
        <v>37272.790000000023</v>
      </c>
      <c r="N2815" s="99">
        <f t="shared" si="615"/>
        <v>11865.210000000006</v>
      </c>
      <c r="O2815" s="99">
        <f t="shared" si="616"/>
        <v>49138.000000000029</v>
      </c>
      <c r="P2815" s="99"/>
      <c r="Q2815" s="99"/>
      <c r="R2815" s="99">
        <f t="shared" si="617"/>
        <v>0</v>
      </c>
      <c r="S2815" s="99">
        <f t="shared" si="618"/>
        <v>37272.790000000023</v>
      </c>
      <c r="T2815" s="99">
        <f t="shared" si="619"/>
        <v>11865.210000000006</v>
      </c>
      <c r="U2815" s="99">
        <f t="shared" si="620"/>
        <v>49138.000000000029</v>
      </c>
      <c r="V2815" s="77"/>
    </row>
    <row r="2816" spans="1:22" s="92" customFormat="1" x14ac:dyDescent="0.25">
      <c r="A2816" s="109">
        <v>30</v>
      </c>
      <c r="B2816" s="235"/>
      <c r="C2816" s="235"/>
      <c r="D2816" s="235"/>
      <c r="E2816" s="235" t="s">
        <v>2026</v>
      </c>
      <c r="F2816" s="106" t="s">
        <v>4927</v>
      </c>
      <c r="G2816" s="99">
        <v>142208.03999999998</v>
      </c>
      <c r="H2816" s="99">
        <v>24903.960000000006</v>
      </c>
      <c r="I2816" s="71">
        <f t="shared" si="612"/>
        <v>167112</v>
      </c>
      <c r="J2816" s="99"/>
      <c r="K2816" s="99"/>
      <c r="L2816" s="99">
        <f t="shared" si="614"/>
        <v>0</v>
      </c>
      <c r="M2816" s="99">
        <f t="shared" si="611"/>
        <v>142208.03999999998</v>
      </c>
      <c r="N2816" s="99">
        <f t="shared" si="615"/>
        <v>24903.960000000006</v>
      </c>
      <c r="O2816" s="99">
        <f t="shared" si="616"/>
        <v>167112</v>
      </c>
      <c r="P2816" s="99"/>
      <c r="Q2816" s="99"/>
      <c r="R2816" s="99">
        <f t="shared" si="617"/>
        <v>0</v>
      </c>
      <c r="S2816" s="99">
        <f t="shared" si="618"/>
        <v>142208.03999999998</v>
      </c>
      <c r="T2816" s="99">
        <f t="shared" si="619"/>
        <v>24903.960000000006</v>
      </c>
      <c r="U2816" s="99">
        <f t="shared" si="620"/>
        <v>167112</v>
      </c>
      <c r="V2816" s="77"/>
    </row>
    <row r="2817" spans="1:68" s="92" customFormat="1" x14ac:dyDescent="0.25">
      <c r="A2817" s="109">
        <v>31</v>
      </c>
      <c r="B2817" s="235"/>
      <c r="C2817" s="235"/>
      <c r="D2817" s="235"/>
      <c r="E2817" s="235" t="s">
        <v>2026</v>
      </c>
      <c r="F2817" s="106" t="s">
        <v>4928</v>
      </c>
      <c r="G2817" s="99">
        <v>0</v>
      </c>
      <c r="H2817" s="99">
        <v>0</v>
      </c>
      <c r="I2817" s="71">
        <f t="shared" si="612"/>
        <v>0</v>
      </c>
      <c r="J2817" s="99"/>
      <c r="K2817" s="99"/>
      <c r="L2817" s="99">
        <f t="shared" si="614"/>
        <v>0</v>
      </c>
      <c r="M2817" s="99">
        <f t="shared" si="611"/>
        <v>0</v>
      </c>
      <c r="N2817" s="99">
        <f t="shared" si="615"/>
        <v>0</v>
      </c>
      <c r="O2817" s="99">
        <f t="shared" si="616"/>
        <v>0</v>
      </c>
      <c r="P2817" s="99"/>
      <c r="Q2817" s="99"/>
      <c r="R2817" s="99">
        <f t="shared" si="617"/>
        <v>0</v>
      </c>
      <c r="S2817" s="99">
        <f t="shared" si="618"/>
        <v>0</v>
      </c>
      <c r="T2817" s="99">
        <f t="shared" si="619"/>
        <v>0</v>
      </c>
      <c r="U2817" s="99">
        <f t="shared" si="620"/>
        <v>0</v>
      </c>
      <c r="V2817" s="77"/>
    </row>
    <row r="2818" spans="1:68" s="92" customFormat="1" x14ac:dyDescent="0.25">
      <c r="A2818" s="109">
        <v>32</v>
      </c>
      <c r="B2818" s="235"/>
      <c r="C2818" s="235"/>
      <c r="D2818" s="235"/>
      <c r="E2818" s="235" t="s">
        <v>2026</v>
      </c>
      <c r="F2818" s="106" t="s">
        <v>4929</v>
      </c>
      <c r="G2818" s="99">
        <v>-9632.1500000000033</v>
      </c>
      <c r="H2818" s="99">
        <v>-3589.8500000000004</v>
      </c>
      <c r="I2818" s="71">
        <f t="shared" si="612"/>
        <v>-13222.000000000004</v>
      </c>
      <c r="J2818" s="99"/>
      <c r="K2818" s="99"/>
      <c r="L2818" s="99">
        <f t="shared" si="614"/>
        <v>0</v>
      </c>
      <c r="M2818" s="99">
        <f t="shared" si="611"/>
        <v>-9632.1500000000033</v>
      </c>
      <c r="N2818" s="99">
        <f t="shared" si="615"/>
        <v>-3589.8500000000004</v>
      </c>
      <c r="O2818" s="99">
        <f t="shared" si="616"/>
        <v>-13222.000000000004</v>
      </c>
      <c r="P2818" s="99"/>
      <c r="Q2818" s="99"/>
      <c r="R2818" s="99">
        <f t="shared" si="617"/>
        <v>0</v>
      </c>
      <c r="S2818" s="99">
        <f t="shared" si="618"/>
        <v>-9632.1500000000033</v>
      </c>
      <c r="T2818" s="99">
        <f t="shared" si="619"/>
        <v>-3589.8500000000004</v>
      </c>
      <c r="U2818" s="99">
        <f t="shared" si="620"/>
        <v>-13222.000000000004</v>
      </c>
      <c r="V2818" s="77"/>
    </row>
    <row r="2819" spans="1:68" s="92" customFormat="1" x14ac:dyDescent="0.25">
      <c r="A2819" s="109">
        <v>33</v>
      </c>
      <c r="B2819" s="235"/>
      <c r="C2819" s="235"/>
      <c r="D2819" s="235"/>
      <c r="E2819" s="235" t="s">
        <v>2026</v>
      </c>
      <c r="F2819" s="106" t="s">
        <v>4930</v>
      </c>
      <c r="G2819" s="99">
        <v>15412.25</v>
      </c>
      <c r="H2819" s="99">
        <v>3385.75</v>
      </c>
      <c r="I2819" s="71">
        <f t="shared" si="612"/>
        <v>18798</v>
      </c>
      <c r="J2819" s="99"/>
      <c r="K2819" s="99"/>
      <c r="L2819" s="99">
        <f t="shared" si="614"/>
        <v>0</v>
      </c>
      <c r="M2819" s="99">
        <f t="shared" si="611"/>
        <v>15412.25</v>
      </c>
      <c r="N2819" s="99">
        <f t="shared" si="615"/>
        <v>3385.75</v>
      </c>
      <c r="O2819" s="99">
        <f t="shared" si="616"/>
        <v>18798</v>
      </c>
      <c r="P2819" s="99"/>
      <c r="Q2819" s="99"/>
      <c r="R2819" s="99">
        <f t="shared" si="617"/>
        <v>0</v>
      </c>
      <c r="S2819" s="99">
        <f t="shared" si="618"/>
        <v>15412.25</v>
      </c>
      <c r="T2819" s="99">
        <f t="shared" si="619"/>
        <v>3385.75</v>
      </c>
      <c r="U2819" s="99">
        <f t="shared" si="620"/>
        <v>18798</v>
      </c>
      <c r="V2819" s="77"/>
    </row>
    <row r="2820" spans="1:68" s="92" customFormat="1" x14ac:dyDescent="0.25">
      <c r="A2820" s="109">
        <v>34</v>
      </c>
      <c r="B2820" s="235"/>
      <c r="C2820" s="235"/>
      <c r="D2820" s="235"/>
      <c r="E2820" s="235" t="s">
        <v>2026</v>
      </c>
      <c r="F2820" s="106" t="s">
        <v>4931</v>
      </c>
      <c r="G2820" s="99">
        <v>46410.430000000015</v>
      </c>
      <c r="H2820" s="99">
        <v>7913.57</v>
      </c>
      <c r="I2820" s="71">
        <f t="shared" si="612"/>
        <v>54324.000000000015</v>
      </c>
      <c r="J2820" s="99"/>
      <c r="K2820" s="99"/>
      <c r="L2820" s="99">
        <f t="shared" si="614"/>
        <v>0</v>
      </c>
      <c r="M2820" s="99">
        <f t="shared" si="611"/>
        <v>46410.430000000015</v>
      </c>
      <c r="N2820" s="99">
        <f t="shared" si="615"/>
        <v>7913.57</v>
      </c>
      <c r="O2820" s="99">
        <f t="shared" si="616"/>
        <v>54324.000000000015</v>
      </c>
      <c r="P2820" s="99"/>
      <c r="Q2820" s="99"/>
      <c r="R2820" s="99">
        <f t="shared" si="617"/>
        <v>0</v>
      </c>
      <c r="S2820" s="99">
        <f t="shared" si="618"/>
        <v>46410.430000000015</v>
      </c>
      <c r="T2820" s="99">
        <f t="shared" si="619"/>
        <v>7913.57</v>
      </c>
      <c r="U2820" s="99">
        <f t="shared" si="620"/>
        <v>54324.000000000015</v>
      </c>
      <c r="V2820" s="77"/>
    </row>
    <row r="2821" spans="1:68" s="92" customFormat="1" x14ac:dyDescent="0.25">
      <c r="A2821" s="109">
        <v>35</v>
      </c>
      <c r="B2821" s="235"/>
      <c r="C2821" s="235"/>
      <c r="D2821" s="235"/>
      <c r="E2821" s="235" t="s">
        <v>2026</v>
      </c>
      <c r="F2821" s="106" t="s">
        <v>4932</v>
      </c>
      <c r="G2821" s="99">
        <v>114465.93999999996</v>
      </c>
      <c r="H2821" s="99">
        <v>13159.059999999998</v>
      </c>
      <c r="I2821" s="71">
        <f t="shared" si="612"/>
        <v>127624.99999999996</v>
      </c>
      <c r="J2821" s="99"/>
      <c r="K2821" s="99"/>
      <c r="L2821" s="99">
        <f t="shared" si="614"/>
        <v>0</v>
      </c>
      <c r="M2821" s="99">
        <f t="shared" si="611"/>
        <v>114465.93999999996</v>
      </c>
      <c r="N2821" s="99">
        <f t="shared" si="615"/>
        <v>13159.059999999998</v>
      </c>
      <c r="O2821" s="99">
        <f t="shared" si="616"/>
        <v>127624.99999999996</v>
      </c>
      <c r="P2821" s="99"/>
      <c r="Q2821" s="99"/>
      <c r="R2821" s="99">
        <f t="shared" si="617"/>
        <v>0</v>
      </c>
      <c r="S2821" s="99">
        <f t="shared" si="618"/>
        <v>114465.93999999996</v>
      </c>
      <c r="T2821" s="99">
        <f t="shared" si="619"/>
        <v>13159.059999999998</v>
      </c>
      <c r="U2821" s="99">
        <f t="shared" si="620"/>
        <v>127624.99999999996</v>
      </c>
      <c r="V2821" s="77"/>
    </row>
    <row r="2822" spans="1:68" s="92" customFormat="1" x14ac:dyDescent="0.25">
      <c r="A2822" s="109">
        <v>36</v>
      </c>
      <c r="B2822" s="235"/>
      <c r="C2822" s="235"/>
      <c r="D2822" s="235"/>
      <c r="E2822" s="235" t="s">
        <v>2026</v>
      </c>
      <c r="F2822" s="106" t="s">
        <v>4933</v>
      </c>
      <c r="G2822" s="99">
        <v>200975.75000000006</v>
      </c>
      <c r="H2822" s="99">
        <v>14358.250000000007</v>
      </c>
      <c r="I2822" s="71">
        <f t="shared" si="612"/>
        <v>215334.00000000006</v>
      </c>
      <c r="J2822" s="99"/>
      <c r="K2822" s="99"/>
      <c r="L2822" s="99">
        <f t="shared" si="614"/>
        <v>0</v>
      </c>
      <c r="M2822" s="99">
        <f t="shared" si="611"/>
        <v>200975.75000000006</v>
      </c>
      <c r="N2822" s="99">
        <f t="shared" si="615"/>
        <v>14358.250000000007</v>
      </c>
      <c r="O2822" s="99">
        <f t="shared" si="616"/>
        <v>215334.00000000006</v>
      </c>
      <c r="P2822" s="99"/>
      <c r="Q2822" s="99"/>
      <c r="R2822" s="99">
        <f t="shared" si="617"/>
        <v>0</v>
      </c>
      <c r="S2822" s="99">
        <f t="shared" si="618"/>
        <v>200975.75000000006</v>
      </c>
      <c r="T2822" s="99">
        <f t="shared" si="619"/>
        <v>14358.250000000007</v>
      </c>
      <c r="U2822" s="99">
        <f t="shared" si="620"/>
        <v>215334.00000000006</v>
      </c>
      <c r="V2822" s="77"/>
    </row>
    <row r="2823" spans="1:68" s="92" customFormat="1" x14ac:dyDescent="0.25">
      <c r="A2823" s="109">
        <v>37</v>
      </c>
      <c r="B2823" s="235"/>
      <c r="C2823" s="235"/>
      <c r="D2823" s="235"/>
      <c r="E2823" s="235" t="s">
        <v>2026</v>
      </c>
      <c r="F2823" s="106" t="s">
        <v>4934</v>
      </c>
      <c r="G2823" s="99">
        <v>21321.899999999998</v>
      </c>
      <c r="H2823" s="99">
        <v>13224.100000000002</v>
      </c>
      <c r="I2823" s="71">
        <f t="shared" si="612"/>
        <v>34546</v>
      </c>
      <c r="J2823" s="99"/>
      <c r="K2823" s="99"/>
      <c r="L2823" s="99">
        <f t="shared" si="614"/>
        <v>0</v>
      </c>
      <c r="M2823" s="99">
        <f t="shared" si="611"/>
        <v>21321.899999999998</v>
      </c>
      <c r="N2823" s="99">
        <f t="shared" si="615"/>
        <v>13224.100000000002</v>
      </c>
      <c r="O2823" s="99">
        <f t="shared" si="616"/>
        <v>34546</v>
      </c>
      <c r="P2823" s="99"/>
      <c r="Q2823" s="99"/>
      <c r="R2823" s="99">
        <f t="shared" si="617"/>
        <v>0</v>
      </c>
      <c r="S2823" s="99">
        <f t="shared" si="618"/>
        <v>21321.899999999998</v>
      </c>
      <c r="T2823" s="99">
        <f t="shared" si="619"/>
        <v>13224.100000000002</v>
      </c>
      <c r="U2823" s="99">
        <f t="shared" si="620"/>
        <v>34546</v>
      </c>
      <c r="V2823" s="77"/>
    </row>
    <row r="2824" spans="1:68" s="92" customFormat="1" x14ac:dyDescent="0.25">
      <c r="A2824" s="109">
        <v>38</v>
      </c>
      <c r="B2824" s="235"/>
      <c r="C2824" s="235"/>
      <c r="D2824" s="235"/>
      <c r="E2824" s="235" t="s">
        <v>2026</v>
      </c>
      <c r="F2824" s="106" t="s">
        <v>4935</v>
      </c>
      <c r="G2824" s="99">
        <v>120878.32999999996</v>
      </c>
      <c r="H2824" s="99">
        <v>7519.6700000000055</v>
      </c>
      <c r="I2824" s="71">
        <f t="shared" si="612"/>
        <v>128397.99999999997</v>
      </c>
      <c r="J2824" s="99"/>
      <c r="K2824" s="99"/>
      <c r="L2824" s="99">
        <f t="shared" si="614"/>
        <v>0</v>
      </c>
      <c r="M2824" s="99">
        <f t="shared" si="611"/>
        <v>120878.32999999996</v>
      </c>
      <c r="N2824" s="99">
        <f t="shared" si="615"/>
        <v>7519.6700000000055</v>
      </c>
      <c r="O2824" s="99">
        <f t="shared" si="616"/>
        <v>128397.99999999997</v>
      </c>
      <c r="P2824" s="99"/>
      <c r="Q2824" s="99"/>
      <c r="R2824" s="99">
        <f t="shared" si="617"/>
        <v>0</v>
      </c>
      <c r="S2824" s="99">
        <f t="shared" si="618"/>
        <v>120878.32999999996</v>
      </c>
      <c r="T2824" s="99">
        <f t="shared" si="619"/>
        <v>7519.6700000000055</v>
      </c>
      <c r="U2824" s="99">
        <f t="shared" si="620"/>
        <v>128397.99999999997</v>
      </c>
      <c r="V2824" s="77"/>
    </row>
    <row r="2825" spans="1:68" s="92" customFormat="1" x14ac:dyDescent="0.25">
      <c r="A2825" s="109">
        <v>39</v>
      </c>
      <c r="B2825" s="235"/>
      <c r="C2825" s="235"/>
      <c r="D2825" s="235"/>
      <c r="E2825" s="235" t="s">
        <v>2026</v>
      </c>
      <c r="F2825" s="106" t="s">
        <v>4936</v>
      </c>
      <c r="G2825" s="99">
        <v>132205.58999999991</v>
      </c>
      <c r="H2825" s="99">
        <v>12018.409999999989</v>
      </c>
      <c r="I2825" s="71">
        <f t="shared" si="612"/>
        <v>144223.99999999988</v>
      </c>
      <c r="J2825" s="99"/>
      <c r="K2825" s="99"/>
      <c r="L2825" s="99">
        <f t="shared" si="614"/>
        <v>0</v>
      </c>
      <c r="M2825" s="99">
        <f t="shared" si="611"/>
        <v>132205.58999999991</v>
      </c>
      <c r="N2825" s="99">
        <f t="shared" si="615"/>
        <v>12018.409999999989</v>
      </c>
      <c r="O2825" s="99">
        <f t="shared" si="616"/>
        <v>144223.99999999988</v>
      </c>
      <c r="P2825" s="99"/>
      <c r="Q2825" s="99"/>
      <c r="R2825" s="99">
        <f t="shared" si="617"/>
        <v>0</v>
      </c>
      <c r="S2825" s="99">
        <f t="shared" si="618"/>
        <v>132205.58999999991</v>
      </c>
      <c r="T2825" s="99">
        <f t="shared" si="619"/>
        <v>12018.409999999989</v>
      </c>
      <c r="U2825" s="99">
        <f t="shared" si="620"/>
        <v>144223.99999999988</v>
      </c>
      <c r="V2825" s="77"/>
    </row>
    <row r="2826" spans="1:68" s="92" customFormat="1" x14ac:dyDescent="0.25">
      <c r="A2826" s="109">
        <v>40</v>
      </c>
      <c r="B2826" s="235"/>
      <c r="C2826" s="235"/>
      <c r="D2826" s="235"/>
      <c r="E2826" s="235" t="s">
        <v>2026</v>
      </c>
      <c r="F2826" s="106" t="s">
        <v>4937</v>
      </c>
      <c r="G2826" s="99">
        <v>43407.699999999924</v>
      </c>
      <c r="H2826" s="99">
        <v>25258.299999999992</v>
      </c>
      <c r="I2826" s="71">
        <f t="shared" si="612"/>
        <v>68665.999999999913</v>
      </c>
      <c r="J2826" s="99"/>
      <c r="K2826" s="99"/>
      <c r="L2826" s="99">
        <f t="shared" si="614"/>
        <v>0</v>
      </c>
      <c r="M2826" s="99">
        <f t="shared" si="611"/>
        <v>43407.699999999924</v>
      </c>
      <c r="N2826" s="99">
        <f t="shared" si="615"/>
        <v>25258.299999999992</v>
      </c>
      <c r="O2826" s="99">
        <f t="shared" si="616"/>
        <v>68665.999999999913</v>
      </c>
      <c r="P2826" s="99"/>
      <c r="Q2826" s="99"/>
      <c r="R2826" s="99">
        <f t="shared" si="617"/>
        <v>0</v>
      </c>
      <c r="S2826" s="99">
        <f t="shared" si="618"/>
        <v>43407.699999999924</v>
      </c>
      <c r="T2826" s="99">
        <f t="shared" si="619"/>
        <v>25258.299999999992</v>
      </c>
      <c r="U2826" s="99">
        <f t="shared" si="620"/>
        <v>68665.999999999913</v>
      </c>
      <c r="V2826" s="77"/>
    </row>
    <row r="2827" spans="1:68" s="92" customFormat="1" x14ac:dyDescent="0.25">
      <c r="A2827" s="109">
        <v>41</v>
      </c>
      <c r="B2827" s="235"/>
      <c r="C2827" s="235"/>
      <c r="D2827" s="235"/>
      <c r="E2827" s="235" t="s">
        <v>2026</v>
      </c>
      <c r="F2827" s="106" t="s">
        <v>4938</v>
      </c>
      <c r="G2827" s="99">
        <v>0</v>
      </c>
      <c r="H2827" s="99">
        <v>0</v>
      </c>
      <c r="I2827" s="71">
        <f t="shared" si="612"/>
        <v>0</v>
      </c>
      <c r="J2827" s="99"/>
      <c r="K2827" s="99"/>
      <c r="L2827" s="99">
        <f t="shared" si="614"/>
        <v>0</v>
      </c>
      <c r="M2827" s="99">
        <f t="shared" si="611"/>
        <v>0</v>
      </c>
      <c r="N2827" s="99">
        <f t="shared" si="615"/>
        <v>0</v>
      </c>
      <c r="O2827" s="99">
        <f t="shared" si="616"/>
        <v>0</v>
      </c>
      <c r="P2827" s="99"/>
      <c r="Q2827" s="99"/>
      <c r="R2827" s="99">
        <f t="shared" si="617"/>
        <v>0</v>
      </c>
      <c r="S2827" s="99">
        <f t="shared" si="618"/>
        <v>0</v>
      </c>
      <c r="T2827" s="99">
        <f t="shared" si="619"/>
        <v>0</v>
      </c>
      <c r="U2827" s="99">
        <f t="shared" si="620"/>
        <v>0</v>
      </c>
      <c r="V2827" s="77"/>
    </row>
    <row r="2828" spans="1:68" s="92" customFormat="1" x14ac:dyDescent="0.25">
      <c r="A2828" s="109">
        <v>42</v>
      </c>
      <c r="B2828" s="235"/>
      <c r="C2828" s="235"/>
      <c r="D2828" s="235"/>
      <c r="E2828" s="235" t="s">
        <v>2026</v>
      </c>
      <c r="F2828" s="106" t="s">
        <v>4939</v>
      </c>
      <c r="G2828" s="99">
        <v>91950.299999999988</v>
      </c>
      <c r="H2828" s="99">
        <v>23174.699999999997</v>
      </c>
      <c r="I2828" s="71">
        <f t="shared" si="612"/>
        <v>115124.99999999999</v>
      </c>
      <c r="J2828" s="99"/>
      <c r="K2828" s="99"/>
      <c r="L2828" s="99">
        <f t="shared" si="614"/>
        <v>0</v>
      </c>
      <c r="M2828" s="99">
        <f t="shared" si="611"/>
        <v>91950.299999999988</v>
      </c>
      <c r="N2828" s="99">
        <f t="shared" si="615"/>
        <v>23174.699999999997</v>
      </c>
      <c r="O2828" s="99">
        <f t="shared" si="616"/>
        <v>115124.99999999999</v>
      </c>
      <c r="P2828" s="99"/>
      <c r="Q2828" s="99"/>
      <c r="R2828" s="99">
        <f t="shared" si="617"/>
        <v>0</v>
      </c>
      <c r="S2828" s="99">
        <f t="shared" si="618"/>
        <v>91950.299999999988</v>
      </c>
      <c r="T2828" s="99">
        <f t="shared" si="619"/>
        <v>23174.699999999997</v>
      </c>
      <c r="U2828" s="99">
        <f t="shared" si="620"/>
        <v>115124.99999999999</v>
      </c>
      <c r="V2828" s="77"/>
    </row>
    <row r="2829" spans="1:68" s="92" customFormat="1" x14ac:dyDescent="0.25">
      <c r="A2829" s="109">
        <v>43</v>
      </c>
      <c r="B2829" s="236"/>
      <c r="C2829" s="236"/>
      <c r="D2829" s="236"/>
      <c r="E2829" s="236" t="s">
        <v>2026</v>
      </c>
      <c r="F2829" s="106" t="s">
        <v>4940</v>
      </c>
      <c r="G2829" s="99">
        <v>99794.38</v>
      </c>
      <c r="H2829" s="99">
        <v>6846.6199999999881</v>
      </c>
      <c r="I2829" s="71">
        <f t="shared" si="612"/>
        <v>106641</v>
      </c>
      <c r="J2829" s="99"/>
      <c r="K2829" s="99"/>
      <c r="L2829" s="99">
        <f t="shared" si="614"/>
        <v>0</v>
      </c>
      <c r="M2829" s="99">
        <f t="shared" si="611"/>
        <v>99794.38</v>
      </c>
      <c r="N2829" s="99">
        <f t="shared" si="615"/>
        <v>6846.6199999999881</v>
      </c>
      <c r="O2829" s="99">
        <f t="shared" si="616"/>
        <v>106641</v>
      </c>
      <c r="P2829" s="99"/>
      <c r="Q2829" s="99"/>
      <c r="R2829" s="99">
        <f t="shared" si="617"/>
        <v>0</v>
      </c>
      <c r="S2829" s="99">
        <f t="shared" si="618"/>
        <v>99794.38</v>
      </c>
      <c r="T2829" s="99">
        <f t="shared" si="619"/>
        <v>6846.6199999999881</v>
      </c>
      <c r="U2829" s="99">
        <f t="shared" si="620"/>
        <v>106641</v>
      </c>
      <c r="V2829" s="77"/>
    </row>
    <row r="2830" spans="1:68" s="219" customFormat="1" x14ac:dyDescent="0.25">
      <c r="A2830" s="255" t="s">
        <v>43</v>
      </c>
      <c r="B2830" s="256"/>
      <c r="C2830" s="256"/>
      <c r="D2830" s="256"/>
      <c r="E2830" s="256"/>
      <c r="F2830" s="218">
        <f>A2829</f>
        <v>43</v>
      </c>
      <c r="G2830" s="97">
        <f>SUM(G2787:G2829)</f>
        <v>2568290.9599999995</v>
      </c>
      <c r="H2830" s="97">
        <f t="shared" ref="H2830:U2830" si="621">SUM(H2787:H2829)</f>
        <v>480043.04000000004</v>
      </c>
      <c r="I2830" s="97">
        <f t="shared" si="621"/>
        <v>3048334</v>
      </c>
      <c r="J2830" s="97">
        <f t="shared" si="621"/>
        <v>0</v>
      </c>
      <c r="K2830" s="97">
        <f t="shared" si="621"/>
        <v>0</v>
      </c>
      <c r="L2830" s="97">
        <f t="shared" si="621"/>
        <v>0</v>
      </c>
      <c r="M2830" s="97">
        <f t="shared" si="621"/>
        <v>2568290.9599999995</v>
      </c>
      <c r="N2830" s="97">
        <f t="shared" si="621"/>
        <v>480043.04000000004</v>
      </c>
      <c r="O2830" s="97">
        <f t="shared" si="621"/>
        <v>3048334</v>
      </c>
      <c r="P2830" s="97">
        <f t="shared" si="621"/>
        <v>0</v>
      </c>
      <c r="Q2830" s="97">
        <f t="shared" si="621"/>
        <v>0</v>
      </c>
      <c r="R2830" s="97">
        <f t="shared" si="621"/>
        <v>0</v>
      </c>
      <c r="S2830" s="97">
        <f t="shared" si="621"/>
        <v>2568290.9599999995</v>
      </c>
      <c r="T2830" s="97">
        <f t="shared" si="621"/>
        <v>480043.04000000004</v>
      </c>
      <c r="U2830" s="97">
        <f t="shared" si="621"/>
        <v>3048334</v>
      </c>
      <c r="V2830" s="97"/>
      <c r="W2830" s="92"/>
      <c r="X2830" s="92"/>
      <c r="Y2830" s="92"/>
      <c r="Z2830" s="92"/>
      <c r="AA2830" s="92"/>
      <c r="AB2830" s="92"/>
      <c r="AC2830" s="92"/>
      <c r="AD2830" s="92"/>
      <c r="AE2830" s="92"/>
      <c r="AF2830" s="92"/>
      <c r="AG2830" s="92"/>
      <c r="AH2830" s="92"/>
      <c r="AI2830" s="92"/>
      <c r="AJ2830" s="92"/>
      <c r="AK2830" s="92"/>
      <c r="AL2830" s="92"/>
      <c r="AM2830" s="92"/>
      <c r="AN2830" s="92"/>
      <c r="AO2830" s="92"/>
      <c r="AP2830" s="92"/>
      <c r="AQ2830" s="92"/>
      <c r="AR2830" s="92"/>
      <c r="AS2830" s="92"/>
      <c r="AT2830" s="92"/>
      <c r="AU2830" s="92"/>
      <c r="AV2830" s="92"/>
      <c r="AW2830" s="92"/>
      <c r="AX2830" s="92"/>
      <c r="AY2830" s="92"/>
      <c r="AZ2830" s="92"/>
      <c r="BA2830" s="92"/>
      <c r="BB2830" s="92"/>
      <c r="BC2830" s="92"/>
      <c r="BD2830" s="92"/>
      <c r="BE2830" s="92"/>
      <c r="BF2830" s="92"/>
      <c r="BG2830" s="92"/>
      <c r="BH2830" s="92"/>
      <c r="BI2830" s="92"/>
      <c r="BJ2830" s="92"/>
      <c r="BK2830" s="92"/>
      <c r="BL2830" s="92"/>
      <c r="BM2830" s="92"/>
      <c r="BN2830" s="92"/>
      <c r="BO2830" s="92"/>
      <c r="BP2830" s="92"/>
    </row>
    <row r="2831" spans="1:68" s="92" customFormat="1" ht="15" customHeight="1" x14ac:dyDescent="0.25">
      <c r="A2831" s="82">
        <v>1</v>
      </c>
      <c r="B2831" s="245" t="s">
        <v>1843</v>
      </c>
      <c r="C2831" s="268" t="s">
        <v>1844</v>
      </c>
      <c r="D2831" s="268" t="s">
        <v>5601</v>
      </c>
      <c r="E2831" s="268" t="s">
        <v>2046</v>
      </c>
      <c r="F2831" s="223" t="s">
        <v>4941</v>
      </c>
      <c r="G2831" s="99">
        <v>0</v>
      </c>
      <c r="H2831" s="99">
        <v>0</v>
      </c>
      <c r="I2831" s="71">
        <f t="shared" si="612"/>
        <v>0</v>
      </c>
      <c r="J2831" s="99"/>
      <c r="K2831" s="99"/>
      <c r="L2831" s="99">
        <f t="shared" si="614"/>
        <v>0</v>
      </c>
      <c r="M2831" s="99">
        <f t="shared" si="611"/>
        <v>0</v>
      </c>
      <c r="N2831" s="99">
        <f t="shared" si="615"/>
        <v>0</v>
      </c>
      <c r="O2831" s="99">
        <f t="shared" si="616"/>
        <v>0</v>
      </c>
      <c r="P2831" s="99"/>
      <c r="Q2831" s="99"/>
      <c r="R2831" s="99">
        <f t="shared" si="617"/>
        <v>0</v>
      </c>
      <c r="S2831" s="99">
        <f t="shared" si="618"/>
        <v>0</v>
      </c>
      <c r="T2831" s="99">
        <f t="shared" si="619"/>
        <v>0</v>
      </c>
      <c r="U2831" s="99">
        <f t="shared" si="620"/>
        <v>0</v>
      </c>
      <c r="V2831" s="105"/>
    </row>
    <row r="2832" spans="1:68" s="92" customFormat="1" x14ac:dyDescent="0.25">
      <c r="A2832" s="82">
        <v>2</v>
      </c>
      <c r="B2832" s="246"/>
      <c r="C2832" s="269"/>
      <c r="D2832" s="269"/>
      <c r="E2832" s="269" t="s">
        <v>2046</v>
      </c>
      <c r="F2832" s="223" t="s">
        <v>4942</v>
      </c>
      <c r="G2832" s="99">
        <v>0</v>
      </c>
      <c r="H2832" s="99">
        <v>0</v>
      </c>
      <c r="I2832" s="71">
        <f t="shared" si="612"/>
        <v>0</v>
      </c>
      <c r="J2832" s="99"/>
      <c r="K2832" s="99"/>
      <c r="L2832" s="99">
        <f t="shared" si="614"/>
        <v>0</v>
      </c>
      <c r="M2832" s="99">
        <f t="shared" si="611"/>
        <v>0</v>
      </c>
      <c r="N2832" s="99">
        <f t="shared" si="615"/>
        <v>0</v>
      </c>
      <c r="O2832" s="99">
        <f t="shared" si="616"/>
        <v>0</v>
      </c>
      <c r="P2832" s="99"/>
      <c r="Q2832" s="99"/>
      <c r="R2832" s="99">
        <f t="shared" si="617"/>
        <v>0</v>
      </c>
      <c r="S2832" s="99">
        <f t="shared" si="618"/>
        <v>0</v>
      </c>
      <c r="T2832" s="99">
        <f t="shared" si="619"/>
        <v>0</v>
      </c>
      <c r="U2832" s="99">
        <f t="shared" si="620"/>
        <v>0</v>
      </c>
      <c r="V2832" s="105"/>
    </row>
    <row r="2833" spans="1:22" s="92" customFormat="1" x14ac:dyDescent="0.25">
      <c r="A2833" s="82">
        <v>3</v>
      </c>
      <c r="B2833" s="246"/>
      <c r="C2833" s="269"/>
      <c r="D2833" s="269"/>
      <c r="E2833" s="269" t="s">
        <v>2046</v>
      </c>
      <c r="F2833" s="223" t="s">
        <v>4943</v>
      </c>
      <c r="G2833" s="99">
        <v>15912.220000000003</v>
      </c>
      <c r="H2833" s="99">
        <v>1009.78</v>
      </c>
      <c r="I2833" s="71">
        <f t="shared" si="612"/>
        <v>16922.000000000004</v>
      </c>
      <c r="J2833" s="99"/>
      <c r="K2833" s="99"/>
      <c r="L2833" s="99">
        <f t="shared" si="614"/>
        <v>0</v>
      </c>
      <c r="M2833" s="99">
        <f t="shared" ref="M2833:M2897" si="622">G2833+J2833</f>
        <v>15912.220000000003</v>
      </c>
      <c r="N2833" s="99">
        <f t="shared" si="615"/>
        <v>1009.78</v>
      </c>
      <c r="O2833" s="99">
        <f t="shared" si="616"/>
        <v>16922.000000000004</v>
      </c>
      <c r="P2833" s="99"/>
      <c r="Q2833" s="99"/>
      <c r="R2833" s="99">
        <f t="shared" si="617"/>
        <v>0</v>
      </c>
      <c r="S2833" s="99">
        <f t="shared" si="618"/>
        <v>15912.220000000003</v>
      </c>
      <c r="T2833" s="99">
        <f t="shared" si="619"/>
        <v>1009.78</v>
      </c>
      <c r="U2833" s="99">
        <f t="shared" si="620"/>
        <v>16922.000000000004</v>
      </c>
      <c r="V2833" s="105"/>
    </row>
    <row r="2834" spans="1:22" s="92" customFormat="1" x14ac:dyDescent="0.25">
      <c r="A2834" s="82">
        <v>4</v>
      </c>
      <c r="B2834" s="246"/>
      <c r="C2834" s="269"/>
      <c r="D2834" s="269"/>
      <c r="E2834" s="269" t="s">
        <v>2046</v>
      </c>
      <c r="F2834" s="223" t="s">
        <v>4944</v>
      </c>
      <c r="G2834" s="99">
        <v>68103.839999999938</v>
      </c>
      <c r="H2834" s="99">
        <v>32837.159999999989</v>
      </c>
      <c r="I2834" s="71">
        <f t="shared" si="612"/>
        <v>100940.99999999993</v>
      </c>
      <c r="J2834" s="99"/>
      <c r="K2834" s="99"/>
      <c r="L2834" s="99">
        <f t="shared" si="614"/>
        <v>0</v>
      </c>
      <c r="M2834" s="99">
        <f t="shared" si="622"/>
        <v>68103.839999999938</v>
      </c>
      <c r="N2834" s="99">
        <f t="shared" si="615"/>
        <v>32837.159999999989</v>
      </c>
      <c r="O2834" s="99">
        <f t="shared" si="616"/>
        <v>100940.99999999993</v>
      </c>
      <c r="P2834" s="99"/>
      <c r="Q2834" s="99"/>
      <c r="R2834" s="99">
        <f t="shared" si="617"/>
        <v>0</v>
      </c>
      <c r="S2834" s="99">
        <f t="shared" si="618"/>
        <v>68103.839999999938</v>
      </c>
      <c r="T2834" s="99">
        <f t="shared" si="619"/>
        <v>32837.159999999989</v>
      </c>
      <c r="U2834" s="99">
        <f t="shared" si="620"/>
        <v>100940.99999999993</v>
      </c>
      <c r="V2834" s="105"/>
    </row>
    <row r="2835" spans="1:22" s="92" customFormat="1" x14ac:dyDescent="0.25">
      <c r="A2835" s="82">
        <v>5</v>
      </c>
      <c r="B2835" s="246"/>
      <c r="C2835" s="269"/>
      <c r="D2835" s="269"/>
      <c r="E2835" s="269" t="s">
        <v>2046</v>
      </c>
      <c r="F2835" s="223" t="s">
        <v>4945</v>
      </c>
      <c r="G2835" s="99">
        <v>110173.55999999992</v>
      </c>
      <c r="H2835" s="99">
        <v>48223.44</v>
      </c>
      <c r="I2835" s="71">
        <f t="shared" si="612"/>
        <v>158396.99999999994</v>
      </c>
      <c r="J2835" s="99"/>
      <c r="K2835" s="99"/>
      <c r="L2835" s="99">
        <f t="shared" si="614"/>
        <v>0</v>
      </c>
      <c r="M2835" s="99">
        <f t="shared" si="622"/>
        <v>110173.55999999992</v>
      </c>
      <c r="N2835" s="99">
        <f t="shared" si="615"/>
        <v>48223.44</v>
      </c>
      <c r="O2835" s="99">
        <f t="shared" si="616"/>
        <v>158396.99999999994</v>
      </c>
      <c r="P2835" s="99"/>
      <c r="Q2835" s="99"/>
      <c r="R2835" s="99">
        <f t="shared" si="617"/>
        <v>0</v>
      </c>
      <c r="S2835" s="99">
        <f t="shared" si="618"/>
        <v>110173.55999999992</v>
      </c>
      <c r="T2835" s="99">
        <f t="shared" si="619"/>
        <v>48223.44</v>
      </c>
      <c r="U2835" s="99">
        <f t="shared" si="620"/>
        <v>158396.99999999994</v>
      </c>
      <c r="V2835" s="105"/>
    </row>
    <row r="2836" spans="1:22" s="92" customFormat="1" x14ac:dyDescent="0.25">
      <c r="A2836" s="82">
        <v>6</v>
      </c>
      <c r="B2836" s="246"/>
      <c r="C2836" s="269"/>
      <c r="D2836" s="269"/>
      <c r="E2836" s="269" t="s">
        <v>2046</v>
      </c>
      <c r="F2836" s="223" t="s">
        <v>4946</v>
      </c>
      <c r="G2836" s="99">
        <v>29666.37</v>
      </c>
      <c r="H2836" s="99">
        <v>12033.630000000003</v>
      </c>
      <c r="I2836" s="71">
        <f t="shared" si="612"/>
        <v>41700</v>
      </c>
      <c r="J2836" s="99"/>
      <c r="K2836" s="99"/>
      <c r="L2836" s="99">
        <f t="shared" si="614"/>
        <v>0</v>
      </c>
      <c r="M2836" s="99">
        <f t="shared" si="622"/>
        <v>29666.37</v>
      </c>
      <c r="N2836" s="99">
        <f t="shared" si="615"/>
        <v>12033.630000000003</v>
      </c>
      <c r="O2836" s="99">
        <f t="shared" si="616"/>
        <v>41700</v>
      </c>
      <c r="P2836" s="99"/>
      <c r="Q2836" s="99"/>
      <c r="R2836" s="99">
        <f t="shared" si="617"/>
        <v>0</v>
      </c>
      <c r="S2836" s="99">
        <f t="shared" si="618"/>
        <v>29666.37</v>
      </c>
      <c r="T2836" s="99">
        <f t="shared" si="619"/>
        <v>12033.630000000003</v>
      </c>
      <c r="U2836" s="99">
        <f t="shared" si="620"/>
        <v>41700</v>
      </c>
      <c r="V2836" s="105"/>
    </row>
    <row r="2837" spans="1:22" s="92" customFormat="1" x14ac:dyDescent="0.25">
      <c r="A2837" s="82">
        <v>7</v>
      </c>
      <c r="B2837" s="246"/>
      <c r="C2837" s="269"/>
      <c r="D2837" s="269"/>
      <c r="E2837" s="269" t="s">
        <v>2046</v>
      </c>
      <c r="F2837" s="223" t="s">
        <v>4947</v>
      </c>
      <c r="G2837" s="99">
        <v>26490.360000000004</v>
      </c>
      <c r="H2837" s="99">
        <v>1954.64</v>
      </c>
      <c r="I2837" s="71">
        <f t="shared" si="612"/>
        <v>28445.000000000004</v>
      </c>
      <c r="J2837" s="99"/>
      <c r="K2837" s="99"/>
      <c r="L2837" s="99">
        <f t="shared" si="614"/>
        <v>0</v>
      </c>
      <c r="M2837" s="99">
        <f t="shared" si="622"/>
        <v>26490.360000000004</v>
      </c>
      <c r="N2837" s="99">
        <f t="shared" si="615"/>
        <v>1954.64</v>
      </c>
      <c r="O2837" s="99">
        <f t="shared" si="616"/>
        <v>28445.000000000004</v>
      </c>
      <c r="P2837" s="99"/>
      <c r="Q2837" s="99"/>
      <c r="R2837" s="99">
        <f t="shared" si="617"/>
        <v>0</v>
      </c>
      <c r="S2837" s="99">
        <f t="shared" si="618"/>
        <v>26490.360000000004</v>
      </c>
      <c r="T2837" s="99">
        <f t="shared" si="619"/>
        <v>1954.64</v>
      </c>
      <c r="U2837" s="99">
        <f t="shared" si="620"/>
        <v>28445.000000000004</v>
      </c>
      <c r="V2837" s="105"/>
    </row>
    <row r="2838" spans="1:22" s="92" customFormat="1" x14ac:dyDescent="0.25">
      <c r="A2838" s="82">
        <v>8</v>
      </c>
      <c r="B2838" s="246"/>
      <c r="C2838" s="269"/>
      <c r="D2838" s="269"/>
      <c r="E2838" s="269" t="s">
        <v>2046</v>
      </c>
      <c r="F2838" s="223" t="s">
        <v>4948</v>
      </c>
      <c r="G2838" s="99">
        <v>151981.25000000003</v>
      </c>
      <c r="H2838" s="99">
        <v>40656.750000000015</v>
      </c>
      <c r="I2838" s="71">
        <f t="shared" si="612"/>
        <v>192638.00000000006</v>
      </c>
      <c r="J2838" s="99"/>
      <c r="K2838" s="99"/>
      <c r="L2838" s="99">
        <f t="shared" si="614"/>
        <v>0</v>
      </c>
      <c r="M2838" s="99">
        <f t="shared" si="622"/>
        <v>151981.25000000003</v>
      </c>
      <c r="N2838" s="99">
        <f t="shared" si="615"/>
        <v>40656.750000000015</v>
      </c>
      <c r="O2838" s="99">
        <f t="shared" si="616"/>
        <v>192638.00000000006</v>
      </c>
      <c r="P2838" s="99"/>
      <c r="Q2838" s="99"/>
      <c r="R2838" s="99">
        <f t="shared" si="617"/>
        <v>0</v>
      </c>
      <c r="S2838" s="99">
        <f t="shared" si="618"/>
        <v>151981.25000000003</v>
      </c>
      <c r="T2838" s="99">
        <f t="shared" si="619"/>
        <v>40656.750000000015</v>
      </c>
      <c r="U2838" s="99">
        <f t="shared" si="620"/>
        <v>192638.00000000006</v>
      </c>
      <c r="V2838" s="105"/>
    </row>
    <row r="2839" spans="1:22" s="92" customFormat="1" x14ac:dyDescent="0.25">
      <c r="A2839" s="82">
        <v>9</v>
      </c>
      <c r="B2839" s="246"/>
      <c r="C2839" s="269"/>
      <c r="D2839" s="269"/>
      <c r="E2839" s="269" t="s">
        <v>2046</v>
      </c>
      <c r="F2839" s="223" t="s">
        <v>4949</v>
      </c>
      <c r="G2839" s="99">
        <v>144131.12999999995</v>
      </c>
      <c r="H2839" s="99">
        <v>41291.870000000003</v>
      </c>
      <c r="I2839" s="71">
        <f t="shared" si="612"/>
        <v>185422.99999999994</v>
      </c>
      <c r="J2839" s="99"/>
      <c r="K2839" s="99"/>
      <c r="L2839" s="99">
        <f t="shared" si="614"/>
        <v>0</v>
      </c>
      <c r="M2839" s="99">
        <f t="shared" si="622"/>
        <v>144131.12999999995</v>
      </c>
      <c r="N2839" s="99">
        <f t="shared" si="615"/>
        <v>41291.870000000003</v>
      </c>
      <c r="O2839" s="99">
        <f t="shared" si="616"/>
        <v>185422.99999999994</v>
      </c>
      <c r="P2839" s="99"/>
      <c r="Q2839" s="99"/>
      <c r="R2839" s="99">
        <f t="shared" si="617"/>
        <v>0</v>
      </c>
      <c r="S2839" s="99">
        <f t="shared" si="618"/>
        <v>144131.12999999995</v>
      </c>
      <c r="T2839" s="99">
        <f t="shared" si="619"/>
        <v>41291.870000000003</v>
      </c>
      <c r="U2839" s="99">
        <f t="shared" si="620"/>
        <v>185422.99999999994</v>
      </c>
      <c r="V2839" s="105"/>
    </row>
    <row r="2840" spans="1:22" s="92" customFormat="1" x14ac:dyDescent="0.25">
      <c r="A2840" s="82">
        <v>10</v>
      </c>
      <c r="B2840" s="246"/>
      <c r="C2840" s="269"/>
      <c r="D2840" s="269"/>
      <c r="E2840" s="269" t="s">
        <v>2046</v>
      </c>
      <c r="F2840" s="223" t="s">
        <v>4950</v>
      </c>
      <c r="G2840" s="99">
        <v>111437.72999999995</v>
      </c>
      <c r="H2840" s="99">
        <v>48125.270000000004</v>
      </c>
      <c r="I2840" s="71">
        <f t="shared" ref="I2840:I2903" si="623">SUM(G2840:H2840)</f>
        <v>159562.99999999994</v>
      </c>
      <c r="J2840" s="99"/>
      <c r="K2840" s="99"/>
      <c r="L2840" s="99">
        <f t="shared" si="614"/>
        <v>0</v>
      </c>
      <c r="M2840" s="99">
        <f t="shared" si="622"/>
        <v>111437.72999999995</v>
      </c>
      <c r="N2840" s="99">
        <f t="shared" si="615"/>
        <v>48125.270000000004</v>
      </c>
      <c r="O2840" s="99">
        <f t="shared" si="616"/>
        <v>159562.99999999994</v>
      </c>
      <c r="P2840" s="99"/>
      <c r="Q2840" s="99"/>
      <c r="R2840" s="99">
        <f t="shared" si="617"/>
        <v>0</v>
      </c>
      <c r="S2840" s="99">
        <f t="shared" si="618"/>
        <v>111437.72999999995</v>
      </c>
      <c r="T2840" s="99">
        <f t="shared" si="619"/>
        <v>48125.270000000004</v>
      </c>
      <c r="U2840" s="99">
        <f t="shared" si="620"/>
        <v>159562.99999999994</v>
      </c>
      <c r="V2840" s="105"/>
    </row>
    <row r="2841" spans="1:22" s="92" customFormat="1" x14ac:dyDescent="0.25">
      <c r="A2841" s="82">
        <v>11</v>
      </c>
      <c r="B2841" s="246"/>
      <c r="C2841" s="269"/>
      <c r="D2841" s="269"/>
      <c r="E2841" s="269" t="s">
        <v>2046</v>
      </c>
      <c r="F2841" s="223" t="s">
        <v>4951</v>
      </c>
      <c r="G2841" s="99">
        <v>100685.84999999995</v>
      </c>
      <c r="H2841" s="99">
        <v>38540.150000000009</v>
      </c>
      <c r="I2841" s="71">
        <f t="shared" si="623"/>
        <v>139225.99999999994</v>
      </c>
      <c r="J2841" s="99"/>
      <c r="K2841" s="99"/>
      <c r="L2841" s="99">
        <f t="shared" si="614"/>
        <v>0</v>
      </c>
      <c r="M2841" s="99">
        <f t="shared" si="622"/>
        <v>100685.84999999995</v>
      </c>
      <c r="N2841" s="99">
        <f t="shared" si="615"/>
        <v>38540.150000000009</v>
      </c>
      <c r="O2841" s="99">
        <f t="shared" si="616"/>
        <v>139225.99999999994</v>
      </c>
      <c r="P2841" s="99"/>
      <c r="Q2841" s="99"/>
      <c r="R2841" s="99">
        <f t="shared" si="617"/>
        <v>0</v>
      </c>
      <c r="S2841" s="99">
        <f t="shared" si="618"/>
        <v>100685.84999999995</v>
      </c>
      <c r="T2841" s="99">
        <f t="shared" si="619"/>
        <v>38540.150000000009</v>
      </c>
      <c r="U2841" s="99">
        <f t="shared" si="620"/>
        <v>139225.99999999994</v>
      </c>
      <c r="V2841" s="105"/>
    </row>
    <row r="2842" spans="1:22" s="92" customFormat="1" x14ac:dyDescent="0.25">
      <c r="A2842" s="82">
        <v>12</v>
      </c>
      <c r="B2842" s="246"/>
      <c r="C2842" s="269"/>
      <c r="D2842" s="269"/>
      <c r="E2842" s="269" t="s">
        <v>2046</v>
      </c>
      <c r="F2842" s="223" t="s">
        <v>4952</v>
      </c>
      <c r="G2842" s="99">
        <v>121778.29000000007</v>
      </c>
      <c r="H2842" s="99">
        <v>48399.709999999992</v>
      </c>
      <c r="I2842" s="71">
        <f t="shared" si="623"/>
        <v>170178.00000000006</v>
      </c>
      <c r="J2842" s="99"/>
      <c r="K2842" s="99"/>
      <c r="L2842" s="99">
        <f t="shared" si="614"/>
        <v>0</v>
      </c>
      <c r="M2842" s="99">
        <f t="shared" si="622"/>
        <v>121778.29000000007</v>
      </c>
      <c r="N2842" s="99">
        <f t="shared" si="615"/>
        <v>48399.709999999992</v>
      </c>
      <c r="O2842" s="99">
        <f t="shared" si="616"/>
        <v>170178.00000000006</v>
      </c>
      <c r="P2842" s="99"/>
      <c r="Q2842" s="99"/>
      <c r="R2842" s="99">
        <f t="shared" si="617"/>
        <v>0</v>
      </c>
      <c r="S2842" s="99">
        <f t="shared" si="618"/>
        <v>121778.29000000007</v>
      </c>
      <c r="T2842" s="99">
        <f t="shared" si="619"/>
        <v>48399.709999999992</v>
      </c>
      <c r="U2842" s="99">
        <f t="shared" si="620"/>
        <v>170178.00000000006</v>
      </c>
      <c r="V2842" s="105"/>
    </row>
    <row r="2843" spans="1:22" s="92" customFormat="1" x14ac:dyDescent="0.25">
      <c r="A2843" s="82">
        <v>13</v>
      </c>
      <c r="B2843" s="246"/>
      <c r="C2843" s="269"/>
      <c r="D2843" s="269"/>
      <c r="E2843" s="269" t="s">
        <v>2046</v>
      </c>
      <c r="F2843" s="223" t="s">
        <v>266</v>
      </c>
      <c r="G2843" s="99">
        <v>96774.090000000026</v>
      </c>
      <c r="H2843" s="99">
        <v>50249.909999999989</v>
      </c>
      <c r="I2843" s="71">
        <f t="shared" si="623"/>
        <v>147024</v>
      </c>
      <c r="J2843" s="99"/>
      <c r="K2843" s="99"/>
      <c r="L2843" s="99">
        <f t="shared" si="614"/>
        <v>0</v>
      </c>
      <c r="M2843" s="99">
        <f t="shared" si="622"/>
        <v>96774.090000000026</v>
      </c>
      <c r="N2843" s="99">
        <f t="shared" si="615"/>
        <v>50249.909999999989</v>
      </c>
      <c r="O2843" s="99">
        <f t="shared" si="616"/>
        <v>147024</v>
      </c>
      <c r="P2843" s="99"/>
      <c r="Q2843" s="99"/>
      <c r="R2843" s="99">
        <f t="shared" si="617"/>
        <v>0</v>
      </c>
      <c r="S2843" s="99">
        <f t="shared" si="618"/>
        <v>96774.090000000026</v>
      </c>
      <c r="T2843" s="99">
        <f t="shared" si="619"/>
        <v>50249.909999999989</v>
      </c>
      <c r="U2843" s="99">
        <f t="shared" si="620"/>
        <v>147024</v>
      </c>
      <c r="V2843" s="105"/>
    </row>
    <row r="2844" spans="1:22" s="92" customFormat="1" x14ac:dyDescent="0.25">
      <c r="A2844" s="82">
        <v>14</v>
      </c>
      <c r="B2844" s="246"/>
      <c r="C2844" s="269"/>
      <c r="D2844" s="269"/>
      <c r="E2844" s="269" t="s">
        <v>2046</v>
      </c>
      <c r="F2844" s="223" t="s">
        <v>4953</v>
      </c>
      <c r="G2844" s="99">
        <v>112101.90000000001</v>
      </c>
      <c r="H2844" s="99">
        <v>42667.099999999991</v>
      </c>
      <c r="I2844" s="71">
        <f t="shared" si="623"/>
        <v>154769</v>
      </c>
      <c r="J2844" s="99"/>
      <c r="K2844" s="99"/>
      <c r="L2844" s="99">
        <f t="shared" si="614"/>
        <v>0</v>
      </c>
      <c r="M2844" s="99">
        <f t="shared" si="622"/>
        <v>112101.90000000001</v>
      </c>
      <c r="N2844" s="99">
        <f t="shared" si="615"/>
        <v>42667.099999999991</v>
      </c>
      <c r="O2844" s="99">
        <f t="shared" si="616"/>
        <v>154769</v>
      </c>
      <c r="P2844" s="99"/>
      <c r="Q2844" s="99"/>
      <c r="R2844" s="99">
        <f t="shared" si="617"/>
        <v>0</v>
      </c>
      <c r="S2844" s="99">
        <f t="shared" si="618"/>
        <v>112101.90000000001</v>
      </c>
      <c r="T2844" s="99">
        <f t="shared" si="619"/>
        <v>42667.099999999991</v>
      </c>
      <c r="U2844" s="99">
        <f t="shared" si="620"/>
        <v>154769</v>
      </c>
      <c r="V2844" s="105"/>
    </row>
    <row r="2845" spans="1:22" s="92" customFormat="1" x14ac:dyDescent="0.25">
      <c r="A2845" s="82">
        <v>15</v>
      </c>
      <c r="B2845" s="246"/>
      <c r="C2845" s="269"/>
      <c r="D2845" s="269"/>
      <c r="E2845" s="269" t="s">
        <v>2046</v>
      </c>
      <c r="F2845" s="223" t="s">
        <v>4954</v>
      </c>
      <c r="G2845" s="99">
        <v>105869.43999999997</v>
      </c>
      <c r="H2845" s="99">
        <v>47614.55999999999</v>
      </c>
      <c r="I2845" s="71">
        <f t="shared" si="623"/>
        <v>153483.99999999997</v>
      </c>
      <c r="J2845" s="99"/>
      <c r="K2845" s="99"/>
      <c r="L2845" s="99">
        <f t="shared" si="614"/>
        <v>0</v>
      </c>
      <c r="M2845" s="99">
        <f t="shared" si="622"/>
        <v>105869.43999999997</v>
      </c>
      <c r="N2845" s="99">
        <f t="shared" si="615"/>
        <v>47614.55999999999</v>
      </c>
      <c r="O2845" s="99">
        <f t="shared" si="616"/>
        <v>153483.99999999997</v>
      </c>
      <c r="P2845" s="99"/>
      <c r="Q2845" s="99"/>
      <c r="R2845" s="99">
        <f t="shared" si="617"/>
        <v>0</v>
      </c>
      <c r="S2845" s="99">
        <f t="shared" si="618"/>
        <v>105869.43999999997</v>
      </c>
      <c r="T2845" s="99">
        <f t="shared" si="619"/>
        <v>47614.55999999999</v>
      </c>
      <c r="U2845" s="99">
        <f t="shared" si="620"/>
        <v>153483.99999999997</v>
      </c>
      <c r="V2845" s="105"/>
    </row>
    <row r="2846" spans="1:22" s="92" customFormat="1" x14ac:dyDescent="0.25">
      <c r="A2846" s="82">
        <v>16</v>
      </c>
      <c r="B2846" s="246"/>
      <c r="C2846" s="269"/>
      <c r="D2846" s="269"/>
      <c r="E2846" s="269" t="s">
        <v>2046</v>
      </c>
      <c r="F2846" s="223" t="s">
        <v>4955</v>
      </c>
      <c r="G2846" s="99">
        <v>131798.14000000007</v>
      </c>
      <c r="H2846" s="99">
        <v>36987.860000000022</v>
      </c>
      <c r="I2846" s="71">
        <f t="shared" si="623"/>
        <v>168786.00000000009</v>
      </c>
      <c r="J2846" s="99"/>
      <c r="K2846" s="99"/>
      <c r="L2846" s="99">
        <f t="shared" si="614"/>
        <v>0</v>
      </c>
      <c r="M2846" s="99">
        <f t="shared" si="622"/>
        <v>131798.14000000007</v>
      </c>
      <c r="N2846" s="99">
        <f t="shared" si="615"/>
        <v>36987.860000000022</v>
      </c>
      <c r="O2846" s="99">
        <f t="shared" si="616"/>
        <v>168786.00000000009</v>
      </c>
      <c r="P2846" s="99"/>
      <c r="Q2846" s="99"/>
      <c r="R2846" s="99">
        <f t="shared" si="617"/>
        <v>0</v>
      </c>
      <c r="S2846" s="99">
        <f t="shared" si="618"/>
        <v>131798.14000000007</v>
      </c>
      <c r="T2846" s="99">
        <f t="shared" si="619"/>
        <v>36987.860000000022</v>
      </c>
      <c r="U2846" s="99">
        <f t="shared" si="620"/>
        <v>168786.00000000009</v>
      </c>
      <c r="V2846" s="105"/>
    </row>
    <row r="2847" spans="1:22" s="92" customFormat="1" x14ac:dyDescent="0.25">
      <c r="A2847" s="82">
        <v>17</v>
      </c>
      <c r="B2847" s="246"/>
      <c r="C2847" s="269"/>
      <c r="D2847" s="269"/>
      <c r="E2847" s="269" t="s">
        <v>2046</v>
      </c>
      <c r="F2847" s="223" t="s">
        <v>4956</v>
      </c>
      <c r="G2847" s="99">
        <v>295070.59999999992</v>
      </c>
      <c r="H2847" s="99">
        <v>50812.4</v>
      </c>
      <c r="I2847" s="71">
        <f t="shared" si="623"/>
        <v>345882.99999999994</v>
      </c>
      <c r="J2847" s="99"/>
      <c r="K2847" s="99"/>
      <c r="L2847" s="99">
        <f t="shared" si="614"/>
        <v>0</v>
      </c>
      <c r="M2847" s="99">
        <f t="shared" si="622"/>
        <v>295070.59999999992</v>
      </c>
      <c r="N2847" s="99">
        <f t="shared" si="615"/>
        <v>50812.4</v>
      </c>
      <c r="O2847" s="99">
        <f t="shared" si="616"/>
        <v>345882.99999999994</v>
      </c>
      <c r="P2847" s="99"/>
      <c r="Q2847" s="99"/>
      <c r="R2847" s="99">
        <f t="shared" si="617"/>
        <v>0</v>
      </c>
      <c r="S2847" s="99">
        <f t="shared" si="618"/>
        <v>295070.59999999992</v>
      </c>
      <c r="T2847" s="99">
        <f t="shared" si="619"/>
        <v>50812.4</v>
      </c>
      <c r="U2847" s="99">
        <f t="shared" si="620"/>
        <v>345882.99999999994</v>
      </c>
      <c r="V2847" s="105"/>
    </row>
    <row r="2848" spans="1:22" s="92" customFormat="1" x14ac:dyDescent="0.25">
      <c r="A2848" s="82">
        <v>18</v>
      </c>
      <c r="B2848" s="246"/>
      <c r="C2848" s="269"/>
      <c r="D2848" s="269"/>
      <c r="E2848" s="269" t="s">
        <v>2046</v>
      </c>
      <c r="F2848" s="223" t="s">
        <v>4957</v>
      </c>
      <c r="G2848" s="99">
        <v>102289.22000000002</v>
      </c>
      <c r="H2848" s="99">
        <v>49234.780000000013</v>
      </c>
      <c r="I2848" s="71">
        <f t="shared" si="623"/>
        <v>151524.00000000003</v>
      </c>
      <c r="J2848" s="99"/>
      <c r="K2848" s="99"/>
      <c r="L2848" s="99">
        <f t="shared" si="614"/>
        <v>0</v>
      </c>
      <c r="M2848" s="99">
        <f t="shared" si="622"/>
        <v>102289.22000000002</v>
      </c>
      <c r="N2848" s="99">
        <f t="shared" si="615"/>
        <v>49234.780000000013</v>
      </c>
      <c r="O2848" s="99">
        <f t="shared" si="616"/>
        <v>151524.00000000003</v>
      </c>
      <c r="P2848" s="99"/>
      <c r="Q2848" s="99"/>
      <c r="R2848" s="99">
        <f t="shared" si="617"/>
        <v>0</v>
      </c>
      <c r="S2848" s="99">
        <f t="shared" si="618"/>
        <v>102289.22000000002</v>
      </c>
      <c r="T2848" s="99">
        <f t="shared" si="619"/>
        <v>49234.780000000013</v>
      </c>
      <c r="U2848" s="99">
        <f t="shared" si="620"/>
        <v>151524.00000000003</v>
      </c>
      <c r="V2848" s="105"/>
    </row>
    <row r="2849" spans="1:68" s="92" customFormat="1" x14ac:dyDescent="0.25">
      <c r="A2849" s="82">
        <v>19</v>
      </c>
      <c r="B2849" s="246"/>
      <c r="C2849" s="269"/>
      <c r="D2849" s="269"/>
      <c r="E2849" s="269" t="s">
        <v>2046</v>
      </c>
      <c r="F2849" s="223" t="s">
        <v>4958</v>
      </c>
      <c r="G2849" s="99">
        <v>0</v>
      </c>
      <c r="H2849" s="99">
        <v>0</v>
      </c>
      <c r="I2849" s="71">
        <f t="shared" si="623"/>
        <v>0</v>
      </c>
      <c r="J2849" s="99"/>
      <c r="K2849" s="99"/>
      <c r="L2849" s="99">
        <f t="shared" si="614"/>
        <v>0</v>
      </c>
      <c r="M2849" s="99">
        <f t="shared" si="622"/>
        <v>0</v>
      </c>
      <c r="N2849" s="99">
        <f t="shared" si="615"/>
        <v>0</v>
      </c>
      <c r="O2849" s="99">
        <f t="shared" si="616"/>
        <v>0</v>
      </c>
      <c r="P2849" s="99"/>
      <c r="Q2849" s="99"/>
      <c r="R2849" s="99">
        <f t="shared" si="617"/>
        <v>0</v>
      </c>
      <c r="S2849" s="99">
        <f t="shared" si="618"/>
        <v>0</v>
      </c>
      <c r="T2849" s="99">
        <f t="shared" si="619"/>
        <v>0</v>
      </c>
      <c r="U2849" s="99">
        <f t="shared" si="620"/>
        <v>0</v>
      </c>
      <c r="V2849" s="105"/>
    </row>
    <row r="2850" spans="1:68" s="92" customFormat="1" x14ac:dyDescent="0.25">
      <c r="A2850" s="82">
        <v>20</v>
      </c>
      <c r="B2850" s="246"/>
      <c r="C2850" s="269"/>
      <c r="D2850" s="269"/>
      <c r="E2850" s="269" t="s">
        <v>2046</v>
      </c>
      <c r="F2850" s="223" t="s">
        <v>4959</v>
      </c>
      <c r="G2850" s="99">
        <v>165609.61999999997</v>
      </c>
      <c r="H2850" s="99">
        <v>38993.37999999999</v>
      </c>
      <c r="I2850" s="71">
        <f t="shared" si="623"/>
        <v>204602.99999999994</v>
      </c>
      <c r="J2850" s="99"/>
      <c r="K2850" s="99"/>
      <c r="L2850" s="99">
        <f t="shared" si="614"/>
        <v>0</v>
      </c>
      <c r="M2850" s="99">
        <f t="shared" si="622"/>
        <v>165609.61999999997</v>
      </c>
      <c r="N2850" s="99">
        <f t="shared" si="615"/>
        <v>38993.37999999999</v>
      </c>
      <c r="O2850" s="99">
        <f t="shared" si="616"/>
        <v>204602.99999999994</v>
      </c>
      <c r="P2850" s="99"/>
      <c r="Q2850" s="99"/>
      <c r="R2850" s="99">
        <f t="shared" si="617"/>
        <v>0</v>
      </c>
      <c r="S2850" s="99">
        <f t="shared" si="618"/>
        <v>165609.61999999997</v>
      </c>
      <c r="T2850" s="99">
        <f t="shared" si="619"/>
        <v>38993.37999999999</v>
      </c>
      <c r="U2850" s="99">
        <f t="shared" si="620"/>
        <v>204602.99999999994</v>
      </c>
      <c r="V2850" s="105"/>
    </row>
    <row r="2851" spans="1:68" s="92" customFormat="1" x14ac:dyDescent="0.25">
      <c r="A2851" s="82">
        <v>21</v>
      </c>
      <c r="B2851" s="246"/>
      <c r="C2851" s="269"/>
      <c r="D2851" s="269"/>
      <c r="E2851" s="269" t="s">
        <v>2046</v>
      </c>
      <c r="F2851" s="223" t="s">
        <v>4960</v>
      </c>
      <c r="G2851" s="99">
        <v>127500.67000000001</v>
      </c>
      <c r="H2851" s="99">
        <v>31460.329999999994</v>
      </c>
      <c r="I2851" s="71">
        <f t="shared" si="623"/>
        <v>158961</v>
      </c>
      <c r="J2851" s="99"/>
      <c r="K2851" s="99"/>
      <c r="L2851" s="99">
        <f t="shared" si="614"/>
        <v>0</v>
      </c>
      <c r="M2851" s="99">
        <f t="shared" si="622"/>
        <v>127500.67000000001</v>
      </c>
      <c r="N2851" s="99">
        <f t="shared" si="615"/>
        <v>31460.329999999994</v>
      </c>
      <c r="O2851" s="99">
        <f t="shared" si="616"/>
        <v>158961</v>
      </c>
      <c r="P2851" s="99"/>
      <c r="Q2851" s="99"/>
      <c r="R2851" s="99">
        <f t="shared" si="617"/>
        <v>0</v>
      </c>
      <c r="S2851" s="99">
        <f t="shared" si="618"/>
        <v>127500.67000000001</v>
      </c>
      <c r="T2851" s="99">
        <f t="shared" si="619"/>
        <v>31460.329999999994</v>
      </c>
      <c r="U2851" s="99">
        <f t="shared" si="620"/>
        <v>158961</v>
      </c>
      <c r="V2851" s="105"/>
    </row>
    <row r="2852" spans="1:68" s="92" customFormat="1" x14ac:dyDescent="0.25">
      <c r="A2852" s="82">
        <v>22</v>
      </c>
      <c r="B2852" s="246"/>
      <c r="C2852" s="269"/>
      <c r="D2852" s="269"/>
      <c r="E2852" s="269" t="s">
        <v>2046</v>
      </c>
      <c r="F2852" s="223" t="s">
        <v>4961</v>
      </c>
      <c r="G2852" s="99">
        <v>9213.9100000000017</v>
      </c>
      <c r="H2852" s="99">
        <v>624.09</v>
      </c>
      <c r="I2852" s="71">
        <f t="shared" si="623"/>
        <v>9838.0000000000018</v>
      </c>
      <c r="J2852" s="99"/>
      <c r="K2852" s="99"/>
      <c r="L2852" s="99">
        <f t="shared" ref="L2852:L2916" si="624">J2852+K2852</f>
        <v>0</v>
      </c>
      <c r="M2852" s="99">
        <f t="shared" si="622"/>
        <v>9213.9100000000017</v>
      </c>
      <c r="N2852" s="99">
        <f t="shared" ref="N2852:N2916" si="625">H2852+K2852</f>
        <v>624.09</v>
      </c>
      <c r="O2852" s="99">
        <f t="shared" ref="O2852:O2916" si="626">I2852+L2852</f>
        <v>9838.0000000000018</v>
      </c>
      <c r="P2852" s="99"/>
      <c r="Q2852" s="99"/>
      <c r="R2852" s="99">
        <f t="shared" ref="R2852:R2916" si="627">P2852+Q2852</f>
        <v>0</v>
      </c>
      <c r="S2852" s="99">
        <f t="shared" ref="S2852:S2916" si="628">M2852-P2852</f>
        <v>9213.9100000000017</v>
      </c>
      <c r="T2852" s="99">
        <f t="shared" ref="T2852:T2916" si="629">N2852-Q2852</f>
        <v>624.09</v>
      </c>
      <c r="U2852" s="99">
        <f t="shared" ref="U2852:U2916" si="630">O2852-R2852</f>
        <v>9838.0000000000018</v>
      </c>
      <c r="V2852" s="105"/>
    </row>
    <row r="2853" spans="1:68" s="92" customFormat="1" x14ac:dyDescent="0.25">
      <c r="A2853" s="82">
        <v>23</v>
      </c>
      <c r="B2853" s="246"/>
      <c r="C2853" s="269"/>
      <c r="D2853" s="269"/>
      <c r="E2853" s="269" t="s">
        <v>2046</v>
      </c>
      <c r="F2853" s="223" t="s">
        <v>4962</v>
      </c>
      <c r="G2853" s="99">
        <v>6029.1499999999987</v>
      </c>
      <c r="H2853" s="99">
        <v>1764.85</v>
      </c>
      <c r="I2853" s="71">
        <f t="shared" si="623"/>
        <v>7793.9999999999982</v>
      </c>
      <c r="J2853" s="99"/>
      <c r="K2853" s="99"/>
      <c r="L2853" s="99">
        <f t="shared" si="624"/>
        <v>0</v>
      </c>
      <c r="M2853" s="99">
        <f t="shared" si="622"/>
        <v>6029.1499999999987</v>
      </c>
      <c r="N2853" s="99">
        <f t="shared" si="625"/>
        <v>1764.85</v>
      </c>
      <c r="O2853" s="99">
        <f t="shared" si="626"/>
        <v>7793.9999999999982</v>
      </c>
      <c r="P2853" s="99"/>
      <c r="Q2853" s="99"/>
      <c r="R2853" s="99">
        <f t="shared" si="627"/>
        <v>0</v>
      </c>
      <c r="S2853" s="99">
        <f t="shared" si="628"/>
        <v>6029.1499999999987</v>
      </c>
      <c r="T2853" s="99">
        <f t="shared" si="629"/>
        <v>1764.85</v>
      </c>
      <c r="U2853" s="99">
        <f t="shared" si="630"/>
        <v>7793.9999999999982</v>
      </c>
      <c r="V2853" s="105"/>
    </row>
    <row r="2854" spans="1:68" s="92" customFormat="1" x14ac:dyDescent="0.25">
      <c r="A2854" s="82">
        <v>24</v>
      </c>
      <c r="B2854" s="246"/>
      <c r="C2854" s="269"/>
      <c r="D2854" s="269"/>
      <c r="E2854" s="269" t="s">
        <v>2046</v>
      </c>
      <c r="F2854" s="223" t="s">
        <v>4963</v>
      </c>
      <c r="G2854" s="99">
        <v>108943.35999999996</v>
      </c>
      <c r="H2854" s="99">
        <v>43732.639999999992</v>
      </c>
      <c r="I2854" s="71">
        <f t="shared" si="623"/>
        <v>152675.99999999994</v>
      </c>
      <c r="J2854" s="99"/>
      <c r="K2854" s="99"/>
      <c r="L2854" s="99">
        <f t="shared" si="624"/>
        <v>0</v>
      </c>
      <c r="M2854" s="99">
        <f t="shared" si="622"/>
        <v>108943.35999999996</v>
      </c>
      <c r="N2854" s="99">
        <f t="shared" si="625"/>
        <v>43732.639999999992</v>
      </c>
      <c r="O2854" s="99">
        <f t="shared" si="626"/>
        <v>152675.99999999994</v>
      </c>
      <c r="P2854" s="99"/>
      <c r="Q2854" s="99"/>
      <c r="R2854" s="99">
        <f t="shared" si="627"/>
        <v>0</v>
      </c>
      <c r="S2854" s="99">
        <f t="shared" si="628"/>
        <v>108943.35999999996</v>
      </c>
      <c r="T2854" s="99">
        <f t="shared" si="629"/>
        <v>43732.639999999992</v>
      </c>
      <c r="U2854" s="99">
        <f t="shared" si="630"/>
        <v>152675.99999999994</v>
      </c>
      <c r="V2854" s="105"/>
    </row>
    <row r="2855" spans="1:68" s="92" customFormat="1" x14ac:dyDescent="0.25">
      <c r="A2855" s="82">
        <v>25</v>
      </c>
      <c r="B2855" s="246"/>
      <c r="C2855" s="269"/>
      <c r="D2855" s="269"/>
      <c r="E2855" s="269" t="s">
        <v>2046</v>
      </c>
      <c r="F2855" s="223" t="s">
        <v>4964</v>
      </c>
      <c r="G2855" s="99">
        <v>15306.76</v>
      </c>
      <c r="H2855" s="99">
        <v>4749.24</v>
      </c>
      <c r="I2855" s="71">
        <f t="shared" si="623"/>
        <v>20056</v>
      </c>
      <c r="J2855" s="99"/>
      <c r="K2855" s="99"/>
      <c r="L2855" s="99">
        <f t="shared" si="624"/>
        <v>0</v>
      </c>
      <c r="M2855" s="99">
        <f t="shared" si="622"/>
        <v>15306.76</v>
      </c>
      <c r="N2855" s="99">
        <f t="shared" si="625"/>
        <v>4749.24</v>
      </c>
      <c r="O2855" s="99">
        <f t="shared" si="626"/>
        <v>20056</v>
      </c>
      <c r="P2855" s="99"/>
      <c r="Q2855" s="99"/>
      <c r="R2855" s="99">
        <f t="shared" si="627"/>
        <v>0</v>
      </c>
      <c r="S2855" s="99">
        <f t="shared" si="628"/>
        <v>15306.76</v>
      </c>
      <c r="T2855" s="99">
        <f t="shared" si="629"/>
        <v>4749.24</v>
      </c>
      <c r="U2855" s="99">
        <f t="shared" si="630"/>
        <v>20056</v>
      </c>
      <c r="V2855" s="105"/>
    </row>
    <row r="2856" spans="1:68" s="224" customFormat="1" x14ac:dyDescent="0.25">
      <c r="A2856" s="82">
        <v>26</v>
      </c>
      <c r="B2856" s="246"/>
      <c r="C2856" s="269"/>
      <c r="D2856" s="269"/>
      <c r="E2856" s="269" t="s">
        <v>2046</v>
      </c>
      <c r="F2856" s="223" t="s">
        <v>4965</v>
      </c>
      <c r="G2856" s="99">
        <v>115539.05999999998</v>
      </c>
      <c r="H2856" s="99">
        <v>27711.94</v>
      </c>
      <c r="I2856" s="71">
        <f t="shared" si="623"/>
        <v>143250.99999999997</v>
      </c>
      <c r="J2856" s="99"/>
      <c r="K2856" s="99"/>
      <c r="L2856" s="99">
        <f t="shared" si="624"/>
        <v>0</v>
      </c>
      <c r="M2856" s="99">
        <f t="shared" si="622"/>
        <v>115539.05999999998</v>
      </c>
      <c r="N2856" s="99">
        <f t="shared" si="625"/>
        <v>27711.94</v>
      </c>
      <c r="O2856" s="99">
        <f t="shared" si="626"/>
        <v>143250.99999999997</v>
      </c>
      <c r="P2856" s="99"/>
      <c r="Q2856" s="99"/>
      <c r="R2856" s="99">
        <f t="shared" si="627"/>
        <v>0</v>
      </c>
      <c r="S2856" s="99">
        <f t="shared" si="628"/>
        <v>115539.05999999998</v>
      </c>
      <c r="T2856" s="99">
        <f t="shared" si="629"/>
        <v>27711.94</v>
      </c>
      <c r="U2856" s="99">
        <f t="shared" si="630"/>
        <v>143250.99999999997</v>
      </c>
      <c r="V2856" s="105"/>
      <c r="W2856" s="92"/>
      <c r="X2856" s="92"/>
      <c r="Y2856" s="92"/>
      <c r="Z2856" s="92"/>
      <c r="AA2856" s="92"/>
      <c r="AB2856" s="92"/>
      <c r="AC2856" s="92"/>
      <c r="AD2856" s="92"/>
      <c r="AE2856" s="92"/>
      <c r="AF2856" s="92"/>
      <c r="AG2856" s="92"/>
      <c r="AH2856" s="92"/>
      <c r="AI2856" s="92"/>
      <c r="AJ2856" s="92"/>
      <c r="AK2856" s="92"/>
      <c r="AL2856" s="92"/>
      <c r="AM2856" s="92"/>
      <c r="AN2856" s="92"/>
      <c r="AO2856" s="92"/>
      <c r="AP2856" s="92"/>
      <c r="AQ2856" s="92"/>
      <c r="AR2856" s="92"/>
      <c r="AS2856" s="92"/>
      <c r="AT2856" s="92"/>
      <c r="AU2856" s="92"/>
      <c r="AV2856" s="92"/>
      <c r="AW2856" s="92"/>
      <c r="AX2856" s="92"/>
      <c r="AY2856" s="92"/>
      <c r="AZ2856" s="92"/>
      <c r="BA2856" s="92"/>
      <c r="BB2856" s="92"/>
      <c r="BC2856" s="92"/>
      <c r="BD2856" s="92"/>
      <c r="BE2856" s="92"/>
      <c r="BF2856" s="92"/>
      <c r="BG2856" s="92"/>
      <c r="BH2856" s="92"/>
      <c r="BI2856" s="92"/>
      <c r="BJ2856" s="92"/>
      <c r="BK2856" s="92"/>
      <c r="BL2856" s="92"/>
      <c r="BM2856" s="92"/>
      <c r="BN2856" s="92"/>
      <c r="BO2856" s="92"/>
      <c r="BP2856" s="92"/>
    </row>
    <row r="2857" spans="1:68" s="92" customFormat="1" x14ac:dyDescent="0.25">
      <c r="A2857" s="82">
        <v>27</v>
      </c>
      <c r="B2857" s="246"/>
      <c r="C2857" s="269"/>
      <c r="D2857" s="269"/>
      <c r="E2857" s="269" t="s">
        <v>2046</v>
      </c>
      <c r="F2857" s="223" t="s">
        <v>4966</v>
      </c>
      <c r="G2857" s="99">
        <v>193892.10000000006</v>
      </c>
      <c r="H2857" s="99">
        <v>23669.899999999972</v>
      </c>
      <c r="I2857" s="71">
        <f t="shared" si="623"/>
        <v>217562.00000000003</v>
      </c>
      <c r="J2857" s="99"/>
      <c r="K2857" s="99"/>
      <c r="L2857" s="99">
        <f t="shared" si="624"/>
        <v>0</v>
      </c>
      <c r="M2857" s="99">
        <f t="shared" si="622"/>
        <v>193892.10000000006</v>
      </c>
      <c r="N2857" s="99">
        <f t="shared" si="625"/>
        <v>23669.899999999972</v>
      </c>
      <c r="O2857" s="99">
        <f t="shared" si="626"/>
        <v>217562.00000000003</v>
      </c>
      <c r="P2857" s="99"/>
      <c r="Q2857" s="99"/>
      <c r="R2857" s="99">
        <f t="shared" si="627"/>
        <v>0</v>
      </c>
      <c r="S2857" s="99">
        <f t="shared" si="628"/>
        <v>193892.10000000006</v>
      </c>
      <c r="T2857" s="99">
        <f t="shared" si="629"/>
        <v>23669.899999999972</v>
      </c>
      <c r="U2857" s="99">
        <f t="shared" si="630"/>
        <v>217562.00000000003</v>
      </c>
      <c r="V2857" s="105"/>
    </row>
    <row r="2858" spans="1:68" s="92" customFormat="1" x14ac:dyDescent="0.25">
      <c r="A2858" s="82">
        <v>28</v>
      </c>
      <c r="B2858" s="246"/>
      <c r="C2858" s="269"/>
      <c r="D2858" s="269"/>
      <c r="E2858" s="269" t="s">
        <v>2046</v>
      </c>
      <c r="F2858" s="223" t="s">
        <v>4967</v>
      </c>
      <c r="G2858" s="99">
        <v>11552.979999999998</v>
      </c>
      <c r="H2858" s="99">
        <v>695.02</v>
      </c>
      <c r="I2858" s="71">
        <f t="shared" si="623"/>
        <v>12247.999999999998</v>
      </c>
      <c r="J2858" s="99"/>
      <c r="K2858" s="99"/>
      <c r="L2858" s="99">
        <f t="shared" si="624"/>
        <v>0</v>
      </c>
      <c r="M2858" s="99">
        <f t="shared" si="622"/>
        <v>11552.979999999998</v>
      </c>
      <c r="N2858" s="99">
        <f t="shared" si="625"/>
        <v>695.02</v>
      </c>
      <c r="O2858" s="99">
        <f t="shared" si="626"/>
        <v>12247.999999999998</v>
      </c>
      <c r="P2858" s="99"/>
      <c r="Q2858" s="99"/>
      <c r="R2858" s="99">
        <f t="shared" si="627"/>
        <v>0</v>
      </c>
      <c r="S2858" s="99">
        <f t="shared" si="628"/>
        <v>11552.979999999998</v>
      </c>
      <c r="T2858" s="99">
        <f t="shared" si="629"/>
        <v>695.02</v>
      </c>
      <c r="U2858" s="99">
        <f t="shared" si="630"/>
        <v>12247.999999999998</v>
      </c>
      <c r="V2858" s="105"/>
    </row>
    <row r="2859" spans="1:68" s="92" customFormat="1" x14ac:dyDescent="0.25">
      <c r="A2859" s="82">
        <v>29</v>
      </c>
      <c r="B2859" s="246"/>
      <c r="C2859" s="269"/>
      <c r="D2859" s="269"/>
      <c r="E2859" s="269" t="s">
        <v>2046</v>
      </c>
      <c r="F2859" s="223" t="s">
        <v>4968</v>
      </c>
      <c r="G2859" s="99">
        <v>184186.57000000004</v>
      </c>
      <c r="H2859" s="99">
        <v>30396.43</v>
      </c>
      <c r="I2859" s="71">
        <f t="shared" si="623"/>
        <v>214583.00000000003</v>
      </c>
      <c r="J2859" s="99"/>
      <c r="K2859" s="99"/>
      <c r="L2859" s="99">
        <f t="shared" si="624"/>
        <v>0</v>
      </c>
      <c r="M2859" s="99">
        <f t="shared" si="622"/>
        <v>184186.57000000004</v>
      </c>
      <c r="N2859" s="99">
        <f t="shared" si="625"/>
        <v>30396.43</v>
      </c>
      <c r="O2859" s="99">
        <f t="shared" si="626"/>
        <v>214583.00000000003</v>
      </c>
      <c r="P2859" s="99"/>
      <c r="Q2859" s="99"/>
      <c r="R2859" s="99">
        <f t="shared" si="627"/>
        <v>0</v>
      </c>
      <c r="S2859" s="99">
        <f t="shared" si="628"/>
        <v>184186.57000000004</v>
      </c>
      <c r="T2859" s="99">
        <f t="shared" si="629"/>
        <v>30396.43</v>
      </c>
      <c r="U2859" s="99">
        <f t="shared" si="630"/>
        <v>214583.00000000003</v>
      </c>
      <c r="V2859" s="105"/>
    </row>
    <row r="2860" spans="1:68" s="92" customFormat="1" x14ac:dyDescent="0.25">
      <c r="A2860" s="82">
        <v>30</v>
      </c>
      <c r="B2860" s="246"/>
      <c r="C2860" s="269"/>
      <c r="D2860" s="269"/>
      <c r="E2860" s="269" t="s">
        <v>2046</v>
      </c>
      <c r="F2860" s="223" t="s">
        <v>4969</v>
      </c>
      <c r="G2860" s="99">
        <v>163843.01999999987</v>
      </c>
      <c r="H2860" s="99">
        <v>-1516.0200000000114</v>
      </c>
      <c r="I2860" s="71">
        <f t="shared" si="623"/>
        <v>162326.99999999985</v>
      </c>
      <c r="J2860" s="99"/>
      <c r="K2860" s="99"/>
      <c r="L2860" s="99">
        <f t="shared" si="624"/>
        <v>0</v>
      </c>
      <c r="M2860" s="99">
        <f t="shared" si="622"/>
        <v>163843.01999999987</v>
      </c>
      <c r="N2860" s="99">
        <f t="shared" si="625"/>
        <v>-1516.0200000000114</v>
      </c>
      <c r="O2860" s="99">
        <f t="shared" si="626"/>
        <v>162326.99999999985</v>
      </c>
      <c r="P2860" s="99"/>
      <c r="Q2860" s="99"/>
      <c r="R2860" s="99">
        <f t="shared" si="627"/>
        <v>0</v>
      </c>
      <c r="S2860" s="99">
        <f t="shared" si="628"/>
        <v>163843.01999999987</v>
      </c>
      <c r="T2860" s="99">
        <f t="shared" si="629"/>
        <v>-1516.0200000000114</v>
      </c>
      <c r="U2860" s="99">
        <f t="shared" si="630"/>
        <v>162326.99999999985</v>
      </c>
      <c r="V2860" s="105"/>
    </row>
    <row r="2861" spans="1:68" s="92" customFormat="1" x14ac:dyDescent="0.25">
      <c r="A2861" s="82">
        <v>31</v>
      </c>
      <c r="B2861" s="246"/>
      <c r="C2861" s="269"/>
      <c r="D2861" s="269"/>
      <c r="E2861" s="269" t="s">
        <v>2046</v>
      </c>
      <c r="F2861" s="223" t="s">
        <v>4970</v>
      </c>
      <c r="G2861" s="99">
        <v>108913.14999999994</v>
      </c>
      <c r="H2861" s="99">
        <v>50225.850000000013</v>
      </c>
      <c r="I2861" s="71">
        <f t="shared" si="623"/>
        <v>159138.99999999994</v>
      </c>
      <c r="J2861" s="99"/>
      <c r="K2861" s="99"/>
      <c r="L2861" s="99">
        <f t="shared" si="624"/>
        <v>0</v>
      </c>
      <c r="M2861" s="99">
        <f t="shared" si="622"/>
        <v>108913.14999999994</v>
      </c>
      <c r="N2861" s="99">
        <f t="shared" si="625"/>
        <v>50225.850000000013</v>
      </c>
      <c r="O2861" s="99">
        <f t="shared" si="626"/>
        <v>159138.99999999994</v>
      </c>
      <c r="P2861" s="99"/>
      <c r="Q2861" s="99"/>
      <c r="R2861" s="99">
        <f t="shared" si="627"/>
        <v>0</v>
      </c>
      <c r="S2861" s="99">
        <f t="shared" si="628"/>
        <v>108913.14999999994</v>
      </c>
      <c r="T2861" s="99">
        <f t="shared" si="629"/>
        <v>50225.850000000013</v>
      </c>
      <c r="U2861" s="99">
        <f t="shared" si="630"/>
        <v>159138.99999999994</v>
      </c>
      <c r="V2861" s="105"/>
    </row>
    <row r="2862" spans="1:68" s="92" customFormat="1" x14ac:dyDescent="0.25">
      <c r="A2862" s="82">
        <v>32</v>
      </c>
      <c r="B2862" s="246"/>
      <c r="C2862" s="269"/>
      <c r="D2862" s="269"/>
      <c r="E2862" s="269" t="s">
        <v>2046</v>
      </c>
      <c r="F2862" s="223" t="s">
        <v>4971</v>
      </c>
      <c r="G2862" s="99">
        <v>9651.5899999999983</v>
      </c>
      <c r="H2862" s="99">
        <v>733.41</v>
      </c>
      <c r="I2862" s="71">
        <f t="shared" si="623"/>
        <v>10384.999999999998</v>
      </c>
      <c r="J2862" s="99"/>
      <c r="K2862" s="99"/>
      <c r="L2862" s="99">
        <f t="shared" si="624"/>
        <v>0</v>
      </c>
      <c r="M2862" s="99">
        <f t="shared" si="622"/>
        <v>9651.5899999999983</v>
      </c>
      <c r="N2862" s="99">
        <f t="shared" si="625"/>
        <v>733.41</v>
      </c>
      <c r="O2862" s="99">
        <f t="shared" si="626"/>
        <v>10384.999999999998</v>
      </c>
      <c r="P2862" s="99"/>
      <c r="Q2862" s="99"/>
      <c r="R2862" s="99">
        <f t="shared" si="627"/>
        <v>0</v>
      </c>
      <c r="S2862" s="99">
        <f t="shared" si="628"/>
        <v>9651.5899999999983</v>
      </c>
      <c r="T2862" s="99">
        <f t="shared" si="629"/>
        <v>733.41</v>
      </c>
      <c r="U2862" s="99">
        <f t="shared" si="630"/>
        <v>10384.999999999998</v>
      </c>
      <c r="V2862" s="105"/>
    </row>
    <row r="2863" spans="1:68" s="92" customFormat="1" x14ac:dyDescent="0.25">
      <c r="A2863" s="82">
        <v>33</v>
      </c>
      <c r="B2863" s="246"/>
      <c r="C2863" s="269"/>
      <c r="D2863" s="269"/>
      <c r="E2863" s="269" t="s">
        <v>2046</v>
      </c>
      <c r="F2863" s="223" t="s">
        <v>4972</v>
      </c>
      <c r="G2863" s="99">
        <v>135744.49000000005</v>
      </c>
      <c r="H2863" s="99">
        <v>33455.51</v>
      </c>
      <c r="I2863" s="71">
        <f t="shared" si="623"/>
        <v>169200.00000000006</v>
      </c>
      <c r="J2863" s="99"/>
      <c r="K2863" s="99"/>
      <c r="L2863" s="99">
        <f t="shared" si="624"/>
        <v>0</v>
      </c>
      <c r="M2863" s="99">
        <f t="shared" si="622"/>
        <v>135744.49000000005</v>
      </c>
      <c r="N2863" s="99">
        <f t="shared" si="625"/>
        <v>33455.51</v>
      </c>
      <c r="O2863" s="99">
        <f t="shared" si="626"/>
        <v>169200.00000000006</v>
      </c>
      <c r="P2863" s="99"/>
      <c r="Q2863" s="99"/>
      <c r="R2863" s="99">
        <f t="shared" si="627"/>
        <v>0</v>
      </c>
      <c r="S2863" s="99">
        <f t="shared" si="628"/>
        <v>135744.49000000005</v>
      </c>
      <c r="T2863" s="99">
        <f t="shared" si="629"/>
        <v>33455.51</v>
      </c>
      <c r="U2863" s="99">
        <f t="shared" si="630"/>
        <v>169200.00000000006</v>
      </c>
      <c r="V2863" s="105"/>
    </row>
    <row r="2864" spans="1:68" s="92" customFormat="1" x14ac:dyDescent="0.25">
      <c r="A2864" s="82">
        <v>34</v>
      </c>
      <c r="B2864" s="246"/>
      <c r="C2864" s="269"/>
      <c r="D2864" s="269"/>
      <c r="E2864" s="269" t="s">
        <v>2046</v>
      </c>
      <c r="F2864" s="223" t="s">
        <v>4973</v>
      </c>
      <c r="G2864" s="99">
        <v>159035.4800000001</v>
      </c>
      <c r="H2864" s="99">
        <v>52003.520000000004</v>
      </c>
      <c r="I2864" s="71">
        <f t="shared" si="623"/>
        <v>211039.00000000012</v>
      </c>
      <c r="J2864" s="99"/>
      <c r="K2864" s="99"/>
      <c r="L2864" s="99">
        <f t="shared" si="624"/>
        <v>0</v>
      </c>
      <c r="M2864" s="99">
        <f t="shared" si="622"/>
        <v>159035.4800000001</v>
      </c>
      <c r="N2864" s="99">
        <f t="shared" si="625"/>
        <v>52003.520000000004</v>
      </c>
      <c r="O2864" s="99">
        <f t="shared" si="626"/>
        <v>211039.00000000012</v>
      </c>
      <c r="P2864" s="99"/>
      <c r="Q2864" s="99"/>
      <c r="R2864" s="99">
        <f t="shared" si="627"/>
        <v>0</v>
      </c>
      <c r="S2864" s="99">
        <f t="shared" si="628"/>
        <v>159035.4800000001</v>
      </c>
      <c r="T2864" s="99">
        <f t="shared" si="629"/>
        <v>52003.520000000004</v>
      </c>
      <c r="U2864" s="99">
        <f t="shared" si="630"/>
        <v>211039.00000000012</v>
      </c>
      <c r="V2864" s="105"/>
    </row>
    <row r="2865" spans="1:68" s="92" customFormat="1" x14ac:dyDescent="0.25">
      <c r="A2865" s="82">
        <v>35</v>
      </c>
      <c r="B2865" s="246"/>
      <c r="C2865" s="269"/>
      <c r="D2865" s="269"/>
      <c r="E2865" s="269" t="s">
        <v>2046</v>
      </c>
      <c r="F2865" s="223" t="s">
        <v>4974</v>
      </c>
      <c r="G2865" s="99">
        <v>322804.2699999999</v>
      </c>
      <c r="H2865" s="99">
        <v>7705.7300000000105</v>
      </c>
      <c r="I2865" s="71">
        <f t="shared" si="623"/>
        <v>330509.99999999988</v>
      </c>
      <c r="J2865" s="99"/>
      <c r="K2865" s="99"/>
      <c r="L2865" s="99">
        <f t="shared" si="624"/>
        <v>0</v>
      </c>
      <c r="M2865" s="99">
        <f t="shared" si="622"/>
        <v>322804.2699999999</v>
      </c>
      <c r="N2865" s="99">
        <f t="shared" si="625"/>
        <v>7705.7300000000105</v>
      </c>
      <c r="O2865" s="99">
        <f t="shared" si="626"/>
        <v>330509.99999999988</v>
      </c>
      <c r="P2865" s="99"/>
      <c r="Q2865" s="99"/>
      <c r="R2865" s="99">
        <f t="shared" si="627"/>
        <v>0</v>
      </c>
      <c r="S2865" s="99">
        <f t="shared" si="628"/>
        <v>322804.2699999999</v>
      </c>
      <c r="T2865" s="99">
        <f t="shared" si="629"/>
        <v>7705.7300000000105</v>
      </c>
      <c r="U2865" s="99">
        <f t="shared" si="630"/>
        <v>330509.99999999988</v>
      </c>
      <c r="V2865" s="105"/>
    </row>
    <row r="2866" spans="1:68" s="92" customFormat="1" x14ac:dyDescent="0.25">
      <c r="A2866" s="82">
        <v>36</v>
      </c>
      <c r="B2866" s="226"/>
      <c r="C2866" s="270"/>
      <c r="D2866" s="270"/>
      <c r="E2866" s="270" t="s">
        <v>2046</v>
      </c>
      <c r="F2866" s="227" t="s">
        <v>5530</v>
      </c>
      <c r="G2866" s="99">
        <v>4570.46</v>
      </c>
      <c r="H2866" s="99">
        <v>209.54000000000002</v>
      </c>
      <c r="I2866" s="71">
        <f t="shared" si="623"/>
        <v>4780</v>
      </c>
      <c r="J2866" s="99"/>
      <c r="K2866" s="99"/>
      <c r="L2866" s="99">
        <f>J2866+K2866</f>
        <v>0</v>
      </c>
      <c r="M2866" s="99">
        <f>G2866+J2866</f>
        <v>4570.46</v>
      </c>
      <c r="N2866" s="99">
        <f>H2866+K2866</f>
        <v>209.54000000000002</v>
      </c>
      <c r="O2866" s="99">
        <f>I2866+L2866</f>
        <v>4780</v>
      </c>
      <c r="P2866" s="99"/>
      <c r="Q2866" s="99"/>
      <c r="R2866" s="99">
        <f>P2866+Q2866</f>
        <v>0</v>
      </c>
      <c r="S2866" s="99">
        <f>M2866-P2866</f>
        <v>4570.46</v>
      </c>
      <c r="T2866" s="99">
        <f>N2866-Q2866</f>
        <v>209.54000000000002</v>
      </c>
      <c r="U2866" s="99">
        <f>O2866-R2866</f>
        <v>4780</v>
      </c>
      <c r="V2866" s="105"/>
    </row>
    <row r="2867" spans="1:68" s="219" customFormat="1" x14ac:dyDescent="0.25">
      <c r="A2867" s="255" t="s">
        <v>43</v>
      </c>
      <c r="B2867" s="256"/>
      <c r="C2867" s="256"/>
      <c r="D2867" s="256"/>
      <c r="E2867" s="256"/>
      <c r="F2867" s="218">
        <f>A2866</f>
        <v>36</v>
      </c>
      <c r="G2867" s="97">
        <f>SUM(G2831:G2866)</f>
        <v>3566600.629999999</v>
      </c>
      <c r="H2867" s="97">
        <f t="shared" ref="H2867:U2867" si="631">SUM(H2831:H2866)</f>
        <v>937254.37</v>
      </c>
      <c r="I2867" s="97">
        <f t="shared" si="631"/>
        <v>4503855</v>
      </c>
      <c r="J2867" s="97">
        <f t="shared" si="631"/>
        <v>0</v>
      </c>
      <c r="K2867" s="97">
        <f t="shared" si="631"/>
        <v>0</v>
      </c>
      <c r="L2867" s="97">
        <f t="shared" si="631"/>
        <v>0</v>
      </c>
      <c r="M2867" s="97">
        <f t="shared" si="631"/>
        <v>3566600.629999999</v>
      </c>
      <c r="N2867" s="97">
        <f t="shared" si="631"/>
        <v>937254.37</v>
      </c>
      <c r="O2867" s="97">
        <f t="shared" si="631"/>
        <v>4503855</v>
      </c>
      <c r="P2867" s="97">
        <f t="shared" si="631"/>
        <v>0</v>
      </c>
      <c r="Q2867" s="97">
        <f t="shared" si="631"/>
        <v>0</v>
      </c>
      <c r="R2867" s="97">
        <f t="shared" si="631"/>
        <v>0</v>
      </c>
      <c r="S2867" s="97">
        <f t="shared" si="631"/>
        <v>3566600.629999999</v>
      </c>
      <c r="T2867" s="97">
        <f t="shared" si="631"/>
        <v>937254.37</v>
      </c>
      <c r="U2867" s="97">
        <f t="shared" si="631"/>
        <v>4503855</v>
      </c>
      <c r="V2867" s="97"/>
      <c r="W2867" s="92"/>
      <c r="X2867" s="92"/>
      <c r="Y2867" s="92"/>
      <c r="Z2867" s="92"/>
      <c r="AA2867" s="92"/>
      <c r="AB2867" s="92"/>
      <c r="AC2867" s="92"/>
      <c r="AD2867" s="92"/>
      <c r="AE2867" s="92"/>
      <c r="AF2867" s="92"/>
      <c r="AG2867" s="92"/>
      <c r="AH2867" s="92"/>
      <c r="AI2867" s="92"/>
      <c r="AJ2867" s="92"/>
      <c r="AK2867" s="92"/>
      <c r="AL2867" s="92"/>
      <c r="AM2867" s="92"/>
      <c r="AN2867" s="92"/>
      <c r="AO2867" s="92"/>
      <c r="AP2867" s="92"/>
      <c r="AQ2867" s="92"/>
      <c r="AR2867" s="92"/>
      <c r="AS2867" s="92"/>
      <c r="AT2867" s="92"/>
      <c r="AU2867" s="92"/>
      <c r="AV2867" s="92"/>
      <c r="AW2867" s="92"/>
      <c r="AX2867" s="92"/>
      <c r="AY2867" s="92"/>
      <c r="AZ2867" s="92"/>
      <c r="BA2867" s="92"/>
      <c r="BB2867" s="92"/>
      <c r="BC2867" s="92"/>
      <c r="BD2867" s="92"/>
      <c r="BE2867" s="92"/>
      <c r="BF2867" s="92"/>
      <c r="BG2867" s="92"/>
      <c r="BH2867" s="92"/>
      <c r="BI2867" s="92"/>
      <c r="BJ2867" s="92"/>
      <c r="BK2867" s="92"/>
      <c r="BL2867" s="92"/>
      <c r="BM2867" s="92"/>
      <c r="BN2867" s="92"/>
      <c r="BO2867" s="92"/>
      <c r="BP2867" s="92"/>
    </row>
    <row r="2868" spans="1:68" s="92" customFormat="1" ht="15" customHeight="1" x14ac:dyDescent="0.25">
      <c r="A2868" s="109">
        <v>1</v>
      </c>
      <c r="B2868" s="280" t="s">
        <v>1843</v>
      </c>
      <c r="C2868" s="271" t="s">
        <v>1844</v>
      </c>
      <c r="D2868" s="271" t="s">
        <v>5601</v>
      </c>
      <c r="E2868" s="271" t="s">
        <v>2069</v>
      </c>
      <c r="F2868" s="106" t="s">
        <v>4975</v>
      </c>
      <c r="G2868" s="99">
        <v>6112.5400000000027</v>
      </c>
      <c r="H2868" s="99">
        <v>6133.4599999999991</v>
      </c>
      <c r="I2868" s="71">
        <f t="shared" si="623"/>
        <v>12246.000000000002</v>
      </c>
      <c r="J2868" s="99"/>
      <c r="K2868" s="99"/>
      <c r="L2868" s="99">
        <f t="shared" si="624"/>
        <v>0</v>
      </c>
      <c r="M2868" s="99">
        <f t="shared" si="622"/>
        <v>6112.5400000000027</v>
      </c>
      <c r="N2868" s="99">
        <f t="shared" si="625"/>
        <v>6133.4599999999991</v>
      </c>
      <c r="O2868" s="99">
        <f t="shared" si="626"/>
        <v>12246.000000000002</v>
      </c>
      <c r="P2868" s="99"/>
      <c r="Q2868" s="99"/>
      <c r="R2868" s="99">
        <f t="shared" si="627"/>
        <v>0</v>
      </c>
      <c r="S2868" s="99">
        <f t="shared" si="628"/>
        <v>6112.5400000000027</v>
      </c>
      <c r="T2868" s="99">
        <f t="shared" si="629"/>
        <v>6133.4599999999991</v>
      </c>
      <c r="U2868" s="99">
        <f t="shared" si="630"/>
        <v>12246.000000000002</v>
      </c>
      <c r="V2868" s="77"/>
    </row>
    <row r="2869" spans="1:68" s="92" customFormat="1" x14ac:dyDescent="0.25">
      <c r="A2869" s="109">
        <v>2</v>
      </c>
      <c r="B2869" s="281"/>
      <c r="C2869" s="272"/>
      <c r="D2869" s="272"/>
      <c r="E2869" s="272" t="s">
        <v>2069</v>
      </c>
      <c r="F2869" s="106" t="s">
        <v>4976</v>
      </c>
      <c r="G2869" s="99">
        <v>-86887.02</v>
      </c>
      <c r="H2869" s="99">
        <v>-34607.980000000003</v>
      </c>
      <c r="I2869" s="71">
        <f t="shared" si="623"/>
        <v>-121495</v>
      </c>
      <c r="J2869" s="99"/>
      <c r="K2869" s="99"/>
      <c r="L2869" s="99">
        <f t="shared" si="624"/>
        <v>0</v>
      </c>
      <c r="M2869" s="99">
        <f t="shared" si="622"/>
        <v>-86887.02</v>
      </c>
      <c r="N2869" s="99">
        <f t="shared" si="625"/>
        <v>-34607.980000000003</v>
      </c>
      <c r="O2869" s="99">
        <f t="shared" si="626"/>
        <v>-121495</v>
      </c>
      <c r="P2869" s="99"/>
      <c r="Q2869" s="99"/>
      <c r="R2869" s="99">
        <f t="shared" si="627"/>
        <v>0</v>
      </c>
      <c r="S2869" s="99">
        <f t="shared" si="628"/>
        <v>-86887.02</v>
      </c>
      <c r="T2869" s="99">
        <f t="shared" si="629"/>
        <v>-34607.980000000003</v>
      </c>
      <c r="U2869" s="99">
        <f t="shared" si="630"/>
        <v>-121495</v>
      </c>
      <c r="V2869" s="77"/>
    </row>
    <row r="2870" spans="1:68" s="92" customFormat="1" x14ac:dyDescent="0.25">
      <c r="A2870" s="109">
        <v>3</v>
      </c>
      <c r="B2870" s="281"/>
      <c r="C2870" s="272"/>
      <c r="D2870" s="272"/>
      <c r="E2870" s="272" t="s">
        <v>2069</v>
      </c>
      <c r="F2870" s="106" t="s">
        <v>4977</v>
      </c>
      <c r="G2870" s="99">
        <v>14740.63</v>
      </c>
      <c r="H2870" s="99">
        <v>3102.3700000000003</v>
      </c>
      <c r="I2870" s="71">
        <f t="shared" si="623"/>
        <v>17843</v>
      </c>
      <c r="J2870" s="99"/>
      <c r="K2870" s="99"/>
      <c r="L2870" s="99">
        <f t="shared" si="624"/>
        <v>0</v>
      </c>
      <c r="M2870" s="99">
        <f t="shared" si="622"/>
        <v>14740.63</v>
      </c>
      <c r="N2870" s="99">
        <f t="shared" si="625"/>
        <v>3102.3700000000003</v>
      </c>
      <c r="O2870" s="99">
        <f t="shared" si="626"/>
        <v>17843</v>
      </c>
      <c r="P2870" s="99"/>
      <c r="Q2870" s="99"/>
      <c r="R2870" s="99">
        <f t="shared" si="627"/>
        <v>0</v>
      </c>
      <c r="S2870" s="99">
        <f t="shared" si="628"/>
        <v>14740.63</v>
      </c>
      <c r="T2870" s="99">
        <f t="shared" si="629"/>
        <v>3102.3700000000003</v>
      </c>
      <c r="U2870" s="99">
        <f t="shared" si="630"/>
        <v>17843</v>
      </c>
      <c r="V2870" s="77"/>
    </row>
    <row r="2871" spans="1:68" s="92" customFormat="1" x14ac:dyDescent="0.25">
      <c r="A2871" s="109">
        <v>4</v>
      </c>
      <c r="B2871" s="281"/>
      <c r="C2871" s="272"/>
      <c r="D2871" s="272"/>
      <c r="E2871" s="272" t="s">
        <v>2069</v>
      </c>
      <c r="F2871" s="106" t="s">
        <v>4978</v>
      </c>
      <c r="G2871" s="99">
        <v>0</v>
      </c>
      <c r="H2871" s="99">
        <v>0</v>
      </c>
      <c r="I2871" s="71">
        <f t="shared" si="623"/>
        <v>0</v>
      </c>
      <c r="J2871" s="99"/>
      <c r="K2871" s="99"/>
      <c r="L2871" s="99">
        <f t="shared" si="624"/>
        <v>0</v>
      </c>
      <c r="M2871" s="99">
        <f t="shared" si="622"/>
        <v>0</v>
      </c>
      <c r="N2871" s="99">
        <f t="shared" si="625"/>
        <v>0</v>
      </c>
      <c r="O2871" s="99">
        <f t="shared" si="626"/>
        <v>0</v>
      </c>
      <c r="P2871" s="99"/>
      <c r="Q2871" s="99"/>
      <c r="R2871" s="99">
        <f t="shared" si="627"/>
        <v>0</v>
      </c>
      <c r="S2871" s="99">
        <f t="shared" si="628"/>
        <v>0</v>
      </c>
      <c r="T2871" s="99">
        <f t="shared" si="629"/>
        <v>0</v>
      </c>
      <c r="U2871" s="99">
        <f t="shared" si="630"/>
        <v>0</v>
      </c>
      <c r="V2871" s="77"/>
    </row>
    <row r="2872" spans="1:68" s="92" customFormat="1" x14ac:dyDescent="0.25">
      <c r="A2872" s="109">
        <v>5</v>
      </c>
      <c r="B2872" s="281"/>
      <c r="C2872" s="272"/>
      <c r="D2872" s="272"/>
      <c r="E2872" s="272" t="s">
        <v>2069</v>
      </c>
      <c r="F2872" s="106" t="s">
        <v>4979</v>
      </c>
      <c r="G2872" s="99">
        <v>100487.90999999999</v>
      </c>
      <c r="H2872" s="99">
        <v>38019.089999999997</v>
      </c>
      <c r="I2872" s="71">
        <f t="shared" si="623"/>
        <v>138507</v>
      </c>
      <c r="J2872" s="99"/>
      <c r="K2872" s="99"/>
      <c r="L2872" s="99">
        <f t="shared" si="624"/>
        <v>0</v>
      </c>
      <c r="M2872" s="99">
        <f t="shared" si="622"/>
        <v>100487.90999999999</v>
      </c>
      <c r="N2872" s="99">
        <f t="shared" si="625"/>
        <v>38019.089999999997</v>
      </c>
      <c r="O2872" s="99">
        <f t="shared" si="626"/>
        <v>138507</v>
      </c>
      <c r="P2872" s="99"/>
      <c r="Q2872" s="99"/>
      <c r="R2872" s="99">
        <f t="shared" si="627"/>
        <v>0</v>
      </c>
      <c r="S2872" s="99">
        <f t="shared" si="628"/>
        <v>100487.90999999999</v>
      </c>
      <c r="T2872" s="99">
        <f t="shared" si="629"/>
        <v>38019.089999999997</v>
      </c>
      <c r="U2872" s="99">
        <f t="shared" si="630"/>
        <v>138507</v>
      </c>
      <c r="V2872" s="77"/>
    </row>
    <row r="2873" spans="1:68" s="92" customFormat="1" x14ac:dyDescent="0.25">
      <c r="A2873" s="109">
        <v>6</v>
      </c>
      <c r="B2873" s="281"/>
      <c r="C2873" s="272"/>
      <c r="D2873" s="272"/>
      <c r="E2873" s="272" t="s">
        <v>2069</v>
      </c>
      <c r="F2873" s="106" t="s">
        <v>4980</v>
      </c>
      <c r="G2873" s="99">
        <v>-4666.38</v>
      </c>
      <c r="H2873" s="99">
        <v>4666.38</v>
      </c>
      <c r="I2873" s="71">
        <f t="shared" si="623"/>
        <v>0</v>
      </c>
      <c r="J2873" s="99"/>
      <c r="K2873" s="99"/>
      <c r="L2873" s="99">
        <f t="shared" si="624"/>
        <v>0</v>
      </c>
      <c r="M2873" s="99">
        <f t="shared" si="622"/>
        <v>-4666.38</v>
      </c>
      <c r="N2873" s="99">
        <f t="shared" si="625"/>
        <v>4666.38</v>
      </c>
      <c r="O2873" s="99">
        <f t="shared" si="626"/>
        <v>0</v>
      </c>
      <c r="P2873" s="99"/>
      <c r="Q2873" s="99"/>
      <c r="R2873" s="99">
        <f t="shared" si="627"/>
        <v>0</v>
      </c>
      <c r="S2873" s="99">
        <f t="shared" si="628"/>
        <v>-4666.38</v>
      </c>
      <c r="T2873" s="99">
        <f t="shared" si="629"/>
        <v>4666.38</v>
      </c>
      <c r="U2873" s="99">
        <f t="shared" si="630"/>
        <v>0</v>
      </c>
      <c r="V2873" s="77"/>
    </row>
    <row r="2874" spans="1:68" s="92" customFormat="1" x14ac:dyDescent="0.25">
      <c r="A2874" s="109">
        <v>7</v>
      </c>
      <c r="B2874" s="281"/>
      <c r="C2874" s="272"/>
      <c r="D2874" s="272"/>
      <c r="E2874" s="272" t="s">
        <v>2069</v>
      </c>
      <c r="F2874" s="106" t="s">
        <v>4981</v>
      </c>
      <c r="G2874" s="99">
        <v>113296.67000000017</v>
      </c>
      <c r="H2874" s="99">
        <v>51742.330000000016</v>
      </c>
      <c r="I2874" s="71">
        <f t="shared" si="623"/>
        <v>165039.00000000017</v>
      </c>
      <c r="J2874" s="99"/>
      <c r="K2874" s="99"/>
      <c r="L2874" s="99">
        <f t="shared" si="624"/>
        <v>0</v>
      </c>
      <c r="M2874" s="99">
        <f t="shared" si="622"/>
        <v>113296.67000000017</v>
      </c>
      <c r="N2874" s="99">
        <f t="shared" si="625"/>
        <v>51742.330000000016</v>
      </c>
      <c r="O2874" s="99">
        <f t="shared" si="626"/>
        <v>165039.00000000017</v>
      </c>
      <c r="P2874" s="99"/>
      <c r="Q2874" s="99"/>
      <c r="R2874" s="99">
        <f t="shared" si="627"/>
        <v>0</v>
      </c>
      <c r="S2874" s="99">
        <f t="shared" si="628"/>
        <v>113296.67000000017</v>
      </c>
      <c r="T2874" s="99">
        <f t="shared" si="629"/>
        <v>51742.330000000016</v>
      </c>
      <c r="U2874" s="99">
        <f t="shared" si="630"/>
        <v>165039.00000000017</v>
      </c>
      <c r="V2874" s="77"/>
    </row>
    <row r="2875" spans="1:68" s="92" customFormat="1" x14ac:dyDescent="0.25">
      <c r="A2875" s="109">
        <v>8</v>
      </c>
      <c r="B2875" s="281"/>
      <c r="C2875" s="272"/>
      <c r="D2875" s="272"/>
      <c r="E2875" s="272" t="s">
        <v>2069</v>
      </c>
      <c r="F2875" s="106" t="s">
        <v>4982</v>
      </c>
      <c r="G2875" s="99">
        <v>92747.56</v>
      </c>
      <c r="H2875" s="99">
        <v>55274.44000000001</v>
      </c>
      <c r="I2875" s="71">
        <f t="shared" si="623"/>
        <v>148022</v>
      </c>
      <c r="J2875" s="99"/>
      <c r="K2875" s="99"/>
      <c r="L2875" s="99">
        <f t="shared" si="624"/>
        <v>0</v>
      </c>
      <c r="M2875" s="99">
        <f t="shared" si="622"/>
        <v>92747.56</v>
      </c>
      <c r="N2875" s="99">
        <f t="shared" si="625"/>
        <v>55274.44000000001</v>
      </c>
      <c r="O2875" s="99">
        <f t="shared" si="626"/>
        <v>148022</v>
      </c>
      <c r="P2875" s="99"/>
      <c r="Q2875" s="99"/>
      <c r="R2875" s="99">
        <f t="shared" si="627"/>
        <v>0</v>
      </c>
      <c r="S2875" s="99">
        <f t="shared" si="628"/>
        <v>92747.56</v>
      </c>
      <c r="T2875" s="99">
        <f t="shared" si="629"/>
        <v>55274.44000000001</v>
      </c>
      <c r="U2875" s="99">
        <f t="shared" si="630"/>
        <v>148022</v>
      </c>
      <c r="V2875" s="77"/>
    </row>
    <row r="2876" spans="1:68" s="92" customFormat="1" x14ac:dyDescent="0.25">
      <c r="A2876" s="109">
        <v>9</v>
      </c>
      <c r="B2876" s="281"/>
      <c r="C2876" s="272"/>
      <c r="D2876" s="272"/>
      <c r="E2876" s="272" t="s">
        <v>2069</v>
      </c>
      <c r="F2876" s="106" t="s">
        <v>4983</v>
      </c>
      <c r="G2876" s="99">
        <v>0</v>
      </c>
      <c r="H2876" s="99">
        <v>0</v>
      </c>
      <c r="I2876" s="71">
        <f t="shared" si="623"/>
        <v>0</v>
      </c>
      <c r="J2876" s="99"/>
      <c r="K2876" s="99"/>
      <c r="L2876" s="99">
        <f t="shared" si="624"/>
        <v>0</v>
      </c>
      <c r="M2876" s="99">
        <f t="shared" si="622"/>
        <v>0</v>
      </c>
      <c r="N2876" s="99">
        <f t="shared" si="625"/>
        <v>0</v>
      </c>
      <c r="O2876" s="99">
        <f t="shared" si="626"/>
        <v>0</v>
      </c>
      <c r="P2876" s="99"/>
      <c r="Q2876" s="99"/>
      <c r="R2876" s="99">
        <f t="shared" si="627"/>
        <v>0</v>
      </c>
      <c r="S2876" s="99">
        <f t="shared" si="628"/>
        <v>0</v>
      </c>
      <c r="T2876" s="99">
        <f t="shared" si="629"/>
        <v>0</v>
      </c>
      <c r="U2876" s="99">
        <f t="shared" si="630"/>
        <v>0</v>
      </c>
      <c r="V2876" s="77"/>
    </row>
    <row r="2877" spans="1:68" s="92" customFormat="1" x14ac:dyDescent="0.25">
      <c r="A2877" s="109">
        <v>10</v>
      </c>
      <c r="B2877" s="281"/>
      <c r="C2877" s="272"/>
      <c r="D2877" s="272"/>
      <c r="E2877" s="272" t="s">
        <v>2069</v>
      </c>
      <c r="F2877" s="106" t="s">
        <v>4984</v>
      </c>
      <c r="G2877" s="99">
        <v>158738.76999999996</v>
      </c>
      <c r="H2877" s="99">
        <v>45147.23</v>
      </c>
      <c r="I2877" s="71">
        <f t="shared" si="623"/>
        <v>203885.99999999997</v>
      </c>
      <c r="J2877" s="99"/>
      <c r="K2877" s="99"/>
      <c r="L2877" s="99">
        <f t="shared" si="624"/>
        <v>0</v>
      </c>
      <c r="M2877" s="99">
        <f t="shared" si="622"/>
        <v>158738.76999999996</v>
      </c>
      <c r="N2877" s="99">
        <f t="shared" si="625"/>
        <v>45147.23</v>
      </c>
      <c r="O2877" s="99">
        <f t="shared" si="626"/>
        <v>203885.99999999997</v>
      </c>
      <c r="P2877" s="99"/>
      <c r="Q2877" s="99"/>
      <c r="R2877" s="99">
        <f t="shared" si="627"/>
        <v>0</v>
      </c>
      <c r="S2877" s="99">
        <f t="shared" si="628"/>
        <v>158738.76999999996</v>
      </c>
      <c r="T2877" s="99">
        <f t="shared" si="629"/>
        <v>45147.23</v>
      </c>
      <c r="U2877" s="99">
        <f t="shared" si="630"/>
        <v>203885.99999999997</v>
      </c>
      <c r="V2877" s="77"/>
    </row>
    <row r="2878" spans="1:68" s="92" customFormat="1" x14ac:dyDescent="0.25">
      <c r="A2878" s="109">
        <v>11</v>
      </c>
      <c r="B2878" s="281"/>
      <c r="C2878" s="272"/>
      <c r="D2878" s="272"/>
      <c r="E2878" s="272" t="s">
        <v>2069</v>
      </c>
      <c r="F2878" s="106" t="s">
        <v>4985</v>
      </c>
      <c r="G2878" s="99">
        <v>1</v>
      </c>
      <c r="H2878" s="99">
        <v>-1</v>
      </c>
      <c r="I2878" s="71">
        <f t="shared" si="623"/>
        <v>0</v>
      </c>
      <c r="J2878" s="99"/>
      <c r="K2878" s="99"/>
      <c r="L2878" s="99">
        <f t="shared" si="624"/>
        <v>0</v>
      </c>
      <c r="M2878" s="99">
        <f t="shared" si="622"/>
        <v>1</v>
      </c>
      <c r="N2878" s="99">
        <f t="shared" si="625"/>
        <v>-1</v>
      </c>
      <c r="O2878" s="99">
        <f t="shared" si="626"/>
        <v>0</v>
      </c>
      <c r="P2878" s="99"/>
      <c r="Q2878" s="99"/>
      <c r="R2878" s="99">
        <f t="shared" si="627"/>
        <v>0</v>
      </c>
      <c r="S2878" s="99">
        <f t="shared" si="628"/>
        <v>1</v>
      </c>
      <c r="T2878" s="99">
        <f t="shared" si="629"/>
        <v>-1</v>
      </c>
      <c r="U2878" s="99">
        <f t="shared" si="630"/>
        <v>0</v>
      </c>
      <c r="V2878" s="77"/>
    </row>
    <row r="2879" spans="1:68" s="92" customFormat="1" x14ac:dyDescent="0.25">
      <c r="A2879" s="109">
        <v>12</v>
      </c>
      <c r="B2879" s="281"/>
      <c r="C2879" s="272"/>
      <c r="D2879" s="272"/>
      <c r="E2879" s="272" t="s">
        <v>2069</v>
      </c>
      <c r="F2879" s="106" t="s">
        <v>4986</v>
      </c>
      <c r="G2879" s="99">
        <v>75547.530000000013</v>
      </c>
      <c r="H2879" s="99">
        <v>17693.470000000005</v>
      </c>
      <c r="I2879" s="71">
        <f t="shared" si="623"/>
        <v>93241.000000000015</v>
      </c>
      <c r="J2879" s="99"/>
      <c r="K2879" s="99"/>
      <c r="L2879" s="99">
        <f t="shared" si="624"/>
        <v>0</v>
      </c>
      <c r="M2879" s="99">
        <f t="shared" si="622"/>
        <v>75547.530000000013</v>
      </c>
      <c r="N2879" s="99">
        <f t="shared" si="625"/>
        <v>17693.470000000005</v>
      </c>
      <c r="O2879" s="99">
        <f t="shared" si="626"/>
        <v>93241.000000000015</v>
      </c>
      <c r="P2879" s="99"/>
      <c r="Q2879" s="99"/>
      <c r="R2879" s="99">
        <f t="shared" si="627"/>
        <v>0</v>
      </c>
      <c r="S2879" s="99">
        <f t="shared" si="628"/>
        <v>75547.530000000013</v>
      </c>
      <c r="T2879" s="99">
        <f t="shared" si="629"/>
        <v>17693.470000000005</v>
      </c>
      <c r="U2879" s="99">
        <f t="shared" si="630"/>
        <v>93241.000000000015</v>
      </c>
      <c r="V2879" s="77"/>
    </row>
    <row r="2880" spans="1:68" s="92" customFormat="1" x14ac:dyDescent="0.25">
      <c r="A2880" s="109">
        <v>13</v>
      </c>
      <c r="B2880" s="281"/>
      <c r="C2880" s="272"/>
      <c r="D2880" s="272"/>
      <c r="E2880" s="272" t="s">
        <v>2069</v>
      </c>
      <c r="F2880" s="106" t="s">
        <v>4987</v>
      </c>
      <c r="G2880" s="99">
        <v>14880.730000000001</v>
      </c>
      <c r="H2880" s="99">
        <v>2978.27</v>
      </c>
      <c r="I2880" s="71">
        <f t="shared" si="623"/>
        <v>17859</v>
      </c>
      <c r="J2880" s="99"/>
      <c r="K2880" s="99"/>
      <c r="L2880" s="99">
        <f t="shared" si="624"/>
        <v>0</v>
      </c>
      <c r="M2880" s="99">
        <f t="shared" si="622"/>
        <v>14880.730000000001</v>
      </c>
      <c r="N2880" s="99">
        <f t="shared" si="625"/>
        <v>2978.27</v>
      </c>
      <c r="O2880" s="99">
        <f t="shared" si="626"/>
        <v>17859</v>
      </c>
      <c r="P2880" s="99"/>
      <c r="Q2880" s="99"/>
      <c r="R2880" s="99">
        <f t="shared" si="627"/>
        <v>0</v>
      </c>
      <c r="S2880" s="99">
        <f t="shared" si="628"/>
        <v>14880.730000000001</v>
      </c>
      <c r="T2880" s="99">
        <f t="shared" si="629"/>
        <v>2978.27</v>
      </c>
      <c r="U2880" s="99">
        <f t="shared" si="630"/>
        <v>17859</v>
      </c>
      <c r="V2880" s="77"/>
    </row>
    <row r="2881" spans="1:22" s="92" customFormat="1" x14ac:dyDescent="0.25">
      <c r="A2881" s="109">
        <v>14</v>
      </c>
      <c r="B2881" s="281"/>
      <c r="C2881" s="272"/>
      <c r="D2881" s="272"/>
      <c r="E2881" s="272" t="s">
        <v>2069</v>
      </c>
      <c r="F2881" s="106" t="s">
        <v>4988</v>
      </c>
      <c r="G2881" s="99">
        <v>0</v>
      </c>
      <c r="H2881" s="99">
        <v>0</v>
      </c>
      <c r="I2881" s="71">
        <f t="shared" si="623"/>
        <v>0</v>
      </c>
      <c r="J2881" s="99"/>
      <c r="K2881" s="99"/>
      <c r="L2881" s="99">
        <f t="shared" si="624"/>
        <v>0</v>
      </c>
      <c r="M2881" s="99">
        <f t="shared" si="622"/>
        <v>0</v>
      </c>
      <c r="N2881" s="99">
        <f t="shared" si="625"/>
        <v>0</v>
      </c>
      <c r="O2881" s="99">
        <f t="shared" si="626"/>
        <v>0</v>
      </c>
      <c r="P2881" s="99"/>
      <c r="Q2881" s="99"/>
      <c r="R2881" s="99">
        <f t="shared" si="627"/>
        <v>0</v>
      </c>
      <c r="S2881" s="99">
        <f t="shared" si="628"/>
        <v>0</v>
      </c>
      <c r="T2881" s="99">
        <f t="shared" si="629"/>
        <v>0</v>
      </c>
      <c r="U2881" s="99">
        <f t="shared" si="630"/>
        <v>0</v>
      </c>
      <c r="V2881" s="77"/>
    </row>
    <row r="2882" spans="1:22" s="92" customFormat="1" x14ac:dyDescent="0.25">
      <c r="A2882" s="109">
        <v>15</v>
      </c>
      <c r="B2882" s="281"/>
      <c r="C2882" s="272"/>
      <c r="D2882" s="272"/>
      <c r="E2882" s="272" t="s">
        <v>2069</v>
      </c>
      <c r="F2882" s="106" t="s">
        <v>4989</v>
      </c>
      <c r="G2882" s="99">
        <v>91253.580000000118</v>
      </c>
      <c r="H2882" s="99">
        <v>37139.419999999984</v>
      </c>
      <c r="I2882" s="71">
        <f t="shared" si="623"/>
        <v>128393.0000000001</v>
      </c>
      <c r="J2882" s="99"/>
      <c r="K2882" s="99"/>
      <c r="L2882" s="99">
        <f t="shared" si="624"/>
        <v>0</v>
      </c>
      <c r="M2882" s="99">
        <f t="shared" si="622"/>
        <v>91253.580000000118</v>
      </c>
      <c r="N2882" s="99">
        <f t="shared" si="625"/>
        <v>37139.419999999984</v>
      </c>
      <c r="O2882" s="99">
        <f t="shared" si="626"/>
        <v>128393.0000000001</v>
      </c>
      <c r="P2882" s="99"/>
      <c r="Q2882" s="99"/>
      <c r="R2882" s="99">
        <f t="shared" si="627"/>
        <v>0</v>
      </c>
      <c r="S2882" s="99">
        <f t="shared" si="628"/>
        <v>91253.580000000118</v>
      </c>
      <c r="T2882" s="99">
        <f t="shared" si="629"/>
        <v>37139.419999999984</v>
      </c>
      <c r="U2882" s="99">
        <f t="shared" si="630"/>
        <v>128393.0000000001</v>
      </c>
      <c r="V2882" s="77"/>
    </row>
    <row r="2883" spans="1:22" s="92" customFormat="1" x14ac:dyDescent="0.25">
      <c r="A2883" s="109">
        <v>16</v>
      </c>
      <c r="B2883" s="281"/>
      <c r="C2883" s="272"/>
      <c r="D2883" s="272"/>
      <c r="E2883" s="272" t="s">
        <v>2069</v>
      </c>
      <c r="F2883" s="106" t="s">
        <v>4990</v>
      </c>
      <c r="G2883" s="99">
        <v>0</v>
      </c>
      <c r="H2883" s="99">
        <v>0</v>
      </c>
      <c r="I2883" s="71">
        <f t="shared" si="623"/>
        <v>0</v>
      </c>
      <c r="J2883" s="99"/>
      <c r="K2883" s="99"/>
      <c r="L2883" s="99">
        <f t="shared" si="624"/>
        <v>0</v>
      </c>
      <c r="M2883" s="99">
        <f t="shared" si="622"/>
        <v>0</v>
      </c>
      <c r="N2883" s="99">
        <f t="shared" si="625"/>
        <v>0</v>
      </c>
      <c r="O2883" s="99">
        <f t="shared" si="626"/>
        <v>0</v>
      </c>
      <c r="P2883" s="99"/>
      <c r="Q2883" s="99"/>
      <c r="R2883" s="99">
        <f t="shared" si="627"/>
        <v>0</v>
      </c>
      <c r="S2883" s="99">
        <f t="shared" si="628"/>
        <v>0</v>
      </c>
      <c r="T2883" s="99">
        <f t="shared" si="629"/>
        <v>0</v>
      </c>
      <c r="U2883" s="99">
        <f t="shared" si="630"/>
        <v>0</v>
      </c>
      <c r="V2883" s="77"/>
    </row>
    <row r="2884" spans="1:22" s="92" customFormat="1" x14ac:dyDescent="0.25">
      <c r="A2884" s="109">
        <v>17</v>
      </c>
      <c r="B2884" s="281"/>
      <c r="C2884" s="272"/>
      <c r="D2884" s="272"/>
      <c r="E2884" s="272" t="s">
        <v>2069</v>
      </c>
      <c r="F2884" s="106" t="s">
        <v>4991</v>
      </c>
      <c r="G2884" s="99">
        <v>74603.659999999974</v>
      </c>
      <c r="H2884" s="99">
        <v>23834.340000000004</v>
      </c>
      <c r="I2884" s="71">
        <f t="shared" si="623"/>
        <v>98437.999999999971</v>
      </c>
      <c r="J2884" s="99"/>
      <c r="K2884" s="99"/>
      <c r="L2884" s="99">
        <f t="shared" si="624"/>
        <v>0</v>
      </c>
      <c r="M2884" s="99">
        <f t="shared" si="622"/>
        <v>74603.659999999974</v>
      </c>
      <c r="N2884" s="99">
        <f t="shared" si="625"/>
        <v>23834.340000000004</v>
      </c>
      <c r="O2884" s="99">
        <f t="shared" si="626"/>
        <v>98437.999999999971</v>
      </c>
      <c r="P2884" s="99"/>
      <c r="Q2884" s="99"/>
      <c r="R2884" s="99">
        <f t="shared" si="627"/>
        <v>0</v>
      </c>
      <c r="S2884" s="99">
        <f t="shared" si="628"/>
        <v>74603.659999999974</v>
      </c>
      <c r="T2884" s="99">
        <f t="shared" si="629"/>
        <v>23834.340000000004</v>
      </c>
      <c r="U2884" s="99">
        <f t="shared" si="630"/>
        <v>98437.999999999971</v>
      </c>
      <c r="V2884" s="77"/>
    </row>
    <row r="2885" spans="1:22" s="92" customFormat="1" x14ac:dyDescent="0.25">
      <c r="A2885" s="109">
        <v>18</v>
      </c>
      <c r="B2885" s="281"/>
      <c r="C2885" s="272"/>
      <c r="D2885" s="272"/>
      <c r="E2885" s="272" t="s">
        <v>2069</v>
      </c>
      <c r="F2885" s="106" t="s">
        <v>4992</v>
      </c>
      <c r="G2885" s="99">
        <v>0</v>
      </c>
      <c r="H2885" s="99">
        <v>0</v>
      </c>
      <c r="I2885" s="71">
        <f t="shared" si="623"/>
        <v>0</v>
      </c>
      <c r="J2885" s="99"/>
      <c r="K2885" s="99"/>
      <c r="L2885" s="99">
        <f t="shared" si="624"/>
        <v>0</v>
      </c>
      <c r="M2885" s="99">
        <f t="shared" si="622"/>
        <v>0</v>
      </c>
      <c r="N2885" s="99">
        <f t="shared" si="625"/>
        <v>0</v>
      </c>
      <c r="O2885" s="99">
        <f t="shared" si="626"/>
        <v>0</v>
      </c>
      <c r="P2885" s="99"/>
      <c r="Q2885" s="99"/>
      <c r="R2885" s="99">
        <f t="shared" si="627"/>
        <v>0</v>
      </c>
      <c r="S2885" s="99">
        <f t="shared" si="628"/>
        <v>0</v>
      </c>
      <c r="T2885" s="99">
        <f t="shared" si="629"/>
        <v>0</v>
      </c>
      <c r="U2885" s="99">
        <f t="shared" si="630"/>
        <v>0</v>
      </c>
      <c r="V2885" s="77"/>
    </row>
    <row r="2886" spans="1:22" s="92" customFormat="1" x14ac:dyDescent="0.25">
      <c r="A2886" s="109">
        <v>19</v>
      </c>
      <c r="B2886" s="281"/>
      <c r="C2886" s="272"/>
      <c r="D2886" s="272"/>
      <c r="E2886" s="272" t="s">
        <v>2069</v>
      </c>
      <c r="F2886" s="106" t="s">
        <v>4993</v>
      </c>
      <c r="G2886" s="99">
        <v>233403.57000000018</v>
      </c>
      <c r="H2886" s="99">
        <v>106814.43</v>
      </c>
      <c r="I2886" s="71">
        <f t="shared" si="623"/>
        <v>340218.00000000017</v>
      </c>
      <c r="J2886" s="99"/>
      <c r="K2886" s="99"/>
      <c r="L2886" s="99">
        <f t="shared" si="624"/>
        <v>0</v>
      </c>
      <c r="M2886" s="99">
        <f t="shared" si="622"/>
        <v>233403.57000000018</v>
      </c>
      <c r="N2886" s="99">
        <f t="shared" si="625"/>
        <v>106814.43</v>
      </c>
      <c r="O2886" s="99">
        <f t="shared" si="626"/>
        <v>340218.00000000017</v>
      </c>
      <c r="P2886" s="99"/>
      <c r="Q2886" s="99"/>
      <c r="R2886" s="99">
        <f t="shared" si="627"/>
        <v>0</v>
      </c>
      <c r="S2886" s="99">
        <f t="shared" si="628"/>
        <v>233403.57000000018</v>
      </c>
      <c r="T2886" s="99">
        <f t="shared" si="629"/>
        <v>106814.43</v>
      </c>
      <c r="U2886" s="99">
        <f t="shared" si="630"/>
        <v>340218.00000000017</v>
      </c>
      <c r="V2886" s="77"/>
    </row>
    <row r="2887" spans="1:22" s="92" customFormat="1" x14ac:dyDescent="0.25">
      <c r="A2887" s="109">
        <v>20</v>
      </c>
      <c r="B2887" s="281"/>
      <c r="C2887" s="272"/>
      <c r="D2887" s="272"/>
      <c r="E2887" s="272" t="s">
        <v>2069</v>
      </c>
      <c r="F2887" s="106" t="s">
        <v>4994</v>
      </c>
      <c r="G2887" s="99">
        <v>12174.55999999999</v>
      </c>
      <c r="H2887" s="99">
        <v>25520.439999999995</v>
      </c>
      <c r="I2887" s="71">
        <f t="shared" si="623"/>
        <v>37694.999999999985</v>
      </c>
      <c r="J2887" s="99"/>
      <c r="K2887" s="99"/>
      <c r="L2887" s="99">
        <f t="shared" si="624"/>
        <v>0</v>
      </c>
      <c r="M2887" s="99">
        <f t="shared" si="622"/>
        <v>12174.55999999999</v>
      </c>
      <c r="N2887" s="99">
        <f t="shared" si="625"/>
        <v>25520.439999999995</v>
      </c>
      <c r="O2887" s="99">
        <f t="shared" si="626"/>
        <v>37694.999999999985</v>
      </c>
      <c r="P2887" s="99"/>
      <c r="Q2887" s="99"/>
      <c r="R2887" s="99">
        <f t="shared" si="627"/>
        <v>0</v>
      </c>
      <c r="S2887" s="99">
        <f t="shared" si="628"/>
        <v>12174.55999999999</v>
      </c>
      <c r="T2887" s="99">
        <f t="shared" si="629"/>
        <v>25520.439999999995</v>
      </c>
      <c r="U2887" s="99">
        <f t="shared" si="630"/>
        <v>37694.999999999985</v>
      </c>
      <c r="V2887" s="77"/>
    </row>
    <row r="2888" spans="1:22" s="92" customFormat="1" x14ac:dyDescent="0.25">
      <c r="A2888" s="109">
        <v>21</v>
      </c>
      <c r="B2888" s="281"/>
      <c r="C2888" s="272"/>
      <c r="D2888" s="272"/>
      <c r="E2888" s="272" t="s">
        <v>2069</v>
      </c>
      <c r="F2888" s="106" t="s">
        <v>4995</v>
      </c>
      <c r="G2888" s="99">
        <v>182993.10000000006</v>
      </c>
      <c r="H2888" s="99">
        <v>58655.900000000009</v>
      </c>
      <c r="I2888" s="71">
        <f t="shared" si="623"/>
        <v>241649.00000000006</v>
      </c>
      <c r="J2888" s="99"/>
      <c r="K2888" s="99"/>
      <c r="L2888" s="99">
        <f t="shared" si="624"/>
        <v>0</v>
      </c>
      <c r="M2888" s="99">
        <f t="shared" si="622"/>
        <v>182993.10000000006</v>
      </c>
      <c r="N2888" s="99">
        <f t="shared" si="625"/>
        <v>58655.900000000009</v>
      </c>
      <c r="O2888" s="99">
        <f t="shared" si="626"/>
        <v>241649.00000000006</v>
      </c>
      <c r="P2888" s="99"/>
      <c r="Q2888" s="99"/>
      <c r="R2888" s="99">
        <f t="shared" si="627"/>
        <v>0</v>
      </c>
      <c r="S2888" s="99">
        <f t="shared" si="628"/>
        <v>182993.10000000006</v>
      </c>
      <c r="T2888" s="99">
        <f t="shared" si="629"/>
        <v>58655.900000000009</v>
      </c>
      <c r="U2888" s="99">
        <f t="shared" si="630"/>
        <v>241649.00000000006</v>
      </c>
      <c r="V2888" s="77"/>
    </row>
    <row r="2889" spans="1:22" s="92" customFormat="1" x14ac:dyDescent="0.25">
      <c r="A2889" s="109">
        <v>22</v>
      </c>
      <c r="B2889" s="281"/>
      <c r="C2889" s="272"/>
      <c r="D2889" s="272"/>
      <c r="E2889" s="272" t="s">
        <v>2069</v>
      </c>
      <c r="F2889" s="106" t="s">
        <v>4996</v>
      </c>
      <c r="G2889" s="99">
        <v>117699.55</v>
      </c>
      <c r="H2889" s="99">
        <v>43945.450000000019</v>
      </c>
      <c r="I2889" s="71">
        <f t="shared" si="623"/>
        <v>161645.00000000003</v>
      </c>
      <c r="J2889" s="99"/>
      <c r="K2889" s="99"/>
      <c r="L2889" s="99">
        <f t="shared" si="624"/>
        <v>0</v>
      </c>
      <c r="M2889" s="99">
        <f t="shared" si="622"/>
        <v>117699.55</v>
      </c>
      <c r="N2889" s="99">
        <f t="shared" si="625"/>
        <v>43945.450000000019</v>
      </c>
      <c r="O2889" s="99">
        <f t="shared" si="626"/>
        <v>161645.00000000003</v>
      </c>
      <c r="P2889" s="99"/>
      <c r="Q2889" s="99"/>
      <c r="R2889" s="99">
        <f t="shared" si="627"/>
        <v>0</v>
      </c>
      <c r="S2889" s="99">
        <f t="shared" si="628"/>
        <v>117699.55</v>
      </c>
      <c r="T2889" s="99">
        <f t="shared" si="629"/>
        <v>43945.450000000019</v>
      </c>
      <c r="U2889" s="99">
        <f t="shared" si="630"/>
        <v>161645.00000000003</v>
      </c>
      <c r="V2889" s="77"/>
    </row>
    <row r="2890" spans="1:22" s="92" customFormat="1" x14ac:dyDescent="0.25">
      <c r="A2890" s="109">
        <v>23</v>
      </c>
      <c r="B2890" s="281"/>
      <c r="C2890" s="272"/>
      <c r="D2890" s="272"/>
      <c r="E2890" s="272" t="s">
        <v>2069</v>
      </c>
      <c r="F2890" s="106" t="s">
        <v>4997</v>
      </c>
      <c r="G2890" s="99">
        <v>12243.630000000019</v>
      </c>
      <c r="H2890" s="99">
        <v>15676.369999999995</v>
      </c>
      <c r="I2890" s="71">
        <f t="shared" si="623"/>
        <v>27920.000000000015</v>
      </c>
      <c r="J2890" s="99"/>
      <c r="K2890" s="99"/>
      <c r="L2890" s="99">
        <f t="shared" si="624"/>
        <v>0</v>
      </c>
      <c r="M2890" s="99">
        <f t="shared" si="622"/>
        <v>12243.630000000019</v>
      </c>
      <c r="N2890" s="99">
        <f t="shared" si="625"/>
        <v>15676.369999999995</v>
      </c>
      <c r="O2890" s="99">
        <f t="shared" si="626"/>
        <v>27920.000000000015</v>
      </c>
      <c r="P2890" s="99"/>
      <c r="Q2890" s="99"/>
      <c r="R2890" s="99">
        <f t="shared" si="627"/>
        <v>0</v>
      </c>
      <c r="S2890" s="99">
        <f t="shared" si="628"/>
        <v>12243.630000000019</v>
      </c>
      <c r="T2890" s="99">
        <f t="shared" si="629"/>
        <v>15676.369999999995</v>
      </c>
      <c r="U2890" s="99">
        <f t="shared" si="630"/>
        <v>27920.000000000015</v>
      </c>
      <c r="V2890" s="77"/>
    </row>
    <row r="2891" spans="1:22" s="92" customFormat="1" x14ac:dyDescent="0.25">
      <c r="A2891" s="109">
        <v>24</v>
      </c>
      <c r="B2891" s="281"/>
      <c r="C2891" s="272"/>
      <c r="D2891" s="272"/>
      <c r="E2891" s="272" t="s">
        <v>2069</v>
      </c>
      <c r="F2891" s="106" t="s">
        <v>4998</v>
      </c>
      <c r="G2891" s="99">
        <v>0</v>
      </c>
      <c r="H2891" s="99">
        <v>0</v>
      </c>
      <c r="I2891" s="71">
        <f t="shared" si="623"/>
        <v>0</v>
      </c>
      <c r="J2891" s="99"/>
      <c r="K2891" s="99"/>
      <c r="L2891" s="99">
        <f t="shared" si="624"/>
        <v>0</v>
      </c>
      <c r="M2891" s="99">
        <f t="shared" si="622"/>
        <v>0</v>
      </c>
      <c r="N2891" s="99">
        <f t="shared" si="625"/>
        <v>0</v>
      </c>
      <c r="O2891" s="99">
        <f t="shared" si="626"/>
        <v>0</v>
      </c>
      <c r="P2891" s="99"/>
      <c r="Q2891" s="99"/>
      <c r="R2891" s="99">
        <f t="shared" si="627"/>
        <v>0</v>
      </c>
      <c r="S2891" s="99">
        <f t="shared" si="628"/>
        <v>0</v>
      </c>
      <c r="T2891" s="99">
        <f t="shared" si="629"/>
        <v>0</v>
      </c>
      <c r="U2891" s="99">
        <f t="shared" si="630"/>
        <v>0</v>
      </c>
      <c r="V2891" s="77"/>
    </row>
    <row r="2892" spans="1:22" s="92" customFormat="1" x14ac:dyDescent="0.25">
      <c r="A2892" s="109">
        <v>25</v>
      </c>
      <c r="B2892" s="281"/>
      <c r="C2892" s="272"/>
      <c r="D2892" s="272"/>
      <c r="E2892" s="272" t="s">
        <v>2069</v>
      </c>
      <c r="F2892" s="106" t="s">
        <v>4999</v>
      </c>
      <c r="G2892" s="99">
        <v>158299.54000000007</v>
      </c>
      <c r="H2892" s="99">
        <v>86865.46000000005</v>
      </c>
      <c r="I2892" s="71">
        <f t="shared" si="623"/>
        <v>245165.00000000012</v>
      </c>
      <c r="J2892" s="99"/>
      <c r="K2892" s="99"/>
      <c r="L2892" s="99">
        <f t="shared" si="624"/>
        <v>0</v>
      </c>
      <c r="M2892" s="99">
        <f t="shared" si="622"/>
        <v>158299.54000000007</v>
      </c>
      <c r="N2892" s="99">
        <f t="shared" si="625"/>
        <v>86865.46000000005</v>
      </c>
      <c r="O2892" s="99">
        <f t="shared" si="626"/>
        <v>245165.00000000012</v>
      </c>
      <c r="P2892" s="99"/>
      <c r="Q2892" s="99"/>
      <c r="R2892" s="99">
        <f t="shared" si="627"/>
        <v>0</v>
      </c>
      <c r="S2892" s="99">
        <f t="shared" si="628"/>
        <v>158299.54000000007</v>
      </c>
      <c r="T2892" s="99">
        <f t="shared" si="629"/>
        <v>86865.46000000005</v>
      </c>
      <c r="U2892" s="99">
        <f t="shared" si="630"/>
        <v>245165.00000000012</v>
      </c>
      <c r="V2892" s="77"/>
    </row>
    <row r="2893" spans="1:22" s="92" customFormat="1" x14ac:dyDescent="0.25">
      <c r="A2893" s="109">
        <v>26</v>
      </c>
      <c r="B2893" s="281"/>
      <c r="C2893" s="272"/>
      <c r="D2893" s="272"/>
      <c r="E2893" s="272" t="s">
        <v>2069</v>
      </c>
      <c r="F2893" s="106" t="s">
        <v>5000</v>
      </c>
      <c r="G2893" s="99">
        <v>0</v>
      </c>
      <c r="H2893" s="99">
        <v>0</v>
      </c>
      <c r="I2893" s="71">
        <f t="shared" si="623"/>
        <v>0</v>
      </c>
      <c r="J2893" s="99"/>
      <c r="K2893" s="99"/>
      <c r="L2893" s="99">
        <f t="shared" si="624"/>
        <v>0</v>
      </c>
      <c r="M2893" s="99">
        <f t="shared" si="622"/>
        <v>0</v>
      </c>
      <c r="N2893" s="99">
        <f t="shared" si="625"/>
        <v>0</v>
      </c>
      <c r="O2893" s="99">
        <f t="shared" si="626"/>
        <v>0</v>
      </c>
      <c r="P2893" s="99"/>
      <c r="Q2893" s="99"/>
      <c r="R2893" s="99">
        <f t="shared" si="627"/>
        <v>0</v>
      </c>
      <c r="S2893" s="99">
        <f t="shared" si="628"/>
        <v>0</v>
      </c>
      <c r="T2893" s="99">
        <f t="shared" si="629"/>
        <v>0</v>
      </c>
      <c r="U2893" s="99">
        <f t="shared" si="630"/>
        <v>0</v>
      </c>
      <c r="V2893" s="77"/>
    </row>
    <row r="2894" spans="1:22" s="92" customFormat="1" x14ac:dyDescent="0.25">
      <c r="A2894" s="109">
        <v>27</v>
      </c>
      <c r="B2894" s="281"/>
      <c r="C2894" s="272"/>
      <c r="D2894" s="272"/>
      <c r="E2894" s="272" t="s">
        <v>2069</v>
      </c>
      <c r="F2894" s="106" t="s">
        <v>5001</v>
      </c>
      <c r="G2894" s="99">
        <v>144611.5</v>
      </c>
      <c r="H2894" s="99">
        <v>37205.499999999993</v>
      </c>
      <c r="I2894" s="71">
        <f t="shared" si="623"/>
        <v>181817</v>
      </c>
      <c r="J2894" s="99"/>
      <c r="K2894" s="99"/>
      <c r="L2894" s="99">
        <f t="shared" si="624"/>
        <v>0</v>
      </c>
      <c r="M2894" s="99">
        <f t="shared" si="622"/>
        <v>144611.5</v>
      </c>
      <c r="N2894" s="99">
        <f t="shared" si="625"/>
        <v>37205.499999999993</v>
      </c>
      <c r="O2894" s="99">
        <f t="shared" si="626"/>
        <v>181817</v>
      </c>
      <c r="P2894" s="99"/>
      <c r="Q2894" s="99"/>
      <c r="R2894" s="99">
        <f t="shared" si="627"/>
        <v>0</v>
      </c>
      <c r="S2894" s="99">
        <f t="shared" si="628"/>
        <v>144611.5</v>
      </c>
      <c r="T2894" s="99">
        <f t="shared" si="629"/>
        <v>37205.499999999993</v>
      </c>
      <c r="U2894" s="99">
        <f t="shared" si="630"/>
        <v>181817</v>
      </c>
      <c r="V2894" s="77"/>
    </row>
    <row r="2895" spans="1:22" s="92" customFormat="1" x14ac:dyDescent="0.25">
      <c r="A2895" s="109">
        <v>28</v>
      </c>
      <c r="B2895" s="281"/>
      <c r="C2895" s="272"/>
      <c r="D2895" s="272"/>
      <c r="E2895" s="272" t="s">
        <v>2069</v>
      </c>
      <c r="F2895" s="106" t="s">
        <v>5002</v>
      </c>
      <c r="G2895" s="99">
        <v>0</v>
      </c>
      <c r="H2895" s="99">
        <v>0</v>
      </c>
      <c r="I2895" s="71">
        <f t="shared" si="623"/>
        <v>0</v>
      </c>
      <c r="J2895" s="99"/>
      <c r="K2895" s="99"/>
      <c r="L2895" s="99">
        <f t="shared" si="624"/>
        <v>0</v>
      </c>
      <c r="M2895" s="99">
        <f t="shared" si="622"/>
        <v>0</v>
      </c>
      <c r="N2895" s="99">
        <f t="shared" si="625"/>
        <v>0</v>
      </c>
      <c r="O2895" s="99">
        <f t="shared" si="626"/>
        <v>0</v>
      </c>
      <c r="P2895" s="99"/>
      <c r="Q2895" s="99"/>
      <c r="R2895" s="99">
        <f t="shared" si="627"/>
        <v>0</v>
      </c>
      <c r="S2895" s="99">
        <f t="shared" si="628"/>
        <v>0</v>
      </c>
      <c r="T2895" s="99">
        <f t="shared" si="629"/>
        <v>0</v>
      </c>
      <c r="U2895" s="99">
        <f t="shared" si="630"/>
        <v>0</v>
      </c>
      <c r="V2895" s="77"/>
    </row>
    <row r="2896" spans="1:22" s="92" customFormat="1" x14ac:dyDescent="0.25">
      <c r="A2896" s="109">
        <v>29</v>
      </c>
      <c r="B2896" s="281"/>
      <c r="C2896" s="272"/>
      <c r="D2896" s="272"/>
      <c r="E2896" s="272" t="s">
        <v>2069</v>
      </c>
      <c r="F2896" s="106" t="s">
        <v>5003</v>
      </c>
      <c r="G2896" s="99">
        <v>13708.619999999926</v>
      </c>
      <c r="H2896" s="99">
        <v>48087.380000000005</v>
      </c>
      <c r="I2896" s="71">
        <f t="shared" si="623"/>
        <v>61795.999999999927</v>
      </c>
      <c r="J2896" s="99"/>
      <c r="K2896" s="99"/>
      <c r="L2896" s="99">
        <f t="shared" si="624"/>
        <v>0</v>
      </c>
      <c r="M2896" s="99">
        <f t="shared" si="622"/>
        <v>13708.619999999926</v>
      </c>
      <c r="N2896" s="99">
        <f t="shared" si="625"/>
        <v>48087.380000000005</v>
      </c>
      <c r="O2896" s="99">
        <f t="shared" si="626"/>
        <v>61795.999999999927</v>
      </c>
      <c r="P2896" s="99"/>
      <c r="Q2896" s="99"/>
      <c r="R2896" s="99">
        <f t="shared" si="627"/>
        <v>0</v>
      </c>
      <c r="S2896" s="99">
        <f t="shared" si="628"/>
        <v>13708.619999999926</v>
      </c>
      <c r="T2896" s="99">
        <f t="shared" si="629"/>
        <v>48087.380000000005</v>
      </c>
      <c r="U2896" s="99">
        <f t="shared" si="630"/>
        <v>61795.999999999927</v>
      </c>
      <c r="V2896" s="77"/>
    </row>
    <row r="2897" spans="1:22" s="92" customFormat="1" x14ac:dyDescent="0.25">
      <c r="A2897" s="109">
        <v>30</v>
      </c>
      <c r="B2897" s="281"/>
      <c r="C2897" s="272"/>
      <c r="D2897" s="272"/>
      <c r="E2897" s="272" t="s">
        <v>2069</v>
      </c>
      <c r="F2897" s="106" t="s">
        <v>5004</v>
      </c>
      <c r="G2897" s="99">
        <v>133879.01999999996</v>
      </c>
      <c r="H2897" s="99">
        <v>41794.980000000003</v>
      </c>
      <c r="I2897" s="71">
        <f t="shared" si="623"/>
        <v>175673.99999999997</v>
      </c>
      <c r="J2897" s="99"/>
      <c r="K2897" s="99"/>
      <c r="L2897" s="99">
        <f t="shared" si="624"/>
        <v>0</v>
      </c>
      <c r="M2897" s="99">
        <f t="shared" si="622"/>
        <v>133879.01999999996</v>
      </c>
      <c r="N2897" s="99">
        <f t="shared" si="625"/>
        <v>41794.980000000003</v>
      </c>
      <c r="O2897" s="99">
        <f t="shared" si="626"/>
        <v>175673.99999999997</v>
      </c>
      <c r="P2897" s="99"/>
      <c r="Q2897" s="99"/>
      <c r="R2897" s="99">
        <f t="shared" si="627"/>
        <v>0</v>
      </c>
      <c r="S2897" s="99">
        <f t="shared" si="628"/>
        <v>133879.01999999996</v>
      </c>
      <c r="T2897" s="99">
        <f t="shared" si="629"/>
        <v>41794.980000000003</v>
      </c>
      <c r="U2897" s="99">
        <f t="shared" si="630"/>
        <v>175673.99999999997</v>
      </c>
      <c r="V2897" s="77"/>
    </row>
    <row r="2898" spans="1:22" s="92" customFormat="1" x14ac:dyDescent="0.25">
      <c r="A2898" s="109">
        <v>31</v>
      </c>
      <c r="B2898" s="281"/>
      <c r="C2898" s="272"/>
      <c r="D2898" s="272"/>
      <c r="E2898" s="272" t="s">
        <v>2069</v>
      </c>
      <c r="F2898" s="106" t="s">
        <v>5005</v>
      </c>
      <c r="G2898" s="99">
        <v>70476.710000000065</v>
      </c>
      <c r="H2898" s="99">
        <v>28696.290000000008</v>
      </c>
      <c r="I2898" s="71">
        <f t="shared" si="623"/>
        <v>99173.000000000073</v>
      </c>
      <c r="J2898" s="99"/>
      <c r="K2898" s="99"/>
      <c r="L2898" s="99">
        <f t="shared" si="624"/>
        <v>0</v>
      </c>
      <c r="M2898" s="99">
        <f t="shared" ref="M2898:M2962" si="632">G2898+J2898</f>
        <v>70476.710000000065</v>
      </c>
      <c r="N2898" s="99">
        <f t="shared" si="625"/>
        <v>28696.290000000008</v>
      </c>
      <c r="O2898" s="99">
        <f t="shared" si="626"/>
        <v>99173.000000000073</v>
      </c>
      <c r="P2898" s="99"/>
      <c r="Q2898" s="99"/>
      <c r="R2898" s="99">
        <f t="shared" si="627"/>
        <v>0</v>
      </c>
      <c r="S2898" s="99">
        <f t="shared" si="628"/>
        <v>70476.710000000065</v>
      </c>
      <c r="T2898" s="99">
        <f t="shared" si="629"/>
        <v>28696.290000000008</v>
      </c>
      <c r="U2898" s="99">
        <f t="shared" si="630"/>
        <v>99173.000000000073</v>
      </c>
      <c r="V2898" s="77"/>
    </row>
    <row r="2899" spans="1:22" s="92" customFormat="1" x14ac:dyDescent="0.25">
      <c r="A2899" s="109">
        <v>32</v>
      </c>
      <c r="B2899" s="281"/>
      <c r="C2899" s="272"/>
      <c r="D2899" s="272"/>
      <c r="E2899" s="272" t="s">
        <v>2069</v>
      </c>
      <c r="F2899" s="106" t="s">
        <v>5006</v>
      </c>
      <c r="G2899" s="99">
        <v>0</v>
      </c>
      <c r="H2899" s="99">
        <v>0</v>
      </c>
      <c r="I2899" s="71">
        <f t="shared" si="623"/>
        <v>0</v>
      </c>
      <c r="J2899" s="99"/>
      <c r="K2899" s="99"/>
      <c r="L2899" s="99">
        <f t="shared" si="624"/>
        <v>0</v>
      </c>
      <c r="M2899" s="99">
        <f t="shared" si="632"/>
        <v>0</v>
      </c>
      <c r="N2899" s="99">
        <f t="shared" si="625"/>
        <v>0</v>
      </c>
      <c r="O2899" s="99">
        <f t="shared" si="626"/>
        <v>0</v>
      </c>
      <c r="P2899" s="99"/>
      <c r="Q2899" s="99"/>
      <c r="R2899" s="99">
        <f t="shared" si="627"/>
        <v>0</v>
      </c>
      <c r="S2899" s="99">
        <f t="shared" si="628"/>
        <v>0</v>
      </c>
      <c r="T2899" s="99">
        <f t="shared" si="629"/>
        <v>0</v>
      </c>
      <c r="U2899" s="99">
        <f t="shared" si="630"/>
        <v>0</v>
      </c>
      <c r="V2899" s="77"/>
    </row>
    <row r="2900" spans="1:22" s="92" customFormat="1" x14ac:dyDescent="0.25">
      <c r="A2900" s="109">
        <v>33</v>
      </c>
      <c r="B2900" s="281"/>
      <c r="C2900" s="272"/>
      <c r="D2900" s="272"/>
      <c r="E2900" s="272" t="s">
        <v>2069</v>
      </c>
      <c r="F2900" s="106" t="s">
        <v>5007</v>
      </c>
      <c r="G2900" s="99">
        <v>58469.999999999993</v>
      </c>
      <c r="H2900" s="99">
        <v>27539.999999999989</v>
      </c>
      <c r="I2900" s="71">
        <f t="shared" si="623"/>
        <v>86009.999999999985</v>
      </c>
      <c r="J2900" s="99"/>
      <c r="K2900" s="99"/>
      <c r="L2900" s="99">
        <f t="shared" si="624"/>
        <v>0</v>
      </c>
      <c r="M2900" s="99">
        <f t="shared" si="632"/>
        <v>58469.999999999993</v>
      </c>
      <c r="N2900" s="99">
        <f t="shared" si="625"/>
        <v>27539.999999999989</v>
      </c>
      <c r="O2900" s="99">
        <f t="shared" si="626"/>
        <v>86009.999999999985</v>
      </c>
      <c r="P2900" s="99"/>
      <c r="Q2900" s="99"/>
      <c r="R2900" s="99">
        <f t="shared" si="627"/>
        <v>0</v>
      </c>
      <c r="S2900" s="99">
        <f t="shared" si="628"/>
        <v>58469.999999999993</v>
      </c>
      <c r="T2900" s="99">
        <f t="shared" si="629"/>
        <v>27539.999999999989</v>
      </c>
      <c r="U2900" s="99">
        <f t="shared" si="630"/>
        <v>86009.999999999985</v>
      </c>
      <c r="V2900" s="77"/>
    </row>
    <row r="2901" spans="1:22" s="92" customFormat="1" x14ac:dyDescent="0.25">
      <c r="A2901" s="109">
        <v>34</v>
      </c>
      <c r="B2901" s="281"/>
      <c r="C2901" s="272"/>
      <c r="D2901" s="272"/>
      <c r="E2901" s="272" t="s">
        <v>2069</v>
      </c>
      <c r="F2901" s="106" t="s">
        <v>5008</v>
      </c>
      <c r="G2901" s="99">
        <v>291061.57000000007</v>
      </c>
      <c r="H2901" s="99">
        <v>133952.43000000008</v>
      </c>
      <c r="I2901" s="71">
        <f t="shared" si="623"/>
        <v>425014.00000000012</v>
      </c>
      <c r="J2901" s="99"/>
      <c r="K2901" s="99"/>
      <c r="L2901" s="99">
        <f t="shared" si="624"/>
        <v>0</v>
      </c>
      <c r="M2901" s="99">
        <f t="shared" si="632"/>
        <v>291061.57000000007</v>
      </c>
      <c r="N2901" s="99">
        <f t="shared" si="625"/>
        <v>133952.43000000008</v>
      </c>
      <c r="O2901" s="99">
        <f t="shared" si="626"/>
        <v>425014.00000000012</v>
      </c>
      <c r="P2901" s="99"/>
      <c r="Q2901" s="99"/>
      <c r="R2901" s="99">
        <f t="shared" si="627"/>
        <v>0</v>
      </c>
      <c r="S2901" s="99">
        <f t="shared" si="628"/>
        <v>291061.57000000007</v>
      </c>
      <c r="T2901" s="99">
        <f t="shared" si="629"/>
        <v>133952.43000000008</v>
      </c>
      <c r="U2901" s="99">
        <f t="shared" si="630"/>
        <v>425014.00000000012</v>
      </c>
      <c r="V2901" s="77"/>
    </row>
    <row r="2902" spans="1:22" s="92" customFormat="1" x14ac:dyDescent="0.25">
      <c r="A2902" s="109">
        <v>35</v>
      </c>
      <c r="B2902" s="281"/>
      <c r="C2902" s="272"/>
      <c r="D2902" s="272"/>
      <c r="E2902" s="272" t="s">
        <v>2069</v>
      </c>
      <c r="F2902" s="106" t="s">
        <v>5009</v>
      </c>
      <c r="G2902" s="99">
        <v>112464.85000000017</v>
      </c>
      <c r="H2902" s="99">
        <v>61347.150000000009</v>
      </c>
      <c r="I2902" s="71">
        <f t="shared" si="623"/>
        <v>173812.00000000017</v>
      </c>
      <c r="J2902" s="99"/>
      <c r="K2902" s="99"/>
      <c r="L2902" s="99">
        <f t="shared" si="624"/>
        <v>0</v>
      </c>
      <c r="M2902" s="99">
        <f t="shared" si="632"/>
        <v>112464.85000000017</v>
      </c>
      <c r="N2902" s="99">
        <f t="shared" si="625"/>
        <v>61347.150000000009</v>
      </c>
      <c r="O2902" s="99">
        <f t="shared" si="626"/>
        <v>173812.00000000017</v>
      </c>
      <c r="P2902" s="99"/>
      <c r="Q2902" s="99"/>
      <c r="R2902" s="99">
        <f t="shared" si="627"/>
        <v>0</v>
      </c>
      <c r="S2902" s="99">
        <f t="shared" si="628"/>
        <v>112464.85000000017</v>
      </c>
      <c r="T2902" s="99">
        <f t="shared" si="629"/>
        <v>61347.150000000009</v>
      </c>
      <c r="U2902" s="99">
        <f t="shared" si="630"/>
        <v>173812.00000000017</v>
      </c>
      <c r="V2902" s="77"/>
    </row>
    <row r="2903" spans="1:22" s="92" customFormat="1" x14ac:dyDescent="0.25">
      <c r="A2903" s="109">
        <v>36</v>
      </c>
      <c r="B2903" s="281"/>
      <c r="C2903" s="272"/>
      <c r="D2903" s="272"/>
      <c r="E2903" s="272" t="s">
        <v>2069</v>
      </c>
      <c r="F2903" s="106" t="s">
        <v>5010</v>
      </c>
      <c r="G2903" s="99">
        <v>308951.62000000017</v>
      </c>
      <c r="H2903" s="99">
        <v>116318.38000000005</v>
      </c>
      <c r="I2903" s="71">
        <f t="shared" si="623"/>
        <v>425270.00000000023</v>
      </c>
      <c r="J2903" s="99"/>
      <c r="K2903" s="99"/>
      <c r="L2903" s="99">
        <f t="shared" si="624"/>
        <v>0</v>
      </c>
      <c r="M2903" s="99">
        <f t="shared" si="632"/>
        <v>308951.62000000017</v>
      </c>
      <c r="N2903" s="99">
        <f t="shared" si="625"/>
        <v>116318.38000000005</v>
      </c>
      <c r="O2903" s="99">
        <f t="shared" si="626"/>
        <v>425270.00000000023</v>
      </c>
      <c r="P2903" s="99"/>
      <c r="Q2903" s="99"/>
      <c r="R2903" s="99">
        <f t="shared" si="627"/>
        <v>0</v>
      </c>
      <c r="S2903" s="99">
        <f t="shared" si="628"/>
        <v>308951.62000000017</v>
      </c>
      <c r="T2903" s="99">
        <f t="shared" si="629"/>
        <v>116318.38000000005</v>
      </c>
      <c r="U2903" s="99">
        <f t="shared" si="630"/>
        <v>425270.00000000023</v>
      </c>
      <c r="V2903" s="77"/>
    </row>
    <row r="2904" spans="1:22" s="92" customFormat="1" x14ac:dyDescent="0.25">
      <c r="A2904" s="109">
        <v>37</v>
      </c>
      <c r="B2904" s="281"/>
      <c r="C2904" s="272"/>
      <c r="D2904" s="272"/>
      <c r="E2904" s="272" t="s">
        <v>2069</v>
      </c>
      <c r="F2904" s="106" t="s">
        <v>5011</v>
      </c>
      <c r="G2904" s="99">
        <v>23917.230000000025</v>
      </c>
      <c r="H2904" s="99">
        <v>39798.770000000026</v>
      </c>
      <c r="I2904" s="71">
        <f t="shared" ref="I2904:I2967" si="633">SUM(G2904:H2904)</f>
        <v>63716.000000000051</v>
      </c>
      <c r="J2904" s="99"/>
      <c r="K2904" s="99"/>
      <c r="L2904" s="99">
        <f t="shared" si="624"/>
        <v>0</v>
      </c>
      <c r="M2904" s="99">
        <f t="shared" si="632"/>
        <v>23917.230000000025</v>
      </c>
      <c r="N2904" s="99">
        <f t="shared" si="625"/>
        <v>39798.770000000026</v>
      </c>
      <c r="O2904" s="99">
        <f t="shared" si="626"/>
        <v>63716.000000000051</v>
      </c>
      <c r="P2904" s="99"/>
      <c r="Q2904" s="99"/>
      <c r="R2904" s="99">
        <f t="shared" si="627"/>
        <v>0</v>
      </c>
      <c r="S2904" s="99">
        <f t="shared" si="628"/>
        <v>23917.230000000025</v>
      </c>
      <c r="T2904" s="99">
        <f t="shared" si="629"/>
        <v>39798.770000000026</v>
      </c>
      <c r="U2904" s="99">
        <f t="shared" si="630"/>
        <v>63716.000000000051</v>
      </c>
      <c r="V2904" s="77"/>
    </row>
    <row r="2905" spans="1:22" s="92" customFormat="1" x14ac:dyDescent="0.25">
      <c r="A2905" s="109">
        <v>38</v>
      </c>
      <c r="B2905" s="281"/>
      <c r="C2905" s="272"/>
      <c r="D2905" s="272"/>
      <c r="E2905" s="272" t="s">
        <v>2069</v>
      </c>
      <c r="F2905" s="106" t="s">
        <v>5012</v>
      </c>
      <c r="G2905" s="99">
        <v>440181.02999999985</v>
      </c>
      <c r="H2905" s="99">
        <v>161283.97</v>
      </c>
      <c r="I2905" s="71">
        <f t="shared" si="633"/>
        <v>601464.99999999988</v>
      </c>
      <c r="J2905" s="99"/>
      <c r="K2905" s="99"/>
      <c r="L2905" s="99">
        <f t="shared" si="624"/>
        <v>0</v>
      </c>
      <c r="M2905" s="99">
        <f t="shared" si="632"/>
        <v>440181.02999999985</v>
      </c>
      <c r="N2905" s="99">
        <f t="shared" si="625"/>
        <v>161283.97</v>
      </c>
      <c r="O2905" s="99">
        <f t="shared" si="626"/>
        <v>601464.99999999988</v>
      </c>
      <c r="P2905" s="99"/>
      <c r="Q2905" s="99"/>
      <c r="R2905" s="99">
        <f t="shared" si="627"/>
        <v>0</v>
      </c>
      <c r="S2905" s="99">
        <f t="shared" si="628"/>
        <v>440181.02999999985</v>
      </c>
      <c r="T2905" s="99">
        <f t="shared" si="629"/>
        <v>161283.97</v>
      </c>
      <c r="U2905" s="99">
        <f t="shared" si="630"/>
        <v>601464.99999999988</v>
      </c>
      <c r="V2905" s="77"/>
    </row>
    <row r="2906" spans="1:22" s="92" customFormat="1" x14ac:dyDescent="0.25">
      <c r="A2906" s="109">
        <v>39</v>
      </c>
      <c r="B2906" s="281"/>
      <c r="C2906" s="272"/>
      <c r="D2906" s="272"/>
      <c r="E2906" s="272" t="s">
        <v>2069</v>
      </c>
      <c r="F2906" s="106" t="s">
        <v>5013</v>
      </c>
      <c r="G2906" s="99">
        <v>519.67999999999995</v>
      </c>
      <c r="H2906" s="99">
        <v>-519.67999999999995</v>
      </c>
      <c r="I2906" s="71">
        <f t="shared" si="633"/>
        <v>0</v>
      </c>
      <c r="J2906" s="99"/>
      <c r="K2906" s="99"/>
      <c r="L2906" s="99">
        <f t="shared" si="624"/>
        <v>0</v>
      </c>
      <c r="M2906" s="99">
        <f t="shared" si="632"/>
        <v>519.67999999999995</v>
      </c>
      <c r="N2906" s="99">
        <f t="shared" si="625"/>
        <v>-519.67999999999995</v>
      </c>
      <c r="O2906" s="99">
        <f t="shared" si="626"/>
        <v>0</v>
      </c>
      <c r="P2906" s="99"/>
      <c r="Q2906" s="99"/>
      <c r="R2906" s="99">
        <f t="shared" si="627"/>
        <v>0</v>
      </c>
      <c r="S2906" s="99">
        <f t="shared" si="628"/>
        <v>519.67999999999995</v>
      </c>
      <c r="T2906" s="99">
        <f t="shared" si="629"/>
        <v>-519.67999999999995</v>
      </c>
      <c r="U2906" s="99">
        <f t="shared" si="630"/>
        <v>0</v>
      </c>
      <c r="V2906" s="77"/>
    </row>
    <row r="2907" spans="1:22" s="92" customFormat="1" x14ac:dyDescent="0.25">
      <c r="A2907" s="109">
        <v>40</v>
      </c>
      <c r="B2907" s="281"/>
      <c r="C2907" s="272"/>
      <c r="D2907" s="272"/>
      <c r="E2907" s="272" t="s">
        <v>2069</v>
      </c>
      <c r="F2907" s="106" t="s">
        <v>5014</v>
      </c>
      <c r="G2907" s="99">
        <v>0</v>
      </c>
      <c r="H2907" s="99">
        <v>0</v>
      </c>
      <c r="I2907" s="71">
        <f t="shared" si="633"/>
        <v>0</v>
      </c>
      <c r="J2907" s="99"/>
      <c r="K2907" s="99"/>
      <c r="L2907" s="99">
        <f t="shared" si="624"/>
        <v>0</v>
      </c>
      <c r="M2907" s="99">
        <f t="shared" si="632"/>
        <v>0</v>
      </c>
      <c r="N2907" s="99">
        <f t="shared" si="625"/>
        <v>0</v>
      </c>
      <c r="O2907" s="99">
        <f t="shared" si="626"/>
        <v>0</v>
      </c>
      <c r="P2907" s="99"/>
      <c r="Q2907" s="99"/>
      <c r="R2907" s="99">
        <f t="shared" si="627"/>
        <v>0</v>
      </c>
      <c r="S2907" s="99">
        <f t="shared" si="628"/>
        <v>0</v>
      </c>
      <c r="T2907" s="99">
        <f t="shared" si="629"/>
        <v>0</v>
      </c>
      <c r="U2907" s="99">
        <f t="shared" si="630"/>
        <v>0</v>
      </c>
      <c r="V2907" s="77"/>
    </row>
    <row r="2908" spans="1:22" s="92" customFormat="1" x14ac:dyDescent="0.25">
      <c r="A2908" s="109">
        <v>41</v>
      </c>
      <c r="B2908" s="281"/>
      <c r="C2908" s="272"/>
      <c r="D2908" s="272"/>
      <c r="E2908" s="272" t="s">
        <v>2069</v>
      </c>
      <c r="F2908" s="106" t="s">
        <v>5015</v>
      </c>
      <c r="G2908" s="99">
        <v>303.22000000000003</v>
      </c>
      <c r="H2908" s="99">
        <v>-303.22000000000003</v>
      </c>
      <c r="I2908" s="71">
        <f t="shared" si="633"/>
        <v>0</v>
      </c>
      <c r="J2908" s="99"/>
      <c r="K2908" s="99"/>
      <c r="L2908" s="99">
        <f t="shared" si="624"/>
        <v>0</v>
      </c>
      <c r="M2908" s="99">
        <f t="shared" si="632"/>
        <v>303.22000000000003</v>
      </c>
      <c r="N2908" s="99">
        <f t="shared" si="625"/>
        <v>-303.22000000000003</v>
      </c>
      <c r="O2908" s="99">
        <f t="shared" si="626"/>
        <v>0</v>
      </c>
      <c r="P2908" s="99"/>
      <c r="Q2908" s="99"/>
      <c r="R2908" s="99">
        <f t="shared" si="627"/>
        <v>0</v>
      </c>
      <c r="S2908" s="99">
        <f t="shared" si="628"/>
        <v>303.22000000000003</v>
      </c>
      <c r="T2908" s="99">
        <f t="shared" si="629"/>
        <v>-303.22000000000003</v>
      </c>
      <c r="U2908" s="99">
        <f t="shared" si="630"/>
        <v>0</v>
      </c>
      <c r="V2908" s="77"/>
    </row>
    <row r="2909" spans="1:22" s="92" customFormat="1" x14ac:dyDescent="0.25">
      <c r="A2909" s="109">
        <v>42</v>
      </c>
      <c r="B2909" s="281"/>
      <c r="C2909" s="272"/>
      <c r="D2909" s="272"/>
      <c r="E2909" s="272" t="s">
        <v>2069</v>
      </c>
      <c r="F2909" s="106" t="s">
        <v>5016</v>
      </c>
      <c r="G2909" s="99">
        <v>-24988.42</v>
      </c>
      <c r="H2909" s="99">
        <v>-3366.5800000000008</v>
      </c>
      <c r="I2909" s="71">
        <f t="shared" si="633"/>
        <v>-28355</v>
      </c>
      <c r="J2909" s="99"/>
      <c r="K2909" s="99"/>
      <c r="L2909" s="99">
        <f t="shared" si="624"/>
        <v>0</v>
      </c>
      <c r="M2909" s="99">
        <f t="shared" si="632"/>
        <v>-24988.42</v>
      </c>
      <c r="N2909" s="99">
        <f t="shared" si="625"/>
        <v>-3366.5800000000008</v>
      </c>
      <c r="O2909" s="99">
        <f t="shared" si="626"/>
        <v>-28355</v>
      </c>
      <c r="P2909" s="99"/>
      <c r="Q2909" s="99"/>
      <c r="R2909" s="99">
        <f t="shared" si="627"/>
        <v>0</v>
      </c>
      <c r="S2909" s="99">
        <f t="shared" si="628"/>
        <v>-24988.42</v>
      </c>
      <c r="T2909" s="99">
        <f t="shared" si="629"/>
        <v>-3366.5800000000008</v>
      </c>
      <c r="U2909" s="99">
        <f t="shared" si="630"/>
        <v>-28355</v>
      </c>
      <c r="V2909" s="77"/>
    </row>
    <row r="2910" spans="1:22" s="92" customFormat="1" x14ac:dyDescent="0.25">
      <c r="A2910" s="109">
        <v>43</v>
      </c>
      <c r="B2910" s="281"/>
      <c r="C2910" s="272"/>
      <c r="D2910" s="272"/>
      <c r="E2910" s="272" t="s">
        <v>2069</v>
      </c>
      <c r="F2910" s="106" t="s">
        <v>5017</v>
      </c>
      <c r="G2910" s="99">
        <v>91883.430000000022</v>
      </c>
      <c r="H2910" s="99">
        <v>38188.570000000014</v>
      </c>
      <c r="I2910" s="71">
        <f t="shared" si="633"/>
        <v>130072.00000000003</v>
      </c>
      <c r="J2910" s="99"/>
      <c r="K2910" s="99"/>
      <c r="L2910" s="99">
        <f t="shared" si="624"/>
        <v>0</v>
      </c>
      <c r="M2910" s="99">
        <f t="shared" si="632"/>
        <v>91883.430000000022</v>
      </c>
      <c r="N2910" s="99">
        <f t="shared" si="625"/>
        <v>38188.570000000014</v>
      </c>
      <c r="O2910" s="99">
        <f t="shared" si="626"/>
        <v>130072.00000000003</v>
      </c>
      <c r="P2910" s="99"/>
      <c r="Q2910" s="99"/>
      <c r="R2910" s="99">
        <f t="shared" si="627"/>
        <v>0</v>
      </c>
      <c r="S2910" s="99">
        <f t="shared" si="628"/>
        <v>91883.430000000022</v>
      </c>
      <c r="T2910" s="99">
        <f t="shared" si="629"/>
        <v>38188.570000000014</v>
      </c>
      <c r="U2910" s="99">
        <f t="shared" si="630"/>
        <v>130072.00000000003</v>
      </c>
      <c r="V2910" s="77"/>
    </row>
    <row r="2911" spans="1:22" s="92" customFormat="1" x14ac:dyDescent="0.25">
      <c r="A2911" s="109">
        <v>44</v>
      </c>
      <c r="B2911" s="281"/>
      <c r="C2911" s="272"/>
      <c r="D2911" s="272"/>
      <c r="E2911" s="272" t="s">
        <v>2069</v>
      </c>
      <c r="F2911" s="106" t="s">
        <v>5018</v>
      </c>
      <c r="G2911" s="99">
        <v>0</v>
      </c>
      <c r="H2911" s="99">
        <v>0</v>
      </c>
      <c r="I2911" s="71">
        <f t="shared" si="633"/>
        <v>0</v>
      </c>
      <c r="J2911" s="99"/>
      <c r="K2911" s="99"/>
      <c r="L2911" s="99">
        <f t="shared" si="624"/>
        <v>0</v>
      </c>
      <c r="M2911" s="99">
        <f t="shared" si="632"/>
        <v>0</v>
      </c>
      <c r="N2911" s="99">
        <f t="shared" si="625"/>
        <v>0</v>
      </c>
      <c r="O2911" s="99">
        <f t="shared" si="626"/>
        <v>0</v>
      </c>
      <c r="P2911" s="99"/>
      <c r="Q2911" s="99"/>
      <c r="R2911" s="99">
        <f t="shared" si="627"/>
        <v>0</v>
      </c>
      <c r="S2911" s="99">
        <f t="shared" si="628"/>
        <v>0</v>
      </c>
      <c r="T2911" s="99">
        <f t="shared" si="629"/>
        <v>0</v>
      </c>
      <c r="U2911" s="99">
        <f t="shared" si="630"/>
        <v>0</v>
      </c>
      <c r="V2911" s="77"/>
    </row>
    <row r="2912" spans="1:22" s="92" customFormat="1" x14ac:dyDescent="0.25">
      <c r="A2912" s="109">
        <v>45</v>
      </c>
      <c r="B2912" s="281"/>
      <c r="C2912" s="272"/>
      <c r="D2912" s="272"/>
      <c r="E2912" s="272" t="s">
        <v>2069</v>
      </c>
      <c r="F2912" s="106" t="s">
        <v>5019</v>
      </c>
      <c r="G2912" s="99">
        <v>65063.170000000042</v>
      </c>
      <c r="H2912" s="99">
        <v>19861.829999999994</v>
      </c>
      <c r="I2912" s="71">
        <f t="shared" si="633"/>
        <v>84925.000000000029</v>
      </c>
      <c r="J2912" s="99"/>
      <c r="K2912" s="99"/>
      <c r="L2912" s="99">
        <f t="shared" si="624"/>
        <v>0</v>
      </c>
      <c r="M2912" s="99">
        <f t="shared" si="632"/>
        <v>65063.170000000042</v>
      </c>
      <c r="N2912" s="99">
        <f t="shared" si="625"/>
        <v>19861.829999999994</v>
      </c>
      <c r="O2912" s="99">
        <f t="shared" si="626"/>
        <v>84925.000000000029</v>
      </c>
      <c r="P2912" s="99"/>
      <c r="Q2912" s="99"/>
      <c r="R2912" s="99">
        <f t="shared" si="627"/>
        <v>0</v>
      </c>
      <c r="S2912" s="99">
        <f t="shared" si="628"/>
        <v>65063.170000000042</v>
      </c>
      <c r="T2912" s="99">
        <f t="shared" si="629"/>
        <v>19861.829999999994</v>
      </c>
      <c r="U2912" s="99">
        <f t="shared" si="630"/>
        <v>84925.000000000029</v>
      </c>
      <c r="V2912" s="77"/>
    </row>
    <row r="2913" spans="1:68" s="92" customFormat="1" x14ac:dyDescent="0.25">
      <c r="A2913" s="109">
        <v>46</v>
      </c>
      <c r="B2913" s="281"/>
      <c r="C2913" s="272"/>
      <c r="D2913" s="272"/>
      <c r="E2913" s="272" t="s">
        <v>2069</v>
      </c>
      <c r="F2913" s="106" t="s">
        <v>5020</v>
      </c>
      <c r="G2913" s="99">
        <v>0</v>
      </c>
      <c r="H2913" s="99">
        <v>0</v>
      </c>
      <c r="I2913" s="71">
        <f t="shared" si="633"/>
        <v>0</v>
      </c>
      <c r="J2913" s="99"/>
      <c r="K2913" s="99"/>
      <c r="L2913" s="99">
        <f t="shared" si="624"/>
        <v>0</v>
      </c>
      <c r="M2913" s="99">
        <f t="shared" si="632"/>
        <v>0</v>
      </c>
      <c r="N2913" s="99">
        <f t="shared" si="625"/>
        <v>0</v>
      </c>
      <c r="O2913" s="99">
        <f t="shared" si="626"/>
        <v>0</v>
      </c>
      <c r="P2913" s="99"/>
      <c r="Q2913" s="99"/>
      <c r="R2913" s="99">
        <f t="shared" si="627"/>
        <v>0</v>
      </c>
      <c r="S2913" s="99">
        <f t="shared" si="628"/>
        <v>0</v>
      </c>
      <c r="T2913" s="99">
        <f t="shared" si="629"/>
        <v>0</v>
      </c>
      <c r="U2913" s="99">
        <f t="shared" si="630"/>
        <v>0</v>
      </c>
      <c r="V2913" s="77"/>
    </row>
    <row r="2914" spans="1:68" s="92" customFormat="1" x14ac:dyDescent="0.25">
      <c r="A2914" s="109">
        <v>47</v>
      </c>
      <c r="B2914" s="281"/>
      <c r="C2914" s="272"/>
      <c r="D2914" s="272"/>
      <c r="E2914" s="272" t="s">
        <v>2069</v>
      </c>
      <c r="F2914" s="106" t="s">
        <v>5021</v>
      </c>
      <c r="G2914" s="99">
        <v>0</v>
      </c>
      <c r="H2914" s="99">
        <v>0</v>
      </c>
      <c r="I2914" s="71">
        <f t="shared" si="633"/>
        <v>0</v>
      </c>
      <c r="J2914" s="99"/>
      <c r="K2914" s="99"/>
      <c r="L2914" s="99">
        <f t="shared" si="624"/>
        <v>0</v>
      </c>
      <c r="M2914" s="99">
        <f t="shared" si="632"/>
        <v>0</v>
      </c>
      <c r="N2914" s="99">
        <f t="shared" si="625"/>
        <v>0</v>
      </c>
      <c r="O2914" s="99">
        <f t="shared" si="626"/>
        <v>0</v>
      </c>
      <c r="P2914" s="99"/>
      <c r="Q2914" s="99"/>
      <c r="R2914" s="99">
        <f t="shared" si="627"/>
        <v>0</v>
      </c>
      <c r="S2914" s="99">
        <f t="shared" si="628"/>
        <v>0</v>
      </c>
      <c r="T2914" s="99">
        <f t="shared" si="629"/>
        <v>0</v>
      </c>
      <c r="U2914" s="99">
        <f t="shared" si="630"/>
        <v>0</v>
      </c>
      <c r="V2914" s="77"/>
    </row>
    <row r="2915" spans="1:68" s="92" customFormat="1" x14ac:dyDescent="0.25">
      <c r="A2915" s="109">
        <v>48</v>
      </c>
      <c r="B2915" s="281"/>
      <c r="C2915" s="272"/>
      <c r="D2915" s="272"/>
      <c r="E2915" s="272" t="s">
        <v>2069</v>
      </c>
      <c r="F2915" s="106" t="s">
        <v>5022</v>
      </c>
      <c r="G2915" s="99">
        <v>92141.309999999969</v>
      </c>
      <c r="H2915" s="99">
        <v>28948.690000000002</v>
      </c>
      <c r="I2915" s="71">
        <f t="shared" si="633"/>
        <v>121089.99999999997</v>
      </c>
      <c r="J2915" s="99"/>
      <c r="K2915" s="99"/>
      <c r="L2915" s="99">
        <f t="shared" si="624"/>
        <v>0</v>
      </c>
      <c r="M2915" s="99">
        <f t="shared" si="632"/>
        <v>92141.309999999969</v>
      </c>
      <c r="N2915" s="99">
        <f t="shared" si="625"/>
        <v>28948.690000000002</v>
      </c>
      <c r="O2915" s="99">
        <f t="shared" si="626"/>
        <v>121089.99999999997</v>
      </c>
      <c r="P2915" s="99"/>
      <c r="Q2915" s="99"/>
      <c r="R2915" s="99">
        <f t="shared" si="627"/>
        <v>0</v>
      </c>
      <c r="S2915" s="99">
        <f t="shared" si="628"/>
        <v>92141.309999999969</v>
      </c>
      <c r="T2915" s="99">
        <f t="shared" si="629"/>
        <v>28948.690000000002</v>
      </c>
      <c r="U2915" s="99">
        <f t="shared" si="630"/>
        <v>121089.99999999997</v>
      </c>
      <c r="V2915" s="77"/>
    </row>
    <row r="2916" spans="1:68" s="92" customFormat="1" x14ac:dyDescent="0.25">
      <c r="A2916" s="109">
        <v>49</v>
      </c>
      <c r="B2916" s="281"/>
      <c r="C2916" s="272"/>
      <c r="D2916" s="272"/>
      <c r="E2916" s="272" t="s">
        <v>2069</v>
      </c>
      <c r="F2916" s="106" t="s">
        <v>5023</v>
      </c>
      <c r="G2916" s="99">
        <v>0</v>
      </c>
      <c r="H2916" s="99">
        <v>0</v>
      </c>
      <c r="I2916" s="71">
        <f t="shared" si="633"/>
        <v>0</v>
      </c>
      <c r="J2916" s="99"/>
      <c r="K2916" s="99"/>
      <c r="L2916" s="99">
        <f t="shared" si="624"/>
        <v>0</v>
      </c>
      <c r="M2916" s="99">
        <f t="shared" si="632"/>
        <v>0</v>
      </c>
      <c r="N2916" s="99">
        <f t="shared" si="625"/>
        <v>0</v>
      </c>
      <c r="O2916" s="99">
        <f t="shared" si="626"/>
        <v>0</v>
      </c>
      <c r="P2916" s="99"/>
      <c r="Q2916" s="99"/>
      <c r="R2916" s="99">
        <f t="shared" si="627"/>
        <v>0</v>
      </c>
      <c r="S2916" s="99">
        <f t="shared" si="628"/>
        <v>0</v>
      </c>
      <c r="T2916" s="99">
        <f t="shared" si="629"/>
        <v>0</v>
      </c>
      <c r="U2916" s="99">
        <f t="shared" si="630"/>
        <v>0</v>
      </c>
      <c r="V2916" s="77"/>
    </row>
    <row r="2917" spans="1:68" s="92" customFormat="1" x14ac:dyDescent="0.25">
      <c r="A2917" s="109">
        <v>50</v>
      </c>
      <c r="B2917" s="281"/>
      <c r="C2917" s="272"/>
      <c r="D2917" s="272"/>
      <c r="E2917" s="272" t="s">
        <v>2069</v>
      </c>
      <c r="F2917" s="106" t="s">
        <v>5024</v>
      </c>
      <c r="G2917" s="99">
        <v>0</v>
      </c>
      <c r="H2917" s="99">
        <v>0</v>
      </c>
      <c r="I2917" s="71">
        <f t="shared" si="633"/>
        <v>0</v>
      </c>
      <c r="J2917" s="99"/>
      <c r="K2917" s="99"/>
      <c r="L2917" s="99">
        <f t="shared" ref="L2917:L2981" si="634">J2917+K2917</f>
        <v>0</v>
      </c>
      <c r="M2917" s="99">
        <f t="shared" si="632"/>
        <v>0</v>
      </c>
      <c r="N2917" s="99">
        <f t="shared" ref="N2917:N2981" si="635">H2917+K2917</f>
        <v>0</v>
      </c>
      <c r="O2917" s="99">
        <f t="shared" ref="O2917:O2981" si="636">I2917+L2917</f>
        <v>0</v>
      </c>
      <c r="P2917" s="99"/>
      <c r="Q2917" s="99"/>
      <c r="R2917" s="99">
        <f t="shared" ref="R2917:R2981" si="637">P2917+Q2917</f>
        <v>0</v>
      </c>
      <c r="S2917" s="99">
        <f t="shared" ref="S2917:S2981" si="638">M2917-P2917</f>
        <v>0</v>
      </c>
      <c r="T2917" s="99">
        <f t="shared" ref="T2917:T2981" si="639">N2917-Q2917</f>
        <v>0</v>
      </c>
      <c r="U2917" s="99">
        <f t="shared" ref="U2917:U2981" si="640">O2917-R2917</f>
        <v>0</v>
      </c>
      <c r="V2917" s="77"/>
    </row>
    <row r="2918" spans="1:68" s="92" customFormat="1" x14ac:dyDescent="0.25">
      <c r="A2918" s="109">
        <v>51</v>
      </c>
      <c r="B2918" s="281"/>
      <c r="C2918" s="272"/>
      <c r="D2918" s="272"/>
      <c r="E2918" s="272" t="s">
        <v>2069</v>
      </c>
      <c r="F2918" s="106" t="s">
        <v>5025</v>
      </c>
      <c r="G2918" s="99">
        <v>65020.160000000003</v>
      </c>
      <c r="H2918" s="99">
        <v>23691.84</v>
      </c>
      <c r="I2918" s="71">
        <f t="shared" si="633"/>
        <v>88712</v>
      </c>
      <c r="J2918" s="99"/>
      <c r="K2918" s="99"/>
      <c r="L2918" s="99">
        <f t="shared" si="634"/>
        <v>0</v>
      </c>
      <c r="M2918" s="99">
        <f t="shared" si="632"/>
        <v>65020.160000000003</v>
      </c>
      <c r="N2918" s="99">
        <f t="shared" si="635"/>
        <v>23691.84</v>
      </c>
      <c r="O2918" s="99">
        <f t="shared" si="636"/>
        <v>88712</v>
      </c>
      <c r="P2918" s="99"/>
      <c r="Q2918" s="99"/>
      <c r="R2918" s="99">
        <f t="shared" si="637"/>
        <v>0</v>
      </c>
      <c r="S2918" s="99">
        <f t="shared" si="638"/>
        <v>65020.160000000003</v>
      </c>
      <c r="T2918" s="99">
        <f t="shared" si="639"/>
        <v>23691.84</v>
      </c>
      <c r="U2918" s="99">
        <f t="shared" si="640"/>
        <v>88712</v>
      </c>
      <c r="V2918" s="77"/>
    </row>
    <row r="2919" spans="1:68" s="92" customFormat="1" x14ac:dyDescent="0.25">
      <c r="A2919" s="109">
        <v>52</v>
      </c>
      <c r="B2919" s="281"/>
      <c r="C2919" s="272"/>
      <c r="D2919" s="272"/>
      <c r="E2919" s="272" t="s">
        <v>2069</v>
      </c>
      <c r="F2919" s="106" t="s">
        <v>5026</v>
      </c>
      <c r="G2919" s="99">
        <v>18639.390000000003</v>
      </c>
      <c r="H2919" s="99">
        <v>1608.61</v>
      </c>
      <c r="I2919" s="71">
        <f t="shared" si="633"/>
        <v>20248.000000000004</v>
      </c>
      <c r="J2919" s="99"/>
      <c r="K2919" s="99"/>
      <c r="L2919" s="99">
        <f t="shared" si="634"/>
        <v>0</v>
      </c>
      <c r="M2919" s="99">
        <f t="shared" si="632"/>
        <v>18639.390000000003</v>
      </c>
      <c r="N2919" s="99">
        <f t="shared" si="635"/>
        <v>1608.61</v>
      </c>
      <c r="O2919" s="99">
        <f t="shared" si="636"/>
        <v>20248.000000000004</v>
      </c>
      <c r="P2919" s="99"/>
      <c r="Q2919" s="99"/>
      <c r="R2919" s="99">
        <f t="shared" si="637"/>
        <v>0</v>
      </c>
      <c r="S2919" s="99">
        <f t="shared" si="638"/>
        <v>18639.390000000003</v>
      </c>
      <c r="T2919" s="99">
        <f t="shared" si="639"/>
        <v>1608.61</v>
      </c>
      <c r="U2919" s="99">
        <f t="shared" si="640"/>
        <v>20248.000000000004</v>
      </c>
      <c r="V2919" s="77"/>
    </row>
    <row r="2920" spans="1:68" s="92" customFormat="1" x14ac:dyDescent="0.25">
      <c r="A2920" s="109">
        <v>53</v>
      </c>
      <c r="B2920" s="281"/>
      <c r="C2920" s="272"/>
      <c r="D2920" s="272"/>
      <c r="E2920" s="272" t="s">
        <v>2069</v>
      </c>
      <c r="F2920" s="106" t="s">
        <v>5027</v>
      </c>
      <c r="G2920" s="99">
        <v>108191.94000000003</v>
      </c>
      <c r="H2920" s="99">
        <v>18058.060000000001</v>
      </c>
      <c r="I2920" s="71">
        <f t="shared" si="633"/>
        <v>126250.00000000003</v>
      </c>
      <c r="J2920" s="99"/>
      <c r="K2920" s="99"/>
      <c r="L2920" s="99">
        <f t="shared" si="634"/>
        <v>0</v>
      </c>
      <c r="M2920" s="99">
        <f t="shared" si="632"/>
        <v>108191.94000000003</v>
      </c>
      <c r="N2920" s="99">
        <f t="shared" si="635"/>
        <v>18058.060000000001</v>
      </c>
      <c r="O2920" s="99">
        <f t="shared" si="636"/>
        <v>126250.00000000003</v>
      </c>
      <c r="P2920" s="99"/>
      <c r="Q2920" s="99"/>
      <c r="R2920" s="99">
        <f t="shared" si="637"/>
        <v>0</v>
      </c>
      <c r="S2920" s="99">
        <f t="shared" si="638"/>
        <v>108191.94000000003</v>
      </c>
      <c r="T2920" s="99">
        <f t="shared" si="639"/>
        <v>18058.060000000001</v>
      </c>
      <c r="U2920" s="99">
        <f t="shared" si="640"/>
        <v>126250.00000000003</v>
      </c>
      <c r="V2920" s="77"/>
    </row>
    <row r="2921" spans="1:68" s="92" customFormat="1" x14ac:dyDescent="0.25">
      <c r="A2921" s="109">
        <v>54</v>
      </c>
      <c r="B2921" s="281"/>
      <c r="C2921" s="272"/>
      <c r="D2921" s="272"/>
      <c r="E2921" s="272" t="s">
        <v>2069</v>
      </c>
      <c r="F2921" s="106" t="s">
        <v>5028</v>
      </c>
      <c r="G2921" s="99">
        <v>123364.77</v>
      </c>
      <c r="H2921" s="99">
        <v>19209.23</v>
      </c>
      <c r="I2921" s="71">
        <f t="shared" si="633"/>
        <v>142574</v>
      </c>
      <c r="J2921" s="99"/>
      <c r="K2921" s="99"/>
      <c r="L2921" s="99">
        <f t="shared" si="634"/>
        <v>0</v>
      </c>
      <c r="M2921" s="99">
        <f t="shared" si="632"/>
        <v>123364.77</v>
      </c>
      <c r="N2921" s="99">
        <f t="shared" si="635"/>
        <v>19209.23</v>
      </c>
      <c r="O2921" s="99">
        <f t="shared" si="636"/>
        <v>142574</v>
      </c>
      <c r="P2921" s="99"/>
      <c r="Q2921" s="99"/>
      <c r="R2921" s="99">
        <f t="shared" si="637"/>
        <v>0</v>
      </c>
      <c r="S2921" s="99">
        <f t="shared" si="638"/>
        <v>123364.77</v>
      </c>
      <c r="T2921" s="99">
        <f t="shared" si="639"/>
        <v>19209.23</v>
      </c>
      <c r="U2921" s="99">
        <f t="shared" si="640"/>
        <v>142574</v>
      </c>
      <c r="V2921" s="77"/>
    </row>
    <row r="2922" spans="1:68" s="92" customFormat="1" x14ac:dyDescent="0.25">
      <c r="A2922" s="109">
        <v>55</v>
      </c>
      <c r="B2922" s="282"/>
      <c r="C2922" s="273"/>
      <c r="D2922" s="273"/>
      <c r="E2922" s="273" t="s">
        <v>2069</v>
      </c>
      <c r="F2922" s="221" t="s">
        <v>5531</v>
      </c>
      <c r="G2922" s="99">
        <v>4086.7200000000003</v>
      </c>
      <c r="H2922" s="99">
        <v>173.28</v>
      </c>
      <c r="I2922" s="71">
        <f t="shared" si="633"/>
        <v>4260</v>
      </c>
      <c r="J2922" s="99"/>
      <c r="K2922" s="99"/>
      <c r="L2922" s="99">
        <f>J2922+K2922</f>
        <v>0</v>
      </c>
      <c r="M2922" s="99">
        <f>G2922+J2922</f>
        <v>4086.7200000000003</v>
      </c>
      <c r="N2922" s="99">
        <f>H2922+K2922</f>
        <v>173.28</v>
      </c>
      <c r="O2922" s="99">
        <f>I2922+L2922</f>
        <v>4260</v>
      </c>
      <c r="P2922" s="99"/>
      <c r="Q2922" s="99"/>
      <c r="R2922" s="99">
        <f>P2922+Q2922</f>
        <v>0</v>
      </c>
      <c r="S2922" s="99">
        <f>M2922-P2922</f>
        <v>4086.7200000000003</v>
      </c>
      <c r="T2922" s="99">
        <f>N2922-Q2922</f>
        <v>173.28</v>
      </c>
      <c r="U2922" s="99">
        <f>O2922-R2922</f>
        <v>4260</v>
      </c>
      <c r="V2922" s="77"/>
    </row>
    <row r="2923" spans="1:68" s="219" customFormat="1" x14ac:dyDescent="0.25">
      <c r="A2923" s="255" t="s">
        <v>43</v>
      </c>
      <c r="B2923" s="256"/>
      <c r="C2923" s="256"/>
      <c r="D2923" s="256"/>
      <c r="E2923" s="256"/>
      <c r="F2923" s="218">
        <f>A2922</f>
        <v>55</v>
      </c>
      <c r="G2923" s="97">
        <f>SUM(G2868:G2922)</f>
        <v>3509618.6500000018</v>
      </c>
      <c r="H2923" s="97">
        <f t="shared" ref="H2923:U2923" si="641">SUM(H2868:H2922)</f>
        <v>1430175.3500000006</v>
      </c>
      <c r="I2923" s="97">
        <f t="shared" si="641"/>
        <v>4939794.0000000009</v>
      </c>
      <c r="J2923" s="97">
        <f t="shared" si="641"/>
        <v>0</v>
      </c>
      <c r="K2923" s="97">
        <f t="shared" si="641"/>
        <v>0</v>
      </c>
      <c r="L2923" s="97">
        <f t="shared" si="641"/>
        <v>0</v>
      </c>
      <c r="M2923" s="97">
        <f t="shared" si="641"/>
        <v>3509618.6500000018</v>
      </c>
      <c r="N2923" s="97">
        <f t="shared" si="641"/>
        <v>1430175.3500000006</v>
      </c>
      <c r="O2923" s="97">
        <f t="shared" si="641"/>
        <v>4939794.0000000009</v>
      </c>
      <c r="P2923" s="97">
        <f t="shared" si="641"/>
        <v>0</v>
      </c>
      <c r="Q2923" s="97">
        <f t="shared" si="641"/>
        <v>0</v>
      </c>
      <c r="R2923" s="97">
        <f t="shared" si="641"/>
        <v>0</v>
      </c>
      <c r="S2923" s="97">
        <f t="shared" si="641"/>
        <v>3509618.6500000018</v>
      </c>
      <c r="T2923" s="97">
        <f t="shared" si="641"/>
        <v>1430175.3500000006</v>
      </c>
      <c r="U2923" s="97">
        <f t="shared" si="641"/>
        <v>4939794.0000000009</v>
      </c>
      <c r="V2923" s="97"/>
      <c r="W2923" s="92"/>
      <c r="X2923" s="92"/>
      <c r="Y2923" s="92"/>
      <c r="Z2923" s="92"/>
      <c r="AA2923" s="92"/>
      <c r="AB2923" s="92"/>
      <c r="AC2923" s="92"/>
      <c r="AD2923" s="92"/>
      <c r="AE2923" s="92"/>
      <c r="AF2923" s="92"/>
      <c r="AG2923" s="92"/>
      <c r="AH2923" s="92"/>
      <c r="AI2923" s="92"/>
      <c r="AJ2923" s="92"/>
      <c r="AK2923" s="92"/>
      <c r="AL2923" s="92"/>
      <c r="AM2923" s="92"/>
      <c r="AN2923" s="92"/>
      <c r="AO2923" s="92"/>
      <c r="AP2923" s="92"/>
      <c r="AQ2923" s="92"/>
      <c r="AR2923" s="92"/>
      <c r="AS2923" s="92"/>
      <c r="AT2923" s="92"/>
      <c r="AU2923" s="92"/>
      <c r="AV2923" s="92"/>
      <c r="AW2923" s="92"/>
      <c r="AX2923" s="92"/>
      <c r="AY2923" s="92"/>
      <c r="AZ2923" s="92"/>
      <c r="BA2923" s="92"/>
      <c r="BB2923" s="92"/>
      <c r="BC2923" s="92"/>
      <c r="BD2923" s="92"/>
      <c r="BE2923" s="92"/>
      <c r="BF2923" s="92"/>
      <c r="BG2923" s="92"/>
      <c r="BH2923" s="92"/>
      <c r="BI2923" s="92"/>
      <c r="BJ2923" s="92"/>
      <c r="BK2923" s="92"/>
      <c r="BL2923" s="92"/>
      <c r="BM2923" s="92"/>
      <c r="BN2923" s="92"/>
      <c r="BO2923" s="92"/>
      <c r="BP2923" s="92"/>
    </row>
    <row r="2924" spans="1:68" s="92" customFormat="1" x14ac:dyDescent="0.25">
      <c r="A2924" s="109">
        <v>1</v>
      </c>
      <c r="B2924" s="234" t="s">
        <v>1843</v>
      </c>
      <c r="C2924" s="234" t="s">
        <v>1844</v>
      </c>
      <c r="D2924" s="234" t="s">
        <v>5601</v>
      </c>
      <c r="E2924" s="234" t="s">
        <v>2092</v>
      </c>
      <c r="F2924" s="106" t="s">
        <v>5029</v>
      </c>
      <c r="G2924" s="99">
        <v>25118.619999999995</v>
      </c>
      <c r="H2924" s="99">
        <v>12602.380000000001</v>
      </c>
      <c r="I2924" s="71">
        <f t="shared" si="633"/>
        <v>37721</v>
      </c>
      <c r="J2924" s="99"/>
      <c r="K2924" s="99"/>
      <c r="L2924" s="99">
        <f t="shared" si="634"/>
        <v>0</v>
      </c>
      <c r="M2924" s="99">
        <f t="shared" si="632"/>
        <v>25118.619999999995</v>
      </c>
      <c r="N2924" s="99">
        <f t="shared" si="635"/>
        <v>12602.380000000001</v>
      </c>
      <c r="O2924" s="99">
        <f t="shared" si="636"/>
        <v>37721</v>
      </c>
      <c r="P2924" s="99"/>
      <c r="Q2924" s="99"/>
      <c r="R2924" s="99">
        <f t="shared" si="637"/>
        <v>0</v>
      </c>
      <c r="S2924" s="99">
        <f t="shared" si="638"/>
        <v>25118.619999999995</v>
      </c>
      <c r="T2924" s="99">
        <f t="shared" si="639"/>
        <v>12602.380000000001</v>
      </c>
      <c r="U2924" s="99">
        <f t="shared" si="640"/>
        <v>37721</v>
      </c>
      <c r="V2924" s="77"/>
    </row>
    <row r="2925" spans="1:68" s="92" customFormat="1" x14ac:dyDescent="0.25">
      <c r="A2925" s="109">
        <v>2</v>
      </c>
      <c r="B2925" s="235"/>
      <c r="C2925" s="235"/>
      <c r="D2925" s="235"/>
      <c r="E2925" s="235"/>
      <c r="F2925" s="106" t="s">
        <v>5030</v>
      </c>
      <c r="G2925" s="99">
        <v>8970.860000000006</v>
      </c>
      <c r="H2925" s="99">
        <v>7347.1399999999994</v>
      </c>
      <c r="I2925" s="71">
        <f t="shared" si="633"/>
        <v>16318.000000000005</v>
      </c>
      <c r="J2925" s="99"/>
      <c r="K2925" s="99"/>
      <c r="L2925" s="99">
        <f t="shared" si="634"/>
        <v>0</v>
      </c>
      <c r="M2925" s="99">
        <f t="shared" si="632"/>
        <v>8970.860000000006</v>
      </c>
      <c r="N2925" s="99">
        <f t="shared" si="635"/>
        <v>7347.1399999999994</v>
      </c>
      <c r="O2925" s="99">
        <f t="shared" si="636"/>
        <v>16318.000000000005</v>
      </c>
      <c r="P2925" s="99"/>
      <c r="Q2925" s="99"/>
      <c r="R2925" s="99">
        <f t="shared" si="637"/>
        <v>0</v>
      </c>
      <c r="S2925" s="99">
        <f t="shared" si="638"/>
        <v>8970.860000000006</v>
      </c>
      <c r="T2925" s="99">
        <f t="shared" si="639"/>
        <v>7347.1399999999994</v>
      </c>
      <c r="U2925" s="99">
        <f t="shared" si="640"/>
        <v>16318.000000000005</v>
      </c>
      <c r="V2925" s="77"/>
    </row>
    <row r="2926" spans="1:68" s="92" customFormat="1" x14ac:dyDescent="0.25">
      <c r="A2926" s="109">
        <v>3</v>
      </c>
      <c r="B2926" s="235"/>
      <c r="C2926" s="235"/>
      <c r="D2926" s="235"/>
      <c r="E2926" s="235"/>
      <c r="F2926" s="106" t="s">
        <v>5031</v>
      </c>
      <c r="G2926" s="99">
        <v>247.89</v>
      </c>
      <c r="H2926" s="99">
        <v>-247.89</v>
      </c>
      <c r="I2926" s="71">
        <f t="shared" si="633"/>
        <v>0</v>
      </c>
      <c r="J2926" s="99"/>
      <c r="K2926" s="99"/>
      <c r="L2926" s="99">
        <f t="shared" si="634"/>
        <v>0</v>
      </c>
      <c r="M2926" s="99">
        <f t="shared" si="632"/>
        <v>247.89</v>
      </c>
      <c r="N2926" s="99">
        <f t="shared" si="635"/>
        <v>-247.89</v>
      </c>
      <c r="O2926" s="99">
        <f t="shared" si="636"/>
        <v>0</v>
      </c>
      <c r="P2926" s="99"/>
      <c r="Q2926" s="99"/>
      <c r="R2926" s="99">
        <f t="shared" si="637"/>
        <v>0</v>
      </c>
      <c r="S2926" s="99">
        <f t="shared" si="638"/>
        <v>247.89</v>
      </c>
      <c r="T2926" s="99">
        <f t="shared" si="639"/>
        <v>-247.89</v>
      </c>
      <c r="U2926" s="99">
        <f t="shared" si="640"/>
        <v>0</v>
      </c>
      <c r="V2926" s="77"/>
    </row>
    <row r="2927" spans="1:68" s="92" customFormat="1" x14ac:dyDescent="0.25">
      <c r="A2927" s="109">
        <v>4</v>
      </c>
      <c r="B2927" s="235"/>
      <c r="C2927" s="235"/>
      <c r="D2927" s="235"/>
      <c r="E2927" s="235"/>
      <c r="F2927" s="106" t="s">
        <v>5032</v>
      </c>
      <c r="G2927" s="99">
        <v>19894.239999999932</v>
      </c>
      <c r="H2927" s="99">
        <v>14706.759999999997</v>
      </c>
      <c r="I2927" s="71">
        <f t="shared" si="633"/>
        <v>34600.999999999927</v>
      </c>
      <c r="J2927" s="99"/>
      <c r="K2927" s="99"/>
      <c r="L2927" s="99">
        <f t="shared" si="634"/>
        <v>0</v>
      </c>
      <c r="M2927" s="99">
        <f t="shared" si="632"/>
        <v>19894.239999999932</v>
      </c>
      <c r="N2927" s="99">
        <f t="shared" si="635"/>
        <v>14706.759999999997</v>
      </c>
      <c r="O2927" s="99">
        <f t="shared" si="636"/>
        <v>34600.999999999927</v>
      </c>
      <c r="P2927" s="99"/>
      <c r="Q2927" s="99"/>
      <c r="R2927" s="99">
        <f t="shared" si="637"/>
        <v>0</v>
      </c>
      <c r="S2927" s="99">
        <f t="shared" si="638"/>
        <v>19894.239999999932</v>
      </c>
      <c r="T2927" s="99">
        <f t="shared" si="639"/>
        <v>14706.759999999997</v>
      </c>
      <c r="U2927" s="99">
        <f t="shared" si="640"/>
        <v>34600.999999999927</v>
      </c>
      <c r="V2927" s="77"/>
    </row>
    <row r="2928" spans="1:68" s="92" customFormat="1" x14ac:dyDescent="0.25">
      <c r="A2928" s="109">
        <v>5</v>
      </c>
      <c r="B2928" s="235"/>
      <c r="C2928" s="235"/>
      <c r="D2928" s="235"/>
      <c r="E2928" s="235"/>
      <c r="F2928" s="106" t="s">
        <v>5033</v>
      </c>
      <c r="G2928" s="99">
        <v>140459.42999999991</v>
      </c>
      <c r="H2928" s="99">
        <v>9652.57</v>
      </c>
      <c r="I2928" s="71">
        <f t="shared" si="633"/>
        <v>150111.99999999991</v>
      </c>
      <c r="J2928" s="99"/>
      <c r="K2928" s="99"/>
      <c r="L2928" s="99">
        <f t="shared" si="634"/>
        <v>0</v>
      </c>
      <c r="M2928" s="99">
        <f t="shared" si="632"/>
        <v>140459.42999999991</v>
      </c>
      <c r="N2928" s="99">
        <f t="shared" si="635"/>
        <v>9652.57</v>
      </c>
      <c r="O2928" s="99">
        <f t="shared" si="636"/>
        <v>150111.99999999991</v>
      </c>
      <c r="P2928" s="99"/>
      <c r="Q2928" s="99"/>
      <c r="R2928" s="99">
        <f t="shared" si="637"/>
        <v>0</v>
      </c>
      <c r="S2928" s="99">
        <f t="shared" si="638"/>
        <v>140459.42999999991</v>
      </c>
      <c r="T2928" s="99">
        <f t="shared" si="639"/>
        <v>9652.57</v>
      </c>
      <c r="U2928" s="99">
        <f t="shared" si="640"/>
        <v>150111.99999999991</v>
      </c>
      <c r="V2928" s="77"/>
    </row>
    <row r="2929" spans="1:22" s="92" customFormat="1" x14ac:dyDescent="0.25">
      <c r="A2929" s="109">
        <v>6</v>
      </c>
      <c r="B2929" s="235"/>
      <c r="C2929" s="235"/>
      <c r="D2929" s="235"/>
      <c r="E2929" s="235"/>
      <c r="F2929" s="106" t="s">
        <v>5034</v>
      </c>
      <c r="G2929" s="99">
        <v>190550.73000000007</v>
      </c>
      <c r="H2929" s="99">
        <v>8229.2700000000077</v>
      </c>
      <c r="I2929" s="71">
        <f t="shared" si="633"/>
        <v>198780.00000000009</v>
      </c>
      <c r="J2929" s="99"/>
      <c r="K2929" s="99"/>
      <c r="L2929" s="99">
        <f t="shared" si="634"/>
        <v>0</v>
      </c>
      <c r="M2929" s="99">
        <f t="shared" si="632"/>
        <v>190550.73000000007</v>
      </c>
      <c r="N2929" s="99">
        <f t="shared" si="635"/>
        <v>8229.2700000000077</v>
      </c>
      <c r="O2929" s="99">
        <f t="shared" si="636"/>
        <v>198780.00000000009</v>
      </c>
      <c r="P2929" s="99"/>
      <c r="Q2929" s="99"/>
      <c r="R2929" s="99">
        <f t="shared" si="637"/>
        <v>0</v>
      </c>
      <c r="S2929" s="99">
        <f t="shared" si="638"/>
        <v>190550.73000000007</v>
      </c>
      <c r="T2929" s="99">
        <f t="shared" si="639"/>
        <v>8229.2700000000077</v>
      </c>
      <c r="U2929" s="99">
        <f t="shared" si="640"/>
        <v>198780.00000000009</v>
      </c>
      <c r="V2929" s="77"/>
    </row>
    <row r="2930" spans="1:22" s="92" customFormat="1" x14ac:dyDescent="0.25">
      <c r="A2930" s="109">
        <v>7</v>
      </c>
      <c r="B2930" s="235"/>
      <c r="C2930" s="235"/>
      <c r="D2930" s="235"/>
      <c r="E2930" s="235"/>
      <c r="F2930" s="106" t="s">
        <v>5035</v>
      </c>
      <c r="G2930" s="99">
        <v>100210.66</v>
      </c>
      <c r="H2930" s="99">
        <v>5658.3399999999965</v>
      </c>
      <c r="I2930" s="71">
        <f t="shared" si="633"/>
        <v>105869</v>
      </c>
      <c r="J2930" s="99"/>
      <c r="K2930" s="99"/>
      <c r="L2930" s="99">
        <f t="shared" si="634"/>
        <v>0</v>
      </c>
      <c r="M2930" s="99">
        <f t="shared" si="632"/>
        <v>100210.66</v>
      </c>
      <c r="N2930" s="99">
        <f t="shared" si="635"/>
        <v>5658.3399999999965</v>
      </c>
      <c r="O2930" s="99">
        <f t="shared" si="636"/>
        <v>105869</v>
      </c>
      <c r="P2930" s="99"/>
      <c r="Q2930" s="99"/>
      <c r="R2930" s="99">
        <f t="shared" si="637"/>
        <v>0</v>
      </c>
      <c r="S2930" s="99">
        <f t="shared" si="638"/>
        <v>100210.66</v>
      </c>
      <c r="T2930" s="99">
        <f t="shared" si="639"/>
        <v>5658.3399999999965</v>
      </c>
      <c r="U2930" s="99">
        <f t="shared" si="640"/>
        <v>105869</v>
      </c>
      <c r="V2930" s="77"/>
    </row>
    <row r="2931" spans="1:22" s="92" customFormat="1" x14ac:dyDescent="0.25">
      <c r="A2931" s="109">
        <v>8</v>
      </c>
      <c r="B2931" s="235"/>
      <c r="C2931" s="235"/>
      <c r="D2931" s="235"/>
      <c r="E2931" s="235"/>
      <c r="F2931" s="106" t="s">
        <v>5036</v>
      </c>
      <c r="G2931" s="99">
        <v>24812.840000000018</v>
      </c>
      <c r="H2931" s="99">
        <v>15022.159999999998</v>
      </c>
      <c r="I2931" s="71">
        <f t="shared" si="633"/>
        <v>39835.000000000015</v>
      </c>
      <c r="J2931" s="99"/>
      <c r="K2931" s="99"/>
      <c r="L2931" s="99">
        <f t="shared" si="634"/>
        <v>0</v>
      </c>
      <c r="M2931" s="99">
        <f t="shared" si="632"/>
        <v>24812.840000000018</v>
      </c>
      <c r="N2931" s="99">
        <f t="shared" si="635"/>
        <v>15022.159999999998</v>
      </c>
      <c r="O2931" s="99">
        <f t="shared" si="636"/>
        <v>39835.000000000015</v>
      </c>
      <c r="P2931" s="99"/>
      <c r="Q2931" s="99"/>
      <c r="R2931" s="99">
        <f t="shared" si="637"/>
        <v>0</v>
      </c>
      <c r="S2931" s="99">
        <f t="shared" si="638"/>
        <v>24812.840000000018</v>
      </c>
      <c r="T2931" s="99">
        <f t="shared" si="639"/>
        <v>15022.159999999998</v>
      </c>
      <c r="U2931" s="99">
        <f t="shared" si="640"/>
        <v>39835.000000000015</v>
      </c>
      <c r="V2931" s="77"/>
    </row>
    <row r="2932" spans="1:22" s="92" customFormat="1" x14ac:dyDescent="0.25">
      <c r="A2932" s="109">
        <v>9</v>
      </c>
      <c r="B2932" s="235"/>
      <c r="C2932" s="235"/>
      <c r="D2932" s="235"/>
      <c r="E2932" s="235"/>
      <c r="F2932" s="106" t="s">
        <v>5037</v>
      </c>
      <c r="G2932" s="99">
        <v>24.44</v>
      </c>
      <c r="H2932" s="99">
        <v>-24.44</v>
      </c>
      <c r="I2932" s="71">
        <f t="shared" si="633"/>
        <v>0</v>
      </c>
      <c r="J2932" s="99"/>
      <c r="K2932" s="99"/>
      <c r="L2932" s="99">
        <f t="shared" si="634"/>
        <v>0</v>
      </c>
      <c r="M2932" s="99">
        <f t="shared" si="632"/>
        <v>24.44</v>
      </c>
      <c r="N2932" s="99">
        <f t="shared" si="635"/>
        <v>-24.44</v>
      </c>
      <c r="O2932" s="99">
        <f t="shared" si="636"/>
        <v>0</v>
      </c>
      <c r="P2932" s="99"/>
      <c r="Q2932" s="99"/>
      <c r="R2932" s="99">
        <f t="shared" si="637"/>
        <v>0</v>
      </c>
      <c r="S2932" s="99">
        <f t="shared" si="638"/>
        <v>24.44</v>
      </c>
      <c r="T2932" s="99">
        <f t="shared" si="639"/>
        <v>-24.44</v>
      </c>
      <c r="U2932" s="99">
        <f t="shared" si="640"/>
        <v>0</v>
      </c>
      <c r="V2932" s="77"/>
    </row>
    <row r="2933" spans="1:22" s="92" customFormat="1" x14ac:dyDescent="0.25">
      <c r="A2933" s="109">
        <v>10</v>
      </c>
      <c r="B2933" s="235"/>
      <c r="C2933" s="235"/>
      <c r="D2933" s="235"/>
      <c r="E2933" s="235"/>
      <c r="F2933" s="106" t="s">
        <v>5038</v>
      </c>
      <c r="G2933" s="99">
        <v>91015.760000000024</v>
      </c>
      <c r="H2933" s="99">
        <v>7179.2399999999907</v>
      </c>
      <c r="I2933" s="71">
        <f t="shared" si="633"/>
        <v>98195.000000000015</v>
      </c>
      <c r="J2933" s="99"/>
      <c r="K2933" s="99"/>
      <c r="L2933" s="99">
        <f t="shared" si="634"/>
        <v>0</v>
      </c>
      <c r="M2933" s="99">
        <f t="shared" si="632"/>
        <v>91015.760000000024</v>
      </c>
      <c r="N2933" s="99">
        <f t="shared" si="635"/>
        <v>7179.2399999999907</v>
      </c>
      <c r="O2933" s="99">
        <f t="shared" si="636"/>
        <v>98195.000000000015</v>
      </c>
      <c r="P2933" s="99"/>
      <c r="Q2933" s="99"/>
      <c r="R2933" s="99">
        <f t="shared" si="637"/>
        <v>0</v>
      </c>
      <c r="S2933" s="99">
        <f t="shared" si="638"/>
        <v>91015.760000000024</v>
      </c>
      <c r="T2933" s="99">
        <f t="shared" si="639"/>
        <v>7179.2399999999907</v>
      </c>
      <c r="U2933" s="99">
        <f t="shared" si="640"/>
        <v>98195.000000000015</v>
      </c>
      <c r="V2933" s="77"/>
    </row>
    <row r="2934" spans="1:22" s="92" customFormat="1" x14ac:dyDescent="0.25">
      <c r="A2934" s="109">
        <v>11</v>
      </c>
      <c r="B2934" s="235"/>
      <c r="C2934" s="235"/>
      <c r="D2934" s="235"/>
      <c r="E2934" s="235"/>
      <c r="F2934" s="106" t="s">
        <v>5039</v>
      </c>
      <c r="G2934" s="99">
        <v>0</v>
      </c>
      <c r="H2934" s="99">
        <v>0</v>
      </c>
      <c r="I2934" s="71">
        <f t="shared" si="633"/>
        <v>0</v>
      </c>
      <c r="J2934" s="99"/>
      <c r="K2934" s="99"/>
      <c r="L2934" s="99">
        <f t="shared" si="634"/>
        <v>0</v>
      </c>
      <c r="M2934" s="99">
        <f t="shared" si="632"/>
        <v>0</v>
      </c>
      <c r="N2934" s="99">
        <f t="shared" si="635"/>
        <v>0</v>
      </c>
      <c r="O2934" s="99">
        <f t="shared" si="636"/>
        <v>0</v>
      </c>
      <c r="P2934" s="99"/>
      <c r="Q2934" s="99"/>
      <c r="R2934" s="99">
        <f t="shared" si="637"/>
        <v>0</v>
      </c>
      <c r="S2934" s="99">
        <f t="shared" si="638"/>
        <v>0</v>
      </c>
      <c r="T2934" s="99">
        <f t="shared" si="639"/>
        <v>0</v>
      </c>
      <c r="U2934" s="99">
        <f t="shared" si="640"/>
        <v>0</v>
      </c>
      <c r="V2934" s="77"/>
    </row>
    <row r="2935" spans="1:22" s="92" customFormat="1" x14ac:dyDescent="0.25">
      <c r="A2935" s="109">
        <v>12</v>
      </c>
      <c r="B2935" s="235"/>
      <c r="C2935" s="235"/>
      <c r="D2935" s="235"/>
      <c r="E2935" s="235"/>
      <c r="F2935" s="106" t="s">
        <v>5040</v>
      </c>
      <c r="G2935" s="99">
        <v>135253.47000000009</v>
      </c>
      <c r="H2935" s="99">
        <v>5649.5300000000134</v>
      </c>
      <c r="I2935" s="71">
        <f t="shared" si="633"/>
        <v>140903.00000000012</v>
      </c>
      <c r="J2935" s="99"/>
      <c r="K2935" s="99"/>
      <c r="L2935" s="99">
        <f t="shared" si="634"/>
        <v>0</v>
      </c>
      <c r="M2935" s="99">
        <f t="shared" si="632"/>
        <v>135253.47000000009</v>
      </c>
      <c r="N2935" s="99">
        <f t="shared" si="635"/>
        <v>5649.5300000000134</v>
      </c>
      <c r="O2935" s="99">
        <f t="shared" si="636"/>
        <v>140903.00000000012</v>
      </c>
      <c r="P2935" s="99"/>
      <c r="Q2935" s="99"/>
      <c r="R2935" s="99">
        <f t="shared" si="637"/>
        <v>0</v>
      </c>
      <c r="S2935" s="99">
        <f t="shared" si="638"/>
        <v>135253.47000000009</v>
      </c>
      <c r="T2935" s="99">
        <f t="shared" si="639"/>
        <v>5649.5300000000134</v>
      </c>
      <c r="U2935" s="99">
        <f t="shared" si="640"/>
        <v>140903.00000000012</v>
      </c>
      <c r="V2935" s="77"/>
    </row>
    <row r="2936" spans="1:22" s="92" customFormat="1" x14ac:dyDescent="0.25">
      <c r="A2936" s="109">
        <v>13</v>
      </c>
      <c r="B2936" s="235"/>
      <c r="C2936" s="235"/>
      <c r="D2936" s="235"/>
      <c r="E2936" s="235"/>
      <c r="F2936" s="106" t="s">
        <v>5041</v>
      </c>
      <c r="G2936" s="99">
        <v>68227.47</v>
      </c>
      <c r="H2936" s="99">
        <v>8659.5299999999952</v>
      </c>
      <c r="I2936" s="71">
        <f t="shared" si="633"/>
        <v>76887</v>
      </c>
      <c r="J2936" s="99"/>
      <c r="K2936" s="99"/>
      <c r="L2936" s="99">
        <f t="shared" si="634"/>
        <v>0</v>
      </c>
      <c r="M2936" s="99">
        <f t="shared" si="632"/>
        <v>68227.47</v>
      </c>
      <c r="N2936" s="99">
        <f t="shared" si="635"/>
        <v>8659.5299999999952</v>
      </c>
      <c r="O2936" s="99">
        <f t="shared" si="636"/>
        <v>76887</v>
      </c>
      <c r="P2936" s="99"/>
      <c r="Q2936" s="99"/>
      <c r="R2936" s="99">
        <f t="shared" si="637"/>
        <v>0</v>
      </c>
      <c r="S2936" s="99">
        <f t="shared" si="638"/>
        <v>68227.47</v>
      </c>
      <c r="T2936" s="99">
        <f t="shared" si="639"/>
        <v>8659.5299999999952</v>
      </c>
      <c r="U2936" s="99">
        <f t="shared" si="640"/>
        <v>76887</v>
      </c>
      <c r="V2936" s="77"/>
    </row>
    <row r="2937" spans="1:22" s="92" customFormat="1" x14ac:dyDescent="0.25">
      <c r="A2937" s="109">
        <v>14</v>
      </c>
      <c r="B2937" s="235"/>
      <c r="C2937" s="235"/>
      <c r="D2937" s="235"/>
      <c r="E2937" s="235"/>
      <c r="F2937" s="106" t="s">
        <v>5042</v>
      </c>
      <c r="G2937" s="99">
        <v>27927.010000000031</v>
      </c>
      <c r="H2937" s="99">
        <v>1729.989999999998</v>
      </c>
      <c r="I2937" s="71">
        <f t="shared" si="633"/>
        <v>29657.000000000029</v>
      </c>
      <c r="J2937" s="99"/>
      <c r="K2937" s="99"/>
      <c r="L2937" s="99">
        <f t="shared" si="634"/>
        <v>0</v>
      </c>
      <c r="M2937" s="99">
        <f t="shared" si="632"/>
        <v>27927.010000000031</v>
      </c>
      <c r="N2937" s="99">
        <f t="shared" si="635"/>
        <v>1729.989999999998</v>
      </c>
      <c r="O2937" s="99">
        <f t="shared" si="636"/>
        <v>29657.000000000029</v>
      </c>
      <c r="P2937" s="99"/>
      <c r="Q2937" s="99"/>
      <c r="R2937" s="99">
        <f t="shared" si="637"/>
        <v>0</v>
      </c>
      <c r="S2937" s="99">
        <f t="shared" si="638"/>
        <v>27927.010000000031</v>
      </c>
      <c r="T2937" s="99">
        <f t="shared" si="639"/>
        <v>1729.989999999998</v>
      </c>
      <c r="U2937" s="99">
        <f t="shared" si="640"/>
        <v>29657.000000000029</v>
      </c>
      <c r="V2937" s="77"/>
    </row>
    <row r="2938" spans="1:22" s="92" customFormat="1" x14ac:dyDescent="0.25">
      <c r="A2938" s="109">
        <v>15</v>
      </c>
      <c r="B2938" s="235"/>
      <c r="C2938" s="235"/>
      <c r="D2938" s="235"/>
      <c r="E2938" s="235"/>
      <c r="F2938" s="106" t="s">
        <v>5043</v>
      </c>
      <c r="G2938" s="99">
        <v>76111.119999999981</v>
      </c>
      <c r="H2938" s="99">
        <v>15459.879999999997</v>
      </c>
      <c r="I2938" s="71">
        <f t="shared" si="633"/>
        <v>91570.999999999971</v>
      </c>
      <c r="J2938" s="99"/>
      <c r="K2938" s="99"/>
      <c r="L2938" s="99">
        <f t="shared" si="634"/>
        <v>0</v>
      </c>
      <c r="M2938" s="99">
        <f t="shared" si="632"/>
        <v>76111.119999999981</v>
      </c>
      <c r="N2938" s="99">
        <f t="shared" si="635"/>
        <v>15459.879999999997</v>
      </c>
      <c r="O2938" s="99">
        <f t="shared" si="636"/>
        <v>91570.999999999971</v>
      </c>
      <c r="P2938" s="99"/>
      <c r="Q2938" s="99"/>
      <c r="R2938" s="99">
        <f t="shared" si="637"/>
        <v>0</v>
      </c>
      <c r="S2938" s="99">
        <f t="shared" si="638"/>
        <v>76111.119999999981</v>
      </c>
      <c r="T2938" s="99">
        <f t="shared" si="639"/>
        <v>15459.879999999997</v>
      </c>
      <c r="U2938" s="99">
        <f t="shared" si="640"/>
        <v>91570.999999999971</v>
      </c>
      <c r="V2938" s="77"/>
    </row>
    <row r="2939" spans="1:22" s="92" customFormat="1" x14ac:dyDescent="0.25">
      <c r="A2939" s="109">
        <v>16</v>
      </c>
      <c r="B2939" s="235"/>
      <c r="C2939" s="235"/>
      <c r="D2939" s="235"/>
      <c r="E2939" s="235"/>
      <c r="F2939" s="106" t="s">
        <v>5044</v>
      </c>
      <c r="G2939" s="99">
        <v>86634.709999999992</v>
      </c>
      <c r="H2939" s="99">
        <v>9218.2900000000045</v>
      </c>
      <c r="I2939" s="71">
        <f t="shared" si="633"/>
        <v>95853</v>
      </c>
      <c r="J2939" s="99"/>
      <c r="K2939" s="99"/>
      <c r="L2939" s="99">
        <f t="shared" si="634"/>
        <v>0</v>
      </c>
      <c r="M2939" s="99">
        <f t="shared" si="632"/>
        <v>86634.709999999992</v>
      </c>
      <c r="N2939" s="99">
        <f t="shared" si="635"/>
        <v>9218.2900000000045</v>
      </c>
      <c r="O2939" s="99">
        <f t="shared" si="636"/>
        <v>95853</v>
      </c>
      <c r="P2939" s="99"/>
      <c r="Q2939" s="99"/>
      <c r="R2939" s="99">
        <f t="shared" si="637"/>
        <v>0</v>
      </c>
      <c r="S2939" s="99">
        <f t="shared" si="638"/>
        <v>86634.709999999992</v>
      </c>
      <c r="T2939" s="99">
        <f t="shared" si="639"/>
        <v>9218.2900000000045</v>
      </c>
      <c r="U2939" s="99">
        <f t="shared" si="640"/>
        <v>95853</v>
      </c>
      <c r="V2939" s="77"/>
    </row>
    <row r="2940" spans="1:22" s="92" customFormat="1" x14ac:dyDescent="0.25">
      <c r="A2940" s="109">
        <v>17</v>
      </c>
      <c r="B2940" s="235"/>
      <c r="C2940" s="235"/>
      <c r="D2940" s="235"/>
      <c r="E2940" s="235"/>
      <c r="F2940" s="106" t="s">
        <v>5045</v>
      </c>
      <c r="G2940" s="99">
        <v>45686.340000000069</v>
      </c>
      <c r="H2940" s="99">
        <v>6059.6600000000071</v>
      </c>
      <c r="I2940" s="71">
        <f t="shared" si="633"/>
        <v>51746.000000000073</v>
      </c>
      <c r="J2940" s="99"/>
      <c r="K2940" s="99"/>
      <c r="L2940" s="99">
        <f t="shared" si="634"/>
        <v>0</v>
      </c>
      <c r="M2940" s="99">
        <f t="shared" si="632"/>
        <v>45686.340000000069</v>
      </c>
      <c r="N2940" s="99">
        <f t="shared" si="635"/>
        <v>6059.6600000000071</v>
      </c>
      <c r="O2940" s="99">
        <f t="shared" si="636"/>
        <v>51746.000000000073</v>
      </c>
      <c r="P2940" s="99"/>
      <c r="Q2940" s="99"/>
      <c r="R2940" s="99">
        <f t="shared" si="637"/>
        <v>0</v>
      </c>
      <c r="S2940" s="99">
        <f t="shared" si="638"/>
        <v>45686.340000000069</v>
      </c>
      <c r="T2940" s="99">
        <f t="shared" si="639"/>
        <v>6059.6600000000071</v>
      </c>
      <c r="U2940" s="99">
        <f t="shared" si="640"/>
        <v>51746.000000000073</v>
      </c>
      <c r="V2940" s="77"/>
    </row>
    <row r="2941" spans="1:22" s="92" customFormat="1" x14ac:dyDescent="0.25">
      <c r="A2941" s="109">
        <v>18</v>
      </c>
      <c r="B2941" s="235"/>
      <c r="C2941" s="235"/>
      <c r="D2941" s="235"/>
      <c r="E2941" s="235"/>
      <c r="F2941" s="106" t="s">
        <v>5046</v>
      </c>
      <c r="G2941" s="99">
        <v>-36601.130000000005</v>
      </c>
      <c r="H2941" s="99">
        <v>-12064.87</v>
      </c>
      <c r="I2941" s="71">
        <f t="shared" si="633"/>
        <v>-48666.000000000007</v>
      </c>
      <c r="J2941" s="99"/>
      <c r="K2941" s="99"/>
      <c r="L2941" s="99">
        <f t="shared" si="634"/>
        <v>0</v>
      </c>
      <c r="M2941" s="99">
        <f t="shared" si="632"/>
        <v>-36601.130000000005</v>
      </c>
      <c r="N2941" s="99">
        <f t="shared" si="635"/>
        <v>-12064.87</v>
      </c>
      <c r="O2941" s="99">
        <f t="shared" si="636"/>
        <v>-48666.000000000007</v>
      </c>
      <c r="P2941" s="99"/>
      <c r="Q2941" s="99"/>
      <c r="R2941" s="99">
        <f t="shared" si="637"/>
        <v>0</v>
      </c>
      <c r="S2941" s="99">
        <f t="shared" si="638"/>
        <v>-36601.130000000005</v>
      </c>
      <c r="T2941" s="99">
        <f t="shared" si="639"/>
        <v>-12064.87</v>
      </c>
      <c r="U2941" s="99">
        <f t="shared" si="640"/>
        <v>-48666.000000000007</v>
      </c>
      <c r="V2941" s="77"/>
    </row>
    <row r="2942" spans="1:22" s="92" customFormat="1" x14ac:dyDescent="0.25">
      <c r="A2942" s="109">
        <v>19</v>
      </c>
      <c r="B2942" s="235"/>
      <c r="C2942" s="235"/>
      <c r="D2942" s="235"/>
      <c r="E2942" s="235"/>
      <c r="F2942" s="106" t="s">
        <v>5047</v>
      </c>
      <c r="G2942" s="99">
        <v>67323.569999999934</v>
      </c>
      <c r="H2942" s="99">
        <v>8548.43</v>
      </c>
      <c r="I2942" s="71">
        <f t="shared" si="633"/>
        <v>75871.999999999942</v>
      </c>
      <c r="J2942" s="99"/>
      <c r="K2942" s="99"/>
      <c r="L2942" s="99">
        <f t="shared" si="634"/>
        <v>0</v>
      </c>
      <c r="M2942" s="99">
        <f t="shared" si="632"/>
        <v>67323.569999999934</v>
      </c>
      <c r="N2942" s="99">
        <f t="shared" si="635"/>
        <v>8548.43</v>
      </c>
      <c r="O2942" s="99">
        <f t="shared" si="636"/>
        <v>75871.999999999942</v>
      </c>
      <c r="P2942" s="99"/>
      <c r="Q2942" s="99"/>
      <c r="R2942" s="99">
        <f t="shared" si="637"/>
        <v>0</v>
      </c>
      <c r="S2942" s="99">
        <f t="shared" si="638"/>
        <v>67323.569999999934</v>
      </c>
      <c r="T2942" s="99">
        <f t="shared" si="639"/>
        <v>8548.43</v>
      </c>
      <c r="U2942" s="99">
        <f t="shared" si="640"/>
        <v>75871.999999999942</v>
      </c>
      <c r="V2942" s="77"/>
    </row>
    <row r="2943" spans="1:22" s="92" customFormat="1" x14ac:dyDescent="0.25">
      <c r="A2943" s="109">
        <v>20</v>
      </c>
      <c r="B2943" s="235"/>
      <c r="C2943" s="235"/>
      <c r="D2943" s="235"/>
      <c r="E2943" s="235"/>
      <c r="F2943" s="106" t="s">
        <v>5048</v>
      </c>
      <c r="G2943" s="99">
        <v>33765.800000000017</v>
      </c>
      <c r="H2943" s="99">
        <v>12258.2</v>
      </c>
      <c r="I2943" s="71">
        <f t="shared" si="633"/>
        <v>46024.000000000015</v>
      </c>
      <c r="J2943" s="99"/>
      <c r="K2943" s="99"/>
      <c r="L2943" s="99">
        <f t="shared" si="634"/>
        <v>0</v>
      </c>
      <c r="M2943" s="99">
        <f t="shared" si="632"/>
        <v>33765.800000000017</v>
      </c>
      <c r="N2943" s="99">
        <f t="shared" si="635"/>
        <v>12258.2</v>
      </c>
      <c r="O2943" s="99">
        <f t="shared" si="636"/>
        <v>46024.000000000015</v>
      </c>
      <c r="P2943" s="99"/>
      <c r="Q2943" s="99"/>
      <c r="R2943" s="99">
        <f t="shared" si="637"/>
        <v>0</v>
      </c>
      <c r="S2943" s="99">
        <f t="shared" si="638"/>
        <v>33765.800000000017</v>
      </c>
      <c r="T2943" s="99">
        <f t="shared" si="639"/>
        <v>12258.2</v>
      </c>
      <c r="U2943" s="99">
        <f t="shared" si="640"/>
        <v>46024.000000000015</v>
      </c>
      <c r="V2943" s="77"/>
    </row>
    <row r="2944" spans="1:22" s="92" customFormat="1" x14ac:dyDescent="0.25">
      <c r="A2944" s="109">
        <v>21</v>
      </c>
      <c r="B2944" s="235"/>
      <c r="C2944" s="235"/>
      <c r="D2944" s="235"/>
      <c r="E2944" s="235"/>
      <c r="F2944" s="106" t="s">
        <v>5049</v>
      </c>
      <c r="G2944" s="99">
        <v>0</v>
      </c>
      <c r="H2944" s="99">
        <v>0</v>
      </c>
      <c r="I2944" s="71">
        <f t="shared" si="633"/>
        <v>0</v>
      </c>
      <c r="J2944" s="99"/>
      <c r="K2944" s="99"/>
      <c r="L2944" s="99">
        <f t="shared" si="634"/>
        <v>0</v>
      </c>
      <c r="M2944" s="99">
        <f t="shared" si="632"/>
        <v>0</v>
      </c>
      <c r="N2944" s="99">
        <f t="shared" si="635"/>
        <v>0</v>
      </c>
      <c r="O2944" s="99">
        <f t="shared" si="636"/>
        <v>0</v>
      </c>
      <c r="P2944" s="99"/>
      <c r="Q2944" s="99"/>
      <c r="R2944" s="99">
        <f t="shared" si="637"/>
        <v>0</v>
      </c>
      <c r="S2944" s="99">
        <f t="shared" si="638"/>
        <v>0</v>
      </c>
      <c r="T2944" s="99">
        <f t="shared" si="639"/>
        <v>0</v>
      </c>
      <c r="U2944" s="99">
        <f t="shared" si="640"/>
        <v>0</v>
      </c>
      <c r="V2944" s="77"/>
    </row>
    <row r="2945" spans="1:22" s="92" customFormat="1" x14ac:dyDescent="0.25">
      <c r="A2945" s="109">
        <v>22</v>
      </c>
      <c r="B2945" s="235"/>
      <c r="C2945" s="235"/>
      <c r="D2945" s="235"/>
      <c r="E2945" s="235"/>
      <c r="F2945" s="106" t="s">
        <v>5050</v>
      </c>
      <c r="G2945" s="99">
        <v>0</v>
      </c>
      <c r="H2945" s="99">
        <v>0</v>
      </c>
      <c r="I2945" s="71">
        <f t="shared" si="633"/>
        <v>0</v>
      </c>
      <c r="J2945" s="99"/>
      <c r="K2945" s="99"/>
      <c r="L2945" s="99">
        <f t="shared" si="634"/>
        <v>0</v>
      </c>
      <c r="M2945" s="99">
        <f t="shared" si="632"/>
        <v>0</v>
      </c>
      <c r="N2945" s="99">
        <f t="shared" si="635"/>
        <v>0</v>
      </c>
      <c r="O2945" s="99">
        <f t="shared" si="636"/>
        <v>0</v>
      </c>
      <c r="P2945" s="99"/>
      <c r="Q2945" s="99"/>
      <c r="R2945" s="99">
        <f t="shared" si="637"/>
        <v>0</v>
      </c>
      <c r="S2945" s="99">
        <f t="shared" si="638"/>
        <v>0</v>
      </c>
      <c r="T2945" s="99">
        <f t="shared" si="639"/>
        <v>0</v>
      </c>
      <c r="U2945" s="99">
        <f t="shared" si="640"/>
        <v>0</v>
      </c>
      <c r="V2945" s="77"/>
    </row>
    <row r="2946" spans="1:22" s="92" customFormat="1" x14ac:dyDescent="0.25">
      <c r="A2946" s="109">
        <v>23</v>
      </c>
      <c r="B2946" s="235"/>
      <c r="C2946" s="235"/>
      <c r="D2946" s="235"/>
      <c r="E2946" s="235"/>
      <c r="F2946" s="106" t="s">
        <v>5051</v>
      </c>
      <c r="G2946" s="99">
        <v>0</v>
      </c>
      <c r="H2946" s="99">
        <v>0</v>
      </c>
      <c r="I2946" s="71">
        <f t="shared" si="633"/>
        <v>0</v>
      </c>
      <c r="J2946" s="99"/>
      <c r="K2946" s="99"/>
      <c r="L2946" s="99">
        <f t="shared" si="634"/>
        <v>0</v>
      </c>
      <c r="M2946" s="99">
        <f t="shared" si="632"/>
        <v>0</v>
      </c>
      <c r="N2946" s="99">
        <f t="shared" si="635"/>
        <v>0</v>
      </c>
      <c r="O2946" s="99">
        <f t="shared" si="636"/>
        <v>0</v>
      </c>
      <c r="P2946" s="99"/>
      <c r="Q2946" s="99"/>
      <c r="R2946" s="99">
        <f t="shared" si="637"/>
        <v>0</v>
      </c>
      <c r="S2946" s="99">
        <f t="shared" si="638"/>
        <v>0</v>
      </c>
      <c r="T2946" s="99">
        <f t="shared" si="639"/>
        <v>0</v>
      </c>
      <c r="U2946" s="99">
        <f t="shared" si="640"/>
        <v>0</v>
      </c>
      <c r="V2946" s="77"/>
    </row>
    <row r="2947" spans="1:22" s="92" customFormat="1" x14ac:dyDescent="0.25">
      <c r="A2947" s="109">
        <v>24</v>
      </c>
      <c r="B2947" s="235"/>
      <c r="C2947" s="235"/>
      <c r="D2947" s="235"/>
      <c r="E2947" s="235"/>
      <c r="F2947" s="106" t="s">
        <v>5052</v>
      </c>
      <c r="G2947" s="99">
        <v>12566.579999999998</v>
      </c>
      <c r="H2947" s="99">
        <v>-8.58</v>
      </c>
      <c r="I2947" s="71">
        <f t="shared" si="633"/>
        <v>12557.999999999998</v>
      </c>
      <c r="J2947" s="99"/>
      <c r="K2947" s="99"/>
      <c r="L2947" s="99">
        <f t="shared" si="634"/>
        <v>0</v>
      </c>
      <c r="M2947" s="99">
        <f t="shared" si="632"/>
        <v>12566.579999999998</v>
      </c>
      <c r="N2947" s="99">
        <f t="shared" si="635"/>
        <v>-8.58</v>
      </c>
      <c r="O2947" s="99">
        <f t="shared" si="636"/>
        <v>12557.999999999998</v>
      </c>
      <c r="P2947" s="99"/>
      <c r="Q2947" s="99"/>
      <c r="R2947" s="99">
        <f t="shared" si="637"/>
        <v>0</v>
      </c>
      <c r="S2947" s="99">
        <f t="shared" si="638"/>
        <v>12566.579999999998</v>
      </c>
      <c r="T2947" s="99">
        <f t="shared" si="639"/>
        <v>-8.58</v>
      </c>
      <c r="U2947" s="99">
        <f t="shared" si="640"/>
        <v>12557.999999999998</v>
      </c>
      <c r="V2947" s="77"/>
    </row>
    <row r="2948" spans="1:22" s="92" customFormat="1" x14ac:dyDescent="0.25">
      <c r="A2948" s="109">
        <v>25</v>
      </c>
      <c r="B2948" s="235"/>
      <c r="C2948" s="235"/>
      <c r="D2948" s="235"/>
      <c r="E2948" s="235"/>
      <c r="F2948" s="106" t="s">
        <v>5053</v>
      </c>
      <c r="G2948" s="99">
        <v>64228.65000000006</v>
      </c>
      <c r="H2948" s="99">
        <v>17901.349999999999</v>
      </c>
      <c r="I2948" s="71">
        <f t="shared" si="633"/>
        <v>82130.000000000058</v>
      </c>
      <c r="J2948" s="99"/>
      <c r="K2948" s="99"/>
      <c r="L2948" s="99">
        <f t="shared" si="634"/>
        <v>0</v>
      </c>
      <c r="M2948" s="99">
        <f t="shared" si="632"/>
        <v>64228.65000000006</v>
      </c>
      <c r="N2948" s="99">
        <f t="shared" si="635"/>
        <v>17901.349999999999</v>
      </c>
      <c r="O2948" s="99">
        <f t="shared" si="636"/>
        <v>82130.000000000058</v>
      </c>
      <c r="P2948" s="99"/>
      <c r="Q2948" s="99"/>
      <c r="R2948" s="99">
        <f t="shared" si="637"/>
        <v>0</v>
      </c>
      <c r="S2948" s="99">
        <f t="shared" si="638"/>
        <v>64228.65000000006</v>
      </c>
      <c r="T2948" s="99">
        <f t="shared" si="639"/>
        <v>17901.349999999999</v>
      </c>
      <c r="U2948" s="99">
        <f t="shared" si="640"/>
        <v>82130.000000000058</v>
      </c>
      <c r="V2948" s="77"/>
    </row>
    <row r="2949" spans="1:22" s="92" customFormat="1" x14ac:dyDescent="0.25">
      <c r="A2949" s="109">
        <v>26</v>
      </c>
      <c r="B2949" s="235"/>
      <c r="C2949" s="235"/>
      <c r="D2949" s="235"/>
      <c r="E2949" s="235"/>
      <c r="F2949" s="106" t="s">
        <v>5054</v>
      </c>
      <c r="G2949" s="99">
        <v>267.5</v>
      </c>
      <c r="H2949" s="99">
        <v>-267.5</v>
      </c>
      <c r="I2949" s="71">
        <f t="shared" si="633"/>
        <v>0</v>
      </c>
      <c r="J2949" s="99"/>
      <c r="K2949" s="99"/>
      <c r="L2949" s="99">
        <f t="shared" si="634"/>
        <v>0</v>
      </c>
      <c r="M2949" s="99">
        <f t="shared" si="632"/>
        <v>267.5</v>
      </c>
      <c r="N2949" s="99">
        <f t="shared" si="635"/>
        <v>-267.5</v>
      </c>
      <c r="O2949" s="99">
        <f t="shared" si="636"/>
        <v>0</v>
      </c>
      <c r="P2949" s="99"/>
      <c r="Q2949" s="99"/>
      <c r="R2949" s="99">
        <f t="shared" si="637"/>
        <v>0</v>
      </c>
      <c r="S2949" s="99">
        <f t="shared" si="638"/>
        <v>267.5</v>
      </c>
      <c r="T2949" s="99">
        <f t="shared" si="639"/>
        <v>-267.5</v>
      </c>
      <c r="U2949" s="99">
        <f t="shared" si="640"/>
        <v>0</v>
      </c>
      <c r="V2949" s="77"/>
    </row>
    <row r="2950" spans="1:22" s="92" customFormat="1" x14ac:dyDescent="0.25">
      <c r="A2950" s="109">
        <v>27</v>
      </c>
      <c r="B2950" s="235"/>
      <c r="C2950" s="235"/>
      <c r="D2950" s="235"/>
      <c r="E2950" s="235"/>
      <c r="F2950" s="106" t="s">
        <v>5055</v>
      </c>
      <c r="G2950" s="99">
        <v>94517.119999999966</v>
      </c>
      <c r="H2950" s="99">
        <v>15546.880000000001</v>
      </c>
      <c r="I2950" s="71">
        <f t="shared" si="633"/>
        <v>110063.99999999997</v>
      </c>
      <c r="J2950" s="99"/>
      <c r="K2950" s="99"/>
      <c r="L2950" s="99">
        <f t="shared" si="634"/>
        <v>0</v>
      </c>
      <c r="M2950" s="99">
        <f t="shared" si="632"/>
        <v>94517.119999999966</v>
      </c>
      <c r="N2950" s="99">
        <f t="shared" si="635"/>
        <v>15546.880000000001</v>
      </c>
      <c r="O2950" s="99">
        <f t="shared" si="636"/>
        <v>110063.99999999997</v>
      </c>
      <c r="P2950" s="99"/>
      <c r="Q2950" s="99"/>
      <c r="R2950" s="99">
        <f t="shared" si="637"/>
        <v>0</v>
      </c>
      <c r="S2950" s="99">
        <f t="shared" si="638"/>
        <v>94517.119999999966</v>
      </c>
      <c r="T2950" s="99">
        <f t="shared" si="639"/>
        <v>15546.880000000001</v>
      </c>
      <c r="U2950" s="99">
        <f t="shared" si="640"/>
        <v>110063.99999999997</v>
      </c>
      <c r="V2950" s="77"/>
    </row>
    <row r="2951" spans="1:22" s="92" customFormat="1" x14ac:dyDescent="0.25">
      <c r="A2951" s="109">
        <v>28</v>
      </c>
      <c r="B2951" s="235"/>
      <c r="C2951" s="235"/>
      <c r="D2951" s="235"/>
      <c r="E2951" s="235"/>
      <c r="F2951" s="106" t="s">
        <v>5056</v>
      </c>
      <c r="G2951" s="99">
        <v>10585.090000000004</v>
      </c>
      <c r="H2951" s="99">
        <v>1082.9099999999996</v>
      </c>
      <c r="I2951" s="71">
        <f t="shared" si="633"/>
        <v>11668.000000000004</v>
      </c>
      <c r="J2951" s="99"/>
      <c r="K2951" s="99"/>
      <c r="L2951" s="99">
        <f t="shared" si="634"/>
        <v>0</v>
      </c>
      <c r="M2951" s="99">
        <f t="shared" si="632"/>
        <v>10585.090000000004</v>
      </c>
      <c r="N2951" s="99">
        <f t="shared" si="635"/>
        <v>1082.9099999999996</v>
      </c>
      <c r="O2951" s="99">
        <f t="shared" si="636"/>
        <v>11668.000000000004</v>
      </c>
      <c r="P2951" s="99"/>
      <c r="Q2951" s="99"/>
      <c r="R2951" s="99">
        <f t="shared" si="637"/>
        <v>0</v>
      </c>
      <c r="S2951" s="99">
        <f t="shared" si="638"/>
        <v>10585.090000000004</v>
      </c>
      <c r="T2951" s="99">
        <f t="shared" si="639"/>
        <v>1082.9099999999996</v>
      </c>
      <c r="U2951" s="99">
        <f t="shared" si="640"/>
        <v>11668.000000000004</v>
      </c>
      <c r="V2951" s="77"/>
    </row>
    <row r="2952" spans="1:22" s="92" customFormat="1" x14ac:dyDescent="0.25">
      <c r="A2952" s="109">
        <v>29</v>
      </c>
      <c r="B2952" s="235"/>
      <c r="C2952" s="235"/>
      <c r="D2952" s="235"/>
      <c r="E2952" s="235"/>
      <c r="F2952" s="106" t="s">
        <v>5057</v>
      </c>
      <c r="G2952" s="99">
        <v>30714.02</v>
      </c>
      <c r="H2952" s="99">
        <v>10568.98</v>
      </c>
      <c r="I2952" s="71">
        <f t="shared" si="633"/>
        <v>41283</v>
      </c>
      <c r="J2952" s="99"/>
      <c r="K2952" s="99"/>
      <c r="L2952" s="99">
        <f t="shared" si="634"/>
        <v>0</v>
      </c>
      <c r="M2952" s="99">
        <f t="shared" si="632"/>
        <v>30714.02</v>
      </c>
      <c r="N2952" s="99">
        <f t="shared" si="635"/>
        <v>10568.98</v>
      </c>
      <c r="O2952" s="99">
        <f t="shared" si="636"/>
        <v>41283</v>
      </c>
      <c r="P2952" s="99"/>
      <c r="Q2952" s="99"/>
      <c r="R2952" s="99">
        <f t="shared" si="637"/>
        <v>0</v>
      </c>
      <c r="S2952" s="99">
        <f t="shared" si="638"/>
        <v>30714.02</v>
      </c>
      <c r="T2952" s="99">
        <f t="shared" si="639"/>
        <v>10568.98</v>
      </c>
      <c r="U2952" s="99">
        <f t="shared" si="640"/>
        <v>41283</v>
      </c>
      <c r="V2952" s="77"/>
    </row>
    <row r="2953" spans="1:22" s="92" customFormat="1" x14ac:dyDescent="0.25">
      <c r="A2953" s="109">
        <v>30</v>
      </c>
      <c r="B2953" s="235"/>
      <c r="C2953" s="235"/>
      <c r="D2953" s="235"/>
      <c r="E2953" s="235"/>
      <c r="F2953" s="106" t="s">
        <v>5058</v>
      </c>
      <c r="G2953" s="99">
        <v>25.38</v>
      </c>
      <c r="H2953" s="99">
        <v>-25.38</v>
      </c>
      <c r="I2953" s="71">
        <f t="shared" si="633"/>
        <v>0</v>
      </c>
      <c r="J2953" s="99"/>
      <c r="K2953" s="99"/>
      <c r="L2953" s="99">
        <f t="shared" si="634"/>
        <v>0</v>
      </c>
      <c r="M2953" s="99">
        <f t="shared" si="632"/>
        <v>25.38</v>
      </c>
      <c r="N2953" s="99">
        <f t="shared" si="635"/>
        <v>-25.38</v>
      </c>
      <c r="O2953" s="99">
        <f t="shared" si="636"/>
        <v>0</v>
      </c>
      <c r="P2953" s="99"/>
      <c r="Q2953" s="99"/>
      <c r="R2953" s="99">
        <f t="shared" si="637"/>
        <v>0</v>
      </c>
      <c r="S2953" s="99">
        <f t="shared" si="638"/>
        <v>25.38</v>
      </c>
      <c r="T2953" s="99">
        <f t="shared" si="639"/>
        <v>-25.38</v>
      </c>
      <c r="U2953" s="99">
        <f t="shared" si="640"/>
        <v>0</v>
      </c>
      <c r="V2953" s="77"/>
    </row>
    <row r="2954" spans="1:22" s="92" customFormat="1" x14ac:dyDescent="0.25">
      <c r="A2954" s="109">
        <v>31</v>
      </c>
      <c r="B2954" s="235"/>
      <c r="C2954" s="235"/>
      <c r="D2954" s="235"/>
      <c r="E2954" s="235"/>
      <c r="F2954" s="106" t="s">
        <v>5059</v>
      </c>
      <c r="G2954" s="99">
        <v>199003.75999999992</v>
      </c>
      <c r="H2954" s="99">
        <v>17312.239999999998</v>
      </c>
      <c r="I2954" s="71">
        <f t="shared" si="633"/>
        <v>216315.99999999991</v>
      </c>
      <c r="J2954" s="99"/>
      <c r="K2954" s="99"/>
      <c r="L2954" s="99">
        <f t="shared" si="634"/>
        <v>0</v>
      </c>
      <c r="M2954" s="99">
        <f t="shared" si="632"/>
        <v>199003.75999999992</v>
      </c>
      <c r="N2954" s="99">
        <f t="shared" si="635"/>
        <v>17312.239999999998</v>
      </c>
      <c r="O2954" s="99">
        <f t="shared" si="636"/>
        <v>216315.99999999991</v>
      </c>
      <c r="P2954" s="99"/>
      <c r="Q2954" s="99"/>
      <c r="R2954" s="99">
        <f t="shared" si="637"/>
        <v>0</v>
      </c>
      <c r="S2954" s="99">
        <f t="shared" si="638"/>
        <v>199003.75999999992</v>
      </c>
      <c r="T2954" s="99">
        <f t="shared" si="639"/>
        <v>17312.239999999998</v>
      </c>
      <c r="U2954" s="99">
        <f t="shared" si="640"/>
        <v>216315.99999999991</v>
      </c>
      <c r="V2954" s="77"/>
    </row>
    <row r="2955" spans="1:22" s="92" customFormat="1" x14ac:dyDescent="0.25">
      <c r="A2955" s="109">
        <v>32</v>
      </c>
      <c r="B2955" s="235"/>
      <c r="C2955" s="235"/>
      <c r="D2955" s="235"/>
      <c r="E2955" s="235"/>
      <c r="F2955" s="106" t="s">
        <v>5060</v>
      </c>
      <c r="G2955" s="99">
        <v>148651.93000000005</v>
      </c>
      <c r="H2955" s="99">
        <v>11031.069999999992</v>
      </c>
      <c r="I2955" s="71">
        <f t="shared" si="633"/>
        <v>159683.00000000006</v>
      </c>
      <c r="J2955" s="99"/>
      <c r="K2955" s="99"/>
      <c r="L2955" s="99">
        <f t="shared" si="634"/>
        <v>0</v>
      </c>
      <c r="M2955" s="99">
        <f t="shared" si="632"/>
        <v>148651.93000000005</v>
      </c>
      <c r="N2955" s="99">
        <f t="shared" si="635"/>
        <v>11031.069999999992</v>
      </c>
      <c r="O2955" s="99">
        <f t="shared" si="636"/>
        <v>159683.00000000006</v>
      </c>
      <c r="P2955" s="99"/>
      <c r="Q2955" s="99"/>
      <c r="R2955" s="99">
        <f t="shared" si="637"/>
        <v>0</v>
      </c>
      <c r="S2955" s="99">
        <f t="shared" si="638"/>
        <v>148651.93000000005</v>
      </c>
      <c r="T2955" s="99">
        <f t="shared" si="639"/>
        <v>11031.069999999992</v>
      </c>
      <c r="U2955" s="99">
        <f t="shared" si="640"/>
        <v>159683.00000000006</v>
      </c>
      <c r="V2955" s="77"/>
    </row>
    <row r="2956" spans="1:22" s="92" customFormat="1" x14ac:dyDescent="0.25">
      <c r="A2956" s="109">
        <v>33</v>
      </c>
      <c r="B2956" s="235"/>
      <c r="C2956" s="235"/>
      <c r="D2956" s="235"/>
      <c r="E2956" s="235"/>
      <c r="F2956" s="106" t="s">
        <v>5061</v>
      </c>
      <c r="G2956" s="99">
        <v>117140.38</v>
      </c>
      <c r="H2956" s="99">
        <v>17193.620000000003</v>
      </c>
      <c r="I2956" s="71">
        <f t="shared" si="633"/>
        <v>134334</v>
      </c>
      <c r="J2956" s="99"/>
      <c r="K2956" s="99"/>
      <c r="L2956" s="99">
        <f t="shared" si="634"/>
        <v>0</v>
      </c>
      <c r="M2956" s="99">
        <f t="shared" si="632"/>
        <v>117140.38</v>
      </c>
      <c r="N2956" s="99">
        <f t="shared" si="635"/>
        <v>17193.620000000003</v>
      </c>
      <c r="O2956" s="99">
        <f t="shared" si="636"/>
        <v>134334</v>
      </c>
      <c r="P2956" s="99"/>
      <c r="Q2956" s="99"/>
      <c r="R2956" s="99">
        <f t="shared" si="637"/>
        <v>0</v>
      </c>
      <c r="S2956" s="99">
        <f t="shared" si="638"/>
        <v>117140.38</v>
      </c>
      <c r="T2956" s="99">
        <f t="shared" si="639"/>
        <v>17193.620000000003</v>
      </c>
      <c r="U2956" s="99">
        <f t="shared" si="640"/>
        <v>134334</v>
      </c>
      <c r="V2956" s="77"/>
    </row>
    <row r="2957" spans="1:22" s="92" customFormat="1" x14ac:dyDescent="0.25">
      <c r="A2957" s="109">
        <v>34</v>
      </c>
      <c r="B2957" s="235"/>
      <c r="C2957" s="235"/>
      <c r="D2957" s="235"/>
      <c r="E2957" s="235"/>
      <c r="F2957" s="106" t="s">
        <v>5062</v>
      </c>
      <c r="G2957" s="99">
        <v>107825.38</v>
      </c>
      <c r="H2957" s="99">
        <v>8043.6200000000026</v>
      </c>
      <c r="I2957" s="71">
        <f t="shared" si="633"/>
        <v>115869</v>
      </c>
      <c r="J2957" s="99"/>
      <c r="K2957" s="99"/>
      <c r="L2957" s="99">
        <f t="shared" si="634"/>
        <v>0</v>
      </c>
      <c r="M2957" s="99">
        <f t="shared" si="632"/>
        <v>107825.38</v>
      </c>
      <c r="N2957" s="99">
        <f t="shared" si="635"/>
        <v>8043.6200000000026</v>
      </c>
      <c r="O2957" s="99">
        <f t="shared" si="636"/>
        <v>115869</v>
      </c>
      <c r="P2957" s="99"/>
      <c r="Q2957" s="99"/>
      <c r="R2957" s="99">
        <f t="shared" si="637"/>
        <v>0</v>
      </c>
      <c r="S2957" s="99">
        <f t="shared" si="638"/>
        <v>107825.38</v>
      </c>
      <c r="T2957" s="99">
        <f t="shared" si="639"/>
        <v>8043.6200000000026</v>
      </c>
      <c r="U2957" s="99">
        <f t="shared" si="640"/>
        <v>115869</v>
      </c>
      <c r="V2957" s="77"/>
    </row>
    <row r="2958" spans="1:22" s="92" customFormat="1" x14ac:dyDescent="0.25">
      <c r="A2958" s="109">
        <v>35</v>
      </c>
      <c r="B2958" s="235"/>
      <c r="C2958" s="235"/>
      <c r="D2958" s="235"/>
      <c r="E2958" s="235"/>
      <c r="F2958" s="106" t="s">
        <v>5063</v>
      </c>
      <c r="G2958" s="99">
        <v>129430.07</v>
      </c>
      <c r="H2958" s="99">
        <v>18278.93</v>
      </c>
      <c r="I2958" s="71">
        <f t="shared" si="633"/>
        <v>147709</v>
      </c>
      <c r="J2958" s="99"/>
      <c r="K2958" s="99"/>
      <c r="L2958" s="99">
        <f t="shared" si="634"/>
        <v>0</v>
      </c>
      <c r="M2958" s="99">
        <f t="shared" si="632"/>
        <v>129430.07</v>
      </c>
      <c r="N2958" s="99">
        <f t="shared" si="635"/>
        <v>18278.93</v>
      </c>
      <c r="O2958" s="99">
        <f t="shared" si="636"/>
        <v>147709</v>
      </c>
      <c r="P2958" s="99"/>
      <c r="Q2958" s="99"/>
      <c r="R2958" s="99">
        <f t="shared" si="637"/>
        <v>0</v>
      </c>
      <c r="S2958" s="99">
        <f t="shared" si="638"/>
        <v>129430.07</v>
      </c>
      <c r="T2958" s="99">
        <f t="shared" si="639"/>
        <v>18278.93</v>
      </c>
      <c r="U2958" s="99">
        <f t="shared" si="640"/>
        <v>147709</v>
      </c>
      <c r="V2958" s="77"/>
    </row>
    <row r="2959" spans="1:22" s="92" customFormat="1" x14ac:dyDescent="0.25">
      <c r="A2959" s="109">
        <v>36</v>
      </c>
      <c r="B2959" s="235"/>
      <c r="C2959" s="235"/>
      <c r="D2959" s="235"/>
      <c r="E2959" s="235"/>
      <c r="F2959" s="106" t="s">
        <v>5064</v>
      </c>
      <c r="G2959" s="99">
        <v>54051.180000000008</v>
      </c>
      <c r="H2959" s="99">
        <v>7030.8200000000015</v>
      </c>
      <c r="I2959" s="71">
        <f t="shared" si="633"/>
        <v>61082.000000000007</v>
      </c>
      <c r="J2959" s="99"/>
      <c r="K2959" s="99"/>
      <c r="L2959" s="99">
        <f t="shared" si="634"/>
        <v>0</v>
      </c>
      <c r="M2959" s="99">
        <f t="shared" si="632"/>
        <v>54051.180000000008</v>
      </c>
      <c r="N2959" s="99">
        <f t="shared" si="635"/>
        <v>7030.8200000000015</v>
      </c>
      <c r="O2959" s="99">
        <f t="shared" si="636"/>
        <v>61082.000000000007</v>
      </c>
      <c r="P2959" s="99"/>
      <c r="Q2959" s="99"/>
      <c r="R2959" s="99">
        <f t="shared" si="637"/>
        <v>0</v>
      </c>
      <c r="S2959" s="99">
        <f t="shared" si="638"/>
        <v>54051.180000000008</v>
      </c>
      <c r="T2959" s="99">
        <f t="shared" si="639"/>
        <v>7030.8200000000015</v>
      </c>
      <c r="U2959" s="99">
        <f t="shared" si="640"/>
        <v>61082.000000000007</v>
      </c>
      <c r="V2959" s="77"/>
    </row>
    <row r="2960" spans="1:22" s="92" customFormat="1" x14ac:dyDescent="0.25">
      <c r="A2960" s="109">
        <v>37</v>
      </c>
      <c r="B2960" s="235"/>
      <c r="C2960" s="235"/>
      <c r="D2960" s="235"/>
      <c r="E2960" s="235"/>
      <c r="F2960" s="106" t="s">
        <v>5065</v>
      </c>
      <c r="G2960" s="99">
        <v>121673.93000000001</v>
      </c>
      <c r="H2960" s="99">
        <v>17459.070000000003</v>
      </c>
      <c r="I2960" s="71">
        <f t="shared" si="633"/>
        <v>139133</v>
      </c>
      <c r="J2960" s="99"/>
      <c r="K2960" s="99"/>
      <c r="L2960" s="99">
        <f t="shared" si="634"/>
        <v>0</v>
      </c>
      <c r="M2960" s="99">
        <f t="shared" si="632"/>
        <v>121673.93000000001</v>
      </c>
      <c r="N2960" s="99">
        <f t="shared" si="635"/>
        <v>17459.070000000003</v>
      </c>
      <c r="O2960" s="99">
        <f t="shared" si="636"/>
        <v>139133</v>
      </c>
      <c r="P2960" s="99"/>
      <c r="Q2960" s="99"/>
      <c r="R2960" s="99">
        <f t="shared" si="637"/>
        <v>0</v>
      </c>
      <c r="S2960" s="99">
        <f t="shared" si="638"/>
        <v>121673.93000000001</v>
      </c>
      <c r="T2960" s="99">
        <f t="shared" si="639"/>
        <v>17459.070000000003</v>
      </c>
      <c r="U2960" s="99">
        <f t="shared" si="640"/>
        <v>139133</v>
      </c>
      <c r="V2960" s="77"/>
    </row>
    <row r="2961" spans="1:68" s="92" customFormat="1" x14ac:dyDescent="0.25">
      <c r="A2961" s="109">
        <v>38</v>
      </c>
      <c r="B2961" s="235"/>
      <c r="C2961" s="235"/>
      <c r="D2961" s="235"/>
      <c r="E2961" s="235"/>
      <c r="F2961" s="106" t="s">
        <v>5066</v>
      </c>
      <c r="G2961" s="99">
        <v>0</v>
      </c>
      <c r="H2961" s="99">
        <v>0</v>
      </c>
      <c r="I2961" s="71">
        <f t="shared" si="633"/>
        <v>0</v>
      </c>
      <c r="J2961" s="99"/>
      <c r="K2961" s="99"/>
      <c r="L2961" s="99">
        <f t="shared" si="634"/>
        <v>0</v>
      </c>
      <c r="M2961" s="99">
        <f t="shared" si="632"/>
        <v>0</v>
      </c>
      <c r="N2961" s="99">
        <f t="shared" si="635"/>
        <v>0</v>
      </c>
      <c r="O2961" s="99">
        <f t="shared" si="636"/>
        <v>0</v>
      </c>
      <c r="P2961" s="99"/>
      <c r="Q2961" s="99"/>
      <c r="R2961" s="99">
        <f t="shared" si="637"/>
        <v>0</v>
      </c>
      <c r="S2961" s="99">
        <f t="shared" si="638"/>
        <v>0</v>
      </c>
      <c r="T2961" s="99">
        <f t="shared" si="639"/>
        <v>0</v>
      </c>
      <c r="U2961" s="99">
        <f t="shared" si="640"/>
        <v>0</v>
      </c>
      <c r="V2961" s="77"/>
    </row>
    <row r="2962" spans="1:68" s="92" customFormat="1" x14ac:dyDescent="0.25">
      <c r="A2962" s="109">
        <v>39</v>
      </c>
      <c r="B2962" s="235"/>
      <c r="C2962" s="235"/>
      <c r="D2962" s="235"/>
      <c r="E2962" s="235"/>
      <c r="F2962" s="106" t="s">
        <v>5067</v>
      </c>
      <c r="G2962" s="99">
        <v>129746.01</v>
      </c>
      <c r="H2962" s="99">
        <v>13027.990000000005</v>
      </c>
      <c r="I2962" s="71">
        <f t="shared" si="633"/>
        <v>142774</v>
      </c>
      <c r="J2962" s="99"/>
      <c r="K2962" s="99"/>
      <c r="L2962" s="99">
        <f t="shared" si="634"/>
        <v>0</v>
      </c>
      <c r="M2962" s="99">
        <f t="shared" si="632"/>
        <v>129746.01</v>
      </c>
      <c r="N2962" s="99">
        <f t="shared" si="635"/>
        <v>13027.990000000005</v>
      </c>
      <c r="O2962" s="99">
        <f t="shared" si="636"/>
        <v>142774</v>
      </c>
      <c r="P2962" s="99"/>
      <c r="Q2962" s="99"/>
      <c r="R2962" s="99">
        <f t="shared" si="637"/>
        <v>0</v>
      </c>
      <c r="S2962" s="99">
        <f t="shared" si="638"/>
        <v>129746.01</v>
      </c>
      <c r="T2962" s="99">
        <f t="shared" si="639"/>
        <v>13027.990000000005</v>
      </c>
      <c r="U2962" s="99">
        <f t="shared" si="640"/>
        <v>142774</v>
      </c>
      <c r="V2962" s="77"/>
    </row>
    <row r="2963" spans="1:68" s="92" customFormat="1" x14ac:dyDescent="0.25">
      <c r="A2963" s="109">
        <v>40</v>
      </c>
      <c r="B2963" s="236"/>
      <c r="C2963" s="236"/>
      <c r="D2963" s="236"/>
      <c r="E2963" s="236"/>
      <c r="F2963" s="106" t="s">
        <v>5068</v>
      </c>
      <c r="G2963" s="99">
        <v>131267.47000000006</v>
      </c>
      <c r="H2963" s="99">
        <v>13629.529999999999</v>
      </c>
      <c r="I2963" s="71">
        <f t="shared" si="633"/>
        <v>144897.00000000006</v>
      </c>
      <c r="J2963" s="99"/>
      <c r="K2963" s="99"/>
      <c r="L2963" s="99">
        <f t="shared" si="634"/>
        <v>0</v>
      </c>
      <c r="M2963" s="99">
        <f t="shared" ref="M2963:M3026" si="642">G2963+J2963</f>
        <v>131267.47000000006</v>
      </c>
      <c r="N2963" s="99">
        <f t="shared" si="635"/>
        <v>13629.529999999999</v>
      </c>
      <c r="O2963" s="99">
        <f t="shared" si="636"/>
        <v>144897.00000000006</v>
      </c>
      <c r="P2963" s="99"/>
      <c r="Q2963" s="99"/>
      <c r="R2963" s="99">
        <f t="shared" si="637"/>
        <v>0</v>
      </c>
      <c r="S2963" s="99">
        <f t="shared" si="638"/>
        <v>131267.47000000006</v>
      </c>
      <c r="T2963" s="99">
        <f t="shared" si="639"/>
        <v>13629.529999999999</v>
      </c>
      <c r="U2963" s="99">
        <f t="shared" si="640"/>
        <v>144897.00000000006</v>
      </c>
      <c r="V2963" s="77"/>
    </row>
    <row r="2964" spans="1:68" s="219" customFormat="1" x14ac:dyDescent="0.25">
      <c r="A2964" s="255" t="s">
        <v>43</v>
      </c>
      <c r="B2964" s="256"/>
      <c r="C2964" s="256"/>
      <c r="D2964" s="256"/>
      <c r="E2964" s="256"/>
      <c r="F2964" s="218">
        <f>A2963</f>
        <v>40</v>
      </c>
      <c r="G2964" s="97">
        <f>SUM(G2924:G2963)</f>
        <v>2457328.2800000003</v>
      </c>
      <c r="H2964" s="97">
        <f t="shared" ref="H2964:U2964" si="643">SUM(H2924:H2963)</f>
        <v>303449.72000000009</v>
      </c>
      <c r="I2964" s="97">
        <f t="shared" si="643"/>
        <v>2760778</v>
      </c>
      <c r="J2964" s="97">
        <f t="shared" si="643"/>
        <v>0</v>
      </c>
      <c r="K2964" s="97">
        <f t="shared" si="643"/>
        <v>0</v>
      </c>
      <c r="L2964" s="97">
        <f t="shared" si="643"/>
        <v>0</v>
      </c>
      <c r="M2964" s="97">
        <f t="shared" si="643"/>
        <v>2457328.2800000003</v>
      </c>
      <c r="N2964" s="97">
        <f t="shared" si="643"/>
        <v>303449.72000000009</v>
      </c>
      <c r="O2964" s="97">
        <f t="shared" si="643"/>
        <v>2760778</v>
      </c>
      <c r="P2964" s="97">
        <f t="shared" si="643"/>
        <v>0</v>
      </c>
      <c r="Q2964" s="97">
        <f t="shared" si="643"/>
        <v>0</v>
      </c>
      <c r="R2964" s="97">
        <f t="shared" si="643"/>
        <v>0</v>
      </c>
      <c r="S2964" s="97">
        <f t="shared" si="643"/>
        <v>2457328.2800000003</v>
      </c>
      <c r="T2964" s="97">
        <f t="shared" si="643"/>
        <v>303449.72000000009</v>
      </c>
      <c r="U2964" s="97">
        <f t="shared" si="643"/>
        <v>2760778</v>
      </c>
      <c r="V2964" s="97"/>
      <c r="W2964" s="92"/>
      <c r="X2964" s="92"/>
      <c r="Y2964" s="92"/>
      <c r="Z2964" s="92"/>
      <c r="AA2964" s="92"/>
      <c r="AB2964" s="92"/>
      <c r="AC2964" s="92"/>
      <c r="AD2964" s="92"/>
      <c r="AE2964" s="92"/>
      <c r="AF2964" s="92"/>
      <c r="AG2964" s="92"/>
      <c r="AH2964" s="92"/>
      <c r="AI2964" s="92"/>
      <c r="AJ2964" s="92"/>
      <c r="AK2964" s="92"/>
      <c r="AL2964" s="92"/>
      <c r="AM2964" s="92"/>
      <c r="AN2964" s="92"/>
      <c r="AO2964" s="92"/>
      <c r="AP2964" s="92"/>
      <c r="AQ2964" s="92"/>
      <c r="AR2964" s="92"/>
      <c r="AS2964" s="92"/>
      <c r="AT2964" s="92"/>
      <c r="AU2964" s="92"/>
      <c r="AV2964" s="92"/>
      <c r="AW2964" s="92"/>
      <c r="AX2964" s="92"/>
      <c r="AY2964" s="92"/>
      <c r="AZ2964" s="92"/>
      <c r="BA2964" s="92"/>
      <c r="BB2964" s="92"/>
      <c r="BC2964" s="92"/>
      <c r="BD2964" s="92"/>
      <c r="BE2964" s="92"/>
      <c r="BF2964" s="92"/>
      <c r="BG2964" s="92"/>
      <c r="BH2964" s="92"/>
      <c r="BI2964" s="92"/>
      <c r="BJ2964" s="92"/>
      <c r="BK2964" s="92"/>
      <c r="BL2964" s="92"/>
      <c r="BM2964" s="92"/>
      <c r="BN2964" s="92"/>
      <c r="BO2964" s="92"/>
      <c r="BP2964" s="92"/>
    </row>
    <row r="2965" spans="1:68" s="92" customFormat="1" x14ac:dyDescent="0.25">
      <c r="A2965" s="109">
        <v>1</v>
      </c>
      <c r="B2965" s="234" t="s">
        <v>1843</v>
      </c>
      <c r="C2965" s="234" t="s">
        <v>1844</v>
      </c>
      <c r="D2965" s="234" t="s">
        <v>5601</v>
      </c>
      <c r="E2965" s="234" t="s">
        <v>2108</v>
      </c>
      <c r="F2965" s="106" t="s">
        <v>5069</v>
      </c>
      <c r="G2965" s="99">
        <v>118700.74000000002</v>
      </c>
      <c r="H2965" s="99">
        <v>34049.259999999995</v>
      </c>
      <c r="I2965" s="71">
        <f t="shared" si="633"/>
        <v>152750</v>
      </c>
      <c r="J2965" s="99"/>
      <c r="K2965" s="99"/>
      <c r="L2965" s="99">
        <f t="shared" si="634"/>
        <v>0</v>
      </c>
      <c r="M2965" s="99">
        <f t="shared" si="642"/>
        <v>118700.74000000002</v>
      </c>
      <c r="N2965" s="99">
        <f t="shared" si="635"/>
        <v>34049.259999999995</v>
      </c>
      <c r="O2965" s="99">
        <f t="shared" si="636"/>
        <v>152750</v>
      </c>
      <c r="P2965" s="99"/>
      <c r="Q2965" s="99"/>
      <c r="R2965" s="99">
        <f t="shared" si="637"/>
        <v>0</v>
      </c>
      <c r="S2965" s="99">
        <f t="shared" si="638"/>
        <v>118700.74000000002</v>
      </c>
      <c r="T2965" s="99">
        <f t="shared" si="639"/>
        <v>34049.259999999995</v>
      </c>
      <c r="U2965" s="99">
        <f t="shared" si="640"/>
        <v>152750</v>
      </c>
      <c r="V2965" s="77"/>
    </row>
    <row r="2966" spans="1:68" s="92" customFormat="1" x14ac:dyDescent="0.25">
      <c r="A2966" s="109">
        <v>2</v>
      </c>
      <c r="B2966" s="235"/>
      <c r="C2966" s="235"/>
      <c r="D2966" s="235"/>
      <c r="E2966" s="235"/>
      <c r="F2966" s="106" t="s">
        <v>5070</v>
      </c>
      <c r="G2966" s="99">
        <v>121682.67</v>
      </c>
      <c r="H2966" s="99">
        <v>27687.329999999998</v>
      </c>
      <c r="I2966" s="71">
        <f t="shared" si="633"/>
        <v>149370</v>
      </c>
      <c r="J2966" s="99"/>
      <c r="K2966" s="99"/>
      <c r="L2966" s="99">
        <f t="shared" si="634"/>
        <v>0</v>
      </c>
      <c r="M2966" s="99">
        <f t="shared" si="642"/>
        <v>121682.67</v>
      </c>
      <c r="N2966" s="99">
        <f t="shared" si="635"/>
        <v>27687.329999999998</v>
      </c>
      <c r="O2966" s="99">
        <f t="shared" si="636"/>
        <v>149370</v>
      </c>
      <c r="P2966" s="99"/>
      <c r="Q2966" s="99"/>
      <c r="R2966" s="99">
        <f t="shared" si="637"/>
        <v>0</v>
      </c>
      <c r="S2966" s="99">
        <f t="shared" si="638"/>
        <v>121682.67</v>
      </c>
      <c r="T2966" s="99">
        <f t="shared" si="639"/>
        <v>27687.329999999998</v>
      </c>
      <c r="U2966" s="99">
        <f t="shared" si="640"/>
        <v>149370</v>
      </c>
      <c r="V2966" s="77"/>
    </row>
    <row r="2967" spans="1:68" s="92" customFormat="1" x14ac:dyDescent="0.25">
      <c r="A2967" s="109">
        <v>3</v>
      </c>
      <c r="B2967" s="235"/>
      <c r="C2967" s="235"/>
      <c r="D2967" s="235"/>
      <c r="E2967" s="235"/>
      <c r="F2967" s="106" t="s">
        <v>5071</v>
      </c>
      <c r="G2967" s="99">
        <v>108942.93999999997</v>
      </c>
      <c r="H2967" s="99">
        <v>24370.060000000005</v>
      </c>
      <c r="I2967" s="71">
        <f t="shared" si="633"/>
        <v>133312.99999999997</v>
      </c>
      <c r="J2967" s="99"/>
      <c r="K2967" s="99"/>
      <c r="L2967" s="99">
        <f t="shared" si="634"/>
        <v>0</v>
      </c>
      <c r="M2967" s="99">
        <f t="shared" si="642"/>
        <v>108942.93999999997</v>
      </c>
      <c r="N2967" s="99">
        <f t="shared" si="635"/>
        <v>24370.060000000005</v>
      </c>
      <c r="O2967" s="99">
        <f t="shared" si="636"/>
        <v>133312.99999999997</v>
      </c>
      <c r="P2967" s="99"/>
      <c r="Q2967" s="99"/>
      <c r="R2967" s="99">
        <f t="shared" si="637"/>
        <v>0</v>
      </c>
      <c r="S2967" s="99">
        <f t="shared" si="638"/>
        <v>108942.93999999997</v>
      </c>
      <c r="T2967" s="99">
        <f t="shared" si="639"/>
        <v>24370.060000000005</v>
      </c>
      <c r="U2967" s="99">
        <f t="shared" si="640"/>
        <v>133312.99999999997</v>
      </c>
      <c r="V2967" s="77"/>
    </row>
    <row r="2968" spans="1:68" s="92" customFormat="1" x14ac:dyDescent="0.25">
      <c r="A2968" s="109">
        <v>4</v>
      </c>
      <c r="B2968" s="235"/>
      <c r="C2968" s="235"/>
      <c r="D2968" s="235"/>
      <c r="E2968" s="235"/>
      <c r="F2968" s="106" t="s">
        <v>5072</v>
      </c>
      <c r="G2968" s="99">
        <v>37523.83</v>
      </c>
      <c r="H2968" s="99">
        <v>5133.1699999999983</v>
      </c>
      <c r="I2968" s="71">
        <f t="shared" ref="I2968:I3031" si="644">SUM(G2968:H2968)</f>
        <v>42657</v>
      </c>
      <c r="J2968" s="99"/>
      <c r="K2968" s="99"/>
      <c r="L2968" s="99">
        <f t="shared" si="634"/>
        <v>0</v>
      </c>
      <c r="M2968" s="99">
        <f t="shared" si="642"/>
        <v>37523.83</v>
      </c>
      <c r="N2968" s="99">
        <f t="shared" si="635"/>
        <v>5133.1699999999983</v>
      </c>
      <c r="O2968" s="99">
        <f t="shared" si="636"/>
        <v>42657</v>
      </c>
      <c r="P2968" s="99"/>
      <c r="Q2968" s="99"/>
      <c r="R2968" s="99">
        <f t="shared" si="637"/>
        <v>0</v>
      </c>
      <c r="S2968" s="99">
        <f t="shared" si="638"/>
        <v>37523.83</v>
      </c>
      <c r="T2968" s="99">
        <f t="shared" si="639"/>
        <v>5133.1699999999983</v>
      </c>
      <c r="U2968" s="99">
        <f t="shared" si="640"/>
        <v>42657</v>
      </c>
      <c r="V2968" s="77"/>
    </row>
    <row r="2969" spans="1:68" s="92" customFormat="1" x14ac:dyDescent="0.25">
      <c r="A2969" s="109">
        <v>5</v>
      </c>
      <c r="B2969" s="235"/>
      <c r="C2969" s="235"/>
      <c r="D2969" s="235"/>
      <c r="E2969" s="235"/>
      <c r="F2969" s="106" t="s">
        <v>5073</v>
      </c>
      <c r="G2969" s="99">
        <v>10998.469999999998</v>
      </c>
      <c r="H2969" s="99">
        <v>2903.5300000000007</v>
      </c>
      <c r="I2969" s="71">
        <f t="shared" si="644"/>
        <v>13901.999999999998</v>
      </c>
      <c r="J2969" s="99"/>
      <c r="K2969" s="99"/>
      <c r="L2969" s="99">
        <f t="shared" si="634"/>
        <v>0</v>
      </c>
      <c r="M2969" s="99">
        <f t="shared" si="642"/>
        <v>10998.469999999998</v>
      </c>
      <c r="N2969" s="99">
        <f t="shared" si="635"/>
        <v>2903.5300000000007</v>
      </c>
      <c r="O2969" s="99">
        <f t="shared" si="636"/>
        <v>13901.999999999998</v>
      </c>
      <c r="P2969" s="99"/>
      <c r="Q2969" s="99"/>
      <c r="R2969" s="99">
        <f t="shared" si="637"/>
        <v>0</v>
      </c>
      <c r="S2969" s="99">
        <f t="shared" si="638"/>
        <v>10998.469999999998</v>
      </c>
      <c r="T2969" s="99">
        <f t="shared" si="639"/>
        <v>2903.5300000000007</v>
      </c>
      <c r="U2969" s="99">
        <f t="shared" si="640"/>
        <v>13901.999999999998</v>
      </c>
      <c r="V2969" s="77"/>
    </row>
    <row r="2970" spans="1:68" s="92" customFormat="1" x14ac:dyDescent="0.25">
      <c r="A2970" s="109">
        <v>6</v>
      </c>
      <c r="B2970" s="235"/>
      <c r="C2970" s="235"/>
      <c r="D2970" s="235"/>
      <c r="E2970" s="235"/>
      <c r="F2970" s="106" t="s">
        <v>5074</v>
      </c>
      <c r="G2970" s="99">
        <v>282721.81000000006</v>
      </c>
      <c r="H2970" s="99">
        <v>46063.190000000017</v>
      </c>
      <c r="I2970" s="71">
        <f t="shared" si="644"/>
        <v>328785.00000000006</v>
      </c>
      <c r="J2970" s="99"/>
      <c r="K2970" s="99"/>
      <c r="L2970" s="99">
        <f t="shared" si="634"/>
        <v>0</v>
      </c>
      <c r="M2970" s="99">
        <f t="shared" si="642"/>
        <v>282721.81000000006</v>
      </c>
      <c r="N2970" s="99">
        <f t="shared" si="635"/>
        <v>46063.190000000017</v>
      </c>
      <c r="O2970" s="99">
        <f t="shared" si="636"/>
        <v>328785.00000000006</v>
      </c>
      <c r="P2970" s="99"/>
      <c r="Q2970" s="99"/>
      <c r="R2970" s="99">
        <f t="shared" si="637"/>
        <v>0</v>
      </c>
      <c r="S2970" s="99">
        <f t="shared" si="638"/>
        <v>282721.81000000006</v>
      </c>
      <c r="T2970" s="99">
        <f t="shared" si="639"/>
        <v>46063.190000000017</v>
      </c>
      <c r="U2970" s="99">
        <f t="shared" si="640"/>
        <v>328785.00000000006</v>
      </c>
      <c r="V2970" s="77"/>
    </row>
    <row r="2971" spans="1:68" s="92" customFormat="1" x14ac:dyDescent="0.25">
      <c r="A2971" s="109">
        <v>7</v>
      </c>
      <c r="B2971" s="235"/>
      <c r="C2971" s="235"/>
      <c r="D2971" s="235"/>
      <c r="E2971" s="235"/>
      <c r="F2971" s="106" t="s">
        <v>5075</v>
      </c>
      <c r="G2971" s="99">
        <v>19248.540000000074</v>
      </c>
      <c r="H2971" s="99">
        <v>33442.459999999992</v>
      </c>
      <c r="I2971" s="71">
        <f t="shared" si="644"/>
        <v>52691.000000000065</v>
      </c>
      <c r="J2971" s="99"/>
      <c r="K2971" s="99"/>
      <c r="L2971" s="99">
        <f t="shared" si="634"/>
        <v>0</v>
      </c>
      <c r="M2971" s="99">
        <f t="shared" si="642"/>
        <v>19248.540000000074</v>
      </c>
      <c r="N2971" s="99">
        <f t="shared" si="635"/>
        <v>33442.459999999992</v>
      </c>
      <c r="O2971" s="99">
        <f t="shared" si="636"/>
        <v>52691.000000000065</v>
      </c>
      <c r="P2971" s="99"/>
      <c r="Q2971" s="99"/>
      <c r="R2971" s="99">
        <f t="shared" si="637"/>
        <v>0</v>
      </c>
      <c r="S2971" s="99">
        <f t="shared" si="638"/>
        <v>19248.540000000074</v>
      </c>
      <c r="T2971" s="99">
        <f t="shared" si="639"/>
        <v>33442.459999999992</v>
      </c>
      <c r="U2971" s="99">
        <f t="shared" si="640"/>
        <v>52691.000000000065</v>
      </c>
      <c r="V2971" s="77"/>
    </row>
    <row r="2972" spans="1:68" s="92" customFormat="1" x14ac:dyDescent="0.25">
      <c r="A2972" s="109">
        <v>8</v>
      </c>
      <c r="B2972" s="235"/>
      <c r="C2972" s="235"/>
      <c r="D2972" s="235"/>
      <c r="E2972" s="235"/>
      <c r="F2972" s="106" t="s">
        <v>5076</v>
      </c>
      <c r="G2972" s="99">
        <v>106677.4899999999</v>
      </c>
      <c r="H2972" s="99">
        <v>9931.5099999999948</v>
      </c>
      <c r="I2972" s="71">
        <f t="shared" si="644"/>
        <v>116608.9999999999</v>
      </c>
      <c r="J2972" s="99"/>
      <c r="K2972" s="99"/>
      <c r="L2972" s="99">
        <f t="shared" si="634"/>
        <v>0</v>
      </c>
      <c r="M2972" s="99">
        <f t="shared" si="642"/>
        <v>106677.4899999999</v>
      </c>
      <c r="N2972" s="99">
        <f t="shared" si="635"/>
        <v>9931.5099999999948</v>
      </c>
      <c r="O2972" s="99">
        <f t="shared" si="636"/>
        <v>116608.9999999999</v>
      </c>
      <c r="P2972" s="99"/>
      <c r="Q2972" s="99"/>
      <c r="R2972" s="99">
        <f t="shared" si="637"/>
        <v>0</v>
      </c>
      <c r="S2972" s="99">
        <f t="shared" si="638"/>
        <v>106677.4899999999</v>
      </c>
      <c r="T2972" s="99">
        <f t="shared" si="639"/>
        <v>9931.5099999999948</v>
      </c>
      <c r="U2972" s="99">
        <f t="shared" si="640"/>
        <v>116608.9999999999</v>
      </c>
      <c r="V2972" s="77"/>
    </row>
    <row r="2973" spans="1:68" s="92" customFormat="1" x14ac:dyDescent="0.25">
      <c r="A2973" s="109">
        <v>9</v>
      </c>
      <c r="B2973" s="235"/>
      <c r="C2973" s="235"/>
      <c r="D2973" s="235"/>
      <c r="E2973" s="235"/>
      <c r="F2973" s="106" t="s">
        <v>5077</v>
      </c>
      <c r="G2973" s="99">
        <v>1111.2099999999991</v>
      </c>
      <c r="H2973" s="99">
        <v>-1036.21</v>
      </c>
      <c r="I2973" s="71">
        <f t="shared" si="644"/>
        <v>74.999999999999091</v>
      </c>
      <c r="J2973" s="99"/>
      <c r="K2973" s="99"/>
      <c r="L2973" s="99">
        <f t="shared" si="634"/>
        <v>0</v>
      </c>
      <c r="M2973" s="99">
        <f t="shared" si="642"/>
        <v>1111.2099999999991</v>
      </c>
      <c r="N2973" s="99">
        <f t="shared" si="635"/>
        <v>-1036.21</v>
      </c>
      <c r="O2973" s="99">
        <f t="shared" si="636"/>
        <v>74.999999999999091</v>
      </c>
      <c r="P2973" s="99"/>
      <c r="Q2973" s="99"/>
      <c r="R2973" s="99">
        <f t="shared" si="637"/>
        <v>0</v>
      </c>
      <c r="S2973" s="99">
        <f t="shared" si="638"/>
        <v>1111.2099999999991</v>
      </c>
      <c r="T2973" s="99">
        <f t="shared" si="639"/>
        <v>-1036.21</v>
      </c>
      <c r="U2973" s="99">
        <f t="shared" si="640"/>
        <v>74.999999999999091</v>
      </c>
      <c r="V2973" s="77"/>
    </row>
    <row r="2974" spans="1:68" s="92" customFormat="1" x14ac:dyDescent="0.25">
      <c r="A2974" s="109">
        <v>10</v>
      </c>
      <c r="B2974" s="235"/>
      <c r="C2974" s="235"/>
      <c r="D2974" s="235"/>
      <c r="E2974" s="235"/>
      <c r="F2974" s="106" t="s">
        <v>5078</v>
      </c>
      <c r="G2974" s="99">
        <v>-7987.54</v>
      </c>
      <c r="H2974" s="99">
        <v>7987.54</v>
      </c>
      <c r="I2974" s="71">
        <f t="shared" si="644"/>
        <v>0</v>
      </c>
      <c r="J2974" s="99"/>
      <c r="K2974" s="99"/>
      <c r="L2974" s="99">
        <f t="shared" si="634"/>
        <v>0</v>
      </c>
      <c r="M2974" s="99">
        <f t="shared" si="642"/>
        <v>-7987.54</v>
      </c>
      <c r="N2974" s="99">
        <f t="shared" si="635"/>
        <v>7987.54</v>
      </c>
      <c r="O2974" s="99">
        <f t="shared" si="636"/>
        <v>0</v>
      </c>
      <c r="P2974" s="99"/>
      <c r="Q2974" s="99"/>
      <c r="R2974" s="99">
        <f t="shared" si="637"/>
        <v>0</v>
      </c>
      <c r="S2974" s="99">
        <f t="shared" si="638"/>
        <v>-7987.54</v>
      </c>
      <c r="T2974" s="99">
        <f t="shared" si="639"/>
        <v>7987.54</v>
      </c>
      <c r="U2974" s="99">
        <f t="shared" si="640"/>
        <v>0</v>
      </c>
      <c r="V2974" s="77"/>
    </row>
    <row r="2975" spans="1:68" s="92" customFormat="1" x14ac:dyDescent="0.25">
      <c r="A2975" s="109">
        <v>11</v>
      </c>
      <c r="B2975" s="235"/>
      <c r="C2975" s="235"/>
      <c r="D2975" s="235"/>
      <c r="E2975" s="235"/>
      <c r="F2975" s="106" t="s">
        <v>5079</v>
      </c>
      <c r="G2975" s="99">
        <v>1373.95999999999</v>
      </c>
      <c r="H2975" s="99">
        <v>-1373.96</v>
      </c>
      <c r="I2975" s="71">
        <f t="shared" si="644"/>
        <v>-1.0004441719502211E-11</v>
      </c>
      <c r="J2975" s="99"/>
      <c r="K2975" s="99"/>
      <c r="L2975" s="99">
        <f t="shared" si="634"/>
        <v>0</v>
      </c>
      <c r="M2975" s="99">
        <f t="shared" si="642"/>
        <v>1373.95999999999</v>
      </c>
      <c r="N2975" s="99">
        <f t="shared" si="635"/>
        <v>-1373.96</v>
      </c>
      <c r="O2975" s="99">
        <f t="shared" si="636"/>
        <v>-1.0004441719502211E-11</v>
      </c>
      <c r="P2975" s="99"/>
      <c r="Q2975" s="99"/>
      <c r="R2975" s="99">
        <f t="shared" si="637"/>
        <v>0</v>
      </c>
      <c r="S2975" s="99">
        <f t="shared" si="638"/>
        <v>1373.95999999999</v>
      </c>
      <c r="T2975" s="99">
        <f t="shared" si="639"/>
        <v>-1373.96</v>
      </c>
      <c r="U2975" s="99">
        <f t="shared" si="640"/>
        <v>-1.0004441719502211E-11</v>
      </c>
      <c r="V2975" s="77"/>
    </row>
    <row r="2976" spans="1:68" s="92" customFormat="1" x14ac:dyDescent="0.25">
      <c r="A2976" s="109">
        <v>12</v>
      </c>
      <c r="B2976" s="235"/>
      <c r="C2976" s="235"/>
      <c r="D2976" s="235"/>
      <c r="E2976" s="235"/>
      <c r="F2976" s="106" t="s">
        <v>267</v>
      </c>
      <c r="G2976" s="99">
        <v>1256.83</v>
      </c>
      <c r="H2976" s="99">
        <v>-1256.83</v>
      </c>
      <c r="I2976" s="71">
        <f t="shared" si="644"/>
        <v>0</v>
      </c>
      <c r="J2976" s="99"/>
      <c r="K2976" s="99"/>
      <c r="L2976" s="99">
        <f t="shared" si="634"/>
        <v>0</v>
      </c>
      <c r="M2976" s="99">
        <f t="shared" si="642"/>
        <v>1256.83</v>
      </c>
      <c r="N2976" s="99">
        <f t="shared" si="635"/>
        <v>-1256.83</v>
      </c>
      <c r="O2976" s="99">
        <f t="shared" si="636"/>
        <v>0</v>
      </c>
      <c r="P2976" s="99"/>
      <c r="Q2976" s="99"/>
      <c r="R2976" s="99">
        <f t="shared" si="637"/>
        <v>0</v>
      </c>
      <c r="S2976" s="99">
        <f t="shared" si="638"/>
        <v>1256.83</v>
      </c>
      <c r="T2976" s="99">
        <f t="shared" si="639"/>
        <v>-1256.83</v>
      </c>
      <c r="U2976" s="99">
        <f t="shared" si="640"/>
        <v>0</v>
      </c>
      <c r="V2976" s="77"/>
    </row>
    <row r="2977" spans="1:22" s="92" customFormat="1" x14ac:dyDescent="0.25">
      <c r="A2977" s="109">
        <v>13</v>
      </c>
      <c r="B2977" s="235"/>
      <c r="C2977" s="235"/>
      <c r="D2977" s="235"/>
      <c r="E2977" s="235"/>
      <c r="F2977" s="106" t="s">
        <v>5080</v>
      </c>
      <c r="G2977" s="99">
        <v>126941.87999999998</v>
      </c>
      <c r="H2977" s="99">
        <v>31243.120000000006</v>
      </c>
      <c r="I2977" s="71">
        <f t="shared" si="644"/>
        <v>158184.99999999997</v>
      </c>
      <c r="J2977" s="99"/>
      <c r="K2977" s="99"/>
      <c r="L2977" s="99">
        <f t="shared" si="634"/>
        <v>0</v>
      </c>
      <c r="M2977" s="99">
        <f t="shared" si="642"/>
        <v>126941.87999999998</v>
      </c>
      <c r="N2977" s="99">
        <f t="shared" si="635"/>
        <v>31243.120000000006</v>
      </c>
      <c r="O2977" s="99">
        <f t="shared" si="636"/>
        <v>158184.99999999997</v>
      </c>
      <c r="P2977" s="99"/>
      <c r="Q2977" s="99"/>
      <c r="R2977" s="99">
        <f t="shared" si="637"/>
        <v>0</v>
      </c>
      <c r="S2977" s="99">
        <f t="shared" si="638"/>
        <v>126941.87999999998</v>
      </c>
      <c r="T2977" s="99">
        <f t="shared" si="639"/>
        <v>31243.120000000006</v>
      </c>
      <c r="U2977" s="99">
        <f t="shared" si="640"/>
        <v>158184.99999999997</v>
      </c>
      <c r="V2977" s="77"/>
    </row>
    <row r="2978" spans="1:22" s="92" customFormat="1" x14ac:dyDescent="0.25">
      <c r="A2978" s="109">
        <v>14</v>
      </c>
      <c r="B2978" s="235"/>
      <c r="C2978" s="235"/>
      <c r="D2978" s="235"/>
      <c r="E2978" s="235"/>
      <c r="F2978" s="106" t="s">
        <v>5081</v>
      </c>
      <c r="G2978" s="99">
        <v>59812.250000000007</v>
      </c>
      <c r="H2978" s="99">
        <v>6751.75</v>
      </c>
      <c r="I2978" s="71">
        <f t="shared" si="644"/>
        <v>66564</v>
      </c>
      <c r="J2978" s="99"/>
      <c r="K2978" s="99"/>
      <c r="L2978" s="99">
        <f t="shared" si="634"/>
        <v>0</v>
      </c>
      <c r="M2978" s="99">
        <f t="shared" si="642"/>
        <v>59812.250000000007</v>
      </c>
      <c r="N2978" s="99">
        <f t="shared" si="635"/>
        <v>6751.75</v>
      </c>
      <c r="O2978" s="99">
        <f t="shared" si="636"/>
        <v>66564</v>
      </c>
      <c r="P2978" s="99"/>
      <c r="Q2978" s="99"/>
      <c r="R2978" s="99">
        <f t="shared" si="637"/>
        <v>0</v>
      </c>
      <c r="S2978" s="99">
        <f t="shared" si="638"/>
        <v>59812.250000000007</v>
      </c>
      <c r="T2978" s="99">
        <f t="shared" si="639"/>
        <v>6751.75</v>
      </c>
      <c r="U2978" s="99">
        <f t="shared" si="640"/>
        <v>66564</v>
      </c>
      <c r="V2978" s="77"/>
    </row>
    <row r="2979" spans="1:22" s="92" customFormat="1" x14ac:dyDescent="0.25">
      <c r="A2979" s="109">
        <v>15</v>
      </c>
      <c r="B2979" s="235"/>
      <c r="C2979" s="235"/>
      <c r="D2979" s="235"/>
      <c r="E2979" s="235"/>
      <c r="F2979" s="106" t="s">
        <v>5082</v>
      </c>
      <c r="G2979" s="99">
        <v>102099.47999999995</v>
      </c>
      <c r="H2979" s="99">
        <v>18181.52</v>
      </c>
      <c r="I2979" s="71">
        <f t="shared" si="644"/>
        <v>120280.99999999996</v>
      </c>
      <c r="J2979" s="99"/>
      <c r="K2979" s="99"/>
      <c r="L2979" s="99">
        <f t="shared" si="634"/>
        <v>0</v>
      </c>
      <c r="M2979" s="99">
        <f t="shared" si="642"/>
        <v>102099.47999999995</v>
      </c>
      <c r="N2979" s="99">
        <f t="shared" si="635"/>
        <v>18181.52</v>
      </c>
      <c r="O2979" s="99">
        <f t="shared" si="636"/>
        <v>120280.99999999996</v>
      </c>
      <c r="P2979" s="99"/>
      <c r="Q2979" s="99"/>
      <c r="R2979" s="99">
        <f t="shared" si="637"/>
        <v>0</v>
      </c>
      <c r="S2979" s="99">
        <f t="shared" si="638"/>
        <v>102099.47999999995</v>
      </c>
      <c r="T2979" s="99">
        <f t="shared" si="639"/>
        <v>18181.52</v>
      </c>
      <c r="U2979" s="99">
        <f t="shared" si="640"/>
        <v>120280.99999999996</v>
      </c>
      <c r="V2979" s="77"/>
    </row>
    <row r="2980" spans="1:22" s="92" customFormat="1" x14ac:dyDescent="0.25">
      <c r="A2980" s="109">
        <v>16</v>
      </c>
      <c r="B2980" s="235"/>
      <c r="C2980" s="235"/>
      <c r="D2980" s="235"/>
      <c r="E2980" s="235"/>
      <c r="F2980" s="106" t="s">
        <v>5083</v>
      </c>
      <c r="G2980" s="99">
        <v>137902.63</v>
      </c>
      <c r="H2980" s="99">
        <v>16507.37</v>
      </c>
      <c r="I2980" s="71">
        <f t="shared" si="644"/>
        <v>154410</v>
      </c>
      <c r="J2980" s="99"/>
      <c r="K2980" s="99"/>
      <c r="L2980" s="99">
        <f t="shared" si="634"/>
        <v>0</v>
      </c>
      <c r="M2980" s="99">
        <f t="shared" si="642"/>
        <v>137902.63</v>
      </c>
      <c r="N2980" s="99">
        <f t="shared" si="635"/>
        <v>16507.37</v>
      </c>
      <c r="O2980" s="99">
        <f t="shared" si="636"/>
        <v>154410</v>
      </c>
      <c r="P2980" s="99"/>
      <c r="Q2980" s="99"/>
      <c r="R2980" s="99">
        <f t="shared" si="637"/>
        <v>0</v>
      </c>
      <c r="S2980" s="99">
        <f t="shared" si="638"/>
        <v>137902.63</v>
      </c>
      <c r="T2980" s="99">
        <f t="shared" si="639"/>
        <v>16507.37</v>
      </c>
      <c r="U2980" s="99">
        <f t="shared" si="640"/>
        <v>154410</v>
      </c>
      <c r="V2980" s="77"/>
    </row>
    <row r="2981" spans="1:22" s="92" customFormat="1" x14ac:dyDescent="0.25">
      <c r="A2981" s="109">
        <v>17</v>
      </c>
      <c r="B2981" s="235"/>
      <c r="C2981" s="235"/>
      <c r="D2981" s="235"/>
      <c r="E2981" s="235"/>
      <c r="F2981" s="106" t="s">
        <v>5084</v>
      </c>
      <c r="G2981" s="99">
        <v>10274.539999999999</v>
      </c>
      <c r="H2981" s="99">
        <v>8741.4600000000009</v>
      </c>
      <c r="I2981" s="71">
        <f t="shared" si="644"/>
        <v>19016</v>
      </c>
      <c r="J2981" s="99"/>
      <c r="K2981" s="99"/>
      <c r="L2981" s="99">
        <f t="shared" si="634"/>
        <v>0</v>
      </c>
      <c r="M2981" s="99">
        <f t="shared" si="642"/>
        <v>10274.539999999999</v>
      </c>
      <c r="N2981" s="99">
        <f t="shared" si="635"/>
        <v>8741.4600000000009</v>
      </c>
      <c r="O2981" s="99">
        <f t="shared" si="636"/>
        <v>19016</v>
      </c>
      <c r="P2981" s="99"/>
      <c r="Q2981" s="99"/>
      <c r="R2981" s="99">
        <f t="shared" si="637"/>
        <v>0</v>
      </c>
      <c r="S2981" s="99">
        <f t="shared" si="638"/>
        <v>10274.539999999999</v>
      </c>
      <c r="T2981" s="99">
        <f t="shared" si="639"/>
        <v>8741.4600000000009</v>
      </c>
      <c r="U2981" s="99">
        <f t="shared" si="640"/>
        <v>19016</v>
      </c>
      <c r="V2981" s="77"/>
    </row>
    <row r="2982" spans="1:22" s="92" customFormat="1" x14ac:dyDescent="0.25">
      <c r="A2982" s="109">
        <v>18</v>
      </c>
      <c r="B2982" s="235"/>
      <c r="C2982" s="235"/>
      <c r="D2982" s="235"/>
      <c r="E2982" s="235"/>
      <c r="F2982" s="106" t="s">
        <v>5085</v>
      </c>
      <c r="G2982" s="99">
        <v>70980.299999999901</v>
      </c>
      <c r="H2982" s="99">
        <v>25450.700000000012</v>
      </c>
      <c r="I2982" s="71">
        <f t="shared" si="644"/>
        <v>96430.999999999913</v>
      </c>
      <c r="J2982" s="99"/>
      <c r="K2982" s="99"/>
      <c r="L2982" s="99">
        <f t="shared" ref="L2982:L3045" si="645">J2982+K2982</f>
        <v>0</v>
      </c>
      <c r="M2982" s="99">
        <f t="shared" si="642"/>
        <v>70980.299999999901</v>
      </c>
      <c r="N2982" s="99">
        <f t="shared" ref="N2982:N3045" si="646">H2982+K2982</f>
        <v>25450.700000000012</v>
      </c>
      <c r="O2982" s="99">
        <f t="shared" ref="O2982:O3045" si="647">I2982+L2982</f>
        <v>96430.999999999913</v>
      </c>
      <c r="P2982" s="99"/>
      <c r="Q2982" s="99"/>
      <c r="R2982" s="99">
        <f t="shared" ref="R2982:R3045" si="648">P2982+Q2982</f>
        <v>0</v>
      </c>
      <c r="S2982" s="99">
        <f t="shared" ref="S2982:S3045" si="649">M2982-P2982</f>
        <v>70980.299999999901</v>
      </c>
      <c r="T2982" s="99">
        <f t="shared" ref="T2982:T3045" si="650">N2982-Q2982</f>
        <v>25450.700000000012</v>
      </c>
      <c r="U2982" s="99">
        <f t="shared" ref="U2982:U3045" si="651">O2982-R2982</f>
        <v>96430.999999999913</v>
      </c>
      <c r="V2982" s="77"/>
    </row>
    <row r="2983" spans="1:22" s="92" customFormat="1" x14ac:dyDescent="0.25">
      <c r="A2983" s="109">
        <v>19</v>
      </c>
      <c r="B2983" s="235"/>
      <c r="C2983" s="235"/>
      <c r="D2983" s="235"/>
      <c r="E2983" s="235"/>
      <c r="F2983" s="106" t="s">
        <v>5086</v>
      </c>
      <c r="G2983" s="99">
        <v>898.530000000001</v>
      </c>
      <c r="H2983" s="99">
        <v>-898.53</v>
      </c>
      <c r="I2983" s="71">
        <f t="shared" si="644"/>
        <v>1.0231815394945443E-12</v>
      </c>
      <c r="J2983" s="99"/>
      <c r="K2983" s="99"/>
      <c r="L2983" s="99">
        <f t="shared" si="645"/>
        <v>0</v>
      </c>
      <c r="M2983" s="99">
        <f t="shared" si="642"/>
        <v>898.530000000001</v>
      </c>
      <c r="N2983" s="99">
        <f t="shared" si="646"/>
        <v>-898.53</v>
      </c>
      <c r="O2983" s="99">
        <f t="shared" si="647"/>
        <v>1.0231815394945443E-12</v>
      </c>
      <c r="P2983" s="99"/>
      <c r="Q2983" s="99"/>
      <c r="R2983" s="99">
        <f t="shared" si="648"/>
        <v>0</v>
      </c>
      <c r="S2983" s="99">
        <f t="shared" si="649"/>
        <v>898.530000000001</v>
      </c>
      <c r="T2983" s="99">
        <f t="shared" si="650"/>
        <v>-898.53</v>
      </c>
      <c r="U2983" s="99">
        <f t="shared" si="651"/>
        <v>1.0231815394945443E-12</v>
      </c>
      <c r="V2983" s="77"/>
    </row>
    <row r="2984" spans="1:22" s="92" customFormat="1" x14ac:dyDescent="0.25">
      <c r="A2984" s="109">
        <v>20</v>
      </c>
      <c r="B2984" s="235"/>
      <c r="C2984" s="235"/>
      <c r="D2984" s="235"/>
      <c r="E2984" s="235"/>
      <c r="F2984" s="106" t="s">
        <v>5087</v>
      </c>
      <c r="G2984" s="99">
        <v>230595.27</v>
      </c>
      <c r="H2984" s="99">
        <v>29014.730000000025</v>
      </c>
      <c r="I2984" s="71">
        <f t="shared" si="644"/>
        <v>259610</v>
      </c>
      <c r="J2984" s="99"/>
      <c r="K2984" s="99"/>
      <c r="L2984" s="99">
        <f t="shared" si="645"/>
        <v>0</v>
      </c>
      <c r="M2984" s="99">
        <f t="shared" si="642"/>
        <v>230595.27</v>
      </c>
      <c r="N2984" s="99">
        <f t="shared" si="646"/>
        <v>29014.730000000025</v>
      </c>
      <c r="O2984" s="99">
        <f t="shared" si="647"/>
        <v>259610</v>
      </c>
      <c r="P2984" s="99"/>
      <c r="Q2984" s="99"/>
      <c r="R2984" s="99">
        <f t="shared" si="648"/>
        <v>0</v>
      </c>
      <c r="S2984" s="99">
        <f t="shared" si="649"/>
        <v>230595.27</v>
      </c>
      <c r="T2984" s="99">
        <f t="shared" si="650"/>
        <v>29014.730000000025</v>
      </c>
      <c r="U2984" s="99">
        <f t="shared" si="651"/>
        <v>259610</v>
      </c>
      <c r="V2984" s="77"/>
    </row>
    <row r="2985" spans="1:22" s="92" customFormat="1" x14ac:dyDescent="0.25">
      <c r="A2985" s="109">
        <v>21</v>
      </c>
      <c r="B2985" s="235"/>
      <c r="C2985" s="235"/>
      <c r="D2985" s="235"/>
      <c r="E2985" s="235"/>
      <c r="F2985" s="106" t="s">
        <v>5088</v>
      </c>
      <c r="G2985" s="99">
        <v>59057.379999999983</v>
      </c>
      <c r="H2985" s="99">
        <v>14049.620000000006</v>
      </c>
      <c r="I2985" s="71">
        <f t="shared" si="644"/>
        <v>73106.999999999985</v>
      </c>
      <c r="J2985" s="99"/>
      <c r="K2985" s="99"/>
      <c r="L2985" s="99">
        <f t="shared" si="645"/>
        <v>0</v>
      </c>
      <c r="M2985" s="99">
        <f t="shared" si="642"/>
        <v>59057.379999999983</v>
      </c>
      <c r="N2985" s="99">
        <f t="shared" si="646"/>
        <v>14049.620000000006</v>
      </c>
      <c r="O2985" s="99">
        <f t="shared" si="647"/>
        <v>73106.999999999985</v>
      </c>
      <c r="P2985" s="99"/>
      <c r="Q2985" s="99"/>
      <c r="R2985" s="99">
        <f t="shared" si="648"/>
        <v>0</v>
      </c>
      <c r="S2985" s="99">
        <f t="shared" si="649"/>
        <v>59057.379999999983</v>
      </c>
      <c r="T2985" s="99">
        <f t="shared" si="650"/>
        <v>14049.620000000006</v>
      </c>
      <c r="U2985" s="99">
        <f t="shared" si="651"/>
        <v>73106.999999999985</v>
      </c>
      <c r="V2985" s="77"/>
    </row>
    <row r="2986" spans="1:22" s="92" customFormat="1" x14ac:dyDescent="0.25">
      <c r="A2986" s="109">
        <v>22</v>
      </c>
      <c r="B2986" s="235"/>
      <c r="C2986" s="235"/>
      <c r="D2986" s="235"/>
      <c r="E2986" s="235"/>
      <c r="F2986" s="106" t="s">
        <v>5089</v>
      </c>
      <c r="G2986" s="99">
        <v>91310.040000000008</v>
      </c>
      <c r="H2986" s="99">
        <v>7324.9599999999973</v>
      </c>
      <c r="I2986" s="71">
        <f t="shared" si="644"/>
        <v>98635</v>
      </c>
      <c r="J2986" s="99"/>
      <c r="K2986" s="99"/>
      <c r="L2986" s="99">
        <f t="shared" si="645"/>
        <v>0</v>
      </c>
      <c r="M2986" s="99">
        <f t="shared" si="642"/>
        <v>91310.040000000008</v>
      </c>
      <c r="N2986" s="99">
        <f t="shared" si="646"/>
        <v>7324.9599999999973</v>
      </c>
      <c r="O2986" s="99">
        <f t="shared" si="647"/>
        <v>98635</v>
      </c>
      <c r="P2986" s="99"/>
      <c r="Q2986" s="99"/>
      <c r="R2986" s="99">
        <f t="shared" si="648"/>
        <v>0</v>
      </c>
      <c r="S2986" s="99">
        <f t="shared" si="649"/>
        <v>91310.040000000008</v>
      </c>
      <c r="T2986" s="99">
        <f t="shared" si="650"/>
        <v>7324.9599999999973</v>
      </c>
      <c r="U2986" s="99">
        <f t="shared" si="651"/>
        <v>98635</v>
      </c>
      <c r="V2986" s="77"/>
    </row>
    <row r="2987" spans="1:22" s="92" customFormat="1" x14ac:dyDescent="0.25">
      <c r="A2987" s="109">
        <v>23</v>
      </c>
      <c r="B2987" s="235"/>
      <c r="C2987" s="235"/>
      <c r="D2987" s="235"/>
      <c r="E2987" s="235"/>
      <c r="F2987" s="106" t="s">
        <v>5090</v>
      </c>
      <c r="G2987" s="99">
        <v>143448.29000000012</v>
      </c>
      <c r="H2987" s="99">
        <v>30532.710000000014</v>
      </c>
      <c r="I2987" s="71">
        <f t="shared" si="644"/>
        <v>173981.00000000015</v>
      </c>
      <c r="J2987" s="99"/>
      <c r="K2987" s="99"/>
      <c r="L2987" s="99">
        <f t="shared" si="645"/>
        <v>0</v>
      </c>
      <c r="M2987" s="99">
        <f t="shared" si="642"/>
        <v>143448.29000000012</v>
      </c>
      <c r="N2987" s="99">
        <f t="shared" si="646"/>
        <v>30532.710000000014</v>
      </c>
      <c r="O2987" s="99">
        <f t="shared" si="647"/>
        <v>173981.00000000015</v>
      </c>
      <c r="P2987" s="99"/>
      <c r="Q2987" s="99"/>
      <c r="R2987" s="99">
        <f t="shared" si="648"/>
        <v>0</v>
      </c>
      <c r="S2987" s="99">
        <f t="shared" si="649"/>
        <v>143448.29000000012</v>
      </c>
      <c r="T2987" s="99">
        <f t="shared" si="650"/>
        <v>30532.710000000014</v>
      </c>
      <c r="U2987" s="99">
        <f t="shared" si="651"/>
        <v>173981.00000000015</v>
      </c>
      <c r="V2987" s="77"/>
    </row>
    <row r="2988" spans="1:22" s="92" customFormat="1" x14ac:dyDescent="0.25">
      <c r="A2988" s="109">
        <v>24</v>
      </c>
      <c r="B2988" s="235"/>
      <c r="C2988" s="235"/>
      <c r="D2988" s="235"/>
      <c r="E2988" s="235"/>
      <c r="F2988" s="106" t="s">
        <v>5091</v>
      </c>
      <c r="G2988" s="99">
        <v>14150.12</v>
      </c>
      <c r="H2988" s="99">
        <v>4450.880000000001</v>
      </c>
      <c r="I2988" s="71">
        <f t="shared" si="644"/>
        <v>18601</v>
      </c>
      <c r="J2988" s="99"/>
      <c r="K2988" s="99"/>
      <c r="L2988" s="99">
        <f t="shared" si="645"/>
        <v>0</v>
      </c>
      <c r="M2988" s="99">
        <f t="shared" si="642"/>
        <v>14150.12</v>
      </c>
      <c r="N2988" s="99">
        <f t="shared" si="646"/>
        <v>4450.880000000001</v>
      </c>
      <c r="O2988" s="99">
        <f t="shared" si="647"/>
        <v>18601</v>
      </c>
      <c r="P2988" s="99"/>
      <c r="Q2988" s="99"/>
      <c r="R2988" s="99">
        <f t="shared" si="648"/>
        <v>0</v>
      </c>
      <c r="S2988" s="99">
        <f t="shared" si="649"/>
        <v>14150.12</v>
      </c>
      <c r="T2988" s="99">
        <f t="shared" si="650"/>
        <v>4450.880000000001</v>
      </c>
      <c r="U2988" s="99">
        <f t="shared" si="651"/>
        <v>18601</v>
      </c>
      <c r="V2988" s="77"/>
    </row>
    <row r="2989" spans="1:22" s="92" customFormat="1" x14ac:dyDescent="0.25">
      <c r="A2989" s="109">
        <v>25</v>
      </c>
      <c r="B2989" s="235"/>
      <c r="C2989" s="235"/>
      <c r="D2989" s="235"/>
      <c r="E2989" s="235"/>
      <c r="F2989" s="106" t="s">
        <v>5092</v>
      </c>
      <c r="G2989" s="99">
        <v>118272.63000000009</v>
      </c>
      <c r="H2989" s="99">
        <v>12229.370000000006</v>
      </c>
      <c r="I2989" s="71">
        <f t="shared" si="644"/>
        <v>130502.0000000001</v>
      </c>
      <c r="J2989" s="99"/>
      <c r="K2989" s="99"/>
      <c r="L2989" s="99">
        <f t="shared" si="645"/>
        <v>0</v>
      </c>
      <c r="M2989" s="99">
        <f t="shared" si="642"/>
        <v>118272.63000000009</v>
      </c>
      <c r="N2989" s="99">
        <f t="shared" si="646"/>
        <v>12229.370000000006</v>
      </c>
      <c r="O2989" s="99">
        <f t="shared" si="647"/>
        <v>130502.0000000001</v>
      </c>
      <c r="P2989" s="99"/>
      <c r="Q2989" s="99"/>
      <c r="R2989" s="99">
        <f t="shared" si="648"/>
        <v>0</v>
      </c>
      <c r="S2989" s="99">
        <f t="shared" si="649"/>
        <v>118272.63000000009</v>
      </c>
      <c r="T2989" s="99">
        <f t="shared" si="650"/>
        <v>12229.370000000006</v>
      </c>
      <c r="U2989" s="99">
        <f t="shared" si="651"/>
        <v>130502.0000000001</v>
      </c>
      <c r="V2989" s="77"/>
    </row>
    <row r="2990" spans="1:22" s="92" customFormat="1" x14ac:dyDescent="0.25">
      <c r="A2990" s="109">
        <v>26</v>
      </c>
      <c r="B2990" s="235"/>
      <c r="C2990" s="235"/>
      <c r="D2990" s="235"/>
      <c r="E2990" s="235"/>
      <c r="F2990" s="106" t="s">
        <v>5093</v>
      </c>
      <c r="G2990" s="99">
        <v>14905.029999999992</v>
      </c>
      <c r="H2990" s="99">
        <v>5954.9699999999993</v>
      </c>
      <c r="I2990" s="71">
        <f t="shared" si="644"/>
        <v>20859.999999999993</v>
      </c>
      <c r="J2990" s="99"/>
      <c r="K2990" s="99"/>
      <c r="L2990" s="99">
        <f t="shared" si="645"/>
        <v>0</v>
      </c>
      <c r="M2990" s="99">
        <f t="shared" si="642"/>
        <v>14905.029999999992</v>
      </c>
      <c r="N2990" s="99">
        <f t="shared" si="646"/>
        <v>5954.9699999999993</v>
      </c>
      <c r="O2990" s="99">
        <f t="shared" si="647"/>
        <v>20859.999999999993</v>
      </c>
      <c r="P2990" s="99"/>
      <c r="Q2990" s="99"/>
      <c r="R2990" s="99">
        <f t="shared" si="648"/>
        <v>0</v>
      </c>
      <c r="S2990" s="99">
        <f t="shared" si="649"/>
        <v>14905.029999999992</v>
      </c>
      <c r="T2990" s="99">
        <f t="shared" si="650"/>
        <v>5954.9699999999993</v>
      </c>
      <c r="U2990" s="99">
        <f t="shared" si="651"/>
        <v>20859.999999999993</v>
      </c>
      <c r="V2990" s="77"/>
    </row>
    <row r="2991" spans="1:22" s="92" customFormat="1" x14ac:dyDescent="0.25">
      <c r="A2991" s="109">
        <v>27</v>
      </c>
      <c r="B2991" s="235"/>
      <c r="C2991" s="235"/>
      <c r="D2991" s="235"/>
      <c r="E2991" s="235"/>
      <c r="F2991" s="106" t="s">
        <v>5094</v>
      </c>
      <c r="G2991" s="99">
        <v>133202.83000000005</v>
      </c>
      <c r="H2991" s="99">
        <v>18141.170000000002</v>
      </c>
      <c r="I2991" s="71">
        <f t="shared" si="644"/>
        <v>151344.00000000006</v>
      </c>
      <c r="J2991" s="99"/>
      <c r="K2991" s="99"/>
      <c r="L2991" s="99">
        <f t="shared" si="645"/>
        <v>0</v>
      </c>
      <c r="M2991" s="99">
        <f t="shared" si="642"/>
        <v>133202.83000000005</v>
      </c>
      <c r="N2991" s="99">
        <f t="shared" si="646"/>
        <v>18141.170000000002</v>
      </c>
      <c r="O2991" s="99">
        <f t="shared" si="647"/>
        <v>151344.00000000006</v>
      </c>
      <c r="P2991" s="99"/>
      <c r="Q2991" s="99"/>
      <c r="R2991" s="99">
        <f t="shared" si="648"/>
        <v>0</v>
      </c>
      <c r="S2991" s="99">
        <f t="shared" si="649"/>
        <v>133202.83000000005</v>
      </c>
      <c r="T2991" s="99">
        <f t="shared" si="650"/>
        <v>18141.170000000002</v>
      </c>
      <c r="U2991" s="99">
        <f t="shared" si="651"/>
        <v>151344.00000000006</v>
      </c>
      <c r="V2991" s="77"/>
    </row>
    <row r="2992" spans="1:22" s="92" customFormat="1" x14ac:dyDescent="0.25">
      <c r="A2992" s="109">
        <v>28</v>
      </c>
      <c r="B2992" s="235"/>
      <c r="C2992" s="235"/>
      <c r="D2992" s="235"/>
      <c r="E2992" s="235"/>
      <c r="F2992" s="106" t="s">
        <v>5095</v>
      </c>
      <c r="G2992" s="99">
        <v>70868.350000000006</v>
      </c>
      <c r="H2992" s="99">
        <v>31182.650000000005</v>
      </c>
      <c r="I2992" s="71">
        <f t="shared" si="644"/>
        <v>102051.00000000001</v>
      </c>
      <c r="J2992" s="99"/>
      <c r="K2992" s="99"/>
      <c r="L2992" s="99">
        <f t="shared" si="645"/>
        <v>0</v>
      </c>
      <c r="M2992" s="99">
        <f t="shared" si="642"/>
        <v>70868.350000000006</v>
      </c>
      <c r="N2992" s="99">
        <f t="shared" si="646"/>
        <v>31182.650000000005</v>
      </c>
      <c r="O2992" s="99">
        <f t="shared" si="647"/>
        <v>102051.00000000001</v>
      </c>
      <c r="P2992" s="99"/>
      <c r="Q2992" s="99"/>
      <c r="R2992" s="99">
        <f t="shared" si="648"/>
        <v>0</v>
      </c>
      <c r="S2992" s="99">
        <f t="shared" si="649"/>
        <v>70868.350000000006</v>
      </c>
      <c r="T2992" s="99">
        <f t="shared" si="650"/>
        <v>31182.650000000005</v>
      </c>
      <c r="U2992" s="99">
        <f t="shared" si="651"/>
        <v>102051.00000000001</v>
      </c>
      <c r="V2992" s="77"/>
    </row>
    <row r="2993" spans="1:68" s="92" customFormat="1" x14ac:dyDescent="0.25">
      <c r="A2993" s="109">
        <v>29</v>
      </c>
      <c r="B2993" s="235"/>
      <c r="C2993" s="235"/>
      <c r="D2993" s="235"/>
      <c r="E2993" s="235"/>
      <c r="F2993" s="106" t="s">
        <v>5096</v>
      </c>
      <c r="G2993" s="99">
        <v>255365.69</v>
      </c>
      <c r="H2993" s="99">
        <v>28627.309999999998</v>
      </c>
      <c r="I2993" s="71">
        <f t="shared" si="644"/>
        <v>283993</v>
      </c>
      <c r="J2993" s="99"/>
      <c r="K2993" s="99"/>
      <c r="L2993" s="99">
        <f t="shared" si="645"/>
        <v>0</v>
      </c>
      <c r="M2993" s="99">
        <f t="shared" si="642"/>
        <v>255365.69</v>
      </c>
      <c r="N2993" s="99">
        <f t="shared" si="646"/>
        <v>28627.309999999998</v>
      </c>
      <c r="O2993" s="99">
        <f t="shared" si="647"/>
        <v>283993</v>
      </c>
      <c r="P2993" s="99"/>
      <c r="Q2993" s="99"/>
      <c r="R2993" s="99">
        <f t="shared" si="648"/>
        <v>0</v>
      </c>
      <c r="S2993" s="99">
        <f t="shared" si="649"/>
        <v>255365.69</v>
      </c>
      <c r="T2993" s="99">
        <f t="shared" si="650"/>
        <v>28627.309999999998</v>
      </c>
      <c r="U2993" s="99">
        <f t="shared" si="651"/>
        <v>283993</v>
      </c>
      <c r="V2993" s="77"/>
    </row>
    <row r="2994" spans="1:68" s="92" customFormat="1" x14ac:dyDescent="0.25">
      <c r="A2994" s="109">
        <v>30</v>
      </c>
      <c r="B2994" s="235"/>
      <c r="C2994" s="235"/>
      <c r="D2994" s="235"/>
      <c r="E2994" s="235"/>
      <c r="F2994" s="106" t="s">
        <v>5097</v>
      </c>
      <c r="G2994" s="99">
        <v>9899.8899999999921</v>
      </c>
      <c r="H2994" s="99">
        <v>12638.109999999997</v>
      </c>
      <c r="I2994" s="71">
        <f t="shared" si="644"/>
        <v>22537.999999999989</v>
      </c>
      <c r="J2994" s="99"/>
      <c r="K2994" s="99"/>
      <c r="L2994" s="99">
        <f t="shared" si="645"/>
        <v>0</v>
      </c>
      <c r="M2994" s="99">
        <f t="shared" si="642"/>
        <v>9899.8899999999921</v>
      </c>
      <c r="N2994" s="99">
        <f t="shared" si="646"/>
        <v>12638.109999999997</v>
      </c>
      <c r="O2994" s="99">
        <f t="shared" si="647"/>
        <v>22537.999999999989</v>
      </c>
      <c r="P2994" s="99"/>
      <c r="Q2994" s="99"/>
      <c r="R2994" s="99">
        <f t="shared" si="648"/>
        <v>0</v>
      </c>
      <c r="S2994" s="99">
        <f t="shared" si="649"/>
        <v>9899.8899999999921</v>
      </c>
      <c r="T2994" s="99">
        <f t="shared" si="650"/>
        <v>12638.109999999997</v>
      </c>
      <c r="U2994" s="99">
        <f t="shared" si="651"/>
        <v>22537.999999999989</v>
      </c>
      <c r="V2994" s="77"/>
    </row>
    <row r="2995" spans="1:68" s="92" customFormat="1" x14ac:dyDescent="0.25">
      <c r="A2995" s="109">
        <v>31</v>
      </c>
      <c r="B2995" s="235"/>
      <c r="C2995" s="235"/>
      <c r="D2995" s="235"/>
      <c r="E2995" s="235"/>
      <c r="F2995" s="106" t="s">
        <v>5098</v>
      </c>
      <c r="G2995" s="99">
        <v>11198.070000000005</v>
      </c>
      <c r="H2995" s="99">
        <v>6655.9300000000021</v>
      </c>
      <c r="I2995" s="71">
        <f t="shared" si="644"/>
        <v>17854.000000000007</v>
      </c>
      <c r="J2995" s="99"/>
      <c r="K2995" s="99"/>
      <c r="L2995" s="99">
        <f t="shared" si="645"/>
        <v>0</v>
      </c>
      <c r="M2995" s="99">
        <f t="shared" si="642"/>
        <v>11198.070000000005</v>
      </c>
      <c r="N2995" s="99">
        <f t="shared" si="646"/>
        <v>6655.9300000000021</v>
      </c>
      <c r="O2995" s="99">
        <f t="shared" si="647"/>
        <v>17854.000000000007</v>
      </c>
      <c r="P2995" s="99"/>
      <c r="Q2995" s="99"/>
      <c r="R2995" s="99">
        <f t="shared" si="648"/>
        <v>0</v>
      </c>
      <c r="S2995" s="99">
        <f t="shared" si="649"/>
        <v>11198.070000000005</v>
      </c>
      <c r="T2995" s="99">
        <f t="shared" si="650"/>
        <v>6655.9300000000021</v>
      </c>
      <c r="U2995" s="99">
        <f t="shared" si="651"/>
        <v>17854.000000000007</v>
      </c>
      <c r="V2995" s="77"/>
    </row>
    <row r="2996" spans="1:68" s="92" customFormat="1" x14ac:dyDescent="0.25">
      <c r="A2996" s="109">
        <v>32</v>
      </c>
      <c r="B2996" s="235"/>
      <c r="C2996" s="235"/>
      <c r="D2996" s="235"/>
      <c r="E2996" s="235"/>
      <c r="F2996" s="106" t="s">
        <v>5099</v>
      </c>
      <c r="G2996" s="99">
        <v>130811.85000000006</v>
      </c>
      <c r="H2996" s="99">
        <v>35176.15</v>
      </c>
      <c r="I2996" s="71">
        <f t="shared" si="644"/>
        <v>165988.00000000006</v>
      </c>
      <c r="J2996" s="99"/>
      <c r="K2996" s="99"/>
      <c r="L2996" s="99">
        <f t="shared" si="645"/>
        <v>0</v>
      </c>
      <c r="M2996" s="99">
        <f t="shared" si="642"/>
        <v>130811.85000000006</v>
      </c>
      <c r="N2996" s="99">
        <f t="shared" si="646"/>
        <v>35176.15</v>
      </c>
      <c r="O2996" s="99">
        <f t="shared" si="647"/>
        <v>165988.00000000006</v>
      </c>
      <c r="P2996" s="99"/>
      <c r="Q2996" s="99"/>
      <c r="R2996" s="99">
        <f t="shared" si="648"/>
        <v>0</v>
      </c>
      <c r="S2996" s="99">
        <f t="shared" si="649"/>
        <v>130811.85000000006</v>
      </c>
      <c r="T2996" s="99">
        <f t="shared" si="650"/>
        <v>35176.15</v>
      </c>
      <c r="U2996" s="99">
        <f t="shared" si="651"/>
        <v>165988.00000000006</v>
      </c>
      <c r="V2996" s="77"/>
    </row>
    <row r="2997" spans="1:68" s="92" customFormat="1" x14ac:dyDescent="0.25">
      <c r="A2997" s="109">
        <v>33</v>
      </c>
      <c r="B2997" s="235"/>
      <c r="C2997" s="235"/>
      <c r="D2997" s="235"/>
      <c r="E2997" s="235"/>
      <c r="F2997" s="106" t="s">
        <v>5100</v>
      </c>
      <c r="G2997" s="99">
        <v>14799.109999999999</v>
      </c>
      <c r="H2997" s="99">
        <v>7281.8899999999994</v>
      </c>
      <c r="I2997" s="71">
        <f t="shared" si="644"/>
        <v>22081</v>
      </c>
      <c r="J2997" s="99"/>
      <c r="K2997" s="99"/>
      <c r="L2997" s="99">
        <f t="shared" si="645"/>
        <v>0</v>
      </c>
      <c r="M2997" s="99">
        <f t="shared" si="642"/>
        <v>14799.109999999999</v>
      </c>
      <c r="N2997" s="99">
        <f t="shared" si="646"/>
        <v>7281.8899999999994</v>
      </c>
      <c r="O2997" s="99">
        <f t="shared" si="647"/>
        <v>22081</v>
      </c>
      <c r="P2997" s="99"/>
      <c r="Q2997" s="99"/>
      <c r="R2997" s="99">
        <f t="shared" si="648"/>
        <v>0</v>
      </c>
      <c r="S2997" s="99">
        <f t="shared" si="649"/>
        <v>14799.109999999999</v>
      </c>
      <c r="T2997" s="99">
        <f t="shared" si="650"/>
        <v>7281.8899999999994</v>
      </c>
      <c r="U2997" s="99">
        <f t="shared" si="651"/>
        <v>22081</v>
      </c>
      <c r="V2997" s="77"/>
    </row>
    <row r="2998" spans="1:68" s="92" customFormat="1" x14ac:dyDescent="0.25">
      <c r="A2998" s="109">
        <v>34</v>
      </c>
      <c r="B2998" s="235"/>
      <c r="C2998" s="235"/>
      <c r="D2998" s="235"/>
      <c r="E2998" s="235"/>
      <c r="F2998" s="106" t="s">
        <v>5101</v>
      </c>
      <c r="G2998" s="99">
        <v>15886.389999999954</v>
      </c>
      <c r="H2998" s="99">
        <v>27483.610000000004</v>
      </c>
      <c r="I2998" s="71">
        <f t="shared" si="644"/>
        <v>43369.999999999956</v>
      </c>
      <c r="J2998" s="99"/>
      <c r="K2998" s="99"/>
      <c r="L2998" s="99">
        <f t="shared" si="645"/>
        <v>0</v>
      </c>
      <c r="M2998" s="99">
        <f t="shared" si="642"/>
        <v>15886.389999999954</v>
      </c>
      <c r="N2998" s="99">
        <f t="shared" si="646"/>
        <v>27483.610000000004</v>
      </c>
      <c r="O2998" s="99">
        <f t="shared" si="647"/>
        <v>43369.999999999956</v>
      </c>
      <c r="P2998" s="99"/>
      <c r="Q2998" s="99"/>
      <c r="R2998" s="99">
        <f t="shared" si="648"/>
        <v>0</v>
      </c>
      <c r="S2998" s="99">
        <f t="shared" si="649"/>
        <v>15886.389999999954</v>
      </c>
      <c r="T2998" s="99">
        <f t="shared" si="650"/>
        <v>27483.610000000004</v>
      </c>
      <c r="U2998" s="99">
        <f t="shared" si="651"/>
        <v>43369.999999999956</v>
      </c>
      <c r="V2998" s="77"/>
    </row>
    <row r="2999" spans="1:68" s="92" customFormat="1" x14ac:dyDescent="0.25">
      <c r="A2999" s="109">
        <v>35</v>
      </c>
      <c r="B2999" s="235"/>
      <c r="C2999" s="235"/>
      <c r="D2999" s="235"/>
      <c r="E2999" s="235"/>
      <c r="F2999" s="106" t="s">
        <v>5102</v>
      </c>
      <c r="G2999" s="99">
        <v>2663.1300000000174</v>
      </c>
      <c r="H2999" s="99">
        <v>8488.8700000000026</v>
      </c>
      <c r="I2999" s="71">
        <f t="shared" si="644"/>
        <v>11152.00000000002</v>
      </c>
      <c r="J2999" s="99"/>
      <c r="K2999" s="99"/>
      <c r="L2999" s="99">
        <f t="shared" si="645"/>
        <v>0</v>
      </c>
      <c r="M2999" s="99">
        <f t="shared" si="642"/>
        <v>2663.1300000000174</v>
      </c>
      <c r="N2999" s="99">
        <f t="shared" si="646"/>
        <v>8488.8700000000026</v>
      </c>
      <c r="O2999" s="99">
        <f t="shared" si="647"/>
        <v>11152.00000000002</v>
      </c>
      <c r="P2999" s="99"/>
      <c r="Q2999" s="99"/>
      <c r="R2999" s="99">
        <f t="shared" si="648"/>
        <v>0</v>
      </c>
      <c r="S2999" s="99">
        <f t="shared" si="649"/>
        <v>2663.1300000000174</v>
      </c>
      <c r="T2999" s="99">
        <f t="shared" si="650"/>
        <v>8488.8700000000026</v>
      </c>
      <c r="U2999" s="99">
        <f t="shared" si="651"/>
        <v>11152.00000000002</v>
      </c>
      <c r="V2999" s="77"/>
    </row>
    <row r="3000" spans="1:68" s="92" customFormat="1" x14ac:dyDescent="0.25">
      <c r="A3000" s="109">
        <v>36</v>
      </c>
      <c r="B3000" s="235"/>
      <c r="C3000" s="235"/>
      <c r="D3000" s="235"/>
      <c r="E3000" s="235"/>
      <c r="F3000" s="106" t="s">
        <v>5103</v>
      </c>
      <c r="G3000" s="99">
        <v>188729.73000000007</v>
      </c>
      <c r="H3000" s="99">
        <v>21486.270000000011</v>
      </c>
      <c r="I3000" s="71">
        <f t="shared" si="644"/>
        <v>210216.00000000009</v>
      </c>
      <c r="J3000" s="99"/>
      <c r="K3000" s="99"/>
      <c r="L3000" s="99">
        <f t="shared" si="645"/>
        <v>0</v>
      </c>
      <c r="M3000" s="99">
        <f t="shared" si="642"/>
        <v>188729.73000000007</v>
      </c>
      <c r="N3000" s="99">
        <f t="shared" si="646"/>
        <v>21486.270000000011</v>
      </c>
      <c r="O3000" s="99">
        <f t="shared" si="647"/>
        <v>210216.00000000009</v>
      </c>
      <c r="P3000" s="99"/>
      <c r="Q3000" s="99"/>
      <c r="R3000" s="99">
        <f t="shared" si="648"/>
        <v>0</v>
      </c>
      <c r="S3000" s="99">
        <f t="shared" si="649"/>
        <v>188729.73000000007</v>
      </c>
      <c r="T3000" s="99">
        <f t="shared" si="650"/>
        <v>21486.270000000011</v>
      </c>
      <c r="U3000" s="99">
        <f t="shared" si="651"/>
        <v>210216.00000000009</v>
      </c>
      <c r="V3000" s="77"/>
    </row>
    <row r="3001" spans="1:68" s="92" customFormat="1" x14ac:dyDescent="0.25">
      <c r="A3001" s="109">
        <v>37</v>
      </c>
      <c r="B3001" s="236"/>
      <c r="C3001" s="236"/>
      <c r="D3001" s="236"/>
      <c r="E3001" s="236"/>
      <c r="F3001" s="106" t="s">
        <v>5104</v>
      </c>
      <c r="G3001" s="99">
        <v>184425.95999999996</v>
      </c>
      <c r="H3001" s="99">
        <v>32562.040000000015</v>
      </c>
      <c r="I3001" s="71">
        <f t="shared" si="644"/>
        <v>216987.99999999997</v>
      </c>
      <c r="J3001" s="99"/>
      <c r="K3001" s="99"/>
      <c r="L3001" s="99">
        <f t="shared" si="645"/>
        <v>0</v>
      </c>
      <c r="M3001" s="99">
        <f t="shared" si="642"/>
        <v>184425.95999999996</v>
      </c>
      <c r="N3001" s="99">
        <f t="shared" si="646"/>
        <v>32562.040000000015</v>
      </c>
      <c r="O3001" s="99">
        <f t="shared" si="647"/>
        <v>216987.99999999997</v>
      </c>
      <c r="P3001" s="99"/>
      <c r="Q3001" s="99"/>
      <c r="R3001" s="99">
        <f t="shared" si="648"/>
        <v>0</v>
      </c>
      <c r="S3001" s="99">
        <f t="shared" si="649"/>
        <v>184425.95999999996</v>
      </c>
      <c r="T3001" s="99">
        <f t="shared" si="650"/>
        <v>32562.040000000015</v>
      </c>
      <c r="U3001" s="99">
        <f t="shared" si="651"/>
        <v>216987.99999999997</v>
      </c>
      <c r="V3001" s="77"/>
    </row>
    <row r="3002" spans="1:68" s="219" customFormat="1" x14ac:dyDescent="0.25">
      <c r="A3002" s="255" t="s">
        <v>43</v>
      </c>
      <c r="B3002" s="256"/>
      <c r="C3002" s="256"/>
      <c r="D3002" s="256"/>
      <c r="E3002" s="256"/>
      <c r="F3002" s="218">
        <f>A3001</f>
        <v>37</v>
      </c>
      <c r="G3002" s="97">
        <f>SUM(G2965:G3001)</f>
        <v>3000750.3199999994</v>
      </c>
      <c r="H3002" s="97">
        <f t="shared" ref="H3002:U3002" si="652">SUM(H2965:H3001)</f>
        <v>627159.68000000005</v>
      </c>
      <c r="I3002" s="97">
        <f t="shared" si="652"/>
        <v>3627910</v>
      </c>
      <c r="J3002" s="97">
        <f t="shared" si="652"/>
        <v>0</v>
      </c>
      <c r="K3002" s="97">
        <f t="shared" si="652"/>
        <v>0</v>
      </c>
      <c r="L3002" s="97">
        <f t="shared" si="652"/>
        <v>0</v>
      </c>
      <c r="M3002" s="97">
        <f t="shared" si="652"/>
        <v>3000750.3199999994</v>
      </c>
      <c r="N3002" s="97">
        <f t="shared" si="652"/>
        <v>627159.68000000005</v>
      </c>
      <c r="O3002" s="97">
        <f t="shared" si="652"/>
        <v>3627910</v>
      </c>
      <c r="P3002" s="97">
        <f t="shared" si="652"/>
        <v>0</v>
      </c>
      <c r="Q3002" s="97">
        <f t="shared" si="652"/>
        <v>0</v>
      </c>
      <c r="R3002" s="97">
        <f t="shared" si="652"/>
        <v>0</v>
      </c>
      <c r="S3002" s="97">
        <f t="shared" si="652"/>
        <v>3000750.3199999994</v>
      </c>
      <c r="T3002" s="97">
        <f t="shared" si="652"/>
        <v>627159.68000000005</v>
      </c>
      <c r="U3002" s="97">
        <f t="shared" si="652"/>
        <v>3627910</v>
      </c>
      <c r="V3002" s="97"/>
      <c r="W3002" s="92"/>
      <c r="X3002" s="92"/>
      <c r="Y3002" s="92"/>
      <c r="Z3002" s="92"/>
      <c r="AA3002" s="92"/>
      <c r="AB3002" s="92"/>
      <c r="AC3002" s="92"/>
      <c r="AD3002" s="92"/>
      <c r="AE3002" s="92"/>
      <c r="AF3002" s="92"/>
      <c r="AG3002" s="92"/>
      <c r="AH3002" s="92"/>
      <c r="AI3002" s="92"/>
      <c r="AJ3002" s="92"/>
      <c r="AK3002" s="92"/>
      <c r="AL3002" s="92"/>
      <c r="AM3002" s="92"/>
      <c r="AN3002" s="92"/>
      <c r="AO3002" s="92"/>
      <c r="AP3002" s="92"/>
      <c r="AQ3002" s="92"/>
      <c r="AR3002" s="92"/>
      <c r="AS3002" s="92"/>
      <c r="AT3002" s="92"/>
      <c r="AU3002" s="92"/>
      <c r="AV3002" s="92"/>
      <c r="AW3002" s="92"/>
      <c r="AX3002" s="92"/>
      <c r="AY3002" s="92"/>
      <c r="AZ3002" s="92"/>
      <c r="BA3002" s="92"/>
      <c r="BB3002" s="92"/>
      <c r="BC3002" s="92"/>
      <c r="BD3002" s="92"/>
      <c r="BE3002" s="92"/>
      <c r="BF3002" s="92"/>
      <c r="BG3002" s="92"/>
      <c r="BH3002" s="92"/>
      <c r="BI3002" s="92"/>
      <c r="BJ3002" s="92"/>
      <c r="BK3002" s="92"/>
      <c r="BL3002" s="92"/>
      <c r="BM3002" s="92"/>
      <c r="BN3002" s="92"/>
      <c r="BO3002" s="92"/>
      <c r="BP3002" s="92"/>
    </row>
    <row r="3003" spans="1:68" s="92" customFormat="1" ht="15" customHeight="1" x14ac:dyDescent="0.25">
      <c r="A3003" s="109">
        <v>1</v>
      </c>
      <c r="B3003" s="278" t="s">
        <v>1843</v>
      </c>
      <c r="C3003" s="271" t="s">
        <v>1844</v>
      </c>
      <c r="D3003" s="271" t="s">
        <v>5601</v>
      </c>
      <c r="E3003" s="271" t="s">
        <v>2133</v>
      </c>
      <c r="F3003" s="106" t="s">
        <v>5105</v>
      </c>
      <c r="G3003" s="99">
        <v>114870.71000000002</v>
      </c>
      <c r="H3003" s="99">
        <v>19528.28999999999</v>
      </c>
      <c r="I3003" s="71">
        <f t="shared" si="644"/>
        <v>134399</v>
      </c>
      <c r="J3003" s="99"/>
      <c r="K3003" s="99"/>
      <c r="L3003" s="99">
        <f t="shared" si="645"/>
        <v>0</v>
      </c>
      <c r="M3003" s="99">
        <f t="shared" si="642"/>
        <v>114870.71000000002</v>
      </c>
      <c r="N3003" s="99">
        <f t="shared" si="646"/>
        <v>19528.28999999999</v>
      </c>
      <c r="O3003" s="99">
        <f t="shared" si="647"/>
        <v>134399</v>
      </c>
      <c r="P3003" s="99"/>
      <c r="Q3003" s="99"/>
      <c r="R3003" s="99">
        <f t="shared" si="648"/>
        <v>0</v>
      </c>
      <c r="S3003" s="99">
        <f t="shared" si="649"/>
        <v>114870.71000000002</v>
      </c>
      <c r="T3003" s="99">
        <f t="shared" si="650"/>
        <v>19528.28999999999</v>
      </c>
      <c r="U3003" s="99">
        <f t="shared" si="651"/>
        <v>134399</v>
      </c>
      <c r="V3003" s="77"/>
    </row>
    <row r="3004" spans="1:68" s="92" customFormat="1" x14ac:dyDescent="0.25">
      <c r="A3004" s="109">
        <v>2</v>
      </c>
      <c r="B3004" s="279"/>
      <c r="C3004" s="272"/>
      <c r="D3004" s="272"/>
      <c r="E3004" s="272"/>
      <c r="F3004" s="106" t="s">
        <v>5106</v>
      </c>
      <c r="G3004" s="99">
        <v>74469.959999999977</v>
      </c>
      <c r="H3004" s="99">
        <v>14923.039999999999</v>
      </c>
      <c r="I3004" s="71">
        <f t="shared" si="644"/>
        <v>89392.999999999971</v>
      </c>
      <c r="J3004" s="99"/>
      <c r="K3004" s="99"/>
      <c r="L3004" s="99">
        <f t="shared" si="645"/>
        <v>0</v>
      </c>
      <c r="M3004" s="99">
        <f t="shared" si="642"/>
        <v>74469.959999999977</v>
      </c>
      <c r="N3004" s="99">
        <f t="shared" si="646"/>
        <v>14923.039999999999</v>
      </c>
      <c r="O3004" s="99">
        <f t="shared" si="647"/>
        <v>89392.999999999971</v>
      </c>
      <c r="P3004" s="99"/>
      <c r="Q3004" s="99"/>
      <c r="R3004" s="99">
        <f t="shared" si="648"/>
        <v>0</v>
      </c>
      <c r="S3004" s="99">
        <f t="shared" si="649"/>
        <v>74469.959999999977</v>
      </c>
      <c r="T3004" s="99">
        <f t="shared" si="650"/>
        <v>14923.039999999999</v>
      </c>
      <c r="U3004" s="99">
        <f t="shared" si="651"/>
        <v>89392.999999999971</v>
      </c>
      <c r="V3004" s="77"/>
    </row>
    <row r="3005" spans="1:68" s="92" customFormat="1" x14ac:dyDescent="0.25">
      <c r="A3005" s="109">
        <v>3</v>
      </c>
      <c r="B3005" s="279"/>
      <c r="C3005" s="272"/>
      <c r="D3005" s="272"/>
      <c r="E3005" s="272"/>
      <c r="F3005" s="106" t="s">
        <v>5107</v>
      </c>
      <c r="G3005" s="99">
        <v>10128.35999999999</v>
      </c>
      <c r="H3005" s="99">
        <v>17841.639999999996</v>
      </c>
      <c r="I3005" s="71">
        <f t="shared" si="644"/>
        <v>27969.999999999985</v>
      </c>
      <c r="J3005" s="99"/>
      <c r="K3005" s="99"/>
      <c r="L3005" s="99">
        <f t="shared" si="645"/>
        <v>0</v>
      </c>
      <c r="M3005" s="99">
        <f t="shared" si="642"/>
        <v>10128.35999999999</v>
      </c>
      <c r="N3005" s="99">
        <f t="shared" si="646"/>
        <v>17841.639999999996</v>
      </c>
      <c r="O3005" s="99">
        <f t="shared" si="647"/>
        <v>27969.999999999985</v>
      </c>
      <c r="P3005" s="99"/>
      <c r="Q3005" s="99"/>
      <c r="R3005" s="99">
        <f t="shared" si="648"/>
        <v>0</v>
      </c>
      <c r="S3005" s="99">
        <f t="shared" si="649"/>
        <v>10128.35999999999</v>
      </c>
      <c r="T3005" s="99">
        <f t="shared" si="650"/>
        <v>17841.639999999996</v>
      </c>
      <c r="U3005" s="99">
        <f t="shared" si="651"/>
        <v>27969.999999999985</v>
      </c>
      <c r="V3005" s="77"/>
    </row>
    <row r="3006" spans="1:68" s="92" customFormat="1" x14ac:dyDescent="0.25">
      <c r="A3006" s="109">
        <v>4</v>
      </c>
      <c r="B3006" s="279"/>
      <c r="C3006" s="272"/>
      <c r="D3006" s="272"/>
      <c r="E3006" s="272"/>
      <c r="F3006" s="106" t="s">
        <v>5108</v>
      </c>
      <c r="G3006" s="99">
        <v>15411.760000000002</v>
      </c>
      <c r="H3006" s="99">
        <v>4101.2400000000007</v>
      </c>
      <c r="I3006" s="71">
        <f t="shared" si="644"/>
        <v>19513.000000000004</v>
      </c>
      <c r="J3006" s="99"/>
      <c r="K3006" s="99"/>
      <c r="L3006" s="99">
        <f t="shared" si="645"/>
        <v>0</v>
      </c>
      <c r="M3006" s="99">
        <f t="shared" si="642"/>
        <v>15411.760000000002</v>
      </c>
      <c r="N3006" s="99">
        <f t="shared" si="646"/>
        <v>4101.2400000000007</v>
      </c>
      <c r="O3006" s="99">
        <f t="shared" si="647"/>
        <v>19513.000000000004</v>
      </c>
      <c r="P3006" s="99"/>
      <c r="Q3006" s="99"/>
      <c r="R3006" s="99">
        <f t="shared" si="648"/>
        <v>0</v>
      </c>
      <c r="S3006" s="99">
        <f t="shared" si="649"/>
        <v>15411.760000000002</v>
      </c>
      <c r="T3006" s="99">
        <f t="shared" si="650"/>
        <v>4101.2400000000007</v>
      </c>
      <c r="U3006" s="99">
        <f t="shared" si="651"/>
        <v>19513.000000000004</v>
      </c>
      <c r="V3006" s="77"/>
    </row>
    <row r="3007" spans="1:68" s="92" customFormat="1" x14ac:dyDescent="0.25">
      <c r="A3007" s="109">
        <v>5</v>
      </c>
      <c r="B3007" s="279"/>
      <c r="C3007" s="272"/>
      <c r="D3007" s="272"/>
      <c r="E3007" s="272"/>
      <c r="F3007" s="106" t="s">
        <v>5109</v>
      </c>
      <c r="G3007" s="99">
        <v>103620.09</v>
      </c>
      <c r="H3007" s="99">
        <v>25074.910000000003</v>
      </c>
      <c r="I3007" s="71">
        <f t="shared" si="644"/>
        <v>128695</v>
      </c>
      <c r="J3007" s="99"/>
      <c r="K3007" s="99"/>
      <c r="L3007" s="99">
        <f t="shared" si="645"/>
        <v>0</v>
      </c>
      <c r="M3007" s="99">
        <f t="shared" si="642"/>
        <v>103620.09</v>
      </c>
      <c r="N3007" s="99">
        <f t="shared" si="646"/>
        <v>25074.910000000003</v>
      </c>
      <c r="O3007" s="99">
        <f t="shared" si="647"/>
        <v>128695</v>
      </c>
      <c r="P3007" s="99"/>
      <c r="Q3007" s="99"/>
      <c r="R3007" s="99">
        <f t="shared" si="648"/>
        <v>0</v>
      </c>
      <c r="S3007" s="99">
        <f t="shared" si="649"/>
        <v>103620.09</v>
      </c>
      <c r="T3007" s="99">
        <f t="shared" si="650"/>
        <v>25074.910000000003</v>
      </c>
      <c r="U3007" s="99">
        <f t="shared" si="651"/>
        <v>128695</v>
      </c>
      <c r="V3007" s="77"/>
    </row>
    <row r="3008" spans="1:68" s="92" customFormat="1" x14ac:dyDescent="0.25">
      <c r="A3008" s="109">
        <v>6</v>
      </c>
      <c r="B3008" s="279"/>
      <c r="C3008" s="272"/>
      <c r="D3008" s="272"/>
      <c r="E3008" s="272"/>
      <c r="F3008" s="106" t="s">
        <v>5110</v>
      </c>
      <c r="G3008" s="99">
        <v>10474.330000000002</v>
      </c>
      <c r="H3008" s="99">
        <v>2428.6700000000005</v>
      </c>
      <c r="I3008" s="71">
        <f t="shared" si="644"/>
        <v>12903.000000000002</v>
      </c>
      <c r="J3008" s="99"/>
      <c r="K3008" s="99"/>
      <c r="L3008" s="99">
        <f t="shared" si="645"/>
        <v>0</v>
      </c>
      <c r="M3008" s="99">
        <f t="shared" si="642"/>
        <v>10474.330000000002</v>
      </c>
      <c r="N3008" s="99">
        <f t="shared" si="646"/>
        <v>2428.6700000000005</v>
      </c>
      <c r="O3008" s="99">
        <f t="shared" si="647"/>
        <v>12903.000000000002</v>
      </c>
      <c r="P3008" s="99"/>
      <c r="Q3008" s="99"/>
      <c r="R3008" s="99">
        <f t="shared" si="648"/>
        <v>0</v>
      </c>
      <c r="S3008" s="99">
        <f t="shared" si="649"/>
        <v>10474.330000000002</v>
      </c>
      <c r="T3008" s="99">
        <f t="shared" si="650"/>
        <v>2428.6700000000005</v>
      </c>
      <c r="U3008" s="99">
        <f t="shared" si="651"/>
        <v>12903.000000000002</v>
      </c>
      <c r="V3008" s="77"/>
    </row>
    <row r="3009" spans="1:22" s="92" customFormat="1" x14ac:dyDescent="0.25">
      <c r="A3009" s="109">
        <v>7</v>
      </c>
      <c r="B3009" s="279"/>
      <c r="C3009" s="272"/>
      <c r="D3009" s="272"/>
      <c r="E3009" s="272"/>
      <c r="F3009" s="106" t="s">
        <v>5111</v>
      </c>
      <c r="G3009" s="99">
        <v>47801.710000000006</v>
      </c>
      <c r="H3009" s="99">
        <v>15146.290000000003</v>
      </c>
      <c r="I3009" s="71">
        <f t="shared" si="644"/>
        <v>62948.000000000007</v>
      </c>
      <c r="J3009" s="99"/>
      <c r="K3009" s="99"/>
      <c r="L3009" s="99">
        <f t="shared" si="645"/>
        <v>0</v>
      </c>
      <c r="M3009" s="99">
        <f t="shared" si="642"/>
        <v>47801.710000000006</v>
      </c>
      <c r="N3009" s="99">
        <f t="shared" si="646"/>
        <v>15146.290000000003</v>
      </c>
      <c r="O3009" s="99">
        <f t="shared" si="647"/>
        <v>62948.000000000007</v>
      </c>
      <c r="P3009" s="99"/>
      <c r="Q3009" s="99"/>
      <c r="R3009" s="99">
        <f t="shared" si="648"/>
        <v>0</v>
      </c>
      <c r="S3009" s="99">
        <f t="shared" si="649"/>
        <v>47801.710000000006</v>
      </c>
      <c r="T3009" s="99">
        <f t="shared" si="650"/>
        <v>15146.290000000003</v>
      </c>
      <c r="U3009" s="99">
        <f t="shared" si="651"/>
        <v>62948.000000000007</v>
      </c>
      <c r="V3009" s="77"/>
    </row>
    <row r="3010" spans="1:22" s="92" customFormat="1" x14ac:dyDescent="0.25">
      <c r="A3010" s="109">
        <v>8</v>
      </c>
      <c r="B3010" s="279"/>
      <c r="C3010" s="272"/>
      <c r="D3010" s="272"/>
      <c r="E3010" s="272"/>
      <c r="F3010" s="106" t="s">
        <v>5112</v>
      </c>
      <c r="G3010" s="99">
        <v>14883.900000000018</v>
      </c>
      <c r="H3010" s="99">
        <v>15915.099999999995</v>
      </c>
      <c r="I3010" s="71">
        <f t="shared" si="644"/>
        <v>30799.000000000015</v>
      </c>
      <c r="J3010" s="99"/>
      <c r="K3010" s="99"/>
      <c r="L3010" s="99">
        <f t="shared" si="645"/>
        <v>0</v>
      </c>
      <c r="M3010" s="99">
        <f t="shared" si="642"/>
        <v>14883.900000000018</v>
      </c>
      <c r="N3010" s="99">
        <f t="shared" si="646"/>
        <v>15915.099999999995</v>
      </c>
      <c r="O3010" s="99">
        <f t="shared" si="647"/>
        <v>30799.000000000015</v>
      </c>
      <c r="P3010" s="99"/>
      <c r="Q3010" s="99"/>
      <c r="R3010" s="99">
        <f t="shared" si="648"/>
        <v>0</v>
      </c>
      <c r="S3010" s="99">
        <f t="shared" si="649"/>
        <v>14883.900000000018</v>
      </c>
      <c r="T3010" s="99">
        <f t="shared" si="650"/>
        <v>15915.099999999995</v>
      </c>
      <c r="U3010" s="99">
        <f t="shared" si="651"/>
        <v>30799.000000000015</v>
      </c>
      <c r="V3010" s="77"/>
    </row>
    <row r="3011" spans="1:22" s="92" customFormat="1" x14ac:dyDescent="0.25">
      <c r="A3011" s="109">
        <v>9</v>
      </c>
      <c r="B3011" s="279"/>
      <c r="C3011" s="272"/>
      <c r="D3011" s="272"/>
      <c r="E3011" s="272"/>
      <c r="F3011" s="106" t="s">
        <v>5113</v>
      </c>
      <c r="G3011" s="99">
        <v>120055.27999999998</v>
      </c>
      <c r="H3011" s="99">
        <v>36182.720000000001</v>
      </c>
      <c r="I3011" s="71">
        <f t="shared" si="644"/>
        <v>156238</v>
      </c>
      <c r="J3011" s="99"/>
      <c r="K3011" s="99"/>
      <c r="L3011" s="99">
        <f t="shared" si="645"/>
        <v>0</v>
      </c>
      <c r="M3011" s="99">
        <f t="shared" si="642"/>
        <v>120055.27999999998</v>
      </c>
      <c r="N3011" s="99">
        <f t="shared" si="646"/>
        <v>36182.720000000001</v>
      </c>
      <c r="O3011" s="99">
        <f t="shared" si="647"/>
        <v>156238</v>
      </c>
      <c r="P3011" s="99"/>
      <c r="Q3011" s="99"/>
      <c r="R3011" s="99">
        <f t="shared" si="648"/>
        <v>0</v>
      </c>
      <c r="S3011" s="99">
        <f t="shared" si="649"/>
        <v>120055.27999999998</v>
      </c>
      <c r="T3011" s="99">
        <f t="shared" si="650"/>
        <v>36182.720000000001</v>
      </c>
      <c r="U3011" s="99">
        <f t="shared" si="651"/>
        <v>156238</v>
      </c>
      <c r="V3011" s="77"/>
    </row>
    <row r="3012" spans="1:22" s="92" customFormat="1" x14ac:dyDescent="0.25">
      <c r="A3012" s="109">
        <v>10</v>
      </c>
      <c r="B3012" s="279"/>
      <c r="C3012" s="272"/>
      <c r="D3012" s="272"/>
      <c r="E3012" s="272"/>
      <c r="F3012" s="106" t="s">
        <v>5114</v>
      </c>
      <c r="G3012" s="99">
        <v>20546.580000000009</v>
      </c>
      <c r="H3012" s="99">
        <v>13824.42</v>
      </c>
      <c r="I3012" s="71">
        <f t="shared" si="644"/>
        <v>34371.000000000007</v>
      </c>
      <c r="J3012" s="99"/>
      <c r="K3012" s="99"/>
      <c r="L3012" s="99">
        <f t="shared" si="645"/>
        <v>0</v>
      </c>
      <c r="M3012" s="99">
        <f t="shared" si="642"/>
        <v>20546.580000000009</v>
      </c>
      <c r="N3012" s="99">
        <f t="shared" si="646"/>
        <v>13824.42</v>
      </c>
      <c r="O3012" s="99">
        <f t="shared" si="647"/>
        <v>34371.000000000007</v>
      </c>
      <c r="P3012" s="99"/>
      <c r="Q3012" s="99"/>
      <c r="R3012" s="99">
        <f t="shared" si="648"/>
        <v>0</v>
      </c>
      <c r="S3012" s="99">
        <f t="shared" si="649"/>
        <v>20546.580000000009</v>
      </c>
      <c r="T3012" s="99">
        <f t="shared" si="650"/>
        <v>13824.42</v>
      </c>
      <c r="U3012" s="99">
        <f t="shared" si="651"/>
        <v>34371.000000000007</v>
      </c>
      <c r="V3012" s="77"/>
    </row>
    <row r="3013" spans="1:22" s="92" customFormat="1" x14ac:dyDescent="0.25">
      <c r="A3013" s="109">
        <v>11</v>
      </c>
      <c r="B3013" s="279"/>
      <c r="C3013" s="272"/>
      <c r="D3013" s="272"/>
      <c r="E3013" s="272"/>
      <c r="F3013" s="106" t="s">
        <v>5115</v>
      </c>
      <c r="G3013" s="99">
        <v>55041.21000000005</v>
      </c>
      <c r="H3013" s="99">
        <v>25241.790000000005</v>
      </c>
      <c r="I3013" s="71">
        <f t="shared" si="644"/>
        <v>80283.000000000058</v>
      </c>
      <c r="J3013" s="99"/>
      <c r="K3013" s="99"/>
      <c r="L3013" s="99">
        <f t="shared" si="645"/>
        <v>0</v>
      </c>
      <c r="M3013" s="99">
        <f t="shared" si="642"/>
        <v>55041.21000000005</v>
      </c>
      <c r="N3013" s="99">
        <f t="shared" si="646"/>
        <v>25241.790000000005</v>
      </c>
      <c r="O3013" s="99">
        <f t="shared" si="647"/>
        <v>80283.000000000058</v>
      </c>
      <c r="P3013" s="99"/>
      <c r="Q3013" s="99"/>
      <c r="R3013" s="99">
        <f t="shared" si="648"/>
        <v>0</v>
      </c>
      <c r="S3013" s="99">
        <f t="shared" si="649"/>
        <v>55041.21000000005</v>
      </c>
      <c r="T3013" s="99">
        <f t="shared" si="650"/>
        <v>25241.790000000005</v>
      </c>
      <c r="U3013" s="99">
        <f t="shared" si="651"/>
        <v>80283.000000000058</v>
      </c>
      <c r="V3013" s="77"/>
    </row>
    <row r="3014" spans="1:22" s="92" customFormat="1" x14ac:dyDescent="0.25">
      <c r="A3014" s="109">
        <v>12</v>
      </c>
      <c r="B3014" s="279"/>
      <c r="C3014" s="272"/>
      <c r="D3014" s="272"/>
      <c r="E3014" s="272"/>
      <c r="F3014" s="106" t="s">
        <v>5116</v>
      </c>
      <c r="G3014" s="99">
        <v>10059.109999999997</v>
      </c>
      <c r="H3014" s="99">
        <v>13413.890000000003</v>
      </c>
      <c r="I3014" s="71">
        <f t="shared" si="644"/>
        <v>23473</v>
      </c>
      <c r="J3014" s="99"/>
      <c r="K3014" s="99"/>
      <c r="L3014" s="99">
        <f t="shared" si="645"/>
        <v>0</v>
      </c>
      <c r="M3014" s="99">
        <f t="shared" si="642"/>
        <v>10059.109999999997</v>
      </c>
      <c r="N3014" s="99">
        <f t="shared" si="646"/>
        <v>13413.890000000003</v>
      </c>
      <c r="O3014" s="99">
        <f t="shared" si="647"/>
        <v>23473</v>
      </c>
      <c r="P3014" s="99"/>
      <c r="Q3014" s="99"/>
      <c r="R3014" s="99">
        <f t="shared" si="648"/>
        <v>0</v>
      </c>
      <c r="S3014" s="99">
        <f t="shared" si="649"/>
        <v>10059.109999999997</v>
      </c>
      <c r="T3014" s="99">
        <f t="shared" si="650"/>
        <v>13413.890000000003</v>
      </c>
      <c r="U3014" s="99">
        <f t="shared" si="651"/>
        <v>23473</v>
      </c>
      <c r="V3014" s="77"/>
    </row>
    <row r="3015" spans="1:22" s="92" customFormat="1" x14ac:dyDescent="0.25">
      <c r="A3015" s="109">
        <v>13</v>
      </c>
      <c r="B3015" s="279"/>
      <c r="C3015" s="272"/>
      <c r="D3015" s="272"/>
      <c r="E3015" s="272"/>
      <c r="F3015" s="106" t="s">
        <v>5117</v>
      </c>
      <c r="G3015" s="99">
        <v>108224.11999999994</v>
      </c>
      <c r="H3015" s="99">
        <v>19332.879999999997</v>
      </c>
      <c r="I3015" s="71">
        <f t="shared" si="644"/>
        <v>127556.99999999994</v>
      </c>
      <c r="J3015" s="99"/>
      <c r="K3015" s="99"/>
      <c r="L3015" s="99">
        <f t="shared" si="645"/>
        <v>0</v>
      </c>
      <c r="M3015" s="99">
        <f t="shared" si="642"/>
        <v>108224.11999999994</v>
      </c>
      <c r="N3015" s="99">
        <f t="shared" si="646"/>
        <v>19332.879999999997</v>
      </c>
      <c r="O3015" s="99">
        <f t="shared" si="647"/>
        <v>127556.99999999994</v>
      </c>
      <c r="P3015" s="99"/>
      <c r="Q3015" s="99"/>
      <c r="R3015" s="99">
        <f t="shared" si="648"/>
        <v>0</v>
      </c>
      <c r="S3015" s="99">
        <f t="shared" si="649"/>
        <v>108224.11999999994</v>
      </c>
      <c r="T3015" s="99">
        <f t="shared" si="650"/>
        <v>19332.879999999997</v>
      </c>
      <c r="U3015" s="99">
        <f t="shared" si="651"/>
        <v>127556.99999999994</v>
      </c>
      <c r="V3015" s="77"/>
    </row>
    <row r="3016" spans="1:22" s="92" customFormat="1" x14ac:dyDescent="0.25">
      <c r="A3016" s="109">
        <v>14</v>
      </c>
      <c r="B3016" s="279"/>
      <c r="C3016" s="272"/>
      <c r="D3016" s="272"/>
      <c r="E3016" s="272"/>
      <c r="F3016" s="106" t="s">
        <v>5118</v>
      </c>
      <c r="G3016" s="99">
        <v>159044.87</v>
      </c>
      <c r="H3016" s="99">
        <v>35615.130000000005</v>
      </c>
      <c r="I3016" s="71">
        <f t="shared" si="644"/>
        <v>194660</v>
      </c>
      <c r="J3016" s="99"/>
      <c r="K3016" s="99"/>
      <c r="L3016" s="99">
        <f t="shared" si="645"/>
        <v>0</v>
      </c>
      <c r="M3016" s="99">
        <f t="shared" si="642"/>
        <v>159044.87</v>
      </c>
      <c r="N3016" s="99">
        <f t="shared" si="646"/>
        <v>35615.130000000005</v>
      </c>
      <c r="O3016" s="99">
        <f t="shared" si="647"/>
        <v>194660</v>
      </c>
      <c r="P3016" s="99"/>
      <c r="Q3016" s="99"/>
      <c r="R3016" s="99">
        <f t="shared" si="648"/>
        <v>0</v>
      </c>
      <c r="S3016" s="99">
        <f t="shared" si="649"/>
        <v>159044.87</v>
      </c>
      <c r="T3016" s="99">
        <f t="shared" si="650"/>
        <v>35615.130000000005</v>
      </c>
      <c r="U3016" s="99">
        <f t="shared" si="651"/>
        <v>194660</v>
      </c>
      <c r="V3016" s="77"/>
    </row>
    <row r="3017" spans="1:22" s="92" customFormat="1" x14ac:dyDescent="0.25">
      <c r="A3017" s="109">
        <v>15</v>
      </c>
      <c r="B3017" s="279"/>
      <c r="C3017" s="272"/>
      <c r="D3017" s="272"/>
      <c r="E3017" s="272"/>
      <c r="F3017" s="106" t="s">
        <v>5119</v>
      </c>
      <c r="G3017" s="99">
        <v>102527.29999999993</v>
      </c>
      <c r="H3017" s="99">
        <v>31651.69999999999</v>
      </c>
      <c r="I3017" s="71">
        <f t="shared" si="644"/>
        <v>134178.99999999991</v>
      </c>
      <c r="J3017" s="99"/>
      <c r="K3017" s="99"/>
      <c r="L3017" s="99">
        <f t="shared" si="645"/>
        <v>0</v>
      </c>
      <c r="M3017" s="99">
        <f t="shared" si="642"/>
        <v>102527.29999999993</v>
      </c>
      <c r="N3017" s="99">
        <f t="shared" si="646"/>
        <v>31651.69999999999</v>
      </c>
      <c r="O3017" s="99">
        <f t="shared" si="647"/>
        <v>134178.99999999991</v>
      </c>
      <c r="P3017" s="99"/>
      <c r="Q3017" s="99"/>
      <c r="R3017" s="99">
        <f t="shared" si="648"/>
        <v>0</v>
      </c>
      <c r="S3017" s="99">
        <f t="shared" si="649"/>
        <v>102527.29999999993</v>
      </c>
      <c r="T3017" s="99">
        <f t="shared" si="650"/>
        <v>31651.69999999999</v>
      </c>
      <c r="U3017" s="99">
        <f t="shared" si="651"/>
        <v>134178.99999999991</v>
      </c>
      <c r="V3017" s="77"/>
    </row>
    <row r="3018" spans="1:22" s="92" customFormat="1" x14ac:dyDescent="0.25">
      <c r="A3018" s="109">
        <v>16</v>
      </c>
      <c r="B3018" s="279"/>
      <c r="C3018" s="272"/>
      <c r="D3018" s="272"/>
      <c r="E3018" s="272"/>
      <c r="F3018" s="106" t="s">
        <v>5120</v>
      </c>
      <c r="G3018" s="99">
        <v>81919.689999999959</v>
      </c>
      <c r="H3018" s="99">
        <v>33734.30999999999</v>
      </c>
      <c r="I3018" s="71">
        <f t="shared" si="644"/>
        <v>115653.99999999994</v>
      </c>
      <c r="J3018" s="99"/>
      <c r="K3018" s="99"/>
      <c r="L3018" s="99">
        <f t="shared" si="645"/>
        <v>0</v>
      </c>
      <c r="M3018" s="99">
        <f t="shared" si="642"/>
        <v>81919.689999999959</v>
      </c>
      <c r="N3018" s="99">
        <f t="shared" si="646"/>
        <v>33734.30999999999</v>
      </c>
      <c r="O3018" s="99">
        <f t="shared" si="647"/>
        <v>115653.99999999994</v>
      </c>
      <c r="P3018" s="99"/>
      <c r="Q3018" s="99"/>
      <c r="R3018" s="99">
        <f t="shared" si="648"/>
        <v>0</v>
      </c>
      <c r="S3018" s="99">
        <f t="shared" si="649"/>
        <v>81919.689999999959</v>
      </c>
      <c r="T3018" s="99">
        <f t="shared" si="650"/>
        <v>33734.30999999999</v>
      </c>
      <c r="U3018" s="99">
        <f t="shared" si="651"/>
        <v>115653.99999999994</v>
      </c>
      <c r="V3018" s="77"/>
    </row>
    <row r="3019" spans="1:22" s="92" customFormat="1" x14ac:dyDescent="0.25">
      <c r="A3019" s="109">
        <v>17</v>
      </c>
      <c r="B3019" s="279"/>
      <c r="C3019" s="272"/>
      <c r="D3019" s="272"/>
      <c r="E3019" s="272"/>
      <c r="F3019" s="106" t="s">
        <v>5121</v>
      </c>
      <c r="G3019" s="99">
        <v>8644.0399999999954</v>
      </c>
      <c r="H3019" s="99">
        <v>1633.9599999999998</v>
      </c>
      <c r="I3019" s="71">
        <f t="shared" si="644"/>
        <v>10277.999999999995</v>
      </c>
      <c r="J3019" s="99"/>
      <c r="K3019" s="99"/>
      <c r="L3019" s="99">
        <f t="shared" si="645"/>
        <v>0</v>
      </c>
      <c r="M3019" s="99">
        <f t="shared" si="642"/>
        <v>8644.0399999999954</v>
      </c>
      <c r="N3019" s="99">
        <f t="shared" si="646"/>
        <v>1633.9599999999998</v>
      </c>
      <c r="O3019" s="99">
        <f t="shared" si="647"/>
        <v>10277.999999999995</v>
      </c>
      <c r="P3019" s="99"/>
      <c r="Q3019" s="99"/>
      <c r="R3019" s="99">
        <f t="shared" si="648"/>
        <v>0</v>
      </c>
      <c r="S3019" s="99">
        <f t="shared" si="649"/>
        <v>8644.0399999999954</v>
      </c>
      <c r="T3019" s="99">
        <f t="shared" si="650"/>
        <v>1633.9599999999998</v>
      </c>
      <c r="U3019" s="99">
        <f t="shared" si="651"/>
        <v>10277.999999999995</v>
      </c>
      <c r="V3019" s="77"/>
    </row>
    <row r="3020" spans="1:22" s="92" customFormat="1" x14ac:dyDescent="0.25">
      <c r="A3020" s="109">
        <v>18</v>
      </c>
      <c r="B3020" s="279"/>
      <c r="C3020" s="272"/>
      <c r="D3020" s="272"/>
      <c r="E3020" s="272"/>
      <c r="F3020" s="106" t="s">
        <v>5122</v>
      </c>
      <c r="G3020" s="99">
        <v>80411.510000000009</v>
      </c>
      <c r="H3020" s="99">
        <v>22824.489999999998</v>
      </c>
      <c r="I3020" s="71">
        <f t="shared" si="644"/>
        <v>103236</v>
      </c>
      <c r="J3020" s="99"/>
      <c r="K3020" s="99"/>
      <c r="L3020" s="99">
        <f t="shared" si="645"/>
        <v>0</v>
      </c>
      <c r="M3020" s="99">
        <f t="shared" si="642"/>
        <v>80411.510000000009</v>
      </c>
      <c r="N3020" s="99">
        <f t="shared" si="646"/>
        <v>22824.489999999998</v>
      </c>
      <c r="O3020" s="99">
        <f t="shared" si="647"/>
        <v>103236</v>
      </c>
      <c r="P3020" s="99"/>
      <c r="Q3020" s="99"/>
      <c r="R3020" s="99">
        <f t="shared" si="648"/>
        <v>0</v>
      </c>
      <c r="S3020" s="99">
        <f t="shared" si="649"/>
        <v>80411.510000000009</v>
      </c>
      <c r="T3020" s="99">
        <f t="shared" si="650"/>
        <v>22824.489999999998</v>
      </c>
      <c r="U3020" s="99">
        <f t="shared" si="651"/>
        <v>103236</v>
      </c>
      <c r="V3020" s="77"/>
    </row>
    <row r="3021" spans="1:22" s="92" customFormat="1" x14ac:dyDescent="0.25">
      <c r="A3021" s="109">
        <v>19</v>
      </c>
      <c r="B3021" s="279"/>
      <c r="C3021" s="272"/>
      <c r="D3021" s="272"/>
      <c r="E3021" s="272"/>
      <c r="F3021" s="106" t="s">
        <v>5123</v>
      </c>
      <c r="G3021" s="99">
        <v>98320.750000000029</v>
      </c>
      <c r="H3021" s="99">
        <v>42100.250000000007</v>
      </c>
      <c r="I3021" s="71">
        <f t="shared" si="644"/>
        <v>140421.00000000003</v>
      </c>
      <c r="J3021" s="99"/>
      <c r="K3021" s="99"/>
      <c r="L3021" s="99">
        <f t="shared" si="645"/>
        <v>0</v>
      </c>
      <c r="M3021" s="99">
        <f t="shared" si="642"/>
        <v>98320.750000000029</v>
      </c>
      <c r="N3021" s="99">
        <f t="shared" si="646"/>
        <v>42100.250000000007</v>
      </c>
      <c r="O3021" s="99">
        <f t="shared" si="647"/>
        <v>140421.00000000003</v>
      </c>
      <c r="P3021" s="99"/>
      <c r="Q3021" s="99"/>
      <c r="R3021" s="99">
        <f t="shared" si="648"/>
        <v>0</v>
      </c>
      <c r="S3021" s="99">
        <f t="shared" si="649"/>
        <v>98320.750000000029</v>
      </c>
      <c r="T3021" s="99">
        <f t="shared" si="650"/>
        <v>42100.250000000007</v>
      </c>
      <c r="U3021" s="99">
        <f t="shared" si="651"/>
        <v>140421.00000000003</v>
      </c>
      <c r="V3021" s="77"/>
    </row>
    <row r="3022" spans="1:22" s="92" customFormat="1" x14ac:dyDescent="0.25">
      <c r="A3022" s="109">
        <v>20</v>
      </c>
      <c r="B3022" s="279"/>
      <c r="C3022" s="272"/>
      <c r="D3022" s="272"/>
      <c r="E3022" s="272"/>
      <c r="F3022" s="106" t="s">
        <v>5124</v>
      </c>
      <c r="G3022" s="99">
        <v>6500.3299999999981</v>
      </c>
      <c r="H3022" s="99">
        <v>1921.6699999999994</v>
      </c>
      <c r="I3022" s="71">
        <f t="shared" si="644"/>
        <v>8421.9999999999982</v>
      </c>
      <c r="J3022" s="99"/>
      <c r="K3022" s="99"/>
      <c r="L3022" s="99">
        <f t="shared" si="645"/>
        <v>0</v>
      </c>
      <c r="M3022" s="99">
        <f t="shared" si="642"/>
        <v>6500.3299999999981</v>
      </c>
      <c r="N3022" s="99">
        <f t="shared" si="646"/>
        <v>1921.6699999999994</v>
      </c>
      <c r="O3022" s="99">
        <f t="shared" si="647"/>
        <v>8421.9999999999982</v>
      </c>
      <c r="P3022" s="99"/>
      <c r="Q3022" s="99"/>
      <c r="R3022" s="99">
        <f t="shared" si="648"/>
        <v>0</v>
      </c>
      <c r="S3022" s="99">
        <f t="shared" si="649"/>
        <v>6500.3299999999981</v>
      </c>
      <c r="T3022" s="99">
        <f t="shared" si="650"/>
        <v>1921.6699999999994</v>
      </c>
      <c r="U3022" s="99">
        <f t="shared" si="651"/>
        <v>8421.9999999999982</v>
      </c>
      <c r="V3022" s="77"/>
    </row>
    <row r="3023" spans="1:22" s="92" customFormat="1" x14ac:dyDescent="0.25">
      <c r="A3023" s="109">
        <v>21</v>
      </c>
      <c r="B3023" s="279"/>
      <c r="C3023" s="272"/>
      <c r="D3023" s="272"/>
      <c r="E3023" s="272"/>
      <c r="F3023" s="106" t="s">
        <v>5125</v>
      </c>
      <c r="G3023" s="99">
        <v>15659.779999999995</v>
      </c>
      <c r="H3023" s="99">
        <v>6087.22</v>
      </c>
      <c r="I3023" s="71">
        <f t="shared" si="644"/>
        <v>21746.999999999996</v>
      </c>
      <c r="J3023" s="99"/>
      <c r="K3023" s="99"/>
      <c r="L3023" s="99">
        <f t="shared" si="645"/>
        <v>0</v>
      </c>
      <c r="M3023" s="99">
        <f t="shared" si="642"/>
        <v>15659.779999999995</v>
      </c>
      <c r="N3023" s="99">
        <f t="shared" si="646"/>
        <v>6087.22</v>
      </c>
      <c r="O3023" s="99">
        <f t="shared" si="647"/>
        <v>21746.999999999996</v>
      </c>
      <c r="P3023" s="99"/>
      <c r="Q3023" s="99"/>
      <c r="R3023" s="99">
        <f t="shared" si="648"/>
        <v>0</v>
      </c>
      <c r="S3023" s="99">
        <f t="shared" si="649"/>
        <v>15659.779999999995</v>
      </c>
      <c r="T3023" s="99">
        <f t="shared" si="650"/>
        <v>6087.22</v>
      </c>
      <c r="U3023" s="99">
        <f t="shared" si="651"/>
        <v>21746.999999999996</v>
      </c>
      <c r="V3023" s="77"/>
    </row>
    <row r="3024" spans="1:22" s="92" customFormat="1" x14ac:dyDescent="0.25">
      <c r="A3024" s="109">
        <v>22</v>
      </c>
      <c r="B3024" s="279"/>
      <c r="C3024" s="272"/>
      <c r="D3024" s="272"/>
      <c r="E3024" s="272"/>
      <c r="F3024" s="106" t="s">
        <v>5126</v>
      </c>
      <c r="G3024" s="99">
        <v>259760.43000000002</v>
      </c>
      <c r="H3024" s="99">
        <v>19616.570000000014</v>
      </c>
      <c r="I3024" s="71">
        <f t="shared" si="644"/>
        <v>279377.00000000006</v>
      </c>
      <c r="J3024" s="99"/>
      <c r="K3024" s="99"/>
      <c r="L3024" s="99">
        <f t="shared" si="645"/>
        <v>0</v>
      </c>
      <c r="M3024" s="99">
        <f t="shared" si="642"/>
        <v>259760.43000000002</v>
      </c>
      <c r="N3024" s="99">
        <f t="shared" si="646"/>
        <v>19616.570000000014</v>
      </c>
      <c r="O3024" s="99">
        <f t="shared" si="647"/>
        <v>279377.00000000006</v>
      </c>
      <c r="P3024" s="99"/>
      <c r="Q3024" s="99"/>
      <c r="R3024" s="99">
        <f t="shared" si="648"/>
        <v>0</v>
      </c>
      <c r="S3024" s="99">
        <f t="shared" si="649"/>
        <v>259760.43000000002</v>
      </c>
      <c r="T3024" s="99">
        <f t="shared" si="650"/>
        <v>19616.570000000014</v>
      </c>
      <c r="U3024" s="99">
        <f t="shared" si="651"/>
        <v>279377.00000000006</v>
      </c>
      <c r="V3024" s="77"/>
    </row>
    <row r="3025" spans="1:22" s="92" customFormat="1" x14ac:dyDescent="0.25">
      <c r="A3025" s="109">
        <v>23</v>
      </c>
      <c r="B3025" s="279"/>
      <c r="C3025" s="272"/>
      <c r="D3025" s="272"/>
      <c r="E3025" s="272"/>
      <c r="F3025" s="106" t="s">
        <v>5127</v>
      </c>
      <c r="G3025" s="99">
        <v>2622.93</v>
      </c>
      <c r="H3025" s="99">
        <v>-2622.93</v>
      </c>
      <c r="I3025" s="71">
        <f t="shared" si="644"/>
        <v>0</v>
      </c>
      <c r="J3025" s="99"/>
      <c r="K3025" s="99"/>
      <c r="L3025" s="99">
        <f t="shared" si="645"/>
        <v>0</v>
      </c>
      <c r="M3025" s="99">
        <f t="shared" si="642"/>
        <v>2622.93</v>
      </c>
      <c r="N3025" s="99">
        <f t="shared" si="646"/>
        <v>-2622.93</v>
      </c>
      <c r="O3025" s="99">
        <f t="shared" si="647"/>
        <v>0</v>
      </c>
      <c r="P3025" s="99"/>
      <c r="Q3025" s="99"/>
      <c r="R3025" s="99">
        <f t="shared" si="648"/>
        <v>0</v>
      </c>
      <c r="S3025" s="99">
        <f t="shared" si="649"/>
        <v>2622.93</v>
      </c>
      <c r="T3025" s="99">
        <f t="shared" si="650"/>
        <v>-2622.93</v>
      </c>
      <c r="U3025" s="99">
        <f t="shared" si="651"/>
        <v>0</v>
      </c>
      <c r="V3025" s="77"/>
    </row>
    <row r="3026" spans="1:22" s="92" customFormat="1" x14ac:dyDescent="0.25">
      <c r="A3026" s="109">
        <v>24</v>
      </c>
      <c r="B3026" s="279"/>
      <c r="C3026" s="272"/>
      <c r="D3026" s="272"/>
      <c r="E3026" s="272"/>
      <c r="F3026" s="106" t="s">
        <v>5128</v>
      </c>
      <c r="G3026" s="99">
        <v>14799.31</v>
      </c>
      <c r="H3026" s="99">
        <v>5024.6900000000005</v>
      </c>
      <c r="I3026" s="71">
        <f t="shared" si="644"/>
        <v>19824</v>
      </c>
      <c r="J3026" s="99"/>
      <c r="K3026" s="99"/>
      <c r="L3026" s="99">
        <f t="shared" si="645"/>
        <v>0</v>
      </c>
      <c r="M3026" s="99">
        <f t="shared" si="642"/>
        <v>14799.31</v>
      </c>
      <c r="N3026" s="99">
        <f t="shared" si="646"/>
        <v>5024.6900000000005</v>
      </c>
      <c r="O3026" s="99">
        <f t="shared" si="647"/>
        <v>19824</v>
      </c>
      <c r="P3026" s="99"/>
      <c r="Q3026" s="99"/>
      <c r="R3026" s="99">
        <f t="shared" si="648"/>
        <v>0</v>
      </c>
      <c r="S3026" s="99">
        <f t="shared" si="649"/>
        <v>14799.31</v>
      </c>
      <c r="T3026" s="99">
        <f t="shared" si="650"/>
        <v>5024.6900000000005</v>
      </c>
      <c r="U3026" s="99">
        <f t="shared" si="651"/>
        <v>19824</v>
      </c>
      <c r="V3026" s="77"/>
    </row>
    <row r="3027" spans="1:22" s="92" customFormat="1" x14ac:dyDescent="0.25">
      <c r="A3027" s="109">
        <v>25</v>
      </c>
      <c r="B3027" s="279"/>
      <c r="C3027" s="272"/>
      <c r="D3027" s="272"/>
      <c r="E3027" s="272"/>
      <c r="F3027" s="106" t="s">
        <v>5129</v>
      </c>
      <c r="G3027" s="99">
        <v>14875.569999999998</v>
      </c>
      <c r="H3027" s="99">
        <v>3614.4300000000003</v>
      </c>
      <c r="I3027" s="71">
        <f t="shared" si="644"/>
        <v>18490</v>
      </c>
      <c r="J3027" s="99"/>
      <c r="K3027" s="99"/>
      <c r="L3027" s="99">
        <f t="shared" si="645"/>
        <v>0</v>
      </c>
      <c r="M3027" s="99">
        <f t="shared" ref="M3027:M3092" si="653">G3027+J3027</f>
        <v>14875.569999999998</v>
      </c>
      <c r="N3027" s="99">
        <f t="shared" si="646"/>
        <v>3614.4300000000003</v>
      </c>
      <c r="O3027" s="99">
        <f t="shared" si="647"/>
        <v>18490</v>
      </c>
      <c r="P3027" s="99"/>
      <c r="Q3027" s="99"/>
      <c r="R3027" s="99">
        <f t="shared" si="648"/>
        <v>0</v>
      </c>
      <c r="S3027" s="99">
        <f t="shared" si="649"/>
        <v>14875.569999999998</v>
      </c>
      <c r="T3027" s="99">
        <f t="shared" si="650"/>
        <v>3614.4300000000003</v>
      </c>
      <c r="U3027" s="99">
        <f t="shared" si="651"/>
        <v>18490</v>
      </c>
      <c r="V3027" s="77"/>
    </row>
    <row r="3028" spans="1:22" s="92" customFormat="1" x14ac:dyDescent="0.25">
      <c r="A3028" s="109">
        <v>26</v>
      </c>
      <c r="B3028" s="279"/>
      <c r="C3028" s="272"/>
      <c r="D3028" s="272"/>
      <c r="E3028" s="272"/>
      <c r="F3028" s="106" t="s">
        <v>5130</v>
      </c>
      <c r="G3028" s="99">
        <v>-64503.760000000009</v>
      </c>
      <c r="H3028" s="99">
        <v>3058.760000000002</v>
      </c>
      <c r="I3028" s="71">
        <f t="shared" si="644"/>
        <v>-61445.000000000007</v>
      </c>
      <c r="J3028" s="99"/>
      <c r="K3028" s="99"/>
      <c r="L3028" s="99">
        <f t="shared" si="645"/>
        <v>0</v>
      </c>
      <c r="M3028" s="99">
        <f t="shared" si="653"/>
        <v>-64503.760000000009</v>
      </c>
      <c r="N3028" s="99">
        <f t="shared" si="646"/>
        <v>3058.760000000002</v>
      </c>
      <c r="O3028" s="99">
        <f t="shared" si="647"/>
        <v>-61445.000000000007</v>
      </c>
      <c r="P3028" s="99"/>
      <c r="Q3028" s="99"/>
      <c r="R3028" s="99">
        <f t="shared" si="648"/>
        <v>0</v>
      </c>
      <c r="S3028" s="99">
        <f t="shared" si="649"/>
        <v>-64503.760000000009</v>
      </c>
      <c r="T3028" s="99">
        <f t="shared" si="650"/>
        <v>3058.760000000002</v>
      </c>
      <c r="U3028" s="99">
        <f t="shared" si="651"/>
        <v>-61445.000000000007</v>
      </c>
      <c r="V3028" s="77"/>
    </row>
    <row r="3029" spans="1:22" s="92" customFormat="1" x14ac:dyDescent="0.25">
      <c r="A3029" s="109">
        <v>27</v>
      </c>
      <c r="B3029" s="279"/>
      <c r="C3029" s="272"/>
      <c r="D3029" s="272"/>
      <c r="E3029" s="272"/>
      <c r="F3029" s="106" t="s">
        <v>5131</v>
      </c>
      <c r="G3029" s="99">
        <v>20687.170000000002</v>
      </c>
      <c r="H3029" s="99">
        <v>9009.8300000000017</v>
      </c>
      <c r="I3029" s="71">
        <f t="shared" si="644"/>
        <v>29697.000000000004</v>
      </c>
      <c r="J3029" s="99"/>
      <c r="K3029" s="99"/>
      <c r="L3029" s="99">
        <f t="shared" si="645"/>
        <v>0</v>
      </c>
      <c r="M3029" s="99">
        <f t="shared" si="653"/>
        <v>20687.170000000002</v>
      </c>
      <c r="N3029" s="99">
        <f t="shared" si="646"/>
        <v>9009.8300000000017</v>
      </c>
      <c r="O3029" s="99">
        <f t="shared" si="647"/>
        <v>29697.000000000004</v>
      </c>
      <c r="P3029" s="99"/>
      <c r="Q3029" s="99"/>
      <c r="R3029" s="99">
        <f t="shared" si="648"/>
        <v>0</v>
      </c>
      <c r="S3029" s="99">
        <f t="shared" si="649"/>
        <v>20687.170000000002</v>
      </c>
      <c r="T3029" s="99">
        <f t="shared" si="650"/>
        <v>9009.8300000000017</v>
      </c>
      <c r="U3029" s="99">
        <f t="shared" si="651"/>
        <v>29697.000000000004</v>
      </c>
      <c r="V3029" s="77"/>
    </row>
    <row r="3030" spans="1:22" s="92" customFormat="1" x14ac:dyDescent="0.25">
      <c r="A3030" s="109">
        <v>28</v>
      </c>
      <c r="B3030" s="279"/>
      <c r="C3030" s="272"/>
      <c r="D3030" s="272"/>
      <c r="E3030" s="272"/>
      <c r="F3030" s="106" t="s">
        <v>5132</v>
      </c>
      <c r="G3030" s="99">
        <v>36962.460000000006</v>
      </c>
      <c r="H3030" s="99">
        <v>26997.539999999997</v>
      </c>
      <c r="I3030" s="71">
        <f t="shared" si="644"/>
        <v>63960</v>
      </c>
      <c r="J3030" s="99"/>
      <c r="K3030" s="99"/>
      <c r="L3030" s="99">
        <f t="shared" si="645"/>
        <v>0</v>
      </c>
      <c r="M3030" s="99">
        <f t="shared" si="653"/>
        <v>36962.460000000006</v>
      </c>
      <c r="N3030" s="99">
        <f t="shared" si="646"/>
        <v>26997.539999999997</v>
      </c>
      <c r="O3030" s="99">
        <f t="shared" si="647"/>
        <v>63960</v>
      </c>
      <c r="P3030" s="99"/>
      <c r="Q3030" s="99"/>
      <c r="R3030" s="99">
        <f t="shared" si="648"/>
        <v>0</v>
      </c>
      <c r="S3030" s="99">
        <f t="shared" si="649"/>
        <v>36962.460000000006</v>
      </c>
      <c r="T3030" s="99">
        <f t="shared" si="650"/>
        <v>26997.539999999997</v>
      </c>
      <c r="U3030" s="99">
        <f t="shared" si="651"/>
        <v>63960</v>
      </c>
      <c r="V3030" s="77"/>
    </row>
    <row r="3031" spans="1:22" s="92" customFormat="1" x14ac:dyDescent="0.25">
      <c r="A3031" s="109">
        <v>29</v>
      </c>
      <c r="B3031" s="279"/>
      <c r="C3031" s="272"/>
      <c r="D3031" s="272"/>
      <c r="E3031" s="272"/>
      <c r="F3031" s="106" t="s">
        <v>5133</v>
      </c>
      <c r="G3031" s="99">
        <v>14811.73</v>
      </c>
      <c r="H3031" s="99">
        <v>-15047.730000000001</v>
      </c>
      <c r="I3031" s="71">
        <f t="shared" si="644"/>
        <v>-236.00000000000182</v>
      </c>
      <c r="J3031" s="99"/>
      <c r="K3031" s="99"/>
      <c r="L3031" s="99">
        <f t="shared" si="645"/>
        <v>0</v>
      </c>
      <c r="M3031" s="99">
        <f t="shared" si="653"/>
        <v>14811.73</v>
      </c>
      <c r="N3031" s="99">
        <f t="shared" si="646"/>
        <v>-15047.730000000001</v>
      </c>
      <c r="O3031" s="99">
        <f t="shared" si="647"/>
        <v>-236.00000000000182</v>
      </c>
      <c r="P3031" s="99"/>
      <c r="Q3031" s="99"/>
      <c r="R3031" s="99">
        <f t="shared" si="648"/>
        <v>0</v>
      </c>
      <c r="S3031" s="99">
        <f t="shared" si="649"/>
        <v>14811.73</v>
      </c>
      <c r="T3031" s="99">
        <f t="shared" si="650"/>
        <v>-15047.730000000001</v>
      </c>
      <c r="U3031" s="99">
        <f t="shared" si="651"/>
        <v>-236.00000000000182</v>
      </c>
      <c r="V3031" s="77"/>
    </row>
    <row r="3032" spans="1:22" s="92" customFormat="1" x14ac:dyDescent="0.25">
      <c r="A3032" s="109">
        <v>30</v>
      </c>
      <c r="B3032" s="279"/>
      <c r="C3032" s="272"/>
      <c r="D3032" s="272"/>
      <c r="E3032" s="272"/>
      <c r="F3032" s="106" t="s">
        <v>5134</v>
      </c>
      <c r="G3032" s="99">
        <v>18.760000000000002</v>
      </c>
      <c r="H3032" s="99">
        <v>-18.760000000000002</v>
      </c>
      <c r="I3032" s="71">
        <f t="shared" ref="I3032:I3095" si="654">SUM(G3032:H3032)</f>
        <v>0</v>
      </c>
      <c r="J3032" s="99"/>
      <c r="K3032" s="99"/>
      <c r="L3032" s="99">
        <f t="shared" si="645"/>
        <v>0</v>
      </c>
      <c r="M3032" s="99">
        <f t="shared" si="653"/>
        <v>18.760000000000002</v>
      </c>
      <c r="N3032" s="99">
        <f t="shared" si="646"/>
        <v>-18.760000000000002</v>
      </c>
      <c r="O3032" s="99">
        <f t="shared" si="647"/>
        <v>0</v>
      </c>
      <c r="P3032" s="99"/>
      <c r="Q3032" s="99"/>
      <c r="R3032" s="99">
        <f t="shared" si="648"/>
        <v>0</v>
      </c>
      <c r="S3032" s="99">
        <f t="shared" si="649"/>
        <v>18.760000000000002</v>
      </c>
      <c r="T3032" s="99">
        <f t="shared" si="650"/>
        <v>-18.760000000000002</v>
      </c>
      <c r="U3032" s="99">
        <f t="shared" si="651"/>
        <v>0</v>
      </c>
      <c r="V3032" s="77"/>
    </row>
    <row r="3033" spans="1:22" s="92" customFormat="1" x14ac:dyDescent="0.25">
      <c r="A3033" s="109">
        <v>31</v>
      </c>
      <c r="B3033" s="279"/>
      <c r="C3033" s="272"/>
      <c r="D3033" s="272"/>
      <c r="E3033" s="272"/>
      <c r="F3033" s="106" t="s">
        <v>5135</v>
      </c>
      <c r="G3033" s="99">
        <v>148794.99999999997</v>
      </c>
      <c r="H3033" s="99">
        <v>21097.000000000007</v>
      </c>
      <c r="I3033" s="71">
        <f t="shared" si="654"/>
        <v>169891.99999999997</v>
      </c>
      <c r="J3033" s="99"/>
      <c r="K3033" s="99"/>
      <c r="L3033" s="99">
        <f t="shared" si="645"/>
        <v>0</v>
      </c>
      <c r="M3033" s="99">
        <f t="shared" si="653"/>
        <v>148794.99999999997</v>
      </c>
      <c r="N3033" s="99">
        <f t="shared" si="646"/>
        <v>21097.000000000007</v>
      </c>
      <c r="O3033" s="99">
        <f t="shared" si="647"/>
        <v>169891.99999999997</v>
      </c>
      <c r="P3033" s="99"/>
      <c r="Q3033" s="99"/>
      <c r="R3033" s="99">
        <f t="shared" si="648"/>
        <v>0</v>
      </c>
      <c r="S3033" s="99">
        <f t="shared" si="649"/>
        <v>148794.99999999997</v>
      </c>
      <c r="T3033" s="99">
        <f t="shared" si="650"/>
        <v>21097.000000000007</v>
      </c>
      <c r="U3033" s="99">
        <f t="shared" si="651"/>
        <v>169891.99999999997</v>
      </c>
      <c r="V3033" s="77"/>
    </row>
    <row r="3034" spans="1:22" s="92" customFormat="1" x14ac:dyDescent="0.25">
      <c r="A3034" s="109">
        <v>32</v>
      </c>
      <c r="B3034" s="279"/>
      <c r="C3034" s="272"/>
      <c r="D3034" s="272"/>
      <c r="E3034" s="272"/>
      <c r="F3034" s="106" t="s">
        <v>5136</v>
      </c>
      <c r="G3034" s="99">
        <v>4629.6399999999958</v>
      </c>
      <c r="H3034" s="99">
        <v>4262.3599999999988</v>
      </c>
      <c r="I3034" s="71">
        <f t="shared" si="654"/>
        <v>8891.9999999999945</v>
      </c>
      <c r="J3034" s="99"/>
      <c r="K3034" s="99"/>
      <c r="L3034" s="99">
        <f t="shared" si="645"/>
        <v>0</v>
      </c>
      <c r="M3034" s="99">
        <f t="shared" si="653"/>
        <v>4629.6399999999958</v>
      </c>
      <c r="N3034" s="99">
        <f t="shared" si="646"/>
        <v>4262.3599999999988</v>
      </c>
      <c r="O3034" s="99">
        <f t="shared" si="647"/>
        <v>8891.9999999999945</v>
      </c>
      <c r="P3034" s="99"/>
      <c r="Q3034" s="99"/>
      <c r="R3034" s="99">
        <f t="shared" si="648"/>
        <v>0</v>
      </c>
      <c r="S3034" s="99">
        <f t="shared" si="649"/>
        <v>4629.6399999999958</v>
      </c>
      <c r="T3034" s="99">
        <f t="shared" si="650"/>
        <v>4262.3599999999988</v>
      </c>
      <c r="U3034" s="99">
        <f t="shared" si="651"/>
        <v>8891.9999999999945</v>
      </c>
      <c r="V3034" s="77"/>
    </row>
    <row r="3035" spans="1:22" s="92" customFormat="1" x14ac:dyDescent="0.25">
      <c r="A3035" s="109">
        <v>33</v>
      </c>
      <c r="B3035" s="279"/>
      <c r="C3035" s="272"/>
      <c r="D3035" s="272"/>
      <c r="E3035" s="272"/>
      <c r="F3035" s="106" t="s">
        <v>5137</v>
      </c>
      <c r="G3035" s="99">
        <v>13481.100000000011</v>
      </c>
      <c r="H3035" s="99">
        <v>12168.900000000003</v>
      </c>
      <c r="I3035" s="71">
        <f t="shared" si="654"/>
        <v>25650.000000000015</v>
      </c>
      <c r="J3035" s="99"/>
      <c r="K3035" s="99"/>
      <c r="L3035" s="99">
        <f t="shared" si="645"/>
        <v>0</v>
      </c>
      <c r="M3035" s="99">
        <f t="shared" si="653"/>
        <v>13481.100000000011</v>
      </c>
      <c r="N3035" s="99">
        <f t="shared" si="646"/>
        <v>12168.900000000003</v>
      </c>
      <c r="O3035" s="99">
        <f t="shared" si="647"/>
        <v>25650.000000000015</v>
      </c>
      <c r="P3035" s="99"/>
      <c r="Q3035" s="99"/>
      <c r="R3035" s="99">
        <f t="shared" si="648"/>
        <v>0</v>
      </c>
      <c r="S3035" s="99">
        <f t="shared" si="649"/>
        <v>13481.100000000011</v>
      </c>
      <c r="T3035" s="99">
        <f t="shared" si="650"/>
        <v>12168.900000000003</v>
      </c>
      <c r="U3035" s="99">
        <f t="shared" si="651"/>
        <v>25650.000000000015</v>
      </c>
      <c r="V3035" s="77"/>
    </row>
    <row r="3036" spans="1:22" s="92" customFormat="1" x14ac:dyDescent="0.25">
      <c r="A3036" s="109">
        <v>34</v>
      </c>
      <c r="B3036" s="279"/>
      <c r="C3036" s="272"/>
      <c r="D3036" s="272"/>
      <c r="E3036" s="272"/>
      <c r="F3036" s="106" t="s">
        <v>5138</v>
      </c>
      <c r="G3036" s="99">
        <v>31955.309999999998</v>
      </c>
      <c r="H3036" s="99">
        <v>19939.690000000002</v>
      </c>
      <c r="I3036" s="71">
        <f t="shared" si="654"/>
        <v>51895</v>
      </c>
      <c r="J3036" s="99"/>
      <c r="K3036" s="99"/>
      <c r="L3036" s="99">
        <f t="shared" si="645"/>
        <v>0</v>
      </c>
      <c r="M3036" s="99">
        <f t="shared" si="653"/>
        <v>31955.309999999998</v>
      </c>
      <c r="N3036" s="99">
        <f t="shared" si="646"/>
        <v>19939.690000000002</v>
      </c>
      <c r="O3036" s="99">
        <f t="shared" si="647"/>
        <v>51895</v>
      </c>
      <c r="P3036" s="99"/>
      <c r="Q3036" s="99"/>
      <c r="R3036" s="99">
        <f t="shared" si="648"/>
        <v>0</v>
      </c>
      <c r="S3036" s="99">
        <f t="shared" si="649"/>
        <v>31955.309999999998</v>
      </c>
      <c r="T3036" s="99">
        <f t="shared" si="650"/>
        <v>19939.690000000002</v>
      </c>
      <c r="U3036" s="99">
        <f t="shared" si="651"/>
        <v>51895</v>
      </c>
      <c r="V3036" s="77"/>
    </row>
    <row r="3037" spans="1:22" s="92" customFormat="1" x14ac:dyDescent="0.25">
      <c r="A3037" s="109">
        <v>35</v>
      </c>
      <c r="B3037" s="279"/>
      <c r="C3037" s="272"/>
      <c r="D3037" s="272"/>
      <c r="E3037" s="272"/>
      <c r="F3037" s="106" t="s">
        <v>5139</v>
      </c>
      <c r="G3037" s="99">
        <v>85260.23000000004</v>
      </c>
      <c r="H3037" s="99">
        <v>37908.76999999999</v>
      </c>
      <c r="I3037" s="71">
        <f t="shared" si="654"/>
        <v>123169.00000000003</v>
      </c>
      <c r="J3037" s="99"/>
      <c r="K3037" s="99"/>
      <c r="L3037" s="99">
        <f t="shared" si="645"/>
        <v>0</v>
      </c>
      <c r="M3037" s="99">
        <f t="shared" si="653"/>
        <v>85260.23000000004</v>
      </c>
      <c r="N3037" s="99">
        <f t="shared" si="646"/>
        <v>37908.76999999999</v>
      </c>
      <c r="O3037" s="99">
        <f t="shared" si="647"/>
        <v>123169.00000000003</v>
      </c>
      <c r="P3037" s="99"/>
      <c r="Q3037" s="99"/>
      <c r="R3037" s="99">
        <f t="shared" si="648"/>
        <v>0</v>
      </c>
      <c r="S3037" s="99">
        <f t="shared" si="649"/>
        <v>85260.23000000004</v>
      </c>
      <c r="T3037" s="99">
        <f t="shared" si="650"/>
        <v>37908.76999999999</v>
      </c>
      <c r="U3037" s="99">
        <f t="shared" si="651"/>
        <v>123169.00000000003</v>
      </c>
      <c r="V3037" s="77"/>
    </row>
    <row r="3038" spans="1:22" s="92" customFormat="1" x14ac:dyDescent="0.25">
      <c r="A3038" s="109">
        <v>36</v>
      </c>
      <c r="B3038" s="279"/>
      <c r="C3038" s="272"/>
      <c r="D3038" s="272"/>
      <c r="E3038" s="272"/>
      <c r="F3038" s="106" t="s">
        <v>5140</v>
      </c>
      <c r="G3038" s="99">
        <v>-1233.75</v>
      </c>
      <c r="H3038" s="99">
        <v>1233.75</v>
      </c>
      <c r="I3038" s="71">
        <f t="shared" si="654"/>
        <v>0</v>
      </c>
      <c r="J3038" s="99"/>
      <c r="K3038" s="99"/>
      <c r="L3038" s="99">
        <f t="shared" si="645"/>
        <v>0</v>
      </c>
      <c r="M3038" s="99">
        <f t="shared" si="653"/>
        <v>-1233.75</v>
      </c>
      <c r="N3038" s="99">
        <f t="shared" si="646"/>
        <v>1233.75</v>
      </c>
      <c r="O3038" s="99">
        <f t="shared" si="647"/>
        <v>0</v>
      </c>
      <c r="P3038" s="99"/>
      <c r="Q3038" s="99"/>
      <c r="R3038" s="99">
        <f t="shared" si="648"/>
        <v>0</v>
      </c>
      <c r="S3038" s="99">
        <f t="shared" si="649"/>
        <v>-1233.75</v>
      </c>
      <c r="T3038" s="99">
        <f t="shared" si="650"/>
        <v>1233.75</v>
      </c>
      <c r="U3038" s="99">
        <f t="shared" si="651"/>
        <v>0</v>
      </c>
      <c r="V3038" s="77"/>
    </row>
    <row r="3039" spans="1:22" s="92" customFormat="1" x14ac:dyDescent="0.25">
      <c r="A3039" s="109">
        <v>37</v>
      </c>
      <c r="B3039" s="279"/>
      <c r="C3039" s="272"/>
      <c r="D3039" s="272"/>
      <c r="E3039" s="272"/>
      <c r="F3039" s="106" t="s">
        <v>5141</v>
      </c>
      <c r="G3039" s="99">
        <v>85607.389999999985</v>
      </c>
      <c r="H3039" s="99">
        <v>36284.610000000015</v>
      </c>
      <c r="I3039" s="71">
        <f t="shared" si="654"/>
        <v>121892</v>
      </c>
      <c r="J3039" s="99"/>
      <c r="K3039" s="99"/>
      <c r="L3039" s="99">
        <f t="shared" si="645"/>
        <v>0</v>
      </c>
      <c r="M3039" s="99">
        <f t="shared" si="653"/>
        <v>85607.389999999985</v>
      </c>
      <c r="N3039" s="99">
        <f t="shared" si="646"/>
        <v>36284.610000000015</v>
      </c>
      <c r="O3039" s="99">
        <f t="shared" si="647"/>
        <v>121892</v>
      </c>
      <c r="P3039" s="99"/>
      <c r="Q3039" s="99"/>
      <c r="R3039" s="99">
        <f t="shared" si="648"/>
        <v>0</v>
      </c>
      <c r="S3039" s="99">
        <f t="shared" si="649"/>
        <v>85607.389999999985</v>
      </c>
      <c r="T3039" s="99">
        <f t="shared" si="650"/>
        <v>36284.610000000015</v>
      </c>
      <c r="U3039" s="99">
        <f t="shared" si="651"/>
        <v>121892</v>
      </c>
      <c r="V3039" s="77"/>
    </row>
    <row r="3040" spans="1:22" s="92" customFormat="1" x14ac:dyDescent="0.25">
      <c r="A3040" s="109">
        <v>38</v>
      </c>
      <c r="B3040" s="279"/>
      <c r="C3040" s="272"/>
      <c r="D3040" s="272"/>
      <c r="E3040" s="272"/>
      <c r="F3040" s="106" t="s">
        <v>5142</v>
      </c>
      <c r="G3040" s="99">
        <v>147881.29000000004</v>
      </c>
      <c r="H3040" s="99">
        <v>14239.71</v>
      </c>
      <c r="I3040" s="71">
        <f t="shared" si="654"/>
        <v>162121.00000000003</v>
      </c>
      <c r="J3040" s="99"/>
      <c r="K3040" s="99"/>
      <c r="L3040" s="99">
        <f t="shared" si="645"/>
        <v>0</v>
      </c>
      <c r="M3040" s="99">
        <f t="shared" si="653"/>
        <v>147881.29000000004</v>
      </c>
      <c r="N3040" s="99">
        <f t="shared" si="646"/>
        <v>14239.71</v>
      </c>
      <c r="O3040" s="99">
        <f t="shared" si="647"/>
        <v>162121.00000000003</v>
      </c>
      <c r="P3040" s="99"/>
      <c r="Q3040" s="99"/>
      <c r="R3040" s="99">
        <f t="shared" si="648"/>
        <v>0</v>
      </c>
      <c r="S3040" s="99">
        <f t="shared" si="649"/>
        <v>147881.29000000004</v>
      </c>
      <c r="T3040" s="99">
        <f t="shared" si="650"/>
        <v>14239.71</v>
      </c>
      <c r="U3040" s="99">
        <f t="shared" si="651"/>
        <v>162121.00000000003</v>
      </c>
      <c r="V3040" s="77"/>
    </row>
    <row r="3041" spans="1:22" s="92" customFormat="1" x14ac:dyDescent="0.25">
      <c r="A3041" s="109">
        <v>39</v>
      </c>
      <c r="B3041" s="279"/>
      <c r="C3041" s="272"/>
      <c r="D3041" s="272"/>
      <c r="E3041" s="272"/>
      <c r="F3041" s="106" t="s">
        <v>5143</v>
      </c>
      <c r="G3041" s="99">
        <v>97196.550000000017</v>
      </c>
      <c r="H3041" s="99">
        <v>21319.449999999997</v>
      </c>
      <c r="I3041" s="71">
        <f t="shared" si="654"/>
        <v>118516.00000000001</v>
      </c>
      <c r="J3041" s="99"/>
      <c r="K3041" s="99"/>
      <c r="L3041" s="99">
        <f t="shared" si="645"/>
        <v>0</v>
      </c>
      <c r="M3041" s="99">
        <f t="shared" si="653"/>
        <v>97196.550000000017</v>
      </c>
      <c r="N3041" s="99">
        <f t="shared" si="646"/>
        <v>21319.449999999997</v>
      </c>
      <c r="O3041" s="99">
        <f t="shared" si="647"/>
        <v>118516.00000000001</v>
      </c>
      <c r="P3041" s="99"/>
      <c r="Q3041" s="99"/>
      <c r="R3041" s="99">
        <f t="shared" si="648"/>
        <v>0</v>
      </c>
      <c r="S3041" s="99">
        <f t="shared" si="649"/>
        <v>97196.550000000017</v>
      </c>
      <c r="T3041" s="99">
        <f t="shared" si="650"/>
        <v>21319.449999999997</v>
      </c>
      <c r="U3041" s="99">
        <f t="shared" si="651"/>
        <v>118516.00000000001</v>
      </c>
      <c r="V3041" s="77"/>
    </row>
    <row r="3042" spans="1:22" s="92" customFormat="1" x14ac:dyDescent="0.25">
      <c r="A3042" s="109">
        <v>40</v>
      </c>
      <c r="B3042" s="279"/>
      <c r="C3042" s="272"/>
      <c r="D3042" s="272"/>
      <c r="E3042" s="272"/>
      <c r="F3042" s="106" t="s">
        <v>5144</v>
      </c>
      <c r="G3042" s="99">
        <v>188463.39999999988</v>
      </c>
      <c r="H3042" s="99">
        <v>45795.600000000006</v>
      </c>
      <c r="I3042" s="71">
        <f t="shared" si="654"/>
        <v>234258.99999999988</v>
      </c>
      <c r="J3042" s="99"/>
      <c r="K3042" s="99"/>
      <c r="L3042" s="99">
        <f t="shared" si="645"/>
        <v>0</v>
      </c>
      <c r="M3042" s="99">
        <f t="shared" si="653"/>
        <v>188463.39999999988</v>
      </c>
      <c r="N3042" s="99">
        <f t="shared" si="646"/>
        <v>45795.600000000006</v>
      </c>
      <c r="O3042" s="99">
        <f t="shared" si="647"/>
        <v>234258.99999999988</v>
      </c>
      <c r="P3042" s="99"/>
      <c r="Q3042" s="99"/>
      <c r="R3042" s="99">
        <f t="shared" si="648"/>
        <v>0</v>
      </c>
      <c r="S3042" s="99">
        <f t="shared" si="649"/>
        <v>188463.39999999988</v>
      </c>
      <c r="T3042" s="99">
        <f t="shared" si="650"/>
        <v>45795.600000000006</v>
      </c>
      <c r="U3042" s="99">
        <f t="shared" si="651"/>
        <v>234258.99999999988</v>
      </c>
      <c r="V3042" s="77"/>
    </row>
    <row r="3043" spans="1:22" s="92" customFormat="1" x14ac:dyDescent="0.25">
      <c r="A3043" s="109">
        <v>41</v>
      </c>
      <c r="B3043" s="279"/>
      <c r="C3043" s="272"/>
      <c r="D3043" s="272"/>
      <c r="E3043" s="272"/>
      <c r="F3043" s="106" t="s">
        <v>5145</v>
      </c>
      <c r="G3043" s="99">
        <v>97312.37000000001</v>
      </c>
      <c r="H3043" s="99">
        <v>20129.63</v>
      </c>
      <c r="I3043" s="71">
        <f t="shared" si="654"/>
        <v>117442.00000000001</v>
      </c>
      <c r="J3043" s="99"/>
      <c r="K3043" s="99"/>
      <c r="L3043" s="99">
        <f t="shared" si="645"/>
        <v>0</v>
      </c>
      <c r="M3043" s="99">
        <f t="shared" si="653"/>
        <v>97312.37000000001</v>
      </c>
      <c r="N3043" s="99">
        <f t="shared" si="646"/>
        <v>20129.63</v>
      </c>
      <c r="O3043" s="99">
        <f t="shared" si="647"/>
        <v>117442.00000000001</v>
      </c>
      <c r="P3043" s="99"/>
      <c r="Q3043" s="99"/>
      <c r="R3043" s="99">
        <f t="shared" si="648"/>
        <v>0</v>
      </c>
      <c r="S3043" s="99">
        <f t="shared" si="649"/>
        <v>97312.37000000001</v>
      </c>
      <c r="T3043" s="99">
        <f t="shared" si="650"/>
        <v>20129.63</v>
      </c>
      <c r="U3043" s="99">
        <f t="shared" si="651"/>
        <v>117442.00000000001</v>
      </c>
      <c r="V3043" s="77"/>
    </row>
    <row r="3044" spans="1:22" s="92" customFormat="1" x14ac:dyDescent="0.25">
      <c r="A3044" s="109">
        <v>42</v>
      </c>
      <c r="B3044" s="279"/>
      <c r="C3044" s="272"/>
      <c r="D3044" s="272"/>
      <c r="E3044" s="272"/>
      <c r="F3044" s="106" t="s">
        <v>5146</v>
      </c>
      <c r="G3044" s="99">
        <v>14875.599999999991</v>
      </c>
      <c r="H3044" s="99">
        <v>3614.3999999999992</v>
      </c>
      <c r="I3044" s="71">
        <f t="shared" si="654"/>
        <v>18489.999999999989</v>
      </c>
      <c r="J3044" s="99"/>
      <c r="K3044" s="99"/>
      <c r="L3044" s="99">
        <f t="shared" si="645"/>
        <v>0</v>
      </c>
      <c r="M3044" s="99">
        <f t="shared" si="653"/>
        <v>14875.599999999991</v>
      </c>
      <c r="N3044" s="99">
        <f t="shared" si="646"/>
        <v>3614.3999999999992</v>
      </c>
      <c r="O3044" s="99">
        <f t="shared" si="647"/>
        <v>18489.999999999989</v>
      </c>
      <c r="P3044" s="99"/>
      <c r="Q3044" s="99"/>
      <c r="R3044" s="99">
        <f t="shared" si="648"/>
        <v>0</v>
      </c>
      <c r="S3044" s="99">
        <f t="shared" si="649"/>
        <v>14875.599999999991</v>
      </c>
      <c r="T3044" s="99">
        <f t="shared" si="650"/>
        <v>3614.3999999999992</v>
      </c>
      <c r="U3044" s="99">
        <f t="shared" si="651"/>
        <v>18489.999999999989</v>
      </c>
      <c r="V3044" s="77"/>
    </row>
    <row r="3045" spans="1:22" s="92" customFormat="1" x14ac:dyDescent="0.25">
      <c r="A3045" s="109">
        <v>43</v>
      </c>
      <c r="B3045" s="279"/>
      <c r="C3045" s="272"/>
      <c r="D3045" s="272"/>
      <c r="E3045" s="272"/>
      <c r="F3045" s="106" t="s">
        <v>5147</v>
      </c>
      <c r="G3045" s="99">
        <v>-27509.46</v>
      </c>
      <c r="H3045" s="99">
        <v>-1600.54</v>
      </c>
      <c r="I3045" s="71">
        <f t="shared" si="654"/>
        <v>-29110</v>
      </c>
      <c r="J3045" s="99"/>
      <c r="K3045" s="99"/>
      <c r="L3045" s="99">
        <f t="shared" si="645"/>
        <v>0</v>
      </c>
      <c r="M3045" s="99">
        <f t="shared" si="653"/>
        <v>-27509.46</v>
      </c>
      <c r="N3045" s="99">
        <f t="shared" si="646"/>
        <v>-1600.54</v>
      </c>
      <c r="O3045" s="99">
        <f t="shared" si="647"/>
        <v>-29110</v>
      </c>
      <c r="P3045" s="99"/>
      <c r="Q3045" s="99"/>
      <c r="R3045" s="99">
        <f t="shared" si="648"/>
        <v>0</v>
      </c>
      <c r="S3045" s="99">
        <f t="shared" si="649"/>
        <v>-27509.46</v>
      </c>
      <c r="T3045" s="99">
        <f t="shared" si="650"/>
        <v>-1600.54</v>
      </c>
      <c r="U3045" s="99">
        <f t="shared" si="651"/>
        <v>-29110</v>
      </c>
      <c r="V3045" s="77"/>
    </row>
    <row r="3046" spans="1:22" s="92" customFormat="1" x14ac:dyDescent="0.25">
      <c r="A3046" s="109">
        <v>44</v>
      </c>
      <c r="B3046" s="279"/>
      <c r="C3046" s="272"/>
      <c r="D3046" s="272"/>
      <c r="E3046" s="272"/>
      <c r="F3046" s="106" t="s">
        <v>5148</v>
      </c>
      <c r="G3046" s="99">
        <v>-16224.259999999998</v>
      </c>
      <c r="H3046" s="99">
        <v>-1082.74</v>
      </c>
      <c r="I3046" s="71">
        <f t="shared" si="654"/>
        <v>-17307</v>
      </c>
      <c r="J3046" s="99"/>
      <c r="K3046" s="99"/>
      <c r="L3046" s="99">
        <f t="shared" ref="L3046:L3111" si="655">J3046+K3046</f>
        <v>0</v>
      </c>
      <c r="M3046" s="99">
        <f t="shared" si="653"/>
        <v>-16224.259999999998</v>
      </c>
      <c r="N3046" s="99">
        <f t="shared" ref="N3046:N3111" si="656">H3046+K3046</f>
        <v>-1082.74</v>
      </c>
      <c r="O3046" s="99">
        <f t="shared" ref="O3046:O3111" si="657">I3046+L3046</f>
        <v>-17307</v>
      </c>
      <c r="P3046" s="99"/>
      <c r="Q3046" s="99"/>
      <c r="R3046" s="99">
        <f t="shared" ref="R3046:R3111" si="658">P3046+Q3046</f>
        <v>0</v>
      </c>
      <c r="S3046" s="99">
        <f t="shared" ref="S3046:S3111" si="659">M3046-P3046</f>
        <v>-16224.259999999998</v>
      </c>
      <c r="T3046" s="99">
        <f t="shared" ref="T3046:T3111" si="660">N3046-Q3046</f>
        <v>-1082.74</v>
      </c>
      <c r="U3046" s="99">
        <f t="shared" ref="U3046:U3111" si="661">O3046-R3046</f>
        <v>-17307</v>
      </c>
      <c r="V3046" s="77"/>
    </row>
    <row r="3047" spans="1:22" s="92" customFormat="1" x14ac:dyDescent="0.25">
      <c r="A3047" s="109">
        <v>45</v>
      </c>
      <c r="B3047" s="279"/>
      <c r="C3047" s="272"/>
      <c r="D3047" s="272"/>
      <c r="E3047" s="272"/>
      <c r="F3047" s="106" t="s">
        <v>5149</v>
      </c>
      <c r="G3047" s="99">
        <v>134768.68000000002</v>
      </c>
      <c r="H3047" s="99">
        <v>29627.320000000003</v>
      </c>
      <c r="I3047" s="71">
        <f t="shared" si="654"/>
        <v>164396.00000000003</v>
      </c>
      <c r="J3047" s="99"/>
      <c r="K3047" s="99"/>
      <c r="L3047" s="99">
        <f t="shared" si="655"/>
        <v>0</v>
      </c>
      <c r="M3047" s="99">
        <f t="shared" si="653"/>
        <v>134768.68000000002</v>
      </c>
      <c r="N3047" s="99">
        <f t="shared" si="656"/>
        <v>29627.320000000003</v>
      </c>
      <c r="O3047" s="99">
        <f t="shared" si="657"/>
        <v>164396.00000000003</v>
      </c>
      <c r="P3047" s="99"/>
      <c r="Q3047" s="99"/>
      <c r="R3047" s="99">
        <f t="shared" si="658"/>
        <v>0</v>
      </c>
      <c r="S3047" s="99">
        <f t="shared" si="659"/>
        <v>134768.68000000002</v>
      </c>
      <c r="T3047" s="99">
        <f t="shared" si="660"/>
        <v>29627.320000000003</v>
      </c>
      <c r="U3047" s="99">
        <f t="shared" si="661"/>
        <v>164396.00000000003</v>
      </c>
      <c r="V3047" s="77"/>
    </row>
    <row r="3048" spans="1:22" s="92" customFormat="1" x14ac:dyDescent="0.25">
      <c r="A3048" s="109">
        <v>46</v>
      </c>
      <c r="B3048" s="279"/>
      <c r="C3048" s="272"/>
      <c r="D3048" s="272"/>
      <c r="E3048" s="272"/>
      <c r="F3048" s="106" t="s">
        <v>5150</v>
      </c>
      <c r="G3048" s="99">
        <v>129180.81999999999</v>
      </c>
      <c r="H3048" s="99">
        <v>30321.179999999997</v>
      </c>
      <c r="I3048" s="71">
        <f t="shared" si="654"/>
        <v>159502</v>
      </c>
      <c r="J3048" s="99"/>
      <c r="K3048" s="99"/>
      <c r="L3048" s="99">
        <f t="shared" si="655"/>
        <v>0</v>
      </c>
      <c r="M3048" s="99">
        <f t="shared" si="653"/>
        <v>129180.81999999999</v>
      </c>
      <c r="N3048" s="99">
        <f t="shared" si="656"/>
        <v>30321.179999999997</v>
      </c>
      <c r="O3048" s="99">
        <f t="shared" si="657"/>
        <v>159502</v>
      </c>
      <c r="P3048" s="99"/>
      <c r="Q3048" s="99"/>
      <c r="R3048" s="99">
        <f t="shared" si="658"/>
        <v>0</v>
      </c>
      <c r="S3048" s="99">
        <f t="shared" si="659"/>
        <v>129180.81999999999</v>
      </c>
      <c r="T3048" s="99">
        <f t="shared" si="660"/>
        <v>30321.179999999997</v>
      </c>
      <c r="U3048" s="99">
        <f t="shared" si="661"/>
        <v>159502</v>
      </c>
      <c r="V3048" s="77"/>
    </row>
    <row r="3049" spans="1:22" s="92" customFormat="1" x14ac:dyDescent="0.25">
      <c r="A3049" s="109">
        <v>47</v>
      </c>
      <c r="B3049" s="279"/>
      <c r="C3049" s="272"/>
      <c r="D3049" s="272"/>
      <c r="E3049" s="272"/>
      <c r="F3049" s="106" t="s">
        <v>5151</v>
      </c>
      <c r="G3049" s="99">
        <v>128282.29999999996</v>
      </c>
      <c r="H3049" s="99">
        <v>19273.69999999999</v>
      </c>
      <c r="I3049" s="71">
        <f t="shared" si="654"/>
        <v>147555.99999999994</v>
      </c>
      <c r="J3049" s="99"/>
      <c r="K3049" s="99"/>
      <c r="L3049" s="99">
        <f t="shared" si="655"/>
        <v>0</v>
      </c>
      <c r="M3049" s="99">
        <f t="shared" si="653"/>
        <v>128282.29999999996</v>
      </c>
      <c r="N3049" s="99">
        <f t="shared" si="656"/>
        <v>19273.69999999999</v>
      </c>
      <c r="O3049" s="99">
        <f t="shared" si="657"/>
        <v>147555.99999999994</v>
      </c>
      <c r="P3049" s="99"/>
      <c r="Q3049" s="99"/>
      <c r="R3049" s="99">
        <f t="shared" si="658"/>
        <v>0</v>
      </c>
      <c r="S3049" s="99">
        <f t="shared" si="659"/>
        <v>128282.29999999996</v>
      </c>
      <c r="T3049" s="99">
        <f t="shared" si="660"/>
        <v>19273.69999999999</v>
      </c>
      <c r="U3049" s="99">
        <f t="shared" si="661"/>
        <v>147555.99999999994</v>
      </c>
      <c r="V3049" s="77"/>
    </row>
    <row r="3050" spans="1:22" s="92" customFormat="1" x14ac:dyDescent="0.25">
      <c r="A3050" s="109">
        <v>48</v>
      </c>
      <c r="B3050" s="279"/>
      <c r="C3050" s="272"/>
      <c r="D3050" s="272"/>
      <c r="E3050" s="272"/>
      <c r="F3050" s="106" t="s">
        <v>5152</v>
      </c>
      <c r="G3050" s="99">
        <v>94971.229999999981</v>
      </c>
      <c r="H3050" s="99">
        <v>23929.769999999997</v>
      </c>
      <c r="I3050" s="71">
        <f t="shared" si="654"/>
        <v>118900.99999999997</v>
      </c>
      <c r="J3050" s="99"/>
      <c r="K3050" s="99"/>
      <c r="L3050" s="99">
        <f t="shared" si="655"/>
        <v>0</v>
      </c>
      <c r="M3050" s="99">
        <f t="shared" si="653"/>
        <v>94971.229999999981</v>
      </c>
      <c r="N3050" s="99">
        <f t="shared" si="656"/>
        <v>23929.769999999997</v>
      </c>
      <c r="O3050" s="99">
        <f t="shared" si="657"/>
        <v>118900.99999999997</v>
      </c>
      <c r="P3050" s="99"/>
      <c r="Q3050" s="99"/>
      <c r="R3050" s="99">
        <f t="shared" si="658"/>
        <v>0</v>
      </c>
      <c r="S3050" s="99">
        <f t="shared" si="659"/>
        <v>94971.229999999981</v>
      </c>
      <c r="T3050" s="99">
        <f t="shared" si="660"/>
        <v>23929.769999999997</v>
      </c>
      <c r="U3050" s="99">
        <f t="shared" si="661"/>
        <v>118900.99999999997</v>
      </c>
      <c r="V3050" s="77"/>
    </row>
    <row r="3051" spans="1:22" s="92" customFormat="1" x14ac:dyDescent="0.25">
      <c r="A3051" s="109">
        <v>49</v>
      </c>
      <c r="B3051" s="279"/>
      <c r="C3051" s="272"/>
      <c r="D3051" s="272"/>
      <c r="E3051" s="272"/>
      <c r="F3051" s="106" t="s">
        <v>5153</v>
      </c>
      <c r="G3051" s="99">
        <v>98763.72000000003</v>
      </c>
      <c r="H3051" s="99">
        <v>42112.28</v>
      </c>
      <c r="I3051" s="71">
        <f t="shared" si="654"/>
        <v>140876.00000000003</v>
      </c>
      <c r="J3051" s="99"/>
      <c r="K3051" s="99"/>
      <c r="L3051" s="99">
        <f t="shared" si="655"/>
        <v>0</v>
      </c>
      <c r="M3051" s="99">
        <f t="shared" si="653"/>
        <v>98763.72000000003</v>
      </c>
      <c r="N3051" s="99">
        <f t="shared" si="656"/>
        <v>42112.28</v>
      </c>
      <c r="O3051" s="99">
        <f t="shared" si="657"/>
        <v>140876.00000000003</v>
      </c>
      <c r="P3051" s="99"/>
      <c r="Q3051" s="99"/>
      <c r="R3051" s="99">
        <f t="shared" si="658"/>
        <v>0</v>
      </c>
      <c r="S3051" s="99">
        <f t="shared" si="659"/>
        <v>98763.72000000003</v>
      </c>
      <c r="T3051" s="99">
        <f t="shared" si="660"/>
        <v>42112.28</v>
      </c>
      <c r="U3051" s="99">
        <f t="shared" si="661"/>
        <v>140876.00000000003</v>
      </c>
      <c r="V3051" s="77"/>
    </row>
    <row r="3052" spans="1:22" s="92" customFormat="1" x14ac:dyDescent="0.25">
      <c r="A3052" s="109">
        <v>50</v>
      </c>
      <c r="B3052" s="279"/>
      <c r="C3052" s="272"/>
      <c r="D3052" s="272"/>
      <c r="E3052" s="272"/>
      <c r="F3052" s="106" t="s">
        <v>5154</v>
      </c>
      <c r="G3052" s="99">
        <v>112886.90000000001</v>
      </c>
      <c r="H3052" s="99">
        <v>23132.100000000009</v>
      </c>
      <c r="I3052" s="71">
        <f t="shared" si="654"/>
        <v>136019.00000000003</v>
      </c>
      <c r="J3052" s="99"/>
      <c r="K3052" s="99"/>
      <c r="L3052" s="99">
        <f t="shared" si="655"/>
        <v>0</v>
      </c>
      <c r="M3052" s="99">
        <f t="shared" si="653"/>
        <v>112886.90000000001</v>
      </c>
      <c r="N3052" s="99">
        <f t="shared" si="656"/>
        <v>23132.100000000009</v>
      </c>
      <c r="O3052" s="99">
        <f t="shared" si="657"/>
        <v>136019.00000000003</v>
      </c>
      <c r="P3052" s="99"/>
      <c r="Q3052" s="99"/>
      <c r="R3052" s="99">
        <f t="shared" si="658"/>
        <v>0</v>
      </c>
      <c r="S3052" s="99">
        <f t="shared" si="659"/>
        <v>112886.90000000001</v>
      </c>
      <c r="T3052" s="99">
        <f t="shared" si="660"/>
        <v>23132.100000000009</v>
      </c>
      <c r="U3052" s="99">
        <f t="shared" si="661"/>
        <v>136019.00000000003</v>
      </c>
      <c r="V3052" s="77"/>
    </row>
    <row r="3053" spans="1:22" s="92" customFormat="1" x14ac:dyDescent="0.25">
      <c r="A3053" s="109">
        <v>51</v>
      </c>
      <c r="B3053" s="279"/>
      <c r="C3053" s="272"/>
      <c r="D3053" s="272"/>
      <c r="E3053" s="272"/>
      <c r="F3053" s="106" t="s">
        <v>5155</v>
      </c>
      <c r="G3053" s="99">
        <v>265123.1999999999</v>
      </c>
      <c r="H3053" s="99">
        <v>51073.8</v>
      </c>
      <c r="I3053" s="71">
        <f t="shared" si="654"/>
        <v>316196.99999999988</v>
      </c>
      <c r="J3053" s="99"/>
      <c r="K3053" s="99"/>
      <c r="L3053" s="99">
        <f t="shared" si="655"/>
        <v>0</v>
      </c>
      <c r="M3053" s="99">
        <f t="shared" si="653"/>
        <v>265123.1999999999</v>
      </c>
      <c r="N3053" s="99">
        <f t="shared" si="656"/>
        <v>51073.8</v>
      </c>
      <c r="O3053" s="99">
        <f t="shared" si="657"/>
        <v>316196.99999999988</v>
      </c>
      <c r="P3053" s="99"/>
      <c r="Q3053" s="99"/>
      <c r="R3053" s="99">
        <f t="shared" si="658"/>
        <v>0</v>
      </c>
      <c r="S3053" s="99">
        <f t="shared" si="659"/>
        <v>265123.1999999999</v>
      </c>
      <c r="T3053" s="99">
        <f t="shared" si="660"/>
        <v>51073.8</v>
      </c>
      <c r="U3053" s="99">
        <f t="shared" si="661"/>
        <v>316196.99999999988</v>
      </c>
      <c r="V3053" s="77"/>
    </row>
    <row r="3054" spans="1:22" s="92" customFormat="1" x14ac:dyDescent="0.25">
      <c r="A3054" s="109">
        <v>52</v>
      </c>
      <c r="B3054" s="279"/>
      <c r="C3054" s="272"/>
      <c r="D3054" s="272"/>
      <c r="E3054" s="272"/>
      <c r="F3054" s="106" t="s">
        <v>5156</v>
      </c>
      <c r="G3054" s="99">
        <v>30308.430000000015</v>
      </c>
      <c r="H3054" s="99">
        <v>29256.569999999992</v>
      </c>
      <c r="I3054" s="71">
        <f t="shared" si="654"/>
        <v>59565.000000000007</v>
      </c>
      <c r="J3054" s="99"/>
      <c r="K3054" s="99"/>
      <c r="L3054" s="99">
        <f t="shared" si="655"/>
        <v>0</v>
      </c>
      <c r="M3054" s="99">
        <f t="shared" si="653"/>
        <v>30308.430000000015</v>
      </c>
      <c r="N3054" s="99">
        <f t="shared" si="656"/>
        <v>29256.569999999992</v>
      </c>
      <c r="O3054" s="99">
        <f t="shared" si="657"/>
        <v>59565.000000000007</v>
      </c>
      <c r="P3054" s="99"/>
      <c r="Q3054" s="99"/>
      <c r="R3054" s="99">
        <f t="shared" si="658"/>
        <v>0</v>
      </c>
      <c r="S3054" s="99">
        <f t="shared" si="659"/>
        <v>30308.430000000015</v>
      </c>
      <c r="T3054" s="99">
        <f t="shared" si="660"/>
        <v>29256.569999999992</v>
      </c>
      <c r="U3054" s="99">
        <f t="shared" si="661"/>
        <v>59565.000000000007</v>
      </c>
      <c r="V3054" s="77"/>
    </row>
    <row r="3055" spans="1:22" s="92" customFormat="1" x14ac:dyDescent="0.25">
      <c r="A3055" s="109">
        <v>53</v>
      </c>
      <c r="B3055" s="279"/>
      <c r="C3055" s="272"/>
      <c r="D3055" s="272"/>
      <c r="E3055" s="272"/>
      <c r="F3055" s="106" t="s">
        <v>5157</v>
      </c>
      <c r="G3055" s="99">
        <v>265344.8</v>
      </c>
      <c r="H3055" s="99">
        <v>40384.200000000004</v>
      </c>
      <c r="I3055" s="71">
        <f t="shared" si="654"/>
        <v>305729</v>
      </c>
      <c r="J3055" s="99"/>
      <c r="K3055" s="99"/>
      <c r="L3055" s="99">
        <f t="shared" si="655"/>
        <v>0</v>
      </c>
      <c r="M3055" s="99">
        <f t="shared" si="653"/>
        <v>265344.8</v>
      </c>
      <c r="N3055" s="99">
        <f t="shared" si="656"/>
        <v>40384.200000000004</v>
      </c>
      <c r="O3055" s="99">
        <f t="shared" si="657"/>
        <v>305729</v>
      </c>
      <c r="P3055" s="99"/>
      <c r="Q3055" s="99"/>
      <c r="R3055" s="99">
        <f t="shared" si="658"/>
        <v>0</v>
      </c>
      <c r="S3055" s="99">
        <f t="shared" si="659"/>
        <v>265344.8</v>
      </c>
      <c r="T3055" s="99">
        <f t="shared" si="660"/>
        <v>40384.200000000004</v>
      </c>
      <c r="U3055" s="99">
        <f t="shared" si="661"/>
        <v>305729</v>
      </c>
      <c r="V3055" s="77"/>
    </row>
    <row r="3056" spans="1:22" s="92" customFormat="1" x14ac:dyDescent="0.25">
      <c r="A3056" s="109">
        <v>54</v>
      </c>
      <c r="B3056" s="279"/>
      <c r="C3056" s="272"/>
      <c r="D3056" s="272"/>
      <c r="E3056" s="272"/>
      <c r="F3056" s="106" t="s">
        <v>5158</v>
      </c>
      <c r="G3056" s="99">
        <v>0</v>
      </c>
      <c r="H3056" s="99">
        <v>0</v>
      </c>
      <c r="I3056" s="71">
        <f t="shared" si="654"/>
        <v>0</v>
      </c>
      <c r="J3056" s="99"/>
      <c r="K3056" s="99"/>
      <c r="L3056" s="99">
        <f t="shared" si="655"/>
        <v>0</v>
      </c>
      <c r="M3056" s="99">
        <f t="shared" si="653"/>
        <v>0</v>
      </c>
      <c r="N3056" s="99">
        <f t="shared" si="656"/>
        <v>0</v>
      </c>
      <c r="O3056" s="99">
        <f t="shared" si="657"/>
        <v>0</v>
      </c>
      <c r="P3056" s="99"/>
      <c r="Q3056" s="99"/>
      <c r="R3056" s="99">
        <f t="shared" si="658"/>
        <v>0</v>
      </c>
      <c r="S3056" s="99">
        <f t="shared" si="659"/>
        <v>0</v>
      </c>
      <c r="T3056" s="99">
        <f t="shared" si="660"/>
        <v>0</v>
      </c>
      <c r="U3056" s="99">
        <f t="shared" si="661"/>
        <v>0</v>
      </c>
      <c r="V3056" s="77"/>
    </row>
    <row r="3057" spans="1:68" s="92" customFormat="1" x14ac:dyDescent="0.25">
      <c r="A3057" s="109">
        <v>55</v>
      </c>
      <c r="B3057" s="279"/>
      <c r="C3057" s="272"/>
      <c r="D3057" s="272"/>
      <c r="E3057" s="272"/>
      <c r="F3057" s="106" t="s">
        <v>5159</v>
      </c>
      <c r="G3057" s="99">
        <v>150154.12000000005</v>
      </c>
      <c r="H3057" s="99">
        <v>34643.880000000005</v>
      </c>
      <c r="I3057" s="71">
        <f t="shared" si="654"/>
        <v>184798.00000000006</v>
      </c>
      <c r="J3057" s="99"/>
      <c r="K3057" s="99"/>
      <c r="L3057" s="99">
        <f t="shared" si="655"/>
        <v>0</v>
      </c>
      <c r="M3057" s="99">
        <f t="shared" si="653"/>
        <v>150154.12000000005</v>
      </c>
      <c r="N3057" s="99">
        <f t="shared" si="656"/>
        <v>34643.880000000005</v>
      </c>
      <c r="O3057" s="99">
        <f t="shared" si="657"/>
        <v>184798.00000000006</v>
      </c>
      <c r="P3057" s="99"/>
      <c r="Q3057" s="99"/>
      <c r="R3057" s="99">
        <f t="shared" si="658"/>
        <v>0</v>
      </c>
      <c r="S3057" s="99">
        <f t="shared" si="659"/>
        <v>150154.12000000005</v>
      </c>
      <c r="T3057" s="99">
        <f t="shared" si="660"/>
        <v>34643.880000000005</v>
      </c>
      <c r="U3057" s="99">
        <f t="shared" si="661"/>
        <v>184798.00000000006</v>
      </c>
      <c r="V3057" s="77"/>
    </row>
    <row r="3058" spans="1:68" s="92" customFormat="1" x14ac:dyDescent="0.25">
      <c r="A3058" s="109">
        <v>56</v>
      </c>
      <c r="B3058" s="279"/>
      <c r="C3058" s="272"/>
      <c r="D3058" s="272"/>
      <c r="E3058" s="272"/>
      <c r="F3058" s="106" t="s">
        <v>5160</v>
      </c>
      <c r="G3058" s="99">
        <v>10274.799999999997</v>
      </c>
      <c r="H3058" s="99">
        <v>24551.200000000004</v>
      </c>
      <c r="I3058" s="71">
        <f t="shared" si="654"/>
        <v>34826</v>
      </c>
      <c r="J3058" s="99"/>
      <c r="K3058" s="99"/>
      <c r="L3058" s="99">
        <f t="shared" si="655"/>
        <v>0</v>
      </c>
      <c r="M3058" s="99">
        <f t="shared" si="653"/>
        <v>10274.799999999997</v>
      </c>
      <c r="N3058" s="99">
        <f t="shared" si="656"/>
        <v>24551.200000000004</v>
      </c>
      <c r="O3058" s="99">
        <f t="shared" si="657"/>
        <v>34826</v>
      </c>
      <c r="P3058" s="99"/>
      <c r="Q3058" s="99"/>
      <c r="R3058" s="99">
        <f t="shared" si="658"/>
        <v>0</v>
      </c>
      <c r="S3058" s="99">
        <f t="shared" si="659"/>
        <v>10274.799999999997</v>
      </c>
      <c r="T3058" s="99">
        <f t="shared" si="660"/>
        <v>24551.200000000004</v>
      </c>
      <c r="U3058" s="99">
        <f t="shared" si="661"/>
        <v>34826</v>
      </c>
      <c r="V3058" s="77"/>
    </row>
    <row r="3059" spans="1:68" s="92" customFormat="1" x14ac:dyDescent="0.25">
      <c r="A3059" s="109">
        <v>57</v>
      </c>
      <c r="B3059" s="279"/>
      <c r="C3059" s="272"/>
      <c r="D3059" s="272"/>
      <c r="E3059" s="272"/>
      <c r="F3059" s="106" t="s">
        <v>5161</v>
      </c>
      <c r="G3059" s="99">
        <v>167923.11999999991</v>
      </c>
      <c r="H3059" s="99">
        <v>20909.880000000005</v>
      </c>
      <c r="I3059" s="71">
        <f t="shared" si="654"/>
        <v>188832.99999999991</v>
      </c>
      <c r="J3059" s="99"/>
      <c r="K3059" s="99"/>
      <c r="L3059" s="99">
        <f t="shared" si="655"/>
        <v>0</v>
      </c>
      <c r="M3059" s="99">
        <f t="shared" si="653"/>
        <v>167923.11999999991</v>
      </c>
      <c r="N3059" s="99">
        <f t="shared" si="656"/>
        <v>20909.880000000005</v>
      </c>
      <c r="O3059" s="99">
        <f t="shared" si="657"/>
        <v>188832.99999999991</v>
      </c>
      <c r="P3059" s="99"/>
      <c r="Q3059" s="99"/>
      <c r="R3059" s="99">
        <f t="shared" si="658"/>
        <v>0</v>
      </c>
      <c r="S3059" s="99">
        <f t="shared" si="659"/>
        <v>167923.11999999991</v>
      </c>
      <c r="T3059" s="99">
        <f t="shared" si="660"/>
        <v>20909.880000000005</v>
      </c>
      <c r="U3059" s="99">
        <f t="shared" si="661"/>
        <v>188832.99999999991</v>
      </c>
      <c r="V3059" s="77"/>
    </row>
    <row r="3060" spans="1:68" s="92" customFormat="1" x14ac:dyDescent="0.25">
      <c r="A3060" s="109">
        <v>58</v>
      </c>
      <c r="B3060" s="279"/>
      <c r="C3060" s="272"/>
      <c r="D3060" s="272"/>
      <c r="E3060" s="272"/>
      <c r="F3060" s="106" t="s">
        <v>5162</v>
      </c>
      <c r="G3060" s="99">
        <v>14208.64</v>
      </c>
      <c r="H3060" s="99">
        <v>5080.3600000000006</v>
      </c>
      <c r="I3060" s="71">
        <f t="shared" si="654"/>
        <v>19289</v>
      </c>
      <c r="J3060" s="99"/>
      <c r="K3060" s="99"/>
      <c r="L3060" s="99">
        <f t="shared" si="655"/>
        <v>0</v>
      </c>
      <c r="M3060" s="99">
        <f t="shared" si="653"/>
        <v>14208.64</v>
      </c>
      <c r="N3060" s="99">
        <f t="shared" si="656"/>
        <v>5080.3600000000006</v>
      </c>
      <c r="O3060" s="99">
        <f t="shared" si="657"/>
        <v>19289</v>
      </c>
      <c r="P3060" s="99"/>
      <c r="Q3060" s="99"/>
      <c r="R3060" s="99">
        <f t="shared" si="658"/>
        <v>0</v>
      </c>
      <c r="S3060" s="99">
        <f t="shared" si="659"/>
        <v>14208.64</v>
      </c>
      <c r="T3060" s="99">
        <f t="shared" si="660"/>
        <v>5080.3600000000006</v>
      </c>
      <c r="U3060" s="99">
        <f t="shared" si="661"/>
        <v>19289</v>
      </c>
      <c r="V3060" s="77"/>
    </row>
    <row r="3061" spans="1:68" s="92" customFormat="1" x14ac:dyDescent="0.25">
      <c r="A3061" s="109">
        <v>59</v>
      </c>
      <c r="B3061" s="279"/>
      <c r="C3061" s="272"/>
      <c r="D3061" s="272"/>
      <c r="E3061" s="272"/>
      <c r="F3061" s="106" t="s">
        <v>5163</v>
      </c>
      <c r="G3061" s="99">
        <v>14875.599999999999</v>
      </c>
      <c r="H3061" s="99">
        <v>3614.3999999999992</v>
      </c>
      <c r="I3061" s="71">
        <f t="shared" si="654"/>
        <v>18489.999999999996</v>
      </c>
      <c r="J3061" s="99"/>
      <c r="K3061" s="99"/>
      <c r="L3061" s="99">
        <f t="shared" si="655"/>
        <v>0</v>
      </c>
      <c r="M3061" s="99">
        <f t="shared" si="653"/>
        <v>14875.599999999999</v>
      </c>
      <c r="N3061" s="99">
        <f t="shared" si="656"/>
        <v>3614.3999999999992</v>
      </c>
      <c r="O3061" s="99">
        <f t="shared" si="657"/>
        <v>18489.999999999996</v>
      </c>
      <c r="P3061" s="99"/>
      <c r="Q3061" s="99"/>
      <c r="R3061" s="99">
        <f t="shared" si="658"/>
        <v>0</v>
      </c>
      <c r="S3061" s="99">
        <f t="shared" si="659"/>
        <v>14875.599999999999</v>
      </c>
      <c r="T3061" s="99">
        <f t="shared" si="660"/>
        <v>3614.3999999999992</v>
      </c>
      <c r="U3061" s="99">
        <f t="shared" si="661"/>
        <v>18489.999999999996</v>
      </c>
      <c r="V3061" s="77"/>
    </row>
    <row r="3062" spans="1:68" s="92" customFormat="1" x14ac:dyDescent="0.25">
      <c r="A3062" s="109">
        <v>60</v>
      </c>
      <c r="B3062" s="279"/>
      <c r="C3062" s="272"/>
      <c r="D3062" s="272"/>
      <c r="E3062" s="272"/>
      <c r="F3062" s="106" t="s">
        <v>5164</v>
      </c>
      <c r="G3062" s="99">
        <v>126064.86000000002</v>
      </c>
      <c r="H3062" s="99">
        <v>-1110.8599999999969</v>
      </c>
      <c r="I3062" s="71">
        <f t="shared" si="654"/>
        <v>124954.00000000001</v>
      </c>
      <c r="J3062" s="99"/>
      <c r="K3062" s="99"/>
      <c r="L3062" s="99">
        <f t="shared" si="655"/>
        <v>0</v>
      </c>
      <c r="M3062" s="99">
        <f t="shared" si="653"/>
        <v>126064.86000000002</v>
      </c>
      <c r="N3062" s="99">
        <f t="shared" si="656"/>
        <v>-1110.8599999999969</v>
      </c>
      <c r="O3062" s="99">
        <f t="shared" si="657"/>
        <v>124954.00000000001</v>
      </c>
      <c r="P3062" s="99"/>
      <c r="Q3062" s="99"/>
      <c r="R3062" s="99">
        <f t="shared" si="658"/>
        <v>0</v>
      </c>
      <c r="S3062" s="99">
        <f t="shared" si="659"/>
        <v>126064.86000000002</v>
      </c>
      <c r="T3062" s="99">
        <f t="shared" si="660"/>
        <v>-1110.8599999999969</v>
      </c>
      <c r="U3062" s="99">
        <f t="shared" si="661"/>
        <v>124954.00000000001</v>
      </c>
      <c r="V3062" s="77"/>
    </row>
    <row r="3063" spans="1:68" s="92" customFormat="1" x14ac:dyDescent="0.25">
      <c r="A3063" s="109">
        <v>61</v>
      </c>
      <c r="B3063" s="279"/>
      <c r="C3063" s="272"/>
      <c r="D3063" s="272"/>
      <c r="E3063" s="272"/>
      <c r="F3063" s="106" t="s">
        <v>5165</v>
      </c>
      <c r="G3063" s="99">
        <v>29424.11</v>
      </c>
      <c r="H3063" s="99">
        <v>12090.889999999994</v>
      </c>
      <c r="I3063" s="71">
        <f t="shared" si="654"/>
        <v>41514.999999999993</v>
      </c>
      <c r="J3063" s="99"/>
      <c r="K3063" s="99"/>
      <c r="L3063" s="99">
        <f t="shared" si="655"/>
        <v>0</v>
      </c>
      <c r="M3063" s="99">
        <f t="shared" si="653"/>
        <v>29424.11</v>
      </c>
      <c r="N3063" s="99">
        <f t="shared" si="656"/>
        <v>12090.889999999994</v>
      </c>
      <c r="O3063" s="99">
        <f t="shared" si="657"/>
        <v>41514.999999999993</v>
      </c>
      <c r="P3063" s="99"/>
      <c r="Q3063" s="99"/>
      <c r="R3063" s="99">
        <f t="shared" si="658"/>
        <v>0</v>
      </c>
      <c r="S3063" s="99">
        <f t="shared" si="659"/>
        <v>29424.11</v>
      </c>
      <c r="T3063" s="99">
        <f t="shared" si="660"/>
        <v>12090.889999999994</v>
      </c>
      <c r="U3063" s="99">
        <f t="shared" si="661"/>
        <v>41514.999999999993</v>
      </c>
      <c r="V3063" s="77"/>
    </row>
    <row r="3064" spans="1:68" s="92" customFormat="1" x14ac:dyDescent="0.25">
      <c r="A3064" s="74">
        <v>62</v>
      </c>
      <c r="B3064" s="279"/>
      <c r="C3064" s="272"/>
      <c r="D3064" s="272"/>
      <c r="E3064" s="272"/>
      <c r="F3064" s="106" t="s">
        <v>5166</v>
      </c>
      <c r="G3064" s="99">
        <v>249.8</v>
      </c>
      <c r="H3064" s="99">
        <v>-249.8</v>
      </c>
      <c r="I3064" s="71">
        <f t="shared" si="654"/>
        <v>0</v>
      </c>
      <c r="J3064" s="99"/>
      <c r="K3064" s="99"/>
      <c r="L3064" s="99">
        <f t="shared" si="655"/>
        <v>0</v>
      </c>
      <c r="M3064" s="99">
        <f t="shared" si="653"/>
        <v>249.8</v>
      </c>
      <c r="N3064" s="99">
        <f t="shared" si="656"/>
        <v>-249.8</v>
      </c>
      <c r="O3064" s="99">
        <f t="shared" si="657"/>
        <v>0</v>
      </c>
      <c r="P3064" s="99"/>
      <c r="Q3064" s="99"/>
      <c r="R3064" s="99">
        <f t="shared" si="658"/>
        <v>0</v>
      </c>
      <c r="S3064" s="99">
        <f t="shared" si="659"/>
        <v>249.8</v>
      </c>
      <c r="T3064" s="99">
        <f t="shared" si="660"/>
        <v>-249.8</v>
      </c>
      <c r="U3064" s="99">
        <f t="shared" si="661"/>
        <v>0</v>
      </c>
      <c r="V3064" s="77"/>
    </row>
    <row r="3065" spans="1:68" s="92" customFormat="1" x14ac:dyDescent="0.25">
      <c r="A3065" s="74">
        <v>63</v>
      </c>
      <c r="B3065" s="279"/>
      <c r="C3065" s="272"/>
      <c r="D3065" s="272"/>
      <c r="E3065" s="272"/>
      <c r="F3065" s="221" t="s">
        <v>5167</v>
      </c>
      <c r="G3065" s="99">
        <v>0</v>
      </c>
      <c r="H3065" s="99">
        <v>0</v>
      </c>
      <c r="I3065" s="71">
        <f t="shared" si="654"/>
        <v>0</v>
      </c>
      <c r="J3065" s="99"/>
      <c r="K3065" s="99"/>
      <c r="L3065" s="99">
        <f t="shared" si="655"/>
        <v>0</v>
      </c>
      <c r="M3065" s="99">
        <f t="shared" si="653"/>
        <v>0</v>
      </c>
      <c r="N3065" s="99">
        <f t="shared" si="656"/>
        <v>0</v>
      </c>
      <c r="O3065" s="99">
        <f t="shared" si="657"/>
        <v>0</v>
      </c>
      <c r="P3065" s="99"/>
      <c r="Q3065" s="99"/>
      <c r="R3065" s="99">
        <f t="shared" si="658"/>
        <v>0</v>
      </c>
      <c r="S3065" s="99">
        <f t="shared" si="659"/>
        <v>0</v>
      </c>
      <c r="T3065" s="99">
        <f t="shared" si="660"/>
        <v>0</v>
      </c>
      <c r="U3065" s="99">
        <f t="shared" si="661"/>
        <v>0</v>
      </c>
      <c r="V3065" s="77"/>
    </row>
    <row r="3066" spans="1:68" s="92" customFormat="1" x14ac:dyDescent="0.25">
      <c r="A3066" s="74">
        <v>64</v>
      </c>
      <c r="B3066" s="279"/>
      <c r="C3066" s="272"/>
      <c r="D3066" s="272"/>
      <c r="E3066" s="272"/>
      <c r="F3066" s="221" t="s">
        <v>5168</v>
      </c>
      <c r="G3066" s="99">
        <v>11287.969999999998</v>
      </c>
      <c r="H3066" s="99">
        <v>363.03</v>
      </c>
      <c r="I3066" s="71">
        <f t="shared" si="654"/>
        <v>11650.999999999998</v>
      </c>
      <c r="J3066" s="99"/>
      <c r="K3066" s="99"/>
      <c r="L3066" s="99">
        <f t="shared" si="655"/>
        <v>0</v>
      </c>
      <c r="M3066" s="99">
        <f t="shared" si="653"/>
        <v>11287.969999999998</v>
      </c>
      <c r="N3066" s="99">
        <f t="shared" si="656"/>
        <v>363.03</v>
      </c>
      <c r="O3066" s="99">
        <f t="shared" si="657"/>
        <v>11650.999999999998</v>
      </c>
      <c r="P3066" s="99"/>
      <c r="Q3066" s="99"/>
      <c r="R3066" s="99">
        <f t="shared" si="658"/>
        <v>0</v>
      </c>
      <c r="S3066" s="99">
        <f t="shared" si="659"/>
        <v>11287.969999999998</v>
      </c>
      <c r="T3066" s="99">
        <f t="shared" si="660"/>
        <v>363.03</v>
      </c>
      <c r="U3066" s="99">
        <f t="shared" si="661"/>
        <v>11650.999999999998</v>
      </c>
      <c r="V3066" s="77"/>
    </row>
    <row r="3067" spans="1:68" s="92" customFormat="1" x14ac:dyDescent="0.25">
      <c r="A3067" s="74">
        <v>65</v>
      </c>
      <c r="B3067" s="279"/>
      <c r="C3067" s="272"/>
      <c r="D3067" s="272"/>
      <c r="E3067" s="272"/>
      <c r="F3067" s="221" t="s">
        <v>5532</v>
      </c>
      <c r="G3067" s="99">
        <v>0</v>
      </c>
      <c r="H3067" s="99">
        <v>0</v>
      </c>
      <c r="I3067" s="71">
        <f t="shared" si="654"/>
        <v>0</v>
      </c>
      <c r="J3067" s="99"/>
      <c r="K3067" s="99"/>
      <c r="L3067" s="99">
        <f>J3067+K3067</f>
        <v>0</v>
      </c>
      <c r="M3067" s="99">
        <f t="shared" ref="M3067:O3068" si="662">G3067+J3067</f>
        <v>0</v>
      </c>
      <c r="N3067" s="99">
        <f t="shared" si="662"/>
        <v>0</v>
      </c>
      <c r="O3067" s="99">
        <f t="shared" si="662"/>
        <v>0</v>
      </c>
      <c r="P3067" s="99"/>
      <c r="Q3067" s="99"/>
      <c r="R3067" s="99">
        <f>P3067+Q3067</f>
        <v>0</v>
      </c>
      <c r="S3067" s="99">
        <f t="shared" ref="S3067:U3068" si="663">M3067-P3067</f>
        <v>0</v>
      </c>
      <c r="T3067" s="99">
        <f t="shared" si="663"/>
        <v>0</v>
      </c>
      <c r="U3067" s="99">
        <f t="shared" si="663"/>
        <v>0</v>
      </c>
      <c r="V3067" s="77"/>
    </row>
    <row r="3068" spans="1:68" s="92" customFormat="1" x14ac:dyDescent="0.25">
      <c r="A3068" s="74">
        <v>66</v>
      </c>
      <c r="B3068" s="279"/>
      <c r="C3068" s="273"/>
      <c r="D3068" s="273"/>
      <c r="E3068" s="273"/>
      <c r="F3068" s="221" t="s">
        <v>5533</v>
      </c>
      <c r="G3068" s="99">
        <v>0</v>
      </c>
      <c r="H3068" s="99">
        <v>0</v>
      </c>
      <c r="I3068" s="71">
        <f t="shared" si="654"/>
        <v>0</v>
      </c>
      <c r="J3068" s="99"/>
      <c r="K3068" s="99"/>
      <c r="L3068" s="99">
        <f>J3068+K3068</f>
        <v>0</v>
      </c>
      <c r="M3068" s="99">
        <f t="shared" si="662"/>
        <v>0</v>
      </c>
      <c r="N3068" s="99">
        <f t="shared" si="662"/>
        <v>0</v>
      </c>
      <c r="O3068" s="99">
        <f t="shared" si="662"/>
        <v>0</v>
      </c>
      <c r="P3068" s="99"/>
      <c r="Q3068" s="99"/>
      <c r="R3068" s="99">
        <f>P3068+Q3068</f>
        <v>0</v>
      </c>
      <c r="S3068" s="99">
        <f t="shared" si="663"/>
        <v>0</v>
      </c>
      <c r="T3068" s="99">
        <f t="shared" si="663"/>
        <v>0</v>
      </c>
      <c r="U3068" s="99">
        <f t="shared" si="663"/>
        <v>0</v>
      </c>
      <c r="V3068" s="77"/>
    </row>
    <row r="3069" spans="1:68" s="219" customFormat="1" x14ac:dyDescent="0.25">
      <c r="A3069" s="255" t="s">
        <v>43</v>
      </c>
      <c r="B3069" s="277"/>
      <c r="C3069" s="256"/>
      <c r="D3069" s="256"/>
      <c r="E3069" s="256"/>
      <c r="F3069" s="218">
        <f>A3068</f>
        <v>66</v>
      </c>
      <c r="G3069" s="97">
        <f>SUM(G3003:G3068)</f>
        <v>4213233.5</v>
      </c>
      <c r="H3069" s="97">
        <f t="shared" ref="H3069:U3069" si="664">SUM(H3003:H3068)</f>
        <v>1072470.4999999995</v>
      </c>
      <c r="I3069" s="97">
        <f t="shared" si="664"/>
        <v>5285704</v>
      </c>
      <c r="J3069" s="97">
        <f t="shared" si="664"/>
        <v>0</v>
      </c>
      <c r="K3069" s="97">
        <f t="shared" si="664"/>
        <v>0</v>
      </c>
      <c r="L3069" s="97">
        <f t="shared" si="664"/>
        <v>0</v>
      </c>
      <c r="M3069" s="97">
        <f t="shared" si="664"/>
        <v>4213233.5</v>
      </c>
      <c r="N3069" s="97">
        <f t="shared" si="664"/>
        <v>1072470.4999999995</v>
      </c>
      <c r="O3069" s="97">
        <f t="shared" si="664"/>
        <v>5285704</v>
      </c>
      <c r="P3069" s="97">
        <f t="shared" si="664"/>
        <v>0</v>
      </c>
      <c r="Q3069" s="97">
        <f t="shared" si="664"/>
        <v>0</v>
      </c>
      <c r="R3069" s="97">
        <f t="shared" si="664"/>
        <v>0</v>
      </c>
      <c r="S3069" s="97">
        <f t="shared" si="664"/>
        <v>4213233.5</v>
      </c>
      <c r="T3069" s="97">
        <f t="shared" si="664"/>
        <v>1072470.4999999995</v>
      </c>
      <c r="U3069" s="97">
        <f t="shared" si="664"/>
        <v>5285704</v>
      </c>
      <c r="V3069" s="97"/>
      <c r="W3069" s="92"/>
      <c r="X3069" s="92"/>
      <c r="Y3069" s="92"/>
      <c r="Z3069" s="92"/>
      <c r="AA3069" s="92"/>
      <c r="AB3069" s="92"/>
      <c r="AC3069" s="92"/>
      <c r="AD3069" s="92"/>
      <c r="AE3069" s="92"/>
      <c r="AF3069" s="92"/>
      <c r="AG3069" s="92"/>
      <c r="AH3069" s="92"/>
      <c r="AI3069" s="92"/>
      <c r="AJ3069" s="92"/>
      <c r="AK3069" s="92"/>
      <c r="AL3069" s="92"/>
      <c r="AM3069" s="92"/>
      <c r="AN3069" s="92"/>
      <c r="AO3069" s="92"/>
      <c r="AP3069" s="92"/>
      <c r="AQ3069" s="92"/>
      <c r="AR3069" s="92"/>
      <c r="AS3069" s="92"/>
      <c r="AT3069" s="92"/>
      <c r="AU3069" s="92"/>
      <c r="AV3069" s="92"/>
      <c r="AW3069" s="92"/>
      <c r="AX3069" s="92"/>
      <c r="AY3069" s="92"/>
      <c r="AZ3069" s="92"/>
      <c r="BA3069" s="92"/>
      <c r="BB3069" s="92"/>
      <c r="BC3069" s="92"/>
      <c r="BD3069" s="92"/>
      <c r="BE3069" s="92"/>
      <c r="BF3069" s="92"/>
      <c r="BG3069" s="92"/>
      <c r="BH3069" s="92"/>
      <c r="BI3069" s="92"/>
      <c r="BJ3069" s="92"/>
      <c r="BK3069" s="92"/>
      <c r="BL3069" s="92"/>
      <c r="BM3069" s="92"/>
      <c r="BN3069" s="92"/>
      <c r="BO3069" s="92"/>
      <c r="BP3069" s="92"/>
    </row>
    <row r="3070" spans="1:68" s="92" customFormat="1" x14ac:dyDescent="0.25">
      <c r="A3070" s="109">
        <v>1</v>
      </c>
      <c r="B3070" s="234" t="s">
        <v>1843</v>
      </c>
      <c r="C3070" s="234" t="s">
        <v>1844</v>
      </c>
      <c r="D3070" s="234" t="s">
        <v>5601</v>
      </c>
      <c r="E3070" s="234" t="s">
        <v>2156</v>
      </c>
      <c r="F3070" s="106" t="s">
        <v>5169</v>
      </c>
      <c r="G3070" s="99">
        <v>0</v>
      </c>
      <c r="H3070" s="99">
        <v>0</v>
      </c>
      <c r="I3070" s="71">
        <f t="shared" si="654"/>
        <v>0</v>
      </c>
      <c r="J3070" s="99"/>
      <c r="K3070" s="99"/>
      <c r="L3070" s="99">
        <f t="shared" si="655"/>
        <v>0</v>
      </c>
      <c r="M3070" s="99">
        <f t="shared" si="653"/>
        <v>0</v>
      </c>
      <c r="N3070" s="99">
        <f t="shared" si="656"/>
        <v>0</v>
      </c>
      <c r="O3070" s="99">
        <f t="shared" si="657"/>
        <v>0</v>
      </c>
      <c r="P3070" s="99"/>
      <c r="Q3070" s="99"/>
      <c r="R3070" s="99">
        <f t="shared" si="658"/>
        <v>0</v>
      </c>
      <c r="S3070" s="99">
        <f t="shared" si="659"/>
        <v>0</v>
      </c>
      <c r="T3070" s="99">
        <f t="shared" si="660"/>
        <v>0</v>
      </c>
      <c r="U3070" s="99">
        <f t="shared" si="661"/>
        <v>0</v>
      </c>
      <c r="V3070" s="77"/>
    </row>
    <row r="3071" spans="1:68" s="92" customFormat="1" x14ac:dyDescent="0.25">
      <c r="A3071" s="109">
        <v>2</v>
      </c>
      <c r="B3071" s="235"/>
      <c r="C3071" s="235"/>
      <c r="D3071" s="235"/>
      <c r="E3071" s="235"/>
      <c r="F3071" s="106" t="s">
        <v>5170</v>
      </c>
      <c r="G3071" s="99">
        <v>-23939.579999999994</v>
      </c>
      <c r="H3071" s="99">
        <v>1044.58</v>
      </c>
      <c r="I3071" s="71">
        <f t="shared" si="654"/>
        <v>-22894.999999999993</v>
      </c>
      <c r="J3071" s="99"/>
      <c r="K3071" s="99"/>
      <c r="L3071" s="99">
        <f t="shared" si="655"/>
        <v>0</v>
      </c>
      <c r="M3071" s="99">
        <f t="shared" si="653"/>
        <v>-23939.579999999994</v>
      </c>
      <c r="N3071" s="99">
        <f t="shared" si="656"/>
        <v>1044.58</v>
      </c>
      <c r="O3071" s="99">
        <f t="shared" si="657"/>
        <v>-22894.999999999993</v>
      </c>
      <c r="P3071" s="99"/>
      <c r="Q3071" s="99"/>
      <c r="R3071" s="99">
        <f t="shared" si="658"/>
        <v>0</v>
      </c>
      <c r="S3071" s="99">
        <f t="shared" si="659"/>
        <v>-23939.579999999994</v>
      </c>
      <c r="T3071" s="99">
        <f t="shared" si="660"/>
        <v>1044.58</v>
      </c>
      <c r="U3071" s="99">
        <f t="shared" si="661"/>
        <v>-22894.999999999993</v>
      </c>
      <c r="V3071" s="77"/>
    </row>
    <row r="3072" spans="1:68" s="92" customFormat="1" x14ac:dyDescent="0.25">
      <c r="A3072" s="109">
        <v>3</v>
      </c>
      <c r="B3072" s="235"/>
      <c r="C3072" s="235"/>
      <c r="D3072" s="235"/>
      <c r="E3072" s="235"/>
      <c r="F3072" s="106" t="s">
        <v>5171</v>
      </c>
      <c r="G3072" s="99">
        <v>185601.02</v>
      </c>
      <c r="H3072" s="99">
        <v>35874.980000000003</v>
      </c>
      <c r="I3072" s="71">
        <f t="shared" si="654"/>
        <v>221476</v>
      </c>
      <c r="J3072" s="99"/>
      <c r="K3072" s="99"/>
      <c r="L3072" s="99">
        <f t="shared" si="655"/>
        <v>0</v>
      </c>
      <c r="M3072" s="99">
        <f t="shared" si="653"/>
        <v>185601.02</v>
      </c>
      <c r="N3072" s="99">
        <f t="shared" si="656"/>
        <v>35874.980000000003</v>
      </c>
      <c r="O3072" s="99">
        <f t="shared" si="657"/>
        <v>221476</v>
      </c>
      <c r="P3072" s="99"/>
      <c r="Q3072" s="99"/>
      <c r="R3072" s="99">
        <f t="shared" si="658"/>
        <v>0</v>
      </c>
      <c r="S3072" s="99">
        <f t="shared" si="659"/>
        <v>185601.02</v>
      </c>
      <c r="T3072" s="99">
        <f t="shared" si="660"/>
        <v>35874.980000000003</v>
      </c>
      <c r="U3072" s="99">
        <f t="shared" si="661"/>
        <v>221476</v>
      </c>
      <c r="V3072" s="77"/>
    </row>
    <row r="3073" spans="1:22" s="92" customFormat="1" x14ac:dyDescent="0.25">
      <c r="A3073" s="109">
        <v>4</v>
      </c>
      <c r="B3073" s="235"/>
      <c r="C3073" s="235"/>
      <c r="D3073" s="235"/>
      <c r="E3073" s="235"/>
      <c r="F3073" s="106" t="s">
        <v>5172</v>
      </c>
      <c r="G3073" s="99">
        <v>0</v>
      </c>
      <c r="H3073" s="99">
        <v>0</v>
      </c>
      <c r="I3073" s="71">
        <f t="shared" si="654"/>
        <v>0</v>
      </c>
      <c r="J3073" s="99"/>
      <c r="K3073" s="99"/>
      <c r="L3073" s="99">
        <f t="shared" si="655"/>
        <v>0</v>
      </c>
      <c r="M3073" s="99">
        <f t="shared" si="653"/>
        <v>0</v>
      </c>
      <c r="N3073" s="99">
        <f t="shared" si="656"/>
        <v>0</v>
      </c>
      <c r="O3073" s="99">
        <f t="shared" si="657"/>
        <v>0</v>
      </c>
      <c r="P3073" s="99"/>
      <c r="Q3073" s="99"/>
      <c r="R3073" s="99">
        <f t="shared" si="658"/>
        <v>0</v>
      </c>
      <c r="S3073" s="99">
        <f t="shared" si="659"/>
        <v>0</v>
      </c>
      <c r="T3073" s="99">
        <f t="shared" si="660"/>
        <v>0</v>
      </c>
      <c r="U3073" s="99">
        <f t="shared" si="661"/>
        <v>0</v>
      </c>
      <c r="V3073" s="77"/>
    </row>
    <row r="3074" spans="1:22" s="92" customFormat="1" x14ac:dyDescent="0.25">
      <c r="A3074" s="109">
        <v>5</v>
      </c>
      <c r="B3074" s="235"/>
      <c r="C3074" s="235"/>
      <c r="D3074" s="235"/>
      <c r="E3074" s="235"/>
      <c r="F3074" s="106" t="s">
        <v>5173</v>
      </c>
      <c r="G3074" s="99">
        <v>-16170.7</v>
      </c>
      <c r="H3074" s="99">
        <v>686.7</v>
      </c>
      <c r="I3074" s="71">
        <f t="shared" si="654"/>
        <v>-15484</v>
      </c>
      <c r="J3074" s="99"/>
      <c r="K3074" s="99"/>
      <c r="L3074" s="99">
        <f t="shared" si="655"/>
        <v>0</v>
      </c>
      <c r="M3074" s="99">
        <f t="shared" si="653"/>
        <v>-16170.7</v>
      </c>
      <c r="N3074" s="99">
        <f t="shared" si="656"/>
        <v>686.7</v>
      </c>
      <c r="O3074" s="99">
        <f t="shared" si="657"/>
        <v>-15484</v>
      </c>
      <c r="P3074" s="99"/>
      <c r="Q3074" s="99"/>
      <c r="R3074" s="99">
        <f t="shared" si="658"/>
        <v>0</v>
      </c>
      <c r="S3074" s="99">
        <f t="shared" si="659"/>
        <v>-16170.7</v>
      </c>
      <c r="T3074" s="99">
        <f t="shared" si="660"/>
        <v>686.7</v>
      </c>
      <c r="U3074" s="99">
        <f t="shared" si="661"/>
        <v>-15484</v>
      </c>
      <c r="V3074" s="77"/>
    </row>
    <row r="3075" spans="1:22" s="92" customFormat="1" x14ac:dyDescent="0.25">
      <c r="A3075" s="109">
        <v>6</v>
      </c>
      <c r="B3075" s="235"/>
      <c r="C3075" s="235"/>
      <c r="D3075" s="235"/>
      <c r="E3075" s="235"/>
      <c r="F3075" s="106" t="s">
        <v>5174</v>
      </c>
      <c r="G3075" s="99">
        <v>146709.73000000004</v>
      </c>
      <c r="H3075" s="99">
        <v>10994.26999999999</v>
      </c>
      <c r="I3075" s="71">
        <f t="shared" si="654"/>
        <v>157704.00000000003</v>
      </c>
      <c r="J3075" s="99"/>
      <c r="K3075" s="99"/>
      <c r="L3075" s="99">
        <f t="shared" si="655"/>
        <v>0</v>
      </c>
      <c r="M3075" s="99">
        <f t="shared" si="653"/>
        <v>146709.73000000004</v>
      </c>
      <c r="N3075" s="99">
        <f t="shared" si="656"/>
        <v>10994.26999999999</v>
      </c>
      <c r="O3075" s="99">
        <f t="shared" si="657"/>
        <v>157704.00000000003</v>
      </c>
      <c r="P3075" s="99"/>
      <c r="Q3075" s="99"/>
      <c r="R3075" s="99">
        <f t="shared" si="658"/>
        <v>0</v>
      </c>
      <c r="S3075" s="99">
        <f t="shared" si="659"/>
        <v>146709.73000000004</v>
      </c>
      <c r="T3075" s="99">
        <f t="shared" si="660"/>
        <v>10994.26999999999</v>
      </c>
      <c r="U3075" s="99">
        <f t="shared" si="661"/>
        <v>157704.00000000003</v>
      </c>
      <c r="V3075" s="77"/>
    </row>
    <row r="3076" spans="1:22" s="92" customFormat="1" x14ac:dyDescent="0.25">
      <c r="A3076" s="109">
        <v>7</v>
      </c>
      <c r="B3076" s="235"/>
      <c r="C3076" s="235"/>
      <c r="D3076" s="235"/>
      <c r="E3076" s="235"/>
      <c r="F3076" s="106" t="s">
        <v>5175</v>
      </c>
      <c r="G3076" s="99">
        <v>32894.010000000009</v>
      </c>
      <c r="H3076" s="99">
        <v>3389.9900000000007</v>
      </c>
      <c r="I3076" s="71">
        <f t="shared" si="654"/>
        <v>36284.000000000007</v>
      </c>
      <c r="J3076" s="99"/>
      <c r="K3076" s="99"/>
      <c r="L3076" s="99">
        <f t="shared" si="655"/>
        <v>0</v>
      </c>
      <c r="M3076" s="99">
        <f t="shared" si="653"/>
        <v>32894.010000000009</v>
      </c>
      <c r="N3076" s="99">
        <f t="shared" si="656"/>
        <v>3389.9900000000007</v>
      </c>
      <c r="O3076" s="99">
        <f t="shared" si="657"/>
        <v>36284.000000000007</v>
      </c>
      <c r="P3076" s="99"/>
      <c r="Q3076" s="99"/>
      <c r="R3076" s="99">
        <f t="shared" si="658"/>
        <v>0</v>
      </c>
      <c r="S3076" s="99">
        <f t="shared" si="659"/>
        <v>32894.010000000009</v>
      </c>
      <c r="T3076" s="99">
        <f t="shared" si="660"/>
        <v>3389.9900000000007</v>
      </c>
      <c r="U3076" s="99">
        <f t="shared" si="661"/>
        <v>36284.000000000007</v>
      </c>
      <c r="V3076" s="77"/>
    </row>
    <row r="3077" spans="1:22" s="92" customFormat="1" x14ac:dyDescent="0.25">
      <c r="A3077" s="109">
        <v>8</v>
      </c>
      <c r="B3077" s="235"/>
      <c r="C3077" s="235"/>
      <c r="D3077" s="235"/>
      <c r="E3077" s="235"/>
      <c r="F3077" s="106" t="s">
        <v>5176</v>
      </c>
      <c r="G3077" s="99">
        <v>130994.24000000002</v>
      </c>
      <c r="H3077" s="99">
        <v>45385.760000000002</v>
      </c>
      <c r="I3077" s="71">
        <f t="shared" si="654"/>
        <v>176380.00000000003</v>
      </c>
      <c r="J3077" s="99"/>
      <c r="K3077" s="99"/>
      <c r="L3077" s="99">
        <f t="shared" si="655"/>
        <v>0</v>
      </c>
      <c r="M3077" s="99">
        <f t="shared" si="653"/>
        <v>130994.24000000002</v>
      </c>
      <c r="N3077" s="99">
        <f t="shared" si="656"/>
        <v>45385.760000000002</v>
      </c>
      <c r="O3077" s="99">
        <f t="shared" si="657"/>
        <v>176380.00000000003</v>
      </c>
      <c r="P3077" s="99"/>
      <c r="Q3077" s="99"/>
      <c r="R3077" s="99">
        <f t="shared" si="658"/>
        <v>0</v>
      </c>
      <c r="S3077" s="99">
        <f t="shared" si="659"/>
        <v>130994.24000000002</v>
      </c>
      <c r="T3077" s="99">
        <f t="shared" si="660"/>
        <v>45385.760000000002</v>
      </c>
      <c r="U3077" s="99">
        <f t="shared" si="661"/>
        <v>176380.00000000003</v>
      </c>
      <c r="V3077" s="77"/>
    </row>
    <row r="3078" spans="1:22" s="92" customFormat="1" x14ac:dyDescent="0.25">
      <c r="A3078" s="109">
        <v>9</v>
      </c>
      <c r="B3078" s="235"/>
      <c r="C3078" s="235"/>
      <c r="D3078" s="235"/>
      <c r="E3078" s="235"/>
      <c r="F3078" s="106" t="s">
        <v>5177</v>
      </c>
      <c r="G3078" s="99">
        <v>121717.40000000001</v>
      </c>
      <c r="H3078" s="99">
        <v>25633.600000000006</v>
      </c>
      <c r="I3078" s="71">
        <f t="shared" si="654"/>
        <v>147351</v>
      </c>
      <c r="J3078" s="99"/>
      <c r="K3078" s="99"/>
      <c r="L3078" s="99">
        <f t="shared" si="655"/>
        <v>0</v>
      </c>
      <c r="M3078" s="99">
        <f t="shared" si="653"/>
        <v>121717.40000000001</v>
      </c>
      <c r="N3078" s="99">
        <f t="shared" si="656"/>
        <v>25633.600000000006</v>
      </c>
      <c r="O3078" s="99">
        <f t="shared" si="657"/>
        <v>147351</v>
      </c>
      <c r="P3078" s="99"/>
      <c r="Q3078" s="99"/>
      <c r="R3078" s="99">
        <f t="shared" si="658"/>
        <v>0</v>
      </c>
      <c r="S3078" s="99">
        <f t="shared" si="659"/>
        <v>121717.40000000001</v>
      </c>
      <c r="T3078" s="99">
        <f t="shared" si="660"/>
        <v>25633.600000000006</v>
      </c>
      <c r="U3078" s="99">
        <f t="shared" si="661"/>
        <v>147351</v>
      </c>
      <c r="V3078" s="77"/>
    </row>
    <row r="3079" spans="1:22" s="92" customFormat="1" x14ac:dyDescent="0.25">
      <c r="A3079" s="109">
        <v>10</v>
      </c>
      <c r="B3079" s="235"/>
      <c r="C3079" s="235"/>
      <c r="D3079" s="235"/>
      <c r="E3079" s="235"/>
      <c r="F3079" s="106" t="s">
        <v>5178</v>
      </c>
      <c r="G3079" s="99">
        <v>67136.900000000096</v>
      </c>
      <c r="H3079" s="99">
        <v>34386.1</v>
      </c>
      <c r="I3079" s="71">
        <f t="shared" si="654"/>
        <v>101523.00000000009</v>
      </c>
      <c r="J3079" s="99"/>
      <c r="K3079" s="99"/>
      <c r="L3079" s="99">
        <f t="shared" si="655"/>
        <v>0</v>
      </c>
      <c r="M3079" s="99">
        <f t="shared" si="653"/>
        <v>67136.900000000096</v>
      </c>
      <c r="N3079" s="99">
        <f t="shared" si="656"/>
        <v>34386.1</v>
      </c>
      <c r="O3079" s="99">
        <f t="shared" si="657"/>
        <v>101523.00000000009</v>
      </c>
      <c r="P3079" s="99"/>
      <c r="Q3079" s="99"/>
      <c r="R3079" s="99">
        <f t="shared" si="658"/>
        <v>0</v>
      </c>
      <c r="S3079" s="99">
        <f t="shared" si="659"/>
        <v>67136.900000000096</v>
      </c>
      <c r="T3079" s="99">
        <f t="shared" si="660"/>
        <v>34386.1</v>
      </c>
      <c r="U3079" s="99">
        <f t="shared" si="661"/>
        <v>101523.00000000009</v>
      </c>
      <c r="V3079" s="77"/>
    </row>
    <row r="3080" spans="1:22" s="92" customFormat="1" x14ac:dyDescent="0.25">
      <c r="A3080" s="109">
        <v>11</v>
      </c>
      <c r="B3080" s="235"/>
      <c r="C3080" s="235"/>
      <c r="D3080" s="235"/>
      <c r="E3080" s="235"/>
      <c r="F3080" s="106" t="s">
        <v>5179</v>
      </c>
      <c r="G3080" s="99">
        <v>35439.54</v>
      </c>
      <c r="H3080" s="99">
        <v>2279.46</v>
      </c>
      <c r="I3080" s="71">
        <f t="shared" si="654"/>
        <v>37719</v>
      </c>
      <c r="J3080" s="99"/>
      <c r="K3080" s="99"/>
      <c r="L3080" s="99">
        <f t="shared" si="655"/>
        <v>0</v>
      </c>
      <c r="M3080" s="99">
        <f t="shared" si="653"/>
        <v>35439.54</v>
      </c>
      <c r="N3080" s="99">
        <f t="shared" si="656"/>
        <v>2279.46</v>
      </c>
      <c r="O3080" s="99">
        <f t="shared" si="657"/>
        <v>37719</v>
      </c>
      <c r="P3080" s="99"/>
      <c r="Q3080" s="99"/>
      <c r="R3080" s="99">
        <f t="shared" si="658"/>
        <v>0</v>
      </c>
      <c r="S3080" s="99">
        <f t="shared" si="659"/>
        <v>35439.54</v>
      </c>
      <c r="T3080" s="99">
        <f t="shared" si="660"/>
        <v>2279.46</v>
      </c>
      <c r="U3080" s="99">
        <f t="shared" si="661"/>
        <v>37719</v>
      </c>
      <c r="V3080" s="77"/>
    </row>
    <row r="3081" spans="1:22" s="92" customFormat="1" x14ac:dyDescent="0.25">
      <c r="A3081" s="109">
        <v>12</v>
      </c>
      <c r="B3081" s="235"/>
      <c r="C3081" s="235"/>
      <c r="D3081" s="235"/>
      <c r="E3081" s="235"/>
      <c r="F3081" s="106" t="s">
        <v>5180</v>
      </c>
      <c r="G3081" s="99">
        <v>47413.95</v>
      </c>
      <c r="H3081" s="99">
        <v>3471.0499999999993</v>
      </c>
      <c r="I3081" s="71">
        <f t="shared" si="654"/>
        <v>50885</v>
      </c>
      <c r="J3081" s="99"/>
      <c r="K3081" s="99"/>
      <c r="L3081" s="99">
        <f t="shared" si="655"/>
        <v>0</v>
      </c>
      <c r="M3081" s="99">
        <f t="shared" si="653"/>
        <v>47413.95</v>
      </c>
      <c r="N3081" s="99">
        <f t="shared" si="656"/>
        <v>3471.0499999999993</v>
      </c>
      <c r="O3081" s="99">
        <f t="shared" si="657"/>
        <v>50885</v>
      </c>
      <c r="P3081" s="99"/>
      <c r="Q3081" s="99"/>
      <c r="R3081" s="99">
        <f t="shared" si="658"/>
        <v>0</v>
      </c>
      <c r="S3081" s="99">
        <f t="shared" si="659"/>
        <v>47413.95</v>
      </c>
      <c r="T3081" s="99">
        <f t="shared" si="660"/>
        <v>3471.0499999999993</v>
      </c>
      <c r="U3081" s="99">
        <f t="shared" si="661"/>
        <v>50885</v>
      </c>
      <c r="V3081" s="77"/>
    </row>
    <row r="3082" spans="1:22" s="92" customFormat="1" x14ac:dyDescent="0.25">
      <c r="A3082" s="109">
        <v>13</v>
      </c>
      <c r="B3082" s="235"/>
      <c r="C3082" s="235"/>
      <c r="D3082" s="235"/>
      <c r="E3082" s="235"/>
      <c r="F3082" s="106" t="s">
        <v>5181</v>
      </c>
      <c r="G3082" s="99">
        <v>15033.01</v>
      </c>
      <c r="H3082" s="99">
        <v>4340.99</v>
      </c>
      <c r="I3082" s="71">
        <f t="shared" si="654"/>
        <v>19374</v>
      </c>
      <c r="J3082" s="99"/>
      <c r="K3082" s="99"/>
      <c r="L3082" s="99">
        <f t="shared" si="655"/>
        <v>0</v>
      </c>
      <c r="M3082" s="99">
        <f t="shared" si="653"/>
        <v>15033.01</v>
      </c>
      <c r="N3082" s="99">
        <f t="shared" si="656"/>
        <v>4340.99</v>
      </c>
      <c r="O3082" s="99">
        <f t="shared" si="657"/>
        <v>19374</v>
      </c>
      <c r="P3082" s="99"/>
      <c r="Q3082" s="99"/>
      <c r="R3082" s="99">
        <f t="shared" si="658"/>
        <v>0</v>
      </c>
      <c r="S3082" s="99">
        <f t="shared" si="659"/>
        <v>15033.01</v>
      </c>
      <c r="T3082" s="99">
        <f t="shared" si="660"/>
        <v>4340.99</v>
      </c>
      <c r="U3082" s="99">
        <f t="shared" si="661"/>
        <v>19374</v>
      </c>
      <c r="V3082" s="77"/>
    </row>
    <row r="3083" spans="1:22" s="92" customFormat="1" x14ac:dyDescent="0.25">
      <c r="A3083" s="109">
        <v>14</v>
      </c>
      <c r="B3083" s="235"/>
      <c r="C3083" s="235"/>
      <c r="D3083" s="235"/>
      <c r="E3083" s="235"/>
      <c r="F3083" s="106" t="s">
        <v>5182</v>
      </c>
      <c r="G3083" s="99">
        <v>20060.719999999998</v>
      </c>
      <c r="H3083" s="99">
        <v>-4295.72</v>
      </c>
      <c r="I3083" s="71">
        <f t="shared" si="654"/>
        <v>15764.999999999996</v>
      </c>
      <c r="J3083" s="99"/>
      <c r="K3083" s="99"/>
      <c r="L3083" s="99">
        <f t="shared" si="655"/>
        <v>0</v>
      </c>
      <c r="M3083" s="99">
        <f t="shared" si="653"/>
        <v>20060.719999999998</v>
      </c>
      <c r="N3083" s="99">
        <f t="shared" si="656"/>
        <v>-4295.72</v>
      </c>
      <c r="O3083" s="99">
        <f t="shared" si="657"/>
        <v>15764.999999999996</v>
      </c>
      <c r="P3083" s="99"/>
      <c r="Q3083" s="99"/>
      <c r="R3083" s="99">
        <f t="shared" si="658"/>
        <v>0</v>
      </c>
      <c r="S3083" s="99">
        <f t="shared" si="659"/>
        <v>20060.719999999998</v>
      </c>
      <c r="T3083" s="99">
        <f t="shared" si="660"/>
        <v>-4295.72</v>
      </c>
      <c r="U3083" s="99">
        <f t="shared" si="661"/>
        <v>15764.999999999996</v>
      </c>
      <c r="V3083" s="77"/>
    </row>
    <row r="3084" spans="1:22" s="92" customFormat="1" x14ac:dyDescent="0.25">
      <c r="A3084" s="109">
        <v>15</v>
      </c>
      <c r="B3084" s="235"/>
      <c r="C3084" s="235"/>
      <c r="D3084" s="235"/>
      <c r="E3084" s="235"/>
      <c r="F3084" s="106" t="s">
        <v>5183</v>
      </c>
      <c r="G3084" s="99">
        <v>11725.369999999995</v>
      </c>
      <c r="H3084" s="99">
        <v>63.63</v>
      </c>
      <c r="I3084" s="71">
        <f t="shared" si="654"/>
        <v>11788.999999999995</v>
      </c>
      <c r="J3084" s="99"/>
      <c r="K3084" s="99"/>
      <c r="L3084" s="99">
        <f t="shared" si="655"/>
        <v>0</v>
      </c>
      <c r="M3084" s="99">
        <f t="shared" si="653"/>
        <v>11725.369999999995</v>
      </c>
      <c r="N3084" s="99">
        <f t="shared" si="656"/>
        <v>63.63</v>
      </c>
      <c r="O3084" s="99">
        <f t="shared" si="657"/>
        <v>11788.999999999995</v>
      </c>
      <c r="P3084" s="99"/>
      <c r="Q3084" s="99"/>
      <c r="R3084" s="99">
        <f t="shared" si="658"/>
        <v>0</v>
      </c>
      <c r="S3084" s="99">
        <f t="shared" si="659"/>
        <v>11725.369999999995</v>
      </c>
      <c r="T3084" s="99">
        <f t="shared" si="660"/>
        <v>63.63</v>
      </c>
      <c r="U3084" s="99">
        <f t="shared" si="661"/>
        <v>11788.999999999995</v>
      </c>
      <c r="V3084" s="77"/>
    </row>
    <row r="3085" spans="1:22" s="92" customFormat="1" x14ac:dyDescent="0.25">
      <c r="A3085" s="109">
        <v>16</v>
      </c>
      <c r="B3085" s="235"/>
      <c r="C3085" s="235"/>
      <c r="D3085" s="235"/>
      <c r="E3085" s="235"/>
      <c r="F3085" s="106" t="s">
        <v>5184</v>
      </c>
      <c r="G3085" s="99">
        <v>180504.96000000011</v>
      </c>
      <c r="H3085" s="99">
        <v>26664.040000000008</v>
      </c>
      <c r="I3085" s="71">
        <f t="shared" si="654"/>
        <v>207169.00000000012</v>
      </c>
      <c r="J3085" s="99"/>
      <c r="K3085" s="99"/>
      <c r="L3085" s="99">
        <f t="shared" si="655"/>
        <v>0</v>
      </c>
      <c r="M3085" s="99">
        <f t="shared" si="653"/>
        <v>180504.96000000011</v>
      </c>
      <c r="N3085" s="99">
        <f t="shared" si="656"/>
        <v>26664.040000000008</v>
      </c>
      <c r="O3085" s="99">
        <f t="shared" si="657"/>
        <v>207169.00000000012</v>
      </c>
      <c r="P3085" s="99"/>
      <c r="Q3085" s="99"/>
      <c r="R3085" s="99">
        <f t="shared" si="658"/>
        <v>0</v>
      </c>
      <c r="S3085" s="99">
        <f t="shared" si="659"/>
        <v>180504.96000000011</v>
      </c>
      <c r="T3085" s="99">
        <f t="shared" si="660"/>
        <v>26664.040000000008</v>
      </c>
      <c r="U3085" s="99">
        <f t="shared" si="661"/>
        <v>207169.00000000012</v>
      </c>
      <c r="V3085" s="77"/>
    </row>
    <row r="3086" spans="1:22" s="92" customFormat="1" x14ac:dyDescent="0.25">
      <c r="A3086" s="109">
        <v>17</v>
      </c>
      <c r="B3086" s="235"/>
      <c r="C3086" s="235"/>
      <c r="D3086" s="235"/>
      <c r="E3086" s="235"/>
      <c r="F3086" s="106" t="s">
        <v>5185</v>
      </c>
      <c r="G3086" s="99">
        <v>223236.79000000012</v>
      </c>
      <c r="H3086" s="99">
        <v>48236.210000000021</v>
      </c>
      <c r="I3086" s="71">
        <f t="shared" si="654"/>
        <v>271473.00000000012</v>
      </c>
      <c r="J3086" s="99"/>
      <c r="K3086" s="99"/>
      <c r="L3086" s="99">
        <f t="shared" si="655"/>
        <v>0</v>
      </c>
      <c r="M3086" s="99">
        <f t="shared" si="653"/>
        <v>223236.79000000012</v>
      </c>
      <c r="N3086" s="99">
        <f t="shared" si="656"/>
        <v>48236.210000000021</v>
      </c>
      <c r="O3086" s="99">
        <f t="shared" si="657"/>
        <v>271473.00000000012</v>
      </c>
      <c r="P3086" s="99"/>
      <c r="Q3086" s="99"/>
      <c r="R3086" s="99">
        <f t="shared" si="658"/>
        <v>0</v>
      </c>
      <c r="S3086" s="99">
        <f t="shared" si="659"/>
        <v>223236.79000000012</v>
      </c>
      <c r="T3086" s="99">
        <f t="shared" si="660"/>
        <v>48236.210000000021</v>
      </c>
      <c r="U3086" s="99">
        <f t="shared" si="661"/>
        <v>271473.00000000012</v>
      </c>
      <c r="V3086" s="77"/>
    </row>
    <row r="3087" spans="1:22" s="92" customFormat="1" x14ac:dyDescent="0.25">
      <c r="A3087" s="109">
        <v>18</v>
      </c>
      <c r="B3087" s="235"/>
      <c r="C3087" s="235"/>
      <c r="D3087" s="235"/>
      <c r="E3087" s="235"/>
      <c r="F3087" s="106" t="s">
        <v>5186</v>
      </c>
      <c r="G3087" s="99">
        <v>0</v>
      </c>
      <c r="H3087" s="99">
        <v>0</v>
      </c>
      <c r="I3087" s="71">
        <f t="shared" si="654"/>
        <v>0</v>
      </c>
      <c r="J3087" s="99"/>
      <c r="K3087" s="99"/>
      <c r="L3087" s="99">
        <f t="shared" si="655"/>
        <v>0</v>
      </c>
      <c r="M3087" s="99">
        <f t="shared" si="653"/>
        <v>0</v>
      </c>
      <c r="N3087" s="99">
        <f t="shared" si="656"/>
        <v>0</v>
      </c>
      <c r="O3087" s="99">
        <f t="shared" si="657"/>
        <v>0</v>
      </c>
      <c r="P3087" s="99"/>
      <c r="Q3087" s="99"/>
      <c r="R3087" s="99">
        <f t="shared" si="658"/>
        <v>0</v>
      </c>
      <c r="S3087" s="99">
        <f t="shared" si="659"/>
        <v>0</v>
      </c>
      <c r="T3087" s="99">
        <f t="shared" si="660"/>
        <v>0</v>
      </c>
      <c r="U3087" s="99">
        <f t="shared" si="661"/>
        <v>0</v>
      </c>
      <c r="V3087" s="77"/>
    </row>
    <row r="3088" spans="1:22" s="92" customFormat="1" x14ac:dyDescent="0.25">
      <c r="A3088" s="109">
        <v>19</v>
      </c>
      <c r="B3088" s="235"/>
      <c r="C3088" s="235"/>
      <c r="D3088" s="235"/>
      <c r="E3088" s="235"/>
      <c r="F3088" s="106" t="s">
        <v>5187</v>
      </c>
      <c r="G3088" s="99">
        <v>15659.150000000001</v>
      </c>
      <c r="H3088" s="99">
        <v>4754.8500000000013</v>
      </c>
      <c r="I3088" s="71">
        <f t="shared" si="654"/>
        <v>20414.000000000004</v>
      </c>
      <c r="J3088" s="99"/>
      <c r="K3088" s="99"/>
      <c r="L3088" s="99">
        <f t="shared" si="655"/>
        <v>0</v>
      </c>
      <c r="M3088" s="99">
        <f t="shared" si="653"/>
        <v>15659.150000000001</v>
      </c>
      <c r="N3088" s="99">
        <f t="shared" si="656"/>
        <v>4754.8500000000013</v>
      </c>
      <c r="O3088" s="99">
        <f t="shared" si="657"/>
        <v>20414.000000000004</v>
      </c>
      <c r="P3088" s="99"/>
      <c r="Q3088" s="99"/>
      <c r="R3088" s="99">
        <f t="shared" si="658"/>
        <v>0</v>
      </c>
      <c r="S3088" s="99">
        <f t="shared" si="659"/>
        <v>15659.150000000001</v>
      </c>
      <c r="T3088" s="99">
        <f t="shared" si="660"/>
        <v>4754.8500000000013</v>
      </c>
      <c r="U3088" s="99">
        <f t="shared" si="661"/>
        <v>20414.000000000004</v>
      </c>
      <c r="V3088" s="77"/>
    </row>
    <row r="3089" spans="1:68" s="92" customFormat="1" x14ac:dyDescent="0.25">
      <c r="A3089" s="109">
        <v>20</v>
      </c>
      <c r="B3089" s="235"/>
      <c r="C3089" s="235"/>
      <c r="D3089" s="235"/>
      <c r="E3089" s="235"/>
      <c r="F3089" s="106" t="s">
        <v>5188</v>
      </c>
      <c r="G3089" s="99">
        <v>217634.81000000003</v>
      </c>
      <c r="H3089" s="99">
        <v>46121.189999999988</v>
      </c>
      <c r="I3089" s="71">
        <f t="shared" si="654"/>
        <v>263756</v>
      </c>
      <c r="J3089" s="99"/>
      <c r="K3089" s="99"/>
      <c r="L3089" s="99">
        <f t="shared" si="655"/>
        <v>0</v>
      </c>
      <c r="M3089" s="99">
        <f t="shared" si="653"/>
        <v>217634.81000000003</v>
      </c>
      <c r="N3089" s="99">
        <f t="shared" si="656"/>
        <v>46121.189999999988</v>
      </c>
      <c r="O3089" s="99">
        <f t="shared" si="657"/>
        <v>263756</v>
      </c>
      <c r="P3089" s="99"/>
      <c r="Q3089" s="99"/>
      <c r="R3089" s="99">
        <f t="shared" si="658"/>
        <v>0</v>
      </c>
      <c r="S3089" s="99">
        <f t="shared" si="659"/>
        <v>217634.81000000003</v>
      </c>
      <c r="T3089" s="99">
        <f t="shared" si="660"/>
        <v>46121.189999999988</v>
      </c>
      <c r="U3089" s="99">
        <f t="shared" si="661"/>
        <v>263756</v>
      </c>
      <c r="V3089" s="77"/>
    </row>
    <row r="3090" spans="1:68" s="92" customFormat="1" x14ac:dyDescent="0.25">
      <c r="A3090" s="109">
        <v>21</v>
      </c>
      <c r="B3090" s="235"/>
      <c r="C3090" s="235"/>
      <c r="D3090" s="235"/>
      <c r="E3090" s="235"/>
      <c r="F3090" s="106" t="s">
        <v>5189</v>
      </c>
      <c r="G3090" s="99">
        <v>24834.920000000006</v>
      </c>
      <c r="H3090" s="99">
        <v>-205.91999999999916</v>
      </c>
      <c r="I3090" s="71">
        <f t="shared" si="654"/>
        <v>24629.000000000007</v>
      </c>
      <c r="J3090" s="99"/>
      <c r="K3090" s="99"/>
      <c r="L3090" s="99">
        <f t="shared" si="655"/>
        <v>0</v>
      </c>
      <c r="M3090" s="99">
        <f t="shared" si="653"/>
        <v>24834.920000000006</v>
      </c>
      <c r="N3090" s="99">
        <f t="shared" si="656"/>
        <v>-205.91999999999916</v>
      </c>
      <c r="O3090" s="99">
        <f t="shared" si="657"/>
        <v>24629.000000000007</v>
      </c>
      <c r="P3090" s="99"/>
      <c r="Q3090" s="99"/>
      <c r="R3090" s="99">
        <f t="shared" si="658"/>
        <v>0</v>
      </c>
      <c r="S3090" s="99">
        <f t="shared" si="659"/>
        <v>24834.920000000006</v>
      </c>
      <c r="T3090" s="99">
        <f t="shared" si="660"/>
        <v>-205.91999999999916</v>
      </c>
      <c r="U3090" s="99">
        <f t="shared" si="661"/>
        <v>24629.000000000007</v>
      </c>
      <c r="V3090" s="77"/>
    </row>
    <row r="3091" spans="1:68" s="92" customFormat="1" x14ac:dyDescent="0.25">
      <c r="A3091" s="109">
        <v>22</v>
      </c>
      <c r="B3091" s="235"/>
      <c r="C3091" s="235"/>
      <c r="D3091" s="235"/>
      <c r="E3091" s="235"/>
      <c r="F3091" s="106" t="s">
        <v>5190</v>
      </c>
      <c r="G3091" s="99">
        <v>317459.77000000008</v>
      </c>
      <c r="H3091" s="99">
        <v>39500.23000000001</v>
      </c>
      <c r="I3091" s="71">
        <f t="shared" si="654"/>
        <v>356960.00000000012</v>
      </c>
      <c r="J3091" s="99"/>
      <c r="K3091" s="99"/>
      <c r="L3091" s="99">
        <f t="shared" si="655"/>
        <v>0</v>
      </c>
      <c r="M3091" s="99">
        <f t="shared" si="653"/>
        <v>317459.77000000008</v>
      </c>
      <c r="N3091" s="99">
        <f t="shared" si="656"/>
        <v>39500.23000000001</v>
      </c>
      <c r="O3091" s="99">
        <f t="shared" si="657"/>
        <v>356960.00000000012</v>
      </c>
      <c r="P3091" s="99"/>
      <c r="Q3091" s="99"/>
      <c r="R3091" s="99">
        <f t="shared" si="658"/>
        <v>0</v>
      </c>
      <c r="S3091" s="99">
        <f t="shared" si="659"/>
        <v>317459.77000000008</v>
      </c>
      <c r="T3091" s="99">
        <f t="shared" si="660"/>
        <v>39500.23000000001</v>
      </c>
      <c r="U3091" s="99">
        <f t="shared" si="661"/>
        <v>356960.00000000012</v>
      </c>
      <c r="V3091" s="77"/>
    </row>
    <row r="3092" spans="1:68" s="92" customFormat="1" x14ac:dyDescent="0.25">
      <c r="A3092" s="109">
        <v>23</v>
      </c>
      <c r="B3092" s="235"/>
      <c r="C3092" s="235"/>
      <c r="D3092" s="235"/>
      <c r="E3092" s="235"/>
      <c r="F3092" s="106" t="s">
        <v>5191</v>
      </c>
      <c r="G3092" s="99">
        <v>467536.02999999991</v>
      </c>
      <c r="H3092" s="99">
        <v>96065.97</v>
      </c>
      <c r="I3092" s="71">
        <f t="shared" si="654"/>
        <v>563601.99999999988</v>
      </c>
      <c r="J3092" s="99"/>
      <c r="K3092" s="99"/>
      <c r="L3092" s="99">
        <f t="shared" si="655"/>
        <v>0</v>
      </c>
      <c r="M3092" s="99">
        <f t="shared" si="653"/>
        <v>467536.02999999991</v>
      </c>
      <c r="N3092" s="99">
        <f t="shared" si="656"/>
        <v>96065.97</v>
      </c>
      <c r="O3092" s="99">
        <f t="shared" si="657"/>
        <v>563601.99999999988</v>
      </c>
      <c r="P3092" s="99"/>
      <c r="Q3092" s="99"/>
      <c r="R3092" s="99">
        <f t="shared" si="658"/>
        <v>0</v>
      </c>
      <c r="S3092" s="99">
        <f t="shared" si="659"/>
        <v>467536.02999999991</v>
      </c>
      <c r="T3092" s="99">
        <f t="shared" si="660"/>
        <v>96065.97</v>
      </c>
      <c r="U3092" s="99">
        <f t="shared" si="661"/>
        <v>563601.99999999988</v>
      </c>
      <c r="V3092" s="77"/>
    </row>
    <row r="3093" spans="1:68" s="92" customFormat="1" x14ac:dyDescent="0.25">
      <c r="A3093" s="109">
        <v>24</v>
      </c>
      <c r="B3093" s="235"/>
      <c r="C3093" s="235"/>
      <c r="D3093" s="235"/>
      <c r="E3093" s="235"/>
      <c r="F3093" s="106" t="s">
        <v>5192</v>
      </c>
      <c r="G3093" s="99">
        <v>5.0022208597511102E-12</v>
      </c>
      <c r="H3093" s="99">
        <v>0</v>
      </c>
      <c r="I3093" s="71">
        <f t="shared" si="654"/>
        <v>5.0022208597511102E-12</v>
      </c>
      <c r="J3093" s="99"/>
      <c r="K3093" s="99"/>
      <c r="L3093" s="99">
        <f t="shared" si="655"/>
        <v>0</v>
      </c>
      <c r="M3093" s="99">
        <f t="shared" ref="M3093:M3156" si="665">G3093+J3093</f>
        <v>5.0022208597511102E-12</v>
      </c>
      <c r="N3093" s="99">
        <f t="shared" si="656"/>
        <v>0</v>
      </c>
      <c r="O3093" s="99">
        <f t="shared" si="657"/>
        <v>5.0022208597511102E-12</v>
      </c>
      <c r="P3093" s="99"/>
      <c r="Q3093" s="99"/>
      <c r="R3093" s="99">
        <f t="shared" si="658"/>
        <v>0</v>
      </c>
      <c r="S3093" s="99">
        <f t="shared" si="659"/>
        <v>5.0022208597511102E-12</v>
      </c>
      <c r="T3093" s="99">
        <f t="shared" si="660"/>
        <v>0</v>
      </c>
      <c r="U3093" s="99">
        <f t="shared" si="661"/>
        <v>5.0022208597511102E-12</v>
      </c>
      <c r="V3093" s="77"/>
    </row>
    <row r="3094" spans="1:68" s="92" customFormat="1" x14ac:dyDescent="0.25">
      <c r="A3094" s="109">
        <v>25</v>
      </c>
      <c r="B3094" s="235"/>
      <c r="C3094" s="235"/>
      <c r="D3094" s="235"/>
      <c r="E3094" s="235"/>
      <c r="F3094" s="106" t="s">
        <v>5193</v>
      </c>
      <c r="G3094" s="99">
        <v>34850.749999999993</v>
      </c>
      <c r="H3094" s="99">
        <v>9686.25</v>
      </c>
      <c r="I3094" s="71">
        <f t="shared" si="654"/>
        <v>44536.999999999993</v>
      </c>
      <c r="J3094" s="99"/>
      <c r="K3094" s="99"/>
      <c r="L3094" s="99">
        <f t="shared" si="655"/>
        <v>0</v>
      </c>
      <c r="M3094" s="99">
        <f t="shared" si="665"/>
        <v>34850.749999999993</v>
      </c>
      <c r="N3094" s="99">
        <f t="shared" si="656"/>
        <v>9686.25</v>
      </c>
      <c r="O3094" s="99">
        <f t="shared" si="657"/>
        <v>44536.999999999993</v>
      </c>
      <c r="P3094" s="99"/>
      <c r="Q3094" s="99"/>
      <c r="R3094" s="99">
        <f t="shared" si="658"/>
        <v>0</v>
      </c>
      <c r="S3094" s="99">
        <f t="shared" si="659"/>
        <v>34850.749999999993</v>
      </c>
      <c r="T3094" s="99">
        <f t="shared" si="660"/>
        <v>9686.25</v>
      </c>
      <c r="U3094" s="99">
        <f t="shared" si="661"/>
        <v>44536.999999999993</v>
      </c>
      <c r="V3094" s="77"/>
    </row>
    <row r="3095" spans="1:68" s="92" customFormat="1" x14ac:dyDescent="0.25">
      <c r="A3095" s="109">
        <v>26</v>
      </c>
      <c r="B3095" s="235"/>
      <c r="C3095" s="235"/>
      <c r="D3095" s="235"/>
      <c r="E3095" s="235"/>
      <c r="F3095" s="106" t="s">
        <v>5194</v>
      </c>
      <c r="G3095" s="99">
        <v>15412.640000000001</v>
      </c>
      <c r="H3095" s="99">
        <v>22091.359999999997</v>
      </c>
      <c r="I3095" s="71">
        <f t="shared" si="654"/>
        <v>37504</v>
      </c>
      <c r="J3095" s="99"/>
      <c r="K3095" s="99"/>
      <c r="L3095" s="99">
        <f t="shared" si="655"/>
        <v>0</v>
      </c>
      <c r="M3095" s="99">
        <f t="shared" si="665"/>
        <v>15412.640000000001</v>
      </c>
      <c r="N3095" s="99">
        <f t="shared" si="656"/>
        <v>22091.359999999997</v>
      </c>
      <c r="O3095" s="99">
        <f t="shared" si="657"/>
        <v>37504</v>
      </c>
      <c r="P3095" s="99"/>
      <c r="Q3095" s="99"/>
      <c r="R3095" s="99">
        <f t="shared" si="658"/>
        <v>0</v>
      </c>
      <c r="S3095" s="99">
        <f t="shared" si="659"/>
        <v>15412.640000000001</v>
      </c>
      <c r="T3095" s="99">
        <f t="shared" si="660"/>
        <v>22091.359999999997</v>
      </c>
      <c r="U3095" s="99">
        <f t="shared" si="661"/>
        <v>37504</v>
      </c>
      <c r="V3095" s="77"/>
    </row>
    <row r="3096" spans="1:68" s="92" customFormat="1" x14ac:dyDescent="0.25">
      <c r="A3096" s="109">
        <v>27</v>
      </c>
      <c r="B3096" s="235"/>
      <c r="C3096" s="235"/>
      <c r="D3096" s="235"/>
      <c r="E3096" s="235"/>
      <c r="F3096" s="106" t="s">
        <v>5195</v>
      </c>
      <c r="G3096" s="99">
        <v>281870.14000000019</v>
      </c>
      <c r="H3096" s="99">
        <v>67603.859999999986</v>
      </c>
      <c r="I3096" s="71">
        <f t="shared" ref="I3096:I3159" si="666">SUM(G3096:H3096)</f>
        <v>349474.00000000017</v>
      </c>
      <c r="J3096" s="99"/>
      <c r="K3096" s="99"/>
      <c r="L3096" s="99">
        <f t="shared" si="655"/>
        <v>0</v>
      </c>
      <c r="M3096" s="99">
        <f t="shared" si="665"/>
        <v>281870.14000000019</v>
      </c>
      <c r="N3096" s="99">
        <f t="shared" si="656"/>
        <v>67603.859999999986</v>
      </c>
      <c r="O3096" s="99">
        <f t="shared" si="657"/>
        <v>349474.00000000017</v>
      </c>
      <c r="P3096" s="99"/>
      <c r="Q3096" s="99"/>
      <c r="R3096" s="99">
        <f t="shared" si="658"/>
        <v>0</v>
      </c>
      <c r="S3096" s="99">
        <f t="shared" si="659"/>
        <v>281870.14000000019</v>
      </c>
      <c r="T3096" s="99">
        <f t="shared" si="660"/>
        <v>67603.859999999986</v>
      </c>
      <c r="U3096" s="99">
        <f t="shared" si="661"/>
        <v>349474.00000000017</v>
      </c>
      <c r="V3096" s="77"/>
    </row>
    <row r="3097" spans="1:68" s="92" customFormat="1" x14ac:dyDescent="0.25">
      <c r="A3097" s="109">
        <v>28</v>
      </c>
      <c r="B3097" s="235"/>
      <c r="C3097" s="235"/>
      <c r="D3097" s="235"/>
      <c r="E3097" s="235"/>
      <c r="F3097" s="106" t="s">
        <v>5196</v>
      </c>
      <c r="G3097" s="99">
        <v>202831.8</v>
      </c>
      <c r="H3097" s="99">
        <v>42799.200000000004</v>
      </c>
      <c r="I3097" s="71">
        <f t="shared" si="666"/>
        <v>245631</v>
      </c>
      <c r="J3097" s="99"/>
      <c r="K3097" s="99"/>
      <c r="L3097" s="99">
        <f t="shared" si="655"/>
        <v>0</v>
      </c>
      <c r="M3097" s="99">
        <f t="shared" si="665"/>
        <v>202831.8</v>
      </c>
      <c r="N3097" s="99">
        <f t="shared" si="656"/>
        <v>42799.200000000004</v>
      </c>
      <c r="O3097" s="99">
        <f t="shared" si="657"/>
        <v>245631</v>
      </c>
      <c r="P3097" s="99"/>
      <c r="Q3097" s="99"/>
      <c r="R3097" s="99">
        <f t="shared" si="658"/>
        <v>0</v>
      </c>
      <c r="S3097" s="99">
        <f t="shared" si="659"/>
        <v>202831.8</v>
      </c>
      <c r="T3097" s="99">
        <f t="shared" si="660"/>
        <v>42799.200000000004</v>
      </c>
      <c r="U3097" s="99">
        <f t="shared" si="661"/>
        <v>245631</v>
      </c>
      <c r="V3097" s="77"/>
    </row>
    <row r="3098" spans="1:68" s="92" customFormat="1" x14ac:dyDescent="0.25">
      <c r="A3098" s="109">
        <v>29</v>
      </c>
      <c r="B3098" s="235"/>
      <c r="C3098" s="235"/>
      <c r="D3098" s="235"/>
      <c r="E3098" s="235"/>
      <c r="F3098" s="106" t="s">
        <v>5197</v>
      </c>
      <c r="G3098" s="99">
        <v>-6622.9399999999987</v>
      </c>
      <c r="H3098" s="99">
        <v>16754.939999999999</v>
      </c>
      <c r="I3098" s="71">
        <f t="shared" si="666"/>
        <v>10132</v>
      </c>
      <c r="J3098" s="99"/>
      <c r="K3098" s="99"/>
      <c r="L3098" s="99">
        <f t="shared" si="655"/>
        <v>0</v>
      </c>
      <c r="M3098" s="99">
        <f t="shared" si="665"/>
        <v>-6622.9399999999987</v>
      </c>
      <c r="N3098" s="99">
        <f t="shared" si="656"/>
        <v>16754.939999999999</v>
      </c>
      <c r="O3098" s="99">
        <f t="shared" si="657"/>
        <v>10132</v>
      </c>
      <c r="P3098" s="99"/>
      <c r="Q3098" s="99"/>
      <c r="R3098" s="99">
        <f t="shared" si="658"/>
        <v>0</v>
      </c>
      <c r="S3098" s="99">
        <f t="shared" si="659"/>
        <v>-6622.9399999999987</v>
      </c>
      <c r="T3098" s="99">
        <f t="shared" si="660"/>
        <v>16754.939999999999</v>
      </c>
      <c r="U3098" s="99">
        <f t="shared" si="661"/>
        <v>10132</v>
      </c>
      <c r="V3098" s="77"/>
    </row>
    <row r="3099" spans="1:68" s="92" customFormat="1" x14ac:dyDescent="0.25">
      <c r="A3099" s="109">
        <v>30</v>
      </c>
      <c r="B3099" s="235"/>
      <c r="C3099" s="235"/>
      <c r="D3099" s="235"/>
      <c r="E3099" s="235"/>
      <c r="F3099" s="106" t="s">
        <v>5198</v>
      </c>
      <c r="G3099" s="99">
        <v>210902.24999999994</v>
      </c>
      <c r="H3099" s="99">
        <v>50805.749999999993</v>
      </c>
      <c r="I3099" s="71">
        <f t="shared" si="666"/>
        <v>261707.99999999994</v>
      </c>
      <c r="J3099" s="99"/>
      <c r="K3099" s="99"/>
      <c r="L3099" s="99">
        <f t="shared" si="655"/>
        <v>0</v>
      </c>
      <c r="M3099" s="99">
        <f t="shared" si="665"/>
        <v>210902.24999999994</v>
      </c>
      <c r="N3099" s="99">
        <f t="shared" si="656"/>
        <v>50805.749999999993</v>
      </c>
      <c r="O3099" s="99">
        <f t="shared" si="657"/>
        <v>261707.99999999994</v>
      </c>
      <c r="P3099" s="99"/>
      <c r="Q3099" s="99"/>
      <c r="R3099" s="99">
        <f t="shared" si="658"/>
        <v>0</v>
      </c>
      <c r="S3099" s="99">
        <f t="shared" si="659"/>
        <v>210902.24999999994</v>
      </c>
      <c r="T3099" s="99">
        <f t="shared" si="660"/>
        <v>50805.749999999993</v>
      </c>
      <c r="U3099" s="99">
        <f t="shared" si="661"/>
        <v>261707.99999999994</v>
      </c>
      <c r="V3099" s="77"/>
    </row>
    <row r="3100" spans="1:68" s="92" customFormat="1" x14ac:dyDescent="0.25">
      <c r="A3100" s="109">
        <v>31</v>
      </c>
      <c r="B3100" s="236"/>
      <c r="C3100" s="236"/>
      <c r="D3100" s="236"/>
      <c r="E3100" s="236"/>
      <c r="F3100" s="106" t="s">
        <v>5199</v>
      </c>
      <c r="G3100" s="99">
        <v>-25995.55</v>
      </c>
      <c r="H3100" s="99">
        <v>1189.55</v>
      </c>
      <c r="I3100" s="71">
        <f t="shared" si="666"/>
        <v>-24806</v>
      </c>
      <c r="J3100" s="99"/>
      <c r="K3100" s="99"/>
      <c r="L3100" s="99">
        <f t="shared" si="655"/>
        <v>0</v>
      </c>
      <c r="M3100" s="99">
        <f t="shared" si="665"/>
        <v>-25995.55</v>
      </c>
      <c r="N3100" s="99">
        <f t="shared" si="656"/>
        <v>1189.55</v>
      </c>
      <c r="O3100" s="99">
        <f t="shared" si="657"/>
        <v>-24806</v>
      </c>
      <c r="P3100" s="99"/>
      <c r="Q3100" s="99"/>
      <c r="R3100" s="99">
        <f t="shared" si="658"/>
        <v>0</v>
      </c>
      <c r="S3100" s="99">
        <f t="shared" si="659"/>
        <v>-25995.55</v>
      </c>
      <c r="T3100" s="99">
        <f t="shared" si="660"/>
        <v>1189.55</v>
      </c>
      <c r="U3100" s="99">
        <f t="shared" si="661"/>
        <v>-24806</v>
      </c>
      <c r="V3100" s="77"/>
    </row>
    <row r="3101" spans="1:68" s="219" customFormat="1" x14ac:dyDescent="0.25">
      <c r="A3101" s="255" t="s">
        <v>43</v>
      </c>
      <c r="B3101" s="256"/>
      <c r="C3101" s="256"/>
      <c r="D3101" s="256"/>
      <c r="E3101" s="256"/>
      <c r="F3101" s="218">
        <f>A3100</f>
        <v>31</v>
      </c>
      <c r="G3101" s="97">
        <f>SUM(G3070:G3100)</f>
        <v>2934731.1300000004</v>
      </c>
      <c r="H3101" s="97">
        <f t="shared" ref="H3101:U3101" si="667">SUM(H3070:H3100)</f>
        <v>635322.86999999988</v>
      </c>
      <c r="I3101" s="97">
        <f t="shared" si="667"/>
        <v>3570054.0000000005</v>
      </c>
      <c r="J3101" s="97">
        <f t="shared" si="667"/>
        <v>0</v>
      </c>
      <c r="K3101" s="97">
        <f t="shared" si="667"/>
        <v>0</v>
      </c>
      <c r="L3101" s="97">
        <f t="shared" si="667"/>
        <v>0</v>
      </c>
      <c r="M3101" s="97">
        <f t="shared" si="667"/>
        <v>2934731.1300000004</v>
      </c>
      <c r="N3101" s="97">
        <f t="shared" si="667"/>
        <v>635322.86999999988</v>
      </c>
      <c r="O3101" s="97">
        <f t="shared" si="667"/>
        <v>3570054.0000000005</v>
      </c>
      <c r="P3101" s="97">
        <f t="shared" si="667"/>
        <v>0</v>
      </c>
      <c r="Q3101" s="97">
        <f t="shared" si="667"/>
        <v>0</v>
      </c>
      <c r="R3101" s="97">
        <f t="shared" si="667"/>
        <v>0</v>
      </c>
      <c r="S3101" s="97">
        <f t="shared" si="667"/>
        <v>2934731.1300000004</v>
      </c>
      <c r="T3101" s="97">
        <f t="shared" si="667"/>
        <v>635322.86999999988</v>
      </c>
      <c r="U3101" s="97">
        <f t="shared" si="667"/>
        <v>3570054.0000000005</v>
      </c>
      <c r="V3101" s="97"/>
      <c r="W3101" s="92"/>
      <c r="X3101" s="92"/>
      <c r="Y3101" s="92"/>
      <c r="Z3101" s="92"/>
      <c r="AA3101" s="92"/>
      <c r="AB3101" s="92"/>
      <c r="AC3101" s="92"/>
      <c r="AD3101" s="92"/>
      <c r="AE3101" s="92"/>
      <c r="AF3101" s="92"/>
      <c r="AG3101" s="92"/>
      <c r="AH3101" s="92"/>
      <c r="AI3101" s="92"/>
      <c r="AJ3101" s="92"/>
      <c r="AK3101" s="92"/>
      <c r="AL3101" s="92"/>
      <c r="AM3101" s="92"/>
      <c r="AN3101" s="92"/>
      <c r="AO3101" s="92"/>
      <c r="AP3101" s="92"/>
      <c r="AQ3101" s="92"/>
      <c r="AR3101" s="92"/>
      <c r="AS3101" s="92"/>
      <c r="AT3101" s="92"/>
      <c r="AU3101" s="92"/>
      <c r="AV3101" s="92"/>
      <c r="AW3101" s="92"/>
      <c r="AX3101" s="92"/>
      <c r="AY3101" s="92"/>
      <c r="AZ3101" s="92"/>
      <c r="BA3101" s="92"/>
      <c r="BB3101" s="92"/>
      <c r="BC3101" s="92"/>
      <c r="BD3101" s="92"/>
      <c r="BE3101" s="92"/>
      <c r="BF3101" s="92"/>
      <c r="BG3101" s="92"/>
      <c r="BH3101" s="92"/>
      <c r="BI3101" s="92"/>
      <c r="BJ3101" s="92"/>
      <c r="BK3101" s="92"/>
      <c r="BL3101" s="92"/>
      <c r="BM3101" s="92"/>
      <c r="BN3101" s="92"/>
      <c r="BO3101" s="92"/>
      <c r="BP3101" s="92"/>
    </row>
    <row r="3102" spans="1:68" s="92" customFormat="1" ht="15" customHeight="1" x14ac:dyDescent="0.25">
      <c r="A3102" s="82">
        <v>1</v>
      </c>
      <c r="B3102" s="245" t="s">
        <v>1843</v>
      </c>
      <c r="C3102" s="245" t="s">
        <v>1844</v>
      </c>
      <c r="D3102" s="245" t="s">
        <v>5601</v>
      </c>
      <c r="E3102" s="245" t="s">
        <v>2170</v>
      </c>
      <c r="F3102" s="82" t="s">
        <v>5200</v>
      </c>
      <c r="G3102" s="99">
        <v>72213.569999999891</v>
      </c>
      <c r="H3102" s="99">
        <v>13303.429999999993</v>
      </c>
      <c r="I3102" s="71">
        <f t="shared" si="666"/>
        <v>85516.999999999884</v>
      </c>
      <c r="J3102" s="99"/>
      <c r="K3102" s="99"/>
      <c r="L3102" s="99">
        <f t="shared" si="655"/>
        <v>0</v>
      </c>
      <c r="M3102" s="99">
        <f t="shared" si="665"/>
        <v>72213.569999999891</v>
      </c>
      <c r="N3102" s="99">
        <f t="shared" si="656"/>
        <v>13303.429999999993</v>
      </c>
      <c r="O3102" s="99">
        <f t="shared" si="657"/>
        <v>85516.999999999884</v>
      </c>
      <c r="P3102" s="99"/>
      <c r="Q3102" s="99"/>
      <c r="R3102" s="99">
        <f t="shared" si="658"/>
        <v>0</v>
      </c>
      <c r="S3102" s="99">
        <f t="shared" si="659"/>
        <v>72213.569999999891</v>
      </c>
      <c r="T3102" s="99">
        <f t="shared" si="660"/>
        <v>13303.429999999993</v>
      </c>
      <c r="U3102" s="99">
        <f t="shared" si="661"/>
        <v>85516.999999999884</v>
      </c>
      <c r="V3102" s="105"/>
    </row>
    <row r="3103" spans="1:68" s="92" customFormat="1" x14ac:dyDescent="0.25">
      <c r="A3103" s="82">
        <v>2</v>
      </c>
      <c r="B3103" s="246"/>
      <c r="C3103" s="246"/>
      <c r="D3103" s="246"/>
      <c r="E3103" s="246"/>
      <c r="F3103" s="82" t="s">
        <v>5201</v>
      </c>
      <c r="G3103" s="99">
        <v>19605.880000000005</v>
      </c>
      <c r="H3103" s="99">
        <v>5742.1199999999972</v>
      </c>
      <c r="I3103" s="71">
        <f t="shared" si="666"/>
        <v>25348</v>
      </c>
      <c r="J3103" s="99"/>
      <c r="K3103" s="99"/>
      <c r="L3103" s="99">
        <f t="shared" si="655"/>
        <v>0</v>
      </c>
      <c r="M3103" s="99">
        <f t="shared" si="665"/>
        <v>19605.880000000005</v>
      </c>
      <c r="N3103" s="99">
        <f t="shared" si="656"/>
        <v>5742.1199999999972</v>
      </c>
      <c r="O3103" s="99">
        <f t="shared" si="657"/>
        <v>25348</v>
      </c>
      <c r="P3103" s="99"/>
      <c r="Q3103" s="99"/>
      <c r="R3103" s="99">
        <f t="shared" si="658"/>
        <v>0</v>
      </c>
      <c r="S3103" s="99">
        <f t="shared" si="659"/>
        <v>19605.880000000005</v>
      </c>
      <c r="T3103" s="99">
        <f t="shared" si="660"/>
        <v>5742.1199999999972</v>
      </c>
      <c r="U3103" s="99">
        <f t="shared" si="661"/>
        <v>25348</v>
      </c>
      <c r="V3103" s="105"/>
    </row>
    <row r="3104" spans="1:68" s="92" customFormat="1" x14ac:dyDescent="0.25">
      <c r="A3104" s="82">
        <v>3</v>
      </c>
      <c r="B3104" s="246"/>
      <c r="C3104" s="246"/>
      <c r="D3104" s="246"/>
      <c r="E3104" s="246"/>
      <c r="F3104" s="82" t="s">
        <v>5202</v>
      </c>
      <c r="G3104" s="99">
        <v>109789.24000000002</v>
      </c>
      <c r="H3104" s="99">
        <v>22548.76</v>
      </c>
      <c r="I3104" s="71">
        <f t="shared" si="666"/>
        <v>132338.00000000003</v>
      </c>
      <c r="J3104" s="99"/>
      <c r="K3104" s="99"/>
      <c r="L3104" s="99">
        <f t="shared" si="655"/>
        <v>0</v>
      </c>
      <c r="M3104" s="99">
        <f t="shared" si="665"/>
        <v>109789.24000000002</v>
      </c>
      <c r="N3104" s="99">
        <f t="shared" si="656"/>
        <v>22548.76</v>
      </c>
      <c r="O3104" s="99">
        <f t="shared" si="657"/>
        <v>132338.00000000003</v>
      </c>
      <c r="P3104" s="99"/>
      <c r="Q3104" s="99"/>
      <c r="R3104" s="99">
        <f t="shared" si="658"/>
        <v>0</v>
      </c>
      <c r="S3104" s="99">
        <f t="shared" si="659"/>
        <v>109789.24000000002</v>
      </c>
      <c r="T3104" s="99">
        <f t="shared" si="660"/>
        <v>22548.76</v>
      </c>
      <c r="U3104" s="99">
        <f t="shared" si="661"/>
        <v>132338.00000000003</v>
      </c>
      <c r="V3104" s="105"/>
    </row>
    <row r="3105" spans="1:22" s="92" customFormat="1" x14ac:dyDescent="0.25">
      <c r="A3105" s="82">
        <v>4</v>
      </c>
      <c r="B3105" s="246"/>
      <c r="C3105" s="246"/>
      <c r="D3105" s="246"/>
      <c r="E3105" s="246"/>
      <c r="F3105" s="82" t="s">
        <v>5203</v>
      </c>
      <c r="G3105" s="99">
        <v>12353.29</v>
      </c>
      <c r="H3105" s="99">
        <v>4107.7100000000009</v>
      </c>
      <c r="I3105" s="71">
        <f t="shared" si="666"/>
        <v>16461</v>
      </c>
      <c r="J3105" s="99"/>
      <c r="K3105" s="99"/>
      <c r="L3105" s="99">
        <f t="shared" si="655"/>
        <v>0</v>
      </c>
      <c r="M3105" s="99">
        <f t="shared" si="665"/>
        <v>12353.29</v>
      </c>
      <c r="N3105" s="99">
        <f t="shared" si="656"/>
        <v>4107.7100000000009</v>
      </c>
      <c r="O3105" s="99">
        <f t="shared" si="657"/>
        <v>16461</v>
      </c>
      <c r="P3105" s="99"/>
      <c r="Q3105" s="99"/>
      <c r="R3105" s="99">
        <f t="shared" si="658"/>
        <v>0</v>
      </c>
      <c r="S3105" s="99">
        <f t="shared" si="659"/>
        <v>12353.29</v>
      </c>
      <c r="T3105" s="99">
        <f t="shared" si="660"/>
        <v>4107.7100000000009</v>
      </c>
      <c r="U3105" s="99">
        <f t="shared" si="661"/>
        <v>16461</v>
      </c>
      <c r="V3105" s="105"/>
    </row>
    <row r="3106" spans="1:22" s="92" customFormat="1" x14ac:dyDescent="0.25">
      <c r="A3106" s="82">
        <v>5</v>
      </c>
      <c r="B3106" s="246"/>
      <c r="C3106" s="246"/>
      <c r="D3106" s="246"/>
      <c r="E3106" s="246"/>
      <c r="F3106" s="82" t="s">
        <v>5204</v>
      </c>
      <c r="G3106" s="99">
        <v>186704.75999999998</v>
      </c>
      <c r="H3106" s="99">
        <v>41303.240000000005</v>
      </c>
      <c r="I3106" s="71">
        <f t="shared" si="666"/>
        <v>228008</v>
      </c>
      <c r="J3106" s="99"/>
      <c r="K3106" s="99"/>
      <c r="L3106" s="99">
        <f t="shared" si="655"/>
        <v>0</v>
      </c>
      <c r="M3106" s="99">
        <f t="shared" si="665"/>
        <v>186704.75999999998</v>
      </c>
      <c r="N3106" s="99">
        <f t="shared" si="656"/>
        <v>41303.240000000005</v>
      </c>
      <c r="O3106" s="99">
        <f t="shared" si="657"/>
        <v>228008</v>
      </c>
      <c r="P3106" s="99"/>
      <c r="Q3106" s="99"/>
      <c r="R3106" s="99">
        <f t="shared" si="658"/>
        <v>0</v>
      </c>
      <c r="S3106" s="99">
        <f t="shared" si="659"/>
        <v>186704.75999999998</v>
      </c>
      <c r="T3106" s="99">
        <f t="shared" si="660"/>
        <v>41303.240000000005</v>
      </c>
      <c r="U3106" s="99">
        <f t="shared" si="661"/>
        <v>228008</v>
      </c>
      <c r="V3106" s="105"/>
    </row>
    <row r="3107" spans="1:22" s="92" customFormat="1" x14ac:dyDescent="0.25">
      <c r="A3107" s="82">
        <v>6</v>
      </c>
      <c r="B3107" s="246"/>
      <c r="C3107" s="246"/>
      <c r="D3107" s="246"/>
      <c r="E3107" s="246"/>
      <c r="F3107" s="82" t="s">
        <v>5205</v>
      </c>
      <c r="G3107" s="99">
        <v>90396.360000000015</v>
      </c>
      <c r="H3107" s="99">
        <v>31522.639999999992</v>
      </c>
      <c r="I3107" s="71">
        <f t="shared" si="666"/>
        <v>121919</v>
      </c>
      <c r="J3107" s="99"/>
      <c r="K3107" s="99"/>
      <c r="L3107" s="99">
        <f t="shared" si="655"/>
        <v>0</v>
      </c>
      <c r="M3107" s="99">
        <f t="shared" si="665"/>
        <v>90396.360000000015</v>
      </c>
      <c r="N3107" s="99">
        <f t="shared" si="656"/>
        <v>31522.639999999992</v>
      </c>
      <c r="O3107" s="99">
        <f t="shared" si="657"/>
        <v>121919</v>
      </c>
      <c r="P3107" s="99"/>
      <c r="Q3107" s="99"/>
      <c r="R3107" s="99">
        <f t="shared" si="658"/>
        <v>0</v>
      </c>
      <c r="S3107" s="99">
        <f t="shared" si="659"/>
        <v>90396.360000000015</v>
      </c>
      <c r="T3107" s="99">
        <f t="shared" si="660"/>
        <v>31522.639999999992</v>
      </c>
      <c r="U3107" s="99">
        <f t="shared" si="661"/>
        <v>121919</v>
      </c>
      <c r="V3107" s="105"/>
    </row>
    <row r="3108" spans="1:22" s="92" customFormat="1" x14ac:dyDescent="0.25">
      <c r="A3108" s="82">
        <v>7</v>
      </c>
      <c r="B3108" s="246"/>
      <c r="C3108" s="246"/>
      <c r="D3108" s="246"/>
      <c r="E3108" s="246"/>
      <c r="F3108" s="82" t="s">
        <v>5206</v>
      </c>
      <c r="G3108" s="99">
        <v>14770.95</v>
      </c>
      <c r="H3108" s="99">
        <v>15619.050000000001</v>
      </c>
      <c r="I3108" s="71">
        <f t="shared" si="666"/>
        <v>30390</v>
      </c>
      <c r="J3108" s="99"/>
      <c r="K3108" s="99"/>
      <c r="L3108" s="99">
        <f t="shared" si="655"/>
        <v>0</v>
      </c>
      <c r="M3108" s="99">
        <f t="shared" si="665"/>
        <v>14770.95</v>
      </c>
      <c r="N3108" s="99">
        <f t="shared" si="656"/>
        <v>15619.050000000001</v>
      </c>
      <c r="O3108" s="99">
        <f t="shared" si="657"/>
        <v>30390</v>
      </c>
      <c r="P3108" s="99"/>
      <c r="Q3108" s="99"/>
      <c r="R3108" s="99">
        <f t="shared" si="658"/>
        <v>0</v>
      </c>
      <c r="S3108" s="99">
        <f t="shared" si="659"/>
        <v>14770.95</v>
      </c>
      <c r="T3108" s="99">
        <f t="shared" si="660"/>
        <v>15619.050000000001</v>
      </c>
      <c r="U3108" s="99">
        <f t="shared" si="661"/>
        <v>30390</v>
      </c>
      <c r="V3108" s="105"/>
    </row>
    <row r="3109" spans="1:22" s="92" customFormat="1" x14ac:dyDescent="0.25">
      <c r="A3109" s="82">
        <v>8</v>
      </c>
      <c r="B3109" s="246"/>
      <c r="C3109" s="246"/>
      <c r="D3109" s="246"/>
      <c r="E3109" s="246"/>
      <c r="F3109" s="82" t="s">
        <v>5207</v>
      </c>
      <c r="G3109" s="99">
        <v>-25291.82</v>
      </c>
      <c r="H3109" s="99">
        <v>-3083.1800000000003</v>
      </c>
      <c r="I3109" s="71">
        <f t="shared" si="666"/>
        <v>-28375</v>
      </c>
      <c r="J3109" s="99"/>
      <c r="K3109" s="99"/>
      <c r="L3109" s="99">
        <f t="shared" si="655"/>
        <v>0</v>
      </c>
      <c r="M3109" s="99">
        <f t="shared" si="665"/>
        <v>-25291.82</v>
      </c>
      <c r="N3109" s="99">
        <f t="shared" si="656"/>
        <v>-3083.1800000000003</v>
      </c>
      <c r="O3109" s="99">
        <f t="shared" si="657"/>
        <v>-28375</v>
      </c>
      <c r="P3109" s="99"/>
      <c r="Q3109" s="99"/>
      <c r="R3109" s="99">
        <f t="shared" si="658"/>
        <v>0</v>
      </c>
      <c r="S3109" s="99">
        <f t="shared" si="659"/>
        <v>-25291.82</v>
      </c>
      <c r="T3109" s="99">
        <f t="shared" si="660"/>
        <v>-3083.1800000000003</v>
      </c>
      <c r="U3109" s="99">
        <f t="shared" si="661"/>
        <v>-28375</v>
      </c>
      <c r="V3109" s="105"/>
    </row>
    <row r="3110" spans="1:22" s="92" customFormat="1" x14ac:dyDescent="0.25">
      <c r="A3110" s="82">
        <v>9</v>
      </c>
      <c r="B3110" s="246"/>
      <c r="C3110" s="246"/>
      <c r="D3110" s="246"/>
      <c r="E3110" s="246"/>
      <c r="F3110" s="82" t="s">
        <v>5208</v>
      </c>
      <c r="G3110" s="99">
        <v>14885.11</v>
      </c>
      <c r="H3110" s="99">
        <v>5008.8899999999994</v>
      </c>
      <c r="I3110" s="71">
        <f t="shared" si="666"/>
        <v>19894</v>
      </c>
      <c r="J3110" s="99"/>
      <c r="K3110" s="99"/>
      <c r="L3110" s="99">
        <f t="shared" si="655"/>
        <v>0</v>
      </c>
      <c r="M3110" s="99">
        <f t="shared" si="665"/>
        <v>14885.11</v>
      </c>
      <c r="N3110" s="99">
        <f t="shared" si="656"/>
        <v>5008.8899999999994</v>
      </c>
      <c r="O3110" s="99">
        <f t="shared" si="657"/>
        <v>19894</v>
      </c>
      <c r="P3110" s="99"/>
      <c r="Q3110" s="99"/>
      <c r="R3110" s="99">
        <f t="shared" si="658"/>
        <v>0</v>
      </c>
      <c r="S3110" s="99">
        <f t="shared" si="659"/>
        <v>14885.11</v>
      </c>
      <c r="T3110" s="99">
        <f t="shared" si="660"/>
        <v>5008.8899999999994</v>
      </c>
      <c r="U3110" s="99">
        <f t="shared" si="661"/>
        <v>19894</v>
      </c>
      <c r="V3110" s="105"/>
    </row>
    <row r="3111" spans="1:22" s="92" customFormat="1" x14ac:dyDescent="0.25">
      <c r="A3111" s="82">
        <v>10</v>
      </c>
      <c r="B3111" s="246"/>
      <c r="C3111" s="246"/>
      <c r="D3111" s="246"/>
      <c r="E3111" s="246"/>
      <c r="F3111" s="82" t="s">
        <v>5209</v>
      </c>
      <c r="G3111" s="99">
        <v>38501.810000000019</v>
      </c>
      <c r="H3111" s="99">
        <v>12743.19</v>
      </c>
      <c r="I3111" s="71">
        <f t="shared" si="666"/>
        <v>51245.000000000022</v>
      </c>
      <c r="J3111" s="99"/>
      <c r="K3111" s="99"/>
      <c r="L3111" s="99">
        <f t="shared" si="655"/>
        <v>0</v>
      </c>
      <c r="M3111" s="99">
        <f t="shared" si="665"/>
        <v>38501.810000000019</v>
      </c>
      <c r="N3111" s="99">
        <f t="shared" si="656"/>
        <v>12743.19</v>
      </c>
      <c r="O3111" s="99">
        <f t="shared" si="657"/>
        <v>51245.000000000022</v>
      </c>
      <c r="P3111" s="99"/>
      <c r="Q3111" s="99"/>
      <c r="R3111" s="99">
        <f t="shared" si="658"/>
        <v>0</v>
      </c>
      <c r="S3111" s="99">
        <f t="shared" si="659"/>
        <v>38501.810000000019</v>
      </c>
      <c r="T3111" s="99">
        <f t="shared" si="660"/>
        <v>12743.19</v>
      </c>
      <c r="U3111" s="99">
        <f t="shared" si="661"/>
        <v>51245.000000000022</v>
      </c>
      <c r="V3111" s="105"/>
    </row>
    <row r="3112" spans="1:22" s="92" customFormat="1" x14ac:dyDescent="0.25">
      <c r="A3112" s="82">
        <v>11</v>
      </c>
      <c r="B3112" s="246"/>
      <c r="C3112" s="246"/>
      <c r="D3112" s="246"/>
      <c r="E3112" s="246"/>
      <c r="F3112" s="82" t="s">
        <v>5210</v>
      </c>
      <c r="G3112" s="99">
        <v>48608.880000000026</v>
      </c>
      <c r="H3112" s="99">
        <v>27651.120000000003</v>
      </c>
      <c r="I3112" s="71">
        <f t="shared" si="666"/>
        <v>76260.000000000029</v>
      </c>
      <c r="J3112" s="99"/>
      <c r="K3112" s="99"/>
      <c r="L3112" s="99">
        <f t="shared" ref="L3112:L3175" si="668">J3112+K3112</f>
        <v>0</v>
      </c>
      <c r="M3112" s="99">
        <f t="shared" si="665"/>
        <v>48608.880000000026</v>
      </c>
      <c r="N3112" s="99">
        <f t="shared" ref="N3112:N3175" si="669">H3112+K3112</f>
        <v>27651.120000000003</v>
      </c>
      <c r="O3112" s="99">
        <f t="shared" ref="O3112:O3175" si="670">I3112+L3112</f>
        <v>76260.000000000029</v>
      </c>
      <c r="P3112" s="99"/>
      <c r="Q3112" s="99"/>
      <c r="R3112" s="99">
        <f t="shared" ref="R3112:R3175" si="671">P3112+Q3112</f>
        <v>0</v>
      </c>
      <c r="S3112" s="99">
        <f t="shared" ref="S3112:S3175" si="672">M3112-P3112</f>
        <v>48608.880000000026</v>
      </c>
      <c r="T3112" s="99">
        <f t="shared" ref="T3112:T3175" si="673">N3112-Q3112</f>
        <v>27651.120000000003</v>
      </c>
      <c r="U3112" s="99">
        <f t="shared" ref="U3112:U3175" si="674">O3112-R3112</f>
        <v>76260.000000000029</v>
      </c>
      <c r="V3112" s="105"/>
    </row>
    <row r="3113" spans="1:22" s="92" customFormat="1" x14ac:dyDescent="0.25">
      <c r="A3113" s="82">
        <v>12</v>
      </c>
      <c r="B3113" s="246"/>
      <c r="C3113" s="246"/>
      <c r="D3113" s="246"/>
      <c r="E3113" s="246"/>
      <c r="F3113" s="82" t="s">
        <v>5211</v>
      </c>
      <c r="G3113" s="99">
        <v>8909.08</v>
      </c>
      <c r="H3113" s="99">
        <v>2876.92</v>
      </c>
      <c r="I3113" s="71">
        <f t="shared" si="666"/>
        <v>11786</v>
      </c>
      <c r="J3113" s="99"/>
      <c r="K3113" s="99"/>
      <c r="L3113" s="99">
        <f t="shared" si="668"/>
        <v>0</v>
      </c>
      <c r="M3113" s="99">
        <f t="shared" si="665"/>
        <v>8909.08</v>
      </c>
      <c r="N3113" s="99">
        <f t="shared" si="669"/>
        <v>2876.92</v>
      </c>
      <c r="O3113" s="99">
        <f t="shared" si="670"/>
        <v>11786</v>
      </c>
      <c r="P3113" s="99"/>
      <c r="Q3113" s="99"/>
      <c r="R3113" s="99">
        <f t="shared" si="671"/>
        <v>0</v>
      </c>
      <c r="S3113" s="99">
        <f t="shared" si="672"/>
        <v>8909.08</v>
      </c>
      <c r="T3113" s="99">
        <f t="shared" si="673"/>
        <v>2876.92</v>
      </c>
      <c r="U3113" s="99">
        <f t="shared" si="674"/>
        <v>11786</v>
      </c>
      <c r="V3113" s="105"/>
    </row>
    <row r="3114" spans="1:22" s="92" customFormat="1" x14ac:dyDescent="0.25">
      <c r="A3114" s="82">
        <v>13</v>
      </c>
      <c r="B3114" s="246"/>
      <c r="C3114" s="246"/>
      <c r="D3114" s="246"/>
      <c r="E3114" s="246"/>
      <c r="F3114" s="82" t="s">
        <v>5212</v>
      </c>
      <c r="G3114" s="99">
        <v>5978.26</v>
      </c>
      <c r="H3114" s="99">
        <v>777.7399999999999</v>
      </c>
      <c r="I3114" s="71">
        <f t="shared" si="666"/>
        <v>6756</v>
      </c>
      <c r="J3114" s="99"/>
      <c r="K3114" s="99"/>
      <c r="L3114" s="99">
        <f t="shared" si="668"/>
        <v>0</v>
      </c>
      <c r="M3114" s="99">
        <f t="shared" si="665"/>
        <v>5978.26</v>
      </c>
      <c r="N3114" s="99">
        <f t="shared" si="669"/>
        <v>777.7399999999999</v>
      </c>
      <c r="O3114" s="99">
        <f t="shared" si="670"/>
        <v>6756</v>
      </c>
      <c r="P3114" s="99"/>
      <c r="Q3114" s="99"/>
      <c r="R3114" s="99">
        <f t="shared" si="671"/>
        <v>0</v>
      </c>
      <c r="S3114" s="99">
        <f t="shared" si="672"/>
        <v>5978.26</v>
      </c>
      <c r="T3114" s="99">
        <f t="shared" si="673"/>
        <v>777.7399999999999</v>
      </c>
      <c r="U3114" s="99">
        <f t="shared" si="674"/>
        <v>6756</v>
      </c>
      <c r="V3114" s="105"/>
    </row>
    <row r="3115" spans="1:22" s="92" customFormat="1" x14ac:dyDescent="0.25">
      <c r="A3115" s="82">
        <v>14</v>
      </c>
      <c r="B3115" s="246"/>
      <c r="C3115" s="246"/>
      <c r="D3115" s="246"/>
      <c r="E3115" s="246"/>
      <c r="F3115" s="82" t="s">
        <v>5213</v>
      </c>
      <c r="G3115" s="99">
        <v>2775.7400000000052</v>
      </c>
      <c r="H3115" s="99">
        <v>76.259999999999991</v>
      </c>
      <c r="I3115" s="71">
        <f t="shared" si="666"/>
        <v>2852.0000000000055</v>
      </c>
      <c r="J3115" s="99"/>
      <c r="K3115" s="99"/>
      <c r="L3115" s="99">
        <f t="shared" si="668"/>
        <v>0</v>
      </c>
      <c r="M3115" s="99">
        <f t="shared" si="665"/>
        <v>2775.7400000000052</v>
      </c>
      <c r="N3115" s="99">
        <f t="shared" si="669"/>
        <v>76.259999999999991</v>
      </c>
      <c r="O3115" s="99">
        <f t="shared" si="670"/>
        <v>2852.0000000000055</v>
      </c>
      <c r="P3115" s="99"/>
      <c r="Q3115" s="99"/>
      <c r="R3115" s="99">
        <f t="shared" si="671"/>
        <v>0</v>
      </c>
      <c r="S3115" s="99">
        <f t="shared" si="672"/>
        <v>2775.7400000000052</v>
      </c>
      <c r="T3115" s="99">
        <f t="shared" si="673"/>
        <v>76.259999999999991</v>
      </c>
      <c r="U3115" s="99">
        <f t="shared" si="674"/>
        <v>2852.0000000000055</v>
      </c>
      <c r="V3115" s="105"/>
    </row>
    <row r="3116" spans="1:22" s="92" customFormat="1" x14ac:dyDescent="0.25">
      <c r="A3116" s="82">
        <v>15</v>
      </c>
      <c r="B3116" s="246"/>
      <c r="C3116" s="246"/>
      <c r="D3116" s="246"/>
      <c r="E3116" s="246"/>
      <c r="F3116" s="82" t="s">
        <v>5214</v>
      </c>
      <c r="G3116" s="99">
        <v>17560.580000000016</v>
      </c>
      <c r="H3116" s="99">
        <v>27232.420000000006</v>
      </c>
      <c r="I3116" s="71">
        <f t="shared" si="666"/>
        <v>44793.000000000022</v>
      </c>
      <c r="J3116" s="99"/>
      <c r="K3116" s="99"/>
      <c r="L3116" s="99">
        <f t="shared" si="668"/>
        <v>0</v>
      </c>
      <c r="M3116" s="99">
        <f t="shared" si="665"/>
        <v>17560.580000000016</v>
      </c>
      <c r="N3116" s="99">
        <f t="shared" si="669"/>
        <v>27232.420000000006</v>
      </c>
      <c r="O3116" s="99">
        <f t="shared" si="670"/>
        <v>44793.000000000022</v>
      </c>
      <c r="P3116" s="99"/>
      <c r="Q3116" s="99"/>
      <c r="R3116" s="99">
        <f t="shared" si="671"/>
        <v>0</v>
      </c>
      <c r="S3116" s="99">
        <f t="shared" si="672"/>
        <v>17560.580000000016</v>
      </c>
      <c r="T3116" s="99">
        <f t="shared" si="673"/>
        <v>27232.420000000006</v>
      </c>
      <c r="U3116" s="99">
        <f t="shared" si="674"/>
        <v>44793.000000000022</v>
      </c>
      <c r="V3116" s="105"/>
    </row>
    <row r="3117" spans="1:22" s="92" customFormat="1" x14ac:dyDescent="0.25">
      <c r="A3117" s="82">
        <v>16</v>
      </c>
      <c r="B3117" s="246"/>
      <c r="C3117" s="246"/>
      <c r="D3117" s="246"/>
      <c r="E3117" s="246"/>
      <c r="F3117" s="82" t="s">
        <v>5215</v>
      </c>
      <c r="G3117" s="99">
        <v>117088.73000000001</v>
      </c>
      <c r="H3117" s="99">
        <v>26415.27</v>
      </c>
      <c r="I3117" s="71">
        <f t="shared" si="666"/>
        <v>143504</v>
      </c>
      <c r="J3117" s="99"/>
      <c r="K3117" s="99"/>
      <c r="L3117" s="99">
        <f t="shared" si="668"/>
        <v>0</v>
      </c>
      <c r="M3117" s="99">
        <f t="shared" si="665"/>
        <v>117088.73000000001</v>
      </c>
      <c r="N3117" s="99">
        <f t="shared" si="669"/>
        <v>26415.27</v>
      </c>
      <c r="O3117" s="99">
        <f t="shared" si="670"/>
        <v>143504</v>
      </c>
      <c r="P3117" s="99"/>
      <c r="Q3117" s="99"/>
      <c r="R3117" s="99">
        <f t="shared" si="671"/>
        <v>0</v>
      </c>
      <c r="S3117" s="99">
        <f t="shared" si="672"/>
        <v>117088.73000000001</v>
      </c>
      <c r="T3117" s="99">
        <f t="shared" si="673"/>
        <v>26415.27</v>
      </c>
      <c r="U3117" s="99">
        <f t="shared" si="674"/>
        <v>143504</v>
      </c>
      <c r="V3117" s="105"/>
    </row>
    <row r="3118" spans="1:22" s="92" customFormat="1" x14ac:dyDescent="0.25">
      <c r="A3118" s="82">
        <v>17</v>
      </c>
      <c r="B3118" s="246"/>
      <c r="C3118" s="246"/>
      <c r="D3118" s="246"/>
      <c r="E3118" s="246"/>
      <c r="F3118" s="82" t="s">
        <v>5216</v>
      </c>
      <c r="G3118" s="99">
        <v>120074.1</v>
      </c>
      <c r="H3118" s="99">
        <v>33288.899999999994</v>
      </c>
      <c r="I3118" s="71">
        <f t="shared" si="666"/>
        <v>153363</v>
      </c>
      <c r="J3118" s="99"/>
      <c r="K3118" s="99"/>
      <c r="L3118" s="99">
        <f t="shared" si="668"/>
        <v>0</v>
      </c>
      <c r="M3118" s="99">
        <f t="shared" si="665"/>
        <v>120074.1</v>
      </c>
      <c r="N3118" s="99">
        <f t="shared" si="669"/>
        <v>33288.899999999994</v>
      </c>
      <c r="O3118" s="99">
        <f t="shared" si="670"/>
        <v>153363</v>
      </c>
      <c r="P3118" s="99"/>
      <c r="Q3118" s="99"/>
      <c r="R3118" s="99">
        <f t="shared" si="671"/>
        <v>0</v>
      </c>
      <c r="S3118" s="99">
        <f t="shared" si="672"/>
        <v>120074.1</v>
      </c>
      <c r="T3118" s="99">
        <f t="shared" si="673"/>
        <v>33288.899999999994</v>
      </c>
      <c r="U3118" s="99">
        <f t="shared" si="674"/>
        <v>153363</v>
      </c>
      <c r="V3118" s="105"/>
    </row>
    <row r="3119" spans="1:22" s="92" customFormat="1" x14ac:dyDescent="0.25">
      <c r="A3119" s="82">
        <v>18</v>
      </c>
      <c r="B3119" s="246"/>
      <c r="C3119" s="246"/>
      <c r="D3119" s="246"/>
      <c r="E3119" s="246"/>
      <c r="F3119" s="82" t="s">
        <v>5217</v>
      </c>
      <c r="G3119" s="99">
        <v>134411.96</v>
      </c>
      <c r="H3119" s="99">
        <v>42389.039999999994</v>
      </c>
      <c r="I3119" s="71">
        <f t="shared" si="666"/>
        <v>176801</v>
      </c>
      <c r="J3119" s="99"/>
      <c r="K3119" s="99"/>
      <c r="L3119" s="99">
        <f t="shared" si="668"/>
        <v>0</v>
      </c>
      <c r="M3119" s="99">
        <f t="shared" si="665"/>
        <v>134411.96</v>
      </c>
      <c r="N3119" s="99">
        <f t="shared" si="669"/>
        <v>42389.039999999994</v>
      </c>
      <c r="O3119" s="99">
        <f t="shared" si="670"/>
        <v>176801</v>
      </c>
      <c r="P3119" s="99"/>
      <c r="Q3119" s="99"/>
      <c r="R3119" s="99">
        <f t="shared" si="671"/>
        <v>0</v>
      </c>
      <c r="S3119" s="99">
        <f t="shared" si="672"/>
        <v>134411.96</v>
      </c>
      <c r="T3119" s="99">
        <f t="shared" si="673"/>
        <v>42389.039999999994</v>
      </c>
      <c r="U3119" s="99">
        <f t="shared" si="674"/>
        <v>176801</v>
      </c>
      <c r="V3119" s="105"/>
    </row>
    <row r="3120" spans="1:22" s="92" customFormat="1" x14ac:dyDescent="0.25">
      <c r="A3120" s="82">
        <v>19</v>
      </c>
      <c r="B3120" s="246"/>
      <c r="C3120" s="246"/>
      <c r="D3120" s="246"/>
      <c r="E3120" s="246"/>
      <c r="F3120" s="82" t="s">
        <v>5218</v>
      </c>
      <c r="G3120" s="99">
        <v>12338.039999999999</v>
      </c>
      <c r="H3120" s="99">
        <v>12039.960000000001</v>
      </c>
      <c r="I3120" s="71">
        <f t="shared" si="666"/>
        <v>24378</v>
      </c>
      <c r="J3120" s="99"/>
      <c r="K3120" s="99"/>
      <c r="L3120" s="99">
        <f t="shared" si="668"/>
        <v>0</v>
      </c>
      <c r="M3120" s="99">
        <f t="shared" si="665"/>
        <v>12338.039999999999</v>
      </c>
      <c r="N3120" s="99">
        <f t="shared" si="669"/>
        <v>12039.960000000001</v>
      </c>
      <c r="O3120" s="99">
        <f t="shared" si="670"/>
        <v>24378</v>
      </c>
      <c r="P3120" s="99"/>
      <c r="Q3120" s="99"/>
      <c r="R3120" s="99">
        <f t="shared" si="671"/>
        <v>0</v>
      </c>
      <c r="S3120" s="99">
        <f t="shared" si="672"/>
        <v>12338.039999999999</v>
      </c>
      <c r="T3120" s="99">
        <f t="shared" si="673"/>
        <v>12039.960000000001</v>
      </c>
      <c r="U3120" s="99">
        <f t="shared" si="674"/>
        <v>24378</v>
      </c>
      <c r="V3120" s="105"/>
    </row>
    <row r="3121" spans="1:22" s="92" customFormat="1" x14ac:dyDescent="0.25">
      <c r="A3121" s="82">
        <v>20</v>
      </c>
      <c r="B3121" s="246"/>
      <c r="C3121" s="246"/>
      <c r="D3121" s="246"/>
      <c r="E3121" s="246"/>
      <c r="F3121" s="82" t="s">
        <v>5219</v>
      </c>
      <c r="G3121" s="99">
        <v>10279.31</v>
      </c>
      <c r="H3121" s="99">
        <v>3596.6900000000005</v>
      </c>
      <c r="I3121" s="71">
        <f t="shared" si="666"/>
        <v>13876</v>
      </c>
      <c r="J3121" s="99"/>
      <c r="K3121" s="99"/>
      <c r="L3121" s="99">
        <f t="shared" si="668"/>
        <v>0</v>
      </c>
      <c r="M3121" s="99">
        <f t="shared" si="665"/>
        <v>10279.31</v>
      </c>
      <c r="N3121" s="99">
        <f t="shared" si="669"/>
        <v>3596.6900000000005</v>
      </c>
      <c r="O3121" s="99">
        <f t="shared" si="670"/>
        <v>13876</v>
      </c>
      <c r="P3121" s="99"/>
      <c r="Q3121" s="99"/>
      <c r="R3121" s="99">
        <f t="shared" si="671"/>
        <v>0</v>
      </c>
      <c r="S3121" s="99">
        <f t="shared" si="672"/>
        <v>10279.31</v>
      </c>
      <c r="T3121" s="99">
        <f t="shared" si="673"/>
        <v>3596.6900000000005</v>
      </c>
      <c r="U3121" s="99">
        <f t="shared" si="674"/>
        <v>13876</v>
      </c>
      <c r="V3121" s="105"/>
    </row>
    <row r="3122" spans="1:22" s="92" customFormat="1" x14ac:dyDescent="0.25">
      <c r="A3122" s="82">
        <v>21</v>
      </c>
      <c r="B3122" s="246"/>
      <c r="C3122" s="246"/>
      <c r="D3122" s="246"/>
      <c r="E3122" s="246"/>
      <c r="F3122" s="82" t="s">
        <v>5220</v>
      </c>
      <c r="G3122" s="99">
        <v>21868.770000000004</v>
      </c>
      <c r="H3122" s="99">
        <v>6040.23</v>
      </c>
      <c r="I3122" s="71">
        <f t="shared" si="666"/>
        <v>27909.000000000004</v>
      </c>
      <c r="J3122" s="99"/>
      <c r="K3122" s="99"/>
      <c r="L3122" s="99">
        <f t="shared" si="668"/>
        <v>0</v>
      </c>
      <c r="M3122" s="99">
        <f t="shared" si="665"/>
        <v>21868.770000000004</v>
      </c>
      <c r="N3122" s="99">
        <f t="shared" si="669"/>
        <v>6040.23</v>
      </c>
      <c r="O3122" s="99">
        <f t="shared" si="670"/>
        <v>27909.000000000004</v>
      </c>
      <c r="P3122" s="99"/>
      <c r="Q3122" s="99"/>
      <c r="R3122" s="99">
        <f t="shared" si="671"/>
        <v>0</v>
      </c>
      <c r="S3122" s="99">
        <f t="shared" si="672"/>
        <v>21868.770000000004</v>
      </c>
      <c r="T3122" s="99">
        <f t="shared" si="673"/>
        <v>6040.23</v>
      </c>
      <c r="U3122" s="99">
        <f t="shared" si="674"/>
        <v>27909.000000000004</v>
      </c>
      <c r="V3122" s="105"/>
    </row>
    <row r="3123" spans="1:22" s="92" customFormat="1" x14ac:dyDescent="0.25">
      <c r="A3123" s="82">
        <v>22</v>
      </c>
      <c r="B3123" s="246"/>
      <c r="C3123" s="246"/>
      <c r="D3123" s="246"/>
      <c r="E3123" s="246"/>
      <c r="F3123" s="82" t="s">
        <v>5221</v>
      </c>
      <c r="G3123" s="99">
        <v>90970.360000000059</v>
      </c>
      <c r="H3123" s="99">
        <v>13422.64</v>
      </c>
      <c r="I3123" s="71">
        <f t="shared" si="666"/>
        <v>104393.00000000006</v>
      </c>
      <c r="J3123" s="99"/>
      <c r="K3123" s="99"/>
      <c r="L3123" s="99">
        <f t="shared" si="668"/>
        <v>0</v>
      </c>
      <c r="M3123" s="99">
        <f t="shared" si="665"/>
        <v>90970.360000000059</v>
      </c>
      <c r="N3123" s="99">
        <f t="shared" si="669"/>
        <v>13422.64</v>
      </c>
      <c r="O3123" s="99">
        <f t="shared" si="670"/>
        <v>104393.00000000006</v>
      </c>
      <c r="P3123" s="99"/>
      <c r="Q3123" s="99"/>
      <c r="R3123" s="99">
        <f t="shared" si="671"/>
        <v>0</v>
      </c>
      <c r="S3123" s="99">
        <f t="shared" si="672"/>
        <v>90970.360000000059</v>
      </c>
      <c r="T3123" s="99">
        <f t="shared" si="673"/>
        <v>13422.64</v>
      </c>
      <c r="U3123" s="99">
        <f t="shared" si="674"/>
        <v>104393.00000000006</v>
      </c>
      <c r="V3123" s="105"/>
    </row>
    <row r="3124" spans="1:22" s="92" customFormat="1" x14ac:dyDescent="0.25">
      <c r="A3124" s="82">
        <v>23</v>
      </c>
      <c r="B3124" s="246"/>
      <c r="C3124" s="246"/>
      <c r="D3124" s="246"/>
      <c r="E3124" s="246"/>
      <c r="F3124" s="82" t="s">
        <v>5222</v>
      </c>
      <c r="G3124" s="99">
        <v>112910.16999999995</v>
      </c>
      <c r="H3124" s="99">
        <v>28873.829999999998</v>
      </c>
      <c r="I3124" s="71">
        <f t="shared" si="666"/>
        <v>141783.99999999994</v>
      </c>
      <c r="J3124" s="99"/>
      <c r="K3124" s="99"/>
      <c r="L3124" s="99">
        <f t="shared" si="668"/>
        <v>0</v>
      </c>
      <c r="M3124" s="99">
        <f t="shared" si="665"/>
        <v>112910.16999999995</v>
      </c>
      <c r="N3124" s="99">
        <f t="shared" si="669"/>
        <v>28873.829999999998</v>
      </c>
      <c r="O3124" s="99">
        <f t="shared" si="670"/>
        <v>141783.99999999994</v>
      </c>
      <c r="P3124" s="99"/>
      <c r="Q3124" s="99"/>
      <c r="R3124" s="99">
        <f t="shared" si="671"/>
        <v>0</v>
      </c>
      <c r="S3124" s="99">
        <f t="shared" si="672"/>
        <v>112910.16999999995</v>
      </c>
      <c r="T3124" s="99">
        <f t="shared" si="673"/>
        <v>28873.829999999998</v>
      </c>
      <c r="U3124" s="99">
        <f t="shared" si="674"/>
        <v>141783.99999999994</v>
      </c>
      <c r="V3124" s="105"/>
    </row>
    <row r="3125" spans="1:22" s="92" customFormat="1" x14ac:dyDescent="0.25">
      <c r="A3125" s="82">
        <v>24</v>
      </c>
      <c r="B3125" s="246"/>
      <c r="C3125" s="246"/>
      <c r="D3125" s="246"/>
      <c r="E3125" s="246"/>
      <c r="F3125" s="82" t="s">
        <v>5223</v>
      </c>
      <c r="G3125" s="99">
        <v>57771.7</v>
      </c>
      <c r="H3125" s="99">
        <v>27019.30000000001</v>
      </c>
      <c r="I3125" s="71">
        <f t="shared" si="666"/>
        <v>84791</v>
      </c>
      <c r="J3125" s="99"/>
      <c r="K3125" s="99"/>
      <c r="L3125" s="99">
        <f t="shared" si="668"/>
        <v>0</v>
      </c>
      <c r="M3125" s="99">
        <f t="shared" si="665"/>
        <v>57771.7</v>
      </c>
      <c r="N3125" s="99">
        <f t="shared" si="669"/>
        <v>27019.30000000001</v>
      </c>
      <c r="O3125" s="99">
        <f t="shared" si="670"/>
        <v>84791</v>
      </c>
      <c r="P3125" s="99"/>
      <c r="Q3125" s="99"/>
      <c r="R3125" s="99">
        <f t="shared" si="671"/>
        <v>0</v>
      </c>
      <c r="S3125" s="99">
        <f t="shared" si="672"/>
        <v>57771.7</v>
      </c>
      <c r="T3125" s="99">
        <f t="shared" si="673"/>
        <v>27019.30000000001</v>
      </c>
      <c r="U3125" s="99">
        <f t="shared" si="674"/>
        <v>84791</v>
      </c>
      <c r="V3125" s="105"/>
    </row>
    <row r="3126" spans="1:22" s="92" customFormat="1" x14ac:dyDescent="0.25">
      <c r="A3126" s="82">
        <v>25</v>
      </c>
      <c r="B3126" s="246"/>
      <c r="C3126" s="246"/>
      <c r="D3126" s="246"/>
      <c r="E3126" s="246"/>
      <c r="F3126" s="82" t="s">
        <v>5224</v>
      </c>
      <c r="G3126" s="99">
        <v>14903.620000000028</v>
      </c>
      <c r="H3126" s="99">
        <v>19181.38</v>
      </c>
      <c r="I3126" s="71">
        <f t="shared" si="666"/>
        <v>34085.000000000029</v>
      </c>
      <c r="J3126" s="99"/>
      <c r="K3126" s="99"/>
      <c r="L3126" s="99">
        <f t="shared" si="668"/>
        <v>0</v>
      </c>
      <c r="M3126" s="99">
        <f t="shared" si="665"/>
        <v>14903.620000000028</v>
      </c>
      <c r="N3126" s="99">
        <f t="shared" si="669"/>
        <v>19181.38</v>
      </c>
      <c r="O3126" s="99">
        <f t="shared" si="670"/>
        <v>34085.000000000029</v>
      </c>
      <c r="P3126" s="99"/>
      <c r="Q3126" s="99"/>
      <c r="R3126" s="99">
        <f t="shared" si="671"/>
        <v>0</v>
      </c>
      <c r="S3126" s="99">
        <f t="shared" si="672"/>
        <v>14903.620000000028</v>
      </c>
      <c r="T3126" s="99">
        <f t="shared" si="673"/>
        <v>19181.38</v>
      </c>
      <c r="U3126" s="99">
        <f t="shared" si="674"/>
        <v>34085.000000000029</v>
      </c>
      <c r="V3126" s="105"/>
    </row>
    <row r="3127" spans="1:22" s="92" customFormat="1" x14ac:dyDescent="0.25">
      <c r="A3127" s="82">
        <v>26</v>
      </c>
      <c r="B3127" s="246"/>
      <c r="C3127" s="246"/>
      <c r="D3127" s="246"/>
      <c r="E3127" s="246"/>
      <c r="F3127" s="82" t="s">
        <v>5225</v>
      </c>
      <c r="G3127" s="99">
        <v>140635.80000000008</v>
      </c>
      <c r="H3127" s="99">
        <v>33250.200000000019</v>
      </c>
      <c r="I3127" s="71">
        <f t="shared" si="666"/>
        <v>173886.00000000009</v>
      </c>
      <c r="J3127" s="99"/>
      <c r="K3127" s="99"/>
      <c r="L3127" s="99">
        <f t="shared" si="668"/>
        <v>0</v>
      </c>
      <c r="M3127" s="99">
        <f t="shared" si="665"/>
        <v>140635.80000000008</v>
      </c>
      <c r="N3127" s="99">
        <f t="shared" si="669"/>
        <v>33250.200000000019</v>
      </c>
      <c r="O3127" s="99">
        <f t="shared" si="670"/>
        <v>173886.00000000009</v>
      </c>
      <c r="P3127" s="99"/>
      <c r="Q3127" s="99"/>
      <c r="R3127" s="99">
        <f t="shared" si="671"/>
        <v>0</v>
      </c>
      <c r="S3127" s="99">
        <f t="shared" si="672"/>
        <v>140635.80000000008</v>
      </c>
      <c r="T3127" s="99">
        <f t="shared" si="673"/>
        <v>33250.200000000019</v>
      </c>
      <c r="U3127" s="99">
        <f t="shared" si="674"/>
        <v>173886.00000000009</v>
      </c>
      <c r="V3127" s="105"/>
    </row>
    <row r="3128" spans="1:22" s="92" customFormat="1" x14ac:dyDescent="0.25">
      <c r="A3128" s="82">
        <v>27</v>
      </c>
      <c r="B3128" s="246"/>
      <c r="C3128" s="246"/>
      <c r="D3128" s="246"/>
      <c r="E3128" s="246"/>
      <c r="F3128" s="82" t="s">
        <v>5226</v>
      </c>
      <c r="G3128" s="99">
        <v>14782.040000000006</v>
      </c>
      <c r="H3128" s="99">
        <v>6455.9599999999982</v>
      </c>
      <c r="I3128" s="71">
        <f t="shared" si="666"/>
        <v>21238.000000000004</v>
      </c>
      <c r="J3128" s="99"/>
      <c r="K3128" s="99"/>
      <c r="L3128" s="99">
        <f t="shared" si="668"/>
        <v>0</v>
      </c>
      <c r="M3128" s="99">
        <f t="shared" si="665"/>
        <v>14782.040000000006</v>
      </c>
      <c r="N3128" s="99">
        <f t="shared" si="669"/>
        <v>6455.9599999999982</v>
      </c>
      <c r="O3128" s="99">
        <f t="shared" si="670"/>
        <v>21238.000000000004</v>
      </c>
      <c r="P3128" s="99"/>
      <c r="Q3128" s="99"/>
      <c r="R3128" s="99">
        <f t="shared" si="671"/>
        <v>0</v>
      </c>
      <c r="S3128" s="99">
        <f t="shared" si="672"/>
        <v>14782.040000000006</v>
      </c>
      <c r="T3128" s="99">
        <f t="shared" si="673"/>
        <v>6455.9599999999982</v>
      </c>
      <c r="U3128" s="99">
        <f t="shared" si="674"/>
        <v>21238.000000000004</v>
      </c>
      <c r="V3128" s="105"/>
    </row>
    <row r="3129" spans="1:22" s="92" customFormat="1" x14ac:dyDescent="0.25">
      <c r="A3129" s="82">
        <v>28</v>
      </c>
      <c r="B3129" s="246"/>
      <c r="C3129" s="246"/>
      <c r="D3129" s="246"/>
      <c r="E3129" s="246"/>
      <c r="F3129" s="82" t="s">
        <v>5227</v>
      </c>
      <c r="G3129" s="99">
        <v>10051.539999999988</v>
      </c>
      <c r="H3129" s="99">
        <v>23872.460000000014</v>
      </c>
      <c r="I3129" s="71">
        <f t="shared" si="666"/>
        <v>33924</v>
      </c>
      <c r="J3129" s="99"/>
      <c r="K3129" s="99"/>
      <c r="L3129" s="99">
        <f t="shared" si="668"/>
        <v>0</v>
      </c>
      <c r="M3129" s="99">
        <f t="shared" si="665"/>
        <v>10051.539999999988</v>
      </c>
      <c r="N3129" s="99">
        <f t="shared" si="669"/>
        <v>23872.460000000014</v>
      </c>
      <c r="O3129" s="99">
        <f t="shared" si="670"/>
        <v>33924</v>
      </c>
      <c r="P3129" s="99"/>
      <c r="Q3129" s="99"/>
      <c r="R3129" s="99">
        <f t="shared" si="671"/>
        <v>0</v>
      </c>
      <c r="S3129" s="99">
        <f t="shared" si="672"/>
        <v>10051.539999999988</v>
      </c>
      <c r="T3129" s="99">
        <f t="shared" si="673"/>
        <v>23872.460000000014</v>
      </c>
      <c r="U3129" s="99">
        <f t="shared" si="674"/>
        <v>33924</v>
      </c>
      <c r="V3129" s="105"/>
    </row>
    <row r="3130" spans="1:22" s="92" customFormat="1" x14ac:dyDescent="0.25">
      <c r="A3130" s="82">
        <v>29</v>
      </c>
      <c r="B3130" s="246"/>
      <c r="C3130" s="246"/>
      <c r="D3130" s="246"/>
      <c r="E3130" s="246"/>
      <c r="F3130" s="82" t="s">
        <v>5228</v>
      </c>
      <c r="G3130" s="99">
        <v>265943.16999999993</v>
      </c>
      <c r="H3130" s="99">
        <v>14626.829999999994</v>
      </c>
      <c r="I3130" s="71">
        <f t="shared" si="666"/>
        <v>280569.99999999994</v>
      </c>
      <c r="J3130" s="99"/>
      <c r="K3130" s="99"/>
      <c r="L3130" s="99">
        <f t="shared" si="668"/>
        <v>0</v>
      </c>
      <c r="M3130" s="99">
        <f t="shared" si="665"/>
        <v>265943.16999999993</v>
      </c>
      <c r="N3130" s="99">
        <f t="shared" si="669"/>
        <v>14626.829999999994</v>
      </c>
      <c r="O3130" s="99">
        <f t="shared" si="670"/>
        <v>280569.99999999994</v>
      </c>
      <c r="P3130" s="99"/>
      <c r="Q3130" s="99"/>
      <c r="R3130" s="99">
        <f t="shared" si="671"/>
        <v>0</v>
      </c>
      <c r="S3130" s="99">
        <f t="shared" si="672"/>
        <v>265943.16999999993</v>
      </c>
      <c r="T3130" s="99">
        <f t="shared" si="673"/>
        <v>14626.829999999994</v>
      </c>
      <c r="U3130" s="99">
        <f t="shared" si="674"/>
        <v>280569.99999999994</v>
      </c>
      <c r="V3130" s="105"/>
    </row>
    <row r="3131" spans="1:22" s="92" customFormat="1" x14ac:dyDescent="0.25">
      <c r="A3131" s="82">
        <v>30</v>
      </c>
      <c r="B3131" s="246"/>
      <c r="C3131" s="246"/>
      <c r="D3131" s="246"/>
      <c r="E3131" s="246"/>
      <c r="F3131" s="82" t="s">
        <v>5229</v>
      </c>
      <c r="G3131" s="99">
        <v>40034.639999999978</v>
      </c>
      <c r="H3131" s="99">
        <v>7601.36</v>
      </c>
      <c r="I3131" s="71">
        <f t="shared" si="666"/>
        <v>47635.999999999978</v>
      </c>
      <c r="J3131" s="99"/>
      <c r="K3131" s="99"/>
      <c r="L3131" s="99">
        <f t="shared" si="668"/>
        <v>0</v>
      </c>
      <c r="M3131" s="99">
        <f t="shared" si="665"/>
        <v>40034.639999999978</v>
      </c>
      <c r="N3131" s="99">
        <f t="shared" si="669"/>
        <v>7601.36</v>
      </c>
      <c r="O3131" s="99">
        <f t="shared" si="670"/>
        <v>47635.999999999978</v>
      </c>
      <c r="P3131" s="99"/>
      <c r="Q3131" s="99"/>
      <c r="R3131" s="99">
        <f t="shared" si="671"/>
        <v>0</v>
      </c>
      <c r="S3131" s="99">
        <f t="shared" si="672"/>
        <v>40034.639999999978</v>
      </c>
      <c r="T3131" s="99">
        <f t="shared" si="673"/>
        <v>7601.36</v>
      </c>
      <c r="U3131" s="99">
        <f t="shared" si="674"/>
        <v>47635.999999999978</v>
      </c>
      <c r="V3131" s="105"/>
    </row>
    <row r="3132" spans="1:22" s="92" customFormat="1" x14ac:dyDescent="0.25">
      <c r="A3132" s="82">
        <v>31</v>
      </c>
      <c r="B3132" s="246"/>
      <c r="C3132" s="246"/>
      <c r="D3132" s="246"/>
      <c r="E3132" s="246"/>
      <c r="F3132" s="82" t="s">
        <v>5230</v>
      </c>
      <c r="G3132" s="99">
        <v>14882.270000000004</v>
      </c>
      <c r="H3132" s="99">
        <v>4550.7299999999996</v>
      </c>
      <c r="I3132" s="71">
        <f t="shared" si="666"/>
        <v>19433.000000000004</v>
      </c>
      <c r="J3132" s="99"/>
      <c r="K3132" s="99"/>
      <c r="L3132" s="99">
        <f t="shared" si="668"/>
        <v>0</v>
      </c>
      <c r="M3132" s="99">
        <f t="shared" si="665"/>
        <v>14882.270000000004</v>
      </c>
      <c r="N3132" s="99">
        <f t="shared" si="669"/>
        <v>4550.7299999999996</v>
      </c>
      <c r="O3132" s="99">
        <f t="shared" si="670"/>
        <v>19433.000000000004</v>
      </c>
      <c r="P3132" s="99"/>
      <c r="Q3132" s="99"/>
      <c r="R3132" s="99">
        <f t="shared" si="671"/>
        <v>0</v>
      </c>
      <c r="S3132" s="99">
        <f t="shared" si="672"/>
        <v>14882.270000000004</v>
      </c>
      <c r="T3132" s="99">
        <f t="shared" si="673"/>
        <v>4550.7299999999996</v>
      </c>
      <c r="U3132" s="99">
        <f t="shared" si="674"/>
        <v>19433.000000000004</v>
      </c>
      <c r="V3132" s="105"/>
    </row>
    <row r="3133" spans="1:22" s="92" customFormat="1" x14ac:dyDescent="0.25">
      <c r="A3133" s="82">
        <v>32</v>
      </c>
      <c r="B3133" s="246"/>
      <c r="C3133" s="246"/>
      <c r="D3133" s="246"/>
      <c r="E3133" s="246"/>
      <c r="F3133" s="82" t="s">
        <v>5231</v>
      </c>
      <c r="G3133" s="99">
        <v>101833.30999999998</v>
      </c>
      <c r="H3133" s="99">
        <v>15063.69</v>
      </c>
      <c r="I3133" s="71">
        <f t="shared" si="666"/>
        <v>116896.99999999999</v>
      </c>
      <c r="J3133" s="99"/>
      <c r="K3133" s="99"/>
      <c r="L3133" s="99">
        <f t="shared" si="668"/>
        <v>0</v>
      </c>
      <c r="M3133" s="99">
        <f t="shared" si="665"/>
        <v>101833.30999999998</v>
      </c>
      <c r="N3133" s="99">
        <f t="shared" si="669"/>
        <v>15063.69</v>
      </c>
      <c r="O3133" s="99">
        <f t="shared" si="670"/>
        <v>116896.99999999999</v>
      </c>
      <c r="P3133" s="99"/>
      <c r="Q3133" s="99"/>
      <c r="R3133" s="99">
        <f t="shared" si="671"/>
        <v>0</v>
      </c>
      <c r="S3133" s="99">
        <f t="shared" si="672"/>
        <v>101833.30999999998</v>
      </c>
      <c r="T3133" s="99">
        <f t="shared" si="673"/>
        <v>15063.69</v>
      </c>
      <c r="U3133" s="99">
        <f t="shared" si="674"/>
        <v>116896.99999999999</v>
      </c>
      <c r="V3133" s="105"/>
    </row>
    <row r="3134" spans="1:22" s="92" customFormat="1" x14ac:dyDescent="0.25">
      <c r="A3134" s="82">
        <v>33</v>
      </c>
      <c r="B3134" s="246"/>
      <c r="C3134" s="246"/>
      <c r="D3134" s="246"/>
      <c r="E3134" s="246"/>
      <c r="F3134" s="82" t="s">
        <v>5232</v>
      </c>
      <c r="G3134" s="99">
        <v>-13367.84</v>
      </c>
      <c r="H3134" s="99">
        <v>13367.84</v>
      </c>
      <c r="I3134" s="71">
        <f t="shared" si="666"/>
        <v>0</v>
      </c>
      <c r="J3134" s="99"/>
      <c r="K3134" s="99"/>
      <c r="L3134" s="99">
        <f t="shared" si="668"/>
        <v>0</v>
      </c>
      <c r="M3134" s="99">
        <f t="shared" si="665"/>
        <v>-13367.84</v>
      </c>
      <c r="N3134" s="99">
        <f t="shared" si="669"/>
        <v>13367.84</v>
      </c>
      <c r="O3134" s="99">
        <f t="shared" si="670"/>
        <v>0</v>
      </c>
      <c r="P3134" s="99"/>
      <c r="Q3134" s="99"/>
      <c r="R3134" s="99">
        <f t="shared" si="671"/>
        <v>0</v>
      </c>
      <c r="S3134" s="99">
        <f t="shared" si="672"/>
        <v>-13367.84</v>
      </c>
      <c r="T3134" s="99">
        <f t="shared" si="673"/>
        <v>13367.84</v>
      </c>
      <c r="U3134" s="99">
        <f t="shared" si="674"/>
        <v>0</v>
      </c>
      <c r="V3134" s="105"/>
    </row>
    <row r="3135" spans="1:22" s="92" customFormat="1" x14ac:dyDescent="0.25">
      <c r="A3135" s="82">
        <v>34</v>
      </c>
      <c r="B3135" s="246"/>
      <c r="C3135" s="246"/>
      <c r="D3135" s="246"/>
      <c r="E3135" s="246"/>
      <c r="F3135" s="82" t="s">
        <v>5233</v>
      </c>
      <c r="G3135" s="99">
        <v>137984.54000000004</v>
      </c>
      <c r="H3135" s="99">
        <v>44436.459999999977</v>
      </c>
      <c r="I3135" s="71">
        <f t="shared" si="666"/>
        <v>182421</v>
      </c>
      <c r="J3135" s="99"/>
      <c r="K3135" s="99"/>
      <c r="L3135" s="99">
        <f t="shared" si="668"/>
        <v>0</v>
      </c>
      <c r="M3135" s="99">
        <f t="shared" si="665"/>
        <v>137984.54000000004</v>
      </c>
      <c r="N3135" s="99">
        <f t="shared" si="669"/>
        <v>44436.459999999977</v>
      </c>
      <c r="O3135" s="99">
        <f t="shared" si="670"/>
        <v>182421</v>
      </c>
      <c r="P3135" s="99"/>
      <c r="Q3135" s="99"/>
      <c r="R3135" s="99">
        <f t="shared" si="671"/>
        <v>0</v>
      </c>
      <c r="S3135" s="99">
        <f t="shared" si="672"/>
        <v>137984.54000000004</v>
      </c>
      <c r="T3135" s="99">
        <f t="shared" si="673"/>
        <v>44436.459999999977</v>
      </c>
      <c r="U3135" s="99">
        <f t="shared" si="674"/>
        <v>182421</v>
      </c>
      <c r="V3135" s="105"/>
    </row>
    <row r="3136" spans="1:22" s="92" customFormat="1" x14ac:dyDescent="0.25">
      <c r="A3136" s="82">
        <v>35</v>
      </c>
      <c r="B3136" s="246"/>
      <c r="C3136" s="246"/>
      <c r="D3136" s="246"/>
      <c r="E3136" s="246"/>
      <c r="F3136" s="82" t="s">
        <v>5234</v>
      </c>
      <c r="G3136" s="99">
        <v>123335.23999999996</v>
      </c>
      <c r="H3136" s="99">
        <v>18835.759999999995</v>
      </c>
      <c r="I3136" s="71">
        <f t="shared" si="666"/>
        <v>142170.99999999994</v>
      </c>
      <c r="J3136" s="99"/>
      <c r="K3136" s="99"/>
      <c r="L3136" s="99">
        <f t="shared" si="668"/>
        <v>0</v>
      </c>
      <c r="M3136" s="99">
        <f t="shared" si="665"/>
        <v>123335.23999999996</v>
      </c>
      <c r="N3136" s="99">
        <f t="shared" si="669"/>
        <v>18835.759999999995</v>
      </c>
      <c r="O3136" s="99">
        <f t="shared" si="670"/>
        <v>142170.99999999994</v>
      </c>
      <c r="P3136" s="99"/>
      <c r="Q3136" s="99"/>
      <c r="R3136" s="99">
        <f t="shared" si="671"/>
        <v>0</v>
      </c>
      <c r="S3136" s="99">
        <f t="shared" si="672"/>
        <v>123335.23999999996</v>
      </c>
      <c r="T3136" s="99">
        <f t="shared" si="673"/>
        <v>18835.759999999995</v>
      </c>
      <c r="U3136" s="99">
        <f t="shared" si="674"/>
        <v>142170.99999999994</v>
      </c>
      <c r="V3136" s="105"/>
    </row>
    <row r="3137" spans="1:22" s="92" customFormat="1" x14ac:dyDescent="0.25">
      <c r="A3137" s="82">
        <v>36</v>
      </c>
      <c r="B3137" s="246"/>
      <c r="C3137" s="246"/>
      <c r="D3137" s="246"/>
      <c r="E3137" s="246"/>
      <c r="F3137" s="82" t="s">
        <v>5235</v>
      </c>
      <c r="G3137" s="99">
        <v>15412.310000000003</v>
      </c>
      <c r="H3137" s="99">
        <v>3083.69</v>
      </c>
      <c r="I3137" s="71">
        <f t="shared" si="666"/>
        <v>18496.000000000004</v>
      </c>
      <c r="J3137" s="99"/>
      <c r="K3137" s="99"/>
      <c r="L3137" s="99">
        <f t="shared" si="668"/>
        <v>0</v>
      </c>
      <c r="M3137" s="99">
        <f t="shared" si="665"/>
        <v>15412.310000000003</v>
      </c>
      <c r="N3137" s="99">
        <f t="shared" si="669"/>
        <v>3083.69</v>
      </c>
      <c r="O3137" s="99">
        <f t="shared" si="670"/>
        <v>18496.000000000004</v>
      </c>
      <c r="P3137" s="99"/>
      <c r="Q3137" s="99"/>
      <c r="R3137" s="99">
        <f t="shared" si="671"/>
        <v>0</v>
      </c>
      <c r="S3137" s="99">
        <f t="shared" si="672"/>
        <v>15412.310000000003</v>
      </c>
      <c r="T3137" s="99">
        <f t="shared" si="673"/>
        <v>3083.69</v>
      </c>
      <c r="U3137" s="99">
        <f t="shared" si="674"/>
        <v>18496.000000000004</v>
      </c>
      <c r="V3137" s="105"/>
    </row>
    <row r="3138" spans="1:22" s="92" customFormat="1" x14ac:dyDescent="0.25">
      <c r="A3138" s="82">
        <v>37</v>
      </c>
      <c r="B3138" s="246"/>
      <c r="C3138" s="246"/>
      <c r="D3138" s="246"/>
      <c r="E3138" s="246"/>
      <c r="F3138" s="82" t="s">
        <v>5236</v>
      </c>
      <c r="G3138" s="99">
        <v>163190.21000000008</v>
      </c>
      <c r="H3138" s="99">
        <v>12896.789999999986</v>
      </c>
      <c r="I3138" s="71">
        <f t="shared" si="666"/>
        <v>176087.00000000006</v>
      </c>
      <c r="J3138" s="99"/>
      <c r="K3138" s="99"/>
      <c r="L3138" s="99">
        <f t="shared" si="668"/>
        <v>0</v>
      </c>
      <c r="M3138" s="99">
        <f t="shared" si="665"/>
        <v>163190.21000000008</v>
      </c>
      <c r="N3138" s="99">
        <f t="shared" si="669"/>
        <v>12896.789999999986</v>
      </c>
      <c r="O3138" s="99">
        <f t="shared" si="670"/>
        <v>176087.00000000006</v>
      </c>
      <c r="P3138" s="99"/>
      <c r="Q3138" s="99"/>
      <c r="R3138" s="99">
        <f t="shared" si="671"/>
        <v>0</v>
      </c>
      <c r="S3138" s="99">
        <f t="shared" si="672"/>
        <v>163190.21000000008</v>
      </c>
      <c r="T3138" s="99">
        <f t="shared" si="673"/>
        <v>12896.789999999986</v>
      </c>
      <c r="U3138" s="99">
        <f t="shared" si="674"/>
        <v>176087.00000000006</v>
      </c>
      <c r="V3138" s="105"/>
    </row>
    <row r="3139" spans="1:22" s="92" customFormat="1" x14ac:dyDescent="0.25">
      <c r="A3139" s="82">
        <v>38</v>
      </c>
      <c r="B3139" s="246"/>
      <c r="C3139" s="246"/>
      <c r="D3139" s="246"/>
      <c r="E3139" s="246"/>
      <c r="F3139" s="82" t="s">
        <v>5237</v>
      </c>
      <c r="G3139" s="99">
        <v>17013.100000000002</v>
      </c>
      <c r="H3139" s="99">
        <v>812.89999999999986</v>
      </c>
      <c r="I3139" s="71">
        <f t="shared" si="666"/>
        <v>17826.000000000004</v>
      </c>
      <c r="J3139" s="99"/>
      <c r="K3139" s="99"/>
      <c r="L3139" s="99">
        <f t="shared" si="668"/>
        <v>0</v>
      </c>
      <c r="M3139" s="99">
        <f t="shared" si="665"/>
        <v>17013.100000000002</v>
      </c>
      <c r="N3139" s="99">
        <f t="shared" si="669"/>
        <v>812.89999999999986</v>
      </c>
      <c r="O3139" s="99">
        <f t="shared" si="670"/>
        <v>17826.000000000004</v>
      </c>
      <c r="P3139" s="99"/>
      <c r="Q3139" s="99"/>
      <c r="R3139" s="99">
        <f t="shared" si="671"/>
        <v>0</v>
      </c>
      <c r="S3139" s="99">
        <f t="shared" si="672"/>
        <v>17013.100000000002</v>
      </c>
      <c r="T3139" s="99">
        <f t="shared" si="673"/>
        <v>812.89999999999986</v>
      </c>
      <c r="U3139" s="99">
        <f t="shared" si="674"/>
        <v>17826.000000000004</v>
      </c>
      <c r="V3139" s="105"/>
    </row>
    <row r="3140" spans="1:22" s="92" customFormat="1" x14ac:dyDescent="0.25">
      <c r="A3140" s="82">
        <v>39</v>
      </c>
      <c r="B3140" s="246"/>
      <c r="C3140" s="246"/>
      <c r="D3140" s="246"/>
      <c r="E3140" s="246"/>
      <c r="F3140" s="82" t="s">
        <v>5238</v>
      </c>
      <c r="G3140" s="99">
        <v>10306.440000000026</v>
      </c>
      <c r="H3140" s="99">
        <v>18109.55999999999</v>
      </c>
      <c r="I3140" s="71">
        <f t="shared" si="666"/>
        <v>28416.000000000015</v>
      </c>
      <c r="J3140" s="99"/>
      <c r="K3140" s="99"/>
      <c r="L3140" s="99">
        <f t="shared" si="668"/>
        <v>0</v>
      </c>
      <c r="M3140" s="99">
        <f t="shared" si="665"/>
        <v>10306.440000000026</v>
      </c>
      <c r="N3140" s="99">
        <f t="shared" si="669"/>
        <v>18109.55999999999</v>
      </c>
      <c r="O3140" s="99">
        <f t="shared" si="670"/>
        <v>28416.000000000015</v>
      </c>
      <c r="P3140" s="99"/>
      <c r="Q3140" s="99"/>
      <c r="R3140" s="99">
        <f t="shared" si="671"/>
        <v>0</v>
      </c>
      <c r="S3140" s="99">
        <f t="shared" si="672"/>
        <v>10306.440000000026</v>
      </c>
      <c r="T3140" s="99">
        <f t="shared" si="673"/>
        <v>18109.55999999999</v>
      </c>
      <c r="U3140" s="99">
        <f t="shared" si="674"/>
        <v>28416.000000000015</v>
      </c>
      <c r="V3140" s="105"/>
    </row>
    <row r="3141" spans="1:22" s="92" customFormat="1" x14ac:dyDescent="0.25">
      <c r="A3141" s="82">
        <v>40</v>
      </c>
      <c r="B3141" s="246"/>
      <c r="C3141" s="246"/>
      <c r="D3141" s="246"/>
      <c r="E3141" s="246"/>
      <c r="F3141" s="82" t="s">
        <v>5239</v>
      </c>
      <c r="G3141" s="99">
        <v>2193.84</v>
      </c>
      <c r="H3141" s="99">
        <v>223.15999999999994</v>
      </c>
      <c r="I3141" s="71">
        <f t="shared" si="666"/>
        <v>2417</v>
      </c>
      <c r="J3141" s="99"/>
      <c r="K3141" s="99"/>
      <c r="L3141" s="99">
        <f t="shared" si="668"/>
        <v>0</v>
      </c>
      <c r="M3141" s="99">
        <f t="shared" si="665"/>
        <v>2193.84</v>
      </c>
      <c r="N3141" s="99">
        <f t="shared" si="669"/>
        <v>223.15999999999994</v>
      </c>
      <c r="O3141" s="99">
        <f t="shared" si="670"/>
        <v>2417</v>
      </c>
      <c r="P3141" s="99"/>
      <c r="Q3141" s="99"/>
      <c r="R3141" s="99">
        <f t="shared" si="671"/>
        <v>0</v>
      </c>
      <c r="S3141" s="99">
        <f t="shared" si="672"/>
        <v>2193.84</v>
      </c>
      <c r="T3141" s="99">
        <f t="shared" si="673"/>
        <v>223.15999999999994</v>
      </c>
      <c r="U3141" s="99">
        <f t="shared" si="674"/>
        <v>2417</v>
      </c>
      <c r="V3141" s="105"/>
    </row>
    <row r="3142" spans="1:22" s="92" customFormat="1" x14ac:dyDescent="0.25">
      <c r="A3142" s="82">
        <v>41</v>
      </c>
      <c r="B3142" s="246"/>
      <c r="C3142" s="246"/>
      <c r="D3142" s="246"/>
      <c r="E3142" s="246"/>
      <c r="F3142" s="82" t="s">
        <v>5240</v>
      </c>
      <c r="G3142" s="99">
        <v>11905.17</v>
      </c>
      <c r="H3142" s="99">
        <v>4862.83</v>
      </c>
      <c r="I3142" s="71">
        <f t="shared" si="666"/>
        <v>16768</v>
      </c>
      <c r="J3142" s="99"/>
      <c r="K3142" s="99"/>
      <c r="L3142" s="99">
        <f t="shared" si="668"/>
        <v>0</v>
      </c>
      <c r="M3142" s="99">
        <f t="shared" si="665"/>
        <v>11905.17</v>
      </c>
      <c r="N3142" s="99">
        <f t="shared" si="669"/>
        <v>4862.83</v>
      </c>
      <c r="O3142" s="99">
        <f t="shared" si="670"/>
        <v>16768</v>
      </c>
      <c r="P3142" s="99"/>
      <c r="Q3142" s="99"/>
      <c r="R3142" s="99">
        <f t="shared" si="671"/>
        <v>0</v>
      </c>
      <c r="S3142" s="99">
        <f t="shared" si="672"/>
        <v>11905.17</v>
      </c>
      <c r="T3142" s="99">
        <f t="shared" si="673"/>
        <v>4862.83</v>
      </c>
      <c r="U3142" s="99">
        <f t="shared" si="674"/>
        <v>16768</v>
      </c>
      <c r="V3142" s="105"/>
    </row>
    <row r="3143" spans="1:22" s="92" customFormat="1" x14ac:dyDescent="0.25">
      <c r="A3143" s="82">
        <v>42</v>
      </c>
      <c r="B3143" s="246"/>
      <c r="C3143" s="246"/>
      <c r="D3143" s="246"/>
      <c r="E3143" s="246"/>
      <c r="F3143" s="82" t="s">
        <v>5241</v>
      </c>
      <c r="G3143" s="99">
        <v>5981.78</v>
      </c>
      <c r="H3143" s="99">
        <v>780.22</v>
      </c>
      <c r="I3143" s="71">
        <f t="shared" si="666"/>
        <v>6762</v>
      </c>
      <c r="J3143" s="99"/>
      <c r="K3143" s="99"/>
      <c r="L3143" s="99">
        <f t="shared" si="668"/>
        <v>0</v>
      </c>
      <c r="M3143" s="99">
        <f t="shared" si="665"/>
        <v>5981.78</v>
      </c>
      <c r="N3143" s="99">
        <f t="shared" si="669"/>
        <v>780.22</v>
      </c>
      <c r="O3143" s="99">
        <f t="shared" si="670"/>
        <v>6762</v>
      </c>
      <c r="P3143" s="99"/>
      <c r="Q3143" s="99"/>
      <c r="R3143" s="99">
        <f t="shared" si="671"/>
        <v>0</v>
      </c>
      <c r="S3143" s="99">
        <f t="shared" si="672"/>
        <v>5981.78</v>
      </c>
      <c r="T3143" s="99">
        <f t="shared" si="673"/>
        <v>780.22</v>
      </c>
      <c r="U3143" s="99">
        <f t="shared" si="674"/>
        <v>6762</v>
      </c>
      <c r="V3143" s="105"/>
    </row>
    <row r="3144" spans="1:22" s="92" customFormat="1" x14ac:dyDescent="0.25">
      <c r="A3144" s="82">
        <v>43</v>
      </c>
      <c r="B3144" s="246"/>
      <c r="C3144" s="246"/>
      <c r="D3144" s="246"/>
      <c r="E3144" s="246"/>
      <c r="F3144" s="82" t="s">
        <v>5242</v>
      </c>
      <c r="G3144" s="99">
        <v>0</v>
      </c>
      <c r="H3144" s="99">
        <v>0</v>
      </c>
      <c r="I3144" s="71">
        <f t="shared" si="666"/>
        <v>0</v>
      </c>
      <c r="J3144" s="99"/>
      <c r="K3144" s="99"/>
      <c r="L3144" s="99">
        <f t="shared" si="668"/>
        <v>0</v>
      </c>
      <c r="M3144" s="99">
        <f t="shared" si="665"/>
        <v>0</v>
      </c>
      <c r="N3144" s="99">
        <f t="shared" si="669"/>
        <v>0</v>
      </c>
      <c r="O3144" s="99">
        <f t="shared" si="670"/>
        <v>0</v>
      </c>
      <c r="P3144" s="99"/>
      <c r="Q3144" s="99"/>
      <c r="R3144" s="99">
        <f t="shared" si="671"/>
        <v>0</v>
      </c>
      <c r="S3144" s="99">
        <f t="shared" si="672"/>
        <v>0</v>
      </c>
      <c r="T3144" s="99">
        <f t="shared" si="673"/>
        <v>0</v>
      </c>
      <c r="U3144" s="99">
        <f t="shared" si="674"/>
        <v>0</v>
      </c>
      <c r="V3144" s="105"/>
    </row>
    <row r="3145" spans="1:22" s="92" customFormat="1" x14ac:dyDescent="0.25">
      <c r="A3145" s="82">
        <v>44</v>
      </c>
      <c r="B3145" s="246"/>
      <c r="C3145" s="246"/>
      <c r="D3145" s="246"/>
      <c r="E3145" s="246"/>
      <c r="F3145" s="82" t="s">
        <v>5243</v>
      </c>
      <c r="G3145" s="99">
        <v>-10000</v>
      </c>
      <c r="H3145" s="99">
        <v>10000</v>
      </c>
      <c r="I3145" s="71">
        <f t="shared" si="666"/>
        <v>0</v>
      </c>
      <c r="J3145" s="99"/>
      <c r="K3145" s="99"/>
      <c r="L3145" s="99">
        <f t="shared" si="668"/>
        <v>0</v>
      </c>
      <c r="M3145" s="99">
        <f t="shared" si="665"/>
        <v>-10000</v>
      </c>
      <c r="N3145" s="99">
        <f t="shared" si="669"/>
        <v>10000</v>
      </c>
      <c r="O3145" s="99">
        <f t="shared" si="670"/>
        <v>0</v>
      </c>
      <c r="P3145" s="99"/>
      <c r="Q3145" s="99"/>
      <c r="R3145" s="99">
        <f t="shared" si="671"/>
        <v>0</v>
      </c>
      <c r="S3145" s="99">
        <f t="shared" si="672"/>
        <v>-10000</v>
      </c>
      <c r="T3145" s="99">
        <f t="shared" si="673"/>
        <v>10000</v>
      </c>
      <c r="U3145" s="99">
        <f t="shared" si="674"/>
        <v>0</v>
      </c>
      <c r="V3145" s="105"/>
    </row>
    <row r="3146" spans="1:22" s="92" customFormat="1" x14ac:dyDescent="0.25">
      <c r="A3146" s="82">
        <v>45</v>
      </c>
      <c r="B3146" s="246"/>
      <c r="C3146" s="246"/>
      <c r="D3146" s="246"/>
      <c r="E3146" s="246"/>
      <c r="F3146" s="82" t="s">
        <v>5244</v>
      </c>
      <c r="G3146" s="99">
        <v>10079.280000000001</v>
      </c>
      <c r="H3146" s="99">
        <v>8508.7200000000012</v>
      </c>
      <c r="I3146" s="71">
        <f t="shared" si="666"/>
        <v>18588</v>
      </c>
      <c r="J3146" s="99"/>
      <c r="K3146" s="99"/>
      <c r="L3146" s="99">
        <f t="shared" si="668"/>
        <v>0</v>
      </c>
      <c r="M3146" s="99">
        <f t="shared" si="665"/>
        <v>10079.280000000001</v>
      </c>
      <c r="N3146" s="99">
        <f t="shared" si="669"/>
        <v>8508.7200000000012</v>
      </c>
      <c r="O3146" s="99">
        <f t="shared" si="670"/>
        <v>18588</v>
      </c>
      <c r="P3146" s="99"/>
      <c r="Q3146" s="99"/>
      <c r="R3146" s="99">
        <f t="shared" si="671"/>
        <v>0</v>
      </c>
      <c r="S3146" s="99">
        <f t="shared" si="672"/>
        <v>10079.280000000001</v>
      </c>
      <c r="T3146" s="99">
        <f t="shared" si="673"/>
        <v>8508.7200000000012</v>
      </c>
      <c r="U3146" s="99">
        <f t="shared" si="674"/>
        <v>18588</v>
      </c>
      <c r="V3146" s="105"/>
    </row>
    <row r="3147" spans="1:22" s="92" customFormat="1" ht="15" customHeight="1" x14ac:dyDescent="0.25">
      <c r="A3147" s="82">
        <v>46</v>
      </c>
      <c r="B3147" s="246"/>
      <c r="C3147" s="246"/>
      <c r="D3147" s="246"/>
      <c r="E3147" s="246"/>
      <c r="F3147" s="82" t="s">
        <v>5245</v>
      </c>
      <c r="G3147" s="99">
        <v>103830.56000000007</v>
      </c>
      <c r="H3147" s="99">
        <v>25941.439999999999</v>
      </c>
      <c r="I3147" s="71">
        <f t="shared" si="666"/>
        <v>129772.00000000007</v>
      </c>
      <c r="J3147" s="99"/>
      <c r="K3147" s="99"/>
      <c r="L3147" s="99">
        <f t="shared" si="668"/>
        <v>0</v>
      </c>
      <c r="M3147" s="99">
        <f t="shared" si="665"/>
        <v>103830.56000000007</v>
      </c>
      <c r="N3147" s="99">
        <f t="shared" si="669"/>
        <v>25941.439999999999</v>
      </c>
      <c r="O3147" s="99">
        <f t="shared" si="670"/>
        <v>129772.00000000007</v>
      </c>
      <c r="P3147" s="99"/>
      <c r="Q3147" s="99"/>
      <c r="R3147" s="99">
        <f t="shared" si="671"/>
        <v>0</v>
      </c>
      <c r="S3147" s="99">
        <f t="shared" si="672"/>
        <v>103830.56000000007</v>
      </c>
      <c r="T3147" s="99">
        <f t="shared" si="673"/>
        <v>25941.439999999999</v>
      </c>
      <c r="U3147" s="99">
        <f t="shared" si="674"/>
        <v>129772.00000000007</v>
      </c>
      <c r="V3147" s="105"/>
    </row>
    <row r="3148" spans="1:22" s="92" customFormat="1" x14ac:dyDescent="0.25">
      <c r="A3148" s="82">
        <v>47</v>
      </c>
      <c r="B3148" s="246"/>
      <c r="C3148" s="246"/>
      <c r="D3148" s="246"/>
      <c r="E3148" s="246"/>
      <c r="F3148" s="82" t="s">
        <v>5246</v>
      </c>
      <c r="G3148" s="99">
        <v>22094.460000000006</v>
      </c>
      <c r="H3148" s="99">
        <v>-1467.4600000000064</v>
      </c>
      <c r="I3148" s="71">
        <f t="shared" si="666"/>
        <v>20627</v>
      </c>
      <c r="J3148" s="99"/>
      <c r="K3148" s="99"/>
      <c r="L3148" s="99">
        <f t="shared" si="668"/>
        <v>0</v>
      </c>
      <c r="M3148" s="99">
        <f t="shared" si="665"/>
        <v>22094.460000000006</v>
      </c>
      <c r="N3148" s="99">
        <f t="shared" si="669"/>
        <v>-1467.4600000000064</v>
      </c>
      <c r="O3148" s="99">
        <f t="shared" si="670"/>
        <v>20627</v>
      </c>
      <c r="P3148" s="99"/>
      <c r="Q3148" s="99"/>
      <c r="R3148" s="99">
        <f t="shared" si="671"/>
        <v>0</v>
      </c>
      <c r="S3148" s="99">
        <f t="shared" si="672"/>
        <v>22094.460000000006</v>
      </c>
      <c r="T3148" s="99">
        <f t="shared" si="673"/>
        <v>-1467.4600000000064</v>
      </c>
      <c r="U3148" s="99">
        <f t="shared" si="674"/>
        <v>20627</v>
      </c>
      <c r="V3148" s="105"/>
    </row>
    <row r="3149" spans="1:22" s="92" customFormat="1" x14ac:dyDescent="0.25">
      <c r="A3149" s="82">
        <v>48</v>
      </c>
      <c r="B3149" s="246"/>
      <c r="C3149" s="246"/>
      <c r="D3149" s="246"/>
      <c r="E3149" s="246"/>
      <c r="F3149" s="82" t="s">
        <v>5247</v>
      </c>
      <c r="G3149" s="99">
        <v>134886.64000000004</v>
      </c>
      <c r="H3149" s="99">
        <v>33103.359999999986</v>
      </c>
      <c r="I3149" s="71">
        <f t="shared" si="666"/>
        <v>167990.00000000003</v>
      </c>
      <c r="J3149" s="99"/>
      <c r="K3149" s="99"/>
      <c r="L3149" s="99">
        <f t="shared" si="668"/>
        <v>0</v>
      </c>
      <c r="M3149" s="99">
        <f t="shared" si="665"/>
        <v>134886.64000000004</v>
      </c>
      <c r="N3149" s="99">
        <f t="shared" si="669"/>
        <v>33103.359999999986</v>
      </c>
      <c r="O3149" s="99">
        <f t="shared" si="670"/>
        <v>167990.00000000003</v>
      </c>
      <c r="P3149" s="99"/>
      <c r="Q3149" s="99"/>
      <c r="R3149" s="99">
        <f t="shared" si="671"/>
        <v>0</v>
      </c>
      <c r="S3149" s="99">
        <f t="shared" si="672"/>
        <v>134886.64000000004</v>
      </c>
      <c r="T3149" s="99">
        <f t="shared" si="673"/>
        <v>33103.359999999986</v>
      </c>
      <c r="U3149" s="99">
        <f t="shared" si="674"/>
        <v>167990.00000000003</v>
      </c>
      <c r="V3149" s="105"/>
    </row>
    <row r="3150" spans="1:22" s="92" customFormat="1" x14ac:dyDescent="0.25">
      <c r="A3150" s="82">
        <v>49</v>
      </c>
      <c r="B3150" s="246"/>
      <c r="C3150" s="246"/>
      <c r="D3150" s="246"/>
      <c r="E3150" s="246"/>
      <c r="F3150" s="82" t="s">
        <v>5248</v>
      </c>
      <c r="G3150" s="99">
        <v>15500.589999999997</v>
      </c>
      <c r="H3150" s="99">
        <v>19270.410000000003</v>
      </c>
      <c r="I3150" s="71">
        <f t="shared" si="666"/>
        <v>34771</v>
      </c>
      <c r="J3150" s="99"/>
      <c r="K3150" s="99"/>
      <c r="L3150" s="99">
        <f t="shared" si="668"/>
        <v>0</v>
      </c>
      <c r="M3150" s="99">
        <f t="shared" si="665"/>
        <v>15500.589999999997</v>
      </c>
      <c r="N3150" s="99">
        <f t="shared" si="669"/>
        <v>19270.410000000003</v>
      </c>
      <c r="O3150" s="99">
        <f t="shared" si="670"/>
        <v>34771</v>
      </c>
      <c r="P3150" s="99"/>
      <c r="Q3150" s="99"/>
      <c r="R3150" s="99">
        <f t="shared" si="671"/>
        <v>0</v>
      </c>
      <c r="S3150" s="99">
        <f t="shared" si="672"/>
        <v>15500.589999999997</v>
      </c>
      <c r="T3150" s="99">
        <f t="shared" si="673"/>
        <v>19270.410000000003</v>
      </c>
      <c r="U3150" s="99">
        <f t="shared" si="674"/>
        <v>34771</v>
      </c>
      <c r="V3150" s="105"/>
    </row>
    <row r="3151" spans="1:22" s="92" customFormat="1" x14ac:dyDescent="0.25">
      <c r="A3151" s="82">
        <v>50</v>
      </c>
      <c r="B3151" s="246"/>
      <c r="C3151" s="246"/>
      <c r="D3151" s="246"/>
      <c r="E3151" s="246"/>
      <c r="F3151" s="82" t="s">
        <v>5249</v>
      </c>
      <c r="G3151" s="99">
        <v>60551.219999999979</v>
      </c>
      <c r="H3151" s="99">
        <v>28244.78</v>
      </c>
      <c r="I3151" s="71">
        <f t="shared" si="666"/>
        <v>88795.999999999971</v>
      </c>
      <c r="J3151" s="99"/>
      <c r="K3151" s="99"/>
      <c r="L3151" s="99">
        <f t="shared" si="668"/>
        <v>0</v>
      </c>
      <c r="M3151" s="99">
        <f t="shared" si="665"/>
        <v>60551.219999999979</v>
      </c>
      <c r="N3151" s="99">
        <f t="shared" si="669"/>
        <v>28244.78</v>
      </c>
      <c r="O3151" s="99">
        <f t="shared" si="670"/>
        <v>88795.999999999971</v>
      </c>
      <c r="P3151" s="99"/>
      <c r="Q3151" s="99"/>
      <c r="R3151" s="99">
        <f t="shared" si="671"/>
        <v>0</v>
      </c>
      <c r="S3151" s="99">
        <f t="shared" si="672"/>
        <v>60551.219999999979</v>
      </c>
      <c r="T3151" s="99">
        <f t="shared" si="673"/>
        <v>28244.78</v>
      </c>
      <c r="U3151" s="99">
        <f t="shared" si="674"/>
        <v>88795.999999999971</v>
      </c>
      <c r="V3151" s="105"/>
    </row>
    <row r="3152" spans="1:22" s="92" customFormat="1" x14ac:dyDescent="0.25">
      <c r="A3152" s="82">
        <v>51</v>
      </c>
      <c r="B3152" s="246"/>
      <c r="C3152" s="246"/>
      <c r="D3152" s="246"/>
      <c r="E3152" s="246"/>
      <c r="F3152" s="82" t="s">
        <v>5250</v>
      </c>
      <c r="G3152" s="99">
        <v>14236.230000000003</v>
      </c>
      <c r="H3152" s="99">
        <v>3583.7699999999995</v>
      </c>
      <c r="I3152" s="71">
        <f t="shared" si="666"/>
        <v>17820.000000000004</v>
      </c>
      <c r="J3152" s="99"/>
      <c r="K3152" s="99"/>
      <c r="L3152" s="99">
        <f t="shared" si="668"/>
        <v>0</v>
      </c>
      <c r="M3152" s="99">
        <f t="shared" si="665"/>
        <v>14236.230000000003</v>
      </c>
      <c r="N3152" s="99">
        <f t="shared" si="669"/>
        <v>3583.7699999999995</v>
      </c>
      <c r="O3152" s="99">
        <f t="shared" si="670"/>
        <v>17820.000000000004</v>
      </c>
      <c r="P3152" s="99"/>
      <c r="Q3152" s="99"/>
      <c r="R3152" s="99">
        <f t="shared" si="671"/>
        <v>0</v>
      </c>
      <c r="S3152" s="99">
        <f t="shared" si="672"/>
        <v>14236.230000000003</v>
      </c>
      <c r="T3152" s="99">
        <f t="shared" si="673"/>
        <v>3583.7699999999995</v>
      </c>
      <c r="U3152" s="99">
        <f t="shared" si="674"/>
        <v>17820.000000000004</v>
      </c>
      <c r="V3152" s="105"/>
    </row>
    <row r="3153" spans="1:68" s="92" customFormat="1" x14ac:dyDescent="0.25">
      <c r="A3153" s="82">
        <v>52</v>
      </c>
      <c r="B3153" s="246"/>
      <c r="C3153" s="246"/>
      <c r="D3153" s="246"/>
      <c r="E3153" s="246"/>
      <c r="F3153" s="82" t="s">
        <v>5251</v>
      </c>
      <c r="G3153" s="99">
        <v>823.24</v>
      </c>
      <c r="H3153" s="99">
        <v>682.75999999999965</v>
      </c>
      <c r="I3153" s="71">
        <f t="shared" si="666"/>
        <v>1505.9999999999995</v>
      </c>
      <c r="J3153" s="99"/>
      <c r="K3153" s="99"/>
      <c r="L3153" s="99">
        <f t="shared" si="668"/>
        <v>0</v>
      </c>
      <c r="M3153" s="99">
        <f t="shared" si="665"/>
        <v>823.24</v>
      </c>
      <c r="N3153" s="99">
        <f t="shared" si="669"/>
        <v>682.75999999999965</v>
      </c>
      <c r="O3153" s="99">
        <f t="shared" si="670"/>
        <v>1505.9999999999995</v>
      </c>
      <c r="P3153" s="99"/>
      <c r="Q3153" s="99"/>
      <c r="R3153" s="99">
        <f t="shared" si="671"/>
        <v>0</v>
      </c>
      <c r="S3153" s="99">
        <f t="shared" si="672"/>
        <v>823.24</v>
      </c>
      <c r="T3153" s="99">
        <f t="shared" si="673"/>
        <v>682.75999999999965</v>
      </c>
      <c r="U3153" s="99">
        <f t="shared" si="674"/>
        <v>1505.9999999999995</v>
      </c>
      <c r="V3153" s="105"/>
    </row>
    <row r="3154" spans="1:68" s="92" customFormat="1" x14ac:dyDescent="0.25">
      <c r="A3154" s="82">
        <v>53</v>
      </c>
      <c r="B3154" s="246"/>
      <c r="C3154" s="246"/>
      <c r="D3154" s="246"/>
      <c r="E3154" s="246"/>
      <c r="F3154" s="82" t="s">
        <v>5252</v>
      </c>
      <c r="G3154" s="99">
        <v>40003.989999999991</v>
      </c>
      <c r="H3154" s="99">
        <v>7294.01</v>
      </c>
      <c r="I3154" s="71">
        <f t="shared" si="666"/>
        <v>47297.999999999993</v>
      </c>
      <c r="J3154" s="99"/>
      <c r="K3154" s="99"/>
      <c r="L3154" s="99">
        <f t="shared" si="668"/>
        <v>0</v>
      </c>
      <c r="M3154" s="99">
        <f t="shared" si="665"/>
        <v>40003.989999999991</v>
      </c>
      <c r="N3154" s="99">
        <f t="shared" si="669"/>
        <v>7294.01</v>
      </c>
      <c r="O3154" s="99">
        <f t="shared" si="670"/>
        <v>47297.999999999993</v>
      </c>
      <c r="P3154" s="99"/>
      <c r="Q3154" s="99"/>
      <c r="R3154" s="99">
        <f t="shared" si="671"/>
        <v>0</v>
      </c>
      <c r="S3154" s="99">
        <f t="shared" si="672"/>
        <v>40003.989999999991</v>
      </c>
      <c r="T3154" s="99">
        <f t="shared" si="673"/>
        <v>7294.01</v>
      </c>
      <c r="U3154" s="99">
        <f t="shared" si="674"/>
        <v>47297.999999999993</v>
      </c>
      <c r="V3154" s="105"/>
    </row>
    <row r="3155" spans="1:68" s="92" customFormat="1" x14ac:dyDescent="0.25">
      <c r="A3155" s="82">
        <v>54</v>
      </c>
      <c r="B3155" s="246"/>
      <c r="C3155" s="246"/>
      <c r="D3155" s="246"/>
      <c r="E3155" s="246"/>
      <c r="F3155" s="82" t="s">
        <v>5253</v>
      </c>
      <c r="G3155" s="99">
        <v>12740.829999999996</v>
      </c>
      <c r="H3155" s="99">
        <v>12214.17</v>
      </c>
      <c r="I3155" s="71">
        <f t="shared" si="666"/>
        <v>24954.999999999996</v>
      </c>
      <c r="J3155" s="99"/>
      <c r="K3155" s="99"/>
      <c r="L3155" s="99">
        <f t="shared" si="668"/>
        <v>0</v>
      </c>
      <c r="M3155" s="99">
        <f t="shared" si="665"/>
        <v>12740.829999999996</v>
      </c>
      <c r="N3155" s="99">
        <f t="shared" si="669"/>
        <v>12214.17</v>
      </c>
      <c r="O3155" s="99">
        <f t="shared" si="670"/>
        <v>24954.999999999996</v>
      </c>
      <c r="P3155" s="99"/>
      <c r="Q3155" s="99"/>
      <c r="R3155" s="99">
        <f t="shared" si="671"/>
        <v>0</v>
      </c>
      <c r="S3155" s="99">
        <f t="shared" si="672"/>
        <v>12740.829999999996</v>
      </c>
      <c r="T3155" s="99">
        <f t="shared" si="673"/>
        <v>12214.17</v>
      </c>
      <c r="U3155" s="99">
        <f t="shared" si="674"/>
        <v>24954.999999999996</v>
      </c>
      <c r="V3155" s="105"/>
    </row>
    <row r="3156" spans="1:68" s="92" customFormat="1" x14ac:dyDescent="0.25">
      <c r="A3156" s="82">
        <v>55</v>
      </c>
      <c r="B3156" s="246"/>
      <c r="C3156" s="246"/>
      <c r="D3156" s="246"/>
      <c r="E3156" s="246"/>
      <c r="F3156" s="82" t="s">
        <v>5254</v>
      </c>
      <c r="G3156" s="99">
        <v>98741.190000000017</v>
      </c>
      <c r="H3156" s="99">
        <v>30962.809999999998</v>
      </c>
      <c r="I3156" s="71">
        <f t="shared" si="666"/>
        <v>129704.00000000001</v>
      </c>
      <c r="J3156" s="99"/>
      <c r="K3156" s="99"/>
      <c r="L3156" s="99">
        <f t="shared" si="668"/>
        <v>0</v>
      </c>
      <c r="M3156" s="99">
        <f t="shared" si="665"/>
        <v>98741.190000000017</v>
      </c>
      <c r="N3156" s="99">
        <f t="shared" si="669"/>
        <v>30962.809999999998</v>
      </c>
      <c r="O3156" s="99">
        <f t="shared" si="670"/>
        <v>129704.00000000001</v>
      </c>
      <c r="P3156" s="99"/>
      <c r="Q3156" s="99"/>
      <c r="R3156" s="99">
        <f t="shared" si="671"/>
        <v>0</v>
      </c>
      <c r="S3156" s="99">
        <f t="shared" si="672"/>
        <v>98741.190000000017</v>
      </c>
      <c r="T3156" s="99">
        <f t="shared" si="673"/>
        <v>30962.809999999998</v>
      </c>
      <c r="U3156" s="99">
        <f t="shared" si="674"/>
        <v>129704.00000000001</v>
      </c>
      <c r="V3156" s="105"/>
    </row>
    <row r="3157" spans="1:68" s="92" customFormat="1" x14ac:dyDescent="0.25">
      <c r="A3157" s="82">
        <v>56</v>
      </c>
      <c r="B3157" s="246"/>
      <c r="C3157" s="246"/>
      <c r="D3157" s="246"/>
      <c r="E3157" s="246"/>
      <c r="F3157" s="82" t="s">
        <v>5255</v>
      </c>
      <c r="G3157" s="99">
        <v>75989.179999999964</v>
      </c>
      <c r="H3157" s="99">
        <v>36361.82</v>
      </c>
      <c r="I3157" s="71">
        <f t="shared" si="666"/>
        <v>112350.99999999997</v>
      </c>
      <c r="J3157" s="99"/>
      <c r="K3157" s="99"/>
      <c r="L3157" s="99">
        <f t="shared" si="668"/>
        <v>0</v>
      </c>
      <c r="M3157" s="99">
        <f t="shared" ref="M3157:M3221" si="675">G3157+J3157</f>
        <v>75989.179999999964</v>
      </c>
      <c r="N3157" s="99">
        <f t="shared" si="669"/>
        <v>36361.82</v>
      </c>
      <c r="O3157" s="99">
        <f t="shared" si="670"/>
        <v>112350.99999999997</v>
      </c>
      <c r="P3157" s="99"/>
      <c r="Q3157" s="99"/>
      <c r="R3157" s="99">
        <f t="shared" si="671"/>
        <v>0</v>
      </c>
      <c r="S3157" s="99">
        <f t="shared" si="672"/>
        <v>75989.179999999964</v>
      </c>
      <c r="T3157" s="99">
        <f t="shared" si="673"/>
        <v>36361.82</v>
      </c>
      <c r="U3157" s="99">
        <f t="shared" si="674"/>
        <v>112350.99999999997</v>
      </c>
      <c r="V3157" s="105"/>
    </row>
    <row r="3158" spans="1:68" s="92" customFormat="1" x14ac:dyDescent="0.25">
      <c r="A3158" s="82">
        <v>57</v>
      </c>
      <c r="B3158" s="246"/>
      <c r="C3158" s="246"/>
      <c r="D3158" s="246"/>
      <c r="E3158" s="246"/>
      <c r="F3158" s="82" t="s">
        <v>5256</v>
      </c>
      <c r="G3158" s="99">
        <v>105559.76999999996</v>
      </c>
      <c r="H3158" s="99">
        <v>37351.230000000003</v>
      </c>
      <c r="I3158" s="71">
        <f t="shared" si="666"/>
        <v>142910.99999999997</v>
      </c>
      <c r="J3158" s="99"/>
      <c r="K3158" s="99"/>
      <c r="L3158" s="99">
        <f t="shared" si="668"/>
        <v>0</v>
      </c>
      <c r="M3158" s="99">
        <f t="shared" si="675"/>
        <v>105559.76999999996</v>
      </c>
      <c r="N3158" s="99">
        <f t="shared" si="669"/>
        <v>37351.230000000003</v>
      </c>
      <c r="O3158" s="99">
        <f t="shared" si="670"/>
        <v>142910.99999999997</v>
      </c>
      <c r="P3158" s="99"/>
      <c r="Q3158" s="99"/>
      <c r="R3158" s="99">
        <f t="shared" si="671"/>
        <v>0</v>
      </c>
      <c r="S3158" s="99">
        <f t="shared" si="672"/>
        <v>105559.76999999996</v>
      </c>
      <c r="T3158" s="99">
        <f t="shared" si="673"/>
        <v>37351.230000000003</v>
      </c>
      <c r="U3158" s="99">
        <f t="shared" si="674"/>
        <v>142910.99999999997</v>
      </c>
      <c r="V3158" s="105"/>
    </row>
    <row r="3159" spans="1:68" s="92" customFormat="1" x14ac:dyDescent="0.25">
      <c r="A3159" s="82">
        <v>58</v>
      </c>
      <c r="B3159" s="246"/>
      <c r="C3159" s="246"/>
      <c r="D3159" s="246"/>
      <c r="E3159" s="246"/>
      <c r="F3159" s="82" t="s">
        <v>5257</v>
      </c>
      <c r="G3159" s="99">
        <v>12329.779999999999</v>
      </c>
      <c r="H3159" s="99">
        <v>3713.2200000000007</v>
      </c>
      <c r="I3159" s="71">
        <f t="shared" si="666"/>
        <v>16043</v>
      </c>
      <c r="J3159" s="99"/>
      <c r="K3159" s="99"/>
      <c r="L3159" s="99">
        <f t="shared" si="668"/>
        <v>0</v>
      </c>
      <c r="M3159" s="99">
        <f t="shared" si="675"/>
        <v>12329.779999999999</v>
      </c>
      <c r="N3159" s="99">
        <f t="shared" si="669"/>
        <v>3713.2200000000007</v>
      </c>
      <c r="O3159" s="99">
        <f t="shared" si="670"/>
        <v>16043</v>
      </c>
      <c r="P3159" s="99"/>
      <c r="Q3159" s="99"/>
      <c r="R3159" s="99">
        <f t="shared" si="671"/>
        <v>0</v>
      </c>
      <c r="S3159" s="99">
        <f t="shared" si="672"/>
        <v>12329.779999999999</v>
      </c>
      <c r="T3159" s="99">
        <f t="shared" si="673"/>
        <v>3713.2200000000007</v>
      </c>
      <c r="U3159" s="99">
        <f t="shared" si="674"/>
        <v>16043</v>
      </c>
      <c r="V3159" s="105"/>
    </row>
    <row r="3160" spans="1:68" s="92" customFormat="1" x14ac:dyDescent="0.25">
      <c r="A3160" s="82">
        <v>59</v>
      </c>
      <c r="B3160" s="246"/>
      <c r="C3160" s="246"/>
      <c r="D3160" s="246"/>
      <c r="E3160" s="246"/>
      <c r="F3160" s="82" t="s">
        <v>5258</v>
      </c>
      <c r="G3160" s="99">
        <v>5126.3200000000006</v>
      </c>
      <c r="H3160" s="99">
        <v>10757.680000000002</v>
      </c>
      <c r="I3160" s="71">
        <f t="shared" ref="I3160:I3223" si="676">SUM(G3160:H3160)</f>
        <v>15884.000000000004</v>
      </c>
      <c r="J3160" s="99"/>
      <c r="K3160" s="99"/>
      <c r="L3160" s="99">
        <f t="shared" si="668"/>
        <v>0</v>
      </c>
      <c r="M3160" s="99">
        <f t="shared" si="675"/>
        <v>5126.3200000000006</v>
      </c>
      <c r="N3160" s="99">
        <f t="shared" si="669"/>
        <v>10757.680000000002</v>
      </c>
      <c r="O3160" s="99">
        <f t="shared" si="670"/>
        <v>15884.000000000004</v>
      </c>
      <c r="P3160" s="99"/>
      <c r="Q3160" s="99"/>
      <c r="R3160" s="99">
        <f t="shared" si="671"/>
        <v>0</v>
      </c>
      <c r="S3160" s="99">
        <f t="shared" si="672"/>
        <v>5126.3200000000006</v>
      </c>
      <c r="T3160" s="99">
        <f t="shared" si="673"/>
        <v>10757.680000000002</v>
      </c>
      <c r="U3160" s="99">
        <f t="shared" si="674"/>
        <v>15884.000000000004</v>
      </c>
      <c r="V3160" s="105"/>
    </row>
    <row r="3161" spans="1:68" s="92" customFormat="1" x14ac:dyDescent="0.25">
      <c r="A3161" s="82">
        <v>60</v>
      </c>
      <c r="B3161" s="246"/>
      <c r="C3161" s="246"/>
      <c r="D3161" s="246"/>
      <c r="E3161" s="246"/>
      <c r="F3161" s="82" t="s">
        <v>5259</v>
      </c>
      <c r="G3161" s="99">
        <v>14894.739999999991</v>
      </c>
      <c r="H3161" s="99">
        <v>6379.2599999999984</v>
      </c>
      <c r="I3161" s="71">
        <f t="shared" si="676"/>
        <v>21273.999999999989</v>
      </c>
      <c r="J3161" s="99"/>
      <c r="K3161" s="99"/>
      <c r="L3161" s="99">
        <f t="shared" si="668"/>
        <v>0</v>
      </c>
      <c r="M3161" s="99">
        <f t="shared" si="675"/>
        <v>14894.739999999991</v>
      </c>
      <c r="N3161" s="99">
        <f t="shared" si="669"/>
        <v>6379.2599999999984</v>
      </c>
      <c r="O3161" s="99">
        <f t="shared" si="670"/>
        <v>21273.999999999989</v>
      </c>
      <c r="P3161" s="99"/>
      <c r="Q3161" s="99"/>
      <c r="R3161" s="99">
        <f t="shared" si="671"/>
        <v>0</v>
      </c>
      <c r="S3161" s="99">
        <f t="shared" si="672"/>
        <v>14894.739999999991</v>
      </c>
      <c r="T3161" s="99">
        <f t="shared" si="673"/>
        <v>6379.2599999999984</v>
      </c>
      <c r="U3161" s="99">
        <f t="shared" si="674"/>
        <v>21273.999999999989</v>
      </c>
      <c r="V3161" s="105"/>
    </row>
    <row r="3162" spans="1:68" s="92" customFormat="1" x14ac:dyDescent="0.25">
      <c r="A3162" s="82">
        <v>61</v>
      </c>
      <c r="B3162" s="246"/>
      <c r="C3162" s="246"/>
      <c r="D3162" s="246"/>
      <c r="E3162" s="246"/>
      <c r="F3162" s="82" t="s">
        <v>5260</v>
      </c>
      <c r="G3162" s="99">
        <v>128515.02000000002</v>
      </c>
      <c r="H3162" s="99">
        <v>14067.98</v>
      </c>
      <c r="I3162" s="71">
        <f t="shared" si="676"/>
        <v>142583.00000000003</v>
      </c>
      <c r="J3162" s="99"/>
      <c r="K3162" s="99"/>
      <c r="L3162" s="99">
        <f t="shared" si="668"/>
        <v>0</v>
      </c>
      <c r="M3162" s="99">
        <f t="shared" si="675"/>
        <v>128515.02000000002</v>
      </c>
      <c r="N3162" s="99">
        <f t="shared" si="669"/>
        <v>14067.98</v>
      </c>
      <c r="O3162" s="99">
        <f t="shared" si="670"/>
        <v>142583.00000000003</v>
      </c>
      <c r="P3162" s="99"/>
      <c r="Q3162" s="99"/>
      <c r="R3162" s="99">
        <f t="shared" si="671"/>
        <v>0</v>
      </c>
      <c r="S3162" s="99">
        <f t="shared" si="672"/>
        <v>128515.02000000002</v>
      </c>
      <c r="T3162" s="99">
        <f t="shared" si="673"/>
        <v>14067.98</v>
      </c>
      <c r="U3162" s="99">
        <f t="shared" si="674"/>
        <v>142583.00000000003</v>
      </c>
      <c r="V3162" s="105"/>
    </row>
    <row r="3163" spans="1:68" s="92" customFormat="1" x14ac:dyDescent="0.25">
      <c r="A3163" s="82">
        <v>62</v>
      </c>
      <c r="B3163" s="246"/>
      <c r="C3163" s="246"/>
      <c r="D3163" s="246"/>
      <c r="E3163" s="246"/>
      <c r="F3163" s="82" t="s">
        <v>5261</v>
      </c>
      <c r="G3163" s="99">
        <v>72156.749999999927</v>
      </c>
      <c r="H3163" s="99">
        <v>12201.249999999996</v>
      </c>
      <c r="I3163" s="71">
        <f t="shared" si="676"/>
        <v>84357.999999999927</v>
      </c>
      <c r="J3163" s="99"/>
      <c r="K3163" s="99"/>
      <c r="L3163" s="99">
        <f t="shared" si="668"/>
        <v>0</v>
      </c>
      <c r="M3163" s="99">
        <f t="shared" si="675"/>
        <v>72156.749999999927</v>
      </c>
      <c r="N3163" s="99">
        <f t="shared" si="669"/>
        <v>12201.249999999996</v>
      </c>
      <c r="O3163" s="99">
        <f t="shared" si="670"/>
        <v>84357.999999999927</v>
      </c>
      <c r="P3163" s="99"/>
      <c r="Q3163" s="99"/>
      <c r="R3163" s="99">
        <f t="shared" si="671"/>
        <v>0</v>
      </c>
      <c r="S3163" s="99">
        <f t="shared" si="672"/>
        <v>72156.749999999927</v>
      </c>
      <c r="T3163" s="99">
        <f t="shared" si="673"/>
        <v>12201.249999999996</v>
      </c>
      <c r="U3163" s="99">
        <f t="shared" si="674"/>
        <v>84357.999999999927</v>
      </c>
      <c r="V3163" s="105"/>
    </row>
    <row r="3164" spans="1:68" s="92" customFormat="1" x14ac:dyDescent="0.25">
      <c r="A3164" s="82">
        <v>63</v>
      </c>
      <c r="B3164" s="246"/>
      <c r="C3164" s="246"/>
      <c r="D3164" s="246"/>
      <c r="E3164" s="246"/>
      <c r="F3164" s="82" t="s">
        <v>5262</v>
      </c>
      <c r="G3164" s="99">
        <v>11942.560000000012</v>
      </c>
      <c r="H3164" s="99">
        <v>20543.440000000006</v>
      </c>
      <c r="I3164" s="71">
        <f t="shared" si="676"/>
        <v>32486.000000000018</v>
      </c>
      <c r="J3164" s="99"/>
      <c r="K3164" s="99"/>
      <c r="L3164" s="99">
        <f t="shared" si="668"/>
        <v>0</v>
      </c>
      <c r="M3164" s="99">
        <f t="shared" si="675"/>
        <v>11942.560000000012</v>
      </c>
      <c r="N3164" s="99">
        <f t="shared" si="669"/>
        <v>20543.440000000006</v>
      </c>
      <c r="O3164" s="99">
        <f t="shared" si="670"/>
        <v>32486.000000000018</v>
      </c>
      <c r="P3164" s="99"/>
      <c r="Q3164" s="99"/>
      <c r="R3164" s="99">
        <f t="shared" si="671"/>
        <v>0</v>
      </c>
      <c r="S3164" s="99">
        <f t="shared" si="672"/>
        <v>11942.560000000012</v>
      </c>
      <c r="T3164" s="99">
        <f t="shared" si="673"/>
        <v>20543.440000000006</v>
      </c>
      <c r="U3164" s="99">
        <f t="shared" si="674"/>
        <v>32486.000000000018</v>
      </c>
      <c r="V3164" s="105"/>
    </row>
    <row r="3165" spans="1:68" s="92" customFormat="1" x14ac:dyDescent="0.25">
      <c r="A3165" s="82">
        <v>64</v>
      </c>
      <c r="B3165" s="246"/>
      <c r="C3165" s="246"/>
      <c r="D3165" s="246"/>
      <c r="E3165" s="246"/>
      <c r="F3165" s="228" t="s">
        <v>5263</v>
      </c>
      <c r="G3165" s="99">
        <v>-349.02</v>
      </c>
      <c r="H3165" s="99">
        <v>349.02</v>
      </c>
      <c r="I3165" s="71">
        <f t="shared" si="676"/>
        <v>0</v>
      </c>
      <c r="J3165" s="99"/>
      <c r="K3165" s="99"/>
      <c r="L3165" s="99">
        <f t="shared" si="668"/>
        <v>0</v>
      </c>
      <c r="M3165" s="99">
        <f t="shared" si="675"/>
        <v>-349.02</v>
      </c>
      <c r="N3165" s="99">
        <f t="shared" si="669"/>
        <v>349.02</v>
      </c>
      <c r="O3165" s="99">
        <f t="shared" si="670"/>
        <v>0</v>
      </c>
      <c r="P3165" s="99"/>
      <c r="Q3165" s="99"/>
      <c r="R3165" s="99">
        <f t="shared" si="671"/>
        <v>0</v>
      </c>
      <c r="S3165" s="99">
        <f t="shared" si="672"/>
        <v>-349.02</v>
      </c>
      <c r="T3165" s="99">
        <f t="shared" si="673"/>
        <v>349.02</v>
      </c>
      <c r="U3165" s="99">
        <f t="shared" si="674"/>
        <v>0</v>
      </c>
      <c r="V3165" s="105"/>
    </row>
    <row r="3166" spans="1:68" s="92" customFormat="1" x14ac:dyDescent="0.25">
      <c r="A3166" s="82">
        <v>65</v>
      </c>
      <c r="B3166" s="246"/>
      <c r="C3166" s="246"/>
      <c r="D3166" s="246"/>
      <c r="E3166" s="246"/>
      <c r="F3166" s="228" t="s">
        <v>5264</v>
      </c>
      <c r="G3166" s="99">
        <v>99552.609999999986</v>
      </c>
      <c r="H3166" s="99">
        <v>41347.39</v>
      </c>
      <c r="I3166" s="71">
        <f t="shared" si="676"/>
        <v>140900</v>
      </c>
      <c r="J3166" s="99"/>
      <c r="K3166" s="99"/>
      <c r="L3166" s="99">
        <f t="shared" si="668"/>
        <v>0</v>
      </c>
      <c r="M3166" s="99">
        <f t="shared" si="675"/>
        <v>99552.609999999986</v>
      </c>
      <c r="N3166" s="99">
        <f t="shared" si="669"/>
        <v>41347.39</v>
      </c>
      <c r="O3166" s="99">
        <f t="shared" si="670"/>
        <v>140900</v>
      </c>
      <c r="P3166" s="99"/>
      <c r="Q3166" s="99"/>
      <c r="R3166" s="99">
        <f t="shared" si="671"/>
        <v>0</v>
      </c>
      <c r="S3166" s="99">
        <f t="shared" si="672"/>
        <v>99552.609999999986</v>
      </c>
      <c r="T3166" s="99">
        <f t="shared" si="673"/>
        <v>41347.39</v>
      </c>
      <c r="U3166" s="99">
        <f t="shared" si="674"/>
        <v>140900</v>
      </c>
      <c r="V3166" s="105"/>
    </row>
    <row r="3167" spans="1:68" s="92" customFormat="1" x14ac:dyDescent="0.25">
      <c r="A3167" s="82">
        <v>66</v>
      </c>
      <c r="B3167" s="247"/>
      <c r="C3167" s="247"/>
      <c r="D3167" s="247"/>
      <c r="E3167" s="247"/>
      <c r="F3167" s="228" t="s">
        <v>5265</v>
      </c>
      <c r="G3167" s="99">
        <v>67692.439999999988</v>
      </c>
      <c r="H3167" s="99">
        <v>6681.5599999999977</v>
      </c>
      <c r="I3167" s="71">
        <f t="shared" si="676"/>
        <v>74373.999999999985</v>
      </c>
      <c r="J3167" s="99"/>
      <c r="K3167" s="99"/>
      <c r="L3167" s="99">
        <f t="shared" si="668"/>
        <v>0</v>
      </c>
      <c r="M3167" s="99">
        <f t="shared" si="675"/>
        <v>67692.439999999988</v>
      </c>
      <c r="N3167" s="99">
        <f t="shared" si="669"/>
        <v>6681.5599999999977</v>
      </c>
      <c r="O3167" s="99">
        <f t="shared" si="670"/>
        <v>74373.999999999985</v>
      </c>
      <c r="P3167" s="99"/>
      <c r="Q3167" s="99"/>
      <c r="R3167" s="99">
        <f t="shared" si="671"/>
        <v>0</v>
      </c>
      <c r="S3167" s="99">
        <f t="shared" si="672"/>
        <v>67692.439999999988</v>
      </c>
      <c r="T3167" s="99">
        <f t="shared" si="673"/>
        <v>6681.5599999999977</v>
      </c>
      <c r="U3167" s="99">
        <f t="shared" si="674"/>
        <v>74373.999999999985</v>
      </c>
      <c r="V3167" s="105"/>
    </row>
    <row r="3168" spans="1:68" s="219" customFormat="1" x14ac:dyDescent="0.25">
      <c r="A3168" s="255" t="s">
        <v>43</v>
      </c>
      <c r="B3168" s="256"/>
      <c r="C3168" s="256"/>
      <c r="D3168" s="256"/>
      <c r="E3168" s="256"/>
      <c r="F3168" s="218">
        <f>A3167</f>
        <v>66</v>
      </c>
      <c r="G3168" s="97">
        <f>SUM(G3102:G3167)</f>
        <v>3469394.3899999992</v>
      </c>
      <c r="H3168" s="97">
        <f t="shared" ref="H3168:U3168" si="677">SUM(H3102:H3167)</f>
        <v>1010620.6100000001</v>
      </c>
      <c r="I3168" s="97">
        <f t="shared" si="677"/>
        <v>4480015</v>
      </c>
      <c r="J3168" s="97">
        <f t="shared" si="677"/>
        <v>0</v>
      </c>
      <c r="K3168" s="97">
        <f t="shared" si="677"/>
        <v>0</v>
      </c>
      <c r="L3168" s="97">
        <f t="shared" si="677"/>
        <v>0</v>
      </c>
      <c r="M3168" s="97">
        <f t="shared" si="677"/>
        <v>3469394.3899999992</v>
      </c>
      <c r="N3168" s="97">
        <f t="shared" si="677"/>
        <v>1010620.6100000001</v>
      </c>
      <c r="O3168" s="97">
        <f t="shared" si="677"/>
        <v>4480015</v>
      </c>
      <c r="P3168" s="97">
        <f t="shared" si="677"/>
        <v>0</v>
      </c>
      <c r="Q3168" s="97">
        <f t="shared" si="677"/>
        <v>0</v>
      </c>
      <c r="R3168" s="97">
        <f t="shared" si="677"/>
        <v>0</v>
      </c>
      <c r="S3168" s="97">
        <f t="shared" si="677"/>
        <v>3469394.3899999992</v>
      </c>
      <c r="T3168" s="97">
        <f t="shared" si="677"/>
        <v>1010620.6100000001</v>
      </c>
      <c r="U3168" s="97">
        <f t="shared" si="677"/>
        <v>4480015</v>
      </c>
      <c r="V3168" s="97"/>
      <c r="W3168" s="92"/>
      <c r="X3168" s="92"/>
      <c r="Y3168" s="92"/>
      <c r="Z3168" s="92"/>
      <c r="AA3168" s="92"/>
      <c r="AB3168" s="92"/>
      <c r="AC3168" s="92"/>
      <c r="AD3168" s="92"/>
      <c r="AE3168" s="92"/>
      <c r="AF3168" s="92"/>
      <c r="AG3168" s="92"/>
      <c r="AH3168" s="92"/>
      <c r="AI3168" s="92"/>
      <c r="AJ3168" s="92"/>
      <c r="AK3168" s="92"/>
      <c r="AL3168" s="92"/>
      <c r="AM3168" s="92"/>
      <c r="AN3168" s="92"/>
      <c r="AO3168" s="92"/>
      <c r="AP3168" s="92"/>
      <c r="AQ3168" s="92"/>
      <c r="AR3168" s="92"/>
      <c r="AS3168" s="92"/>
      <c r="AT3168" s="92"/>
      <c r="AU3168" s="92"/>
      <c r="AV3168" s="92"/>
      <c r="AW3168" s="92"/>
      <c r="AX3168" s="92"/>
      <c r="AY3168" s="92"/>
      <c r="AZ3168" s="92"/>
      <c r="BA3168" s="92"/>
      <c r="BB3168" s="92"/>
      <c r="BC3168" s="92"/>
      <c r="BD3168" s="92"/>
      <c r="BE3168" s="92"/>
      <c r="BF3168" s="92"/>
      <c r="BG3168" s="92"/>
      <c r="BH3168" s="92"/>
      <c r="BI3168" s="92"/>
      <c r="BJ3168" s="92"/>
      <c r="BK3168" s="92"/>
      <c r="BL3168" s="92"/>
      <c r="BM3168" s="92"/>
      <c r="BN3168" s="92"/>
      <c r="BO3168" s="92"/>
      <c r="BP3168" s="92"/>
    </row>
    <row r="3169" spans="1:68" s="182" customFormat="1" ht="15" customHeight="1" x14ac:dyDescent="0.25">
      <c r="A3169" s="82">
        <v>1</v>
      </c>
      <c r="B3169" s="248" t="s">
        <v>1843</v>
      </c>
      <c r="C3169" s="248" t="s">
        <v>1844</v>
      </c>
      <c r="D3169" s="248" t="s">
        <v>5601</v>
      </c>
      <c r="E3169" s="248" t="s">
        <v>2198</v>
      </c>
      <c r="F3169" s="223" t="s">
        <v>5266</v>
      </c>
      <c r="G3169" s="99">
        <v>83570.61000000019</v>
      </c>
      <c r="H3169" s="99">
        <v>27998.390000000043</v>
      </c>
      <c r="I3169" s="71">
        <f t="shared" si="676"/>
        <v>111569.00000000023</v>
      </c>
      <c r="J3169" s="99"/>
      <c r="K3169" s="99"/>
      <c r="L3169" s="99">
        <f t="shared" si="668"/>
        <v>0</v>
      </c>
      <c r="M3169" s="99">
        <f t="shared" si="675"/>
        <v>83570.61000000019</v>
      </c>
      <c r="N3169" s="99">
        <f t="shared" si="669"/>
        <v>27998.390000000043</v>
      </c>
      <c r="O3169" s="99">
        <f t="shared" si="670"/>
        <v>111569.00000000023</v>
      </c>
      <c r="P3169" s="99"/>
      <c r="Q3169" s="99"/>
      <c r="R3169" s="99">
        <f t="shared" si="671"/>
        <v>0</v>
      </c>
      <c r="S3169" s="99">
        <f t="shared" si="672"/>
        <v>83570.61000000019</v>
      </c>
      <c r="T3169" s="99">
        <f t="shared" si="673"/>
        <v>27998.390000000043</v>
      </c>
      <c r="U3169" s="99">
        <f t="shared" si="674"/>
        <v>111569.00000000023</v>
      </c>
      <c r="V3169" s="105"/>
      <c r="W3169" s="92"/>
      <c r="X3169" s="92"/>
      <c r="Y3169" s="92"/>
      <c r="Z3169" s="92"/>
      <c r="AA3169" s="92"/>
      <c r="AB3169" s="92"/>
      <c r="AC3169" s="92"/>
      <c r="AD3169" s="92"/>
      <c r="AE3169" s="92"/>
      <c r="AF3169" s="92"/>
      <c r="AG3169" s="92"/>
      <c r="AH3169" s="92"/>
      <c r="AI3169" s="92"/>
      <c r="AJ3169" s="92"/>
      <c r="AK3169" s="92"/>
      <c r="AL3169" s="92"/>
      <c r="AM3169" s="92"/>
      <c r="AN3169" s="92"/>
      <c r="AO3169" s="92"/>
      <c r="AP3169" s="92"/>
      <c r="AQ3169" s="92"/>
      <c r="AR3169" s="92"/>
      <c r="AS3169" s="92"/>
      <c r="AT3169" s="92"/>
      <c r="AU3169" s="92"/>
      <c r="AV3169" s="92"/>
      <c r="AW3169" s="92"/>
      <c r="AX3169" s="92"/>
      <c r="AY3169" s="92"/>
      <c r="AZ3169" s="92"/>
      <c r="BA3169" s="92"/>
      <c r="BB3169" s="92"/>
      <c r="BC3169" s="92"/>
      <c r="BD3169" s="92"/>
      <c r="BE3169" s="92"/>
      <c r="BF3169" s="92"/>
      <c r="BG3169" s="92"/>
      <c r="BH3169" s="92"/>
      <c r="BI3169" s="92"/>
      <c r="BJ3169" s="92"/>
      <c r="BK3169" s="92"/>
      <c r="BL3169" s="92"/>
      <c r="BM3169" s="92"/>
      <c r="BN3169" s="92"/>
      <c r="BO3169" s="92"/>
      <c r="BP3169" s="92"/>
    </row>
    <row r="3170" spans="1:68" s="182" customFormat="1" x14ac:dyDescent="0.25">
      <c r="A3170" s="82">
        <v>2</v>
      </c>
      <c r="B3170" s="248"/>
      <c r="C3170" s="248"/>
      <c r="D3170" s="248"/>
      <c r="E3170" s="248"/>
      <c r="F3170" s="223" t="s">
        <v>5267</v>
      </c>
      <c r="G3170" s="99">
        <v>23227.87999999999</v>
      </c>
      <c r="H3170" s="99">
        <v>7195.1199999999981</v>
      </c>
      <c r="I3170" s="71">
        <f t="shared" si="676"/>
        <v>30422.999999999989</v>
      </c>
      <c r="J3170" s="99"/>
      <c r="K3170" s="99"/>
      <c r="L3170" s="99">
        <f t="shared" si="668"/>
        <v>0</v>
      </c>
      <c r="M3170" s="99">
        <f t="shared" si="675"/>
        <v>23227.87999999999</v>
      </c>
      <c r="N3170" s="99">
        <f t="shared" si="669"/>
        <v>7195.1199999999981</v>
      </c>
      <c r="O3170" s="99">
        <f t="shared" si="670"/>
        <v>30422.999999999989</v>
      </c>
      <c r="P3170" s="99"/>
      <c r="Q3170" s="99"/>
      <c r="R3170" s="99">
        <f t="shared" si="671"/>
        <v>0</v>
      </c>
      <c r="S3170" s="99">
        <f t="shared" si="672"/>
        <v>23227.87999999999</v>
      </c>
      <c r="T3170" s="99">
        <f t="shared" si="673"/>
        <v>7195.1199999999981</v>
      </c>
      <c r="U3170" s="99">
        <f t="shared" si="674"/>
        <v>30422.999999999989</v>
      </c>
      <c r="V3170" s="105"/>
      <c r="W3170" s="92"/>
      <c r="X3170" s="92"/>
      <c r="Y3170" s="92"/>
      <c r="Z3170" s="92"/>
      <c r="AA3170" s="92"/>
      <c r="AB3170" s="92"/>
      <c r="AC3170" s="92"/>
      <c r="AD3170" s="92"/>
      <c r="AE3170" s="92"/>
      <c r="AF3170" s="92"/>
      <c r="AG3170" s="92"/>
      <c r="AH3170" s="92"/>
      <c r="AI3170" s="92"/>
      <c r="AJ3170" s="92"/>
      <c r="AK3170" s="92"/>
      <c r="AL3170" s="92"/>
      <c r="AM3170" s="92"/>
      <c r="AN3170" s="92"/>
      <c r="AO3170" s="92"/>
      <c r="AP3170" s="92"/>
      <c r="AQ3170" s="92"/>
      <c r="AR3170" s="92"/>
      <c r="AS3170" s="92"/>
      <c r="AT3170" s="92"/>
      <c r="AU3170" s="92"/>
      <c r="AV3170" s="92"/>
      <c r="AW3170" s="92"/>
      <c r="AX3170" s="92"/>
      <c r="AY3170" s="92"/>
      <c r="AZ3170" s="92"/>
      <c r="BA3170" s="92"/>
      <c r="BB3170" s="92"/>
      <c r="BC3170" s="92"/>
      <c r="BD3170" s="92"/>
      <c r="BE3170" s="92"/>
      <c r="BF3170" s="92"/>
      <c r="BG3170" s="92"/>
      <c r="BH3170" s="92"/>
      <c r="BI3170" s="92"/>
      <c r="BJ3170" s="92"/>
      <c r="BK3170" s="92"/>
      <c r="BL3170" s="92"/>
      <c r="BM3170" s="92"/>
      <c r="BN3170" s="92"/>
      <c r="BO3170" s="92"/>
      <c r="BP3170" s="92"/>
    </row>
    <row r="3171" spans="1:68" s="182" customFormat="1" x14ac:dyDescent="0.25">
      <c r="A3171" s="82">
        <v>3</v>
      </c>
      <c r="B3171" s="248"/>
      <c r="C3171" s="248"/>
      <c r="D3171" s="248"/>
      <c r="E3171" s="248"/>
      <c r="F3171" s="223" t="s">
        <v>5268</v>
      </c>
      <c r="G3171" s="99">
        <v>9828.3400000000474</v>
      </c>
      <c r="H3171" s="99">
        <v>39605.659999999989</v>
      </c>
      <c r="I3171" s="71">
        <f t="shared" si="676"/>
        <v>49434.000000000036</v>
      </c>
      <c r="J3171" s="99"/>
      <c r="K3171" s="99"/>
      <c r="L3171" s="99">
        <f t="shared" si="668"/>
        <v>0</v>
      </c>
      <c r="M3171" s="99">
        <f t="shared" si="675"/>
        <v>9828.3400000000474</v>
      </c>
      <c r="N3171" s="99">
        <f t="shared" si="669"/>
        <v>39605.659999999989</v>
      </c>
      <c r="O3171" s="99">
        <f t="shared" si="670"/>
        <v>49434.000000000036</v>
      </c>
      <c r="P3171" s="99"/>
      <c r="Q3171" s="99"/>
      <c r="R3171" s="99">
        <f t="shared" si="671"/>
        <v>0</v>
      </c>
      <c r="S3171" s="99">
        <f t="shared" si="672"/>
        <v>9828.3400000000474</v>
      </c>
      <c r="T3171" s="99">
        <f t="shared" si="673"/>
        <v>39605.659999999989</v>
      </c>
      <c r="U3171" s="99">
        <f t="shared" si="674"/>
        <v>49434.000000000036</v>
      </c>
      <c r="V3171" s="105"/>
      <c r="W3171" s="92"/>
      <c r="X3171" s="92"/>
      <c r="Y3171" s="92"/>
      <c r="Z3171" s="92"/>
      <c r="AA3171" s="92"/>
      <c r="AB3171" s="92"/>
      <c r="AC3171" s="92"/>
      <c r="AD3171" s="92"/>
      <c r="AE3171" s="92"/>
      <c r="AF3171" s="92"/>
      <c r="AG3171" s="92"/>
      <c r="AH3171" s="92"/>
      <c r="AI3171" s="92"/>
      <c r="AJ3171" s="92"/>
      <c r="AK3171" s="92"/>
      <c r="AL3171" s="92"/>
      <c r="AM3171" s="92"/>
      <c r="AN3171" s="92"/>
      <c r="AO3171" s="92"/>
      <c r="AP3171" s="92"/>
      <c r="AQ3171" s="92"/>
      <c r="AR3171" s="92"/>
      <c r="AS3171" s="92"/>
      <c r="AT3171" s="92"/>
      <c r="AU3171" s="92"/>
      <c r="AV3171" s="92"/>
      <c r="AW3171" s="92"/>
      <c r="AX3171" s="92"/>
      <c r="AY3171" s="92"/>
      <c r="AZ3171" s="92"/>
      <c r="BA3171" s="92"/>
      <c r="BB3171" s="92"/>
      <c r="BC3171" s="92"/>
      <c r="BD3171" s="92"/>
      <c r="BE3171" s="92"/>
      <c r="BF3171" s="92"/>
      <c r="BG3171" s="92"/>
      <c r="BH3171" s="92"/>
      <c r="BI3171" s="92"/>
      <c r="BJ3171" s="92"/>
      <c r="BK3171" s="92"/>
      <c r="BL3171" s="92"/>
      <c r="BM3171" s="92"/>
      <c r="BN3171" s="92"/>
      <c r="BO3171" s="92"/>
      <c r="BP3171" s="92"/>
    </row>
    <row r="3172" spans="1:68" s="182" customFormat="1" x14ac:dyDescent="0.25">
      <c r="A3172" s="82">
        <v>4</v>
      </c>
      <c r="B3172" s="248"/>
      <c r="C3172" s="248"/>
      <c r="D3172" s="248"/>
      <c r="E3172" s="248"/>
      <c r="F3172" s="223" t="s">
        <v>5269</v>
      </c>
      <c r="G3172" s="99">
        <v>-2865</v>
      </c>
      <c r="H3172" s="99">
        <v>2865</v>
      </c>
      <c r="I3172" s="71">
        <f t="shared" si="676"/>
        <v>0</v>
      </c>
      <c r="J3172" s="99"/>
      <c r="K3172" s="99"/>
      <c r="L3172" s="99">
        <f t="shared" si="668"/>
        <v>0</v>
      </c>
      <c r="M3172" s="99">
        <f t="shared" si="675"/>
        <v>-2865</v>
      </c>
      <c r="N3172" s="99">
        <f t="shared" si="669"/>
        <v>2865</v>
      </c>
      <c r="O3172" s="99">
        <f t="shared" si="670"/>
        <v>0</v>
      </c>
      <c r="P3172" s="99"/>
      <c r="Q3172" s="99"/>
      <c r="R3172" s="99">
        <f t="shared" si="671"/>
        <v>0</v>
      </c>
      <c r="S3172" s="99">
        <f t="shared" si="672"/>
        <v>-2865</v>
      </c>
      <c r="T3172" s="99">
        <f t="shared" si="673"/>
        <v>2865</v>
      </c>
      <c r="U3172" s="99">
        <f t="shared" si="674"/>
        <v>0</v>
      </c>
      <c r="V3172" s="105"/>
      <c r="W3172" s="92"/>
      <c r="X3172" s="92"/>
      <c r="Y3172" s="92"/>
      <c r="Z3172" s="92"/>
      <c r="AA3172" s="92"/>
      <c r="AB3172" s="92"/>
      <c r="AC3172" s="92"/>
      <c r="AD3172" s="92"/>
      <c r="AE3172" s="92"/>
      <c r="AF3172" s="92"/>
      <c r="AG3172" s="92"/>
      <c r="AH3172" s="92"/>
      <c r="AI3172" s="92"/>
      <c r="AJ3172" s="92"/>
      <c r="AK3172" s="92"/>
      <c r="AL3172" s="92"/>
      <c r="AM3172" s="92"/>
      <c r="AN3172" s="92"/>
      <c r="AO3172" s="92"/>
      <c r="AP3172" s="92"/>
      <c r="AQ3172" s="92"/>
      <c r="AR3172" s="92"/>
      <c r="AS3172" s="92"/>
      <c r="AT3172" s="92"/>
      <c r="AU3172" s="92"/>
      <c r="AV3172" s="92"/>
      <c r="AW3172" s="92"/>
      <c r="AX3172" s="92"/>
      <c r="AY3172" s="92"/>
      <c r="AZ3172" s="92"/>
      <c r="BA3172" s="92"/>
      <c r="BB3172" s="92"/>
      <c r="BC3172" s="92"/>
      <c r="BD3172" s="92"/>
      <c r="BE3172" s="92"/>
      <c r="BF3172" s="92"/>
      <c r="BG3172" s="92"/>
      <c r="BH3172" s="92"/>
      <c r="BI3172" s="92"/>
      <c r="BJ3172" s="92"/>
      <c r="BK3172" s="92"/>
      <c r="BL3172" s="92"/>
      <c r="BM3172" s="92"/>
      <c r="BN3172" s="92"/>
      <c r="BO3172" s="92"/>
      <c r="BP3172" s="92"/>
    </row>
    <row r="3173" spans="1:68" s="182" customFormat="1" x14ac:dyDescent="0.25">
      <c r="A3173" s="82">
        <v>5</v>
      </c>
      <c r="B3173" s="248"/>
      <c r="C3173" s="248"/>
      <c r="D3173" s="248"/>
      <c r="E3173" s="248"/>
      <c r="F3173" s="223" t="s">
        <v>5270</v>
      </c>
      <c r="G3173" s="99">
        <v>30921.360000000001</v>
      </c>
      <c r="H3173" s="99">
        <v>5331.6399999999985</v>
      </c>
      <c r="I3173" s="71">
        <f t="shared" si="676"/>
        <v>36253</v>
      </c>
      <c r="J3173" s="99"/>
      <c r="K3173" s="99"/>
      <c r="L3173" s="99">
        <f t="shared" si="668"/>
        <v>0</v>
      </c>
      <c r="M3173" s="99">
        <f t="shared" si="675"/>
        <v>30921.360000000001</v>
      </c>
      <c r="N3173" s="99">
        <f t="shared" si="669"/>
        <v>5331.6399999999985</v>
      </c>
      <c r="O3173" s="99">
        <f t="shared" si="670"/>
        <v>36253</v>
      </c>
      <c r="P3173" s="99"/>
      <c r="Q3173" s="99"/>
      <c r="R3173" s="99">
        <f t="shared" si="671"/>
        <v>0</v>
      </c>
      <c r="S3173" s="99">
        <f t="shared" si="672"/>
        <v>30921.360000000001</v>
      </c>
      <c r="T3173" s="99">
        <f t="shared" si="673"/>
        <v>5331.6399999999985</v>
      </c>
      <c r="U3173" s="99">
        <f t="shared" si="674"/>
        <v>36253</v>
      </c>
      <c r="V3173" s="105"/>
      <c r="W3173" s="92"/>
      <c r="X3173" s="92"/>
      <c r="Y3173" s="92"/>
      <c r="Z3173" s="92"/>
      <c r="AA3173" s="92"/>
      <c r="AB3173" s="92"/>
      <c r="AC3173" s="92"/>
      <c r="AD3173" s="92"/>
      <c r="AE3173" s="92"/>
      <c r="AF3173" s="92"/>
      <c r="AG3173" s="92"/>
      <c r="AH3173" s="92"/>
      <c r="AI3173" s="92"/>
      <c r="AJ3173" s="92"/>
      <c r="AK3173" s="92"/>
      <c r="AL3173" s="92"/>
      <c r="AM3173" s="92"/>
      <c r="AN3173" s="92"/>
      <c r="AO3173" s="92"/>
      <c r="AP3173" s="92"/>
      <c r="AQ3173" s="92"/>
      <c r="AR3173" s="92"/>
      <c r="AS3173" s="92"/>
      <c r="AT3173" s="92"/>
      <c r="AU3173" s="92"/>
      <c r="AV3173" s="92"/>
      <c r="AW3173" s="92"/>
      <c r="AX3173" s="92"/>
      <c r="AY3173" s="92"/>
      <c r="AZ3173" s="92"/>
      <c r="BA3173" s="92"/>
      <c r="BB3173" s="92"/>
      <c r="BC3173" s="92"/>
      <c r="BD3173" s="92"/>
      <c r="BE3173" s="92"/>
      <c r="BF3173" s="92"/>
      <c r="BG3173" s="92"/>
      <c r="BH3173" s="92"/>
      <c r="BI3173" s="92"/>
      <c r="BJ3173" s="92"/>
      <c r="BK3173" s="92"/>
      <c r="BL3173" s="92"/>
      <c r="BM3173" s="92"/>
      <c r="BN3173" s="92"/>
      <c r="BO3173" s="92"/>
      <c r="BP3173" s="92"/>
    </row>
    <row r="3174" spans="1:68" s="182" customFormat="1" x14ac:dyDescent="0.25">
      <c r="A3174" s="82">
        <v>6</v>
      </c>
      <c r="B3174" s="248"/>
      <c r="C3174" s="248"/>
      <c r="D3174" s="248"/>
      <c r="E3174" s="248"/>
      <c r="F3174" s="223" t="s">
        <v>5271</v>
      </c>
      <c r="G3174" s="99">
        <v>91936.56</v>
      </c>
      <c r="H3174" s="99">
        <v>6336.4400000000023</v>
      </c>
      <c r="I3174" s="71">
        <f t="shared" si="676"/>
        <v>98273</v>
      </c>
      <c r="J3174" s="99"/>
      <c r="K3174" s="99"/>
      <c r="L3174" s="99">
        <f t="shared" si="668"/>
        <v>0</v>
      </c>
      <c r="M3174" s="99">
        <f t="shared" si="675"/>
        <v>91936.56</v>
      </c>
      <c r="N3174" s="99">
        <f t="shared" si="669"/>
        <v>6336.4400000000023</v>
      </c>
      <c r="O3174" s="99">
        <f t="shared" si="670"/>
        <v>98273</v>
      </c>
      <c r="P3174" s="99"/>
      <c r="Q3174" s="99"/>
      <c r="R3174" s="99">
        <f t="shared" si="671"/>
        <v>0</v>
      </c>
      <c r="S3174" s="99">
        <f t="shared" si="672"/>
        <v>91936.56</v>
      </c>
      <c r="T3174" s="99">
        <f t="shared" si="673"/>
        <v>6336.4400000000023</v>
      </c>
      <c r="U3174" s="99">
        <f t="shared" si="674"/>
        <v>98273</v>
      </c>
      <c r="V3174" s="105"/>
      <c r="W3174" s="92"/>
      <c r="X3174" s="92"/>
      <c r="Y3174" s="92"/>
      <c r="Z3174" s="92"/>
      <c r="AA3174" s="92"/>
      <c r="AB3174" s="92"/>
      <c r="AC3174" s="92"/>
      <c r="AD3174" s="92"/>
      <c r="AE3174" s="92"/>
      <c r="AF3174" s="92"/>
      <c r="AG3174" s="92"/>
      <c r="AH3174" s="92"/>
      <c r="AI3174" s="92"/>
      <c r="AJ3174" s="92"/>
      <c r="AK3174" s="92"/>
      <c r="AL3174" s="92"/>
      <c r="AM3174" s="92"/>
      <c r="AN3174" s="92"/>
      <c r="AO3174" s="92"/>
      <c r="AP3174" s="92"/>
      <c r="AQ3174" s="92"/>
      <c r="AR3174" s="92"/>
      <c r="AS3174" s="92"/>
      <c r="AT3174" s="92"/>
      <c r="AU3174" s="92"/>
      <c r="AV3174" s="92"/>
      <c r="AW3174" s="92"/>
      <c r="AX3174" s="92"/>
      <c r="AY3174" s="92"/>
      <c r="AZ3174" s="92"/>
      <c r="BA3174" s="92"/>
      <c r="BB3174" s="92"/>
      <c r="BC3174" s="92"/>
      <c r="BD3174" s="92"/>
      <c r="BE3174" s="92"/>
      <c r="BF3174" s="92"/>
      <c r="BG3174" s="92"/>
      <c r="BH3174" s="92"/>
      <c r="BI3174" s="92"/>
      <c r="BJ3174" s="92"/>
      <c r="BK3174" s="92"/>
      <c r="BL3174" s="92"/>
      <c r="BM3174" s="92"/>
      <c r="BN3174" s="92"/>
      <c r="BO3174" s="92"/>
      <c r="BP3174" s="92"/>
    </row>
    <row r="3175" spans="1:68" s="182" customFormat="1" x14ac:dyDescent="0.25">
      <c r="A3175" s="82">
        <v>7</v>
      </c>
      <c r="B3175" s="248"/>
      <c r="C3175" s="248"/>
      <c r="D3175" s="248"/>
      <c r="E3175" s="248"/>
      <c r="F3175" s="223" t="s">
        <v>5272</v>
      </c>
      <c r="G3175" s="99">
        <v>86945.299999999945</v>
      </c>
      <c r="H3175" s="99">
        <v>14077.700000000012</v>
      </c>
      <c r="I3175" s="71">
        <f t="shared" si="676"/>
        <v>101022.99999999996</v>
      </c>
      <c r="J3175" s="99"/>
      <c r="K3175" s="99"/>
      <c r="L3175" s="99">
        <f t="shared" si="668"/>
        <v>0</v>
      </c>
      <c r="M3175" s="99">
        <f t="shared" si="675"/>
        <v>86945.299999999945</v>
      </c>
      <c r="N3175" s="99">
        <f t="shared" si="669"/>
        <v>14077.700000000012</v>
      </c>
      <c r="O3175" s="99">
        <f t="shared" si="670"/>
        <v>101022.99999999996</v>
      </c>
      <c r="P3175" s="99"/>
      <c r="Q3175" s="99"/>
      <c r="R3175" s="99">
        <f t="shared" si="671"/>
        <v>0</v>
      </c>
      <c r="S3175" s="99">
        <f t="shared" si="672"/>
        <v>86945.299999999945</v>
      </c>
      <c r="T3175" s="99">
        <f t="shared" si="673"/>
        <v>14077.700000000012</v>
      </c>
      <c r="U3175" s="99">
        <f t="shared" si="674"/>
        <v>101022.99999999996</v>
      </c>
      <c r="V3175" s="105"/>
      <c r="W3175" s="92"/>
      <c r="X3175" s="92"/>
      <c r="Y3175" s="92"/>
      <c r="Z3175" s="92"/>
      <c r="AA3175" s="92"/>
      <c r="AB3175" s="92"/>
      <c r="AC3175" s="92"/>
      <c r="AD3175" s="92"/>
      <c r="AE3175" s="92"/>
      <c r="AF3175" s="92"/>
      <c r="AG3175" s="92"/>
      <c r="AH3175" s="92"/>
      <c r="AI3175" s="92"/>
      <c r="AJ3175" s="92"/>
      <c r="AK3175" s="92"/>
      <c r="AL3175" s="92"/>
      <c r="AM3175" s="92"/>
      <c r="AN3175" s="92"/>
      <c r="AO3175" s="92"/>
      <c r="AP3175" s="92"/>
      <c r="AQ3175" s="92"/>
      <c r="AR3175" s="92"/>
      <c r="AS3175" s="92"/>
      <c r="AT3175" s="92"/>
      <c r="AU3175" s="92"/>
      <c r="AV3175" s="92"/>
      <c r="AW3175" s="92"/>
      <c r="AX3175" s="92"/>
      <c r="AY3175" s="92"/>
      <c r="AZ3175" s="92"/>
      <c r="BA3175" s="92"/>
      <c r="BB3175" s="92"/>
      <c r="BC3175" s="92"/>
      <c r="BD3175" s="92"/>
      <c r="BE3175" s="92"/>
      <c r="BF3175" s="92"/>
      <c r="BG3175" s="92"/>
      <c r="BH3175" s="92"/>
      <c r="BI3175" s="92"/>
      <c r="BJ3175" s="92"/>
      <c r="BK3175" s="92"/>
      <c r="BL3175" s="92"/>
      <c r="BM3175" s="92"/>
      <c r="BN3175" s="92"/>
      <c r="BO3175" s="92"/>
      <c r="BP3175" s="92"/>
    </row>
    <row r="3176" spans="1:68" s="182" customFormat="1" x14ac:dyDescent="0.25">
      <c r="A3176" s="82">
        <v>8</v>
      </c>
      <c r="B3176" s="248"/>
      <c r="C3176" s="248"/>
      <c r="D3176" s="248"/>
      <c r="E3176" s="248"/>
      <c r="F3176" s="223" t="s">
        <v>5273</v>
      </c>
      <c r="G3176" s="99">
        <v>1689.18</v>
      </c>
      <c r="H3176" s="99">
        <v>-1689.18</v>
      </c>
      <c r="I3176" s="71">
        <f t="shared" si="676"/>
        <v>0</v>
      </c>
      <c r="J3176" s="99"/>
      <c r="K3176" s="99"/>
      <c r="L3176" s="99">
        <f t="shared" ref="L3176:L3240" si="678">J3176+K3176</f>
        <v>0</v>
      </c>
      <c r="M3176" s="99">
        <f t="shared" si="675"/>
        <v>1689.18</v>
      </c>
      <c r="N3176" s="99">
        <f t="shared" ref="N3176:N3240" si="679">H3176+K3176</f>
        <v>-1689.18</v>
      </c>
      <c r="O3176" s="99">
        <f t="shared" ref="O3176:O3240" si="680">I3176+L3176</f>
        <v>0</v>
      </c>
      <c r="P3176" s="99"/>
      <c r="Q3176" s="99"/>
      <c r="R3176" s="99">
        <f t="shared" ref="R3176:R3240" si="681">P3176+Q3176</f>
        <v>0</v>
      </c>
      <c r="S3176" s="99">
        <f t="shared" ref="S3176:S3240" si="682">M3176-P3176</f>
        <v>1689.18</v>
      </c>
      <c r="T3176" s="99">
        <f t="shared" ref="T3176:T3240" si="683">N3176-Q3176</f>
        <v>-1689.18</v>
      </c>
      <c r="U3176" s="99">
        <f t="shared" ref="U3176:U3240" si="684">O3176-R3176</f>
        <v>0</v>
      </c>
      <c r="V3176" s="105"/>
      <c r="W3176" s="92"/>
      <c r="X3176" s="92"/>
      <c r="Y3176" s="92"/>
      <c r="Z3176" s="92"/>
      <c r="AA3176" s="92"/>
      <c r="AB3176" s="92"/>
      <c r="AC3176" s="92"/>
      <c r="AD3176" s="92"/>
      <c r="AE3176" s="92"/>
      <c r="AF3176" s="92"/>
      <c r="AG3176" s="92"/>
      <c r="AH3176" s="92"/>
      <c r="AI3176" s="92"/>
      <c r="AJ3176" s="92"/>
      <c r="AK3176" s="92"/>
      <c r="AL3176" s="92"/>
      <c r="AM3176" s="92"/>
      <c r="AN3176" s="92"/>
      <c r="AO3176" s="92"/>
      <c r="AP3176" s="92"/>
      <c r="AQ3176" s="92"/>
      <c r="AR3176" s="92"/>
      <c r="AS3176" s="92"/>
      <c r="AT3176" s="92"/>
      <c r="AU3176" s="92"/>
      <c r="AV3176" s="92"/>
      <c r="AW3176" s="92"/>
      <c r="AX3176" s="92"/>
      <c r="AY3176" s="92"/>
      <c r="AZ3176" s="92"/>
      <c r="BA3176" s="92"/>
      <c r="BB3176" s="92"/>
      <c r="BC3176" s="92"/>
      <c r="BD3176" s="92"/>
      <c r="BE3176" s="92"/>
      <c r="BF3176" s="92"/>
      <c r="BG3176" s="92"/>
      <c r="BH3176" s="92"/>
      <c r="BI3176" s="92"/>
      <c r="BJ3176" s="92"/>
      <c r="BK3176" s="92"/>
      <c r="BL3176" s="92"/>
      <c r="BM3176" s="92"/>
      <c r="BN3176" s="92"/>
      <c r="BO3176" s="92"/>
      <c r="BP3176" s="92"/>
    </row>
    <row r="3177" spans="1:68" s="182" customFormat="1" x14ac:dyDescent="0.25">
      <c r="A3177" s="82">
        <v>9</v>
      </c>
      <c r="B3177" s="248"/>
      <c r="C3177" s="248"/>
      <c r="D3177" s="248"/>
      <c r="E3177" s="248"/>
      <c r="F3177" s="223" t="s">
        <v>5274</v>
      </c>
      <c r="G3177" s="99">
        <v>0</v>
      </c>
      <c r="H3177" s="99">
        <v>0</v>
      </c>
      <c r="I3177" s="71">
        <f t="shared" si="676"/>
        <v>0</v>
      </c>
      <c r="J3177" s="99"/>
      <c r="K3177" s="99"/>
      <c r="L3177" s="99">
        <f t="shared" si="678"/>
        <v>0</v>
      </c>
      <c r="M3177" s="99">
        <f t="shared" si="675"/>
        <v>0</v>
      </c>
      <c r="N3177" s="99">
        <f t="shared" si="679"/>
        <v>0</v>
      </c>
      <c r="O3177" s="99">
        <f t="shared" si="680"/>
        <v>0</v>
      </c>
      <c r="P3177" s="99"/>
      <c r="Q3177" s="99"/>
      <c r="R3177" s="99">
        <f t="shared" si="681"/>
        <v>0</v>
      </c>
      <c r="S3177" s="99">
        <f t="shared" si="682"/>
        <v>0</v>
      </c>
      <c r="T3177" s="99">
        <f t="shared" si="683"/>
        <v>0</v>
      </c>
      <c r="U3177" s="99">
        <f t="shared" si="684"/>
        <v>0</v>
      </c>
      <c r="V3177" s="105"/>
      <c r="W3177" s="92"/>
      <c r="X3177" s="92"/>
      <c r="Y3177" s="92"/>
      <c r="Z3177" s="92"/>
      <c r="AA3177" s="92"/>
      <c r="AB3177" s="92"/>
      <c r="AC3177" s="92"/>
      <c r="AD3177" s="92"/>
      <c r="AE3177" s="92"/>
      <c r="AF3177" s="92"/>
      <c r="AG3177" s="92"/>
      <c r="AH3177" s="92"/>
      <c r="AI3177" s="92"/>
      <c r="AJ3177" s="92"/>
      <c r="AK3177" s="92"/>
      <c r="AL3177" s="92"/>
      <c r="AM3177" s="92"/>
      <c r="AN3177" s="92"/>
      <c r="AO3177" s="92"/>
      <c r="AP3177" s="92"/>
      <c r="AQ3177" s="92"/>
      <c r="AR3177" s="92"/>
      <c r="AS3177" s="92"/>
      <c r="AT3177" s="92"/>
      <c r="AU3177" s="92"/>
      <c r="AV3177" s="92"/>
      <c r="AW3177" s="92"/>
      <c r="AX3177" s="92"/>
      <c r="AY3177" s="92"/>
      <c r="AZ3177" s="92"/>
      <c r="BA3177" s="92"/>
      <c r="BB3177" s="92"/>
      <c r="BC3177" s="92"/>
      <c r="BD3177" s="92"/>
      <c r="BE3177" s="92"/>
      <c r="BF3177" s="92"/>
      <c r="BG3177" s="92"/>
      <c r="BH3177" s="92"/>
      <c r="BI3177" s="92"/>
      <c r="BJ3177" s="92"/>
      <c r="BK3177" s="92"/>
      <c r="BL3177" s="92"/>
      <c r="BM3177" s="92"/>
      <c r="BN3177" s="92"/>
      <c r="BO3177" s="92"/>
      <c r="BP3177" s="92"/>
    </row>
    <row r="3178" spans="1:68" s="182" customFormat="1" x14ac:dyDescent="0.25">
      <c r="A3178" s="82">
        <v>10</v>
      </c>
      <c r="B3178" s="248"/>
      <c r="C3178" s="248"/>
      <c r="D3178" s="248"/>
      <c r="E3178" s="248"/>
      <c r="F3178" s="223" t="s">
        <v>5275</v>
      </c>
      <c r="G3178" s="99">
        <v>0</v>
      </c>
      <c r="H3178" s="99">
        <v>0</v>
      </c>
      <c r="I3178" s="71">
        <f t="shared" si="676"/>
        <v>0</v>
      </c>
      <c r="J3178" s="99"/>
      <c r="K3178" s="99"/>
      <c r="L3178" s="99">
        <f t="shared" si="678"/>
        <v>0</v>
      </c>
      <c r="M3178" s="99">
        <f t="shared" si="675"/>
        <v>0</v>
      </c>
      <c r="N3178" s="99">
        <f t="shared" si="679"/>
        <v>0</v>
      </c>
      <c r="O3178" s="99">
        <f t="shared" si="680"/>
        <v>0</v>
      </c>
      <c r="P3178" s="99"/>
      <c r="Q3178" s="99"/>
      <c r="R3178" s="99">
        <f t="shared" si="681"/>
        <v>0</v>
      </c>
      <c r="S3178" s="99">
        <f t="shared" si="682"/>
        <v>0</v>
      </c>
      <c r="T3178" s="99">
        <f t="shared" si="683"/>
        <v>0</v>
      </c>
      <c r="U3178" s="99">
        <f t="shared" si="684"/>
        <v>0</v>
      </c>
      <c r="V3178" s="105"/>
      <c r="W3178" s="92"/>
      <c r="X3178" s="92"/>
      <c r="Y3178" s="92"/>
      <c r="Z3178" s="92"/>
      <c r="AA3178" s="92"/>
      <c r="AB3178" s="92"/>
      <c r="AC3178" s="92"/>
      <c r="AD3178" s="92"/>
      <c r="AE3178" s="92"/>
      <c r="AF3178" s="92"/>
      <c r="AG3178" s="92"/>
      <c r="AH3178" s="92"/>
      <c r="AI3178" s="92"/>
      <c r="AJ3178" s="92"/>
      <c r="AK3178" s="92"/>
      <c r="AL3178" s="92"/>
      <c r="AM3178" s="92"/>
      <c r="AN3178" s="92"/>
      <c r="AO3178" s="92"/>
      <c r="AP3178" s="92"/>
      <c r="AQ3178" s="92"/>
      <c r="AR3178" s="92"/>
      <c r="AS3178" s="92"/>
      <c r="AT3178" s="92"/>
      <c r="AU3178" s="92"/>
      <c r="AV3178" s="92"/>
      <c r="AW3178" s="92"/>
      <c r="AX3178" s="92"/>
      <c r="AY3178" s="92"/>
      <c r="AZ3178" s="92"/>
      <c r="BA3178" s="92"/>
      <c r="BB3178" s="92"/>
      <c r="BC3178" s="92"/>
      <c r="BD3178" s="92"/>
      <c r="BE3178" s="92"/>
      <c r="BF3178" s="92"/>
      <c r="BG3178" s="92"/>
      <c r="BH3178" s="92"/>
      <c r="BI3178" s="92"/>
      <c r="BJ3178" s="92"/>
      <c r="BK3178" s="92"/>
      <c r="BL3178" s="92"/>
      <c r="BM3178" s="92"/>
      <c r="BN3178" s="92"/>
      <c r="BO3178" s="92"/>
      <c r="BP3178" s="92"/>
    </row>
    <row r="3179" spans="1:68" s="182" customFormat="1" x14ac:dyDescent="0.25">
      <c r="A3179" s="82">
        <v>11</v>
      </c>
      <c r="B3179" s="248"/>
      <c r="C3179" s="248"/>
      <c r="D3179" s="248"/>
      <c r="E3179" s="248"/>
      <c r="F3179" s="223" t="s">
        <v>5276</v>
      </c>
      <c r="G3179" s="99">
        <v>53800.309999999969</v>
      </c>
      <c r="H3179" s="99">
        <v>31011.689999999991</v>
      </c>
      <c r="I3179" s="71">
        <f t="shared" si="676"/>
        <v>84811.999999999956</v>
      </c>
      <c r="J3179" s="99"/>
      <c r="K3179" s="99"/>
      <c r="L3179" s="99">
        <f t="shared" si="678"/>
        <v>0</v>
      </c>
      <c r="M3179" s="99">
        <f t="shared" si="675"/>
        <v>53800.309999999969</v>
      </c>
      <c r="N3179" s="99">
        <f t="shared" si="679"/>
        <v>31011.689999999991</v>
      </c>
      <c r="O3179" s="99">
        <f t="shared" si="680"/>
        <v>84811.999999999956</v>
      </c>
      <c r="P3179" s="99"/>
      <c r="Q3179" s="99"/>
      <c r="R3179" s="99">
        <f t="shared" si="681"/>
        <v>0</v>
      </c>
      <c r="S3179" s="99">
        <f t="shared" si="682"/>
        <v>53800.309999999969</v>
      </c>
      <c r="T3179" s="99">
        <f t="shared" si="683"/>
        <v>31011.689999999991</v>
      </c>
      <c r="U3179" s="99">
        <f t="shared" si="684"/>
        <v>84811.999999999956</v>
      </c>
      <c r="V3179" s="105"/>
      <c r="W3179" s="92"/>
      <c r="X3179" s="92"/>
      <c r="Y3179" s="92"/>
      <c r="Z3179" s="92"/>
      <c r="AA3179" s="92"/>
      <c r="AB3179" s="92"/>
      <c r="AC3179" s="92"/>
      <c r="AD3179" s="92"/>
      <c r="AE3179" s="92"/>
      <c r="AF3179" s="92"/>
      <c r="AG3179" s="92"/>
      <c r="AH3179" s="92"/>
      <c r="AI3179" s="92"/>
      <c r="AJ3179" s="92"/>
      <c r="AK3179" s="92"/>
      <c r="AL3179" s="92"/>
      <c r="AM3179" s="92"/>
      <c r="AN3179" s="92"/>
      <c r="AO3179" s="92"/>
      <c r="AP3179" s="92"/>
      <c r="AQ3179" s="92"/>
      <c r="AR3179" s="92"/>
      <c r="AS3179" s="92"/>
      <c r="AT3179" s="92"/>
      <c r="AU3179" s="92"/>
      <c r="AV3179" s="92"/>
      <c r="AW3179" s="92"/>
      <c r="AX3179" s="92"/>
      <c r="AY3179" s="92"/>
      <c r="AZ3179" s="92"/>
      <c r="BA3179" s="92"/>
      <c r="BB3179" s="92"/>
      <c r="BC3179" s="92"/>
      <c r="BD3179" s="92"/>
      <c r="BE3179" s="92"/>
      <c r="BF3179" s="92"/>
      <c r="BG3179" s="92"/>
      <c r="BH3179" s="92"/>
      <c r="BI3179" s="92"/>
      <c r="BJ3179" s="92"/>
      <c r="BK3179" s="92"/>
      <c r="BL3179" s="92"/>
      <c r="BM3179" s="92"/>
      <c r="BN3179" s="92"/>
      <c r="BO3179" s="92"/>
      <c r="BP3179" s="92"/>
    </row>
    <row r="3180" spans="1:68" s="182" customFormat="1" x14ac:dyDescent="0.25">
      <c r="A3180" s="82">
        <v>12</v>
      </c>
      <c r="B3180" s="248"/>
      <c r="C3180" s="248"/>
      <c r="D3180" s="248"/>
      <c r="E3180" s="248"/>
      <c r="F3180" s="223" t="s">
        <v>5277</v>
      </c>
      <c r="G3180" s="99">
        <v>0</v>
      </c>
      <c r="H3180" s="99">
        <v>0</v>
      </c>
      <c r="I3180" s="71">
        <f t="shared" si="676"/>
        <v>0</v>
      </c>
      <c r="J3180" s="99"/>
      <c r="K3180" s="99"/>
      <c r="L3180" s="99">
        <f t="shared" si="678"/>
        <v>0</v>
      </c>
      <c r="M3180" s="99">
        <f t="shared" si="675"/>
        <v>0</v>
      </c>
      <c r="N3180" s="99">
        <f t="shared" si="679"/>
        <v>0</v>
      </c>
      <c r="O3180" s="99">
        <f t="shared" si="680"/>
        <v>0</v>
      </c>
      <c r="P3180" s="99"/>
      <c r="Q3180" s="99"/>
      <c r="R3180" s="99">
        <f t="shared" si="681"/>
        <v>0</v>
      </c>
      <c r="S3180" s="99">
        <f t="shared" si="682"/>
        <v>0</v>
      </c>
      <c r="T3180" s="99">
        <f t="shared" si="683"/>
        <v>0</v>
      </c>
      <c r="U3180" s="99">
        <f t="shared" si="684"/>
        <v>0</v>
      </c>
      <c r="V3180" s="105"/>
      <c r="W3180" s="92"/>
      <c r="X3180" s="92"/>
      <c r="Y3180" s="92"/>
      <c r="Z3180" s="92"/>
      <c r="AA3180" s="92"/>
      <c r="AB3180" s="92"/>
      <c r="AC3180" s="92"/>
      <c r="AD3180" s="92"/>
      <c r="AE3180" s="92"/>
      <c r="AF3180" s="92"/>
      <c r="AG3180" s="92"/>
      <c r="AH3180" s="92"/>
      <c r="AI3180" s="92"/>
      <c r="AJ3180" s="92"/>
      <c r="AK3180" s="92"/>
      <c r="AL3180" s="92"/>
      <c r="AM3180" s="92"/>
      <c r="AN3180" s="92"/>
      <c r="AO3180" s="92"/>
      <c r="AP3180" s="92"/>
      <c r="AQ3180" s="92"/>
      <c r="AR3180" s="92"/>
      <c r="AS3180" s="92"/>
      <c r="AT3180" s="92"/>
      <c r="AU3180" s="92"/>
      <c r="AV3180" s="92"/>
      <c r="AW3180" s="92"/>
      <c r="AX3180" s="92"/>
      <c r="AY3180" s="92"/>
      <c r="AZ3180" s="92"/>
      <c r="BA3180" s="92"/>
      <c r="BB3180" s="92"/>
      <c r="BC3180" s="92"/>
      <c r="BD3180" s="92"/>
      <c r="BE3180" s="92"/>
      <c r="BF3180" s="92"/>
      <c r="BG3180" s="92"/>
      <c r="BH3180" s="92"/>
      <c r="BI3180" s="92"/>
      <c r="BJ3180" s="92"/>
      <c r="BK3180" s="92"/>
      <c r="BL3180" s="92"/>
      <c r="BM3180" s="92"/>
      <c r="BN3180" s="92"/>
      <c r="BO3180" s="92"/>
      <c r="BP3180" s="92"/>
    </row>
    <row r="3181" spans="1:68" s="182" customFormat="1" x14ac:dyDescent="0.25">
      <c r="A3181" s="82">
        <v>13</v>
      </c>
      <c r="B3181" s="248"/>
      <c r="C3181" s="248"/>
      <c r="D3181" s="248"/>
      <c r="E3181" s="248"/>
      <c r="F3181" s="223" t="s">
        <v>5278</v>
      </c>
      <c r="G3181" s="99">
        <v>83557.649999999994</v>
      </c>
      <c r="H3181" s="99">
        <v>19784.350000000002</v>
      </c>
      <c r="I3181" s="71">
        <f t="shared" si="676"/>
        <v>103342</v>
      </c>
      <c r="J3181" s="99"/>
      <c r="K3181" s="99"/>
      <c r="L3181" s="99">
        <f t="shared" si="678"/>
        <v>0</v>
      </c>
      <c r="M3181" s="99">
        <f t="shared" si="675"/>
        <v>83557.649999999994</v>
      </c>
      <c r="N3181" s="99">
        <f t="shared" si="679"/>
        <v>19784.350000000002</v>
      </c>
      <c r="O3181" s="99">
        <f t="shared" si="680"/>
        <v>103342</v>
      </c>
      <c r="P3181" s="99"/>
      <c r="Q3181" s="99"/>
      <c r="R3181" s="99">
        <f t="shared" si="681"/>
        <v>0</v>
      </c>
      <c r="S3181" s="99">
        <f t="shared" si="682"/>
        <v>83557.649999999994</v>
      </c>
      <c r="T3181" s="99">
        <f t="shared" si="683"/>
        <v>19784.350000000002</v>
      </c>
      <c r="U3181" s="99">
        <f t="shared" si="684"/>
        <v>103342</v>
      </c>
      <c r="V3181" s="105"/>
      <c r="W3181" s="92"/>
      <c r="X3181" s="92"/>
      <c r="Y3181" s="92"/>
      <c r="Z3181" s="92"/>
      <c r="AA3181" s="92"/>
      <c r="AB3181" s="92"/>
      <c r="AC3181" s="92"/>
      <c r="AD3181" s="92"/>
      <c r="AE3181" s="92"/>
      <c r="AF3181" s="92"/>
      <c r="AG3181" s="92"/>
      <c r="AH3181" s="92"/>
      <c r="AI3181" s="92"/>
      <c r="AJ3181" s="92"/>
      <c r="AK3181" s="92"/>
      <c r="AL3181" s="92"/>
      <c r="AM3181" s="92"/>
      <c r="AN3181" s="92"/>
      <c r="AO3181" s="92"/>
      <c r="AP3181" s="92"/>
      <c r="AQ3181" s="92"/>
      <c r="AR3181" s="92"/>
      <c r="AS3181" s="92"/>
      <c r="AT3181" s="92"/>
      <c r="AU3181" s="92"/>
      <c r="AV3181" s="92"/>
      <c r="AW3181" s="92"/>
      <c r="AX3181" s="92"/>
      <c r="AY3181" s="92"/>
      <c r="AZ3181" s="92"/>
      <c r="BA3181" s="92"/>
      <c r="BB3181" s="92"/>
      <c r="BC3181" s="92"/>
      <c r="BD3181" s="92"/>
      <c r="BE3181" s="92"/>
      <c r="BF3181" s="92"/>
      <c r="BG3181" s="92"/>
      <c r="BH3181" s="92"/>
      <c r="BI3181" s="92"/>
      <c r="BJ3181" s="92"/>
      <c r="BK3181" s="92"/>
      <c r="BL3181" s="92"/>
      <c r="BM3181" s="92"/>
      <c r="BN3181" s="92"/>
      <c r="BO3181" s="92"/>
      <c r="BP3181" s="92"/>
    </row>
    <row r="3182" spans="1:68" s="182" customFormat="1" x14ac:dyDescent="0.25">
      <c r="A3182" s="82">
        <v>14</v>
      </c>
      <c r="B3182" s="248"/>
      <c r="C3182" s="248"/>
      <c r="D3182" s="248"/>
      <c r="E3182" s="248"/>
      <c r="F3182" s="223" t="s">
        <v>5279</v>
      </c>
      <c r="G3182" s="99">
        <v>0</v>
      </c>
      <c r="H3182" s="99">
        <v>0</v>
      </c>
      <c r="I3182" s="71">
        <f t="shared" si="676"/>
        <v>0</v>
      </c>
      <c r="J3182" s="99"/>
      <c r="K3182" s="99"/>
      <c r="L3182" s="99">
        <f t="shared" si="678"/>
        <v>0</v>
      </c>
      <c r="M3182" s="99">
        <f t="shared" si="675"/>
        <v>0</v>
      </c>
      <c r="N3182" s="99">
        <f t="shared" si="679"/>
        <v>0</v>
      </c>
      <c r="O3182" s="99">
        <f t="shared" si="680"/>
        <v>0</v>
      </c>
      <c r="P3182" s="99"/>
      <c r="Q3182" s="99"/>
      <c r="R3182" s="99">
        <f t="shared" si="681"/>
        <v>0</v>
      </c>
      <c r="S3182" s="99">
        <f t="shared" si="682"/>
        <v>0</v>
      </c>
      <c r="T3182" s="99">
        <f t="shared" si="683"/>
        <v>0</v>
      </c>
      <c r="U3182" s="99">
        <f t="shared" si="684"/>
        <v>0</v>
      </c>
      <c r="V3182" s="105"/>
      <c r="W3182" s="92"/>
      <c r="X3182" s="92"/>
      <c r="Y3182" s="92"/>
      <c r="Z3182" s="92"/>
      <c r="AA3182" s="92"/>
      <c r="AB3182" s="92"/>
      <c r="AC3182" s="92"/>
      <c r="AD3182" s="92"/>
      <c r="AE3182" s="92"/>
      <c r="AF3182" s="92"/>
      <c r="AG3182" s="92"/>
      <c r="AH3182" s="92"/>
      <c r="AI3182" s="92"/>
      <c r="AJ3182" s="92"/>
      <c r="AK3182" s="92"/>
      <c r="AL3182" s="92"/>
      <c r="AM3182" s="92"/>
      <c r="AN3182" s="92"/>
      <c r="AO3182" s="92"/>
      <c r="AP3182" s="92"/>
      <c r="AQ3182" s="92"/>
      <c r="AR3182" s="92"/>
      <c r="AS3182" s="92"/>
      <c r="AT3182" s="92"/>
      <c r="AU3182" s="92"/>
      <c r="AV3182" s="92"/>
      <c r="AW3182" s="92"/>
      <c r="AX3182" s="92"/>
      <c r="AY3182" s="92"/>
      <c r="AZ3182" s="92"/>
      <c r="BA3182" s="92"/>
      <c r="BB3182" s="92"/>
      <c r="BC3182" s="92"/>
      <c r="BD3182" s="92"/>
      <c r="BE3182" s="92"/>
      <c r="BF3182" s="92"/>
      <c r="BG3182" s="92"/>
      <c r="BH3182" s="92"/>
      <c r="BI3182" s="92"/>
      <c r="BJ3182" s="92"/>
      <c r="BK3182" s="92"/>
      <c r="BL3182" s="92"/>
      <c r="BM3182" s="92"/>
      <c r="BN3182" s="92"/>
      <c r="BO3182" s="92"/>
      <c r="BP3182" s="92"/>
    </row>
    <row r="3183" spans="1:68" s="182" customFormat="1" x14ac:dyDescent="0.25">
      <c r="A3183" s="82">
        <v>15</v>
      </c>
      <c r="B3183" s="248"/>
      <c r="C3183" s="248"/>
      <c r="D3183" s="248"/>
      <c r="E3183" s="248"/>
      <c r="F3183" s="223" t="s">
        <v>5280</v>
      </c>
      <c r="G3183" s="99">
        <v>0</v>
      </c>
      <c r="H3183" s="99">
        <v>0</v>
      </c>
      <c r="I3183" s="71">
        <f t="shared" si="676"/>
        <v>0</v>
      </c>
      <c r="J3183" s="99"/>
      <c r="K3183" s="99"/>
      <c r="L3183" s="99">
        <f t="shared" si="678"/>
        <v>0</v>
      </c>
      <c r="M3183" s="99">
        <f t="shared" si="675"/>
        <v>0</v>
      </c>
      <c r="N3183" s="99">
        <f t="shared" si="679"/>
        <v>0</v>
      </c>
      <c r="O3183" s="99">
        <f t="shared" si="680"/>
        <v>0</v>
      </c>
      <c r="P3183" s="99"/>
      <c r="Q3183" s="99"/>
      <c r="R3183" s="99">
        <f t="shared" si="681"/>
        <v>0</v>
      </c>
      <c r="S3183" s="99">
        <f t="shared" si="682"/>
        <v>0</v>
      </c>
      <c r="T3183" s="99">
        <f t="shared" si="683"/>
        <v>0</v>
      </c>
      <c r="U3183" s="99">
        <f t="shared" si="684"/>
        <v>0</v>
      </c>
      <c r="V3183" s="105"/>
      <c r="W3183" s="92"/>
      <c r="X3183" s="92"/>
      <c r="Y3183" s="92"/>
      <c r="Z3183" s="92"/>
      <c r="AA3183" s="92"/>
      <c r="AB3183" s="92"/>
      <c r="AC3183" s="92"/>
      <c r="AD3183" s="92"/>
      <c r="AE3183" s="92"/>
      <c r="AF3183" s="92"/>
      <c r="AG3183" s="92"/>
      <c r="AH3183" s="92"/>
      <c r="AI3183" s="92"/>
      <c r="AJ3183" s="92"/>
      <c r="AK3183" s="92"/>
      <c r="AL3183" s="92"/>
      <c r="AM3183" s="92"/>
      <c r="AN3183" s="92"/>
      <c r="AO3183" s="92"/>
      <c r="AP3183" s="92"/>
      <c r="AQ3183" s="92"/>
      <c r="AR3183" s="92"/>
      <c r="AS3183" s="92"/>
      <c r="AT3183" s="92"/>
      <c r="AU3183" s="92"/>
      <c r="AV3183" s="92"/>
      <c r="AW3183" s="92"/>
      <c r="AX3183" s="92"/>
      <c r="AY3183" s="92"/>
      <c r="AZ3183" s="92"/>
      <c r="BA3183" s="92"/>
      <c r="BB3183" s="92"/>
      <c r="BC3183" s="92"/>
      <c r="BD3183" s="92"/>
      <c r="BE3183" s="92"/>
      <c r="BF3183" s="92"/>
      <c r="BG3183" s="92"/>
      <c r="BH3183" s="92"/>
      <c r="BI3183" s="92"/>
      <c r="BJ3183" s="92"/>
      <c r="BK3183" s="92"/>
      <c r="BL3183" s="92"/>
      <c r="BM3183" s="92"/>
      <c r="BN3183" s="92"/>
      <c r="BO3183" s="92"/>
      <c r="BP3183" s="92"/>
    </row>
    <row r="3184" spans="1:68" s="182" customFormat="1" x14ac:dyDescent="0.25">
      <c r="A3184" s="82">
        <v>16</v>
      </c>
      <c r="B3184" s="248"/>
      <c r="C3184" s="248"/>
      <c r="D3184" s="248"/>
      <c r="E3184" s="248"/>
      <c r="F3184" s="223" t="s">
        <v>5281</v>
      </c>
      <c r="G3184" s="99">
        <v>455.55</v>
      </c>
      <c r="H3184" s="99">
        <v>-455.55</v>
      </c>
      <c r="I3184" s="71">
        <f t="shared" si="676"/>
        <v>0</v>
      </c>
      <c r="J3184" s="99"/>
      <c r="K3184" s="99"/>
      <c r="L3184" s="99">
        <f t="shared" si="678"/>
        <v>0</v>
      </c>
      <c r="M3184" s="99">
        <f t="shared" si="675"/>
        <v>455.55</v>
      </c>
      <c r="N3184" s="99">
        <f t="shared" si="679"/>
        <v>-455.55</v>
      </c>
      <c r="O3184" s="99">
        <f t="shared" si="680"/>
        <v>0</v>
      </c>
      <c r="P3184" s="99"/>
      <c r="Q3184" s="99"/>
      <c r="R3184" s="99">
        <f t="shared" si="681"/>
        <v>0</v>
      </c>
      <c r="S3184" s="99">
        <f t="shared" si="682"/>
        <v>455.55</v>
      </c>
      <c r="T3184" s="99">
        <f t="shared" si="683"/>
        <v>-455.55</v>
      </c>
      <c r="U3184" s="99">
        <f t="shared" si="684"/>
        <v>0</v>
      </c>
      <c r="V3184" s="105"/>
      <c r="W3184" s="92"/>
      <c r="X3184" s="92"/>
      <c r="Y3184" s="92"/>
      <c r="Z3184" s="92"/>
      <c r="AA3184" s="92"/>
      <c r="AB3184" s="92"/>
      <c r="AC3184" s="92"/>
      <c r="AD3184" s="92"/>
      <c r="AE3184" s="92"/>
      <c r="AF3184" s="92"/>
      <c r="AG3184" s="92"/>
      <c r="AH3184" s="92"/>
      <c r="AI3184" s="92"/>
      <c r="AJ3184" s="92"/>
      <c r="AK3184" s="92"/>
      <c r="AL3184" s="92"/>
      <c r="AM3184" s="92"/>
      <c r="AN3184" s="92"/>
      <c r="AO3184" s="92"/>
      <c r="AP3184" s="92"/>
      <c r="AQ3184" s="92"/>
      <c r="AR3184" s="92"/>
      <c r="AS3184" s="92"/>
      <c r="AT3184" s="92"/>
      <c r="AU3184" s="92"/>
      <c r="AV3184" s="92"/>
      <c r="AW3184" s="92"/>
      <c r="AX3184" s="92"/>
      <c r="AY3184" s="92"/>
      <c r="AZ3184" s="92"/>
      <c r="BA3184" s="92"/>
      <c r="BB3184" s="92"/>
      <c r="BC3184" s="92"/>
      <c r="BD3184" s="92"/>
      <c r="BE3184" s="92"/>
      <c r="BF3184" s="92"/>
      <c r="BG3184" s="92"/>
      <c r="BH3184" s="92"/>
      <c r="BI3184" s="92"/>
      <c r="BJ3184" s="92"/>
      <c r="BK3184" s="92"/>
      <c r="BL3184" s="92"/>
      <c r="BM3184" s="92"/>
      <c r="BN3184" s="92"/>
      <c r="BO3184" s="92"/>
      <c r="BP3184" s="92"/>
    </row>
    <row r="3185" spans="1:68" s="182" customFormat="1" x14ac:dyDescent="0.25">
      <c r="A3185" s="82">
        <v>17</v>
      </c>
      <c r="B3185" s="248"/>
      <c r="C3185" s="248"/>
      <c r="D3185" s="248"/>
      <c r="E3185" s="248"/>
      <c r="F3185" s="223" t="s">
        <v>5282</v>
      </c>
      <c r="G3185" s="99">
        <v>112773.79000000001</v>
      </c>
      <c r="H3185" s="99">
        <v>22958.209999999985</v>
      </c>
      <c r="I3185" s="71">
        <f t="shared" si="676"/>
        <v>135732</v>
      </c>
      <c r="J3185" s="99"/>
      <c r="K3185" s="99"/>
      <c r="L3185" s="99">
        <f t="shared" si="678"/>
        <v>0</v>
      </c>
      <c r="M3185" s="99">
        <f t="shared" si="675"/>
        <v>112773.79000000001</v>
      </c>
      <c r="N3185" s="99">
        <f t="shared" si="679"/>
        <v>22958.209999999985</v>
      </c>
      <c r="O3185" s="99">
        <f t="shared" si="680"/>
        <v>135732</v>
      </c>
      <c r="P3185" s="99"/>
      <c r="Q3185" s="99"/>
      <c r="R3185" s="99">
        <f t="shared" si="681"/>
        <v>0</v>
      </c>
      <c r="S3185" s="99">
        <f t="shared" si="682"/>
        <v>112773.79000000001</v>
      </c>
      <c r="T3185" s="99">
        <f t="shared" si="683"/>
        <v>22958.209999999985</v>
      </c>
      <c r="U3185" s="99">
        <f t="shared" si="684"/>
        <v>135732</v>
      </c>
      <c r="V3185" s="105"/>
      <c r="W3185" s="92"/>
      <c r="X3185" s="92"/>
      <c r="Y3185" s="92"/>
      <c r="Z3185" s="92"/>
      <c r="AA3185" s="92"/>
      <c r="AB3185" s="92"/>
      <c r="AC3185" s="92"/>
      <c r="AD3185" s="92"/>
      <c r="AE3185" s="92"/>
      <c r="AF3185" s="92"/>
      <c r="AG3185" s="92"/>
      <c r="AH3185" s="92"/>
      <c r="AI3185" s="92"/>
      <c r="AJ3185" s="92"/>
      <c r="AK3185" s="92"/>
      <c r="AL3185" s="92"/>
      <c r="AM3185" s="92"/>
      <c r="AN3185" s="92"/>
      <c r="AO3185" s="92"/>
      <c r="AP3185" s="92"/>
      <c r="AQ3185" s="92"/>
      <c r="AR3185" s="92"/>
      <c r="AS3185" s="92"/>
      <c r="AT3185" s="92"/>
      <c r="AU3185" s="92"/>
      <c r="AV3185" s="92"/>
      <c r="AW3185" s="92"/>
      <c r="AX3185" s="92"/>
      <c r="AY3185" s="92"/>
      <c r="AZ3185" s="92"/>
      <c r="BA3185" s="92"/>
      <c r="BB3185" s="92"/>
      <c r="BC3185" s="92"/>
      <c r="BD3185" s="92"/>
      <c r="BE3185" s="92"/>
      <c r="BF3185" s="92"/>
      <c r="BG3185" s="92"/>
      <c r="BH3185" s="92"/>
      <c r="BI3185" s="92"/>
      <c r="BJ3185" s="92"/>
      <c r="BK3185" s="92"/>
      <c r="BL3185" s="92"/>
      <c r="BM3185" s="92"/>
      <c r="BN3185" s="92"/>
      <c r="BO3185" s="92"/>
      <c r="BP3185" s="92"/>
    </row>
    <row r="3186" spans="1:68" s="182" customFormat="1" x14ac:dyDescent="0.25">
      <c r="A3186" s="82">
        <v>18</v>
      </c>
      <c r="B3186" s="248"/>
      <c r="C3186" s="248"/>
      <c r="D3186" s="248"/>
      <c r="E3186" s="248"/>
      <c r="F3186" s="223" t="s">
        <v>112</v>
      </c>
      <c r="G3186" s="99">
        <v>14817.060000000032</v>
      </c>
      <c r="H3186" s="99">
        <v>22874.94000000001</v>
      </c>
      <c r="I3186" s="71">
        <f t="shared" si="676"/>
        <v>37692.000000000044</v>
      </c>
      <c r="J3186" s="99"/>
      <c r="K3186" s="99"/>
      <c r="L3186" s="99">
        <f t="shared" si="678"/>
        <v>0</v>
      </c>
      <c r="M3186" s="99">
        <f t="shared" si="675"/>
        <v>14817.060000000032</v>
      </c>
      <c r="N3186" s="99">
        <f t="shared" si="679"/>
        <v>22874.94000000001</v>
      </c>
      <c r="O3186" s="99">
        <f t="shared" si="680"/>
        <v>37692.000000000044</v>
      </c>
      <c r="P3186" s="99"/>
      <c r="Q3186" s="99"/>
      <c r="R3186" s="99">
        <f t="shared" si="681"/>
        <v>0</v>
      </c>
      <c r="S3186" s="99">
        <f t="shared" si="682"/>
        <v>14817.060000000032</v>
      </c>
      <c r="T3186" s="99">
        <f t="shared" si="683"/>
        <v>22874.94000000001</v>
      </c>
      <c r="U3186" s="99">
        <f t="shared" si="684"/>
        <v>37692.000000000044</v>
      </c>
      <c r="V3186" s="105"/>
      <c r="W3186" s="92"/>
      <c r="X3186" s="92"/>
      <c r="Y3186" s="92"/>
      <c r="Z3186" s="92"/>
      <c r="AA3186" s="92"/>
      <c r="AB3186" s="92"/>
      <c r="AC3186" s="92"/>
      <c r="AD3186" s="92"/>
      <c r="AE3186" s="92"/>
      <c r="AF3186" s="92"/>
      <c r="AG3186" s="92"/>
      <c r="AH3186" s="92"/>
      <c r="AI3186" s="92"/>
      <c r="AJ3186" s="92"/>
      <c r="AK3186" s="92"/>
      <c r="AL3186" s="92"/>
      <c r="AM3186" s="92"/>
      <c r="AN3186" s="92"/>
      <c r="AO3186" s="92"/>
      <c r="AP3186" s="92"/>
      <c r="AQ3186" s="92"/>
      <c r="AR3186" s="92"/>
      <c r="AS3186" s="92"/>
      <c r="AT3186" s="92"/>
      <c r="AU3186" s="92"/>
      <c r="AV3186" s="92"/>
      <c r="AW3186" s="92"/>
      <c r="AX3186" s="92"/>
      <c r="AY3186" s="92"/>
      <c r="AZ3186" s="92"/>
      <c r="BA3186" s="92"/>
      <c r="BB3186" s="92"/>
      <c r="BC3186" s="92"/>
      <c r="BD3186" s="92"/>
      <c r="BE3186" s="92"/>
      <c r="BF3186" s="92"/>
      <c r="BG3186" s="92"/>
      <c r="BH3186" s="92"/>
      <c r="BI3186" s="92"/>
      <c r="BJ3186" s="92"/>
      <c r="BK3186" s="92"/>
      <c r="BL3186" s="92"/>
      <c r="BM3186" s="92"/>
      <c r="BN3186" s="92"/>
      <c r="BO3186" s="92"/>
      <c r="BP3186" s="92"/>
    </row>
    <row r="3187" spans="1:68" s="182" customFormat="1" x14ac:dyDescent="0.25">
      <c r="A3187" s="82">
        <v>19</v>
      </c>
      <c r="B3187" s="248"/>
      <c r="C3187" s="248"/>
      <c r="D3187" s="248"/>
      <c r="E3187" s="248"/>
      <c r="F3187" s="223" t="s">
        <v>5283</v>
      </c>
      <c r="G3187" s="99">
        <v>21502.510000000002</v>
      </c>
      <c r="H3187" s="99">
        <v>10505.490000000005</v>
      </c>
      <c r="I3187" s="71">
        <f t="shared" si="676"/>
        <v>32008.000000000007</v>
      </c>
      <c r="J3187" s="99"/>
      <c r="K3187" s="99"/>
      <c r="L3187" s="99">
        <f t="shared" si="678"/>
        <v>0</v>
      </c>
      <c r="M3187" s="99">
        <f t="shared" si="675"/>
        <v>21502.510000000002</v>
      </c>
      <c r="N3187" s="99">
        <f t="shared" si="679"/>
        <v>10505.490000000005</v>
      </c>
      <c r="O3187" s="99">
        <f t="shared" si="680"/>
        <v>32008.000000000007</v>
      </c>
      <c r="P3187" s="99"/>
      <c r="Q3187" s="99"/>
      <c r="R3187" s="99">
        <f t="shared" si="681"/>
        <v>0</v>
      </c>
      <c r="S3187" s="99">
        <f t="shared" si="682"/>
        <v>21502.510000000002</v>
      </c>
      <c r="T3187" s="99">
        <f t="shared" si="683"/>
        <v>10505.490000000005</v>
      </c>
      <c r="U3187" s="99">
        <f t="shared" si="684"/>
        <v>32008.000000000007</v>
      </c>
      <c r="V3187" s="105"/>
      <c r="W3187" s="92"/>
      <c r="X3187" s="92"/>
      <c r="Y3187" s="92"/>
      <c r="Z3187" s="92"/>
      <c r="AA3187" s="92"/>
      <c r="AB3187" s="92"/>
      <c r="AC3187" s="92"/>
      <c r="AD3187" s="92"/>
      <c r="AE3187" s="92"/>
      <c r="AF3187" s="92"/>
      <c r="AG3187" s="92"/>
      <c r="AH3187" s="92"/>
      <c r="AI3187" s="92"/>
      <c r="AJ3187" s="92"/>
      <c r="AK3187" s="92"/>
      <c r="AL3187" s="92"/>
      <c r="AM3187" s="92"/>
      <c r="AN3187" s="92"/>
      <c r="AO3187" s="92"/>
      <c r="AP3187" s="92"/>
      <c r="AQ3187" s="92"/>
      <c r="AR3187" s="92"/>
      <c r="AS3187" s="92"/>
      <c r="AT3187" s="92"/>
      <c r="AU3187" s="92"/>
      <c r="AV3187" s="92"/>
      <c r="AW3187" s="92"/>
      <c r="AX3187" s="92"/>
      <c r="AY3187" s="92"/>
      <c r="AZ3187" s="92"/>
      <c r="BA3187" s="92"/>
      <c r="BB3187" s="92"/>
      <c r="BC3187" s="92"/>
      <c r="BD3187" s="92"/>
      <c r="BE3187" s="92"/>
      <c r="BF3187" s="92"/>
      <c r="BG3187" s="92"/>
      <c r="BH3187" s="92"/>
      <c r="BI3187" s="92"/>
      <c r="BJ3187" s="92"/>
      <c r="BK3187" s="92"/>
      <c r="BL3187" s="92"/>
      <c r="BM3187" s="92"/>
      <c r="BN3187" s="92"/>
      <c r="BO3187" s="92"/>
      <c r="BP3187" s="92"/>
    </row>
    <row r="3188" spans="1:68" s="182" customFormat="1" x14ac:dyDescent="0.25">
      <c r="A3188" s="82">
        <v>20</v>
      </c>
      <c r="B3188" s="248"/>
      <c r="C3188" s="248"/>
      <c r="D3188" s="248"/>
      <c r="E3188" s="248"/>
      <c r="F3188" s="223" t="s">
        <v>5284</v>
      </c>
      <c r="G3188" s="99">
        <v>0</v>
      </c>
      <c r="H3188" s="99">
        <v>0</v>
      </c>
      <c r="I3188" s="71">
        <f t="shared" si="676"/>
        <v>0</v>
      </c>
      <c r="J3188" s="99"/>
      <c r="K3188" s="99"/>
      <c r="L3188" s="99">
        <f t="shared" si="678"/>
        <v>0</v>
      </c>
      <c r="M3188" s="99">
        <f t="shared" si="675"/>
        <v>0</v>
      </c>
      <c r="N3188" s="99">
        <f t="shared" si="679"/>
        <v>0</v>
      </c>
      <c r="O3188" s="99">
        <f t="shared" si="680"/>
        <v>0</v>
      </c>
      <c r="P3188" s="99"/>
      <c r="Q3188" s="99"/>
      <c r="R3188" s="99">
        <f t="shared" si="681"/>
        <v>0</v>
      </c>
      <c r="S3188" s="99">
        <f t="shared" si="682"/>
        <v>0</v>
      </c>
      <c r="T3188" s="99">
        <f t="shared" si="683"/>
        <v>0</v>
      </c>
      <c r="U3188" s="99">
        <f t="shared" si="684"/>
        <v>0</v>
      </c>
      <c r="V3188" s="105"/>
      <c r="W3188" s="92"/>
      <c r="X3188" s="92"/>
      <c r="Y3188" s="92"/>
      <c r="Z3188" s="92"/>
      <c r="AA3188" s="92"/>
      <c r="AB3188" s="92"/>
      <c r="AC3188" s="92"/>
      <c r="AD3188" s="92"/>
      <c r="AE3188" s="92"/>
      <c r="AF3188" s="92"/>
      <c r="AG3188" s="92"/>
      <c r="AH3188" s="92"/>
      <c r="AI3188" s="92"/>
      <c r="AJ3188" s="92"/>
      <c r="AK3188" s="92"/>
      <c r="AL3188" s="92"/>
      <c r="AM3188" s="92"/>
      <c r="AN3188" s="92"/>
      <c r="AO3188" s="92"/>
      <c r="AP3188" s="92"/>
      <c r="AQ3188" s="92"/>
      <c r="AR3188" s="92"/>
      <c r="AS3188" s="92"/>
      <c r="AT3188" s="92"/>
      <c r="AU3188" s="92"/>
      <c r="AV3188" s="92"/>
      <c r="AW3188" s="92"/>
      <c r="AX3188" s="92"/>
      <c r="AY3188" s="92"/>
      <c r="AZ3188" s="92"/>
      <c r="BA3188" s="92"/>
      <c r="BB3188" s="92"/>
      <c r="BC3188" s="92"/>
      <c r="BD3188" s="92"/>
      <c r="BE3188" s="92"/>
      <c r="BF3188" s="92"/>
      <c r="BG3188" s="92"/>
      <c r="BH3188" s="92"/>
      <c r="BI3188" s="92"/>
      <c r="BJ3188" s="92"/>
      <c r="BK3188" s="92"/>
      <c r="BL3188" s="92"/>
      <c r="BM3188" s="92"/>
      <c r="BN3188" s="92"/>
      <c r="BO3188" s="92"/>
      <c r="BP3188" s="92"/>
    </row>
    <row r="3189" spans="1:68" s="182" customFormat="1" x14ac:dyDescent="0.25">
      <c r="A3189" s="82">
        <v>21</v>
      </c>
      <c r="B3189" s="248"/>
      <c r="C3189" s="248"/>
      <c r="D3189" s="248"/>
      <c r="E3189" s="248"/>
      <c r="F3189" s="223" t="s">
        <v>5285</v>
      </c>
      <c r="G3189" s="99">
        <v>181906.83000000007</v>
      </c>
      <c r="H3189" s="99">
        <v>124019.16999999993</v>
      </c>
      <c r="I3189" s="71">
        <f t="shared" si="676"/>
        <v>305926</v>
      </c>
      <c r="J3189" s="99"/>
      <c r="K3189" s="99"/>
      <c r="L3189" s="99">
        <f t="shared" si="678"/>
        <v>0</v>
      </c>
      <c r="M3189" s="99">
        <f t="shared" si="675"/>
        <v>181906.83000000007</v>
      </c>
      <c r="N3189" s="99">
        <f t="shared" si="679"/>
        <v>124019.16999999993</v>
      </c>
      <c r="O3189" s="99">
        <f t="shared" si="680"/>
        <v>305926</v>
      </c>
      <c r="P3189" s="99"/>
      <c r="Q3189" s="99"/>
      <c r="R3189" s="99">
        <f t="shared" si="681"/>
        <v>0</v>
      </c>
      <c r="S3189" s="99">
        <f t="shared" si="682"/>
        <v>181906.83000000007</v>
      </c>
      <c r="T3189" s="99">
        <f t="shared" si="683"/>
        <v>124019.16999999993</v>
      </c>
      <c r="U3189" s="99">
        <f t="shared" si="684"/>
        <v>305926</v>
      </c>
      <c r="V3189" s="105"/>
      <c r="W3189" s="92"/>
      <c r="X3189" s="92"/>
      <c r="Y3189" s="92"/>
      <c r="Z3189" s="92"/>
      <c r="AA3189" s="92"/>
      <c r="AB3189" s="92"/>
      <c r="AC3189" s="92"/>
      <c r="AD3189" s="92"/>
      <c r="AE3189" s="92"/>
      <c r="AF3189" s="92"/>
      <c r="AG3189" s="92"/>
      <c r="AH3189" s="92"/>
      <c r="AI3189" s="92"/>
      <c r="AJ3189" s="92"/>
      <c r="AK3189" s="92"/>
      <c r="AL3189" s="92"/>
      <c r="AM3189" s="92"/>
      <c r="AN3189" s="92"/>
      <c r="AO3189" s="92"/>
      <c r="AP3189" s="92"/>
      <c r="AQ3189" s="92"/>
      <c r="AR3189" s="92"/>
      <c r="AS3189" s="92"/>
      <c r="AT3189" s="92"/>
      <c r="AU3189" s="92"/>
      <c r="AV3189" s="92"/>
      <c r="AW3189" s="92"/>
      <c r="AX3189" s="92"/>
      <c r="AY3189" s="92"/>
      <c r="AZ3189" s="92"/>
      <c r="BA3189" s="92"/>
      <c r="BB3189" s="92"/>
      <c r="BC3189" s="92"/>
      <c r="BD3189" s="92"/>
      <c r="BE3189" s="92"/>
      <c r="BF3189" s="92"/>
      <c r="BG3189" s="92"/>
      <c r="BH3189" s="92"/>
      <c r="BI3189" s="92"/>
      <c r="BJ3189" s="92"/>
      <c r="BK3189" s="92"/>
      <c r="BL3189" s="92"/>
      <c r="BM3189" s="92"/>
      <c r="BN3189" s="92"/>
      <c r="BO3189" s="92"/>
      <c r="BP3189" s="92"/>
    </row>
    <row r="3190" spans="1:68" s="182" customFormat="1" x14ac:dyDescent="0.25">
      <c r="A3190" s="82">
        <v>22</v>
      </c>
      <c r="B3190" s="248"/>
      <c r="C3190" s="248"/>
      <c r="D3190" s="248"/>
      <c r="E3190" s="248"/>
      <c r="F3190" s="223" t="s">
        <v>5286</v>
      </c>
      <c r="G3190" s="99">
        <v>117947.46000000006</v>
      </c>
      <c r="H3190" s="99">
        <v>13229.539999999997</v>
      </c>
      <c r="I3190" s="71">
        <f t="shared" si="676"/>
        <v>131177.00000000006</v>
      </c>
      <c r="J3190" s="99"/>
      <c r="K3190" s="99"/>
      <c r="L3190" s="99">
        <f t="shared" si="678"/>
        <v>0</v>
      </c>
      <c r="M3190" s="99">
        <f t="shared" si="675"/>
        <v>117947.46000000006</v>
      </c>
      <c r="N3190" s="99">
        <f t="shared" si="679"/>
        <v>13229.539999999997</v>
      </c>
      <c r="O3190" s="99">
        <f t="shared" si="680"/>
        <v>131177.00000000006</v>
      </c>
      <c r="P3190" s="99"/>
      <c r="Q3190" s="99"/>
      <c r="R3190" s="99">
        <f t="shared" si="681"/>
        <v>0</v>
      </c>
      <c r="S3190" s="99">
        <f t="shared" si="682"/>
        <v>117947.46000000006</v>
      </c>
      <c r="T3190" s="99">
        <f t="shared" si="683"/>
        <v>13229.539999999997</v>
      </c>
      <c r="U3190" s="99">
        <f t="shared" si="684"/>
        <v>131177.00000000006</v>
      </c>
      <c r="V3190" s="105"/>
      <c r="W3190" s="92"/>
      <c r="X3190" s="92"/>
      <c r="Y3190" s="92"/>
      <c r="Z3190" s="92"/>
      <c r="AA3190" s="92"/>
      <c r="AB3190" s="92"/>
      <c r="AC3190" s="92"/>
      <c r="AD3190" s="92"/>
      <c r="AE3190" s="92"/>
      <c r="AF3190" s="92"/>
      <c r="AG3190" s="92"/>
      <c r="AH3190" s="92"/>
      <c r="AI3190" s="92"/>
      <c r="AJ3190" s="92"/>
      <c r="AK3190" s="92"/>
      <c r="AL3190" s="92"/>
      <c r="AM3190" s="92"/>
      <c r="AN3190" s="92"/>
      <c r="AO3190" s="92"/>
      <c r="AP3190" s="92"/>
      <c r="AQ3190" s="92"/>
      <c r="AR3190" s="92"/>
      <c r="AS3190" s="92"/>
      <c r="AT3190" s="92"/>
      <c r="AU3190" s="92"/>
      <c r="AV3190" s="92"/>
      <c r="AW3190" s="92"/>
      <c r="AX3190" s="92"/>
      <c r="AY3190" s="92"/>
      <c r="AZ3190" s="92"/>
      <c r="BA3190" s="92"/>
      <c r="BB3190" s="92"/>
      <c r="BC3190" s="92"/>
      <c r="BD3190" s="92"/>
      <c r="BE3190" s="92"/>
      <c r="BF3190" s="92"/>
      <c r="BG3190" s="92"/>
      <c r="BH3190" s="92"/>
      <c r="BI3190" s="92"/>
      <c r="BJ3190" s="92"/>
      <c r="BK3190" s="92"/>
      <c r="BL3190" s="92"/>
      <c r="BM3190" s="92"/>
      <c r="BN3190" s="92"/>
      <c r="BO3190" s="92"/>
      <c r="BP3190" s="92"/>
    </row>
    <row r="3191" spans="1:68" s="182" customFormat="1" x14ac:dyDescent="0.25">
      <c r="A3191" s="82">
        <v>23</v>
      </c>
      <c r="B3191" s="248"/>
      <c r="C3191" s="248"/>
      <c r="D3191" s="248"/>
      <c r="E3191" s="248"/>
      <c r="F3191" s="223" t="s">
        <v>5287</v>
      </c>
      <c r="G3191" s="99">
        <v>150010.90999999997</v>
      </c>
      <c r="H3191" s="99">
        <v>9761.09</v>
      </c>
      <c r="I3191" s="71">
        <f t="shared" si="676"/>
        <v>159771.99999999997</v>
      </c>
      <c r="J3191" s="99"/>
      <c r="K3191" s="99"/>
      <c r="L3191" s="99">
        <f t="shared" si="678"/>
        <v>0</v>
      </c>
      <c r="M3191" s="99">
        <f t="shared" si="675"/>
        <v>150010.90999999997</v>
      </c>
      <c r="N3191" s="99">
        <f t="shared" si="679"/>
        <v>9761.09</v>
      </c>
      <c r="O3191" s="99">
        <f t="shared" si="680"/>
        <v>159771.99999999997</v>
      </c>
      <c r="P3191" s="99"/>
      <c r="Q3191" s="99"/>
      <c r="R3191" s="99">
        <f t="shared" si="681"/>
        <v>0</v>
      </c>
      <c r="S3191" s="99">
        <f t="shared" si="682"/>
        <v>150010.90999999997</v>
      </c>
      <c r="T3191" s="99">
        <f t="shared" si="683"/>
        <v>9761.09</v>
      </c>
      <c r="U3191" s="99">
        <f t="shared" si="684"/>
        <v>159771.99999999997</v>
      </c>
      <c r="V3191" s="105"/>
      <c r="W3191" s="92"/>
      <c r="X3191" s="92"/>
      <c r="Y3191" s="92"/>
      <c r="Z3191" s="92"/>
      <c r="AA3191" s="92"/>
      <c r="AB3191" s="92"/>
      <c r="AC3191" s="92"/>
      <c r="AD3191" s="92"/>
      <c r="AE3191" s="92"/>
      <c r="AF3191" s="92"/>
      <c r="AG3191" s="92"/>
      <c r="AH3191" s="92"/>
      <c r="AI3191" s="92"/>
      <c r="AJ3191" s="92"/>
      <c r="AK3191" s="92"/>
      <c r="AL3191" s="92"/>
      <c r="AM3191" s="92"/>
      <c r="AN3191" s="92"/>
      <c r="AO3191" s="92"/>
      <c r="AP3191" s="92"/>
      <c r="AQ3191" s="92"/>
      <c r="AR3191" s="92"/>
      <c r="AS3191" s="92"/>
      <c r="AT3191" s="92"/>
      <c r="AU3191" s="92"/>
      <c r="AV3191" s="92"/>
      <c r="AW3191" s="92"/>
      <c r="AX3191" s="92"/>
      <c r="AY3191" s="92"/>
      <c r="AZ3191" s="92"/>
      <c r="BA3191" s="92"/>
      <c r="BB3191" s="92"/>
      <c r="BC3191" s="92"/>
      <c r="BD3191" s="92"/>
      <c r="BE3191" s="92"/>
      <c r="BF3191" s="92"/>
      <c r="BG3191" s="92"/>
      <c r="BH3191" s="92"/>
      <c r="BI3191" s="92"/>
      <c r="BJ3191" s="92"/>
      <c r="BK3191" s="92"/>
      <c r="BL3191" s="92"/>
      <c r="BM3191" s="92"/>
      <c r="BN3191" s="92"/>
      <c r="BO3191" s="92"/>
      <c r="BP3191" s="92"/>
    </row>
    <row r="3192" spans="1:68" s="182" customFormat="1" x14ac:dyDescent="0.25">
      <c r="A3192" s="82">
        <v>24</v>
      </c>
      <c r="B3192" s="248"/>
      <c r="C3192" s="248"/>
      <c r="D3192" s="248"/>
      <c r="E3192" s="248"/>
      <c r="F3192" s="223" t="s">
        <v>5288</v>
      </c>
      <c r="G3192" s="99">
        <v>36162.819999999992</v>
      </c>
      <c r="H3192" s="99">
        <v>6850.18</v>
      </c>
      <c r="I3192" s="71">
        <f t="shared" si="676"/>
        <v>43012.999999999993</v>
      </c>
      <c r="J3192" s="99"/>
      <c r="K3192" s="99"/>
      <c r="L3192" s="99">
        <f t="shared" si="678"/>
        <v>0</v>
      </c>
      <c r="M3192" s="99">
        <f t="shared" si="675"/>
        <v>36162.819999999992</v>
      </c>
      <c r="N3192" s="99">
        <f t="shared" si="679"/>
        <v>6850.18</v>
      </c>
      <c r="O3192" s="99">
        <f t="shared" si="680"/>
        <v>43012.999999999993</v>
      </c>
      <c r="P3192" s="99"/>
      <c r="Q3192" s="99"/>
      <c r="R3192" s="99">
        <f t="shared" si="681"/>
        <v>0</v>
      </c>
      <c r="S3192" s="99">
        <f t="shared" si="682"/>
        <v>36162.819999999992</v>
      </c>
      <c r="T3192" s="99">
        <f t="shared" si="683"/>
        <v>6850.18</v>
      </c>
      <c r="U3192" s="99">
        <f t="shared" si="684"/>
        <v>43012.999999999993</v>
      </c>
      <c r="V3192" s="105"/>
      <c r="W3192" s="92"/>
      <c r="X3192" s="92"/>
      <c r="Y3192" s="92"/>
      <c r="Z3192" s="92"/>
      <c r="AA3192" s="92"/>
      <c r="AB3192" s="92"/>
      <c r="AC3192" s="92"/>
      <c r="AD3192" s="92"/>
      <c r="AE3192" s="92"/>
      <c r="AF3192" s="92"/>
      <c r="AG3192" s="92"/>
      <c r="AH3192" s="92"/>
      <c r="AI3192" s="92"/>
      <c r="AJ3192" s="92"/>
      <c r="AK3192" s="92"/>
      <c r="AL3192" s="92"/>
      <c r="AM3192" s="92"/>
      <c r="AN3192" s="92"/>
      <c r="AO3192" s="92"/>
      <c r="AP3192" s="92"/>
      <c r="AQ3192" s="92"/>
      <c r="AR3192" s="92"/>
      <c r="AS3192" s="92"/>
      <c r="AT3192" s="92"/>
      <c r="AU3192" s="92"/>
      <c r="AV3192" s="92"/>
      <c r="AW3192" s="92"/>
      <c r="AX3192" s="92"/>
      <c r="AY3192" s="92"/>
      <c r="AZ3192" s="92"/>
      <c r="BA3192" s="92"/>
      <c r="BB3192" s="92"/>
      <c r="BC3192" s="92"/>
      <c r="BD3192" s="92"/>
      <c r="BE3192" s="92"/>
      <c r="BF3192" s="92"/>
      <c r="BG3192" s="92"/>
      <c r="BH3192" s="92"/>
      <c r="BI3192" s="92"/>
      <c r="BJ3192" s="92"/>
      <c r="BK3192" s="92"/>
      <c r="BL3192" s="92"/>
      <c r="BM3192" s="92"/>
      <c r="BN3192" s="92"/>
      <c r="BO3192" s="92"/>
      <c r="BP3192" s="92"/>
    </row>
    <row r="3193" spans="1:68" s="182" customFormat="1" x14ac:dyDescent="0.25">
      <c r="A3193" s="82">
        <v>25</v>
      </c>
      <c r="B3193" s="248"/>
      <c r="C3193" s="248"/>
      <c r="D3193" s="248"/>
      <c r="E3193" s="248"/>
      <c r="F3193" s="223" t="s">
        <v>5289</v>
      </c>
      <c r="G3193" s="99">
        <v>126738.89999999994</v>
      </c>
      <c r="H3193" s="99">
        <v>11846.099999999977</v>
      </c>
      <c r="I3193" s="71">
        <f t="shared" si="676"/>
        <v>138584.99999999991</v>
      </c>
      <c r="J3193" s="99"/>
      <c r="K3193" s="99"/>
      <c r="L3193" s="99">
        <f t="shared" si="678"/>
        <v>0</v>
      </c>
      <c r="M3193" s="99">
        <f t="shared" si="675"/>
        <v>126738.89999999994</v>
      </c>
      <c r="N3193" s="99">
        <f t="shared" si="679"/>
        <v>11846.099999999977</v>
      </c>
      <c r="O3193" s="99">
        <f t="shared" si="680"/>
        <v>138584.99999999991</v>
      </c>
      <c r="P3193" s="99"/>
      <c r="Q3193" s="99"/>
      <c r="R3193" s="99">
        <f t="shared" si="681"/>
        <v>0</v>
      </c>
      <c r="S3193" s="99">
        <f t="shared" si="682"/>
        <v>126738.89999999994</v>
      </c>
      <c r="T3193" s="99">
        <f t="shared" si="683"/>
        <v>11846.099999999977</v>
      </c>
      <c r="U3193" s="99">
        <f t="shared" si="684"/>
        <v>138584.99999999991</v>
      </c>
      <c r="V3193" s="105"/>
      <c r="W3193" s="92"/>
      <c r="X3193" s="92"/>
      <c r="Y3193" s="92"/>
      <c r="Z3193" s="92"/>
      <c r="AA3193" s="92"/>
      <c r="AB3193" s="92"/>
      <c r="AC3193" s="92"/>
      <c r="AD3193" s="92"/>
      <c r="AE3193" s="92"/>
      <c r="AF3193" s="92"/>
      <c r="AG3193" s="92"/>
      <c r="AH3193" s="92"/>
      <c r="AI3193" s="92"/>
      <c r="AJ3193" s="92"/>
      <c r="AK3193" s="92"/>
      <c r="AL3193" s="92"/>
      <c r="AM3193" s="92"/>
      <c r="AN3193" s="92"/>
      <c r="AO3193" s="92"/>
      <c r="AP3193" s="92"/>
      <c r="AQ3193" s="92"/>
      <c r="AR3193" s="92"/>
      <c r="AS3193" s="92"/>
      <c r="AT3193" s="92"/>
      <c r="AU3193" s="92"/>
      <c r="AV3193" s="92"/>
      <c r="AW3193" s="92"/>
      <c r="AX3193" s="92"/>
      <c r="AY3193" s="92"/>
      <c r="AZ3193" s="92"/>
      <c r="BA3193" s="92"/>
      <c r="BB3193" s="92"/>
      <c r="BC3193" s="92"/>
      <c r="BD3193" s="92"/>
      <c r="BE3193" s="92"/>
      <c r="BF3193" s="92"/>
      <c r="BG3193" s="92"/>
      <c r="BH3193" s="92"/>
      <c r="BI3193" s="92"/>
      <c r="BJ3193" s="92"/>
      <c r="BK3193" s="92"/>
      <c r="BL3193" s="92"/>
      <c r="BM3193" s="92"/>
      <c r="BN3193" s="92"/>
      <c r="BO3193" s="92"/>
      <c r="BP3193" s="92"/>
    </row>
    <row r="3194" spans="1:68" s="182" customFormat="1" x14ac:dyDescent="0.25">
      <c r="A3194" s="82">
        <v>26</v>
      </c>
      <c r="B3194" s="248"/>
      <c r="C3194" s="248"/>
      <c r="D3194" s="248"/>
      <c r="E3194" s="248"/>
      <c r="F3194" s="223" t="s">
        <v>5290</v>
      </c>
      <c r="G3194" s="99">
        <v>0</v>
      </c>
      <c r="H3194" s="99">
        <v>0</v>
      </c>
      <c r="I3194" s="71">
        <f t="shared" si="676"/>
        <v>0</v>
      </c>
      <c r="J3194" s="99"/>
      <c r="K3194" s="99"/>
      <c r="L3194" s="99">
        <f t="shared" si="678"/>
        <v>0</v>
      </c>
      <c r="M3194" s="99">
        <f t="shared" si="675"/>
        <v>0</v>
      </c>
      <c r="N3194" s="99">
        <f t="shared" si="679"/>
        <v>0</v>
      </c>
      <c r="O3194" s="99">
        <f t="shared" si="680"/>
        <v>0</v>
      </c>
      <c r="P3194" s="99"/>
      <c r="Q3194" s="99"/>
      <c r="R3194" s="99">
        <f t="shared" si="681"/>
        <v>0</v>
      </c>
      <c r="S3194" s="99">
        <f t="shared" si="682"/>
        <v>0</v>
      </c>
      <c r="T3194" s="99">
        <f t="shared" si="683"/>
        <v>0</v>
      </c>
      <c r="U3194" s="99">
        <f t="shared" si="684"/>
        <v>0</v>
      </c>
      <c r="V3194" s="105"/>
      <c r="W3194" s="92"/>
      <c r="X3194" s="92"/>
      <c r="Y3194" s="92"/>
      <c r="Z3194" s="92"/>
      <c r="AA3194" s="92"/>
      <c r="AB3194" s="92"/>
      <c r="AC3194" s="92"/>
      <c r="AD3194" s="92"/>
      <c r="AE3194" s="92"/>
      <c r="AF3194" s="92"/>
      <c r="AG3194" s="92"/>
      <c r="AH3194" s="92"/>
      <c r="AI3194" s="92"/>
      <c r="AJ3194" s="92"/>
      <c r="AK3194" s="92"/>
      <c r="AL3194" s="92"/>
      <c r="AM3194" s="92"/>
      <c r="AN3194" s="92"/>
      <c r="AO3194" s="92"/>
      <c r="AP3194" s="92"/>
      <c r="AQ3194" s="92"/>
      <c r="AR3194" s="92"/>
      <c r="AS3194" s="92"/>
      <c r="AT3194" s="92"/>
      <c r="AU3194" s="92"/>
      <c r="AV3194" s="92"/>
      <c r="AW3194" s="92"/>
      <c r="AX3194" s="92"/>
      <c r="AY3194" s="92"/>
      <c r="AZ3194" s="92"/>
      <c r="BA3194" s="92"/>
      <c r="BB3194" s="92"/>
      <c r="BC3194" s="92"/>
      <c r="BD3194" s="92"/>
      <c r="BE3194" s="92"/>
      <c r="BF3194" s="92"/>
      <c r="BG3194" s="92"/>
      <c r="BH3194" s="92"/>
      <c r="BI3194" s="92"/>
      <c r="BJ3194" s="92"/>
      <c r="BK3194" s="92"/>
      <c r="BL3194" s="92"/>
      <c r="BM3194" s="92"/>
      <c r="BN3194" s="92"/>
      <c r="BO3194" s="92"/>
      <c r="BP3194" s="92"/>
    </row>
    <row r="3195" spans="1:68" s="182" customFormat="1" x14ac:dyDescent="0.25">
      <c r="A3195" s="82">
        <v>27</v>
      </c>
      <c r="B3195" s="248"/>
      <c r="C3195" s="248"/>
      <c r="D3195" s="248"/>
      <c r="E3195" s="248"/>
      <c r="F3195" s="223" t="s">
        <v>5291</v>
      </c>
      <c r="G3195" s="99">
        <v>189940.85999999993</v>
      </c>
      <c r="H3195" s="99">
        <v>41609.139999999992</v>
      </c>
      <c r="I3195" s="71">
        <f t="shared" si="676"/>
        <v>231549.99999999991</v>
      </c>
      <c r="J3195" s="99"/>
      <c r="K3195" s="99"/>
      <c r="L3195" s="99">
        <f t="shared" si="678"/>
        <v>0</v>
      </c>
      <c r="M3195" s="99">
        <f t="shared" si="675"/>
        <v>189940.85999999993</v>
      </c>
      <c r="N3195" s="99">
        <f t="shared" si="679"/>
        <v>41609.139999999992</v>
      </c>
      <c r="O3195" s="99">
        <f t="shared" si="680"/>
        <v>231549.99999999991</v>
      </c>
      <c r="P3195" s="99"/>
      <c r="Q3195" s="99"/>
      <c r="R3195" s="99">
        <f t="shared" si="681"/>
        <v>0</v>
      </c>
      <c r="S3195" s="99">
        <f t="shared" si="682"/>
        <v>189940.85999999993</v>
      </c>
      <c r="T3195" s="99">
        <f t="shared" si="683"/>
        <v>41609.139999999992</v>
      </c>
      <c r="U3195" s="99">
        <f t="shared" si="684"/>
        <v>231549.99999999991</v>
      </c>
      <c r="V3195" s="105"/>
      <c r="W3195" s="92"/>
      <c r="X3195" s="92"/>
      <c r="Y3195" s="92"/>
      <c r="Z3195" s="92"/>
      <c r="AA3195" s="92"/>
      <c r="AB3195" s="92"/>
      <c r="AC3195" s="92"/>
      <c r="AD3195" s="92"/>
      <c r="AE3195" s="92"/>
      <c r="AF3195" s="92"/>
      <c r="AG3195" s="92"/>
      <c r="AH3195" s="92"/>
      <c r="AI3195" s="92"/>
      <c r="AJ3195" s="92"/>
      <c r="AK3195" s="92"/>
      <c r="AL3195" s="92"/>
      <c r="AM3195" s="92"/>
      <c r="AN3195" s="92"/>
      <c r="AO3195" s="92"/>
      <c r="AP3195" s="92"/>
      <c r="AQ3195" s="92"/>
      <c r="AR3195" s="92"/>
      <c r="AS3195" s="92"/>
      <c r="AT3195" s="92"/>
      <c r="AU3195" s="92"/>
      <c r="AV3195" s="92"/>
      <c r="AW3195" s="92"/>
      <c r="AX3195" s="92"/>
      <c r="AY3195" s="92"/>
      <c r="AZ3195" s="92"/>
      <c r="BA3195" s="92"/>
      <c r="BB3195" s="92"/>
      <c r="BC3195" s="92"/>
      <c r="BD3195" s="92"/>
      <c r="BE3195" s="92"/>
      <c r="BF3195" s="92"/>
      <c r="BG3195" s="92"/>
      <c r="BH3195" s="92"/>
      <c r="BI3195" s="92"/>
      <c r="BJ3195" s="92"/>
      <c r="BK3195" s="92"/>
      <c r="BL3195" s="92"/>
      <c r="BM3195" s="92"/>
      <c r="BN3195" s="92"/>
      <c r="BO3195" s="92"/>
      <c r="BP3195" s="92"/>
    </row>
    <row r="3196" spans="1:68" s="182" customFormat="1" x14ac:dyDescent="0.25">
      <c r="A3196" s="82">
        <v>28</v>
      </c>
      <c r="B3196" s="248"/>
      <c r="C3196" s="248"/>
      <c r="D3196" s="248"/>
      <c r="E3196" s="248"/>
      <c r="F3196" s="223" t="s">
        <v>5292</v>
      </c>
      <c r="G3196" s="99">
        <v>0</v>
      </c>
      <c r="H3196" s="99">
        <v>0</v>
      </c>
      <c r="I3196" s="71">
        <f t="shared" si="676"/>
        <v>0</v>
      </c>
      <c r="J3196" s="99"/>
      <c r="K3196" s="99"/>
      <c r="L3196" s="99">
        <f t="shared" si="678"/>
        <v>0</v>
      </c>
      <c r="M3196" s="99">
        <f t="shared" si="675"/>
        <v>0</v>
      </c>
      <c r="N3196" s="99">
        <f t="shared" si="679"/>
        <v>0</v>
      </c>
      <c r="O3196" s="99">
        <f t="shared" si="680"/>
        <v>0</v>
      </c>
      <c r="P3196" s="99"/>
      <c r="Q3196" s="99"/>
      <c r="R3196" s="99">
        <f t="shared" si="681"/>
        <v>0</v>
      </c>
      <c r="S3196" s="99">
        <f t="shared" si="682"/>
        <v>0</v>
      </c>
      <c r="T3196" s="99">
        <f t="shared" si="683"/>
        <v>0</v>
      </c>
      <c r="U3196" s="99">
        <f t="shared" si="684"/>
        <v>0</v>
      </c>
      <c r="V3196" s="105"/>
      <c r="W3196" s="92"/>
      <c r="X3196" s="92"/>
      <c r="Y3196" s="92"/>
      <c r="Z3196" s="92"/>
      <c r="AA3196" s="92"/>
      <c r="AB3196" s="92"/>
      <c r="AC3196" s="92"/>
      <c r="AD3196" s="92"/>
      <c r="AE3196" s="92"/>
      <c r="AF3196" s="92"/>
      <c r="AG3196" s="92"/>
      <c r="AH3196" s="92"/>
      <c r="AI3196" s="92"/>
      <c r="AJ3196" s="92"/>
      <c r="AK3196" s="92"/>
      <c r="AL3196" s="92"/>
      <c r="AM3196" s="92"/>
      <c r="AN3196" s="92"/>
      <c r="AO3196" s="92"/>
      <c r="AP3196" s="92"/>
      <c r="AQ3196" s="92"/>
      <c r="AR3196" s="92"/>
      <c r="AS3196" s="92"/>
      <c r="AT3196" s="92"/>
      <c r="AU3196" s="92"/>
      <c r="AV3196" s="92"/>
      <c r="AW3196" s="92"/>
      <c r="AX3196" s="92"/>
      <c r="AY3196" s="92"/>
      <c r="AZ3196" s="92"/>
      <c r="BA3196" s="92"/>
      <c r="BB3196" s="92"/>
      <c r="BC3196" s="92"/>
      <c r="BD3196" s="92"/>
      <c r="BE3196" s="92"/>
      <c r="BF3196" s="92"/>
      <c r="BG3196" s="92"/>
      <c r="BH3196" s="92"/>
      <c r="BI3196" s="92"/>
      <c r="BJ3196" s="92"/>
      <c r="BK3196" s="92"/>
      <c r="BL3196" s="92"/>
      <c r="BM3196" s="92"/>
      <c r="BN3196" s="92"/>
      <c r="BO3196" s="92"/>
      <c r="BP3196" s="92"/>
    </row>
    <row r="3197" spans="1:68" s="182" customFormat="1" x14ac:dyDescent="0.25">
      <c r="A3197" s="82">
        <v>29</v>
      </c>
      <c r="B3197" s="248"/>
      <c r="C3197" s="248"/>
      <c r="D3197" s="248"/>
      <c r="E3197" s="248"/>
      <c r="F3197" s="223" t="s">
        <v>5293</v>
      </c>
      <c r="G3197" s="99">
        <v>210736.91999999998</v>
      </c>
      <c r="H3197" s="99">
        <v>43817.079999999987</v>
      </c>
      <c r="I3197" s="71">
        <f t="shared" si="676"/>
        <v>254553.99999999997</v>
      </c>
      <c r="J3197" s="99"/>
      <c r="K3197" s="99"/>
      <c r="L3197" s="99">
        <f t="shared" si="678"/>
        <v>0</v>
      </c>
      <c r="M3197" s="99">
        <f t="shared" si="675"/>
        <v>210736.91999999998</v>
      </c>
      <c r="N3197" s="99">
        <f t="shared" si="679"/>
        <v>43817.079999999987</v>
      </c>
      <c r="O3197" s="99">
        <f t="shared" si="680"/>
        <v>254553.99999999997</v>
      </c>
      <c r="P3197" s="99"/>
      <c r="Q3197" s="99"/>
      <c r="R3197" s="99">
        <f t="shared" si="681"/>
        <v>0</v>
      </c>
      <c r="S3197" s="99">
        <f t="shared" si="682"/>
        <v>210736.91999999998</v>
      </c>
      <c r="T3197" s="99">
        <f t="shared" si="683"/>
        <v>43817.079999999987</v>
      </c>
      <c r="U3197" s="99">
        <f t="shared" si="684"/>
        <v>254553.99999999997</v>
      </c>
      <c r="V3197" s="105"/>
      <c r="W3197" s="92"/>
      <c r="X3197" s="92"/>
      <c r="Y3197" s="92"/>
      <c r="Z3197" s="92"/>
      <c r="AA3197" s="92"/>
      <c r="AB3197" s="92"/>
      <c r="AC3197" s="92"/>
      <c r="AD3197" s="92"/>
      <c r="AE3197" s="92"/>
      <c r="AF3197" s="92"/>
      <c r="AG3197" s="92"/>
      <c r="AH3197" s="92"/>
      <c r="AI3197" s="92"/>
      <c r="AJ3197" s="92"/>
      <c r="AK3197" s="92"/>
      <c r="AL3197" s="92"/>
      <c r="AM3197" s="92"/>
      <c r="AN3197" s="92"/>
      <c r="AO3197" s="92"/>
      <c r="AP3197" s="92"/>
      <c r="AQ3197" s="92"/>
      <c r="AR3197" s="92"/>
      <c r="AS3197" s="92"/>
      <c r="AT3197" s="92"/>
      <c r="AU3197" s="92"/>
      <c r="AV3197" s="92"/>
      <c r="AW3197" s="92"/>
      <c r="AX3197" s="92"/>
      <c r="AY3197" s="92"/>
      <c r="AZ3197" s="92"/>
      <c r="BA3197" s="92"/>
      <c r="BB3197" s="92"/>
      <c r="BC3197" s="92"/>
      <c r="BD3197" s="92"/>
      <c r="BE3197" s="92"/>
      <c r="BF3197" s="92"/>
      <c r="BG3197" s="92"/>
      <c r="BH3197" s="92"/>
      <c r="BI3197" s="92"/>
      <c r="BJ3197" s="92"/>
      <c r="BK3197" s="92"/>
      <c r="BL3197" s="92"/>
      <c r="BM3197" s="92"/>
      <c r="BN3197" s="92"/>
      <c r="BO3197" s="92"/>
      <c r="BP3197" s="92"/>
    </row>
    <row r="3198" spans="1:68" s="182" customFormat="1" x14ac:dyDescent="0.25">
      <c r="A3198" s="82">
        <v>30</v>
      </c>
      <c r="B3198" s="248"/>
      <c r="C3198" s="248"/>
      <c r="D3198" s="248"/>
      <c r="E3198" s="248"/>
      <c r="F3198" s="223" t="s">
        <v>5294</v>
      </c>
      <c r="G3198" s="99">
        <v>14800.29</v>
      </c>
      <c r="H3198" s="99">
        <v>2818.7100000000009</v>
      </c>
      <c r="I3198" s="71">
        <f t="shared" si="676"/>
        <v>17619</v>
      </c>
      <c r="J3198" s="99"/>
      <c r="K3198" s="99"/>
      <c r="L3198" s="99">
        <f t="shared" si="678"/>
        <v>0</v>
      </c>
      <c r="M3198" s="99">
        <f t="shared" si="675"/>
        <v>14800.29</v>
      </c>
      <c r="N3198" s="99">
        <f t="shared" si="679"/>
        <v>2818.7100000000009</v>
      </c>
      <c r="O3198" s="99">
        <f t="shared" si="680"/>
        <v>17619</v>
      </c>
      <c r="P3198" s="99"/>
      <c r="Q3198" s="99"/>
      <c r="R3198" s="99">
        <f t="shared" si="681"/>
        <v>0</v>
      </c>
      <c r="S3198" s="99">
        <f t="shared" si="682"/>
        <v>14800.29</v>
      </c>
      <c r="T3198" s="99">
        <f t="shared" si="683"/>
        <v>2818.7100000000009</v>
      </c>
      <c r="U3198" s="99">
        <f t="shared" si="684"/>
        <v>17619</v>
      </c>
      <c r="V3198" s="105"/>
      <c r="W3198" s="92"/>
      <c r="X3198" s="92"/>
      <c r="Y3198" s="92"/>
      <c r="Z3198" s="92"/>
      <c r="AA3198" s="92"/>
      <c r="AB3198" s="92"/>
      <c r="AC3198" s="92"/>
      <c r="AD3198" s="92"/>
      <c r="AE3198" s="92"/>
      <c r="AF3198" s="92"/>
      <c r="AG3198" s="92"/>
      <c r="AH3198" s="92"/>
      <c r="AI3198" s="92"/>
      <c r="AJ3198" s="92"/>
      <c r="AK3198" s="92"/>
      <c r="AL3198" s="92"/>
      <c r="AM3198" s="92"/>
      <c r="AN3198" s="92"/>
      <c r="AO3198" s="92"/>
      <c r="AP3198" s="92"/>
      <c r="AQ3198" s="92"/>
      <c r="AR3198" s="92"/>
      <c r="AS3198" s="92"/>
      <c r="AT3198" s="92"/>
      <c r="AU3198" s="92"/>
      <c r="AV3198" s="92"/>
      <c r="AW3198" s="92"/>
      <c r="AX3198" s="92"/>
      <c r="AY3198" s="92"/>
      <c r="AZ3198" s="92"/>
      <c r="BA3198" s="92"/>
      <c r="BB3198" s="92"/>
      <c r="BC3198" s="92"/>
      <c r="BD3198" s="92"/>
      <c r="BE3198" s="92"/>
      <c r="BF3198" s="92"/>
      <c r="BG3198" s="92"/>
      <c r="BH3198" s="92"/>
      <c r="BI3198" s="92"/>
      <c r="BJ3198" s="92"/>
      <c r="BK3198" s="92"/>
      <c r="BL3198" s="92"/>
      <c r="BM3198" s="92"/>
      <c r="BN3198" s="92"/>
      <c r="BO3198" s="92"/>
      <c r="BP3198" s="92"/>
    </row>
    <row r="3199" spans="1:68" s="182" customFormat="1" x14ac:dyDescent="0.25">
      <c r="A3199" s="82">
        <v>31</v>
      </c>
      <c r="B3199" s="248"/>
      <c r="C3199" s="248"/>
      <c r="D3199" s="248"/>
      <c r="E3199" s="248"/>
      <c r="F3199" s="223" t="s">
        <v>5295</v>
      </c>
      <c r="G3199" s="99">
        <v>0</v>
      </c>
      <c r="H3199" s="99">
        <v>0</v>
      </c>
      <c r="I3199" s="71">
        <f t="shared" si="676"/>
        <v>0</v>
      </c>
      <c r="J3199" s="99"/>
      <c r="K3199" s="99"/>
      <c r="L3199" s="99">
        <f t="shared" si="678"/>
        <v>0</v>
      </c>
      <c r="M3199" s="99">
        <f t="shared" si="675"/>
        <v>0</v>
      </c>
      <c r="N3199" s="99">
        <f t="shared" si="679"/>
        <v>0</v>
      </c>
      <c r="O3199" s="99">
        <f t="shared" si="680"/>
        <v>0</v>
      </c>
      <c r="P3199" s="99"/>
      <c r="Q3199" s="99"/>
      <c r="R3199" s="99">
        <f t="shared" si="681"/>
        <v>0</v>
      </c>
      <c r="S3199" s="99">
        <f t="shared" si="682"/>
        <v>0</v>
      </c>
      <c r="T3199" s="99">
        <f t="shared" si="683"/>
        <v>0</v>
      </c>
      <c r="U3199" s="99">
        <f t="shared" si="684"/>
        <v>0</v>
      </c>
      <c r="V3199" s="105"/>
      <c r="W3199" s="92"/>
      <c r="X3199" s="92"/>
      <c r="Y3199" s="92"/>
      <c r="Z3199" s="92"/>
      <c r="AA3199" s="92"/>
      <c r="AB3199" s="92"/>
      <c r="AC3199" s="92"/>
      <c r="AD3199" s="92"/>
      <c r="AE3199" s="92"/>
      <c r="AF3199" s="92"/>
      <c r="AG3199" s="92"/>
      <c r="AH3199" s="92"/>
      <c r="AI3199" s="92"/>
      <c r="AJ3199" s="92"/>
      <c r="AK3199" s="92"/>
      <c r="AL3199" s="92"/>
      <c r="AM3199" s="92"/>
      <c r="AN3199" s="92"/>
      <c r="AO3199" s="92"/>
      <c r="AP3199" s="92"/>
      <c r="AQ3199" s="92"/>
      <c r="AR3199" s="92"/>
      <c r="AS3199" s="92"/>
      <c r="AT3199" s="92"/>
      <c r="AU3199" s="92"/>
      <c r="AV3199" s="92"/>
      <c r="AW3199" s="92"/>
      <c r="AX3199" s="92"/>
      <c r="AY3199" s="92"/>
      <c r="AZ3199" s="92"/>
      <c r="BA3199" s="92"/>
      <c r="BB3199" s="92"/>
      <c r="BC3199" s="92"/>
      <c r="BD3199" s="92"/>
      <c r="BE3199" s="92"/>
      <c r="BF3199" s="92"/>
      <c r="BG3199" s="92"/>
      <c r="BH3199" s="92"/>
      <c r="BI3199" s="92"/>
      <c r="BJ3199" s="92"/>
      <c r="BK3199" s="92"/>
      <c r="BL3199" s="92"/>
      <c r="BM3199" s="92"/>
      <c r="BN3199" s="92"/>
      <c r="BO3199" s="92"/>
      <c r="BP3199" s="92"/>
    </row>
    <row r="3200" spans="1:68" s="182" customFormat="1" x14ac:dyDescent="0.25">
      <c r="A3200" s="82">
        <v>32</v>
      </c>
      <c r="B3200" s="248"/>
      <c r="C3200" s="248"/>
      <c r="D3200" s="248"/>
      <c r="E3200" s="248"/>
      <c r="F3200" s="223" t="s">
        <v>5296</v>
      </c>
      <c r="G3200" s="99">
        <v>120491.13000000002</v>
      </c>
      <c r="H3200" s="99">
        <v>25216.869999999988</v>
      </c>
      <c r="I3200" s="71">
        <f t="shared" si="676"/>
        <v>145708</v>
      </c>
      <c r="J3200" s="99"/>
      <c r="K3200" s="99"/>
      <c r="L3200" s="99">
        <f t="shared" si="678"/>
        <v>0</v>
      </c>
      <c r="M3200" s="99">
        <f t="shared" si="675"/>
        <v>120491.13000000002</v>
      </c>
      <c r="N3200" s="99">
        <f t="shared" si="679"/>
        <v>25216.869999999988</v>
      </c>
      <c r="O3200" s="99">
        <f t="shared" si="680"/>
        <v>145708</v>
      </c>
      <c r="P3200" s="99"/>
      <c r="Q3200" s="99"/>
      <c r="R3200" s="99">
        <f t="shared" si="681"/>
        <v>0</v>
      </c>
      <c r="S3200" s="99">
        <f t="shared" si="682"/>
        <v>120491.13000000002</v>
      </c>
      <c r="T3200" s="99">
        <f t="shared" si="683"/>
        <v>25216.869999999988</v>
      </c>
      <c r="U3200" s="99">
        <f t="shared" si="684"/>
        <v>145708</v>
      </c>
      <c r="V3200" s="105"/>
      <c r="W3200" s="92"/>
      <c r="X3200" s="92"/>
      <c r="Y3200" s="92"/>
      <c r="Z3200" s="92"/>
      <c r="AA3200" s="92"/>
      <c r="AB3200" s="92"/>
      <c r="AC3200" s="92"/>
      <c r="AD3200" s="92"/>
      <c r="AE3200" s="92"/>
      <c r="AF3200" s="92"/>
      <c r="AG3200" s="92"/>
      <c r="AH3200" s="92"/>
      <c r="AI3200" s="92"/>
      <c r="AJ3200" s="92"/>
      <c r="AK3200" s="92"/>
      <c r="AL3200" s="92"/>
      <c r="AM3200" s="92"/>
      <c r="AN3200" s="92"/>
      <c r="AO3200" s="92"/>
      <c r="AP3200" s="92"/>
      <c r="AQ3200" s="92"/>
      <c r="AR3200" s="92"/>
      <c r="AS3200" s="92"/>
      <c r="AT3200" s="92"/>
      <c r="AU3200" s="92"/>
      <c r="AV3200" s="92"/>
      <c r="AW3200" s="92"/>
      <c r="AX3200" s="92"/>
      <c r="AY3200" s="92"/>
      <c r="AZ3200" s="92"/>
      <c r="BA3200" s="92"/>
      <c r="BB3200" s="92"/>
      <c r="BC3200" s="92"/>
      <c r="BD3200" s="92"/>
      <c r="BE3200" s="92"/>
      <c r="BF3200" s="92"/>
      <c r="BG3200" s="92"/>
      <c r="BH3200" s="92"/>
      <c r="BI3200" s="92"/>
      <c r="BJ3200" s="92"/>
      <c r="BK3200" s="92"/>
      <c r="BL3200" s="92"/>
      <c r="BM3200" s="92"/>
      <c r="BN3200" s="92"/>
      <c r="BO3200" s="92"/>
      <c r="BP3200" s="92"/>
    </row>
    <row r="3201" spans="1:68" s="182" customFormat="1" x14ac:dyDescent="0.25">
      <c r="A3201" s="82">
        <v>33</v>
      </c>
      <c r="B3201" s="248"/>
      <c r="C3201" s="248"/>
      <c r="D3201" s="248"/>
      <c r="E3201" s="248"/>
      <c r="F3201" s="223" t="s">
        <v>5297</v>
      </c>
      <c r="G3201" s="99">
        <v>12255.030000000033</v>
      </c>
      <c r="H3201" s="99">
        <v>33221.969999999994</v>
      </c>
      <c r="I3201" s="71">
        <f t="shared" si="676"/>
        <v>45477.000000000029</v>
      </c>
      <c r="J3201" s="99"/>
      <c r="K3201" s="99"/>
      <c r="L3201" s="99">
        <f t="shared" si="678"/>
        <v>0</v>
      </c>
      <c r="M3201" s="99">
        <f t="shared" si="675"/>
        <v>12255.030000000033</v>
      </c>
      <c r="N3201" s="99">
        <f t="shared" si="679"/>
        <v>33221.969999999994</v>
      </c>
      <c r="O3201" s="99">
        <f t="shared" si="680"/>
        <v>45477.000000000029</v>
      </c>
      <c r="P3201" s="99"/>
      <c r="Q3201" s="99"/>
      <c r="R3201" s="99">
        <f t="shared" si="681"/>
        <v>0</v>
      </c>
      <c r="S3201" s="99">
        <f t="shared" si="682"/>
        <v>12255.030000000033</v>
      </c>
      <c r="T3201" s="99">
        <f t="shared" si="683"/>
        <v>33221.969999999994</v>
      </c>
      <c r="U3201" s="99">
        <f t="shared" si="684"/>
        <v>45477.000000000029</v>
      </c>
      <c r="V3201" s="105"/>
      <c r="W3201" s="92"/>
      <c r="X3201" s="92"/>
      <c r="Y3201" s="92"/>
      <c r="Z3201" s="92"/>
      <c r="AA3201" s="92"/>
      <c r="AB3201" s="92"/>
      <c r="AC3201" s="92"/>
      <c r="AD3201" s="92"/>
      <c r="AE3201" s="92"/>
      <c r="AF3201" s="92"/>
      <c r="AG3201" s="92"/>
      <c r="AH3201" s="92"/>
      <c r="AI3201" s="92"/>
      <c r="AJ3201" s="92"/>
      <c r="AK3201" s="92"/>
      <c r="AL3201" s="92"/>
      <c r="AM3201" s="92"/>
      <c r="AN3201" s="92"/>
      <c r="AO3201" s="92"/>
      <c r="AP3201" s="92"/>
      <c r="AQ3201" s="92"/>
      <c r="AR3201" s="92"/>
      <c r="AS3201" s="92"/>
      <c r="AT3201" s="92"/>
      <c r="AU3201" s="92"/>
      <c r="AV3201" s="92"/>
      <c r="AW3201" s="92"/>
      <c r="AX3201" s="92"/>
      <c r="AY3201" s="92"/>
      <c r="AZ3201" s="92"/>
      <c r="BA3201" s="92"/>
      <c r="BB3201" s="92"/>
      <c r="BC3201" s="92"/>
      <c r="BD3201" s="92"/>
      <c r="BE3201" s="92"/>
      <c r="BF3201" s="92"/>
      <c r="BG3201" s="92"/>
      <c r="BH3201" s="92"/>
      <c r="BI3201" s="92"/>
      <c r="BJ3201" s="92"/>
      <c r="BK3201" s="92"/>
      <c r="BL3201" s="92"/>
      <c r="BM3201" s="92"/>
      <c r="BN3201" s="92"/>
      <c r="BO3201" s="92"/>
      <c r="BP3201" s="92"/>
    </row>
    <row r="3202" spans="1:68" s="182" customFormat="1" x14ac:dyDescent="0.25">
      <c r="A3202" s="82">
        <v>34</v>
      </c>
      <c r="B3202" s="248"/>
      <c r="C3202" s="248"/>
      <c r="D3202" s="248"/>
      <c r="E3202" s="248"/>
      <c r="F3202" s="223" t="s">
        <v>5298</v>
      </c>
      <c r="G3202" s="99">
        <v>0</v>
      </c>
      <c r="H3202" s="99">
        <v>0</v>
      </c>
      <c r="I3202" s="71">
        <f t="shared" si="676"/>
        <v>0</v>
      </c>
      <c r="J3202" s="99"/>
      <c r="K3202" s="99"/>
      <c r="L3202" s="99">
        <f t="shared" si="678"/>
        <v>0</v>
      </c>
      <c r="M3202" s="99">
        <f t="shared" si="675"/>
        <v>0</v>
      </c>
      <c r="N3202" s="99">
        <f t="shared" si="679"/>
        <v>0</v>
      </c>
      <c r="O3202" s="99">
        <f t="shared" si="680"/>
        <v>0</v>
      </c>
      <c r="P3202" s="99"/>
      <c r="Q3202" s="99"/>
      <c r="R3202" s="99">
        <f t="shared" si="681"/>
        <v>0</v>
      </c>
      <c r="S3202" s="99">
        <f t="shared" si="682"/>
        <v>0</v>
      </c>
      <c r="T3202" s="99">
        <f t="shared" si="683"/>
        <v>0</v>
      </c>
      <c r="U3202" s="99">
        <f t="shared" si="684"/>
        <v>0</v>
      </c>
      <c r="V3202" s="105"/>
      <c r="W3202" s="92"/>
      <c r="X3202" s="92"/>
      <c r="Y3202" s="92"/>
      <c r="Z3202" s="92"/>
      <c r="AA3202" s="92"/>
      <c r="AB3202" s="92"/>
      <c r="AC3202" s="92"/>
      <c r="AD3202" s="92"/>
      <c r="AE3202" s="92"/>
      <c r="AF3202" s="92"/>
      <c r="AG3202" s="92"/>
      <c r="AH3202" s="92"/>
      <c r="AI3202" s="92"/>
      <c r="AJ3202" s="92"/>
      <c r="AK3202" s="92"/>
      <c r="AL3202" s="92"/>
      <c r="AM3202" s="92"/>
      <c r="AN3202" s="92"/>
      <c r="AO3202" s="92"/>
      <c r="AP3202" s="92"/>
      <c r="AQ3202" s="92"/>
      <c r="AR3202" s="92"/>
      <c r="AS3202" s="92"/>
      <c r="AT3202" s="92"/>
      <c r="AU3202" s="92"/>
      <c r="AV3202" s="92"/>
      <c r="AW3202" s="92"/>
      <c r="AX3202" s="92"/>
      <c r="AY3202" s="92"/>
      <c r="AZ3202" s="92"/>
      <c r="BA3202" s="92"/>
      <c r="BB3202" s="92"/>
      <c r="BC3202" s="92"/>
      <c r="BD3202" s="92"/>
      <c r="BE3202" s="92"/>
      <c r="BF3202" s="92"/>
      <c r="BG3202" s="92"/>
      <c r="BH3202" s="92"/>
      <c r="BI3202" s="92"/>
      <c r="BJ3202" s="92"/>
      <c r="BK3202" s="92"/>
      <c r="BL3202" s="92"/>
      <c r="BM3202" s="92"/>
      <c r="BN3202" s="92"/>
      <c r="BO3202" s="92"/>
      <c r="BP3202" s="92"/>
    </row>
    <row r="3203" spans="1:68" s="182" customFormat="1" x14ac:dyDescent="0.25">
      <c r="A3203" s="82">
        <v>35</v>
      </c>
      <c r="B3203" s="248"/>
      <c r="C3203" s="248"/>
      <c r="D3203" s="248"/>
      <c r="E3203" s="248"/>
      <c r="F3203" s="223" t="s">
        <v>5299</v>
      </c>
      <c r="G3203" s="99">
        <v>14893.529999999995</v>
      </c>
      <c r="H3203" s="99">
        <v>7809.4699999999975</v>
      </c>
      <c r="I3203" s="71">
        <f t="shared" si="676"/>
        <v>22702.999999999993</v>
      </c>
      <c r="J3203" s="99"/>
      <c r="K3203" s="99"/>
      <c r="L3203" s="99">
        <f t="shared" si="678"/>
        <v>0</v>
      </c>
      <c r="M3203" s="99">
        <f t="shared" si="675"/>
        <v>14893.529999999995</v>
      </c>
      <c r="N3203" s="99">
        <f t="shared" si="679"/>
        <v>7809.4699999999975</v>
      </c>
      <c r="O3203" s="99">
        <f t="shared" si="680"/>
        <v>22702.999999999993</v>
      </c>
      <c r="P3203" s="99"/>
      <c r="Q3203" s="99"/>
      <c r="R3203" s="99">
        <f t="shared" si="681"/>
        <v>0</v>
      </c>
      <c r="S3203" s="99">
        <f t="shared" si="682"/>
        <v>14893.529999999995</v>
      </c>
      <c r="T3203" s="99">
        <f t="shared" si="683"/>
        <v>7809.4699999999975</v>
      </c>
      <c r="U3203" s="99">
        <f t="shared" si="684"/>
        <v>22702.999999999993</v>
      </c>
      <c r="V3203" s="105"/>
      <c r="W3203" s="92"/>
      <c r="X3203" s="92"/>
      <c r="Y3203" s="92"/>
      <c r="Z3203" s="92"/>
      <c r="AA3203" s="92"/>
      <c r="AB3203" s="92"/>
      <c r="AC3203" s="92"/>
      <c r="AD3203" s="92"/>
      <c r="AE3203" s="92"/>
      <c r="AF3203" s="92"/>
      <c r="AG3203" s="92"/>
      <c r="AH3203" s="92"/>
      <c r="AI3203" s="92"/>
      <c r="AJ3203" s="92"/>
      <c r="AK3203" s="92"/>
      <c r="AL3203" s="92"/>
      <c r="AM3203" s="92"/>
      <c r="AN3203" s="92"/>
      <c r="AO3203" s="92"/>
      <c r="AP3203" s="92"/>
      <c r="AQ3203" s="92"/>
      <c r="AR3203" s="92"/>
      <c r="AS3203" s="92"/>
      <c r="AT3203" s="92"/>
      <c r="AU3203" s="92"/>
      <c r="AV3203" s="92"/>
      <c r="AW3203" s="92"/>
      <c r="AX3203" s="92"/>
      <c r="AY3203" s="92"/>
      <c r="AZ3203" s="92"/>
      <c r="BA3203" s="92"/>
      <c r="BB3203" s="92"/>
      <c r="BC3203" s="92"/>
      <c r="BD3203" s="92"/>
      <c r="BE3203" s="92"/>
      <c r="BF3203" s="92"/>
      <c r="BG3203" s="92"/>
      <c r="BH3203" s="92"/>
      <c r="BI3203" s="92"/>
      <c r="BJ3203" s="92"/>
      <c r="BK3203" s="92"/>
      <c r="BL3203" s="92"/>
      <c r="BM3203" s="92"/>
      <c r="BN3203" s="92"/>
      <c r="BO3203" s="92"/>
      <c r="BP3203" s="92"/>
    </row>
    <row r="3204" spans="1:68" s="182" customFormat="1" x14ac:dyDescent="0.25">
      <c r="A3204" s="82">
        <v>36</v>
      </c>
      <c r="B3204" s="248"/>
      <c r="C3204" s="248"/>
      <c r="D3204" s="248"/>
      <c r="E3204" s="248"/>
      <c r="F3204" s="223" t="s">
        <v>5300</v>
      </c>
      <c r="G3204" s="99">
        <v>29221.149999999998</v>
      </c>
      <c r="H3204" s="99">
        <v>8232.8499999999985</v>
      </c>
      <c r="I3204" s="71">
        <f t="shared" si="676"/>
        <v>37454</v>
      </c>
      <c r="J3204" s="99"/>
      <c r="K3204" s="99"/>
      <c r="L3204" s="99">
        <f t="shared" si="678"/>
        <v>0</v>
      </c>
      <c r="M3204" s="99">
        <f t="shared" si="675"/>
        <v>29221.149999999998</v>
      </c>
      <c r="N3204" s="99">
        <f t="shared" si="679"/>
        <v>8232.8499999999985</v>
      </c>
      <c r="O3204" s="99">
        <f t="shared" si="680"/>
        <v>37454</v>
      </c>
      <c r="P3204" s="99"/>
      <c r="Q3204" s="99"/>
      <c r="R3204" s="99">
        <f t="shared" si="681"/>
        <v>0</v>
      </c>
      <c r="S3204" s="99">
        <f t="shared" si="682"/>
        <v>29221.149999999998</v>
      </c>
      <c r="T3204" s="99">
        <f t="shared" si="683"/>
        <v>8232.8499999999985</v>
      </c>
      <c r="U3204" s="99">
        <f t="shared" si="684"/>
        <v>37454</v>
      </c>
      <c r="V3204" s="105"/>
      <c r="W3204" s="92"/>
      <c r="X3204" s="92"/>
      <c r="Y3204" s="92"/>
      <c r="Z3204" s="92"/>
      <c r="AA3204" s="92"/>
      <c r="AB3204" s="92"/>
      <c r="AC3204" s="92"/>
      <c r="AD3204" s="92"/>
      <c r="AE3204" s="92"/>
      <c r="AF3204" s="92"/>
      <c r="AG3204" s="92"/>
      <c r="AH3204" s="92"/>
      <c r="AI3204" s="92"/>
      <c r="AJ3204" s="92"/>
      <c r="AK3204" s="92"/>
      <c r="AL3204" s="92"/>
      <c r="AM3204" s="92"/>
      <c r="AN3204" s="92"/>
      <c r="AO3204" s="92"/>
      <c r="AP3204" s="92"/>
      <c r="AQ3204" s="92"/>
      <c r="AR3204" s="92"/>
      <c r="AS3204" s="92"/>
      <c r="AT3204" s="92"/>
      <c r="AU3204" s="92"/>
      <c r="AV3204" s="92"/>
      <c r="AW3204" s="92"/>
      <c r="AX3204" s="92"/>
      <c r="AY3204" s="92"/>
      <c r="AZ3204" s="92"/>
      <c r="BA3204" s="92"/>
      <c r="BB3204" s="92"/>
      <c r="BC3204" s="92"/>
      <c r="BD3204" s="92"/>
      <c r="BE3204" s="92"/>
      <c r="BF3204" s="92"/>
      <c r="BG3204" s="92"/>
      <c r="BH3204" s="92"/>
      <c r="BI3204" s="92"/>
      <c r="BJ3204" s="92"/>
      <c r="BK3204" s="92"/>
      <c r="BL3204" s="92"/>
      <c r="BM3204" s="92"/>
      <c r="BN3204" s="92"/>
      <c r="BO3204" s="92"/>
      <c r="BP3204" s="92"/>
    </row>
    <row r="3205" spans="1:68" s="182" customFormat="1" x14ac:dyDescent="0.25">
      <c r="A3205" s="82">
        <v>37</v>
      </c>
      <c r="B3205" s="248"/>
      <c r="C3205" s="248"/>
      <c r="D3205" s="248"/>
      <c r="E3205" s="248"/>
      <c r="F3205" s="223" t="s">
        <v>5301</v>
      </c>
      <c r="G3205" s="99">
        <v>57352.479999999996</v>
      </c>
      <c r="H3205" s="99">
        <v>-21545.479999999996</v>
      </c>
      <c r="I3205" s="71">
        <f t="shared" si="676"/>
        <v>35807</v>
      </c>
      <c r="J3205" s="99"/>
      <c r="K3205" s="99"/>
      <c r="L3205" s="99">
        <f t="shared" si="678"/>
        <v>0</v>
      </c>
      <c r="M3205" s="99">
        <f t="shared" si="675"/>
        <v>57352.479999999996</v>
      </c>
      <c r="N3205" s="99">
        <f t="shared" si="679"/>
        <v>-21545.479999999996</v>
      </c>
      <c r="O3205" s="99">
        <f t="shared" si="680"/>
        <v>35807</v>
      </c>
      <c r="P3205" s="99"/>
      <c r="Q3205" s="99"/>
      <c r="R3205" s="99">
        <f t="shared" si="681"/>
        <v>0</v>
      </c>
      <c r="S3205" s="99">
        <f t="shared" si="682"/>
        <v>57352.479999999996</v>
      </c>
      <c r="T3205" s="99">
        <f t="shared" si="683"/>
        <v>-21545.479999999996</v>
      </c>
      <c r="U3205" s="99">
        <f t="shared" si="684"/>
        <v>35807</v>
      </c>
      <c r="V3205" s="105"/>
      <c r="W3205" s="92"/>
      <c r="X3205" s="92"/>
      <c r="Y3205" s="92"/>
      <c r="Z3205" s="92"/>
      <c r="AA3205" s="92"/>
      <c r="AB3205" s="92"/>
      <c r="AC3205" s="92"/>
      <c r="AD3205" s="92"/>
      <c r="AE3205" s="92"/>
      <c r="AF3205" s="92"/>
      <c r="AG3205" s="92"/>
      <c r="AH3205" s="92"/>
      <c r="AI3205" s="92"/>
      <c r="AJ3205" s="92"/>
      <c r="AK3205" s="92"/>
      <c r="AL3205" s="92"/>
      <c r="AM3205" s="92"/>
      <c r="AN3205" s="92"/>
      <c r="AO3205" s="92"/>
      <c r="AP3205" s="92"/>
      <c r="AQ3205" s="92"/>
      <c r="AR3205" s="92"/>
      <c r="AS3205" s="92"/>
      <c r="AT3205" s="92"/>
      <c r="AU3205" s="92"/>
      <c r="AV3205" s="92"/>
      <c r="AW3205" s="92"/>
      <c r="AX3205" s="92"/>
      <c r="AY3205" s="92"/>
      <c r="AZ3205" s="92"/>
      <c r="BA3205" s="92"/>
      <c r="BB3205" s="92"/>
      <c r="BC3205" s="92"/>
      <c r="BD3205" s="92"/>
      <c r="BE3205" s="92"/>
      <c r="BF3205" s="92"/>
      <c r="BG3205" s="92"/>
      <c r="BH3205" s="92"/>
      <c r="BI3205" s="92"/>
      <c r="BJ3205" s="92"/>
      <c r="BK3205" s="92"/>
      <c r="BL3205" s="92"/>
      <c r="BM3205" s="92"/>
      <c r="BN3205" s="92"/>
      <c r="BO3205" s="92"/>
      <c r="BP3205" s="92"/>
    </row>
    <row r="3206" spans="1:68" s="182" customFormat="1" x14ac:dyDescent="0.25">
      <c r="A3206" s="82">
        <v>38</v>
      </c>
      <c r="B3206" s="248"/>
      <c r="C3206" s="248"/>
      <c r="D3206" s="248"/>
      <c r="E3206" s="248"/>
      <c r="F3206" s="223" t="s">
        <v>5302</v>
      </c>
      <c r="G3206" s="99">
        <v>14875.85</v>
      </c>
      <c r="H3206" s="99">
        <v>3911.1499999999996</v>
      </c>
      <c r="I3206" s="71">
        <f t="shared" si="676"/>
        <v>18787</v>
      </c>
      <c r="J3206" s="99"/>
      <c r="K3206" s="99"/>
      <c r="L3206" s="99">
        <f t="shared" si="678"/>
        <v>0</v>
      </c>
      <c r="M3206" s="99">
        <f t="shared" si="675"/>
        <v>14875.85</v>
      </c>
      <c r="N3206" s="99">
        <f t="shared" si="679"/>
        <v>3911.1499999999996</v>
      </c>
      <c r="O3206" s="99">
        <f t="shared" si="680"/>
        <v>18787</v>
      </c>
      <c r="P3206" s="99"/>
      <c r="Q3206" s="99"/>
      <c r="R3206" s="99">
        <f t="shared" si="681"/>
        <v>0</v>
      </c>
      <c r="S3206" s="99">
        <f t="shared" si="682"/>
        <v>14875.85</v>
      </c>
      <c r="T3206" s="99">
        <f t="shared" si="683"/>
        <v>3911.1499999999996</v>
      </c>
      <c r="U3206" s="99">
        <f t="shared" si="684"/>
        <v>18787</v>
      </c>
      <c r="V3206" s="105"/>
      <c r="W3206" s="92"/>
      <c r="X3206" s="92"/>
      <c r="Y3206" s="92"/>
      <c r="Z3206" s="92"/>
      <c r="AA3206" s="92"/>
      <c r="AB3206" s="92"/>
      <c r="AC3206" s="92"/>
      <c r="AD3206" s="92"/>
      <c r="AE3206" s="92"/>
      <c r="AF3206" s="92"/>
      <c r="AG3206" s="92"/>
      <c r="AH3206" s="92"/>
      <c r="AI3206" s="92"/>
      <c r="AJ3206" s="92"/>
      <c r="AK3206" s="92"/>
      <c r="AL3206" s="92"/>
      <c r="AM3206" s="92"/>
      <c r="AN3206" s="92"/>
      <c r="AO3206" s="92"/>
      <c r="AP3206" s="92"/>
      <c r="AQ3206" s="92"/>
      <c r="AR3206" s="92"/>
      <c r="AS3206" s="92"/>
      <c r="AT3206" s="92"/>
      <c r="AU3206" s="92"/>
      <c r="AV3206" s="92"/>
      <c r="AW3206" s="92"/>
      <c r="AX3206" s="92"/>
      <c r="AY3206" s="92"/>
      <c r="AZ3206" s="92"/>
      <c r="BA3206" s="92"/>
      <c r="BB3206" s="92"/>
      <c r="BC3206" s="92"/>
      <c r="BD3206" s="92"/>
      <c r="BE3206" s="92"/>
      <c r="BF3206" s="92"/>
      <c r="BG3206" s="92"/>
      <c r="BH3206" s="92"/>
      <c r="BI3206" s="92"/>
      <c r="BJ3206" s="92"/>
      <c r="BK3206" s="92"/>
      <c r="BL3206" s="92"/>
      <c r="BM3206" s="92"/>
      <c r="BN3206" s="92"/>
      <c r="BO3206" s="92"/>
      <c r="BP3206" s="92"/>
    </row>
    <row r="3207" spans="1:68" s="182" customFormat="1" x14ac:dyDescent="0.25">
      <c r="A3207" s="82">
        <v>39</v>
      </c>
      <c r="B3207" s="248"/>
      <c r="C3207" s="248"/>
      <c r="D3207" s="248"/>
      <c r="E3207" s="248"/>
      <c r="F3207" s="223" t="s">
        <v>5303</v>
      </c>
      <c r="G3207" s="99">
        <v>75926.190000000046</v>
      </c>
      <c r="H3207" s="99">
        <v>6051.8099999999977</v>
      </c>
      <c r="I3207" s="71">
        <f t="shared" si="676"/>
        <v>81978.000000000044</v>
      </c>
      <c r="J3207" s="99"/>
      <c r="K3207" s="99"/>
      <c r="L3207" s="99">
        <f t="shared" si="678"/>
        <v>0</v>
      </c>
      <c r="M3207" s="99">
        <f t="shared" si="675"/>
        <v>75926.190000000046</v>
      </c>
      <c r="N3207" s="99">
        <f t="shared" si="679"/>
        <v>6051.8099999999977</v>
      </c>
      <c r="O3207" s="99">
        <f t="shared" si="680"/>
        <v>81978.000000000044</v>
      </c>
      <c r="P3207" s="99"/>
      <c r="Q3207" s="99"/>
      <c r="R3207" s="99">
        <f t="shared" si="681"/>
        <v>0</v>
      </c>
      <c r="S3207" s="99">
        <f t="shared" si="682"/>
        <v>75926.190000000046</v>
      </c>
      <c r="T3207" s="99">
        <f t="shared" si="683"/>
        <v>6051.8099999999977</v>
      </c>
      <c r="U3207" s="99">
        <f t="shared" si="684"/>
        <v>81978.000000000044</v>
      </c>
      <c r="V3207" s="105"/>
      <c r="W3207" s="92"/>
      <c r="X3207" s="92"/>
      <c r="Y3207" s="92"/>
      <c r="Z3207" s="92"/>
      <c r="AA3207" s="92"/>
      <c r="AB3207" s="92"/>
      <c r="AC3207" s="92"/>
      <c r="AD3207" s="92"/>
      <c r="AE3207" s="92"/>
      <c r="AF3207" s="92"/>
      <c r="AG3207" s="92"/>
      <c r="AH3207" s="92"/>
      <c r="AI3207" s="92"/>
      <c r="AJ3207" s="92"/>
      <c r="AK3207" s="92"/>
      <c r="AL3207" s="92"/>
      <c r="AM3207" s="92"/>
      <c r="AN3207" s="92"/>
      <c r="AO3207" s="92"/>
      <c r="AP3207" s="92"/>
      <c r="AQ3207" s="92"/>
      <c r="AR3207" s="92"/>
      <c r="AS3207" s="92"/>
      <c r="AT3207" s="92"/>
      <c r="AU3207" s="92"/>
      <c r="AV3207" s="92"/>
      <c r="AW3207" s="92"/>
      <c r="AX3207" s="92"/>
      <c r="AY3207" s="92"/>
      <c r="AZ3207" s="92"/>
      <c r="BA3207" s="92"/>
      <c r="BB3207" s="92"/>
      <c r="BC3207" s="92"/>
      <c r="BD3207" s="92"/>
      <c r="BE3207" s="92"/>
      <c r="BF3207" s="92"/>
      <c r="BG3207" s="92"/>
      <c r="BH3207" s="92"/>
      <c r="BI3207" s="92"/>
      <c r="BJ3207" s="92"/>
      <c r="BK3207" s="92"/>
      <c r="BL3207" s="92"/>
      <c r="BM3207" s="92"/>
      <c r="BN3207" s="92"/>
      <c r="BO3207" s="92"/>
      <c r="BP3207" s="92"/>
    </row>
    <row r="3208" spans="1:68" s="182" customFormat="1" x14ac:dyDescent="0.25">
      <c r="A3208" s="82">
        <v>40</v>
      </c>
      <c r="B3208" s="248"/>
      <c r="C3208" s="248"/>
      <c r="D3208" s="248"/>
      <c r="E3208" s="248"/>
      <c r="F3208" s="223" t="s">
        <v>5304</v>
      </c>
      <c r="G3208" s="99">
        <v>57096.179999999993</v>
      </c>
      <c r="H3208" s="99">
        <v>10027.820000000022</v>
      </c>
      <c r="I3208" s="71">
        <f t="shared" si="676"/>
        <v>67124.000000000015</v>
      </c>
      <c r="J3208" s="99"/>
      <c r="K3208" s="99"/>
      <c r="L3208" s="99">
        <f t="shared" si="678"/>
        <v>0</v>
      </c>
      <c r="M3208" s="99">
        <f t="shared" si="675"/>
        <v>57096.179999999993</v>
      </c>
      <c r="N3208" s="99">
        <f t="shared" si="679"/>
        <v>10027.820000000022</v>
      </c>
      <c r="O3208" s="99">
        <f t="shared" si="680"/>
        <v>67124.000000000015</v>
      </c>
      <c r="P3208" s="99"/>
      <c r="Q3208" s="99"/>
      <c r="R3208" s="99">
        <f t="shared" si="681"/>
        <v>0</v>
      </c>
      <c r="S3208" s="99">
        <f t="shared" si="682"/>
        <v>57096.179999999993</v>
      </c>
      <c r="T3208" s="99">
        <f t="shared" si="683"/>
        <v>10027.820000000022</v>
      </c>
      <c r="U3208" s="99">
        <f t="shared" si="684"/>
        <v>67124.000000000015</v>
      </c>
      <c r="V3208" s="105"/>
      <c r="W3208" s="92"/>
      <c r="X3208" s="92"/>
      <c r="Y3208" s="92"/>
      <c r="Z3208" s="92"/>
      <c r="AA3208" s="92"/>
      <c r="AB3208" s="92"/>
      <c r="AC3208" s="92"/>
      <c r="AD3208" s="92"/>
      <c r="AE3208" s="92"/>
      <c r="AF3208" s="92"/>
      <c r="AG3208" s="92"/>
      <c r="AH3208" s="92"/>
      <c r="AI3208" s="92"/>
      <c r="AJ3208" s="92"/>
      <c r="AK3208" s="92"/>
      <c r="AL3208" s="92"/>
      <c r="AM3208" s="92"/>
      <c r="AN3208" s="92"/>
      <c r="AO3208" s="92"/>
      <c r="AP3208" s="92"/>
      <c r="AQ3208" s="92"/>
      <c r="AR3208" s="92"/>
      <c r="AS3208" s="92"/>
      <c r="AT3208" s="92"/>
      <c r="AU3208" s="92"/>
      <c r="AV3208" s="92"/>
      <c r="AW3208" s="92"/>
      <c r="AX3208" s="92"/>
      <c r="AY3208" s="92"/>
      <c r="AZ3208" s="92"/>
      <c r="BA3208" s="92"/>
      <c r="BB3208" s="92"/>
      <c r="BC3208" s="92"/>
      <c r="BD3208" s="92"/>
      <c r="BE3208" s="92"/>
      <c r="BF3208" s="92"/>
      <c r="BG3208" s="92"/>
      <c r="BH3208" s="92"/>
      <c r="BI3208" s="92"/>
      <c r="BJ3208" s="92"/>
      <c r="BK3208" s="92"/>
      <c r="BL3208" s="92"/>
      <c r="BM3208" s="92"/>
      <c r="BN3208" s="92"/>
      <c r="BO3208" s="92"/>
      <c r="BP3208" s="92"/>
    </row>
    <row r="3209" spans="1:68" s="182" customFormat="1" x14ac:dyDescent="0.25">
      <c r="A3209" s="82">
        <v>41</v>
      </c>
      <c r="B3209" s="248"/>
      <c r="C3209" s="248"/>
      <c r="D3209" s="248"/>
      <c r="E3209" s="248"/>
      <c r="F3209" s="223" t="s">
        <v>5305</v>
      </c>
      <c r="G3209" s="99">
        <v>33214.479999999996</v>
      </c>
      <c r="H3209" s="99">
        <v>12667.519999999999</v>
      </c>
      <c r="I3209" s="71">
        <f t="shared" si="676"/>
        <v>45881.999999999993</v>
      </c>
      <c r="J3209" s="99"/>
      <c r="K3209" s="99"/>
      <c r="L3209" s="99">
        <f t="shared" si="678"/>
        <v>0</v>
      </c>
      <c r="M3209" s="99">
        <f t="shared" si="675"/>
        <v>33214.479999999996</v>
      </c>
      <c r="N3209" s="99">
        <f t="shared" si="679"/>
        <v>12667.519999999999</v>
      </c>
      <c r="O3209" s="99">
        <f t="shared" si="680"/>
        <v>45881.999999999993</v>
      </c>
      <c r="P3209" s="99"/>
      <c r="Q3209" s="99"/>
      <c r="R3209" s="99">
        <f t="shared" si="681"/>
        <v>0</v>
      </c>
      <c r="S3209" s="99">
        <f t="shared" si="682"/>
        <v>33214.479999999996</v>
      </c>
      <c r="T3209" s="99">
        <f t="shared" si="683"/>
        <v>12667.519999999999</v>
      </c>
      <c r="U3209" s="99">
        <f t="shared" si="684"/>
        <v>45881.999999999993</v>
      </c>
      <c r="V3209" s="105"/>
      <c r="W3209" s="92"/>
      <c r="X3209" s="92"/>
      <c r="Y3209" s="92"/>
      <c r="Z3209" s="92"/>
      <c r="AA3209" s="92"/>
      <c r="AB3209" s="92"/>
      <c r="AC3209" s="92"/>
      <c r="AD3209" s="92"/>
      <c r="AE3209" s="92"/>
      <c r="AF3209" s="92"/>
      <c r="AG3209" s="92"/>
      <c r="AH3209" s="92"/>
      <c r="AI3209" s="92"/>
      <c r="AJ3209" s="92"/>
      <c r="AK3209" s="92"/>
      <c r="AL3209" s="92"/>
      <c r="AM3209" s="92"/>
      <c r="AN3209" s="92"/>
      <c r="AO3209" s="92"/>
      <c r="AP3209" s="92"/>
      <c r="AQ3209" s="92"/>
      <c r="AR3209" s="92"/>
      <c r="AS3209" s="92"/>
      <c r="AT3209" s="92"/>
      <c r="AU3209" s="92"/>
      <c r="AV3209" s="92"/>
      <c r="AW3209" s="92"/>
      <c r="AX3209" s="92"/>
      <c r="AY3209" s="92"/>
      <c r="AZ3209" s="92"/>
      <c r="BA3209" s="92"/>
      <c r="BB3209" s="92"/>
      <c r="BC3209" s="92"/>
      <c r="BD3209" s="92"/>
      <c r="BE3209" s="92"/>
      <c r="BF3209" s="92"/>
      <c r="BG3209" s="92"/>
      <c r="BH3209" s="92"/>
      <c r="BI3209" s="92"/>
      <c r="BJ3209" s="92"/>
      <c r="BK3209" s="92"/>
      <c r="BL3209" s="92"/>
      <c r="BM3209" s="92"/>
      <c r="BN3209" s="92"/>
      <c r="BO3209" s="92"/>
      <c r="BP3209" s="92"/>
    </row>
    <row r="3210" spans="1:68" s="182" customFormat="1" x14ac:dyDescent="0.25">
      <c r="A3210" s="82">
        <v>42</v>
      </c>
      <c r="B3210" s="248"/>
      <c r="C3210" s="248"/>
      <c r="D3210" s="248"/>
      <c r="E3210" s="248"/>
      <c r="F3210" s="223" t="s">
        <v>5306</v>
      </c>
      <c r="G3210" s="99">
        <v>120576.41</v>
      </c>
      <c r="H3210" s="99">
        <v>14299.590000000002</v>
      </c>
      <c r="I3210" s="71">
        <f t="shared" si="676"/>
        <v>134876</v>
      </c>
      <c r="J3210" s="99"/>
      <c r="K3210" s="99"/>
      <c r="L3210" s="99">
        <f t="shared" si="678"/>
        <v>0</v>
      </c>
      <c r="M3210" s="99">
        <f t="shared" si="675"/>
        <v>120576.41</v>
      </c>
      <c r="N3210" s="99">
        <f t="shared" si="679"/>
        <v>14299.590000000002</v>
      </c>
      <c r="O3210" s="99">
        <f t="shared" si="680"/>
        <v>134876</v>
      </c>
      <c r="P3210" s="99"/>
      <c r="Q3210" s="99"/>
      <c r="R3210" s="99">
        <f t="shared" si="681"/>
        <v>0</v>
      </c>
      <c r="S3210" s="99">
        <f t="shared" si="682"/>
        <v>120576.41</v>
      </c>
      <c r="T3210" s="99">
        <f t="shared" si="683"/>
        <v>14299.590000000002</v>
      </c>
      <c r="U3210" s="99">
        <f t="shared" si="684"/>
        <v>134876</v>
      </c>
      <c r="V3210" s="105"/>
      <c r="W3210" s="92"/>
      <c r="X3210" s="92"/>
      <c r="Y3210" s="92"/>
      <c r="Z3210" s="92"/>
      <c r="AA3210" s="92"/>
      <c r="AB3210" s="92"/>
      <c r="AC3210" s="92"/>
      <c r="AD3210" s="92"/>
      <c r="AE3210" s="92"/>
      <c r="AF3210" s="92"/>
      <c r="AG3210" s="92"/>
      <c r="AH3210" s="92"/>
      <c r="AI3210" s="92"/>
      <c r="AJ3210" s="92"/>
      <c r="AK3210" s="92"/>
      <c r="AL3210" s="92"/>
      <c r="AM3210" s="92"/>
      <c r="AN3210" s="92"/>
      <c r="AO3210" s="92"/>
      <c r="AP3210" s="92"/>
      <c r="AQ3210" s="92"/>
      <c r="AR3210" s="92"/>
      <c r="AS3210" s="92"/>
      <c r="AT3210" s="92"/>
      <c r="AU3210" s="92"/>
      <c r="AV3210" s="92"/>
      <c r="AW3210" s="92"/>
      <c r="AX3210" s="92"/>
      <c r="AY3210" s="92"/>
      <c r="AZ3210" s="92"/>
      <c r="BA3210" s="92"/>
      <c r="BB3210" s="92"/>
      <c r="BC3210" s="92"/>
      <c r="BD3210" s="92"/>
      <c r="BE3210" s="92"/>
      <c r="BF3210" s="92"/>
      <c r="BG3210" s="92"/>
      <c r="BH3210" s="92"/>
      <c r="BI3210" s="92"/>
      <c r="BJ3210" s="92"/>
      <c r="BK3210" s="92"/>
      <c r="BL3210" s="92"/>
      <c r="BM3210" s="92"/>
      <c r="BN3210" s="92"/>
      <c r="BO3210" s="92"/>
      <c r="BP3210" s="92"/>
    </row>
    <row r="3211" spans="1:68" s="182" customFormat="1" x14ac:dyDescent="0.25">
      <c r="A3211" s="82">
        <v>43</v>
      </c>
      <c r="B3211" s="248"/>
      <c r="C3211" s="248"/>
      <c r="D3211" s="248"/>
      <c r="E3211" s="248"/>
      <c r="F3211" s="223" t="s">
        <v>5307</v>
      </c>
      <c r="G3211" s="99">
        <v>10790.399999999987</v>
      </c>
      <c r="H3211" s="99">
        <v>14126.599999999999</v>
      </c>
      <c r="I3211" s="71">
        <f t="shared" si="676"/>
        <v>24916.999999999985</v>
      </c>
      <c r="J3211" s="99"/>
      <c r="K3211" s="99"/>
      <c r="L3211" s="99">
        <f t="shared" si="678"/>
        <v>0</v>
      </c>
      <c r="M3211" s="99">
        <f t="shared" si="675"/>
        <v>10790.399999999987</v>
      </c>
      <c r="N3211" s="99">
        <f t="shared" si="679"/>
        <v>14126.599999999999</v>
      </c>
      <c r="O3211" s="99">
        <f t="shared" si="680"/>
        <v>24916.999999999985</v>
      </c>
      <c r="P3211" s="99"/>
      <c r="Q3211" s="99"/>
      <c r="R3211" s="99">
        <f t="shared" si="681"/>
        <v>0</v>
      </c>
      <c r="S3211" s="99">
        <f t="shared" si="682"/>
        <v>10790.399999999987</v>
      </c>
      <c r="T3211" s="99">
        <f t="shared" si="683"/>
        <v>14126.599999999999</v>
      </c>
      <c r="U3211" s="99">
        <f t="shared" si="684"/>
        <v>24916.999999999985</v>
      </c>
      <c r="V3211" s="105"/>
      <c r="W3211" s="92"/>
      <c r="X3211" s="92"/>
      <c r="Y3211" s="92"/>
      <c r="Z3211" s="92"/>
      <c r="AA3211" s="92"/>
      <c r="AB3211" s="92"/>
      <c r="AC3211" s="92"/>
      <c r="AD3211" s="92"/>
      <c r="AE3211" s="92"/>
      <c r="AF3211" s="92"/>
      <c r="AG3211" s="92"/>
      <c r="AH3211" s="92"/>
      <c r="AI3211" s="92"/>
      <c r="AJ3211" s="92"/>
      <c r="AK3211" s="92"/>
      <c r="AL3211" s="92"/>
      <c r="AM3211" s="92"/>
      <c r="AN3211" s="92"/>
      <c r="AO3211" s="92"/>
      <c r="AP3211" s="92"/>
      <c r="AQ3211" s="92"/>
      <c r="AR3211" s="92"/>
      <c r="AS3211" s="92"/>
      <c r="AT3211" s="92"/>
      <c r="AU3211" s="92"/>
      <c r="AV3211" s="92"/>
      <c r="AW3211" s="92"/>
      <c r="AX3211" s="92"/>
      <c r="AY3211" s="92"/>
      <c r="AZ3211" s="92"/>
      <c r="BA3211" s="92"/>
      <c r="BB3211" s="92"/>
      <c r="BC3211" s="92"/>
      <c r="BD3211" s="92"/>
      <c r="BE3211" s="92"/>
      <c r="BF3211" s="92"/>
      <c r="BG3211" s="92"/>
      <c r="BH3211" s="92"/>
      <c r="BI3211" s="92"/>
      <c r="BJ3211" s="92"/>
      <c r="BK3211" s="92"/>
      <c r="BL3211" s="92"/>
      <c r="BM3211" s="92"/>
      <c r="BN3211" s="92"/>
      <c r="BO3211" s="92"/>
      <c r="BP3211" s="92"/>
    </row>
    <row r="3212" spans="1:68" s="182" customFormat="1" x14ac:dyDescent="0.25">
      <c r="A3212" s="82">
        <v>44</v>
      </c>
      <c r="B3212" s="248"/>
      <c r="C3212" s="248"/>
      <c r="D3212" s="248"/>
      <c r="E3212" s="248"/>
      <c r="F3212" s="223" t="s">
        <v>5308</v>
      </c>
      <c r="G3212" s="99">
        <v>14526.439999999993</v>
      </c>
      <c r="H3212" s="99">
        <v>10079.560000000009</v>
      </c>
      <c r="I3212" s="71">
        <f t="shared" si="676"/>
        <v>24606</v>
      </c>
      <c r="J3212" s="99"/>
      <c r="K3212" s="99"/>
      <c r="L3212" s="99">
        <f t="shared" si="678"/>
        <v>0</v>
      </c>
      <c r="M3212" s="99">
        <f t="shared" si="675"/>
        <v>14526.439999999993</v>
      </c>
      <c r="N3212" s="99">
        <f t="shared" si="679"/>
        <v>10079.560000000009</v>
      </c>
      <c r="O3212" s="99">
        <f t="shared" si="680"/>
        <v>24606</v>
      </c>
      <c r="P3212" s="99"/>
      <c r="Q3212" s="99"/>
      <c r="R3212" s="99">
        <f t="shared" si="681"/>
        <v>0</v>
      </c>
      <c r="S3212" s="99">
        <f t="shared" si="682"/>
        <v>14526.439999999993</v>
      </c>
      <c r="T3212" s="99">
        <f t="shared" si="683"/>
        <v>10079.560000000009</v>
      </c>
      <c r="U3212" s="99">
        <f t="shared" si="684"/>
        <v>24606</v>
      </c>
      <c r="V3212" s="105"/>
      <c r="W3212" s="92"/>
      <c r="X3212" s="92"/>
      <c r="Y3212" s="92"/>
      <c r="Z3212" s="92"/>
      <c r="AA3212" s="92"/>
      <c r="AB3212" s="92"/>
      <c r="AC3212" s="92"/>
      <c r="AD3212" s="92"/>
      <c r="AE3212" s="92"/>
      <c r="AF3212" s="92"/>
      <c r="AG3212" s="92"/>
      <c r="AH3212" s="92"/>
      <c r="AI3212" s="92"/>
      <c r="AJ3212" s="92"/>
      <c r="AK3212" s="92"/>
      <c r="AL3212" s="92"/>
      <c r="AM3212" s="92"/>
      <c r="AN3212" s="92"/>
      <c r="AO3212" s="92"/>
      <c r="AP3212" s="92"/>
      <c r="AQ3212" s="92"/>
      <c r="AR3212" s="92"/>
      <c r="AS3212" s="92"/>
      <c r="AT3212" s="92"/>
      <c r="AU3212" s="92"/>
      <c r="AV3212" s="92"/>
      <c r="AW3212" s="92"/>
      <c r="AX3212" s="92"/>
      <c r="AY3212" s="92"/>
      <c r="AZ3212" s="92"/>
      <c r="BA3212" s="92"/>
      <c r="BB3212" s="92"/>
      <c r="BC3212" s="92"/>
      <c r="BD3212" s="92"/>
      <c r="BE3212" s="92"/>
      <c r="BF3212" s="92"/>
      <c r="BG3212" s="92"/>
      <c r="BH3212" s="92"/>
      <c r="BI3212" s="92"/>
      <c r="BJ3212" s="92"/>
      <c r="BK3212" s="92"/>
      <c r="BL3212" s="92"/>
      <c r="BM3212" s="92"/>
      <c r="BN3212" s="92"/>
      <c r="BO3212" s="92"/>
      <c r="BP3212" s="92"/>
    </row>
    <row r="3213" spans="1:68" s="182" customFormat="1" x14ac:dyDescent="0.25">
      <c r="A3213" s="82">
        <v>45</v>
      </c>
      <c r="B3213" s="248"/>
      <c r="C3213" s="248"/>
      <c r="D3213" s="248"/>
      <c r="E3213" s="248"/>
      <c r="F3213" s="223" t="s">
        <v>5309</v>
      </c>
      <c r="G3213" s="99">
        <v>0</v>
      </c>
      <c r="H3213" s="99">
        <v>0</v>
      </c>
      <c r="I3213" s="71">
        <f t="shared" si="676"/>
        <v>0</v>
      </c>
      <c r="J3213" s="99"/>
      <c r="K3213" s="99"/>
      <c r="L3213" s="99">
        <f t="shared" si="678"/>
        <v>0</v>
      </c>
      <c r="M3213" s="99">
        <f t="shared" si="675"/>
        <v>0</v>
      </c>
      <c r="N3213" s="99">
        <f t="shared" si="679"/>
        <v>0</v>
      </c>
      <c r="O3213" s="99">
        <f t="shared" si="680"/>
        <v>0</v>
      </c>
      <c r="P3213" s="99"/>
      <c r="Q3213" s="99"/>
      <c r="R3213" s="99">
        <f t="shared" si="681"/>
        <v>0</v>
      </c>
      <c r="S3213" s="99">
        <f t="shared" si="682"/>
        <v>0</v>
      </c>
      <c r="T3213" s="99">
        <f t="shared" si="683"/>
        <v>0</v>
      </c>
      <c r="U3213" s="99">
        <f t="shared" si="684"/>
        <v>0</v>
      </c>
      <c r="V3213" s="105"/>
      <c r="W3213" s="92"/>
      <c r="X3213" s="92"/>
      <c r="Y3213" s="92"/>
      <c r="Z3213" s="92"/>
      <c r="AA3213" s="92"/>
      <c r="AB3213" s="92"/>
      <c r="AC3213" s="92"/>
      <c r="AD3213" s="92"/>
      <c r="AE3213" s="92"/>
      <c r="AF3213" s="92"/>
      <c r="AG3213" s="92"/>
      <c r="AH3213" s="92"/>
      <c r="AI3213" s="92"/>
      <c r="AJ3213" s="92"/>
      <c r="AK3213" s="92"/>
      <c r="AL3213" s="92"/>
      <c r="AM3213" s="92"/>
      <c r="AN3213" s="92"/>
      <c r="AO3213" s="92"/>
      <c r="AP3213" s="92"/>
      <c r="AQ3213" s="92"/>
      <c r="AR3213" s="92"/>
      <c r="AS3213" s="92"/>
      <c r="AT3213" s="92"/>
      <c r="AU3213" s="92"/>
      <c r="AV3213" s="92"/>
      <c r="AW3213" s="92"/>
      <c r="AX3213" s="92"/>
      <c r="AY3213" s="92"/>
      <c r="AZ3213" s="92"/>
      <c r="BA3213" s="92"/>
      <c r="BB3213" s="92"/>
      <c r="BC3213" s="92"/>
      <c r="BD3213" s="92"/>
      <c r="BE3213" s="92"/>
      <c r="BF3213" s="92"/>
      <c r="BG3213" s="92"/>
      <c r="BH3213" s="92"/>
      <c r="BI3213" s="92"/>
      <c r="BJ3213" s="92"/>
      <c r="BK3213" s="92"/>
      <c r="BL3213" s="92"/>
      <c r="BM3213" s="92"/>
      <c r="BN3213" s="92"/>
      <c r="BO3213" s="92"/>
      <c r="BP3213" s="92"/>
    </row>
    <row r="3214" spans="1:68" s="182" customFormat="1" x14ac:dyDescent="0.25">
      <c r="A3214" s="82">
        <v>46</v>
      </c>
      <c r="B3214" s="248"/>
      <c r="C3214" s="248"/>
      <c r="D3214" s="248"/>
      <c r="E3214" s="248"/>
      <c r="F3214" s="223" t="s">
        <v>5310</v>
      </c>
      <c r="G3214" s="99">
        <v>2798.0500000000029</v>
      </c>
      <c r="H3214" s="99">
        <v>15530.949999999997</v>
      </c>
      <c r="I3214" s="71">
        <f t="shared" si="676"/>
        <v>18329</v>
      </c>
      <c r="J3214" s="99"/>
      <c r="K3214" s="99"/>
      <c r="L3214" s="99">
        <f t="shared" si="678"/>
        <v>0</v>
      </c>
      <c r="M3214" s="99">
        <f t="shared" si="675"/>
        <v>2798.0500000000029</v>
      </c>
      <c r="N3214" s="99">
        <f t="shared" si="679"/>
        <v>15530.949999999997</v>
      </c>
      <c r="O3214" s="99">
        <f t="shared" si="680"/>
        <v>18329</v>
      </c>
      <c r="P3214" s="99"/>
      <c r="Q3214" s="99"/>
      <c r="R3214" s="99">
        <f t="shared" si="681"/>
        <v>0</v>
      </c>
      <c r="S3214" s="99">
        <f t="shared" si="682"/>
        <v>2798.0500000000029</v>
      </c>
      <c r="T3214" s="99">
        <f t="shared" si="683"/>
        <v>15530.949999999997</v>
      </c>
      <c r="U3214" s="99">
        <f t="shared" si="684"/>
        <v>18329</v>
      </c>
      <c r="V3214" s="105"/>
      <c r="W3214" s="92"/>
      <c r="X3214" s="92"/>
      <c r="Y3214" s="92"/>
      <c r="Z3214" s="92"/>
      <c r="AA3214" s="92"/>
      <c r="AB3214" s="92"/>
      <c r="AC3214" s="92"/>
      <c r="AD3214" s="92"/>
      <c r="AE3214" s="92"/>
      <c r="AF3214" s="92"/>
      <c r="AG3214" s="92"/>
      <c r="AH3214" s="92"/>
      <c r="AI3214" s="92"/>
      <c r="AJ3214" s="92"/>
      <c r="AK3214" s="92"/>
      <c r="AL3214" s="92"/>
      <c r="AM3214" s="92"/>
      <c r="AN3214" s="92"/>
      <c r="AO3214" s="92"/>
      <c r="AP3214" s="92"/>
      <c r="AQ3214" s="92"/>
      <c r="AR3214" s="92"/>
      <c r="AS3214" s="92"/>
      <c r="AT3214" s="92"/>
      <c r="AU3214" s="92"/>
      <c r="AV3214" s="92"/>
      <c r="AW3214" s="92"/>
      <c r="AX3214" s="92"/>
      <c r="AY3214" s="92"/>
      <c r="AZ3214" s="92"/>
      <c r="BA3214" s="92"/>
      <c r="BB3214" s="92"/>
      <c r="BC3214" s="92"/>
      <c r="BD3214" s="92"/>
      <c r="BE3214" s="92"/>
      <c r="BF3214" s="92"/>
      <c r="BG3214" s="92"/>
      <c r="BH3214" s="92"/>
      <c r="BI3214" s="92"/>
      <c r="BJ3214" s="92"/>
      <c r="BK3214" s="92"/>
      <c r="BL3214" s="92"/>
      <c r="BM3214" s="92"/>
      <c r="BN3214" s="92"/>
      <c r="BO3214" s="92"/>
      <c r="BP3214" s="92"/>
    </row>
    <row r="3215" spans="1:68" s="182" customFormat="1" x14ac:dyDescent="0.25">
      <c r="A3215" s="82">
        <v>47</v>
      </c>
      <c r="B3215" s="248"/>
      <c r="C3215" s="248"/>
      <c r="D3215" s="248"/>
      <c r="E3215" s="248"/>
      <c r="F3215" s="223" t="s">
        <v>5311</v>
      </c>
      <c r="G3215" s="99">
        <v>0</v>
      </c>
      <c r="H3215" s="99">
        <v>0</v>
      </c>
      <c r="I3215" s="71">
        <f t="shared" si="676"/>
        <v>0</v>
      </c>
      <c r="J3215" s="99"/>
      <c r="K3215" s="99"/>
      <c r="L3215" s="99">
        <f t="shared" si="678"/>
        <v>0</v>
      </c>
      <c r="M3215" s="99">
        <f t="shared" si="675"/>
        <v>0</v>
      </c>
      <c r="N3215" s="99">
        <f t="shared" si="679"/>
        <v>0</v>
      </c>
      <c r="O3215" s="99">
        <f t="shared" si="680"/>
        <v>0</v>
      </c>
      <c r="P3215" s="99"/>
      <c r="Q3215" s="99"/>
      <c r="R3215" s="99">
        <f t="shared" si="681"/>
        <v>0</v>
      </c>
      <c r="S3215" s="99">
        <f t="shared" si="682"/>
        <v>0</v>
      </c>
      <c r="T3215" s="99">
        <f t="shared" si="683"/>
        <v>0</v>
      </c>
      <c r="U3215" s="99">
        <f t="shared" si="684"/>
        <v>0</v>
      </c>
      <c r="V3215" s="105"/>
      <c r="W3215" s="92"/>
      <c r="X3215" s="92"/>
      <c r="Y3215" s="92"/>
      <c r="Z3215" s="92"/>
      <c r="AA3215" s="92"/>
      <c r="AB3215" s="92"/>
      <c r="AC3215" s="92"/>
      <c r="AD3215" s="92"/>
      <c r="AE3215" s="92"/>
      <c r="AF3215" s="92"/>
      <c r="AG3215" s="92"/>
      <c r="AH3215" s="92"/>
      <c r="AI3215" s="92"/>
      <c r="AJ3215" s="92"/>
      <c r="AK3215" s="92"/>
      <c r="AL3215" s="92"/>
      <c r="AM3215" s="92"/>
      <c r="AN3215" s="92"/>
      <c r="AO3215" s="92"/>
      <c r="AP3215" s="92"/>
      <c r="AQ3215" s="92"/>
      <c r="AR3215" s="92"/>
      <c r="AS3215" s="92"/>
      <c r="AT3215" s="92"/>
      <c r="AU3215" s="92"/>
      <c r="AV3215" s="92"/>
      <c r="AW3215" s="92"/>
      <c r="AX3215" s="92"/>
      <c r="AY3215" s="92"/>
      <c r="AZ3215" s="92"/>
      <c r="BA3215" s="92"/>
      <c r="BB3215" s="92"/>
      <c r="BC3215" s="92"/>
      <c r="BD3215" s="92"/>
      <c r="BE3215" s="92"/>
      <c r="BF3215" s="92"/>
      <c r="BG3215" s="92"/>
      <c r="BH3215" s="92"/>
      <c r="BI3215" s="92"/>
      <c r="BJ3215" s="92"/>
      <c r="BK3215" s="92"/>
      <c r="BL3215" s="92"/>
      <c r="BM3215" s="92"/>
      <c r="BN3215" s="92"/>
      <c r="BO3215" s="92"/>
      <c r="BP3215" s="92"/>
    </row>
    <row r="3216" spans="1:68" s="182" customFormat="1" x14ac:dyDescent="0.25">
      <c r="A3216" s="82">
        <v>48</v>
      </c>
      <c r="B3216" s="248"/>
      <c r="C3216" s="248"/>
      <c r="D3216" s="248"/>
      <c r="E3216" s="248"/>
      <c r="F3216" s="223" t="s">
        <v>5312</v>
      </c>
      <c r="G3216" s="99">
        <v>97092.760000000038</v>
      </c>
      <c r="H3216" s="99">
        <v>24289.24</v>
      </c>
      <c r="I3216" s="71">
        <f t="shared" si="676"/>
        <v>121382.00000000004</v>
      </c>
      <c r="J3216" s="99"/>
      <c r="K3216" s="99"/>
      <c r="L3216" s="99">
        <f t="shared" si="678"/>
        <v>0</v>
      </c>
      <c r="M3216" s="99">
        <f t="shared" si="675"/>
        <v>97092.760000000038</v>
      </c>
      <c r="N3216" s="99">
        <f t="shared" si="679"/>
        <v>24289.24</v>
      </c>
      <c r="O3216" s="99">
        <f t="shared" si="680"/>
        <v>121382.00000000004</v>
      </c>
      <c r="P3216" s="99"/>
      <c r="Q3216" s="99"/>
      <c r="R3216" s="99">
        <f t="shared" si="681"/>
        <v>0</v>
      </c>
      <c r="S3216" s="99">
        <f t="shared" si="682"/>
        <v>97092.760000000038</v>
      </c>
      <c r="T3216" s="99">
        <f t="shared" si="683"/>
        <v>24289.24</v>
      </c>
      <c r="U3216" s="99">
        <f t="shared" si="684"/>
        <v>121382.00000000004</v>
      </c>
      <c r="V3216" s="105"/>
      <c r="W3216" s="92"/>
      <c r="X3216" s="92"/>
      <c r="Y3216" s="92"/>
      <c r="Z3216" s="92"/>
      <c r="AA3216" s="92"/>
      <c r="AB3216" s="92"/>
      <c r="AC3216" s="92"/>
      <c r="AD3216" s="92"/>
      <c r="AE3216" s="92"/>
      <c r="AF3216" s="92"/>
      <c r="AG3216" s="92"/>
      <c r="AH3216" s="92"/>
      <c r="AI3216" s="92"/>
      <c r="AJ3216" s="92"/>
      <c r="AK3216" s="92"/>
      <c r="AL3216" s="92"/>
      <c r="AM3216" s="92"/>
      <c r="AN3216" s="92"/>
      <c r="AO3216" s="92"/>
      <c r="AP3216" s="92"/>
      <c r="AQ3216" s="92"/>
      <c r="AR3216" s="92"/>
      <c r="AS3216" s="92"/>
      <c r="AT3216" s="92"/>
      <c r="AU3216" s="92"/>
      <c r="AV3216" s="92"/>
      <c r="AW3216" s="92"/>
      <c r="AX3216" s="92"/>
      <c r="AY3216" s="92"/>
      <c r="AZ3216" s="92"/>
      <c r="BA3216" s="92"/>
      <c r="BB3216" s="92"/>
      <c r="BC3216" s="92"/>
      <c r="BD3216" s="92"/>
      <c r="BE3216" s="92"/>
      <c r="BF3216" s="92"/>
      <c r="BG3216" s="92"/>
      <c r="BH3216" s="92"/>
      <c r="BI3216" s="92"/>
      <c r="BJ3216" s="92"/>
      <c r="BK3216" s="92"/>
      <c r="BL3216" s="92"/>
      <c r="BM3216" s="92"/>
      <c r="BN3216" s="92"/>
      <c r="BO3216" s="92"/>
      <c r="BP3216" s="92"/>
    </row>
    <row r="3217" spans="1:68" s="182" customFormat="1" x14ac:dyDescent="0.25">
      <c r="A3217" s="82">
        <v>49</v>
      </c>
      <c r="B3217" s="248"/>
      <c r="C3217" s="248"/>
      <c r="D3217" s="248"/>
      <c r="E3217" s="248"/>
      <c r="F3217" s="227" t="s">
        <v>5534</v>
      </c>
      <c r="G3217" s="99">
        <v>4814.2900000000009</v>
      </c>
      <c r="H3217" s="99">
        <v>244.71</v>
      </c>
      <c r="I3217" s="71">
        <f t="shared" si="676"/>
        <v>5059.0000000000009</v>
      </c>
      <c r="J3217" s="99"/>
      <c r="K3217" s="99"/>
      <c r="L3217" s="99">
        <f>J3217+K3217</f>
        <v>0</v>
      </c>
      <c r="M3217" s="99">
        <f>G3217+J3217</f>
        <v>4814.2900000000009</v>
      </c>
      <c r="N3217" s="99">
        <f>H3217+K3217</f>
        <v>244.71</v>
      </c>
      <c r="O3217" s="99">
        <f>I3217+L3217</f>
        <v>5059.0000000000009</v>
      </c>
      <c r="P3217" s="99"/>
      <c r="Q3217" s="99"/>
      <c r="R3217" s="99">
        <f>P3217+Q3217</f>
        <v>0</v>
      </c>
      <c r="S3217" s="99">
        <f>M3217-P3217</f>
        <v>4814.2900000000009</v>
      </c>
      <c r="T3217" s="99">
        <f>N3217-Q3217</f>
        <v>244.71</v>
      </c>
      <c r="U3217" s="99">
        <f>O3217-R3217</f>
        <v>5059.0000000000009</v>
      </c>
      <c r="V3217" s="105"/>
      <c r="W3217" s="92"/>
      <c r="X3217" s="92"/>
      <c r="Y3217" s="92"/>
      <c r="Z3217" s="92"/>
      <c r="AA3217" s="92"/>
      <c r="AB3217" s="92"/>
      <c r="AC3217" s="92"/>
      <c r="AD3217" s="92"/>
      <c r="AE3217" s="92"/>
      <c r="AF3217" s="92"/>
      <c r="AG3217" s="92"/>
      <c r="AH3217" s="92"/>
      <c r="AI3217" s="92"/>
      <c r="AJ3217" s="92"/>
      <c r="AK3217" s="92"/>
      <c r="AL3217" s="92"/>
      <c r="AM3217" s="92"/>
      <c r="AN3217" s="92"/>
      <c r="AO3217" s="92"/>
      <c r="AP3217" s="92"/>
      <c r="AQ3217" s="92"/>
      <c r="AR3217" s="92"/>
      <c r="AS3217" s="92"/>
      <c r="AT3217" s="92"/>
      <c r="AU3217" s="92"/>
      <c r="AV3217" s="92"/>
      <c r="AW3217" s="92"/>
      <c r="AX3217" s="92"/>
      <c r="AY3217" s="92"/>
      <c r="AZ3217" s="92"/>
      <c r="BA3217" s="92"/>
      <c r="BB3217" s="92"/>
      <c r="BC3217" s="92"/>
      <c r="BD3217" s="92"/>
      <c r="BE3217" s="92"/>
      <c r="BF3217" s="92"/>
      <c r="BG3217" s="92"/>
      <c r="BH3217" s="92"/>
      <c r="BI3217" s="92"/>
      <c r="BJ3217" s="92"/>
      <c r="BK3217" s="92"/>
      <c r="BL3217" s="92"/>
      <c r="BM3217" s="92"/>
      <c r="BN3217" s="92"/>
      <c r="BO3217" s="92"/>
      <c r="BP3217" s="92"/>
    </row>
    <row r="3218" spans="1:68" s="219" customFormat="1" x14ac:dyDescent="0.25">
      <c r="A3218" s="255" t="s">
        <v>43</v>
      </c>
      <c r="B3218" s="256"/>
      <c r="C3218" s="256"/>
      <c r="D3218" s="256"/>
      <c r="E3218" s="256"/>
      <c r="F3218" s="218">
        <f>A3217</f>
        <v>49</v>
      </c>
      <c r="G3218" s="97">
        <f>SUM(G3169:G3217)</f>
        <v>2306330.46</v>
      </c>
      <c r="H3218" s="97">
        <f t="shared" ref="H3218:U3218" si="685">SUM(H3169:H3217)</f>
        <v>626515.54</v>
      </c>
      <c r="I3218" s="97">
        <f t="shared" si="685"/>
        <v>2932846</v>
      </c>
      <c r="J3218" s="97">
        <f t="shared" si="685"/>
        <v>0</v>
      </c>
      <c r="K3218" s="97">
        <f t="shared" si="685"/>
        <v>0</v>
      </c>
      <c r="L3218" s="97">
        <f t="shared" si="685"/>
        <v>0</v>
      </c>
      <c r="M3218" s="97">
        <f t="shared" si="685"/>
        <v>2306330.46</v>
      </c>
      <c r="N3218" s="97">
        <f t="shared" si="685"/>
        <v>626515.54</v>
      </c>
      <c r="O3218" s="97">
        <f t="shared" si="685"/>
        <v>2932846</v>
      </c>
      <c r="P3218" s="97">
        <f t="shared" si="685"/>
        <v>0</v>
      </c>
      <c r="Q3218" s="97">
        <f t="shared" si="685"/>
        <v>0</v>
      </c>
      <c r="R3218" s="97">
        <f t="shared" si="685"/>
        <v>0</v>
      </c>
      <c r="S3218" s="97">
        <f t="shared" si="685"/>
        <v>2306330.46</v>
      </c>
      <c r="T3218" s="97">
        <f t="shared" si="685"/>
        <v>626515.54</v>
      </c>
      <c r="U3218" s="97">
        <f t="shared" si="685"/>
        <v>2932846</v>
      </c>
      <c r="V3218" s="97"/>
      <c r="W3218" s="92"/>
      <c r="X3218" s="92"/>
      <c r="Y3218" s="92"/>
      <c r="Z3218" s="92"/>
      <c r="AA3218" s="92"/>
      <c r="AB3218" s="92"/>
      <c r="AC3218" s="92"/>
      <c r="AD3218" s="92"/>
      <c r="AE3218" s="92"/>
      <c r="AF3218" s="92"/>
      <c r="AG3218" s="92"/>
      <c r="AH3218" s="92"/>
      <c r="AI3218" s="92"/>
      <c r="AJ3218" s="92"/>
      <c r="AK3218" s="92"/>
      <c r="AL3218" s="92"/>
      <c r="AM3218" s="92"/>
      <c r="AN3218" s="92"/>
      <c r="AO3218" s="92"/>
      <c r="AP3218" s="92"/>
      <c r="AQ3218" s="92"/>
      <c r="AR3218" s="92"/>
      <c r="AS3218" s="92"/>
      <c r="AT3218" s="92"/>
      <c r="AU3218" s="92"/>
      <c r="AV3218" s="92"/>
      <c r="AW3218" s="92"/>
      <c r="AX3218" s="92"/>
      <c r="AY3218" s="92"/>
      <c r="AZ3218" s="92"/>
      <c r="BA3218" s="92"/>
      <c r="BB3218" s="92"/>
      <c r="BC3218" s="92"/>
      <c r="BD3218" s="92"/>
      <c r="BE3218" s="92"/>
      <c r="BF3218" s="92"/>
      <c r="BG3218" s="92"/>
      <c r="BH3218" s="92"/>
      <c r="BI3218" s="92"/>
      <c r="BJ3218" s="92"/>
      <c r="BK3218" s="92"/>
      <c r="BL3218" s="92"/>
      <c r="BM3218" s="92"/>
      <c r="BN3218" s="92"/>
      <c r="BO3218" s="92"/>
      <c r="BP3218" s="92"/>
    </row>
    <row r="3219" spans="1:68" s="182" customFormat="1" x14ac:dyDescent="0.25">
      <c r="A3219" s="82">
        <v>1</v>
      </c>
      <c r="B3219" s="248" t="s">
        <v>1843</v>
      </c>
      <c r="C3219" s="248" t="s">
        <v>1844</v>
      </c>
      <c r="D3219" s="248" t="s">
        <v>5601</v>
      </c>
      <c r="E3219" s="248" t="s">
        <v>2220</v>
      </c>
      <c r="F3219" s="223" t="s">
        <v>5313</v>
      </c>
      <c r="G3219" s="99">
        <v>103354.65999999999</v>
      </c>
      <c r="H3219" s="99">
        <v>27054.34</v>
      </c>
      <c r="I3219" s="71">
        <f t="shared" si="676"/>
        <v>130408.99999999999</v>
      </c>
      <c r="J3219" s="99"/>
      <c r="K3219" s="99"/>
      <c r="L3219" s="99">
        <f t="shared" si="678"/>
        <v>0</v>
      </c>
      <c r="M3219" s="99">
        <f t="shared" si="675"/>
        <v>103354.65999999999</v>
      </c>
      <c r="N3219" s="99">
        <f t="shared" si="679"/>
        <v>27054.34</v>
      </c>
      <c r="O3219" s="99">
        <f t="shared" si="680"/>
        <v>130408.99999999999</v>
      </c>
      <c r="P3219" s="99"/>
      <c r="Q3219" s="99"/>
      <c r="R3219" s="99">
        <f t="shared" si="681"/>
        <v>0</v>
      </c>
      <c r="S3219" s="99">
        <f t="shared" si="682"/>
        <v>103354.65999999999</v>
      </c>
      <c r="T3219" s="99">
        <f t="shared" si="683"/>
        <v>27054.34</v>
      </c>
      <c r="U3219" s="99">
        <f t="shared" si="684"/>
        <v>130408.99999999999</v>
      </c>
      <c r="V3219" s="105"/>
      <c r="W3219" s="92"/>
      <c r="X3219" s="92"/>
      <c r="Y3219" s="92"/>
      <c r="Z3219" s="92"/>
      <c r="AA3219" s="92"/>
      <c r="AB3219" s="92"/>
      <c r="AC3219" s="92"/>
      <c r="AD3219" s="92"/>
      <c r="AE3219" s="92"/>
      <c r="AF3219" s="92"/>
      <c r="AG3219" s="92"/>
      <c r="AH3219" s="92"/>
      <c r="AI3219" s="92"/>
      <c r="AJ3219" s="92"/>
      <c r="AK3219" s="92"/>
      <c r="AL3219" s="92"/>
      <c r="AM3219" s="92"/>
      <c r="AN3219" s="92"/>
      <c r="AO3219" s="92"/>
      <c r="AP3219" s="92"/>
      <c r="AQ3219" s="92"/>
      <c r="AR3219" s="92"/>
      <c r="AS3219" s="92"/>
      <c r="AT3219" s="92"/>
      <c r="AU3219" s="92"/>
      <c r="AV3219" s="92"/>
      <c r="AW3219" s="92"/>
      <c r="AX3219" s="92"/>
      <c r="AY3219" s="92"/>
      <c r="AZ3219" s="92"/>
      <c r="BA3219" s="92"/>
      <c r="BB3219" s="92"/>
      <c r="BC3219" s="92"/>
      <c r="BD3219" s="92"/>
      <c r="BE3219" s="92"/>
      <c r="BF3219" s="92"/>
      <c r="BG3219" s="92"/>
      <c r="BH3219" s="92"/>
      <c r="BI3219" s="92"/>
      <c r="BJ3219" s="92"/>
      <c r="BK3219" s="92"/>
      <c r="BL3219" s="92"/>
      <c r="BM3219" s="92"/>
      <c r="BN3219" s="92"/>
      <c r="BO3219" s="92"/>
      <c r="BP3219" s="92"/>
    </row>
    <row r="3220" spans="1:68" s="182" customFormat="1" x14ac:dyDescent="0.25">
      <c r="A3220" s="82">
        <v>2</v>
      </c>
      <c r="B3220" s="248"/>
      <c r="C3220" s="248"/>
      <c r="D3220" s="248"/>
      <c r="E3220" s="248"/>
      <c r="F3220" s="223" t="s">
        <v>5314</v>
      </c>
      <c r="G3220" s="99">
        <v>78975.299999999974</v>
      </c>
      <c r="H3220" s="99">
        <v>7770.7000000000007</v>
      </c>
      <c r="I3220" s="71">
        <f t="shared" si="676"/>
        <v>86745.999999999971</v>
      </c>
      <c r="J3220" s="99"/>
      <c r="K3220" s="99"/>
      <c r="L3220" s="99">
        <f t="shared" si="678"/>
        <v>0</v>
      </c>
      <c r="M3220" s="99">
        <f t="shared" si="675"/>
        <v>78975.299999999974</v>
      </c>
      <c r="N3220" s="99">
        <f t="shared" si="679"/>
        <v>7770.7000000000007</v>
      </c>
      <c r="O3220" s="99">
        <f t="shared" si="680"/>
        <v>86745.999999999971</v>
      </c>
      <c r="P3220" s="99"/>
      <c r="Q3220" s="99"/>
      <c r="R3220" s="99">
        <f t="shared" si="681"/>
        <v>0</v>
      </c>
      <c r="S3220" s="99">
        <f t="shared" si="682"/>
        <v>78975.299999999974</v>
      </c>
      <c r="T3220" s="99">
        <f t="shared" si="683"/>
        <v>7770.7000000000007</v>
      </c>
      <c r="U3220" s="99">
        <f t="shared" si="684"/>
        <v>86745.999999999971</v>
      </c>
      <c r="V3220" s="105"/>
      <c r="W3220" s="92"/>
      <c r="X3220" s="92"/>
      <c r="Y3220" s="92"/>
      <c r="Z3220" s="92"/>
      <c r="AA3220" s="92"/>
      <c r="AB3220" s="92"/>
      <c r="AC3220" s="92"/>
      <c r="AD3220" s="92"/>
      <c r="AE3220" s="92"/>
      <c r="AF3220" s="92"/>
      <c r="AG3220" s="92"/>
      <c r="AH3220" s="92"/>
      <c r="AI3220" s="92"/>
      <c r="AJ3220" s="92"/>
      <c r="AK3220" s="92"/>
      <c r="AL3220" s="92"/>
      <c r="AM3220" s="92"/>
      <c r="AN3220" s="92"/>
      <c r="AO3220" s="92"/>
      <c r="AP3220" s="92"/>
      <c r="AQ3220" s="92"/>
      <c r="AR3220" s="92"/>
      <c r="AS3220" s="92"/>
      <c r="AT3220" s="92"/>
      <c r="AU3220" s="92"/>
      <c r="AV3220" s="92"/>
      <c r="AW3220" s="92"/>
      <c r="AX3220" s="92"/>
      <c r="AY3220" s="92"/>
      <c r="AZ3220" s="92"/>
      <c r="BA3220" s="92"/>
      <c r="BB3220" s="92"/>
      <c r="BC3220" s="92"/>
      <c r="BD3220" s="92"/>
      <c r="BE3220" s="92"/>
      <c r="BF3220" s="92"/>
      <c r="BG3220" s="92"/>
      <c r="BH3220" s="92"/>
      <c r="BI3220" s="92"/>
      <c r="BJ3220" s="92"/>
      <c r="BK3220" s="92"/>
      <c r="BL3220" s="92"/>
      <c r="BM3220" s="92"/>
      <c r="BN3220" s="92"/>
      <c r="BO3220" s="92"/>
      <c r="BP3220" s="92"/>
    </row>
    <row r="3221" spans="1:68" s="182" customFormat="1" x14ac:dyDescent="0.25">
      <c r="A3221" s="82">
        <v>3</v>
      </c>
      <c r="B3221" s="248"/>
      <c r="C3221" s="248"/>
      <c r="D3221" s="248"/>
      <c r="E3221" s="248"/>
      <c r="F3221" s="223" t="s">
        <v>5315</v>
      </c>
      <c r="G3221" s="99">
        <v>101009.56</v>
      </c>
      <c r="H3221" s="99">
        <v>19430.439999999999</v>
      </c>
      <c r="I3221" s="71">
        <f t="shared" si="676"/>
        <v>120440</v>
      </c>
      <c r="J3221" s="99"/>
      <c r="K3221" s="99"/>
      <c r="L3221" s="99">
        <f t="shared" si="678"/>
        <v>0</v>
      </c>
      <c r="M3221" s="99">
        <f t="shared" si="675"/>
        <v>101009.56</v>
      </c>
      <c r="N3221" s="99">
        <f t="shared" si="679"/>
        <v>19430.439999999999</v>
      </c>
      <c r="O3221" s="99">
        <f t="shared" si="680"/>
        <v>120440</v>
      </c>
      <c r="P3221" s="99"/>
      <c r="Q3221" s="99"/>
      <c r="R3221" s="99">
        <f t="shared" si="681"/>
        <v>0</v>
      </c>
      <c r="S3221" s="99">
        <f t="shared" si="682"/>
        <v>101009.56</v>
      </c>
      <c r="T3221" s="99">
        <f t="shared" si="683"/>
        <v>19430.439999999999</v>
      </c>
      <c r="U3221" s="99">
        <f t="shared" si="684"/>
        <v>120440</v>
      </c>
      <c r="V3221" s="105"/>
      <c r="W3221" s="92"/>
      <c r="X3221" s="92"/>
      <c r="Y3221" s="92"/>
      <c r="Z3221" s="92"/>
      <c r="AA3221" s="92"/>
      <c r="AB3221" s="92"/>
      <c r="AC3221" s="92"/>
      <c r="AD3221" s="92"/>
      <c r="AE3221" s="92"/>
      <c r="AF3221" s="92"/>
      <c r="AG3221" s="92"/>
      <c r="AH3221" s="92"/>
      <c r="AI3221" s="92"/>
      <c r="AJ3221" s="92"/>
      <c r="AK3221" s="92"/>
      <c r="AL3221" s="92"/>
      <c r="AM3221" s="92"/>
      <c r="AN3221" s="92"/>
      <c r="AO3221" s="92"/>
      <c r="AP3221" s="92"/>
      <c r="AQ3221" s="92"/>
      <c r="AR3221" s="92"/>
      <c r="AS3221" s="92"/>
      <c r="AT3221" s="92"/>
      <c r="AU3221" s="92"/>
      <c r="AV3221" s="92"/>
      <c r="AW3221" s="92"/>
      <c r="AX3221" s="92"/>
      <c r="AY3221" s="92"/>
      <c r="AZ3221" s="92"/>
      <c r="BA3221" s="92"/>
      <c r="BB3221" s="92"/>
      <c r="BC3221" s="92"/>
      <c r="BD3221" s="92"/>
      <c r="BE3221" s="92"/>
      <c r="BF3221" s="92"/>
      <c r="BG3221" s="92"/>
      <c r="BH3221" s="92"/>
      <c r="BI3221" s="92"/>
      <c r="BJ3221" s="92"/>
      <c r="BK3221" s="92"/>
      <c r="BL3221" s="92"/>
      <c r="BM3221" s="92"/>
      <c r="BN3221" s="92"/>
      <c r="BO3221" s="92"/>
      <c r="BP3221" s="92"/>
    </row>
    <row r="3222" spans="1:68" s="182" customFormat="1" x14ac:dyDescent="0.25">
      <c r="A3222" s="82">
        <v>4</v>
      </c>
      <c r="B3222" s="248"/>
      <c r="C3222" s="248"/>
      <c r="D3222" s="248"/>
      <c r="E3222" s="248"/>
      <c r="F3222" s="223" t="s">
        <v>5316</v>
      </c>
      <c r="G3222" s="99">
        <v>160603.21000000002</v>
      </c>
      <c r="H3222" s="99">
        <v>10740.79</v>
      </c>
      <c r="I3222" s="71">
        <f t="shared" si="676"/>
        <v>171344.00000000003</v>
      </c>
      <c r="J3222" s="99"/>
      <c r="K3222" s="99"/>
      <c r="L3222" s="99">
        <f t="shared" si="678"/>
        <v>0</v>
      </c>
      <c r="M3222" s="99">
        <f t="shared" ref="M3222:M3285" si="686">G3222+J3222</f>
        <v>160603.21000000002</v>
      </c>
      <c r="N3222" s="99">
        <f t="shared" si="679"/>
        <v>10740.79</v>
      </c>
      <c r="O3222" s="99">
        <f t="shared" si="680"/>
        <v>171344.00000000003</v>
      </c>
      <c r="P3222" s="99"/>
      <c r="Q3222" s="99"/>
      <c r="R3222" s="99">
        <f t="shared" si="681"/>
        <v>0</v>
      </c>
      <c r="S3222" s="99">
        <f t="shared" si="682"/>
        <v>160603.21000000002</v>
      </c>
      <c r="T3222" s="99">
        <f t="shared" si="683"/>
        <v>10740.79</v>
      </c>
      <c r="U3222" s="99">
        <f t="shared" si="684"/>
        <v>171344.00000000003</v>
      </c>
      <c r="V3222" s="105"/>
      <c r="W3222" s="92"/>
      <c r="X3222" s="92"/>
      <c r="Y3222" s="92"/>
      <c r="Z3222" s="92"/>
      <c r="AA3222" s="92"/>
      <c r="AB3222" s="92"/>
      <c r="AC3222" s="92"/>
      <c r="AD3222" s="92"/>
      <c r="AE3222" s="92"/>
      <c r="AF3222" s="92"/>
      <c r="AG3222" s="92"/>
      <c r="AH3222" s="92"/>
      <c r="AI3222" s="92"/>
      <c r="AJ3222" s="92"/>
      <c r="AK3222" s="92"/>
      <c r="AL3222" s="92"/>
      <c r="AM3222" s="92"/>
      <c r="AN3222" s="92"/>
      <c r="AO3222" s="92"/>
      <c r="AP3222" s="92"/>
      <c r="AQ3222" s="92"/>
      <c r="AR3222" s="92"/>
      <c r="AS3222" s="92"/>
      <c r="AT3222" s="92"/>
      <c r="AU3222" s="92"/>
      <c r="AV3222" s="92"/>
      <c r="AW3222" s="92"/>
      <c r="AX3222" s="92"/>
      <c r="AY3222" s="92"/>
      <c r="AZ3222" s="92"/>
      <c r="BA3222" s="92"/>
      <c r="BB3222" s="92"/>
      <c r="BC3222" s="92"/>
      <c r="BD3222" s="92"/>
      <c r="BE3222" s="92"/>
      <c r="BF3222" s="92"/>
      <c r="BG3222" s="92"/>
      <c r="BH3222" s="92"/>
      <c r="BI3222" s="92"/>
      <c r="BJ3222" s="92"/>
      <c r="BK3222" s="92"/>
      <c r="BL3222" s="92"/>
      <c r="BM3222" s="92"/>
      <c r="BN3222" s="92"/>
      <c r="BO3222" s="92"/>
      <c r="BP3222" s="92"/>
    </row>
    <row r="3223" spans="1:68" s="182" customFormat="1" x14ac:dyDescent="0.25">
      <c r="A3223" s="82">
        <v>5</v>
      </c>
      <c r="B3223" s="248"/>
      <c r="C3223" s="248"/>
      <c r="D3223" s="248"/>
      <c r="E3223" s="248"/>
      <c r="F3223" s="223" t="s">
        <v>5317</v>
      </c>
      <c r="G3223" s="99">
        <v>107656.13000000003</v>
      </c>
      <c r="H3223" s="99">
        <v>14160.869999999999</v>
      </c>
      <c r="I3223" s="71">
        <f t="shared" si="676"/>
        <v>121817.00000000003</v>
      </c>
      <c r="J3223" s="99"/>
      <c r="K3223" s="99"/>
      <c r="L3223" s="99">
        <f t="shared" si="678"/>
        <v>0</v>
      </c>
      <c r="M3223" s="99">
        <f t="shared" si="686"/>
        <v>107656.13000000003</v>
      </c>
      <c r="N3223" s="99">
        <f t="shared" si="679"/>
        <v>14160.869999999999</v>
      </c>
      <c r="O3223" s="99">
        <f t="shared" si="680"/>
        <v>121817.00000000003</v>
      </c>
      <c r="P3223" s="99"/>
      <c r="Q3223" s="99"/>
      <c r="R3223" s="99">
        <f t="shared" si="681"/>
        <v>0</v>
      </c>
      <c r="S3223" s="99">
        <f t="shared" si="682"/>
        <v>107656.13000000003</v>
      </c>
      <c r="T3223" s="99">
        <f t="shared" si="683"/>
        <v>14160.869999999999</v>
      </c>
      <c r="U3223" s="99">
        <f t="shared" si="684"/>
        <v>121817.00000000003</v>
      </c>
      <c r="V3223" s="105"/>
      <c r="W3223" s="92"/>
      <c r="X3223" s="92"/>
      <c r="Y3223" s="92"/>
      <c r="Z3223" s="92"/>
      <c r="AA3223" s="92"/>
      <c r="AB3223" s="92"/>
      <c r="AC3223" s="92"/>
      <c r="AD3223" s="92"/>
      <c r="AE3223" s="92"/>
      <c r="AF3223" s="92"/>
      <c r="AG3223" s="92"/>
      <c r="AH3223" s="92"/>
      <c r="AI3223" s="92"/>
      <c r="AJ3223" s="92"/>
      <c r="AK3223" s="92"/>
      <c r="AL3223" s="92"/>
      <c r="AM3223" s="92"/>
      <c r="AN3223" s="92"/>
      <c r="AO3223" s="92"/>
      <c r="AP3223" s="92"/>
      <c r="AQ3223" s="92"/>
      <c r="AR3223" s="92"/>
      <c r="AS3223" s="92"/>
      <c r="AT3223" s="92"/>
      <c r="AU3223" s="92"/>
      <c r="AV3223" s="92"/>
      <c r="AW3223" s="92"/>
      <c r="AX3223" s="92"/>
      <c r="AY3223" s="92"/>
      <c r="AZ3223" s="92"/>
      <c r="BA3223" s="92"/>
      <c r="BB3223" s="92"/>
      <c r="BC3223" s="92"/>
      <c r="BD3223" s="92"/>
      <c r="BE3223" s="92"/>
      <c r="BF3223" s="92"/>
      <c r="BG3223" s="92"/>
      <c r="BH3223" s="92"/>
      <c r="BI3223" s="92"/>
      <c r="BJ3223" s="92"/>
      <c r="BK3223" s="92"/>
      <c r="BL3223" s="92"/>
      <c r="BM3223" s="92"/>
      <c r="BN3223" s="92"/>
      <c r="BO3223" s="92"/>
      <c r="BP3223" s="92"/>
    </row>
    <row r="3224" spans="1:68" s="182" customFormat="1" x14ac:dyDescent="0.25">
      <c r="A3224" s="82">
        <v>6</v>
      </c>
      <c r="B3224" s="248"/>
      <c r="C3224" s="248"/>
      <c r="D3224" s="248"/>
      <c r="E3224" s="248"/>
      <c r="F3224" s="223" t="s">
        <v>5318</v>
      </c>
      <c r="G3224" s="99">
        <v>76684.680000000008</v>
      </c>
      <c r="H3224" s="99">
        <v>3225.3200000000033</v>
      </c>
      <c r="I3224" s="71">
        <f t="shared" ref="I3224:I3287" si="687">SUM(G3224:H3224)</f>
        <v>79910.000000000015</v>
      </c>
      <c r="J3224" s="99"/>
      <c r="K3224" s="99"/>
      <c r="L3224" s="99">
        <f t="shared" si="678"/>
        <v>0</v>
      </c>
      <c r="M3224" s="99">
        <f t="shared" si="686"/>
        <v>76684.680000000008</v>
      </c>
      <c r="N3224" s="99">
        <f t="shared" si="679"/>
        <v>3225.3200000000033</v>
      </c>
      <c r="O3224" s="99">
        <f t="shared" si="680"/>
        <v>79910.000000000015</v>
      </c>
      <c r="P3224" s="99"/>
      <c r="Q3224" s="99"/>
      <c r="R3224" s="99">
        <f t="shared" si="681"/>
        <v>0</v>
      </c>
      <c r="S3224" s="99">
        <f t="shared" si="682"/>
        <v>76684.680000000008</v>
      </c>
      <c r="T3224" s="99">
        <f t="shared" si="683"/>
        <v>3225.3200000000033</v>
      </c>
      <c r="U3224" s="99">
        <f t="shared" si="684"/>
        <v>79910.000000000015</v>
      </c>
      <c r="V3224" s="105"/>
      <c r="W3224" s="92"/>
      <c r="X3224" s="92"/>
      <c r="Y3224" s="92"/>
      <c r="Z3224" s="92"/>
      <c r="AA3224" s="92"/>
      <c r="AB3224" s="92"/>
      <c r="AC3224" s="92"/>
      <c r="AD3224" s="92"/>
      <c r="AE3224" s="92"/>
      <c r="AF3224" s="92"/>
      <c r="AG3224" s="92"/>
      <c r="AH3224" s="92"/>
      <c r="AI3224" s="92"/>
      <c r="AJ3224" s="92"/>
      <c r="AK3224" s="92"/>
      <c r="AL3224" s="92"/>
      <c r="AM3224" s="92"/>
      <c r="AN3224" s="92"/>
      <c r="AO3224" s="92"/>
      <c r="AP3224" s="92"/>
      <c r="AQ3224" s="92"/>
      <c r="AR3224" s="92"/>
      <c r="AS3224" s="92"/>
      <c r="AT3224" s="92"/>
      <c r="AU3224" s="92"/>
      <c r="AV3224" s="92"/>
      <c r="AW3224" s="92"/>
      <c r="AX3224" s="92"/>
      <c r="AY3224" s="92"/>
      <c r="AZ3224" s="92"/>
      <c r="BA3224" s="92"/>
      <c r="BB3224" s="92"/>
      <c r="BC3224" s="92"/>
      <c r="BD3224" s="92"/>
      <c r="BE3224" s="92"/>
      <c r="BF3224" s="92"/>
      <c r="BG3224" s="92"/>
      <c r="BH3224" s="92"/>
      <c r="BI3224" s="92"/>
      <c r="BJ3224" s="92"/>
      <c r="BK3224" s="92"/>
      <c r="BL3224" s="92"/>
      <c r="BM3224" s="92"/>
      <c r="BN3224" s="92"/>
      <c r="BO3224" s="92"/>
      <c r="BP3224" s="92"/>
    </row>
    <row r="3225" spans="1:68" s="182" customFormat="1" x14ac:dyDescent="0.25">
      <c r="A3225" s="82">
        <v>7</v>
      </c>
      <c r="B3225" s="248"/>
      <c r="C3225" s="248"/>
      <c r="D3225" s="248"/>
      <c r="E3225" s="248"/>
      <c r="F3225" s="223" t="s">
        <v>5319</v>
      </c>
      <c r="G3225" s="99">
        <v>97408.24</v>
      </c>
      <c r="H3225" s="99">
        <v>3047.7600000000057</v>
      </c>
      <c r="I3225" s="71">
        <f t="shared" si="687"/>
        <v>100456.00000000001</v>
      </c>
      <c r="J3225" s="99"/>
      <c r="K3225" s="99"/>
      <c r="L3225" s="99">
        <f t="shared" si="678"/>
        <v>0</v>
      </c>
      <c r="M3225" s="99">
        <f t="shared" si="686"/>
        <v>97408.24</v>
      </c>
      <c r="N3225" s="99">
        <f t="shared" si="679"/>
        <v>3047.7600000000057</v>
      </c>
      <c r="O3225" s="99">
        <f t="shared" si="680"/>
        <v>100456.00000000001</v>
      </c>
      <c r="P3225" s="99"/>
      <c r="Q3225" s="99"/>
      <c r="R3225" s="99">
        <f t="shared" si="681"/>
        <v>0</v>
      </c>
      <c r="S3225" s="99">
        <f t="shared" si="682"/>
        <v>97408.24</v>
      </c>
      <c r="T3225" s="99">
        <f t="shared" si="683"/>
        <v>3047.7600000000057</v>
      </c>
      <c r="U3225" s="99">
        <f t="shared" si="684"/>
        <v>100456.00000000001</v>
      </c>
      <c r="V3225" s="105"/>
      <c r="W3225" s="92"/>
      <c r="X3225" s="92"/>
      <c r="Y3225" s="92"/>
      <c r="Z3225" s="92"/>
      <c r="AA3225" s="92"/>
      <c r="AB3225" s="92"/>
      <c r="AC3225" s="92"/>
      <c r="AD3225" s="92"/>
      <c r="AE3225" s="92"/>
      <c r="AF3225" s="92"/>
      <c r="AG3225" s="92"/>
      <c r="AH3225" s="92"/>
      <c r="AI3225" s="92"/>
      <c r="AJ3225" s="92"/>
      <c r="AK3225" s="92"/>
      <c r="AL3225" s="92"/>
      <c r="AM3225" s="92"/>
      <c r="AN3225" s="92"/>
      <c r="AO3225" s="92"/>
      <c r="AP3225" s="92"/>
      <c r="AQ3225" s="92"/>
      <c r="AR3225" s="92"/>
      <c r="AS3225" s="92"/>
      <c r="AT3225" s="92"/>
      <c r="AU3225" s="92"/>
      <c r="AV3225" s="92"/>
      <c r="AW3225" s="92"/>
      <c r="AX3225" s="92"/>
      <c r="AY3225" s="92"/>
      <c r="AZ3225" s="92"/>
      <c r="BA3225" s="92"/>
      <c r="BB3225" s="92"/>
      <c r="BC3225" s="92"/>
      <c r="BD3225" s="92"/>
      <c r="BE3225" s="92"/>
      <c r="BF3225" s="92"/>
      <c r="BG3225" s="92"/>
      <c r="BH3225" s="92"/>
      <c r="BI3225" s="92"/>
      <c r="BJ3225" s="92"/>
      <c r="BK3225" s="92"/>
      <c r="BL3225" s="92"/>
      <c r="BM3225" s="92"/>
      <c r="BN3225" s="92"/>
      <c r="BO3225" s="92"/>
      <c r="BP3225" s="92"/>
    </row>
    <row r="3226" spans="1:68" s="182" customFormat="1" x14ac:dyDescent="0.25">
      <c r="A3226" s="82">
        <v>8</v>
      </c>
      <c r="B3226" s="248"/>
      <c r="C3226" s="248"/>
      <c r="D3226" s="248"/>
      <c r="E3226" s="248"/>
      <c r="F3226" s="223" t="s">
        <v>5320</v>
      </c>
      <c r="G3226" s="99">
        <v>14797.99</v>
      </c>
      <c r="H3226" s="99">
        <v>3220.01</v>
      </c>
      <c r="I3226" s="71">
        <f t="shared" si="687"/>
        <v>18018</v>
      </c>
      <c r="J3226" s="99"/>
      <c r="K3226" s="99"/>
      <c r="L3226" s="99">
        <f t="shared" si="678"/>
        <v>0</v>
      </c>
      <c r="M3226" s="99">
        <f t="shared" si="686"/>
        <v>14797.99</v>
      </c>
      <c r="N3226" s="99">
        <f t="shared" si="679"/>
        <v>3220.01</v>
      </c>
      <c r="O3226" s="99">
        <f t="shared" si="680"/>
        <v>18018</v>
      </c>
      <c r="P3226" s="99"/>
      <c r="Q3226" s="99"/>
      <c r="R3226" s="99">
        <f t="shared" si="681"/>
        <v>0</v>
      </c>
      <c r="S3226" s="99">
        <f t="shared" si="682"/>
        <v>14797.99</v>
      </c>
      <c r="T3226" s="99">
        <f t="shared" si="683"/>
        <v>3220.01</v>
      </c>
      <c r="U3226" s="99">
        <f t="shared" si="684"/>
        <v>18018</v>
      </c>
      <c r="V3226" s="105"/>
      <c r="W3226" s="92"/>
      <c r="X3226" s="92"/>
      <c r="Y3226" s="92"/>
      <c r="Z3226" s="92"/>
      <c r="AA3226" s="92"/>
      <c r="AB3226" s="92"/>
      <c r="AC3226" s="92"/>
      <c r="AD3226" s="92"/>
      <c r="AE3226" s="92"/>
      <c r="AF3226" s="92"/>
      <c r="AG3226" s="92"/>
      <c r="AH3226" s="92"/>
      <c r="AI3226" s="92"/>
      <c r="AJ3226" s="92"/>
      <c r="AK3226" s="92"/>
      <c r="AL3226" s="92"/>
      <c r="AM3226" s="92"/>
      <c r="AN3226" s="92"/>
      <c r="AO3226" s="92"/>
      <c r="AP3226" s="92"/>
      <c r="AQ3226" s="92"/>
      <c r="AR3226" s="92"/>
      <c r="AS3226" s="92"/>
      <c r="AT3226" s="92"/>
      <c r="AU3226" s="92"/>
      <c r="AV3226" s="92"/>
      <c r="AW3226" s="92"/>
      <c r="AX3226" s="92"/>
      <c r="AY3226" s="92"/>
      <c r="AZ3226" s="92"/>
      <c r="BA3226" s="92"/>
      <c r="BB3226" s="92"/>
      <c r="BC3226" s="92"/>
      <c r="BD3226" s="92"/>
      <c r="BE3226" s="92"/>
      <c r="BF3226" s="92"/>
      <c r="BG3226" s="92"/>
      <c r="BH3226" s="92"/>
      <c r="BI3226" s="92"/>
      <c r="BJ3226" s="92"/>
      <c r="BK3226" s="92"/>
      <c r="BL3226" s="92"/>
      <c r="BM3226" s="92"/>
      <c r="BN3226" s="92"/>
      <c r="BO3226" s="92"/>
      <c r="BP3226" s="92"/>
    </row>
    <row r="3227" spans="1:68" s="182" customFormat="1" x14ac:dyDescent="0.25">
      <c r="A3227" s="82">
        <v>9</v>
      </c>
      <c r="B3227" s="248"/>
      <c r="C3227" s="248"/>
      <c r="D3227" s="248"/>
      <c r="E3227" s="248"/>
      <c r="F3227" s="223" t="s">
        <v>5321</v>
      </c>
      <c r="G3227" s="99">
        <v>65020.750000000015</v>
      </c>
      <c r="H3227" s="99">
        <v>19844.250000000004</v>
      </c>
      <c r="I3227" s="71">
        <f t="shared" si="687"/>
        <v>84865.000000000015</v>
      </c>
      <c r="J3227" s="99"/>
      <c r="K3227" s="99"/>
      <c r="L3227" s="99">
        <f t="shared" si="678"/>
        <v>0</v>
      </c>
      <c r="M3227" s="99">
        <f t="shared" si="686"/>
        <v>65020.750000000015</v>
      </c>
      <c r="N3227" s="99">
        <f t="shared" si="679"/>
        <v>19844.250000000004</v>
      </c>
      <c r="O3227" s="99">
        <f t="shared" si="680"/>
        <v>84865.000000000015</v>
      </c>
      <c r="P3227" s="99"/>
      <c r="Q3227" s="99"/>
      <c r="R3227" s="99">
        <f t="shared" si="681"/>
        <v>0</v>
      </c>
      <c r="S3227" s="99">
        <f t="shared" si="682"/>
        <v>65020.750000000015</v>
      </c>
      <c r="T3227" s="99">
        <f t="shared" si="683"/>
        <v>19844.250000000004</v>
      </c>
      <c r="U3227" s="99">
        <f t="shared" si="684"/>
        <v>84865.000000000015</v>
      </c>
      <c r="V3227" s="105"/>
      <c r="W3227" s="92"/>
      <c r="X3227" s="92"/>
      <c r="Y3227" s="92"/>
      <c r="Z3227" s="92"/>
      <c r="AA3227" s="92"/>
      <c r="AB3227" s="92"/>
      <c r="AC3227" s="92"/>
      <c r="AD3227" s="92"/>
      <c r="AE3227" s="92"/>
      <c r="AF3227" s="92"/>
      <c r="AG3227" s="92"/>
      <c r="AH3227" s="92"/>
      <c r="AI3227" s="92"/>
      <c r="AJ3227" s="92"/>
      <c r="AK3227" s="92"/>
      <c r="AL3227" s="92"/>
      <c r="AM3227" s="92"/>
      <c r="AN3227" s="92"/>
      <c r="AO3227" s="92"/>
      <c r="AP3227" s="92"/>
      <c r="AQ3227" s="92"/>
      <c r="AR3227" s="92"/>
      <c r="AS3227" s="92"/>
      <c r="AT3227" s="92"/>
      <c r="AU3227" s="92"/>
      <c r="AV3227" s="92"/>
      <c r="AW3227" s="92"/>
      <c r="AX3227" s="92"/>
      <c r="AY3227" s="92"/>
      <c r="AZ3227" s="92"/>
      <c r="BA3227" s="92"/>
      <c r="BB3227" s="92"/>
      <c r="BC3227" s="92"/>
      <c r="BD3227" s="92"/>
      <c r="BE3227" s="92"/>
      <c r="BF3227" s="92"/>
      <c r="BG3227" s="92"/>
      <c r="BH3227" s="92"/>
      <c r="BI3227" s="92"/>
      <c r="BJ3227" s="92"/>
      <c r="BK3227" s="92"/>
      <c r="BL3227" s="92"/>
      <c r="BM3227" s="92"/>
      <c r="BN3227" s="92"/>
      <c r="BO3227" s="92"/>
      <c r="BP3227" s="92"/>
    </row>
    <row r="3228" spans="1:68" s="182" customFormat="1" x14ac:dyDescent="0.25">
      <c r="A3228" s="82">
        <v>10</v>
      </c>
      <c r="B3228" s="248"/>
      <c r="C3228" s="248"/>
      <c r="D3228" s="248"/>
      <c r="E3228" s="248"/>
      <c r="F3228" s="223" t="s">
        <v>5322</v>
      </c>
      <c r="G3228" s="99">
        <v>11719.100000000002</v>
      </c>
      <c r="H3228" s="99">
        <v>2710.8999999999996</v>
      </c>
      <c r="I3228" s="71">
        <f t="shared" si="687"/>
        <v>14430.000000000002</v>
      </c>
      <c r="J3228" s="99"/>
      <c r="K3228" s="99"/>
      <c r="L3228" s="99">
        <f t="shared" si="678"/>
        <v>0</v>
      </c>
      <c r="M3228" s="99">
        <f t="shared" si="686"/>
        <v>11719.100000000002</v>
      </c>
      <c r="N3228" s="99">
        <f t="shared" si="679"/>
        <v>2710.8999999999996</v>
      </c>
      <c r="O3228" s="99">
        <f t="shared" si="680"/>
        <v>14430.000000000002</v>
      </c>
      <c r="P3228" s="99"/>
      <c r="Q3228" s="99"/>
      <c r="R3228" s="99">
        <f t="shared" si="681"/>
        <v>0</v>
      </c>
      <c r="S3228" s="99">
        <f t="shared" si="682"/>
        <v>11719.100000000002</v>
      </c>
      <c r="T3228" s="99">
        <f t="shared" si="683"/>
        <v>2710.8999999999996</v>
      </c>
      <c r="U3228" s="99">
        <f t="shared" si="684"/>
        <v>14430.000000000002</v>
      </c>
      <c r="V3228" s="105"/>
      <c r="W3228" s="92"/>
      <c r="X3228" s="92"/>
      <c r="Y3228" s="92"/>
      <c r="Z3228" s="92"/>
      <c r="AA3228" s="92"/>
      <c r="AB3228" s="92"/>
      <c r="AC3228" s="92"/>
      <c r="AD3228" s="92"/>
      <c r="AE3228" s="92"/>
      <c r="AF3228" s="92"/>
      <c r="AG3228" s="92"/>
      <c r="AH3228" s="92"/>
      <c r="AI3228" s="92"/>
      <c r="AJ3228" s="92"/>
      <c r="AK3228" s="92"/>
      <c r="AL3228" s="92"/>
      <c r="AM3228" s="92"/>
      <c r="AN3228" s="92"/>
      <c r="AO3228" s="92"/>
      <c r="AP3228" s="92"/>
      <c r="AQ3228" s="92"/>
      <c r="AR3228" s="92"/>
      <c r="AS3228" s="92"/>
      <c r="AT3228" s="92"/>
      <c r="AU3228" s="92"/>
      <c r="AV3228" s="92"/>
      <c r="AW3228" s="92"/>
      <c r="AX3228" s="92"/>
      <c r="AY3228" s="92"/>
      <c r="AZ3228" s="92"/>
      <c r="BA3228" s="92"/>
      <c r="BB3228" s="92"/>
      <c r="BC3228" s="92"/>
      <c r="BD3228" s="92"/>
      <c r="BE3228" s="92"/>
      <c r="BF3228" s="92"/>
      <c r="BG3228" s="92"/>
      <c r="BH3228" s="92"/>
      <c r="BI3228" s="92"/>
      <c r="BJ3228" s="92"/>
      <c r="BK3228" s="92"/>
      <c r="BL3228" s="92"/>
      <c r="BM3228" s="92"/>
      <c r="BN3228" s="92"/>
      <c r="BO3228" s="92"/>
      <c r="BP3228" s="92"/>
    </row>
    <row r="3229" spans="1:68" s="182" customFormat="1" x14ac:dyDescent="0.25">
      <c r="A3229" s="82">
        <v>11</v>
      </c>
      <c r="B3229" s="248"/>
      <c r="C3229" s="248"/>
      <c r="D3229" s="248"/>
      <c r="E3229" s="248"/>
      <c r="F3229" s="223" t="s">
        <v>5323</v>
      </c>
      <c r="G3229" s="99">
        <v>14770.900000000001</v>
      </c>
      <c r="H3229" s="99">
        <v>3220.1</v>
      </c>
      <c r="I3229" s="71">
        <f t="shared" si="687"/>
        <v>17991</v>
      </c>
      <c r="J3229" s="99"/>
      <c r="K3229" s="99"/>
      <c r="L3229" s="99">
        <f t="shared" si="678"/>
        <v>0</v>
      </c>
      <c r="M3229" s="99">
        <f t="shared" si="686"/>
        <v>14770.900000000001</v>
      </c>
      <c r="N3229" s="99">
        <f t="shared" si="679"/>
        <v>3220.1</v>
      </c>
      <c r="O3229" s="99">
        <f t="shared" si="680"/>
        <v>17991</v>
      </c>
      <c r="P3229" s="99"/>
      <c r="Q3229" s="99"/>
      <c r="R3229" s="99">
        <f t="shared" si="681"/>
        <v>0</v>
      </c>
      <c r="S3229" s="99">
        <f t="shared" si="682"/>
        <v>14770.900000000001</v>
      </c>
      <c r="T3229" s="99">
        <f t="shared" si="683"/>
        <v>3220.1</v>
      </c>
      <c r="U3229" s="99">
        <f t="shared" si="684"/>
        <v>17991</v>
      </c>
      <c r="V3229" s="105"/>
      <c r="W3229" s="92"/>
      <c r="X3229" s="92"/>
      <c r="Y3229" s="92"/>
      <c r="Z3229" s="92"/>
      <c r="AA3229" s="92"/>
      <c r="AB3229" s="92"/>
      <c r="AC3229" s="92"/>
      <c r="AD3229" s="92"/>
      <c r="AE3229" s="92"/>
      <c r="AF3229" s="92"/>
      <c r="AG3229" s="92"/>
      <c r="AH3229" s="92"/>
      <c r="AI3229" s="92"/>
      <c r="AJ3229" s="92"/>
      <c r="AK3229" s="92"/>
      <c r="AL3229" s="92"/>
      <c r="AM3229" s="92"/>
      <c r="AN3229" s="92"/>
      <c r="AO3229" s="92"/>
      <c r="AP3229" s="92"/>
      <c r="AQ3229" s="92"/>
      <c r="AR3229" s="92"/>
      <c r="AS3229" s="92"/>
      <c r="AT3229" s="92"/>
      <c r="AU3229" s="92"/>
      <c r="AV3229" s="92"/>
      <c r="AW3229" s="92"/>
      <c r="AX3229" s="92"/>
      <c r="AY3229" s="92"/>
      <c r="AZ3229" s="92"/>
      <c r="BA3229" s="92"/>
      <c r="BB3229" s="92"/>
      <c r="BC3229" s="92"/>
      <c r="BD3229" s="92"/>
      <c r="BE3229" s="92"/>
      <c r="BF3229" s="92"/>
      <c r="BG3229" s="92"/>
      <c r="BH3229" s="92"/>
      <c r="BI3229" s="92"/>
      <c r="BJ3229" s="92"/>
      <c r="BK3229" s="92"/>
      <c r="BL3229" s="92"/>
      <c r="BM3229" s="92"/>
      <c r="BN3229" s="92"/>
      <c r="BO3229" s="92"/>
      <c r="BP3229" s="92"/>
    </row>
    <row r="3230" spans="1:68" s="182" customFormat="1" x14ac:dyDescent="0.25">
      <c r="A3230" s="82">
        <v>12</v>
      </c>
      <c r="B3230" s="248"/>
      <c r="C3230" s="248"/>
      <c r="D3230" s="248"/>
      <c r="E3230" s="248"/>
      <c r="F3230" s="223" t="s">
        <v>5324</v>
      </c>
      <c r="G3230" s="99">
        <v>121264.68</v>
      </c>
      <c r="H3230" s="99">
        <v>3263.3199999999997</v>
      </c>
      <c r="I3230" s="71">
        <f t="shared" si="687"/>
        <v>124528</v>
      </c>
      <c r="J3230" s="99"/>
      <c r="K3230" s="99"/>
      <c r="L3230" s="99">
        <f t="shared" si="678"/>
        <v>0</v>
      </c>
      <c r="M3230" s="99">
        <f t="shared" si="686"/>
        <v>121264.68</v>
      </c>
      <c r="N3230" s="99">
        <f t="shared" si="679"/>
        <v>3263.3199999999997</v>
      </c>
      <c r="O3230" s="99">
        <f t="shared" si="680"/>
        <v>124528</v>
      </c>
      <c r="P3230" s="99"/>
      <c r="Q3230" s="99"/>
      <c r="R3230" s="99">
        <f t="shared" si="681"/>
        <v>0</v>
      </c>
      <c r="S3230" s="99">
        <f t="shared" si="682"/>
        <v>121264.68</v>
      </c>
      <c r="T3230" s="99">
        <f t="shared" si="683"/>
        <v>3263.3199999999997</v>
      </c>
      <c r="U3230" s="99">
        <f t="shared" si="684"/>
        <v>124528</v>
      </c>
      <c r="V3230" s="105"/>
      <c r="W3230" s="92"/>
      <c r="X3230" s="92"/>
      <c r="Y3230" s="92"/>
      <c r="Z3230" s="92"/>
      <c r="AA3230" s="92"/>
      <c r="AB3230" s="92"/>
      <c r="AC3230" s="92"/>
      <c r="AD3230" s="92"/>
      <c r="AE3230" s="92"/>
      <c r="AF3230" s="92"/>
      <c r="AG3230" s="92"/>
      <c r="AH3230" s="92"/>
      <c r="AI3230" s="92"/>
      <c r="AJ3230" s="92"/>
      <c r="AK3230" s="92"/>
      <c r="AL3230" s="92"/>
      <c r="AM3230" s="92"/>
      <c r="AN3230" s="92"/>
      <c r="AO3230" s="92"/>
      <c r="AP3230" s="92"/>
      <c r="AQ3230" s="92"/>
      <c r="AR3230" s="92"/>
      <c r="AS3230" s="92"/>
      <c r="AT3230" s="92"/>
      <c r="AU3230" s="92"/>
      <c r="AV3230" s="92"/>
      <c r="AW3230" s="92"/>
      <c r="AX3230" s="92"/>
      <c r="AY3230" s="92"/>
      <c r="AZ3230" s="92"/>
      <c r="BA3230" s="92"/>
      <c r="BB3230" s="92"/>
      <c r="BC3230" s="92"/>
      <c r="BD3230" s="92"/>
      <c r="BE3230" s="92"/>
      <c r="BF3230" s="92"/>
      <c r="BG3230" s="92"/>
      <c r="BH3230" s="92"/>
      <c r="BI3230" s="92"/>
      <c r="BJ3230" s="92"/>
      <c r="BK3230" s="92"/>
      <c r="BL3230" s="92"/>
      <c r="BM3230" s="92"/>
      <c r="BN3230" s="92"/>
      <c r="BO3230" s="92"/>
      <c r="BP3230" s="92"/>
    </row>
    <row r="3231" spans="1:68" s="182" customFormat="1" x14ac:dyDescent="0.25">
      <c r="A3231" s="82">
        <v>13</v>
      </c>
      <c r="B3231" s="248"/>
      <c r="C3231" s="248"/>
      <c r="D3231" s="248"/>
      <c r="E3231" s="248"/>
      <c r="F3231" s="223" t="s">
        <v>5325</v>
      </c>
      <c r="G3231" s="99">
        <v>127345.5</v>
      </c>
      <c r="H3231" s="99">
        <v>6473.5</v>
      </c>
      <c r="I3231" s="71">
        <f t="shared" si="687"/>
        <v>133819</v>
      </c>
      <c r="J3231" s="99"/>
      <c r="K3231" s="99"/>
      <c r="L3231" s="99">
        <f t="shared" si="678"/>
        <v>0</v>
      </c>
      <c r="M3231" s="99">
        <f t="shared" si="686"/>
        <v>127345.5</v>
      </c>
      <c r="N3231" s="99">
        <f t="shared" si="679"/>
        <v>6473.5</v>
      </c>
      <c r="O3231" s="99">
        <f t="shared" si="680"/>
        <v>133819</v>
      </c>
      <c r="P3231" s="99"/>
      <c r="Q3231" s="99"/>
      <c r="R3231" s="99">
        <f t="shared" si="681"/>
        <v>0</v>
      </c>
      <c r="S3231" s="99">
        <f t="shared" si="682"/>
        <v>127345.5</v>
      </c>
      <c r="T3231" s="99">
        <f t="shared" si="683"/>
        <v>6473.5</v>
      </c>
      <c r="U3231" s="99">
        <f t="shared" si="684"/>
        <v>133819</v>
      </c>
      <c r="V3231" s="105"/>
      <c r="W3231" s="92"/>
      <c r="X3231" s="92"/>
      <c r="Y3231" s="92"/>
      <c r="Z3231" s="92"/>
      <c r="AA3231" s="92"/>
      <c r="AB3231" s="92"/>
      <c r="AC3231" s="92"/>
      <c r="AD3231" s="92"/>
      <c r="AE3231" s="92"/>
      <c r="AF3231" s="92"/>
      <c r="AG3231" s="92"/>
      <c r="AH3231" s="92"/>
      <c r="AI3231" s="92"/>
      <c r="AJ3231" s="92"/>
      <c r="AK3231" s="92"/>
      <c r="AL3231" s="92"/>
      <c r="AM3231" s="92"/>
      <c r="AN3231" s="92"/>
      <c r="AO3231" s="92"/>
      <c r="AP3231" s="92"/>
      <c r="AQ3231" s="92"/>
      <c r="AR3231" s="92"/>
      <c r="AS3231" s="92"/>
      <c r="AT3231" s="92"/>
      <c r="AU3231" s="92"/>
      <c r="AV3231" s="92"/>
      <c r="AW3231" s="92"/>
      <c r="AX3231" s="92"/>
      <c r="AY3231" s="92"/>
      <c r="AZ3231" s="92"/>
      <c r="BA3231" s="92"/>
      <c r="BB3231" s="92"/>
      <c r="BC3231" s="92"/>
      <c r="BD3231" s="92"/>
      <c r="BE3231" s="92"/>
      <c r="BF3231" s="92"/>
      <c r="BG3231" s="92"/>
      <c r="BH3231" s="92"/>
      <c r="BI3231" s="92"/>
      <c r="BJ3231" s="92"/>
      <c r="BK3231" s="92"/>
      <c r="BL3231" s="92"/>
      <c r="BM3231" s="92"/>
      <c r="BN3231" s="92"/>
      <c r="BO3231" s="92"/>
      <c r="BP3231" s="92"/>
    </row>
    <row r="3232" spans="1:68" s="182" customFormat="1" x14ac:dyDescent="0.25">
      <c r="A3232" s="82">
        <v>14</v>
      </c>
      <c r="B3232" s="248"/>
      <c r="C3232" s="248"/>
      <c r="D3232" s="248"/>
      <c r="E3232" s="248"/>
      <c r="F3232" s="223" t="s">
        <v>5326</v>
      </c>
      <c r="G3232" s="99">
        <v>98760.000000000015</v>
      </c>
      <c r="H3232" s="99">
        <v>16502</v>
      </c>
      <c r="I3232" s="71">
        <f t="shared" si="687"/>
        <v>115262.00000000001</v>
      </c>
      <c r="J3232" s="99"/>
      <c r="K3232" s="99"/>
      <c r="L3232" s="99">
        <f t="shared" si="678"/>
        <v>0</v>
      </c>
      <c r="M3232" s="99">
        <f t="shared" si="686"/>
        <v>98760.000000000015</v>
      </c>
      <c r="N3232" s="99">
        <f t="shared" si="679"/>
        <v>16502</v>
      </c>
      <c r="O3232" s="99">
        <f t="shared" si="680"/>
        <v>115262.00000000001</v>
      </c>
      <c r="P3232" s="99"/>
      <c r="Q3232" s="99"/>
      <c r="R3232" s="99">
        <f t="shared" si="681"/>
        <v>0</v>
      </c>
      <c r="S3232" s="99">
        <f t="shared" si="682"/>
        <v>98760.000000000015</v>
      </c>
      <c r="T3232" s="99">
        <f t="shared" si="683"/>
        <v>16502</v>
      </c>
      <c r="U3232" s="99">
        <f t="shared" si="684"/>
        <v>115262.00000000001</v>
      </c>
      <c r="V3232" s="105"/>
      <c r="W3232" s="92"/>
      <c r="X3232" s="92"/>
      <c r="Y3232" s="92"/>
      <c r="Z3232" s="92"/>
      <c r="AA3232" s="92"/>
      <c r="AB3232" s="92"/>
      <c r="AC3232" s="92"/>
      <c r="AD3232" s="92"/>
      <c r="AE3232" s="92"/>
      <c r="AF3232" s="92"/>
      <c r="AG3232" s="92"/>
      <c r="AH3232" s="92"/>
      <c r="AI3232" s="92"/>
      <c r="AJ3232" s="92"/>
      <c r="AK3232" s="92"/>
      <c r="AL3232" s="92"/>
      <c r="AM3232" s="92"/>
      <c r="AN3232" s="92"/>
      <c r="AO3232" s="92"/>
      <c r="AP3232" s="92"/>
      <c r="AQ3232" s="92"/>
      <c r="AR3232" s="92"/>
      <c r="AS3232" s="92"/>
      <c r="AT3232" s="92"/>
      <c r="AU3232" s="92"/>
      <c r="AV3232" s="92"/>
      <c r="AW3232" s="92"/>
      <c r="AX3232" s="92"/>
      <c r="AY3232" s="92"/>
      <c r="AZ3232" s="92"/>
      <c r="BA3232" s="92"/>
      <c r="BB3232" s="92"/>
      <c r="BC3232" s="92"/>
      <c r="BD3232" s="92"/>
      <c r="BE3232" s="92"/>
      <c r="BF3232" s="92"/>
      <c r="BG3232" s="92"/>
      <c r="BH3232" s="92"/>
      <c r="BI3232" s="92"/>
      <c r="BJ3232" s="92"/>
      <c r="BK3232" s="92"/>
      <c r="BL3232" s="92"/>
      <c r="BM3232" s="92"/>
      <c r="BN3232" s="92"/>
      <c r="BO3232" s="92"/>
      <c r="BP3232" s="92"/>
    </row>
    <row r="3233" spans="1:68" s="182" customFormat="1" x14ac:dyDescent="0.25">
      <c r="A3233" s="82">
        <v>15</v>
      </c>
      <c r="B3233" s="248"/>
      <c r="C3233" s="248"/>
      <c r="D3233" s="248"/>
      <c r="E3233" s="248"/>
      <c r="F3233" s="223" t="s">
        <v>5327</v>
      </c>
      <c r="G3233" s="99">
        <v>138813.76999999999</v>
      </c>
      <c r="H3233" s="99">
        <v>10879.229999999996</v>
      </c>
      <c r="I3233" s="71">
        <f t="shared" si="687"/>
        <v>149693</v>
      </c>
      <c r="J3233" s="99"/>
      <c r="K3233" s="99"/>
      <c r="L3233" s="99">
        <f t="shared" si="678"/>
        <v>0</v>
      </c>
      <c r="M3233" s="99">
        <f t="shared" si="686"/>
        <v>138813.76999999999</v>
      </c>
      <c r="N3233" s="99">
        <f t="shared" si="679"/>
        <v>10879.229999999996</v>
      </c>
      <c r="O3233" s="99">
        <f t="shared" si="680"/>
        <v>149693</v>
      </c>
      <c r="P3233" s="99"/>
      <c r="Q3233" s="99"/>
      <c r="R3233" s="99">
        <f t="shared" si="681"/>
        <v>0</v>
      </c>
      <c r="S3233" s="99">
        <f t="shared" si="682"/>
        <v>138813.76999999999</v>
      </c>
      <c r="T3233" s="99">
        <f t="shared" si="683"/>
        <v>10879.229999999996</v>
      </c>
      <c r="U3233" s="99">
        <f t="shared" si="684"/>
        <v>149693</v>
      </c>
      <c r="V3233" s="105"/>
      <c r="W3233" s="92"/>
      <c r="X3233" s="92"/>
      <c r="Y3233" s="92"/>
      <c r="Z3233" s="92"/>
      <c r="AA3233" s="92"/>
      <c r="AB3233" s="92"/>
      <c r="AC3233" s="92"/>
      <c r="AD3233" s="92"/>
      <c r="AE3233" s="92"/>
      <c r="AF3233" s="92"/>
      <c r="AG3233" s="92"/>
      <c r="AH3233" s="92"/>
      <c r="AI3233" s="92"/>
      <c r="AJ3233" s="92"/>
      <c r="AK3233" s="92"/>
      <c r="AL3233" s="92"/>
      <c r="AM3233" s="92"/>
      <c r="AN3233" s="92"/>
      <c r="AO3233" s="92"/>
      <c r="AP3233" s="92"/>
      <c r="AQ3233" s="92"/>
      <c r="AR3233" s="92"/>
      <c r="AS3233" s="92"/>
      <c r="AT3233" s="92"/>
      <c r="AU3233" s="92"/>
      <c r="AV3233" s="92"/>
      <c r="AW3233" s="92"/>
      <c r="AX3233" s="92"/>
      <c r="AY3233" s="92"/>
      <c r="AZ3233" s="92"/>
      <c r="BA3233" s="92"/>
      <c r="BB3233" s="92"/>
      <c r="BC3233" s="92"/>
      <c r="BD3233" s="92"/>
      <c r="BE3233" s="92"/>
      <c r="BF3233" s="92"/>
      <c r="BG3233" s="92"/>
      <c r="BH3233" s="92"/>
      <c r="BI3233" s="92"/>
      <c r="BJ3233" s="92"/>
      <c r="BK3233" s="92"/>
      <c r="BL3233" s="92"/>
      <c r="BM3233" s="92"/>
      <c r="BN3233" s="92"/>
      <c r="BO3233" s="92"/>
      <c r="BP3233" s="92"/>
    </row>
    <row r="3234" spans="1:68" s="182" customFormat="1" x14ac:dyDescent="0.25">
      <c r="A3234" s="82">
        <v>16</v>
      </c>
      <c r="B3234" s="248"/>
      <c r="C3234" s="248"/>
      <c r="D3234" s="248"/>
      <c r="E3234" s="248"/>
      <c r="F3234" s="223" t="s">
        <v>5328</v>
      </c>
      <c r="G3234" s="99">
        <v>0</v>
      </c>
      <c r="H3234" s="99">
        <v>0</v>
      </c>
      <c r="I3234" s="71">
        <f t="shared" si="687"/>
        <v>0</v>
      </c>
      <c r="J3234" s="99"/>
      <c r="K3234" s="99"/>
      <c r="L3234" s="99">
        <f t="shared" si="678"/>
        <v>0</v>
      </c>
      <c r="M3234" s="99">
        <f t="shared" si="686"/>
        <v>0</v>
      </c>
      <c r="N3234" s="99">
        <f t="shared" si="679"/>
        <v>0</v>
      </c>
      <c r="O3234" s="99">
        <f t="shared" si="680"/>
        <v>0</v>
      </c>
      <c r="P3234" s="99"/>
      <c r="Q3234" s="99"/>
      <c r="R3234" s="99">
        <f t="shared" si="681"/>
        <v>0</v>
      </c>
      <c r="S3234" s="99">
        <f t="shared" si="682"/>
        <v>0</v>
      </c>
      <c r="T3234" s="99">
        <f t="shared" si="683"/>
        <v>0</v>
      </c>
      <c r="U3234" s="99">
        <f t="shared" si="684"/>
        <v>0</v>
      </c>
      <c r="V3234" s="105"/>
      <c r="W3234" s="92"/>
      <c r="X3234" s="92"/>
      <c r="Y3234" s="92"/>
      <c r="Z3234" s="92"/>
      <c r="AA3234" s="92"/>
      <c r="AB3234" s="92"/>
      <c r="AC3234" s="92"/>
      <c r="AD3234" s="92"/>
      <c r="AE3234" s="92"/>
      <c r="AF3234" s="92"/>
      <c r="AG3234" s="92"/>
      <c r="AH3234" s="92"/>
      <c r="AI3234" s="92"/>
      <c r="AJ3234" s="92"/>
      <c r="AK3234" s="92"/>
      <c r="AL3234" s="92"/>
      <c r="AM3234" s="92"/>
      <c r="AN3234" s="92"/>
      <c r="AO3234" s="92"/>
      <c r="AP3234" s="92"/>
      <c r="AQ3234" s="92"/>
      <c r="AR3234" s="92"/>
      <c r="AS3234" s="92"/>
      <c r="AT3234" s="92"/>
      <c r="AU3234" s="92"/>
      <c r="AV3234" s="92"/>
      <c r="AW3234" s="92"/>
      <c r="AX3234" s="92"/>
      <c r="AY3234" s="92"/>
      <c r="AZ3234" s="92"/>
      <c r="BA3234" s="92"/>
      <c r="BB3234" s="92"/>
      <c r="BC3234" s="92"/>
      <c r="BD3234" s="92"/>
      <c r="BE3234" s="92"/>
      <c r="BF3234" s="92"/>
      <c r="BG3234" s="92"/>
      <c r="BH3234" s="92"/>
      <c r="BI3234" s="92"/>
      <c r="BJ3234" s="92"/>
      <c r="BK3234" s="92"/>
      <c r="BL3234" s="92"/>
      <c r="BM3234" s="92"/>
      <c r="BN3234" s="92"/>
      <c r="BO3234" s="92"/>
      <c r="BP3234" s="92"/>
    </row>
    <row r="3235" spans="1:68" s="182" customFormat="1" x14ac:dyDescent="0.25">
      <c r="A3235" s="82">
        <v>17</v>
      </c>
      <c r="B3235" s="248"/>
      <c r="C3235" s="248"/>
      <c r="D3235" s="248"/>
      <c r="E3235" s="248"/>
      <c r="F3235" s="223" t="s">
        <v>5329</v>
      </c>
      <c r="G3235" s="99">
        <v>0</v>
      </c>
      <c r="H3235" s="99">
        <v>0</v>
      </c>
      <c r="I3235" s="71">
        <f t="shared" si="687"/>
        <v>0</v>
      </c>
      <c r="J3235" s="99"/>
      <c r="K3235" s="99"/>
      <c r="L3235" s="99">
        <f t="shared" si="678"/>
        <v>0</v>
      </c>
      <c r="M3235" s="99">
        <f t="shared" si="686"/>
        <v>0</v>
      </c>
      <c r="N3235" s="99">
        <f t="shared" si="679"/>
        <v>0</v>
      </c>
      <c r="O3235" s="99">
        <f t="shared" si="680"/>
        <v>0</v>
      </c>
      <c r="P3235" s="99"/>
      <c r="Q3235" s="99"/>
      <c r="R3235" s="99">
        <f t="shared" si="681"/>
        <v>0</v>
      </c>
      <c r="S3235" s="99">
        <f t="shared" si="682"/>
        <v>0</v>
      </c>
      <c r="T3235" s="99">
        <f t="shared" si="683"/>
        <v>0</v>
      </c>
      <c r="U3235" s="99">
        <f t="shared" si="684"/>
        <v>0</v>
      </c>
      <c r="V3235" s="105"/>
      <c r="W3235" s="92"/>
      <c r="X3235" s="92"/>
      <c r="Y3235" s="92"/>
      <c r="Z3235" s="92"/>
      <c r="AA3235" s="92"/>
      <c r="AB3235" s="92"/>
      <c r="AC3235" s="92"/>
      <c r="AD3235" s="92"/>
      <c r="AE3235" s="92"/>
      <c r="AF3235" s="92"/>
      <c r="AG3235" s="92"/>
      <c r="AH3235" s="92"/>
      <c r="AI3235" s="92"/>
      <c r="AJ3235" s="92"/>
      <c r="AK3235" s="92"/>
      <c r="AL3235" s="92"/>
      <c r="AM3235" s="92"/>
      <c r="AN3235" s="92"/>
      <c r="AO3235" s="92"/>
      <c r="AP3235" s="92"/>
      <c r="AQ3235" s="92"/>
      <c r="AR3235" s="92"/>
      <c r="AS3235" s="92"/>
      <c r="AT3235" s="92"/>
      <c r="AU3235" s="92"/>
      <c r="AV3235" s="92"/>
      <c r="AW3235" s="92"/>
      <c r="AX3235" s="92"/>
      <c r="AY3235" s="92"/>
      <c r="AZ3235" s="92"/>
      <c r="BA3235" s="92"/>
      <c r="BB3235" s="92"/>
      <c r="BC3235" s="92"/>
      <c r="BD3235" s="92"/>
      <c r="BE3235" s="92"/>
      <c r="BF3235" s="92"/>
      <c r="BG3235" s="92"/>
      <c r="BH3235" s="92"/>
      <c r="BI3235" s="92"/>
      <c r="BJ3235" s="92"/>
      <c r="BK3235" s="92"/>
      <c r="BL3235" s="92"/>
      <c r="BM3235" s="92"/>
      <c r="BN3235" s="92"/>
      <c r="BO3235" s="92"/>
      <c r="BP3235" s="92"/>
    </row>
    <row r="3236" spans="1:68" s="182" customFormat="1" x14ac:dyDescent="0.25">
      <c r="A3236" s="82">
        <v>18</v>
      </c>
      <c r="B3236" s="248"/>
      <c r="C3236" s="248"/>
      <c r="D3236" s="248"/>
      <c r="E3236" s="248"/>
      <c r="F3236" s="223" t="s">
        <v>5330</v>
      </c>
      <c r="G3236" s="99">
        <v>112519.69000000003</v>
      </c>
      <c r="H3236" s="99">
        <v>3068.3099999999977</v>
      </c>
      <c r="I3236" s="71">
        <f t="shared" si="687"/>
        <v>115588.00000000003</v>
      </c>
      <c r="J3236" s="99"/>
      <c r="K3236" s="99"/>
      <c r="L3236" s="99">
        <f t="shared" si="678"/>
        <v>0</v>
      </c>
      <c r="M3236" s="99">
        <f t="shared" si="686"/>
        <v>112519.69000000003</v>
      </c>
      <c r="N3236" s="99">
        <f t="shared" si="679"/>
        <v>3068.3099999999977</v>
      </c>
      <c r="O3236" s="99">
        <f t="shared" si="680"/>
        <v>115588.00000000003</v>
      </c>
      <c r="P3236" s="99"/>
      <c r="Q3236" s="99"/>
      <c r="R3236" s="99">
        <f t="shared" si="681"/>
        <v>0</v>
      </c>
      <c r="S3236" s="99">
        <f t="shared" si="682"/>
        <v>112519.69000000003</v>
      </c>
      <c r="T3236" s="99">
        <f t="shared" si="683"/>
        <v>3068.3099999999977</v>
      </c>
      <c r="U3236" s="99">
        <f t="shared" si="684"/>
        <v>115588.00000000003</v>
      </c>
      <c r="V3236" s="105"/>
      <c r="W3236" s="92"/>
      <c r="X3236" s="92"/>
      <c r="Y3236" s="92"/>
      <c r="Z3236" s="92"/>
      <c r="AA3236" s="92"/>
      <c r="AB3236" s="92"/>
      <c r="AC3236" s="92"/>
      <c r="AD3236" s="92"/>
      <c r="AE3236" s="92"/>
      <c r="AF3236" s="92"/>
      <c r="AG3236" s="92"/>
      <c r="AH3236" s="92"/>
      <c r="AI3236" s="92"/>
      <c r="AJ3236" s="92"/>
      <c r="AK3236" s="92"/>
      <c r="AL3236" s="92"/>
      <c r="AM3236" s="92"/>
      <c r="AN3236" s="92"/>
      <c r="AO3236" s="92"/>
      <c r="AP3236" s="92"/>
      <c r="AQ3236" s="92"/>
      <c r="AR3236" s="92"/>
      <c r="AS3236" s="92"/>
      <c r="AT3236" s="92"/>
      <c r="AU3236" s="92"/>
      <c r="AV3236" s="92"/>
      <c r="AW3236" s="92"/>
      <c r="AX3236" s="92"/>
      <c r="AY3236" s="92"/>
      <c r="AZ3236" s="92"/>
      <c r="BA3236" s="92"/>
      <c r="BB3236" s="92"/>
      <c r="BC3236" s="92"/>
      <c r="BD3236" s="92"/>
      <c r="BE3236" s="92"/>
      <c r="BF3236" s="92"/>
      <c r="BG3236" s="92"/>
      <c r="BH3236" s="92"/>
      <c r="BI3236" s="92"/>
      <c r="BJ3236" s="92"/>
      <c r="BK3236" s="92"/>
      <c r="BL3236" s="92"/>
      <c r="BM3236" s="92"/>
      <c r="BN3236" s="92"/>
      <c r="BO3236" s="92"/>
      <c r="BP3236" s="92"/>
    </row>
    <row r="3237" spans="1:68" s="182" customFormat="1" x14ac:dyDescent="0.25">
      <c r="A3237" s="82">
        <v>19</v>
      </c>
      <c r="B3237" s="248"/>
      <c r="C3237" s="248"/>
      <c r="D3237" s="248"/>
      <c r="E3237" s="248"/>
      <c r="F3237" s="223" t="s">
        <v>5331</v>
      </c>
      <c r="G3237" s="99">
        <v>27568.659999999993</v>
      </c>
      <c r="H3237" s="99">
        <v>4206.3400000000011</v>
      </c>
      <c r="I3237" s="71">
        <f t="shared" si="687"/>
        <v>31774.999999999993</v>
      </c>
      <c r="J3237" s="99"/>
      <c r="K3237" s="99"/>
      <c r="L3237" s="99">
        <f t="shared" si="678"/>
        <v>0</v>
      </c>
      <c r="M3237" s="99">
        <f t="shared" si="686"/>
        <v>27568.659999999993</v>
      </c>
      <c r="N3237" s="99">
        <f t="shared" si="679"/>
        <v>4206.3400000000011</v>
      </c>
      <c r="O3237" s="99">
        <f t="shared" si="680"/>
        <v>31774.999999999993</v>
      </c>
      <c r="P3237" s="99"/>
      <c r="Q3237" s="99"/>
      <c r="R3237" s="99">
        <f t="shared" si="681"/>
        <v>0</v>
      </c>
      <c r="S3237" s="99">
        <f t="shared" si="682"/>
        <v>27568.659999999993</v>
      </c>
      <c r="T3237" s="99">
        <f t="shared" si="683"/>
        <v>4206.3400000000011</v>
      </c>
      <c r="U3237" s="99">
        <f t="shared" si="684"/>
        <v>31774.999999999993</v>
      </c>
      <c r="V3237" s="105"/>
      <c r="W3237" s="92"/>
      <c r="X3237" s="92"/>
      <c r="Y3237" s="92"/>
      <c r="Z3237" s="92"/>
      <c r="AA3237" s="92"/>
      <c r="AB3237" s="92"/>
      <c r="AC3237" s="92"/>
      <c r="AD3237" s="92"/>
      <c r="AE3237" s="92"/>
      <c r="AF3237" s="92"/>
      <c r="AG3237" s="92"/>
      <c r="AH3237" s="92"/>
      <c r="AI3237" s="92"/>
      <c r="AJ3237" s="92"/>
      <c r="AK3237" s="92"/>
      <c r="AL3237" s="92"/>
      <c r="AM3237" s="92"/>
      <c r="AN3237" s="92"/>
      <c r="AO3237" s="92"/>
      <c r="AP3237" s="92"/>
      <c r="AQ3237" s="92"/>
      <c r="AR3237" s="92"/>
      <c r="AS3237" s="92"/>
      <c r="AT3237" s="92"/>
      <c r="AU3237" s="92"/>
      <c r="AV3237" s="92"/>
      <c r="AW3237" s="92"/>
      <c r="AX3237" s="92"/>
      <c r="AY3237" s="92"/>
      <c r="AZ3237" s="92"/>
      <c r="BA3237" s="92"/>
      <c r="BB3237" s="92"/>
      <c r="BC3237" s="92"/>
      <c r="BD3237" s="92"/>
      <c r="BE3237" s="92"/>
      <c r="BF3237" s="92"/>
      <c r="BG3237" s="92"/>
      <c r="BH3237" s="92"/>
      <c r="BI3237" s="92"/>
      <c r="BJ3237" s="92"/>
      <c r="BK3237" s="92"/>
      <c r="BL3237" s="92"/>
      <c r="BM3237" s="92"/>
      <c r="BN3237" s="92"/>
      <c r="BO3237" s="92"/>
      <c r="BP3237" s="92"/>
    </row>
    <row r="3238" spans="1:68" s="182" customFormat="1" x14ac:dyDescent="0.25">
      <c r="A3238" s="82">
        <v>20</v>
      </c>
      <c r="B3238" s="248"/>
      <c r="C3238" s="248"/>
      <c r="D3238" s="248"/>
      <c r="E3238" s="248"/>
      <c r="F3238" s="223" t="s">
        <v>5332</v>
      </c>
      <c r="G3238" s="99">
        <v>18677.269999999982</v>
      </c>
      <c r="H3238" s="99">
        <v>7632.7300000000032</v>
      </c>
      <c r="I3238" s="71">
        <f t="shared" si="687"/>
        <v>26309.999999999985</v>
      </c>
      <c r="J3238" s="99"/>
      <c r="K3238" s="99"/>
      <c r="L3238" s="99">
        <f t="shared" si="678"/>
        <v>0</v>
      </c>
      <c r="M3238" s="99">
        <f t="shared" si="686"/>
        <v>18677.269999999982</v>
      </c>
      <c r="N3238" s="99">
        <f t="shared" si="679"/>
        <v>7632.7300000000032</v>
      </c>
      <c r="O3238" s="99">
        <f t="shared" si="680"/>
        <v>26309.999999999985</v>
      </c>
      <c r="P3238" s="99"/>
      <c r="Q3238" s="99"/>
      <c r="R3238" s="99">
        <f t="shared" si="681"/>
        <v>0</v>
      </c>
      <c r="S3238" s="99">
        <f t="shared" si="682"/>
        <v>18677.269999999982</v>
      </c>
      <c r="T3238" s="99">
        <f t="shared" si="683"/>
        <v>7632.7300000000032</v>
      </c>
      <c r="U3238" s="99">
        <f t="shared" si="684"/>
        <v>26309.999999999985</v>
      </c>
      <c r="V3238" s="105"/>
      <c r="W3238" s="92"/>
      <c r="X3238" s="92"/>
      <c r="Y3238" s="92"/>
      <c r="Z3238" s="92"/>
      <c r="AA3238" s="92"/>
      <c r="AB3238" s="92"/>
      <c r="AC3238" s="92"/>
      <c r="AD3238" s="92"/>
      <c r="AE3238" s="92"/>
      <c r="AF3238" s="92"/>
      <c r="AG3238" s="92"/>
      <c r="AH3238" s="92"/>
      <c r="AI3238" s="92"/>
      <c r="AJ3238" s="92"/>
      <c r="AK3238" s="92"/>
      <c r="AL3238" s="92"/>
      <c r="AM3238" s="92"/>
      <c r="AN3238" s="92"/>
      <c r="AO3238" s="92"/>
      <c r="AP3238" s="92"/>
      <c r="AQ3238" s="92"/>
      <c r="AR3238" s="92"/>
      <c r="AS3238" s="92"/>
      <c r="AT3238" s="92"/>
      <c r="AU3238" s="92"/>
      <c r="AV3238" s="92"/>
      <c r="AW3238" s="92"/>
      <c r="AX3238" s="92"/>
      <c r="AY3238" s="92"/>
      <c r="AZ3238" s="92"/>
      <c r="BA3238" s="92"/>
      <c r="BB3238" s="92"/>
      <c r="BC3238" s="92"/>
      <c r="BD3238" s="92"/>
      <c r="BE3238" s="92"/>
      <c r="BF3238" s="92"/>
      <c r="BG3238" s="92"/>
      <c r="BH3238" s="92"/>
      <c r="BI3238" s="92"/>
      <c r="BJ3238" s="92"/>
      <c r="BK3238" s="92"/>
      <c r="BL3238" s="92"/>
      <c r="BM3238" s="92"/>
      <c r="BN3238" s="92"/>
      <c r="BO3238" s="92"/>
      <c r="BP3238" s="92"/>
    </row>
    <row r="3239" spans="1:68" s="182" customFormat="1" x14ac:dyDescent="0.25">
      <c r="A3239" s="82">
        <v>21</v>
      </c>
      <c r="B3239" s="248"/>
      <c r="C3239" s="248"/>
      <c r="D3239" s="248"/>
      <c r="E3239" s="248"/>
      <c r="F3239" s="223" t="s">
        <v>5333</v>
      </c>
      <c r="G3239" s="99">
        <v>140299.18000000002</v>
      </c>
      <c r="H3239" s="99">
        <v>6860.820000000007</v>
      </c>
      <c r="I3239" s="71">
        <f t="shared" si="687"/>
        <v>147160.00000000003</v>
      </c>
      <c r="J3239" s="99"/>
      <c r="K3239" s="99"/>
      <c r="L3239" s="99">
        <f t="shared" si="678"/>
        <v>0</v>
      </c>
      <c r="M3239" s="99">
        <f t="shared" si="686"/>
        <v>140299.18000000002</v>
      </c>
      <c r="N3239" s="99">
        <f t="shared" si="679"/>
        <v>6860.820000000007</v>
      </c>
      <c r="O3239" s="99">
        <f t="shared" si="680"/>
        <v>147160.00000000003</v>
      </c>
      <c r="P3239" s="99"/>
      <c r="Q3239" s="99"/>
      <c r="R3239" s="99">
        <f t="shared" si="681"/>
        <v>0</v>
      </c>
      <c r="S3239" s="99">
        <f t="shared" si="682"/>
        <v>140299.18000000002</v>
      </c>
      <c r="T3239" s="99">
        <f t="shared" si="683"/>
        <v>6860.820000000007</v>
      </c>
      <c r="U3239" s="99">
        <f t="shared" si="684"/>
        <v>147160.00000000003</v>
      </c>
      <c r="V3239" s="105"/>
      <c r="W3239" s="92"/>
      <c r="X3239" s="92"/>
      <c r="Y3239" s="92"/>
      <c r="Z3239" s="92"/>
      <c r="AA3239" s="92"/>
      <c r="AB3239" s="92"/>
      <c r="AC3239" s="92"/>
      <c r="AD3239" s="92"/>
      <c r="AE3239" s="92"/>
      <c r="AF3239" s="92"/>
      <c r="AG3239" s="92"/>
      <c r="AH3239" s="92"/>
      <c r="AI3239" s="92"/>
      <c r="AJ3239" s="92"/>
      <c r="AK3239" s="92"/>
      <c r="AL3239" s="92"/>
      <c r="AM3239" s="92"/>
      <c r="AN3239" s="92"/>
      <c r="AO3239" s="92"/>
      <c r="AP3239" s="92"/>
      <c r="AQ3239" s="92"/>
      <c r="AR3239" s="92"/>
      <c r="AS3239" s="92"/>
      <c r="AT3239" s="92"/>
      <c r="AU3239" s="92"/>
      <c r="AV3239" s="92"/>
      <c r="AW3239" s="92"/>
      <c r="AX3239" s="92"/>
      <c r="AY3239" s="92"/>
      <c r="AZ3239" s="92"/>
      <c r="BA3239" s="92"/>
      <c r="BB3239" s="92"/>
      <c r="BC3239" s="92"/>
      <c r="BD3239" s="92"/>
      <c r="BE3239" s="92"/>
      <c r="BF3239" s="92"/>
      <c r="BG3239" s="92"/>
      <c r="BH3239" s="92"/>
      <c r="BI3239" s="92"/>
      <c r="BJ3239" s="92"/>
      <c r="BK3239" s="92"/>
      <c r="BL3239" s="92"/>
      <c r="BM3239" s="92"/>
      <c r="BN3239" s="92"/>
      <c r="BO3239" s="92"/>
      <c r="BP3239" s="92"/>
    </row>
    <row r="3240" spans="1:68" s="182" customFormat="1" x14ac:dyDescent="0.25">
      <c r="A3240" s="82">
        <v>22</v>
      </c>
      <c r="B3240" s="248"/>
      <c r="C3240" s="248"/>
      <c r="D3240" s="248"/>
      <c r="E3240" s="248"/>
      <c r="F3240" s="223" t="s">
        <v>5334</v>
      </c>
      <c r="G3240" s="99">
        <v>8995.69</v>
      </c>
      <c r="H3240" s="99">
        <v>645.30999999999995</v>
      </c>
      <c r="I3240" s="71">
        <f t="shared" si="687"/>
        <v>9641</v>
      </c>
      <c r="J3240" s="99"/>
      <c r="K3240" s="99"/>
      <c r="L3240" s="99">
        <f t="shared" si="678"/>
        <v>0</v>
      </c>
      <c r="M3240" s="99">
        <f t="shared" si="686"/>
        <v>8995.69</v>
      </c>
      <c r="N3240" s="99">
        <f t="shared" si="679"/>
        <v>645.30999999999995</v>
      </c>
      <c r="O3240" s="99">
        <f t="shared" si="680"/>
        <v>9641</v>
      </c>
      <c r="P3240" s="99"/>
      <c r="Q3240" s="99"/>
      <c r="R3240" s="99">
        <f t="shared" si="681"/>
        <v>0</v>
      </c>
      <c r="S3240" s="99">
        <f t="shared" si="682"/>
        <v>8995.69</v>
      </c>
      <c r="T3240" s="99">
        <f t="shared" si="683"/>
        <v>645.30999999999995</v>
      </c>
      <c r="U3240" s="99">
        <f t="shared" si="684"/>
        <v>9641</v>
      </c>
      <c r="V3240" s="105"/>
      <c r="W3240" s="92"/>
      <c r="X3240" s="92"/>
      <c r="Y3240" s="92"/>
      <c r="Z3240" s="92"/>
      <c r="AA3240" s="92"/>
      <c r="AB3240" s="92"/>
      <c r="AC3240" s="92"/>
      <c r="AD3240" s="92"/>
      <c r="AE3240" s="92"/>
      <c r="AF3240" s="92"/>
      <c r="AG3240" s="92"/>
      <c r="AH3240" s="92"/>
      <c r="AI3240" s="92"/>
      <c r="AJ3240" s="92"/>
      <c r="AK3240" s="92"/>
      <c r="AL3240" s="92"/>
      <c r="AM3240" s="92"/>
      <c r="AN3240" s="92"/>
      <c r="AO3240" s="92"/>
      <c r="AP3240" s="92"/>
      <c r="AQ3240" s="92"/>
      <c r="AR3240" s="92"/>
      <c r="AS3240" s="92"/>
      <c r="AT3240" s="92"/>
      <c r="AU3240" s="92"/>
      <c r="AV3240" s="92"/>
      <c r="AW3240" s="92"/>
      <c r="AX3240" s="92"/>
      <c r="AY3240" s="92"/>
      <c r="AZ3240" s="92"/>
      <c r="BA3240" s="92"/>
      <c r="BB3240" s="92"/>
      <c r="BC3240" s="92"/>
      <c r="BD3240" s="92"/>
      <c r="BE3240" s="92"/>
      <c r="BF3240" s="92"/>
      <c r="BG3240" s="92"/>
      <c r="BH3240" s="92"/>
      <c r="BI3240" s="92"/>
      <c r="BJ3240" s="92"/>
      <c r="BK3240" s="92"/>
      <c r="BL3240" s="92"/>
      <c r="BM3240" s="92"/>
      <c r="BN3240" s="92"/>
      <c r="BO3240" s="92"/>
      <c r="BP3240" s="92"/>
    </row>
    <row r="3241" spans="1:68" s="182" customFormat="1" x14ac:dyDescent="0.25">
      <c r="A3241" s="82">
        <v>23</v>
      </c>
      <c r="B3241" s="248"/>
      <c r="C3241" s="248"/>
      <c r="D3241" s="248"/>
      <c r="E3241" s="248"/>
      <c r="F3241" s="223" t="s">
        <v>5335</v>
      </c>
      <c r="G3241" s="99">
        <v>160666.81</v>
      </c>
      <c r="H3241" s="99">
        <v>8502.1900000000023</v>
      </c>
      <c r="I3241" s="71">
        <f t="shared" si="687"/>
        <v>169169</v>
      </c>
      <c r="J3241" s="99"/>
      <c r="K3241" s="99"/>
      <c r="L3241" s="99">
        <f t="shared" ref="L3241:L3304" si="688">J3241+K3241</f>
        <v>0</v>
      </c>
      <c r="M3241" s="99">
        <f t="shared" si="686"/>
        <v>160666.81</v>
      </c>
      <c r="N3241" s="99">
        <f t="shared" ref="N3241:N3304" si="689">H3241+K3241</f>
        <v>8502.1900000000023</v>
      </c>
      <c r="O3241" s="99">
        <f t="shared" ref="O3241:O3304" si="690">I3241+L3241</f>
        <v>169169</v>
      </c>
      <c r="P3241" s="99"/>
      <c r="Q3241" s="99"/>
      <c r="R3241" s="99">
        <f t="shared" ref="R3241:R3304" si="691">P3241+Q3241</f>
        <v>0</v>
      </c>
      <c r="S3241" s="99">
        <f t="shared" ref="S3241:S3304" si="692">M3241-P3241</f>
        <v>160666.81</v>
      </c>
      <c r="T3241" s="99">
        <f t="shared" ref="T3241:T3304" si="693">N3241-Q3241</f>
        <v>8502.1900000000023</v>
      </c>
      <c r="U3241" s="99">
        <f t="shared" ref="U3241:U3304" si="694">O3241-R3241</f>
        <v>169169</v>
      </c>
      <c r="V3241" s="105"/>
      <c r="W3241" s="92"/>
      <c r="X3241" s="92"/>
      <c r="Y3241" s="92"/>
      <c r="Z3241" s="92"/>
      <c r="AA3241" s="92"/>
      <c r="AB3241" s="92"/>
      <c r="AC3241" s="92"/>
      <c r="AD3241" s="92"/>
      <c r="AE3241" s="92"/>
      <c r="AF3241" s="92"/>
      <c r="AG3241" s="92"/>
      <c r="AH3241" s="92"/>
      <c r="AI3241" s="92"/>
      <c r="AJ3241" s="92"/>
      <c r="AK3241" s="92"/>
      <c r="AL3241" s="92"/>
      <c r="AM3241" s="92"/>
      <c r="AN3241" s="92"/>
      <c r="AO3241" s="92"/>
      <c r="AP3241" s="92"/>
      <c r="AQ3241" s="92"/>
      <c r="AR3241" s="92"/>
      <c r="AS3241" s="92"/>
      <c r="AT3241" s="92"/>
      <c r="AU3241" s="92"/>
      <c r="AV3241" s="92"/>
      <c r="AW3241" s="92"/>
      <c r="AX3241" s="92"/>
      <c r="AY3241" s="92"/>
      <c r="AZ3241" s="92"/>
      <c r="BA3241" s="92"/>
      <c r="BB3241" s="92"/>
      <c r="BC3241" s="92"/>
      <c r="BD3241" s="92"/>
      <c r="BE3241" s="92"/>
      <c r="BF3241" s="92"/>
      <c r="BG3241" s="92"/>
      <c r="BH3241" s="92"/>
      <c r="BI3241" s="92"/>
      <c r="BJ3241" s="92"/>
      <c r="BK3241" s="92"/>
      <c r="BL3241" s="92"/>
      <c r="BM3241" s="92"/>
      <c r="BN3241" s="92"/>
      <c r="BO3241" s="92"/>
      <c r="BP3241" s="92"/>
    </row>
    <row r="3242" spans="1:68" s="182" customFormat="1" x14ac:dyDescent="0.25">
      <c r="A3242" s="82">
        <v>24</v>
      </c>
      <c r="B3242" s="248"/>
      <c r="C3242" s="248"/>
      <c r="D3242" s="248"/>
      <c r="E3242" s="248"/>
      <c r="F3242" s="223" t="s">
        <v>5336</v>
      </c>
      <c r="G3242" s="99">
        <v>153160.38</v>
      </c>
      <c r="H3242" s="99">
        <v>9133.6200000000008</v>
      </c>
      <c r="I3242" s="71">
        <f t="shared" si="687"/>
        <v>162294</v>
      </c>
      <c r="J3242" s="99"/>
      <c r="K3242" s="99"/>
      <c r="L3242" s="99">
        <f t="shared" si="688"/>
        <v>0</v>
      </c>
      <c r="M3242" s="99">
        <f t="shared" si="686"/>
        <v>153160.38</v>
      </c>
      <c r="N3242" s="99">
        <f t="shared" si="689"/>
        <v>9133.6200000000008</v>
      </c>
      <c r="O3242" s="99">
        <f t="shared" si="690"/>
        <v>162294</v>
      </c>
      <c r="P3242" s="99"/>
      <c r="Q3242" s="99"/>
      <c r="R3242" s="99">
        <f t="shared" si="691"/>
        <v>0</v>
      </c>
      <c r="S3242" s="99">
        <f t="shared" si="692"/>
        <v>153160.38</v>
      </c>
      <c r="T3242" s="99">
        <f t="shared" si="693"/>
        <v>9133.6200000000008</v>
      </c>
      <c r="U3242" s="99">
        <f t="shared" si="694"/>
        <v>162294</v>
      </c>
      <c r="V3242" s="105"/>
      <c r="W3242" s="92"/>
      <c r="X3242" s="92"/>
      <c r="Y3242" s="92"/>
      <c r="Z3242" s="92"/>
      <c r="AA3242" s="92"/>
      <c r="AB3242" s="92"/>
      <c r="AC3242" s="92"/>
      <c r="AD3242" s="92"/>
      <c r="AE3242" s="92"/>
      <c r="AF3242" s="92"/>
      <c r="AG3242" s="92"/>
      <c r="AH3242" s="92"/>
      <c r="AI3242" s="92"/>
      <c r="AJ3242" s="92"/>
      <c r="AK3242" s="92"/>
      <c r="AL3242" s="92"/>
      <c r="AM3242" s="92"/>
      <c r="AN3242" s="92"/>
      <c r="AO3242" s="92"/>
      <c r="AP3242" s="92"/>
      <c r="AQ3242" s="92"/>
      <c r="AR3242" s="92"/>
      <c r="AS3242" s="92"/>
      <c r="AT3242" s="92"/>
      <c r="AU3242" s="92"/>
      <c r="AV3242" s="92"/>
      <c r="AW3242" s="92"/>
      <c r="AX3242" s="92"/>
      <c r="AY3242" s="92"/>
      <c r="AZ3242" s="92"/>
      <c r="BA3242" s="92"/>
      <c r="BB3242" s="92"/>
      <c r="BC3242" s="92"/>
      <c r="BD3242" s="92"/>
      <c r="BE3242" s="92"/>
      <c r="BF3242" s="92"/>
      <c r="BG3242" s="92"/>
      <c r="BH3242" s="92"/>
      <c r="BI3242" s="92"/>
      <c r="BJ3242" s="92"/>
      <c r="BK3242" s="92"/>
      <c r="BL3242" s="92"/>
      <c r="BM3242" s="92"/>
      <c r="BN3242" s="92"/>
      <c r="BO3242" s="92"/>
      <c r="BP3242" s="92"/>
    </row>
    <row r="3243" spans="1:68" s="219" customFormat="1" x14ac:dyDescent="0.25">
      <c r="A3243" s="255" t="s">
        <v>43</v>
      </c>
      <c r="B3243" s="256"/>
      <c r="C3243" s="256"/>
      <c r="D3243" s="256"/>
      <c r="E3243" s="256"/>
      <c r="F3243" s="218">
        <f>A3242</f>
        <v>24</v>
      </c>
      <c r="G3243" s="97">
        <f>SUM(G3219:G3242)</f>
        <v>1940072.15</v>
      </c>
      <c r="H3243" s="97">
        <f t="shared" ref="H3243:U3243" si="695">SUM(H3219:H3242)</f>
        <v>191592.85000000003</v>
      </c>
      <c r="I3243" s="97">
        <f t="shared" si="695"/>
        <v>2131665</v>
      </c>
      <c r="J3243" s="97">
        <f t="shared" si="695"/>
        <v>0</v>
      </c>
      <c r="K3243" s="97">
        <f t="shared" si="695"/>
        <v>0</v>
      </c>
      <c r="L3243" s="97">
        <f t="shared" si="695"/>
        <v>0</v>
      </c>
      <c r="M3243" s="97">
        <f t="shared" si="695"/>
        <v>1940072.15</v>
      </c>
      <c r="N3243" s="97">
        <f t="shared" si="695"/>
        <v>191592.85000000003</v>
      </c>
      <c r="O3243" s="97">
        <f t="shared" si="695"/>
        <v>2131665</v>
      </c>
      <c r="P3243" s="97">
        <f t="shared" si="695"/>
        <v>0</v>
      </c>
      <c r="Q3243" s="97">
        <f t="shared" si="695"/>
        <v>0</v>
      </c>
      <c r="R3243" s="97">
        <f t="shared" si="695"/>
        <v>0</v>
      </c>
      <c r="S3243" s="97">
        <f t="shared" si="695"/>
        <v>1940072.15</v>
      </c>
      <c r="T3243" s="97">
        <f t="shared" si="695"/>
        <v>191592.85000000003</v>
      </c>
      <c r="U3243" s="97">
        <f t="shared" si="695"/>
        <v>2131665</v>
      </c>
      <c r="V3243" s="97"/>
      <c r="W3243" s="92"/>
      <c r="X3243" s="92"/>
      <c r="Y3243" s="92"/>
      <c r="Z3243" s="92"/>
      <c r="AA3243" s="92"/>
      <c r="AB3243" s="92"/>
      <c r="AC3243" s="92"/>
      <c r="AD3243" s="92"/>
      <c r="AE3243" s="92"/>
      <c r="AF3243" s="92"/>
      <c r="AG3243" s="92"/>
      <c r="AH3243" s="92"/>
      <c r="AI3243" s="92"/>
      <c r="AJ3243" s="92"/>
      <c r="AK3243" s="92"/>
      <c r="AL3243" s="92"/>
      <c r="AM3243" s="92"/>
      <c r="AN3243" s="92"/>
      <c r="AO3243" s="92"/>
      <c r="AP3243" s="92"/>
      <c r="AQ3243" s="92"/>
      <c r="AR3243" s="92"/>
      <c r="AS3243" s="92"/>
      <c r="AT3243" s="92"/>
      <c r="AU3243" s="92"/>
      <c r="AV3243" s="92"/>
      <c r="AW3243" s="92"/>
      <c r="AX3243" s="92"/>
      <c r="AY3243" s="92"/>
      <c r="AZ3243" s="92"/>
      <c r="BA3243" s="92"/>
      <c r="BB3243" s="92"/>
      <c r="BC3243" s="92"/>
      <c r="BD3243" s="92"/>
      <c r="BE3243" s="92"/>
      <c r="BF3243" s="92"/>
      <c r="BG3243" s="92"/>
      <c r="BH3243" s="92"/>
      <c r="BI3243" s="92"/>
      <c r="BJ3243" s="92"/>
      <c r="BK3243" s="92"/>
      <c r="BL3243" s="92"/>
      <c r="BM3243" s="92"/>
      <c r="BN3243" s="92"/>
      <c r="BO3243" s="92"/>
      <c r="BP3243" s="92"/>
    </row>
    <row r="3244" spans="1:68" s="92" customFormat="1" x14ac:dyDescent="0.25">
      <c r="A3244" s="109">
        <v>1</v>
      </c>
      <c r="B3244" s="234" t="s">
        <v>1843</v>
      </c>
      <c r="C3244" s="234" t="s">
        <v>1844</v>
      </c>
      <c r="D3244" s="234" t="s">
        <v>5601</v>
      </c>
      <c r="E3244" s="234" t="s">
        <v>2236</v>
      </c>
      <c r="F3244" s="106" t="s">
        <v>5337</v>
      </c>
      <c r="G3244" s="99">
        <v>5953.4000000000015</v>
      </c>
      <c r="H3244" s="99">
        <v>305.59999999999991</v>
      </c>
      <c r="I3244" s="71">
        <f t="shared" si="687"/>
        <v>6259.0000000000018</v>
      </c>
      <c r="J3244" s="99"/>
      <c r="K3244" s="99"/>
      <c r="L3244" s="99">
        <f t="shared" si="688"/>
        <v>0</v>
      </c>
      <c r="M3244" s="99">
        <f t="shared" si="686"/>
        <v>5953.4000000000015</v>
      </c>
      <c r="N3244" s="99">
        <f t="shared" si="689"/>
        <v>305.59999999999991</v>
      </c>
      <c r="O3244" s="99">
        <f t="shared" si="690"/>
        <v>6259.0000000000018</v>
      </c>
      <c r="P3244" s="99"/>
      <c r="Q3244" s="99"/>
      <c r="R3244" s="99">
        <f t="shared" si="691"/>
        <v>0</v>
      </c>
      <c r="S3244" s="99">
        <f t="shared" si="692"/>
        <v>5953.4000000000015</v>
      </c>
      <c r="T3244" s="99">
        <f t="shared" si="693"/>
        <v>305.59999999999991</v>
      </c>
      <c r="U3244" s="99">
        <f t="shared" si="694"/>
        <v>6259.0000000000018</v>
      </c>
      <c r="V3244" s="77"/>
    </row>
    <row r="3245" spans="1:68" s="92" customFormat="1" x14ac:dyDescent="0.25">
      <c r="A3245" s="109">
        <v>2</v>
      </c>
      <c r="B3245" s="235"/>
      <c r="C3245" s="235"/>
      <c r="D3245" s="235"/>
      <c r="E3245" s="235"/>
      <c r="F3245" s="106" t="s">
        <v>5338</v>
      </c>
      <c r="G3245" s="99">
        <v>0</v>
      </c>
      <c r="H3245" s="99">
        <v>0</v>
      </c>
      <c r="I3245" s="71">
        <f t="shared" si="687"/>
        <v>0</v>
      </c>
      <c r="J3245" s="99"/>
      <c r="K3245" s="99"/>
      <c r="L3245" s="99">
        <f t="shared" si="688"/>
        <v>0</v>
      </c>
      <c r="M3245" s="99">
        <f t="shared" si="686"/>
        <v>0</v>
      </c>
      <c r="N3245" s="99">
        <f t="shared" si="689"/>
        <v>0</v>
      </c>
      <c r="O3245" s="99">
        <f t="shared" si="690"/>
        <v>0</v>
      </c>
      <c r="P3245" s="99"/>
      <c r="Q3245" s="99"/>
      <c r="R3245" s="99">
        <f t="shared" si="691"/>
        <v>0</v>
      </c>
      <c r="S3245" s="99">
        <f t="shared" si="692"/>
        <v>0</v>
      </c>
      <c r="T3245" s="99">
        <f t="shared" si="693"/>
        <v>0</v>
      </c>
      <c r="U3245" s="99">
        <f t="shared" si="694"/>
        <v>0</v>
      </c>
      <c r="V3245" s="77"/>
    </row>
    <row r="3246" spans="1:68" s="92" customFormat="1" x14ac:dyDescent="0.25">
      <c r="A3246" s="109">
        <v>3</v>
      </c>
      <c r="B3246" s="235"/>
      <c r="C3246" s="235"/>
      <c r="D3246" s="235"/>
      <c r="E3246" s="235"/>
      <c r="F3246" s="106" t="s">
        <v>5339</v>
      </c>
      <c r="G3246" s="99">
        <v>16464.110000000004</v>
      </c>
      <c r="H3246" s="99">
        <v>4738.8900000000012</v>
      </c>
      <c r="I3246" s="71">
        <f t="shared" si="687"/>
        <v>21203.000000000007</v>
      </c>
      <c r="J3246" s="99"/>
      <c r="K3246" s="99"/>
      <c r="L3246" s="99">
        <f t="shared" si="688"/>
        <v>0</v>
      </c>
      <c r="M3246" s="99">
        <f t="shared" si="686"/>
        <v>16464.110000000004</v>
      </c>
      <c r="N3246" s="99">
        <f t="shared" si="689"/>
        <v>4738.8900000000012</v>
      </c>
      <c r="O3246" s="99">
        <f t="shared" si="690"/>
        <v>21203.000000000007</v>
      </c>
      <c r="P3246" s="99"/>
      <c r="Q3246" s="99"/>
      <c r="R3246" s="99">
        <f t="shared" si="691"/>
        <v>0</v>
      </c>
      <c r="S3246" s="99">
        <f t="shared" si="692"/>
        <v>16464.110000000004</v>
      </c>
      <c r="T3246" s="99">
        <f t="shared" si="693"/>
        <v>4738.8900000000012</v>
      </c>
      <c r="U3246" s="99">
        <f t="shared" si="694"/>
        <v>21203.000000000007</v>
      </c>
      <c r="V3246" s="77"/>
    </row>
    <row r="3247" spans="1:68" s="92" customFormat="1" x14ac:dyDescent="0.25">
      <c r="A3247" s="109">
        <v>4</v>
      </c>
      <c r="B3247" s="235"/>
      <c r="C3247" s="235"/>
      <c r="D3247" s="235"/>
      <c r="E3247" s="235"/>
      <c r="F3247" s="106" t="s">
        <v>5340</v>
      </c>
      <c r="G3247" s="99">
        <v>-12526.620000000003</v>
      </c>
      <c r="H3247" s="99">
        <v>-956.38000000000056</v>
      </c>
      <c r="I3247" s="71">
        <f t="shared" si="687"/>
        <v>-13483.000000000004</v>
      </c>
      <c r="J3247" s="99"/>
      <c r="K3247" s="99"/>
      <c r="L3247" s="99">
        <f t="shared" si="688"/>
        <v>0</v>
      </c>
      <c r="M3247" s="99">
        <f t="shared" si="686"/>
        <v>-12526.620000000003</v>
      </c>
      <c r="N3247" s="99">
        <f t="shared" si="689"/>
        <v>-956.38000000000056</v>
      </c>
      <c r="O3247" s="99">
        <f t="shared" si="690"/>
        <v>-13483.000000000004</v>
      </c>
      <c r="P3247" s="99"/>
      <c r="Q3247" s="99"/>
      <c r="R3247" s="99">
        <f t="shared" si="691"/>
        <v>0</v>
      </c>
      <c r="S3247" s="99">
        <f t="shared" si="692"/>
        <v>-12526.620000000003</v>
      </c>
      <c r="T3247" s="99">
        <f t="shared" si="693"/>
        <v>-956.38000000000056</v>
      </c>
      <c r="U3247" s="99">
        <f t="shared" si="694"/>
        <v>-13483.000000000004</v>
      </c>
      <c r="V3247" s="77"/>
    </row>
    <row r="3248" spans="1:68" s="92" customFormat="1" x14ac:dyDescent="0.25">
      <c r="A3248" s="109">
        <v>5</v>
      </c>
      <c r="B3248" s="235"/>
      <c r="C3248" s="235"/>
      <c r="D3248" s="235"/>
      <c r="E3248" s="235"/>
      <c r="F3248" s="106" t="s">
        <v>5341</v>
      </c>
      <c r="G3248" s="99">
        <v>117451.52999999996</v>
      </c>
      <c r="H3248" s="99">
        <v>43956.47</v>
      </c>
      <c r="I3248" s="71">
        <f t="shared" si="687"/>
        <v>161407.99999999994</v>
      </c>
      <c r="J3248" s="99"/>
      <c r="K3248" s="99"/>
      <c r="L3248" s="99">
        <f t="shared" si="688"/>
        <v>0</v>
      </c>
      <c r="M3248" s="99">
        <f t="shared" si="686"/>
        <v>117451.52999999996</v>
      </c>
      <c r="N3248" s="99">
        <f t="shared" si="689"/>
        <v>43956.47</v>
      </c>
      <c r="O3248" s="99">
        <f t="shared" si="690"/>
        <v>161407.99999999994</v>
      </c>
      <c r="P3248" s="99"/>
      <c r="Q3248" s="99"/>
      <c r="R3248" s="99">
        <f t="shared" si="691"/>
        <v>0</v>
      </c>
      <c r="S3248" s="99">
        <f t="shared" si="692"/>
        <v>117451.52999999996</v>
      </c>
      <c r="T3248" s="99">
        <f t="shared" si="693"/>
        <v>43956.47</v>
      </c>
      <c r="U3248" s="99">
        <f t="shared" si="694"/>
        <v>161407.99999999994</v>
      </c>
      <c r="V3248" s="77"/>
    </row>
    <row r="3249" spans="1:22" s="92" customFormat="1" x14ac:dyDescent="0.25">
      <c r="A3249" s="109">
        <v>6</v>
      </c>
      <c r="B3249" s="235"/>
      <c r="C3249" s="235"/>
      <c r="D3249" s="235"/>
      <c r="E3249" s="235"/>
      <c r="F3249" s="106" t="s">
        <v>5342</v>
      </c>
      <c r="G3249" s="99">
        <v>165836.14000000007</v>
      </c>
      <c r="H3249" s="99">
        <v>6425.859999999986</v>
      </c>
      <c r="I3249" s="71">
        <f t="shared" si="687"/>
        <v>172262.00000000006</v>
      </c>
      <c r="J3249" s="99"/>
      <c r="K3249" s="99"/>
      <c r="L3249" s="99">
        <f t="shared" si="688"/>
        <v>0</v>
      </c>
      <c r="M3249" s="99">
        <f t="shared" si="686"/>
        <v>165836.14000000007</v>
      </c>
      <c r="N3249" s="99">
        <f t="shared" si="689"/>
        <v>6425.859999999986</v>
      </c>
      <c r="O3249" s="99">
        <f t="shared" si="690"/>
        <v>172262.00000000006</v>
      </c>
      <c r="P3249" s="99"/>
      <c r="Q3249" s="99"/>
      <c r="R3249" s="99">
        <f t="shared" si="691"/>
        <v>0</v>
      </c>
      <c r="S3249" s="99">
        <f t="shared" si="692"/>
        <v>165836.14000000007</v>
      </c>
      <c r="T3249" s="99">
        <f t="shared" si="693"/>
        <v>6425.859999999986</v>
      </c>
      <c r="U3249" s="99">
        <f t="shared" si="694"/>
        <v>172262.00000000006</v>
      </c>
      <c r="V3249" s="77"/>
    </row>
    <row r="3250" spans="1:22" s="92" customFormat="1" x14ac:dyDescent="0.25">
      <c r="A3250" s="109">
        <v>7</v>
      </c>
      <c r="B3250" s="235"/>
      <c r="C3250" s="235"/>
      <c r="D3250" s="235"/>
      <c r="E3250" s="235"/>
      <c r="F3250" s="106" t="s">
        <v>5343</v>
      </c>
      <c r="G3250" s="99">
        <v>0</v>
      </c>
      <c r="H3250" s="99">
        <v>0</v>
      </c>
      <c r="I3250" s="71">
        <f t="shared" si="687"/>
        <v>0</v>
      </c>
      <c r="J3250" s="99"/>
      <c r="K3250" s="99"/>
      <c r="L3250" s="99">
        <f t="shared" si="688"/>
        <v>0</v>
      </c>
      <c r="M3250" s="99">
        <f t="shared" si="686"/>
        <v>0</v>
      </c>
      <c r="N3250" s="99">
        <f t="shared" si="689"/>
        <v>0</v>
      </c>
      <c r="O3250" s="99">
        <f t="shared" si="690"/>
        <v>0</v>
      </c>
      <c r="P3250" s="99"/>
      <c r="Q3250" s="99"/>
      <c r="R3250" s="99">
        <f t="shared" si="691"/>
        <v>0</v>
      </c>
      <c r="S3250" s="99">
        <f t="shared" si="692"/>
        <v>0</v>
      </c>
      <c r="T3250" s="99">
        <f t="shared" si="693"/>
        <v>0</v>
      </c>
      <c r="U3250" s="99">
        <f t="shared" si="694"/>
        <v>0</v>
      </c>
      <c r="V3250" s="77"/>
    </row>
    <row r="3251" spans="1:22" s="92" customFormat="1" x14ac:dyDescent="0.25">
      <c r="A3251" s="109">
        <v>8</v>
      </c>
      <c r="B3251" s="235"/>
      <c r="C3251" s="235"/>
      <c r="D3251" s="235"/>
      <c r="E3251" s="235"/>
      <c r="F3251" s="106" t="s">
        <v>5344</v>
      </c>
      <c r="G3251" s="99">
        <v>0</v>
      </c>
      <c r="H3251" s="99">
        <v>0</v>
      </c>
      <c r="I3251" s="71">
        <f t="shared" si="687"/>
        <v>0</v>
      </c>
      <c r="J3251" s="99"/>
      <c r="K3251" s="99"/>
      <c r="L3251" s="99">
        <f t="shared" si="688"/>
        <v>0</v>
      </c>
      <c r="M3251" s="99">
        <f t="shared" si="686"/>
        <v>0</v>
      </c>
      <c r="N3251" s="99">
        <f t="shared" si="689"/>
        <v>0</v>
      </c>
      <c r="O3251" s="99">
        <f t="shared" si="690"/>
        <v>0</v>
      </c>
      <c r="P3251" s="99"/>
      <c r="Q3251" s="99"/>
      <c r="R3251" s="99">
        <f t="shared" si="691"/>
        <v>0</v>
      </c>
      <c r="S3251" s="99">
        <f t="shared" si="692"/>
        <v>0</v>
      </c>
      <c r="T3251" s="99">
        <f t="shared" si="693"/>
        <v>0</v>
      </c>
      <c r="U3251" s="99">
        <f t="shared" si="694"/>
        <v>0</v>
      </c>
      <c r="V3251" s="77"/>
    </row>
    <row r="3252" spans="1:22" s="92" customFormat="1" x14ac:dyDescent="0.25">
      <c r="A3252" s="109">
        <v>9</v>
      </c>
      <c r="B3252" s="235"/>
      <c r="C3252" s="235"/>
      <c r="D3252" s="235"/>
      <c r="E3252" s="235"/>
      <c r="F3252" s="106" t="s">
        <v>5345</v>
      </c>
      <c r="G3252" s="99">
        <v>75415.680000000022</v>
      </c>
      <c r="H3252" s="99">
        <v>29397.319999999992</v>
      </c>
      <c r="I3252" s="71">
        <f t="shared" si="687"/>
        <v>104813.00000000001</v>
      </c>
      <c r="J3252" s="99"/>
      <c r="K3252" s="99"/>
      <c r="L3252" s="99">
        <f t="shared" si="688"/>
        <v>0</v>
      </c>
      <c r="M3252" s="99">
        <f t="shared" si="686"/>
        <v>75415.680000000022</v>
      </c>
      <c r="N3252" s="99">
        <f t="shared" si="689"/>
        <v>29397.319999999992</v>
      </c>
      <c r="O3252" s="99">
        <f t="shared" si="690"/>
        <v>104813.00000000001</v>
      </c>
      <c r="P3252" s="99"/>
      <c r="Q3252" s="99"/>
      <c r="R3252" s="99">
        <f t="shared" si="691"/>
        <v>0</v>
      </c>
      <c r="S3252" s="99">
        <f t="shared" si="692"/>
        <v>75415.680000000022</v>
      </c>
      <c r="T3252" s="99">
        <f t="shared" si="693"/>
        <v>29397.319999999992</v>
      </c>
      <c r="U3252" s="99">
        <f t="shared" si="694"/>
        <v>104813.00000000001</v>
      </c>
      <c r="V3252" s="77"/>
    </row>
    <row r="3253" spans="1:22" s="92" customFormat="1" x14ac:dyDescent="0.25">
      <c r="A3253" s="109">
        <v>10</v>
      </c>
      <c r="B3253" s="235"/>
      <c r="C3253" s="235"/>
      <c r="D3253" s="235"/>
      <c r="E3253" s="235"/>
      <c r="F3253" s="106" t="s">
        <v>5346</v>
      </c>
      <c r="G3253" s="99">
        <v>330461.53000000003</v>
      </c>
      <c r="H3253" s="99">
        <v>67370.470000000016</v>
      </c>
      <c r="I3253" s="71">
        <f t="shared" si="687"/>
        <v>397832.00000000006</v>
      </c>
      <c r="J3253" s="99"/>
      <c r="K3253" s="99"/>
      <c r="L3253" s="99">
        <f t="shared" si="688"/>
        <v>0</v>
      </c>
      <c r="M3253" s="99">
        <f t="shared" si="686"/>
        <v>330461.53000000003</v>
      </c>
      <c r="N3253" s="99">
        <f t="shared" si="689"/>
        <v>67370.470000000016</v>
      </c>
      <c r="O3253" s="99">
        <f t="shared" si="690"/>
        <v>397832.00000000006</v>
      </c>
      <c r="P3253" s="99"/>
      <c r="Q3253" s="99"/>
      <c r="R3253" s="99">
        <f t="shared" si="691"/>
        <v>0</v>
      </c>
      <c r="S3253" s="99">
        <f t="shared" si="692"/>
        <v>330461.53000000003</v>
      </c>
      <c r="T3253" s="99">
        <f t="shared" si="693"/>
        <v>67370.470000000016</v>
      </c>
      <c r="U3253" s="99">
        <f t="shared" si="694"/>
        <v>397832.00000000006</v>
      </c>
      <c r="V3253" s="77"/>
    </row>
    <row r="3254" spans="1:22" s="92" customFormat="1" x14ac:dyDescent="0.25">
      <c r="A3254" s="109">
        <v>11</v>
      </c>
      <c r="B3254" s="235"/>
      <c r="C3254" s="235"/>
      <c r="D3254" s="235"/>
      <c r="E3254" s="235"/>
      <c r="F3254" s="106" t="s">
        <v>5347</v>
      </c>
      <c r="G3254" s="99">
        <v>167194.02000000002</v>
      </c>
      <c r="H3254" s="99">
        <v>21350.979999999989</v>
      </c>
      <c r="I3254" s="71">
        <f t="shared" si="687"/>
        <v>188545</v>
      </c>
      <c r="J3254" s="99"/>
      <c r="K3254" s="99"/>
      <c r="L3254" s="99">
        <f t="shared" si="688"/>
        <v>0</v>
      </c>
      <c r="M3254" s="99">
        <f t="shared" si="686"/>
        <v>167194.02000000002</v>
      </c>
      <c r="N3254" s="99">
        <f t="shared" si="689"/>
        <v>21350.979999999989</v>
      </c>
      <c r="O3254" s="99">
        <f t="shared" si="690"/>
        <v>188545</v>
      </c>
      <c r="P3254" s="99"/>
      <c r="Q3254" s="99"/>
      <c r="R3254" s="99">
        <f t="shared" si="691"/>
        <v>0</v>
      </c>
      <c r="S3254" s="99">
        <f t="shared" si="692"/>
        <v>167194.02000000002</v>
      </c>
      <c r="T3254" s="99">
        <f t="shared" si="693"/>
        <v>21350.979999999989</v>
      </c>
      <c r="U3254" s="99">
        <f t="shared" si="694"/>
        <v>188545</v>
      </c>
      <c r="V3254" s="77"/>
    </row>
    <row r="3255" spans="1:22" s="92" customFormat="1" x14ac:dyDescent="0.25">
      <c r="A3255" s="109">
        <v>12</v>
      </c>
      <c r="B3255" s="235"/>
      <c r="C3255" s="235"/>
      <c r="D3255" s="235"/>
      <c r="E3255" s="235"/>
      <c r="F3255" s="106" t="s">
        <v>5348</v>
      </c>
      <c r="G3255" s="99">
        <v>463339.02000000031</v>
      </c>
      <c r="H3255" s="99">
        <v>83640.98000000001</v>
      </c>
      <c r="I3255" s="71">
        <f t="shared" si="687"/>
        <v>546980.00000000035</v>
      </c>
      <c r="J3255" s="99"/>
      <c r="K3255" s="99"/>
      <c r="L3255" s="99">
        <f t="shared" si="688"/>
        <v>0</v>
      </c>
      <c r="M3255" s="99">
        <f t="shared" si="686"/>
        <v>463339.02000000031</v>
      </c>
      <c r="N3255" s="99">
        <f t="shared" si="689"/>
        <v>83640.98000000001</v>
      </c>
      <c r="O3255" s="99">
        <f t="shared" si="690"/>
        <v>546980.00000000035</v>
      </c>
      <c r="P3255" s="99"/>
      <c r="Q3255" s="99"/>
      <c r="R3255" s="99">
        <f t="shared" si="691"/>
        <v>0</v>
      </c>
      <c r="S3255" s="99">
        <f t="shared" si="692"/>
        <v>463339.02000000031</v>
      </c>
      <c r="T3255" s="99">
        <f t="shared" si="693"/>
        <v>83640.98000000001</v>
      </c>
      <c r="U3255" s="99">
        <f t="shared" si="694"/>
        <v>546980.00000000035</v>
      </c>
      <c r="V3255" s="77"/>
    </row>
    <row r="3256" spans="1:22" s="92" customFormat="1" x14ac:dyDescent="0.25">
      <c r="A3256" s="109">
        <v>13</v>
      </c>
      <c r="B3256" s="235"/>
      <c r="C3256" s="235"/>
      <c r="D3256" s="235"/>
      <c r="E3256" s="235"/>
      <c r="F3256" s="106" t="s">
        <v>5349</v>
      </c>
      <c r="G3256" s="99">
        <v>90493.930000000037</v>
      </c>
      <c r="H3256" s="99">
        <v>31673.070000000003</v>
      </c>
      <c r="I3256" s="71">
        <f t="shared" si="687"/>
        <v>122167.00000000004</v>
      </c>
      <c r="J3256" s="99"/>
      <c r="K3256" s="99"/>
      <c r="L3256" s="99">
        <f t="shared" si="688"/>
        <v>0</v>
      </c>
      <c r="M3256" s="99">
        <f t="shared" si="686"/>
        <v>90493.930000000037</v>
      </c>
      <c r="N3256" s="99">
        <f t="shared" si="689"/>
        <v>31673.070000000003</v>
      </c>
      <c r="O3256" s="99">
        <f t="shared" si="690"/>
        <v>122167.00000000004</v>
      </c>
      <c r="P3256" s="99"/>
      <c r="Q3256" s="99"/>
      <c r="R3256" s="99">
        <f t="shared" si="691"/>
        <v>0</v>
      </c>
      <c r="S3256" s="99">
        <f t="shared" si="692"/>
        <v>90493.930000000037</v>
      </c>
      <c r="T3256" s="99">
        <f t="shared" si="693"/>
        <v>31673.070000000003</v>
      </c>
      <c r="U3256" s="99">
        <f t="shared" si="694"/>
        <v>122167.00000000004</v>
      </c>
      <c r="V3256" s="77"/>
    </row>
    <row r="3257" spans="1:22" s="92" customFormat="1" x14ac:dyDescent="0.25">
      <c r="A3257" s="109">
        <v>14</v>
      </c>
      <c r="B3257" s="235"/>
      <c r="C3257" s="235"/>
      <c r="D3257" s="235"/>
      <c r="E3257" s="235"/>
      <c r="F3257" s="106" t="s">
        <v>5350</v>
      </c>
      <c r="G3257" s="99">
        <v>62916.169999999984</v>
      </c>
      <c r="H3257" s="99">
        <v>14826.830000000002</v>
      </c>
      <c r="I3257" s="71">
        <f t="shared" si="687"/>
        <v>77742.999999999985</v>
      </c>
      <c r="J3257" s="99"/>
      <c r="K3257" s="99"/>
      <c r="L3257" s="99">
        <f t="shared" si="688"/>
        <v>0</v>
      </c>
      <c r="M3257" s="99">
        <f t="shared" si="686"/>
        <v>62916.169999999984</v>
      </c>
      <c r="N3257" s="99">
        <f t="shared" si="689"/>
        <v>14826.830000000002</v>
      </c>
      <c r="O3257" s="99">
        <f t="shared" si="690"/>
        <v>77742.999999999985</v>
      </c>
      <c r="P3257" s="99"/>
      <c r="Q3257" s="99"/>
      <c r="R3257" s="99">
        <f t="shared" si="691"/>
        <v>0</v>
      </c>
      <c r="S3257" s="99">
        <f t="shared" si="692"/>
        <v>62916.169999999984</v>
      </c>
      <c r="T3257" s="99">
        <f t="shared" si="693"/>
        <v>14826.830000000002</v>
      </c>
      <c r="U3257" s="99">
        <f t="shared" si="694"/>
        <v>77742.999999999985</v>
      </c>
      <c r="V3257" s="77"/>
    </row>
    <row r="3258" spans="1:22" s="92" customFormat="1" x14ac:dyDescent="0.25">
      <c r="A3258" s="109">
        <v>15</v>
      </c>
      <c r="B3258" s="235"/>
      <c r="C3258" s="235"/>
      <c r="D3258" s="235"/>
      <c r="E3258" s="235"/>
      <c r="F3258" s="106" t="s">
        <v>5351</v>
      </c>
      <c r="G3258" s="99">
        <v>-20445.59</v>
      </c>
      <c r="H3258" s="99">
        <v>30414.59</v>
      </c>
      <c r="I3258" s="71">
        <f t="shared" si="687"/>
        <v>9969</v>
      </c>
      <c r="J3258" s="99"/>
      <c r="K3258" s="99"/>
      <c r="L3258" s="99">
        <f t="shared" si="688"/>
        <v>0</v>
      </c>
      <c r="M3258" s="99">
        <f t="shared" si="686"/>
        <v>-20445.59</v>
      </c>
      <c r="N3258" s="99">
        <f t="shared" si="689"/>
        <v>30414.59</v>
      </c>
      <c r="O3258" s="99">
        <f t="shared" si="690"/>
        <v>9969</v>
      </c>
      <c r="P3258" s="99"/>
      <c r="Q3258" s="99"/>
      <c r="R3258" s="99">
        <f t="shared" si="691"/>
        <v>0</v>
      </c>
      <c r="S3258" s="99">
        <f t="shared" si="692"/>
        <v>-20445.59</v>
      </c>
      <c r="T3258" s="99">
        <f t="shared" si="693"/>
        <v>30414.59</v>
      </c>
      <c r="U3258" s="99">
        <f t="shared" si="694"/>
        <v>9969</v>
      </c>
      <c r="V3258" s="77"/>
    </row>
    <row r="3259" spans="1:22" s="92" customFormat="1" x14ac:dyDescent="0.25">
      <c r="A3259" s="109">
        <v>16</v>
      </c>
      <c r="B3259" s="235"/>
      <c r="C3259" s="235"/>
      <c r="D3259" s="235"/>
      <c r="E3259" s="235"/>
      <c r="F3259" s="106" t="s">
        <v>5352</v>
      </c>
      <c r="G3259" s="99">
        <v>0</v>
      </c>
      <c r="H3259" s="99">
        <v>0</v>
      </c>
      <c r="I3259" s="71">
        <f t="shared" si="687"/>
        <v>0</v>
      </c>
      <c r="J3259" s="99"/>
      <c r="K3259" s="99"/>
      <c r="L3259" s="99">
        <f t="shared" si="688"/>
        <v>0</v>
      </c>
      <c r="M3259" s="99">
        <f t="shared" si="686"/>
        <v>0</v>
      </c>
      <c r="N3259" s="99">
        <f t="shared" si="689"/>
        <v>0</v>
      </c>
      <c r="O3259" s="99">
        <f t="shared" si="690"/>
        <v>0</v>
      </c>
      <c r="P3259" s="99"/>
      <c r="Q3259" s="99"/>
      <c r="R3259" s="99">
        <f t="shared" si="691"/>
        <v>0</v>
      </c>
      <c r="S3259" s="99">
        <f t="shared" si="692"/>
        <v>0</v>
      </c>
      <c r="T3259" s="99">
        <f t="shared" si="693"/>
        <v>0</v>
      </c>
      <c r="U3259" s="99">
        <f t="shared" si="694"/>
        <v>0</v>
      </c>
      <c r="V3259" s="77"/>
    </row>
    <row r="3260" spans="1:22" s="92" customFormat="1" x14ac:dyDescent="0.25">
      <c r="A3260" s="109">
        <v>17</v>
      </c>
      <c r="B3260" s="235"/>
      <c r="C3260" s="235"/>
      <c r="D3260" s="235"/>
      <c r="E3260" s="235"/>
      <c r="F3260" s="106" t="s">
        <v>5353</v>
      </c>
      <c r="G3260" s="99">
        <v>59587.209999999948</v>
      </c>
      <c r="H3260" s="99">
        <v>23068.789999999986</v>
      </c>
      <c r="I3260" s="71">
        <f t="shared" si="687"/>
        <v>82655.999999999942</v>
      </c>
      <c r="J3260" s="99"/>
      <c r="K3260" s="99"/>
      <c r="L3260" s="99">
        <f t="shared" si="688"/>
        <v>0</v>
      </c>
      <c r="M3260" s="99">
        <f t="shared" si="686"/>
        <v>59587.209999999948</v>
      </c>
      <c r="N3260" s="99">
        <f t="shared" si="689"/>
        <v>23068.789999999986</v>
      </c>
      <c r="O3260" s="99">
        <f t="shared" si="690"/>
        <v>82655.999999999942</v>
      </c>
      <c r="P3260" s="99"/>
      <c r="Q3260" s="99"/>
      <c r="R3260" s="99">
        <f t="shared" si="691"/>
        <v>0</v>
      </c>
      <c r="S3260" s="99">
        <f t="shared" si="692"/>
        <v>59587.209999999948</v>
      </c>
      <c r="T3260" s="99">
        <f t="shared" si="693"/>
        <v>23068.789999999986</v>
      </c>
      <c r="U3260" s="99">
        <f t="shared" si="694"/>
        <v>82655.999999999942</v>
      </c>
      <c r="V3260" s="77"/>
    </row>
    <row r="3261" spans="1:22" s="92" customFormat="1" x14ac:dyDescent="0.25">
      <c r="A3261" s="109">
        <v>18</v>
      </c>
      <c r="B3261" s="235"/>
      <c r="C3261" s="235"/>
      <c r="D3261" s="235"/>
      <c r="E3261" s="235"/>
      <c r="F3261" s="106" t="s">
        <v>5354</v>
      </c>
      <c r="G3261" s="99">
        <v>111853.70000000003</v>
      </c>
      <c r="H3261" s="99">
        <v>20518.300000000003</v>
      </c>
      <c r="I3261" s="71">
        <f t="shared" si="687"/>
        <v>132372.00000000003</v>
      </c>
      <c r="J3261" s="99"/>
      <c r="K3261" s="99"/>
      <c r="L3261" s="99">
        <f t="shared" si="688"/>
        <v>0</v>
      </c>
      <c r="M3261" s="99">
        <f t="shared" si="686"/>
        <v>111853.70000000003</v>
      </c>
      <c r="N3261" s="99">
        <f t="shared" si="689"/>
        <v>20518.300000000003</v>
      </c>
      <c r="O3261" s="99">
        <f t="shared" si="690"/>
        <v>132372.00000000003</v>
      </c>
      <c r="P3261" s="99"/>
      <c r="Q3261" s="99"/>
      <c r="R3261" s="99">
        <f t="shared" si="691"/>
        <v>0</v>
      </c>
      <c r="S3261" s="99">
        <f t="shared" si="692"/>
        <v>111853.70000000003</v>
      </c>
      <c r="T3261" s="99">
        <f t="shared" si="693"/>
        <v>20518.300000000003</v>
      </c>
      <c r="U3261" s="99">
        <f t="shared" si="694"/>
        <v>132372.00000000003</v>
      </c>
      <c r="V3261" s="77"/>
    </row>
    <row r="3262" spans="1:22" s="92" customFormat="1" x14ac:dyDescent="0.25">
      <c r="A3262" s="109">
        <v>19</v>
      </c>
      <c r="B3262" s="235"/>
      <c r="C3262" s="235"/>
      <c r="D3262" s="235"/>
      <c r="E3262" s="235"/>
      <c r="F3262" s="106" t="s">
        <v>5355</v>
      </c>
      <c r="G3262" s="99">
        <v>75499.25</v>
      </c>
      <c r="H3262" s="99">
        <v>12633.749999999998</v>
      </c>
      <c r="I3262" s="71">
        <f t="shared" si="687"/>
        <v>88133</v>
      </c>
      <c r="J3262" s="99"/>
      <c r="K3262" s="99"/>
      <c r="L3262" s="99">
        <f t="shared" si="688"/>
        <v>0</v>
      </c>
      <c r="M3262" s="99">
        <f t="shared" si="686"/>
        <v>75499.25</v>
      </c>
      <c r="N3262" s="99">
        <f t="shared" si="689"/>
        <v>12633.749999999998</v>
      </c>
      <c r="O3262" s="99">
        <f t="shared" si="690"/>
        <v>88133</v>
      </c>
      <c r="P3262" s="99"/>
      <c r="Q3262" s="99"/>
      <c r="R3262" s="99">
        <f t="shared" si="691"/>
        <v>0</v>
      </c>
      <c r="S3262" s="99">
        <f t="shared" si="692"/>
        <v>75499.25</v>
      </c>
      <c r="T3262" s="99">
        <f t="shared" si="693"/>
        <v>12633.749999999998</v>
      </c>
      <c r="U3262" s="99">
        <f t="shared" si="694"/>
        <v>88133</v>
      </c>
      <c r="V3262" s="77"/>
    </row>
    <row r="3263" spans="1:22" s="92" customFormat="1" x14ac:dyDescent="0.25">
      <c r="A3263" s="109">
        <v>20</v>
      </c>
      <c r="B3263" s="235"/>
      <c r="C3263" s="235"/>
      <c r="D3263" s="235"/>
      <c r="E3263" s="235"/>
      <c r="F3263" s="106" t="s">
        <v>5356</v>
      </c>
      <c r="G3263" s="99">
        <v>228516.21999999997</v>
      </c>
      <c r="H3263" s="99">
        <v>50352.780000000006</v>
      </c>
      <c r="I3263" s="71">
        <f t="shared" si="687"/>
        <v>278869</v>
      </c>
      <c r="J3263" s="99"/>
      <c r="K3263" s="99"/>
      <c r="L3263" s="99">
        <f t="shared" si="688"/>
        <v>0</v>
      </c>
      <c r="M3263" s="99">
        <f t="shared" si="686"/>
        <v>228516.21999999997</v>
      </c>
      <c r="N3263" s="99">
        <f t="shared" si="689"/>
        <v>50352.780000000006</v>
      </c>
      <c r="O3263" s="99">
        <f t="shared" si="690"/>
        <v>278869</v>
      </c>
      <c r="P3263" s="99"/>
      <c r="Q3263" s="99"/>
      <c r="R3263" s="99">
        <f t="shared" si="691"/>
        <v>0</v>
      </c>
      <c r="S3263" s="99">
        <f t="shared" si="692"/>
        <v>228516.21999999997</v>
      </c>
      <c r="T3263" s="99">
        <f t="shared" si="693"/>
        <v>50352.780000000006</v>
      </c>
      <c r="U3263" s="99">
        <f t="shared" si="694"/>
        <v>278869</v>
      </c>
      <c r="V3263" s="77"/>
    </row>
    <row r="3264" spans="1:22" s="92" customFormat="1" x14ac:dyDescent="0.25">
      <c r="A3264" s="109">
        <v>21</v>
      </c>
      <c r="B3264" s="235"/>
      <c r="C3264" s="235"/>
      <c r="D3264" s="235"/>
      <c r="E3264" s="235"/>
      <c r="F3264" s="106" t="s">
        <v>5357</v>
      </c>
      <c r="G3264" s="99">
        <v>-75500.540000000008</v>
      </c>
      <c r="H3264" s="99">
        <v>-9851.4600000000009</v>
      </c>
      <c r="I3264" s="71">
        <f t="shared" si="687"/>
        <v>-85352.000000000015</v>
      </c>
      <c r="J3264" s="99"/>
      <c r="K3264" s="99"/>
      <c r="L3264" s="99">
        <f t="shared" si="688"/>
        <v>0</v>
      </c>
      <c r="M3264" s="99">
        <f t="shared" si="686"/>
        <v>-75500.540000000008</v>
      </c>
      <c r="N3264" s="99">
        <f t="shared" si="689"/>
        <v>-9851.4600000000009</v>
      </c>
      <c r="O3264" s="99">
        <f t="shared" si="690"/>
        <v>-85352.000000000015</v>
      </c>
      <c r="P3264" s="99"/>
      <c r="Q3264" s="99"/>
      <c r="R3264" s="99">
        <f t="shared" si="691"/>
        <v>0</v>
      </c>
      <c r="S3264" s="99">
        <f t="shared" si="692"/>
        <v>-75500.540000000008</v>
      </c>
      <c r="T3264" s="99">
        <f t="shared" si="693"/>
        <v>-9851.4600000000009</v>
      </c>
      <c r="U3264" s="99">
        <f t="shared" si="694"/>
        <v>-85352.000000000015</v>
      </c>
      <c r="V3264" s="77"/>
    </row>
    <row r="3265" spans="1:68" s="92" customFormat="1" x14ac:dyDescent="0.25">
      <c r="A3265" s="109">
        <v>22</v>
      </c>
      <c r="B3265" s="235"/>
      <c r="C3265" s="235"/>
      <c r="D3265" s="235"/>
      <c r="E3265" s="235"/>
      <c r="F3265" s="106" t="s">
        <v>5358</v>
      </c>
      <c r="G3265" s="99">
        <v>11836.770000000002</v>
      </c>
      <c r="H3265" s="99">
        <v>4508.2299999999996</v>
      </c>
      <c r="I3265" s="71">
        <f t="shared" si="687"/>
        <v>16345.000000000002</v>
      </c>
      <c r="J3265" s="99"/>
      <c r="K3265" s="99"/>
      <c r="L3265" s="99">
        <f t="shared" si="688"/>
        <v>0</v>
      </c>
      <c r="M3265" s="99">
        <f t="shared" si="686"/>
        <v>11836.770000000002</v>
      </c>
      <c r="N3265" s="99">
        <f t="shared" si="689"/>
        <v>4508.2299999999996</v>
      </c>
      <c r="O3265" s="99">
        <f t="shared" si="690"/>
        <v>16345.000000000002</v>
      </c>
      <c r="P3265" s="99"/>
      <c r="Q3265" s="99"/>
      <c r="R3265" s="99">
        <f t="shared" si="691"/>
        <v>0</v>
      </c>
      <c r="S3265" s="99">
        <f t="shared" si="692"/>
        <v>11836.770000000002</v>
      </c>
      <c r="T3265" s="99">
        <f t="shared" si="693"/>
        <v>4508.2299999999996</v>
      </c>
      <c r="U3265" s="99">
        <f t="shared" si="694"/>
        <v>16345.000000000002</v>
      </c>
      <c r="V3265" s="77"/>
    </row>
    <row r="3266" spans="1:68" s="92" customFormat="1" x14ac:dyDescent="0.25">
      <c r="A3266" s="109">
        <v>23</v>
      </c>
      <c r="B3266" s="235"/>
      <c r="C3266" s="235"/>
      <c r="D3266" s="235"/>
      <c r="E3266" s="235"/>
      <c r="F3266" s="106" t="s">
        <v>5359</v>
      </c>
      <c r="G3266" s="99">
        <v>98704.71000000005</v>
      </c>
      <c r="H3266" s="99">
        <v>1860.2900000000081</v>
      </c>
      <c r="I3266" s="71">
        <f t="shared" si="687"/>
        <v>100565.00000000006</v>
      </c>
      <c r="J3266" s="99"/>
      <c r="K3266" s="99"/>
      <c r="L3266" s="99">
        <f t="shared" si="688"/>
        <v>0</v>
      </c>
      <c r="M3266" s="99">
        <f t="shared" si="686"/>
        <v>98704.71000000005</v>
      </c>
      <c r="N3266" s="99">
        <f t="shared" si="689"/>
        <v>1860.2900000000081</v>
      </c>
      <c r="O3266" s="99">
        <f t="shared" si="690"/>
        <v>100565.00000000006</v>
      </c>
      <c r="P3266" s="99"/>
      <c r="Q3266" s="99"/>
      <c r="R3266" s="99">
        <f t="shared" si="691"/>
        <v>0</v>
      </c>
      <c r="S3266" s="99">
        <f t="shared" si="692"/>
        <v>98704.71000000005</v>
      </c>
      <c r="T3266" s="99">
        <f t="shared" si="693"/>
        <v>1860.2900000000081</v>
      </c>
      <c r="U3266" s="99">
        <f t="shared" si="694"/>
        <v>100565.00000000006</v>
      </c>
      <c r="V3266" s="77"/>
    </row>
    <row r="3267" spans="1:68" s="92" customFormat="1" x14ac:dyDescent="0.25">
      <c r="A3267" s="109">
        <v>24</v>
      </c>
      <c r="B3267" s="235"/>
      <c r="C3267" s="235"/>
      <c r="D3267" s="235"/>
      <c r="E3267" s="235"/>
      <c r="F3267" s="106" t="s">
        <v>5360</v>
      </c>
      <c r="G3267" s="99">
        <v>12331.179999999998</v>
      </c>
      <c r="H3267" s="99">
        <v>9381.82</v>
      </c>
      <c r="I3267" s="71">
        <f t="shared" si="687"/>
        <v>21713</v>
      </c>
      <c r="J3267" s="99"/>
      <c r="K3267" s="99"/>
      <c r="L3267" s="99">
        <f t="shared" si="688"/>
        <v>0</v>
      </c>
      <c r="M3267" s="99">
        <f t="shared" si="686"/>
        <v>12331.179999999998</v>
      </c>
      <c r="N3267" s="99">
        <f t="shared" si="689"/>
        <v>9381.82</v>
      </c>
      <c r="O3267" s="99">
        <f t="shared" si="690"/>
        <v>21713</v>
      </c>
      <c r="P3267" s="99"/>
      <c r="Q3267" s="99"/>
      <c r="R3267" s="99">
        <f t="shared" si="691"/>
        <v>0</v>
      </c>
      <c r="S3267" s="99">
        <f t="shared" si="692"/>
        <v>12331.179999999998</v>
      </c>
      <c r="T3267" s="99">
        <f t="shared" si="693"/>
        <v>9381.82</v>
      </c>
      <c r="U3267" s="99">
        <f t="shared" si="694"/>
        <v>21713</v>
      </c>
      <c r="V3267" s="77"/>
    </row>
    <row r="3268" spans="1:68" s="92" customFormat="1" x14ac:dyDescent="0.25">
      <c r="A3268" s="109">
        <v>25</v>
      </c>
      <c r="B3268" s="235"/>
      <c r="C3268" s="235"/>
      <c r="D3268" s="235"/>
      <c r="E3268" s="235"/>
      <c r="F3268" s="106" t="s">
        <v>5361</v>
      </c>
      <c r="G3268" s="99">
        <v>156639.72000000018</v>
      </c>
      <c r="H3268" s="99">
        <v>27267.279999999999</v>
      </c>
      <c r="I3268" s="71">
        <f t="shared" si="687"/>
        <v>183907.00000000017</v>
      </c>
      <c r="J3268" s="99"/>
      <c r="K3268" s="99"/>
      <c r="L3268" s="99">
        <f t="shared" si="688"/>
        <v>0</v>
      </c>
      <c r="M3268" s="99">
        <f t="shared" si="686"/>
        <v>156639.72000000018</v>
      </c>
      <c r="N3268" s="99">
        <f t="shared" si="689"/>
        <v>27267.279999999999</v>
      </c>
      <c r="O3268" s="99">
        <f t="shared" si="690"/>
        <v>183907.00000000017</v>
      </c>
      <c r="P3268" s="99"/>
      <c r="Q3268" s="99"/>
      <c r="R3268" s="99">
        <f t="shared" si="691"/>
        <v>0</v>
      </c>
      <c r="S3268" s="99">
        <f t="shared" si="692"/>
        <v>156639.72000000018</v>
      </c>
      <c r="T3268" s="99">
        <f t="shared" si="693"/>
        <v>27267.279999999999</v>
      </c>
      <c r="U3268" s="99">
        <f t="shared" si="694"/>
        <v>183907.00000000017</v>
      </c>
      <c r="V3268" s="77"/>
    </row>
    <row r="3269" spans="1:68" s="92" customFormat="1" x14ac:dyDescent="0.25">
      <c r="A3269" s="109">
        <v>26</v>
      </c>
      <c r="B3269" s="235"/>
      <c r="C3269" s="235"/>
      <c r="D3269" s="235"/>
      <c r="E3269" s="235"/>
      <c r="F3269" s="106" t="s">
        <v>5362</v>
      </c>
      <c r="G3269" s="99">
        <v>5877.0299999999934</v>
      </c>
      <c r="H3269" s="99">
        <v>-3130.0300000000007</v>
      </c>
      <c r="I3269" s="71">
        <f t="shared" si="687"/>
        <v>2746.9999999999927</v>
      </c>
      <c r="J3269" s="99"/>
      <c r="K3269" s="99"/>
      <c r="L3269" s="99">
        <f t="shared" si="688"/>
        <v>0</v>
      </c>
      <c r="M3269" s="99">
        <f t="shared" si="686"/>
        <v>5877.0299999999934</v>
      </c>
      <c r="N3269" s="99">
        <f t="shared" si="689"/>
        <v>-3130.0300000000007</v>
      </c>
      <c r="O3269" s="99">
        <f t="shared" si="690"/>
        <v>2746.9999999999927</v>
      </c>
      <c r="P3269" s="99"/>
      <c r="Q3269" s="99"/>
      <c r="R3269" s="99">
        <f t="shared" si="691"/>
        <v>0</v>
      </c>
      <c r="S3269" s="99">
        <f t="shared" si="692"/>
        <v>5877.0299999999934</v>
      </c>
      <c r="T3269" s="99">
        <f t="shared" si="693"/>
        <v>-3130.0300000000007</v>
      </c>
      <c r="U3269" s="99">
        <f t="shared" si="694"/>
        <v>2746.9999999999927</v>
      </c>
      <c r="V3269" s="77"/>
    </row>
    <row r="3270" spans="1:68" s="92" customFormat="1" x14ac:dyDescent="0.25">
      <c r="A3270" s="109">
        <v>27</v>
      </c>
      <c r="B3270" s="235"/>
      <c r="C3270" s="235"/>
      <c r="D3270" s="235"/>
      <c r="E3270" s="235"/>
      <c r="F3270" s="106" t="s">
        <v>5363</v>
      </c>
      <c r="G3270" s="99">
        <v>112882.21000000002</v>
      </c>
      <c r="H3270" s="99">
        <v>33055.789999999994</v>
      </c>
      <c r="I3270" s="71">
        <f t="shared" si="687"/>
        <v>145938</v>
      </c>
      <c r="J3270" s="99"/>
      <c r="K3270" s="99"/>
      <c r="L3270" s="99">
        <f t="shared" si="688"/>
        <v>0</v>
      </c>
      <c r="M3270" s="99">
        <f t="shared" si="686"/>
        <v>112882.21000000002</v>
      </c>
      <c r="N3270" s="99">
        <f t="shared" si="689"/>
        <v>33055.789999999994</v>
      </c>
      <c r="O3270" s="99">
        <f t="shared" si="690"/>
        <v>145938</v>
      </c>
      <c r="P3270" s="99"/>
      <c r="Q3270" s="99"/>
      <c r="R3270" s="99">
        <f t="shared" si="691"/>
        <v>0</v>
      </c>
      <c r="S3270" s="99">
        <f t="shared" si="692"/>
        <v>112882.21000000002</v>
      </c>
      <c r="T3270" s="99">
        <f t="shared" si="693"/>
        <v>33055.789999999994</v>
      </c>
      <c r="U3270" s="99">
        <f t="shared" si="694"/>
        <v>145938</v>
      </c>
      <c r="V3270" s="77"/>
    </row>
    <row r="3271" spans="1:68" s="92" customFormat="1" x14ac:dyDescent="0.25">
      <c r="A3271" s="109">
        <v>28</v>
      </c>
      <c r="B3271" s="235"/>
      <c r="C3271" s="235"/>
      <c r="D3271" s="235"/>
      <c r="E3271" s="235"/>
      <c r="F3271" s="106" t="s">
        <v>5364</v>
      </c>
      <c r="G3271" s="99">
        <v>298651.16999999987</v>
      </c>
      <c r="H3271" s="99">
        <v>76838.830000000016</v>
      </c>
      <c r="I3271" s="71">
        <f t="shared" si="687"/>
        <v>375489.99999999988</v>
      </c>
      <c r="J3271" s="99"/>
      <c r="K3271" s="99"/>
      <c r="L3271" s="99">
        <f t="shared" si="688"/>
        <v>0</v>
      </c>
      <c r="M3271" s="99">
        <f t="shared" si="686"/>
        <v>298651.16999999987</v>
      </c>
      <c r="N3271" s="99">
        <f t="shared" si="689"/>
        <v>76838.830000000016</v>
      </c>
      <c r="O3271" s="99">
        <f t="shared" si="690"/>
        <v>375489.99999999988</v>
      </c>
      <c r="P3271" s="99"/>
      <c r="Q3271" s="99"/>
      <c r="R3271" s="99">
        <f t="shared" si="691"/>
        <v>0</v>
      </c>
      <c r="S3271" s="99">
        <f t="shared" si="692"/>
        <v>298651.16999999987</v>
      </c>
      <c r="T3271" s="99">
        <f t="shared" si="693"/>
        <v>76838.830000000016</v>
      </c>
      <c r="U3271" s="99">
        <f t="shared" si="694"/>
        <v>375489.99999999988</v>
      </c>
      <c r="V3271" s="77"/>
    </row>
    <row r="3272" spans="1:68" s="92" customFormat="1" x14ac:dyDescent="0.25">
      <c r="A3272" s="109">
        <v>29</v>
      </c>
      <c r="B3272" s="236"/>
      <c r="C3272" s="236"/>
      <c r="D3272" s="236"/>
      <c r="E3272" s="236"/>
      <c r="F3272" s="106" t="s">
        <v>5365</v>
      </c>
      <c r="G3272" s="99">
        <v>364688.39000000007</v>
      </c>
      <c r="H3272" s="99">
        <v>77330.609999999986</v>
      </c>
      <c r="I3272" s="71">
        <f t="shared" si="687"/>
        <v>442019.00000000006</v>
      </c>
      <c r="J3272" s="99"/>
      <c r="K3272" s="99"/>
      <c r="L3272" s="99">
        <f t="shared" si="688"/>
        <v>0</v>
      </c>
      <c r="M3272" s="99">
        <f t="shared" si="686"/>
        <v>364688.39000000007</v>
      </c>
      <c r="N3272" s="99">
        <f t="shared" si="689"/>
        <v>77330.609999999986</v>
      </c>
      <c r="O3272" s="99">
        <f t="shared" si="690"/>
        <v>442019.00000000006</v>
      </c>
      <c r="P3272" s="99"/>
      <c r="Q3272" s="99"/>
      <c r="R3272" s="99">
        <f t="shared" si="691"/>
        <v>0</v>
      </c>
      <c r="S3272" s="99">
        <f t="shared" si="692"/>
        <v>364688.39000000007</v>
      </c>
      <c r="T3272" s="99">
        <f t="shared" si="693"/>
        <v>77330.609999999986</v>
      </c>
      <c r="U3272" s="99">
        <f t="shared" si="694"/>
        <v>442019.00000000006</v>
      </c>
      <c r="V3272" s="77"/>
    </row>
    <row r="3273" spans="1:68" s="219" customFormat="1" x14ac:dyDescent="0.25">
      <c r="A3273" s="255" t="s">
        <v>43</v>
      </c>
      <c r="B3273" s="256"/>
      <c r="C3273" s="256"/>
      <c r="D3273" s="256"/>
      <c r="E3273" s="256"/>
      <c r="F3273" s="218">
        <f>A3272</f>
        <v>29</v>
      </c>
      <c r="G3273" s="97">
        <f>SUM(G3244:G3272)</f>
        <v>2924120.34</v>
      </c>
      <c r="H3273" s="97">
        <f t="shared" ref="H3273:U3273" si="696">SUM(H3244:H3272)</f>
        <v>656979.65999999992</v>
      </c>
      <c r="I3273" s="97">
        <f t="shared" si="696"/>
        <v>3581100.0000000005</v>
      </c>
      <c r="J3273" s="97">
        <f t="shared" si="696"/>
        <v>0</v>
      </c>
      <c r="K3273" s="97">
        <f t="shared" si="696"/>
        <v>0</v>
      </c>
      <c r="L3273" s="97">
        <f t="shared" si="696"/>
        <v>0</v>
      </c>
      <c r="M3273" s="97">
        <f t="shared" si="696"/>
        <v>2924120.34</v>
      </c>
      <c r="N3273" s="97">
        <f t="shared" si="696"/>
        <v>656979.65999999992</v>
      </c>
      <c r="O3273" s="97">
        <f t="shared" si="696"/>
        <v>3581100.0000000005</v>
      </c>
      <c r="P3273" s="97">
        <f t="shared" si="696"/>
        <v>0</v>
      </c>
      <c r="Q3273" s="97">
        <f t="shared" si="696"/>
        <v>0</v>
      </c>
      <c r="R3273" s="97">
        <f t="shared" si="696"/>
        <v>0</v>
      </c>
      <c r="S3273" s="97">
        <f t="shared" si="696"/>
        <v>2924120.34</v>
      </c>
      <c r="T3273" s="97">
        <f t="shared" si="696"/>
        <v>656979.65999999992</v>
      </c>
      <c r="U3273" s="97">
        <f t="shared" si="696"/>
        <v>3581100.0000000005</v>
      </c>
      <c r="V3273" s="97"/>
      <c r="W3273" s="92"/>
      <c r="X3273" s="92"/>
      <c r="Y3273" s="92"/>
      <c r="Z3273" s="92"/>
      <c r="AA3273" s="92"/>
      <c r="AB3273" s="92"/>
      <c r="AC3273" s="92"/>
      <c r="AD3273" s="92"/>
      <c r="AE3273" s="92"/>
      <c r="AF3273" s="92"/>
      <c r="AG3273" s="92"/>
      <c r="AH3273" s="92"/>
      <c r="AI3273" s="92"/>
      <c r="AJ3273" s="92"/>
      <c r="AK3273" s="92"/>
      <c r="AL3273" s="92"/>
      <c r="AM3273" s="92"/>
      <c r="AN3273" s="92"/>
      <c r="AO3273" s="92"/>
      <c r="AP3273" s="92"/>
      <c r="AQ3273" s="92"/>
      <c r="AR3273" s="92"/>
      <c r="AS3273" s="92"/>
      <c r="AT3273" s="92"/>
      <c r="AU3273" s="92"/>
      <c r="AV3273" s="92"/>
      <c r="AW3273" s="92"/>
      <c r="AX3273" s="92"/>
      <c r="AY3273" s="92"/>
      <c r="AZ3273" s="92"/>
      <c r="BA3273" s="92"/>
      <c r="BB3273" s="92"/>
      <c r="BC3273" s="92"/>
      <c r="BD3273" s="92"/>
      <c r="BE3273" s="92"/>
      <c r="BF3273" s="92"/>
      <c r="BG3273" s="92"/>
      <c r="BH3273" s="92"/>
      <c r="BI3273" s="92"/>
      <c r="BJ3273" s="92"/>
      <c r="BK3273" s="92"/>
      <c r="BL3273" s="92"/>
      <c r="BM3273" s="92"/>
      <c r="BN3273" s="92"/>
      <c r="BO3273" s="92"/>
      <c r="BP3273" s="92"/>
    </row>
    <row r="3274" spans="1:68" s="92" customFormat="1" ht="15" customHeight="1" x14ac:dyDescent="0.25">
      <c r="A3274" s="109">
        <v>1</v>
      </c>
      <c r="B3274" s="234" t="s">
        <v>1843</v>
      </c>
      <c r="C3274" s="234" t="s">
        <v>1844</v>
      </c>
      <c r="D3274" s="234" t="s">
        <v>5601</v>
      </c>
      <c r="E3274" s="234" t="s">
        <v>2249</v>
      </c>
      <c r="F3274" s="106" t="s">
        <v>5366</v>
      </c>
      <c r="G3274" s="99">
        <v>-39282.570000000007</v>
      </c>
      <c r="H3274" s="99">
        <v>-10533.43</v>
      </c>
      <c r="I3274" s="71">
        <f t="shared" si="687"/>
        <v>-49816.000000000007</v>
      </c>
      <c r="J3274" s="99"/>
      <c r="K3274" s="99"/>
      <c r="L3274" s="99">
        <f t="shared" si="688"/>
        <v>0</v>
      </c>
      <c r="M3274" s="99">
        <f t="shared" si="686"/>
        <v>-39282.570000000007</v>
      </c>
      <c r="N3274" s="99">
        <f t="shared" si="689"/>
        <v>-10533.43</v>
      </c>
      <c r="O3274" s="99">
        <f t="shared" si="690"/>
        <v>-49816.000000000007</v>
      </c>
      <c r="P3274" s="99"/>
      <c r="Q3274" s="99"/>
      <c r="R3274" s="99">
        <f t="shared" si="691"/>
        <v>0</v>
      </c>
      <c r="S3274" s="99">
        <f t="shared" si="692"/>
        <v>-39282.570000000007</v>
      </c>
      <c r="T3274" s="99">
        <f t="shared" si="693"/>
        <v>-10533.43</v>
      </c>
      <c r="U3274" s="99">
        <f t="shared" si="694"/>
        <v>-49816.000000000007</v>
      </c>
      <c r="V3274" s="77"/>
    </row>
    <row r="3275" spans="1:68" s="92" customFormat="1" x14ac:dyDescent="0.25">
      <c r="A3275" s="109">
        <v>2</v>
      </c>
      <c r="B3275" s="235"/>
      <c r="C3275" s="235"/>
      <c r="D3275" s="235"/>
      <c r="E3275" s="235"/>
      <c r="F3275" s="106" t="s">
        <v>5367</v>
      </c>
      <c r="G3275" s="99">
        <v>0</v>
      </c>
      <c r="H3275" s="99">
        <v>0</v>
      </c>
      <c r="I3275" s="71">
        <f t="shared" si="687"/>
        <v>0</v>
      </c>
      <c r="J3275" s="99"/>
      <c r="K3275" s="99"/>
      <c r="L3275" s="99">
        <f t="shared" si="688"/>
        <v>0</v>
      </c>
      <c r="M3275" s="99">
        <f t="shared" si="686"/>
        <v>0</v>
      </c>
      <c r="N3275" s="99">
        <f t="shared" si="689"/>
        <v>0</v>
      </c>
      <c r="O3275" s="99">
        <f t="shared" si="690"/>
        <v>0</v>
      </c>
      <c r="P3275" s="99"/>
      <c r="Q3275" s="99"/>
      <c r="R3275" s="99">
        <f t="shared" si="691"/>
        <v>0</v>
      </c>
      <c r="S3275" s="99">
        <f t="shared" si="692"/>
        <v>0</v>
      </c>
      <c r="T3275" s="99">
        <f t="shared" si="693"/>
        <v>0</v>
      </c>
      <c r="U3275" s="99">
        <f t="shared" si="694"/>
        <v>0</v>
      </c>
      <c r="V3275" s="77"/>
    </row>
    <row r="3276" spans="1:68" s="92" customFormat="1" x14ac:dyDescent="0.25">
      <c r="A3276" s="109">
        <v>3</v>
      </c>
      <c r="B3276" s="235"/>
      <c r="C3276" s="235"/>
      <c r="D3276" s="235"/>
      <c r="E3276" s="235"/>
      <c r="F3276" s="106" t="s">
        <v>5368</v>
      </c>
      <c r="G3276" s="99">
        <v>126834.93000000014</v>
      </c>
      <c r="H3276" s="99">
        <v>-12.930000000000291</v>
      </c>
      <c r="I3276" s="71">
        <f t="shared" si="687"/>
        <v>126822.00000000015</v>
      </c>
      <c r="J3276" s="99"/>
      <c r="K3276" s="99"/>
      <c r="L3276" s="99">
        <f t="shared" si="688"/>
        <v>0</v>
      </c>
      <c r="M3276" s="99">
        <f t="shared" si="686"/>
        <v>126834.93000000014</v>
      </c>
      <c r="N3276" s="99">
        <f t="shared" si="689"/>
        <v>-12.930000000000291</v>
      </c>
      <c r="O3276" s="99">
        <f t="shared" si="690"/>
        <v>126822.00000000015</v>
      </c>
      <c r="P3276" s="99"/>
      <c r="Q3276" s="99"/>
      <c r="R3276" s="99">
        <f t="shared" si="691"/>
        <v>0</v>
      </c>
      <c r="S3276" s="99">
        <f t="shared" si="692"/>
        <v>126834.93000000014</v>
      </c>
      <c r="T3276" s="99">
        <f t="shared" si="693"/>
        <v>-12.930000000000291</v>
      </c>
      <c r="U3276" s="99">
        <f t="shared" si="694"/>
        <v>126822.00000000015</v>
      </c>
      <c r="V3276" s="77"/>
    </row>
    <row r="3277" spans="1:68" s="92" customFormat="1" x14ac:dyDescent="0.25">
      <c r="A3277" s="109">
        <v>4</v>
      </c>
      <c r="B3277" s="235"/>
      <c r="C3277" s="235"/>
      <c r="D3277" s="235"/>
      <c r="E3277" s="235"/>
      <c r="F3277" s="106" t="s">
        <v>5369</v>
      </c>
      <c r="G3277" s="99">
        <v>35968.009999999987</v>
      </c>
      <c r="H3277" s="99">
        <v>17124.990000000002</v>
      </c>
      <c r="I3277" s="71">
        <f t="shared" si="687"/>
        <v>53092.999999999985</v>
      </c>
      <c r="J3277" s="99"/>
      <c r="K3277" s="99"/>
      <c r="L3277" s="99">
        <f t="shared" si="688"/>
        <v>0</v>
      </c>
      <c r="M3277" s="99">
        <f t="shared" si="686"/>
        <v>35968.009999999987</v>
      </c>
      <c r="N3277" s="99">
        <f t="shared" si="689"/>
        <v>17124.990000000002</v>
      </c>
      <c r="O3277" s="99">
        <f t="shared" si="690"/>
        <v>53092.999999999985</v>
      </c>
      <c r="P3277" s="99"/>
      <c r="Q3277" s="99"/>
      <c r="R3277" s="99">
        <f t="shared" si="691"/>
        <v>0</v>
      </c>
      <c r="S3277" s="99">
        <f t="shared" si="692"/>
        <v>35968.009999999987</v>
      </c>
      <c r="T3277" s="99">
        <f t="shared" si="693"/>
        <v>17124.990000000002</v>
      </c>
      <c r="U3277" s="99">
        <f t="shared" si="694"/>
        <v>53092.999999999985</v>
      </c>
      <c r="V3277" s="77"/>
    </row>
    <row r="3278" spans="1:68" s="92" customFormat="1" x14ac:dyDescent="0.25">
      <c r="A3278" s="109">
        <v>5</v>
      </c>
      <c r="B3278" s="235"/>
      <c r="C3278" s="235"/>
      <c r="D3278" s="235"/>
      <c r="E3278" s="235"/>
      <c r="F3278" s="106" t="s">
        <v>5370</v>
      </c>
      <c r="G3278" s="99">
        <v>14389.400000000005</v>
      </c>
      <c r="H3278" s="99">
        <v>13052.6</v>
      </c>
      <c r="I3278" s="71">
        <f t="shared" si="687"/>
        <v>27442.000000000007</v>
      </c>
      <c r="J3278" s="99"/>
      <c r="K3278" s="99"/>
      <c r="L3278" s="99">
        <f t="shared" si="688"/>
        <v>0</v>
      </c>
      <c r="M3278" s="99">
        <f t="shared" si="686"/>
        <v>14389.400000000005</v>
      </c>
      <c r="N3278" s="99">
        <f t="shared" si="689"/>
        <v>13052.6</v>
      </c>
      <c r="O3278" s="99">
        <f t="shared" si="690"/>
        <v>27442.000000000007</v>
      </c>
      <c r="P3278" s="99"/>
      <c r="Q3278" s="99"/>
      <c r="R3278" s="99">
        <f t="shared" si="691"/>
        <v>0</v>
      </c>
      <c r="S3278" s="99">
        <f t="shared" si="692"/>
        <v>14389.400000000005</v>
      </c>
      <c r="T3278" s="99">
        <f t="shared" si="693"/>
        <v>13052.6</v>
      </c>
      <c r="U3278" s="99">
        <f t="shared" si="694"/>
        <v>27442.000000000007</v>
      </c>
      <c r="V3278" s="77"/>
    </row>
    <row r="3279" spans="1:68" s="92" customFormat="1" x14ac:dyDescent="0.25">
      <c r="A3279" s="109">
        <v>6</v>
      </c>
      <c r="B3279" s="235"/>
      <c r="C3279" s="235"/>
      <c r="D3279" s="235"/>
      <c r="E3279" s="235"/>
      <c r="F3279" s="106" t="s">
        <v>5371</v>
      </c>
      <c r="G3279" s="99">
        <v>75834.679999999993</v>
      </c>
      <c r="H3279" s="99">
        <v>15333.319999999996</v>
      </c>
      <c r="I3279" s="71">
        <f t="shared" si="687"/>
        <v>91167.999999999985</v>
      </c>
      <c r="J3279" s="99"/>
      <c r="K3279" s="99"/>
      <c r="L3279" s="99">
        <f t="shared" si="688"/>
        <v>0</v>
      </c>
      <c r="M3279" s="99">
        <f t="shared" si="686"/>
        <v>75834.679999999993</v>
      </c>
      <c r="N3279" s="99">
        <f t="shared" si="689"/>
        <v>15333.319999999996</v>
      </c>
      <c r="O3279" s="99">
        <f t="shared" si="690"/>
        <v>91167.999999999985</v>
      </c>
      <c r="P3279" s="99"/>
      <c r="Q3279" s="99"/>
      <c r="R3279" s="99">
        <f t="shared" si="691"/>
        <v>0</v>
      </c>
      <c r="S3279" s="99">
        <f t="shared" si="692"/>
        <v>75834.679999999993</v>
      </c>
      <c r="T3279" s="99">
        <f t="shared" si="693"/>
        <v>15333.319999999996</v>
      </c>
      <c r="U3279" s="99">
        <f t="shared" si="694"/>
        <v>91167.999999999985</v>
      </c>
      <c r="V3279" s="77"/>
    </row>
    <row r="3280" spans="1:68" s="92" customFormat="1" x14ac:dyDescent="0.25">
      <c r="A3280" s="109">
        <v>7</v>
      </c>
      <c r="B3280" s="235"/>
      <c r="C3280" s="235"/>
      <c r="D3280" s="235"/>
      <c r="E3280" s="235"/>
      <c r="F3280" s="106" t="s">
        <v>5372</v>
      </c>
      <c r="G3280" s="99">
        <v>0</v>
      </c>
      <c r="H3280" s="99">
        <v>0</v>
      </c>
      <c r="I3280" s="71">
        <f t="shared" si="687"/>
        <v>0</v>
      </c>
      <c r="J3280" s="99"/>
      <c r="K3280" s="99"/>
      <c r="L3280" s="99">
        <f t="shared" si="688"/>
        <v>0</v>
      </c>
      <c r="M3280" s="99">
        <f t="shared" si="686"/>
        <v>0</v>
      </c>
      <c r="N3280" s="99">
        <f t="shared" si="689"/>
        <v>0</v>
      </c>
      <c r="O3280" s="99">
        <f t="shared" si="690"/>
        <v>0</v>
      </c>
      <c r="P3280" s="99"/>
      <c r="Q3280" s="99"/>
      <c r="R3280" s="99">
        <f t="shared" si="691"/>
        <v>0</v>
      </c>
      <c r="S3280" s="99">
        <f t="shared" si="692"/>
        <v>0</v>
      </c>
      <c r="T3280" s="99">
        <f t="shared" si="693"/>
        <v>0</v>
      </c>
      <c r="U3280" s="99">
        <f t="shared" si="694"/>
        <v>0</v>
      </c>
      <c r="V3280" s="77"/>
    </row>
    <row r="3281" spans="1:22" s="92" customFormat="1" x14ac:dyDescent="0.25">
      <c r="A3281" s="109">
        <v>8</v>
      </c>
      <c r="B3281" s="235"/>
      <c r="C3281" s="235"/>
      <c r="D3281" s="235"/>
      <c r="E3281" s="235"/>
      <c r="F3281" s="106" t="s">
        <v>5373</v>
      </c>
      <c r="G3281" s="99">
        <v>10046.909999999998</v>
      </c>
      <c r="H3281" s="99">
        <v>12610.090000000002</v>
      </c>
      <c r="I3281" s="71">
        <f t="shared" si="687"/>
        <v>22657</v>
      </c>
      <c r="J3281" s="99"/>
      <c r="K3281" s="99"/>
      <c r="L3281" s="99">
        <f t="shared" si="688"/>
        <v>0</v>
      </c>
      <c r="M3281" s="99">
        <f t="shared" si="686"/>
        <v>10046.909999999998</v>
      </c>
      <c r="N3281" s="99">
        <f t="shared" si="689"/>
        <v>12610.090000000002</v>
      </c>
      <c r="O3281" s="99">
        <f t="shared" si="690"/>
        <v>22657</v>
      </c>
      <c r="P3281" s="99"/>
      <c r="Q3281" s="99"/>
      <c r="R3281" s="99">
        <f t="shared" si="691"/>
        <v>0</v>
      </c>
      <c r="S3281" s="99">
        <f t="shared" si="692"/>
        <v>10046.909999999998</v>
      </c>
      <c r="T3281" s="99">
        <f t="shared" si="693"/>
        <v>12610.090000000002</v>
      </c>
      <c r="U3281" s="99">
        <f t="shared" si="694"/>
        <v>22657</v>
      </c>
      <c r="V3281" s="77"/>
    </row>
    <row r="3282" spans="1:22" s="92" customFormat="1" x14ac:dyDescent="0.25">
      <c r="A3282" s="109">
        <v>9</v>
      </c>
      <c r="B3282" s="235"/>
      <c r="C3282" s="235"/>
      <c r="D3282" s="235"/>
      <c r="E3282" s="235"/>
      <c r="F3282" s="106" t="s">
        <v>5374</v>
      </c>
      <c r="G3282" s="99">
        <v>0</v>
      </c>
      <c r="H3282" s="99">
        <v>0</v>
      </c>
      <c r="I3282" s="71">
        <f t="shared" si="687"/>
        <v>0</v>
      </c>
      <c r="J3282" s="99"/>
      <c r="K3282" s="99"/>
      <c r="L3282" s="99">
        <f t="shared" si="688"/>
        <v>0</v>
      </c>
      <c r="M3282" s="99">
        <f t="shared" si="686"/>
        <v>0</v>
      </c>
      <c r="N3282" s="99">
        <f t="shared" si="689"/>
        <v>0</v>
      </c>
      <c r="O3282" s="99">
        <f t="shared" si="690"/>
        <v>0</v>
      </c>
      <c r="P3282" s="99"/>
      <c r="Q3282" s="99"/>
      <c r="R3282" s="99">
        <f t="shared" si="691"/>
        <v>0</v>
      </c>
      <c r="S3282" s="99">
        <f t="shared" si="692"/>
        <v>0</v>
      </c>
      <c r="T3282" s="99">
        <f t="shared" si="693"/>
        <v>0</v>
      </c>
      <c r="U3282" s="99">
        <f t="shared" si="694"/>
        <v>0</v>
      </c>
      <c r="V3282" s="77"/>
    </row>
    <row r="3283" spans="1:22" s="92" customFormat="1" x14ac:dyDescent="0.25">
      <c r="A3283" s="109">
        <v>10</v>
      </c>
      <c r="B3283" s="235"/>
      <c r="C3283" s="235"/>
      <c r="D3283" s="235"/>
      <c r="E3283" s="235"/>
      <c r="F3283" s="106" t="s">
        <v>5375</v>
      </c>
      <c r="G3283" s="99">
        <v>288050.4200000001</v>
      </c>
      <c r="H3283" s="99">
        <v>21355.58</v>
      </c>
      <c r="I3283" s="71">
        <f t="shared" si="687"/>
        <v>309406.00000000012</v>
      </c>
      <c r="J3283" s="99"/>
      <c r="K3283" s="99"/>
      <c r="L3283" s="99">
        <f t="shared" si="688"/>
        <v>0</v>
      </c>
      <c r="M3283" s="99">
        <f t="shared" si="686"/>
        <v>288050.4200000001</v>
      </c>
      <c r="N3283" s="99">
        <f t="shared" si="689"/>
        <v>21355.58</v>
      </c>
      <c r="O3283" s="99">
        <f t="shared" si="690"/>
        <v>309406.00000000012</v>
      </c>
      <c r="P3283" s="99"/>
      <c r="Q3283" s="99"/>
      <c r="R3283" s="99">
        <f t="shared" si="691"/>
        <v>0</v>
      </c>
      <c r="S3283" s="99">
        <f t="shared" si="692"/>
        <v>288050.4200000001</v>
      </c>
      <c r="T3283" s="99">
        <f t="shared" si="693"/>
        <v>21355.58</v>
      </c>
      <c r="U3283" s="99">
        <f t="shared" si="694"/>
        <v>309406.00000000012</v>
      </c>
      <c r="V3283" s="77"/>
    </row>
    <row r="3284" spans="1:22" s="92" customFormat="1" x14ac:dyDescent="0.25">
      <c r="A3284" s="109">
        <v>11</v>
      </c>
      <c r="B3284" s="235"/>
      <c r="C3284" s="235"/>
      <c r="D3284" s="235"/>
      <c r="E3284" s="235"/>
      <c r="F3284" s="106" t="s">
        <v>5376</v>
      </c>
      <c r="G3284" s="99">
        <v>0</v>
      </c>
      <c r="H3284" s="99">
        <v>0</v>
      </c>
      <c r="I3284" s="71">
        <f t="shared" si="687"/>
        <v>0</v>
      </c>
      <c r="J3284" s="99"/>
      <c r="K3284" s="99"/>
      <c r="L3284" s="99">
        <f t="shared" si="688"/>
        <v>0</v>
      </c>
      <c r="M3284" s="99">
        <f t="shared" si="686"/>
        <v>0</v>
      </c>
      <c r="N3284" s="99">
        <f t="shared" si="689"/>
        <v>0</v>
      </c>
      <c r="O3284" s="99">
        <f t="shared" si="690"/>
        <v>0</v>
      </c>
      <c r="P3284" s="99"/>
      <c r="Q3284" s="99"/>
      <c r="R3284" s="99">
        <f t="shared" si="691"/>
        <v>0</v>
      </c>
      <c r="S3284" s="99">
        <f t="shared" si="692"/>
        <v>0</v>
      </c>
      <c r="T3284" s="99">
        <f t="shared" si="693"/>
        <v>0</v>
      </c>
      <c r="U3284" s="99">
        <f t="shared" si="694"/>
        <v>0</v>
      </c>
      <c r="V3284" s="77"/>
    </row>
    <row r="3285" spans="1:22" s="92" customFormat="1" x14ac:dyDescent="0.25">
      <c r="A3285" s="109">
        <v>12</v>
      </c>
      <c r="B3285" s="235"/>
      <c r="C3285" s="235"/>
      <c r="D3285" s="235"/>
      <c r="E3285" s="235"/>
      <c r="F3285" s="106" t="s">
        <v>5377</v>
      </c>
      <c r="G3285" s="99">
        <v>30604.55</v>
      </c>
      <c r="H3285" s="99">
        <v>13012.45</v>
      </c>
      <c r="I3285" s="71">
        <f t="shared" si="687"/>
        <v>43617</v>
      </c>
      <c r="J3285" s="99"/>
      <c r="K3285" s="99"/>
      <c r="L3285" s="99">
        <f t="shared" si="688"/>
        <v>0</v>
      </c>
      <c r="M3285" s="99">
        <f t="shared" si="686"/>
        <v>30604.55</v>
      </c>
      <c r="N3285" s="99">
        <f t="shared" si="689"/>
        <v>13012.45</v>
      </c>
      <c r="O3285" s="99">
        <f t="shared" si="690"/>
        <v>43617</v>
      </c>
      <c r="P3285" s="99"/>
      <c r="Q3285" s="99"/>
      <c r="R3285" s="99">
        <f t="shared" si="691"/>
        <v>0</v>
      </c>
      <c r="S3285" s="99">
        <f t="shared" si="692"/>
        <v>30604.55</v>
      </c>
      <c r="T3285" s="99">
        <f t="shared" si="693"/>
        <v>13012.45</v>
      </c>
      <c r="U3285" s="99">
        <f t="shared" si="694"/>
        <v>43617</v>
      </c>
      <c r="V3285" s="77"/>
    </row>
    <row r="3286" spans="1:22" s="92" customFormat="1" x14ac:dyDescent="0.25">
      <c r="A3286" s="109">
        <v>13</v>
      </c>
      <c r="B3286" s="235"/>
      <c r="C3286" s="235"/>
      <c r="D3286" s="235"/>
      <c r="E3286" s="235"/>
      <c r="F3286" s="106" t="s">
        <v>5378</v>
      </c>
      <c r="G3286" s="99">
        <v>327944.28000000014</v>
      </c>
      <c r="H3286" s="99">
        <v>24841.719999999994</v>
      </c>
      <c r="I3286" s="71">
        <f t="shared" si="687"/>
        <v>352786.00000000012</v>
      </c>
      <c r="J3286" s="99"/>
      <c r="K3286" s="99"/>
      <c r="L3286" s="99">
        <f t="shared" si="688"/>
        <v>0</v>
      </c>
      <c r="M3286" s="99">
        <f t="shared" ref="M3286:M3349" si="697">G3286+J3286</f>
        <v>327944.28000000014</v>
      </c>
      <c r="N3286" s="99">
        <f t="shared" si="689"/>
        <v>24841.719999999994</v>
      </c>
      <c r="O3286" s="99">
        <f t="shared" si="690"/>
        <v>352786.00000000012</v>
      </c>
      <c r="P3286" s="99"/>
      <c r="Q3286" s="99"/>
      <c r="R3286" s="99">
        <f t="shared" si="691"/>
        <v>0</v>
      </c>
      <c r="S3286" s="99">
        <f t="shared" si="692"/>
        <v>327944.28000000014</v>
      </c>
      <c r="T3286" s="99">
        <f t="shared" si="693"/>
        <v>24841.719999999994</v>
      </c>
      <c r="U3286" s="99">
        <f t="shared" si="694"/>
        <v>352786.00000000012</v>
      </c>
      <c r="V3286" s="77"/>
    </row>
    <row r="3287" spans="1:22" s="92" customFormat="1" x14ac:dyDescent="0.25">
      <c r="A3287" s="109">
        <v>14</v>
      </c>
      <c r="B3287" s="235"/>
      <c r="C3287" s="235"/>
      <c r="D3287" s="235"/>
      <c r="E3287" s="235"/>
      <c r="F3287" s="106" t="s">
        <v>5379</v>
      </c>
      <c r="G3287" s="99">
        <v>39847.050000000025</v>
      </c>
      <c r="H3287" s="99">
        <v>7504.949999999998</v>
      </c>
      <c r="I3287" s="71">
        <f t="shared" si="687"/>
        <v>47352.000000000022</v>
      </c>
      <c r="J3287" s="99"/>
      <c r="K3287" s="99"/>
      <c r="L3287" s="99">
        <f t="shared" si="688"/>
        <v>0</v>
      </c>
      <c r="M3287" s="99">
        <f t="shared" si="697"/>
        <v>39847.050000000025</v>
      </c>
      <c r="N3287" s="99">
        <f t="shared" si="689"/>
        <v>7504.949999999998</v>
      </c>
      <c r="O3287" s="99">
        <f t="shared" si="690"/>
        <v>47352.000000000022</v>
      </c>
      <c r="P3287" s="99"/>
      <c r="Q3287" s="99"/>
      <c r="R3287" s="99">
        <f t="shared" si="691"/>
        <v>0</v>
      </c>
      <c r="S3287" s="99">
        <f t="shared" si="692"/>
        <v>39847.050000000025</v>
      </c>
      <c r="T3287" s="99">
        <f t="shared" si="693"/>
        <v>7504.949999999998</v>
      </c>
      <c r="U3287" s="99">
        <f t="shared" si="694"/>
        <v>47352.000000000022</v>
      </c>
      <c r="V3287" s="77"/>
    </row>
    <row r="3288" spans="1:22" s="92" customFormat="1" x14ac:dyDescent="0.25">
      <c r="A3288" s="109">
        <v>15</v>
      </c>
      <c r="B3288" s="235"/>
      <c r="C3288" s="235"/>
      <c r="D3288" s="235"/>
      <c r="E3288" s="235"/>
      <c r="F3288" s="106" t="s">
        <v>5380</v>
      </c>
      <c r="G3288" s="99">
        <v>83860.94</v>
      </c>
      <c r="H3288" s="99">
        <v>27666.06</v>
      </c>
      <c r="I3288" s="71">
        <f t="shared" ref="I3288:I3351" si="698">SUM(G3288:H3288)</f>
        <v>111527</v>
      </c>
      <c r="J3288" s="99"/>
      <c r="K3288" s="99"/>
      <c r="L3288" s="99">
        <f t="shared" si="688"/>
        <v>0</v>
      </c>
      <c r="M3288" s="99">
        <f t="shared" si="697"/>
        <v>83860.94</v>
      </c>
      <c r="N3288" s="99">
        <f t="shared" si="689"/>
        <v>27666.06</v>
      </c>
      <c r="O3288" s="99">
        <f t="shared" si="690"/>
        <v>111527</v>
      </c>
      <c r="P3288" s="99"/>
      <c r="Q3288" s="99"/>
      <c r="R3288" s="99">
        <f t="shared" si="691"/>
        <v>0</v>
      </c>
      <c r="S3288" s="99">
        <f t="shared" si="692"/>
        <v>83860.94</v>
      </c>
      <c r="T3288" s="99">
        <f t="shared" si="693"/>
        <v>27666.06</v>
      </c>
      <c r="U3288" s="99">
        <f t="shared" si="694"/>
        <v>111527</v>
      </c>
      <c r="V3288" s="77"/>
    </row>
    <row r="3289" spans="1:22" s="92" customFormat="1" x14ac:dyDescent="0.25">
      <c r="A3289" s="109">
        <v>16</v>
      </c>
      <c r="B3289" s="235"/>
      <c r="C3289" s="235"/>
      <c r="D3289" s="235"/>
      <c r="E3289" s="235"/>
      <c r="F3289" s="106" t="s">
        <v>5381</v>
      </c>
      <c r="G3289" s="99">
        <v>-121643.1</v>
      </c>
      <c r="H3289" s="99">
        <v>4664.1000000000013</v>
      </c>
      <c r="I3289" s="71">
        <f t="shared" si="698"/>
        <v>-116979</v>
      </c>
      <c r="J3289" s="99"/>
      <c r="K3289" s="99"/>
      <c r="L3289" s="99">
        <f t="shared" si="688"/>
        <v>0</v>
      </c>
      <c r="M3289" s="99">
        <f t="shared" si="697"/>
        <v>-121643.1</v>
      </c>
      <c r="N3289" s="99">
        <f t="shared" si="689"/>
        <v>4664.1000000000013</v>
      </c>
      <c r="O3289" s="99">
        <f t="shared" si="690"/>
        <v>-116979</v>
      </c>
      <c r="P3289" s="99"/>
      <c r="Q3289" s="99"/>
      <c r="R3289" s="99">
        <f t="shared" si="691"/>
        <v>0</v>
      </c>
      <c r="S3289" s="99">
        <f t="shared" si="692"/>
        <v>-121643.1</v>
      </c>
      <c r="T3289" s="99">
        <f t="shared" si="693"/>
        <v>4664.1000000000013</v>
      </c>
      <c r="U3289" s="99">
        <f t="shared" si="694"/>
        <v>-116979</v>
      </c>
      <c r="V3289" s="77"/>
    </row>
    <row r="3290" spans="1:22" s="92" customFormat="1" x14ac:dyDescent="0.25">
      <c r="A3290" s="109">
        <v>17</v>
      </c>
      <c r="B3290" s="235"/>
      <c r="C3290" s="235"/>
      <c r="D3290" s="235"/>
      <c r="E3290" s="235"/>
      <c r="F3290" s="106" t="s">
        <v>5382</v>
      </c>
      <c r="G3290" s="99">
        <v>53422.36</v>
      </c>
      <c r="H3290" s="99">
        <v>14252.640000000001</v>
      </c>
      <c r="I3290" s="71">
        <f t="shared" si="698"/>
        <v>67675</v>
      </c>
      <c r="J3290" s="99"/>
      <c r="K3290" s="99"/>
      <c r="L3290" s="99">
        <f t="shared" si="688"/>
        <v>0</v>
      </c>
      <c r="M3290" s="99">
        <f t="shared" si="697"/>
        <v>53422.36</v>
      </c>
      <c r="N3290" s="99">
        <f t="shared" si="689"/>
        <v>14252.640000000001</v>
      </c>
      <c r="O3290" s="99">
        <f t="shared" si="690"/>
        <v>67675</v>
      </c>
      <c r="P3290" s="99"/>
      <c r="Q3290" s="99"/>
      <c r="R3290" s="99">
        <f t="shared" si="691"/>
        <v>0</v>
      </c>
      <c r="S3290" s="99">
        <f t="shared" si="692"/>
        <v>53422.36</v>
      </c>
      <c r="T3290" s="99">
        <f t="shared" si="693"/>
        <v>14252.640000000001</v>
      </c>
      <c r="U3290" s="99">
        <f t="shared" si="694"/>
        <v>67675</v>
      </c>
      <c r="V3290" s="77"/>
    </row>
    <row r="3291" spans="1:22" s="92" customFormat="1" x14ac:dyDescent="0.25">
      <c r="A3291" s="109">
        <v>18</v>
      </c>
      <c r="B3291" s="235"/>
      <c r="C3291" s="235"/>
      <c r="D3291" s="235"/>
      <c r="E3291" s="235"/>
      <c r="F3291" s="106" t="s">
        <v>5383</v>
      </c>
      <c r="G3291" s="99">
        <v>14795.940000000013</v>
      </c>
      <c r="H3291" s="99">
        <v>9333.0600000000049</v>
      </c>
      <c r="I3291" s="71">
        <f t="shared" si="698"/>
        <v>24129.000000000018</v>
      </c>
      <c r="J3291" s="99"/>
      <c r="K3291" s="99"/>
      <c r="L3291" s="99">
        <f t="shared" si="688"/>
        <v>0</v>
      </c>
      <c r="M3291" s="99">
        <f t="shared" si="697"/>
        <v>14795.940000000013</v>
      </c>
      <c r="N3291" s="99">
        <f t="shared" si="689"/>
        <v>9333.0600000000049</v>
      </c>
      <c r="O3291" s="99">
        <f t="shared" si="690"/>
        <v>24129.000000000018</v>
      </c>
      <c r="P3291" s="99"/>
      <c r="Q3291" s="99"/>
      <c r="R3291" s="99">
        <f t="shared" si="691"/>
        <v>0</v>
      </c>
      <c r="S3291" s="99">
        <f t="shared" si="692"/>
        <v>14795.940000000013</v>
      </c>
      <c r="T3291" s="99">
        <f t="shared" si="693"/>
        <v>9333.0600000000049</v>
      </c>
      <c r="U3291" s="99">
        <f t="shared" si="694"/>
        <v>24129.000000000018</v>
      </c>
      <c r="V3291" s="77"/>
    </row>
    <row r="3292" spans="1:22" s="92" customFormat="1" x14ac:dyDescent="0.25">
      <c r="A3292" s="109">
        <v>19</v>
      </c>
      <c r="B3292" s="235"/>
      <c r="C3292" s="235"/>
      <c r="D3292" s="235"/>
      <c r="E3292" s="235"/>
      <c r="F3292" s="106" t="s">
        <v>5384</v>
      </c>
      <c r="G3292" s="99">
        <v>57496.200000000004</v>
      </c>
      <c r="H3292" s="99">
        <v>5223.800000000002</v>
      </c>
      <c r="I3292" s="71">
        <f t="shared" si="698"/>
        <v>62720.000000000007</v>
      </c>
      <c r="J3292" s="99"/>
      <c r="K3292" s="99"/>
      <c r="L3292" s="99">
        <f t="shared" si="688"/>
        <v>0</v>
      </c>
      <c r="M3292" s="99">
        <f t="shared" si="697"/>
        <v>57496.200000000004</v>
      </c>
      <c r="N3292" s="99">
        <f t="shared" si="689"/>
        <v>5223.800000000002</v>
      </c>
      <c r="O3292" s="99">
        <f t="shared" si="690"/>
        <v>62720.000000000007</v>
      </c>
      <c r="P3292" s="99"/>
      <c r="Q3292" s="99"/>
      <c r="R3292" s="99">
        <f t="shared" si="691"/>
        <v>0</v>
      </c>
      <c r="S3292" s="99">
        <f t="shared" si="692"/>
        <v>57496.200000000004</v>
      </c>
      <c r="T3292" s="99">
        <f t="shared" si="693"/>
        <v>5223.800000000002</v>
      </c>
      <c r="U3292" s="99">
        <f t="shared" si="694"/>
        <v>62720.000000000007</v>
      </c>
      <c r="V3292" s="77"/>
    </row>
    <row r="3293" spans="1:22" s="92" customFormat="1" x14ac:dyDescent="0.25">
      <c r="A3293" s="109">
        <v>20</v>
      </c>
      <c r="B3293" s="235"/>
      <c r="C3293" s="235"/>
      <c r="D3293" s="235"/>
      <c r="E3293" s="235"/>
      <c r="F3293" s="106" t="s">
        <v>5385</v>
      </c>
      <c r="G3293" s="99">
        <v>-40703.269999999997</v>
      </c>
      <c r="H3293" s="99">
        <v>1698.27</v>
      </c>
      <c r="I3293" s="71">
        <f t="shared" si="698"/>
        <v>-39005</v>
      </c>
      <c r="J3293" s="99"/>
      <c r="K3293" s="99"/>
      <c r="L3293" s="99">
        <f t="shared" si="688"/>
        <v>0</v>
      </c>
      <c r="M3293" s="99">
        <f t="shared" si="697"/>
        <v>-40703.269999999997</v>
      </c>
      <c r="N3293" s="99">
        <f t="shared" si="689"/>
        <v>1698.27</v>
      </c>
      <c r="O3293" s="99">
        <f t="shared" si="690"/>
        <v>-39005</v>
      </c>
      <c r="P3293" s="99"/>
      <c r="Q3293" s="99"/>
      <c r="R3293" s="99">
        <f t="shared" si="691"/>
        <v>0</v>
      </c>
      <c r="S3293" s="99">
        <f t="shared" si="692"/>
        <v>-40703.269999999997</v>
      </c>
      <c r="T3293" s="99">
        <f t="shared" si="693"/>
        <v>1698.27</v>
      </c>
      <c r="U3293" s="99">
        <f t="shared" si="694"/>
        <v>-39005</v>
      </c>
      <c r="V3293" s="77"/>
    </row>
    <row r="3294" spans="1:22" s="92" customFormat="1" x14ac:dyDescent="0.25">
      <c r="A3294" s="109">
        <v>21</v>
      </c>
      <c r="B3294" s="235"/>
      <c r="C3294" s="235"/>
      <c r="D3294" s="235"/>
      <c r="E3294" s="235"/>
      <c r="F3294" s="106" t="s">
        <v>5386</v>
      </c>
      <c r="G3294" s="99">
        <v>9719.7700000000041</v>
      </c>
      <c r="H3294" s="99">
        <v>-5212.7700000000023</v>
      </c>
      <c r="I3294" s="71">
        <f t="shared" si="698"/>
        <v>4507.0000000000018</v>
      </c>
      <c r="J3294" s="99"/>
      <c r="K3294" s="99"/>
      <c r="L3294" s="99">
        <f t="shared" si="688"/>
        <v>0</v>
      </c>
      <c r="M3294" s="99">
        <f t="shared" si="697"/>
        <v>9719.7700000000041</v>
      </c>
      <c r="N3294" s="99">
        <f t="shared" si="689"/>
        <v>-5212.7700000000023</v>
      </c>
      <c r="O3294" s="99">
        <f t="shared" si="690"/>
        <v>4507.0000000000018</v>
      </c>
      <c r="P3294" s="99"/>
      <c r="Q3294" s="99"/>
      <c r="R3294" s="99">
        <f t="shared" si="691"/>
        <v>0</v>
      </c>
      <c r="S3294" s="99">
        <f t="shared" si="692"/>
        <v>9719.7700000000041</v>
      </c>
      <c r="T3294" s="99">
        <f t="shared" si="693"/>
        <v>-5212.7700000000023</v>
      </c>
      <c r="U3294" s="99">
        <f t="shared" si="694"/>
        <v>4507.0000000000018</v>
      </c>
      <c r="V3294" s="77"/>
    </row>
    <row r="3295" spans="1:22" s="92" customFormat="1" x14ac:dyDescent="0.25">
      <c r="A3295" s="109">
        <v>22</v>
      </c>
      <c r="B3295" s="235"/>
      <c r="C3295" s="235"/>
      <c r="D3295" s="235"/>
      <c r="E3295" s="235"/>
      <c r="F3295" s="106" t="s">
        <v>5387</v>
      </c>
      <c r="G3295" s="99">
        <v>-66536.34</v>
      </c>
      <c r="H3295" s="99">
        <v>2592.34</v>
      </c>
      <c r="I3295" s="71">
        <f t="shared" si="698"/>
        <v>-63944</v>
      </c>
      <c r="J3295" s="99"/>
      <c r="K3295" s="99"/>
      <c r="L3295" s="99">
        <f t="shared" si="688"/>
        <v>0</v>
      </c>
      <c r="M3295" s="99">
        <f t="shared" si="697"/>
        <v>-66536.34</v>
      </c>
      <c r="N3295" s="99">
        <f t="shared" si="689"/>
        <v>2592.34</v>
      </c>
      <c r="O3295" s="99">
        <f t="shared" si="690"/>
        <v>-63944</v>
      </c>
      <c r="P3295" s="99"/>
      <c r="Q3295" s="99"/>
      <c r="R3295" s="99">
        <f t="shared" si="691"/>
        <v>0</v>
      </c>
      <c r="S3295" s="99">
        <f t="shared" si="692"/>
        <v>-66536.34</v>
      </c>
      <c r="T3295" s="99">
        <f t="shared" si="693"/>
        <v>2592.34</v>
      </c>
      <c r="U3295" s="99">
        <f t="shared" si="694"/>
        <v>-63944</v>
      </c>
      <c r="V3295" s="77"/>
    </row>
    <row r="3296" spans="1:22" s="92" customFormat="1" x14ac:dyDescent="0.25">
      <c r="A3296" s="109">
        <v>23</v>
      </c>
      <c r="B3296" s="235"/>
      <c r="C3296" s="235"/>
      <c r="D3296" s="235"/>
      <c r="E3296" s="235"/>
      <c r="F3296" s="106" t="s">
        <v>5388</v>
      </c>
      <c r="G3296" s="99">
        <v>12133.819999999989</v>
      </c>
      <c r="H3296" s="99">
        <v>15743.179999999997</v>
      </c>
      <c r="I3296" s="71">
        <f t="shared" si="698"/>
        <v>27876.999999999985</v>
      </c>
      <c r="J3296" s="99"/>
      <c r="K3296" s="99"/>
      <c r="L3296" s="99">
        <f t="shared" si="688"/>
        <v>0</v>
      </c>
      <c r="M3296" s="99">
        <f t="shared" si="697"/>
        <v>12133.819999999989</v>
      </c>
      <c r="N3296" s="99">
        <f t="shared" si="689"/>
        <v>15743.179999999997</v>
      </c>
      <c r="O3296" s="99">
        <f t="shared" si="690"/>
        <v>27876.999999999985</v>
      </c>
      <c r="P3296" s="99"/>
      <c r="Q3296" s="99"/>
      <c r="R3296" s="99">
        <f t="shared" si="691"/>
        <v>0</v>
      </c>
      <c r="S3296" s="99">
        <f t="shared" si="692"/>
        <v>12133.819999999989</v>
      </c>
      <c r="T3296" s="99">
        <f t="shared" si="693"/>
        <v>15743.179999999997</v>
      </c>
      <c r="U3296" s="99">
        <f t="shared" si="694"/>
        <v>27876.999999999985</v>
      </c>
      <c r="V3296" s="77"/>
    </row>
    <row r="3297" spans="1:22" s="92" customFormat="1" x14ac:dyDescent="0.25">
      <c r="A3297" s="109">
        <v>24</v>
      </c>
      <c r="B3297" s="235"/>
      <c r="C3297" s="235"/>
      <c r="D3297" s="235"/>
      <c r="E3297" s="235"/>
      <c r="F3297" s="106" t="s">
        <v>5389</v>
      </c>
      <c r="G3297" s="99">
        <v>86861.890000000014</v>
      </c>
      <c r="H3297" s="99">
        <v>5959.1100000000006</v>
      </c>
      <c r="I3297" s="71">
        <f t="shared" si="698"/>
        <v>92821.000000000015</v>
      </c>
      <c r="J3297" s="99"/>
      <c r="K3297" s="99"/>
      <c r="L3297" s="99">
        <f t="shared" si="688"/>
        <v>0</v>
      </c>
      <c r="M3297" s="99">
        <f t="shared" si="697"/>
        <v>86861.890000000014</v>
      </c>
      <c r="N3297" s="99">
        <f t="shared" si="689"/>
        <v>5959.1100000000006</v>
      </c>
      <c r="O3297" s="99">
        <f t="shared" si="690"/>
        <v>92821.000000000015</v>
      </c>
      <c r="P3297" s="99"/>
      <c r="Q3297" s="99"/>
      <c r="R3297" s="99">
        <f t="shared" si="691"/>
        <v>0</v>
      </c>
      <c r="S3297" s="99">
        <f t="shared" si="692"/>
        <v>86861.890000000014</v>
      </c>
      <c r="T3297" s="99">
        <f t="shared" si="693"/>
        <v>5959.1100000000006</v>
      </c>
      <c r="U3297" s="99">
        <f t="shared" si="694"/>
        <v>92821.000000000015</v>
      </c>
      <c r="V3297" s="77"/>
    </row>
    <row r="3298" spans="1:22" s="92" customFormat="1" x14ac:dyDescent="0.25">
      <c r="A3298" s="109">
        <v>25</v>
      </c>
      <c r="B3298" s="235"/>
      <c r="C3298" s="235"/>
      <c r="D3298" s="235"/>
      <c r="E3298" s="235"/>
      <c r="F3298" s="106" t="s">
        <v>5390</v>
      </c>
      <c r="G3298" s="99">
        <v>12330.160000000002</v>
      </c>
      <c r="H3298" s="99">
        <v>4232.8399999999992</v>
      </c>
      <c r="I3298" s="71">
        <f t="shared" si="698"/>
        <v>16563</v>
      </c>
      <c r="J3298" s="99"/>
      <c r="K3298" s="99"/>
      <c r="L3298" s="99">
        <f t="shared" si="688"/>
        <v>0</v>
      </c>
      <c r="M3298" s="99">
        <f t="shared" si="697"/>
        <v>12330.160000000002</v>
      </c>
      <c r="N3298" s="99">
        <f t="shared" si="689"/>
        <v>4232.8399999999992</v>
      </c>
      <c r="O3298" s="99">
        <f t="shared" si="690"/>
        <v>16563</v>
      </c>
      <c r="P3298" s="99"/>
      <c r="Q3298" s="99"/>
      <c r="R3298" s="99">
        <f t="shared" si="691"/>
        <v>0</v>
      </c>
      <c r="S3298" s="99">
        <f t="shared" si="692"/>
        <v>12330.160000000002</v>
      </c>
      <c r="T3298" s="99">
        <f t="shared" si="693"/>
        <v>4232.8399999999992</v>
      </c>
      <c r="U3298" s="99">
        <f t="shared" si="694"/>
        <v>16563</v>
      </c>
      <c r="V3298" s="77"/>
    </row>
    <row r="3299" spans="1:22" s="92" customFormat="1" x14ac:dyDescent="0.25">
      <c r="A3299" s="109">
        <v>26</v>
      </c>
      <c r="B3299" s="235"/>
      <c r="C3299" s="235"/>
      <c r="D3299" s="235"/>
      <c r="E3299" s="235"/>
      <c r="F3299" s="106" t="s">
        <v>5391</v>
      </c>
      <c r="G3299" s="99">
        <v>12330.49</v>
      </c>
      <c r="H3299" s="99">
        <v>3792.5099999999998</v>
      </c>
      <c r="I3299" s="71">
        <f t="shared" si="698"/>
        <v>16123</v>
      </c>
      <c r="J3299" s="99"/>
      <c r="K3299" s="99"/>
      <c r="L3299" s="99">
        <f t="shared" si="688"/>
        <v>0</v>
      </c>
      <c r="M3299" s="99">
        <f t="shared" si="697"/>
        <v>12330.49</v>
      </c>
      <c r="N3299" s="99">
        <f t="shared" si="689"/>
        <v>3792.5099999999998</v>
      </c>
      <c r="O3299" s="99">
        <f t="shared" si="690"/>
        <v>16123</v>
      </c>
      <c r="P3299" s="99"/>
      <c r="Q3299" s="99"/>
      <c r="R3299" s="99">
        <f t="shared" si="691"/>
        <v>0</v>
      </c>
      <c r="S3299" s="99">
        <f t="shared" si="692"/>
        <v>12330.49</v>
      </c>
      <c r="T3299" s="99">
        <f t="shared" si="693"/>
        <v>3792.5099999999998</v>
      </c>
      <c r="U3299" s="99">
        <f t="shared" si="694"/>
        <v>16123</v>
      </c>
      <c r="V3299" s="77"/>
    </row>
    <row r="3300" spans="1:22" s="92" customFormat="1" x14ac:dyDescent="0.25">
      <c r="A3300" s="109">
        <v>27</v>
      </c>
      <c r="B3300" s="235"/>
      <c r="C3300" s="235"/>
      <c r="D3300" s="235"/>
      <c r="E3300" s="235"/>
      <c r="F3300" s="106" t="s">
        <v>5392</v>
      </c>
      <c r="G3300" s="99">
        <v>-70422.570000000007</v>
      </c>
      <c r="H3300" s="99">
        <v>2766.5700000000015</v>
      </c>
      <c r="I3300" s="71">
        <f t="shared" si="698"/>
        <v>-67656</v>
      </c>
      <c r="J3300" s="99"/>
      <c r="K3300" s="99"/>
      <c r="L3300" s="99">
        <f t="shared" si="688"/>
        <v>0</v>
      </c>
      <c r="M3300" s="99">
        <f t="shared" si="697"/>
        <v>-70422.570000000007</v>
      </c>
      <c r="N3300" s="99">
        <f t="shared" si="689"/>
        <v>2766.5700000000015</v>
      </c>
      <c r="O3300" s="99">
        <f t="shared" si="690"/>
        <v>-67656</v>
      </c>
      <c r="P3300" s="99"/>
      <c r="Q3300" s="99"/>
      <c r="R3300" s="99">
        <f t="shared" si="691"/>
        <v>0</v>
      </c>
      <c r="S3300" s="99">
        <f t="shared" si="692"/>
        <v>-70422.570000000007</v>
      </c>
      <c r="T3300" s="99">
        <f t="shared" si="693"/>
        <v>2766.5700000000015</v>
      </c>
      <c r="U3300" s="99">
        <f t="shared" si="694"/>
        <v>-67656</v>
      </c>
      <c r="V3300" s="77"/>
    </row>
    <row r="3301" spans="1:22" s="92" customFormat="1" x14ac:dyDescent="0.25">
      <c r="A3301" s="109">
        <v>28</v>
      </c>
      <c r="B3301" s="235"/>
      <c r="C3301" s="235"/>
      <c r="D3301" s="235"/>
      <c r="E3301" s="235"/>
      <c r="F3301" s="106" t="s">
        <v>5393</v>
      </c>
      <c r="G3301" s="99">
        <v>154996.32999999996</v>
      </c>
      <c r="H3301" s="99">
        <v>21118.67</v>
      </c>
      <c r="I3301" s="71">
        <f t="shared" si="698"/>
        <v>176114.99999999994</v>
      </c>
      <c r="J3301" s="99"/>
      <c r="K3301" s="99"/>
      <c r="L3301" s="99">
        <f t="shared" si="688"/>
        <v>0</v>
      </c>
      <c r="M3301" s="99">
        <f t="shared" si="697"/>
        <v>154996.32999999996</v>
      </c>
      <c r="N3301" s="99">
        <f t="shared" si="689"/>
        <v>21118.67</v>
      </c>
      <c r="O3301" s="99">
        <f t="shared" si="690"/>
        <v>176114.99999999994</v>
      </c>
      <c r="P3301" s="99"/>
      <c r="Q3301" s="99"/>
      <c r="R3301" s="99">
        <f t="shared" si="691"/>
        <v>0</v>
      </c>
      <c r="S3301" s="99">
        <f t="shared" si="692"/>
        <v>154996.32999999996</v>
      </c>
      <c r="T3301" s="99">
        <f t="shared" si="693"/>
        <v>21118.67</v>
      </c>
      <c r="U3301" s="99">
        <f t="shared" si="694"/>
        <v>176114.99999999994</v>
      </c>
      <c r="V3301" s="77"/>
    </row>
    <row r="3302" spans="1:22" s="92" customFormat="1" x14ac:dyDescent="0.25">
      <c r="A3302" s="109">
        <v>29</v>
      </c>
      <c r="B3302" s="235"/>
      <c r="C3302" s="235"/>
      <c r="D3302" s="235"/>
      <c r="E3302" s="235"/>
      <c r="F3302" s="106" t="s">
        <v>5394</v>
      </c>
      <c r="G3302" s="99">
        <v>15412.679999999998</v>
      </c>
      <c r="H3302" s="99">
        <v>3718.3200000000006</v>
      </c>
      <c r="I3302" s="71">
        <f t="shared" si="698"/>
        <v>19131</v>
      </c>
      <c r="J3302" s="99"/>
      <c r="K3302" s="99"/>
      <c r="L3302" s="99">
        <f t="shared" si="688"/>
        <v>0</v>
      </c>
      <c r="M3302" s="99">
        <f t="shared" si="697"/>
        <v>15412.679999999998</v>
      </c>
      <c r="N3302" s="99">
        <f t="shared" si="689"/>
        <v>3718.3200000000006</v>
      </c>
      <c r="O3302" s="99">
        <f t="shared" si="690"/>
        <v>19131</v>
      </c>
      <c r="P3302" s="99"/>
      <c r="Q3302" s="99"/>
      <c r="R3302" s="99">
        <f t="shared" si="691"/>
        <v>0</v>
      </c>
      <c r="S3302" s="99">
        <f t="shared" si="692"/>
        <v>15412.679999999998</v>
      </c>
      <c r="T3302" s="99">
        <f t="shared" si="693"/>
        <v>3718.3200000000006</v>
      </c>
      <c r="U3302" s="99">
        <f t="shared" si="694"/>
        <v>19131</v>
      </c>
      <c r="V3302" s="77"/>
    </row>
    <row r="3303" spans="1:22" s="92" customFormat="1" x14ac:dyDescent="0.25">
      <c r="A3303" s="109">
        <v>30</v>
      </c>
      <c r="B3303" s="235"/>
      <c r="C3303" s="235"/>
      <c r="D3303" s="235"/>
      <c r="E3303" s="235"/>
      <c r="F3303" s="106" t="s">
        <v>5395</v>
      </c>
      <c r="G3303" s="99">
        <v>115349.04000000012</v>
      </c>
      <c r="H3303" s="99">
        <v>34934.959999999999</v>
      </c>
      <c r="I3303" s="71">
        <f t="shared" si="698"/>
        <v>150284.00000000012</v>
      </c>
      <c r="J3303" s="99"/>
      <c r="K3303" s="99"/>
      <c r="L3303" s="99">
        <f t="shared" si="688"/>
        <v>0</v>
      </c>
      <c r="M3303" s="99">
        <f t="shared" si="697"/>
        <v>115349.04000000012</v>
      </c>
      <c r="N3303" s="99">
        <f t="shared" si="689"/>
        <v>34934.959999999999</v>
      </c>
      <c r="O3303" s="99">
        <f t="shared" si="690"/>
        <v>150284.00000000012</v>
      </c>
      <c r="P3303" s="99"/>
      <c r="Q3303" s="99"/>
      <c r="R3303" s="99">
        <f t="shared" si="691"/>
        <v>0</v>
      </c>
      <c r="S3303" s="99">
        <f t="shared" si="692"/>
        <v>115349.04000000012</v>
      </c>
      <c r="T3303" s="99">
        <f t="shared" si="693"/>
        <v>34934.959999999999</v>
      </c>
      <c r="U3303" s="99">
        <f t="shared" si="694"/>
        <v>150284.00000000012</v>
      </c>
      <c r="V3303" s="77"/>
    </row>
    <row r="3304" spans="1:22" s="92" customFormat="1" x14ac:dyDescent="0.25">
      <c r="A3304" s="109">
        <v>31</v>
      </c>
      <c r="B3304" s="235"/>
      <c r="C3304" s="235"/>
      <c r="D3304" s="235"/>
      <c r="E3304" s="235"/>
      <c r="F3304" s="106" t="s">
        <v>5396</v>
      </c>
      <c r="G3304" s="99">
        <v>-29687.32</v>
      </c>
      <c r="H3304" s="99">
        <v>1283.32</v>
      </c>
      <c r="I3304" s="71">
        <f t="shared" si="698"/>
        <v>-28404</v>
      </c>
      <c r="J3304" s="99"/>
      <c r="K3304" s="99"/>
      <c r="L3304" s="99">
        <f t="shared" si="688"/>
        <v>0</v>
      </c>
      <c r="M3304" s="99">
        <f t="shared" si="697"/>
        <v>-29687.32</v>
      </c>
      <c r="N3304" s="99">
        <f t="shared" si="689"/>
        <v>1283.32</v>
      </c>
      <c r="O3304" s="99">
        <f t="shared" si="690"/>
        <v>-28404</v>
      </c>
      <c r="P3304" s="99"/>
      <c r="Q3304" s="99"/>
      <c r="R3304" s="99">
        <f t="shared" si="691"/>
        <v>0</v>
      </c>
      <c r="S3304" s="99">
        <f t="shared" si="692"/>
        <v>-29687.32</v>
      </c>
      <c r="T3304" s="99">
        <f t="shared" si="693"/>
        <v>1283.32</v>
      </c>
      <c r="U3304" s="99">
        <f t="shared" si="694"/>
        <v>-28404</v>
      </c>
      <c r="V3304" s="77"/>
    </row>
    <row r="3305" spans="1:22" s="92" customFormat="1" x14ac:dyDescent="0.25">
      <c r="A3305" s="109">
        <v>32</v>
      </c>
      <c r="B3305" s="235"/>
      <c r="C3305" s="235"/>
      <c r="D3305" s="235"/>
      <c r="E3305" s="235"/>
      <c r="F3305" s="106" t="s">
        <v>5397</v>
      </c>
      <c r="G3305" s="99">
        <v>11462.100000000002</v>
      </c>
      <c r="H3305" s="99">
        <v>772.90000000000009</v>
      </c>
      <c r="I3305" s="71">
        <f t="shared" si="698"/>
        <v>12235.000000000002</v>
      </c>
      <c r="J3305" s="99"/>
      <c r="K3305" s="99"/>
      <c r="L3305" s="99">
        <f t="shared" ref="L3305:L3368" si="699">J3305+K3305</f>
        <v>0</v>
      </c>
      <c r="M3305" s="99">
        <f t="shared" si="697"/>
        <v>11462.100000000002</v>
      </c>
      <c r="N3305" s="99">
        <f t="shared" ref="N3305:N3368" si="700">H3305+K3305</f>
        <v>772.90000000000009</v>
      </c>
      <c r="O3305" s="99">
        <f t="shared" ref="O3305:O3368" si="701">I3305+L3305</f>
        <v>12235.000000000002</v>
      </c>
      <c r="P3305" s="99"/>
      <c r="Q3305" s="99"/>
      <c r="R3305" s="99">
        <f t="shared" ref="R3305:R3368" si="702">P3305+Q3305</f>
        <v>0</v>
      </c>
      <c r="S3305" s="99">
        <f t="shared" ref="S3305:S3368" si="703">M3305-P3305</f>
        <v>11462.100000000002</v>
      </c>
      <c r="T3305" s="99">
        <f t="shared" ref="T3305:T3368" si="704">N3305-Q3305</f>
        <v>772.90000000000009</v>
      </c>
      <c r="U3305" s="99">
        <f t="shared" ref="U3305:U3368" si="705">O3305-R3305</f>
        <v>12235.000000000002</v>
      </c>
      <c r="V3305" s="77"/>
    </row>
    <row r="3306" spans="1:22" s="92" customFormat="1" x14ac:dyDescent="0.25">
      <c r="A3306" s="109">
        <v>33</v>
      </c>
      <c r="B3306" s="235"/>
      <c r="C3306" s="235"/>
      <c r="D3306" s="235"/>
      <c r="E3306" s="235"/>
      <c r="F3306" s="106" t="s">
        <v>5398</v>
      </c>
      <c r="G3306" s="99">
        <v>-23231.09</v>
      </c>
      <c r="H3306" s="99">
        <v>-5973.9100000000008</v>
      </c>
      <c r="I3306" s="71">
        <f t="shared" si="698"/>
        <v>-29205</v>
      </c>
      <c r="J3306" s="99"/>
      <c r="K3306" s="99"/>
      <c r="L3306" s="99">
        <f t="shared" si="699"/>
        <v>0</v>
      </c>
      <c r="M3306" s="99">
        <f t="shared" si="697"/>
        <v>-23231.09</v>
      </c>
      <c r="N3306" s="99">
        <f t="shared" si="700"/>
        <v>-5973.9100000000008</v>
      </c>
      <c r="O3306" s="99">
        <f t="shared" si="701"/>
        <v>-29205</v>
      </c>
      <c r="P3306" s="99"/>
      <c r="Q3306" s="99"/>
      <c r="R3306" s="99">
        <f t="shared" si="702"/>
        <v>0</v>
      </c>
      <c r="S3306" s="99">
        <f t="shared" si="703"/>
        <v>-23231.09</v>
      </c>
      <c r="T3306" s="99">
        <f t="shared" si="704"/>
        <v>-5973.9100000000008</v>
      </c>
      <c r="U3306" s="99">
        <f t="shared" si="705"/>
        <v>-29205</v>
      </c>
      <c r="V3306" s="77"/>
    </row>
    <row r="3307" spans="1:22" s="92" customFormat="1" x14ac:dyDescent="0.25">
      <c r="A3307" s="109">
        <v>34</v>
      </c>
      <c r="B3307" s="235"/>
      <c r="C3307" s="235"/>
      <c r="D3307" s="235"/>
      <c r="E3307" s="235"/>
      <c r="F3307" s="106" t="s">
        <v>5399</v>
      </c>
      <c r="G3307" s="99">
        <v>12118.840000000002</v>
      </c>
      <c r="H3307" s="99">
        <v>5274.1600000000008</v>
      </c>
      <c r="I3307" s="71">
        <f t="shared" si="698"/>
        <v>17393.000000000004</v>
      </c>
      <c r="J3307" s="99"/>
      <c r="K3307" s="99"/>
      <c r="L3307" s="99">
        <f t="shared" si="699"/>
        <v>0</v>
      </c>
      <c r="M3307" s="99">
        <f t="shared" si="697"/>
        <v>12118.840000000002</v>
      </c>
      <c r="N3307" s="99">
        <f t="shared" si="700"/>
        <v>5274.1600000000008</v>
      </c>
      <c r="O3307" s="99">
        <f t="shared" si="701"/>
        <v>17393.000000000004</v>
      </c>
      <c r="P3307" s="99"/>
      <c r="Q3307" s="99"/>
      <c r="R3307" s="99">
        <f t="shared" si="702"/>
        <v>0</v>
      </c>
      <c r="S3307" s="99">
        <f t="shared" si="703"/>
        <v>12118.840000000002</v>
      </c>
      <c r="T3307" s="99">
        <f t="shared" si="704"/>
        <v>5274.1600000000008</v>
      </c>
      <c r="U3307" s="99">
        <f t="shared" si="705"/>
        <v>17393.000000000004</v>
      </c>
      <c r="V3307" s="77"/>
    </row>
    <row r="3308" spans="1:22" s="92" customFormat="1" x14ac:dyDescent="0.25">
      <c r="A3308" s="109">
        <v>35</v>
      </c>
      <c r="B3308" s="235"/>
      <c r="C3308" s="235"/>
      <c r="D3308" s="235"/>
      <c r="E3308" s="235"/>
      <c r="F3308" s="106" t="s">
        <v>5400</v>
      </c>
      <c r="G3308" s="99">
        <v>24828.750000000004</v>
      </c>
      <c r="H3308" s="99">
        <v>8647.2500000000018</v>
      </c>
      <c r="I3308" s="71">
        <f t="shared" si="698"/>
        <v>33476.000000000007</v>
      </c>
      <c r="J3308" s="99"/>
      <c r="K3308" s="99"/>
      <c r="L3308" s="99">
        <f t="shared" si="699"/>
        <v>0</v>
      </c>
      <c r="M3308" s="99">
        <f t="shared" si="697"/>
        <v>24828.750000000004</v>
      </c>
      <c r="N3308" s="99">
        <f t="shared" si="700"/>
        <v>8647.2500000000018</v>
      </c>
      <c r="O3308" s="99">
        <f t="shared" si="701"/>
        <v>33476.000000000007</v>
      </c>
      <c r="P3308" s="99"/>
      <c r="Q3308" s="99"/>
      <c r="R3308" s="99">
        <f t="shared" si="702"/>
        <v>0</v>
      </c>
      <c r="S3308" s="99">
        <f t="shared" si="703"/>
        <v>24828.750000000004</v>
      </c>
      <c r="T3308" s="99">
        <f t="shared" si="704"/>
        <v>8647.2500000000018</v>
      </c>
      <c r="U3308" s="99">
        <f t="shared" si="705"/>
        <v>33476.000000000007</v>
      </c>
      <c r="V3308" s="77"/>
    </row>
    <row r="3309" spans="1:22" s="92" customFormat="1" x14ac:dyDescent="0.25">
      <c r="A3309" s="109">
        <v>36</v>
      </c>
      <c r="B3309" s="235"/>
      <c r="C3309" s="235"/>
      <c r="D3309" s="235"/>
      <c r="E3309" s="235"/>
      <c r="F3309" s="106" t="s">
        <v>5401</v>
      </c>
      <c r="G3309" s="99">
        <v>-22.829999999999988</v>
      </c>
      <c r="H3309" s="99">
        <v>3727.8299999999995</v>
      </c>
      <c r="I3309" s="71">
        <f t="shared" si="698"/>
        <v>3704.9999999999995</v>
      </c>
      <c r="J3309" s="99"/>
      <c r="K3309" s="99"/>
      <c r="L3309" s="99">
        <f t="shared" si="699"/>
        <v>0</v>
      </c>
      <c r="M3309" s="99">
        <f t="shared" si="697"/>
        <v>-22.829999999999988</v>
      </c>
      <c r="N3309" s="99">
        <f t="shared" si="700"/>
        <v>3727.8299999999995</v>
      </c>
      <c r="O3309" s="99">
        <f t="shared" si="701"/>
        <v>3704.9999999999995</v>
      </c>
      <c r="P3309" s="99"/>
      <c r="Q3309" s="99"/>
      <c r="R3309" s="99">
        <f t="shared" si="702"/>
        <v>0</v>
      </c>
      <c r="S3309" s="99">
        <f t="shared" si="703"/>
        <v>-22.829999999999988</v>
      </c>
      <c r="T3309" s="99">
        <f t="shared" si="704"/>
        <v>3727.8299999999995</v>
      </c>
      <c r="U3309" s="99">
        <f t="shared" si="705"/>
        <v>3704.9999999999995</v>
      </c>
      <c r="V3309" s="77"/>
    </row>
    <row r="3310" spans="1:22" s="92" customFormat="1" x14ac:dyDescent="0.25">
      <c r="A3310" s="109">
        <v>37</v>
      </c>
      <c r="B3310" s="235"/>
      <c r="C3310" s="235"/>
      <c r="D3310" s="235"/>
      <c r="E3310" s="235"/>
      <c r="F3310" s="106" t="s">
        <v>5402</v>
      </c>
      <c r="G3310" s="99">
        <v>15413.9</v>
      </c>
      <c r="H3310" s="99">
        <v>3018.1</v>
      </c>
      <c r="I3310" s="71">
        <f t="shared" si="698"/>
        <v>18432</v>
      </c>
      <c r="J3310" s="99"/>
      <c r="K3310" s="99"/>
      <c r="L3310" s="99">
        <f t="shared" si="699"/>
        <v>0</v>
      </c>
      <c r="M3310" s="99">
        <f t="shared" si="697"/>
        <v>15413.9</v>
      </c>
      <c r="N3310" s="99">
        <f t="shared" si="700"/>
        <v>3018.1</v>
      </c>
      <c r="O3310" s="99">
        <f t="shared" si="701"/>
        <v>18432</v>
      </c>
      <c r="P3310" s="99"/>
      <c r="Q3310" s="99"/>
      <c r="R3310" s="99">
        <f t="shared" si="702"/>
        <v>0</v>
      </c>
      <c r="S3310" s="99">
        <f t="shared" si="703"/>
        <v>15413.9</v>
      </c>
      <c r="T3310" s="99">
        <f t="shared" si="704"/>
        <v>3018.1</v>
      </c>
      <c r="U3310" s="99">
        <f t="shared" si="705"/>
        <v>18432</v>
      </c>
      <c r="V3310" s="77"/>
    </row>
    <row r="3311" spans="1:22" s="92" customFormat="1" x14ac:dyDescent="0.25">
      <c r="A3311" s="109">
        <v>38</v>
      </c>
      <c r="B3311" s="235"/>
      <c r="C3311" s="235"/>
      <c r="D3311" s="235"/>
      <c r="E3311" s="235"/>
      <c r="F3311" s="106" t="s">
        <v>5403</v>
      </c>
      <c r="G3311" s="99">
        <v>92436.319999999963</v>
      </c>
      <c r="H3311" s="99">
        <v>30968.679999999993</v>
      </c>
      <c r="I3311" s="71">
        <f t="shared" si="698"/>
        <v>123404.99999999996</v>
      </c>
      <c r="J3311" s="99"/>
      <c r="K3311" s="99"/>
      <c r="L3311" s="99">
        <f t="shared" si="699"/>
        <v>0</v>
      </c>
      <c r="M3311" s="99">
        <f t="shared" si="697"/>
        <v>92436.319999999963</v>
      </c>
      <c r="N3311" s="99">
        <f t="shared" si="700"/>
        <v>30968.679999999993</v>
      </c>
      <c r="O3311" s="99">
        <f t="shared" si="701"/>
        <v>123404.99999999996</v>
      </c>
      <c r="P3311" s="99"/>
      <c r="Q3311" s="99"/>
      <c r="R3311" s="99">
        <f t="shared" si="702"/>
        <v>0</v>
      </c>
      <c r="S3311" s="99">
        <f t="shared" si="703"/>
        <v>92436.319999999963</v>
      </c>
      <c r="T3311" s="99">
        <f t="shared" si="704"/>
        <v>30968.679999999993</v>
      </c>
      <c r="U3311" s="99">
        <f t="shared" si="705"/>
        <v>123404.99999999996</v>
      </c>
      <c r="V3311" s="77"/>
    </row>
    <row r="3312" spans="1:22" s="92" customFormat="1" x14ac:dyDescent="0.25">
      <c r="A3312" s="109">
        <v>39</v>
      </c>
      <c r="B3312" s="235"/>
      <c r="C3312" s="235"/>
      <c r="D3312" s="235"/>
      <c r="E3312" s="235"/>
      <c r="F3312" s="106" t="s">
        <v>5404</v>
      </c>
      <c r="G3312" s="99">
        <v>150523.81000000006</v>
      </c>
      <c r="H3312" s="99">
        <v>19082.190000000002</v>
      </c>
      <c r="I3312" s="71">
        <f t="shared" si="698"/>
        <v>169606.00000000006</v>
      </c>
      <c r="J3312" s="99"/>
      <c r="K3312" s="99"/>
      <c r="L3312" s="99">
        <f t="shared" si="699"/>
        <v>0</v>
      </c>
      <c r="M3312" s="99">
        <f t="shared" si="697"/>
        <v>150523.81000000006</v>
      </c>
      <c r="N3312" s="99">
        <f t="shared" si="700"/>
        <v>19082.190000000002</v>
      </c>
      <c r="O3312" s="99">
        <f t="shared" si="701"/>
        <v>169606.00000000006</v>
      </c>
      <c r="P3312" s="99"/>
      <c r="Q3312" s="99"/>
      <c r="R3312" s="99">
        <f t="shared" si="702"/>
        <v>0</v>
      </c>
      <c r="S3312" s="99">
        <f t="shared" si="703"/>
        <v>150523.81000000006</v>
      </c>
      <c r="T3312" s="99">
        <f t="shared" si="704"/>
        <v>19082.190000000002</v>
      </c>
      <c r="U3312" s="99">
        <f t="shared" si="705"/>
        <v>169606.00000000006</v>
      </c>
      <c r="V3312" s="77"/>
    </row>
    <row r="3313" spans="1:22" s="92" customFormat="1" x14ac:dyDescent="0.25">
      <c r="A3313" s="109">
        <v>40</v>
      </c>
      <c r="B3313" s="235"/>
      <c r="C3313" s="235"/>
      <c r="D3313" s="235"/>
      <c r="E3313" s="235"/>
      <c r="F3313" s="106" t="s">
        <v>5405</v>
      </c>
      <c r="G3313" s="99">
        <v>17722.519999999997</v>
      </c>
      <c r="H3313" s="99">
        <v>8118.48</v>
      </c>
      <c r="I3313" s="71">
        <f t="shared" si="698"/>
        <v>25840.999999999996</v>
      </c>
      <c r="J3313" s="99"/>
      <c r="K3313" s="99"/>
      <c r="L3313" s="99">
        <f t="shared" si="699"/>
        <v>0</v>
      </c>
      <c r="M3313" s="99">
        <f t="shared" si="697"/>
        <v>17722.519999999997</v>
      </c>
      <c r="N3313" s="99">
        <f t="shared" si="700"/>
        <v>8118.48</v>
      </c>
      <c r="O3313" s="99">
        <f t="shared" si="701"/>
        <v>25840.999999999996</v>
      </c>
      <c r="P3313" s="99"/>
      <c r="Q3313" s="99"/>
      <c r="R3313" s="99">
        <f t="shared" si="702"/>
        <v>0</v>
      </c>
      <c r="S3313" s="99">
        <f t="shared" si="703"/>
        <v>17722.519999999997</v>
      </c>
      <c r="T3313" s="99">
        <f t="shared" si="704"/>
        <v>8118.48</v>
      </c>
      <c r="U3313" s="99">
        <f t="shared" si="705"/>
        <v>25840.999999999996</v>
      </c>
      <c r="V3313" s="77"/>
    </row>
    <row r="3314" spans="1:22" s="92" customFormat="1" x14ac:dyDescent="0.25">
      <c r="A3314" s="109">
        <v>41</v>
      </c>
      <c r="B3314" s="235"/>
      <c r="C3314" s="235"/>
      <c r="D3314" s="235"/>
      <c r="E3314" s="235"/>
      <c r="F3314" s="106" t="s">
        <v>5406</v>
      </c>
      <c r="G3314" s="99">
        <v>26257.819999999996</v>
      </c>
      <c r="H3314" s="99">
        <v>7203.1799999999994</v>
      </c>
      <c r="I3314" s="71">
        <f t="shared" si="698"/>
        <v>33460.999999999993</v>
      </c>
      <c r="J3314" s="99"/>
      <c r="K3314" s="99"/>
      <c r="L3314" s="99">
        <f t="shared" si="699"/>
        <v>0</v>
      </c>
      <c r="M3314" s="99">
        <f t="shared" si="697"/>
        <v>26257.819999999996</v>
      </c>
      <c r="N3314" s="99">
        <f t="shared" si="700"/>
        <v>7203.1799999999994</v>
      </c>
      <c r="O3314" s="99">
        <f t="shared" si="701"/>
        <v>33460.999999999993</v>
      </c>
      <c r="P3314" s="99"/>
      <c r="Q3314" s="99"/>
      <c r="R3314" s="99">
        <f t="shared" si="702"/>
        <v>0</v>
      </c>
      <c r="S3314" s="99">
        <f t="shared" si="703"/>
        <v>26257.819999999996</v>
      </c>
      <c r="T3314" s="99">
        <f t="shared" si="704"/>
        <v>7203.1799999999994</v>
      </c>
      <c r="U3314" s="99">
        <f t="shared" si="705"/>
        <v>33460.999999999993</v>
      </c>
      <c r="V3314" s="77"/>
    </row>
    <row r="3315" spans="1:22" s="92" customFormat="1" x14ac:dyDescent="0.25">
      <c r="A3315" s="109">
        <v>42</v>
      </c>
      <c r="B3315" s="235"/>
      <c r="C3315" s="235"/>
      <c r="D3315" s="235"/>
      <c r="E3315" s="235"/>
      <c r="F3315" s="106" t="s">
        <v>5407</v>
      </c>
      <c r="G3315" s="99">
        <v>46409.099999999991</v>
      </c>
      <c r="H3315" s="99">
        <v>20851.899999999991</v>
      </c>
      <c r="I3315" s="71">
        <f t="shared" si="698"/>
        <v>67260.999999999985</v>
      </c>
      <c r="J3315" s="99"/>
      <c r="K3315" s="99"/>
      <c r="L3315" s="99">
        <f t="shared" si="699"/>
        <v>0</v>
      </c>
      <c r="M3315" s="99">
        <f t="shared" si="697"/>
        <v>46409.099999999991</v>
      </c>
      <c r="N3315" s="99">
        <f t="shared" si="700"/>
        <v>20851.899999999991</v>
      </c>
      <c r="O3315" s="99">
        <f t="shared" si="701"/>
        <v>67260.999999999985</v>
      </c>
      <c r="P3315" s="99"/>
      <c r="Q3315" s="99"/>
      <c r="R3315" s="99">
        <f t="shared" si="702"/>
        <v>0</v>
      </c>
      <c r="S3315" s="99">
        <f t="shared" si="703"/>
        <v>46409.099999999991</v>
      </c>
      <c r="T3315" s="99">
        <f t="shared" si="704"/>
        <v>20851.899999999991</v>
      </c>
      <c r="U3315" s="99">
        <f t="shared" si="705"/>
        <v>67260.999999999985</v>
      </c>
      <c r="V3315" s="77"/>
    </row>
    <row r="3316" spans="1:22" s="92" customFormat="1" x14ac:dyDescent="0.25">
      <c r="A3316" s="109">
        <v>43</v>
      </c>
      <c r="B3316" s="235"/>
      <c r="C3316" s="235"/>
      <c r="D3316" s="235"/>
      <c r="E3316" s="235"/>
      <c r="F3316" s="106" t="s">
        <v>5408</v>
      </c>
      <c r="G3316" s="99">
        <v>44535.399999999994</v>
      </c>
      <c r="H3316" s="99">
        <v>8564.6000000000022</v>
      </c>
      <c r="I3316" s="71">
        <f t="shared" si="698"/>
        <v>53100</v>
      </c>
      <c r="J3316" s="99"/>
      <c r="K3316" s="99"/>
      <c r="L3316" s="99">
        <f t="shared" si="699"/>
        <v>0</v>
      </c>
      <c r="M3316" s="99">
        <f t="shared" si="697"/>
        <v>44535.399999999994</v>
      </c>
      <c r="N3316" s="99">
        <f t="shared" si="700"/>
        <v>8564.6000000000022</v>
      </c>
      <c r="O3316" s="99">
        <f t="shared" si="701"/>
        <v>53100</v>
      </c>
      <c r="P3316" s="99"/>
      <c r="Q3316" s="99"/>
      <c r="R3316" s="99">
        <f t="shared" si="702"/>
        <v>0</v>
      </c>
      <c r="S3316" s="99">
        <f t="shared" si="703"/>
        <v>44535.399999999994</v>
      </c>
      <c r="T3316" s="99">
        <f t="shared" si="704"/>
        <v>8564.6000000000022</v>
      </c>
      <c r="U3316" s="99">
        <f t="shared" si="705"/>
        <v>53100</v>
      </c>
      <c r="V3316" s="77"/>
    </row>
    <row r="3317" spans="1:22" s="92" customFormat="1" x14ac:dyDescent="0.25">
      <c r="A3317" s="109">
        <v>44</v>
      </c>
      <c r="B3317" s="235"/>
      <c r="C3317" s="235"/>
      <c r="D3317" s="235"/>
      <c r="E3317" s="235"/>
      <c r="F3317" s="106" t="s">
        <v>5409</v>
      </c>
      <c r="G3317" s="99">
        <v>75147.040000000008</v>
      </c>
      <c r="H3317" s="99">
        <v>25465.96</v>
      </c>
      <c r="I3317" s="71">
        <f t="shared" si="698"/>
        <v>100613</v>
      </c>
      <c r="J3317" s="99"/>
      <c r="K3317" s="99"/>
      <c r="L3317" s="99">
        <f t="shared" si="699"/>
        <v>0</v>
      </c>
      <c r="M3317" s="99">
        <f t="shared" si="697"/>
        <v>75147.040000000008</v>
      </c>
      <c r="N3317" s="99">
        <f t="shared" si="700"/>
        <v>25465.96</v>
      </c>
      <c r="O3317" s="99">
        <f t="shared" si="701"/>
        <v>100613</v>
      </c>
      <c r="P3317" s="99"/>
      <c r="Q3317" s="99"/>
      <c r="R3317" s="99">
        <f t="shared" si="702"/>
        <v>0</v>
      </c>
      <c r="S3317" s="99">
        <f t="shared" si="703"/>
        <v>75147.040000000008</v>
      </c>
      <c r="T3317" s="99">
        <f t="shared" si="704"/>
        <v>25465.96</v>
      </c>
      <c r="U3317" s="99">
        <f t="shared" si="705"/>
        <v>100613</v>
      </c>
      <c r="V3317" s="77"/>
    </row>
    <row r="3318" spans="1:22" s="92" customFormat="1" x14ac:dyDescent="0.25">
      <c r="A3318" s="109">
        <v>45</v>
      </c>
      <c r="B3318" s="235"/>
      <c r="C3318" s="235"/>
      <c r="D3318" s="235"/>
      <c r="E3318" s="235"/>
      <c r="F3318" s="106" t="s">
        <v>5410</v>
      </c>
      <c r="G3318" s="99">
        <v>120366.60999999999</v>
      </c>
      <c r="H3318" s="99">
        <v>31564.389999999996</v>
      </c>
      <c r="I3318" s="71">
        <f t="shared" si="698"/>
        <v>151930.99999999997</v>
      </c>
      <c r="J3318" s="99"/>
      <c r="K3318" s="99"/>
      <c r="L3318" s="99">
        <f t="shared" si="699"/>
        <v>0</v>
      </c>
      <c r="M3318" s="99">
        <f t="shared" si="697"/>
        <v>120366.60999999999</v>
      </c>
      <c r="N3318" s="99">
        <f t="shared" si="700"/>
        <v>31564.389999999996</v>
      </c>
      <c r="O3318" s="99">
        <f t="shared" si="701"/>
        <v>151930.99999999997</v>
      </c>
      <c r="P3318" s="99"/>
      <c r="Q3318" s="99"/>
      <c r="R3318" s="99">
        <f t="shared" si="702"/>
        <v>0</v>
      </c>
      <c r="S3318" s="99">
        <f t="shared" si="703"/>
        <v>120366.60999999999</v>
      </c>
      <c r="T3318" s="99">
        <f t="shared" si="704"/>
        <v>31564.389999999996</v>
      </c>
      <c r="U3318" s="99">
        <f t="shared" si="705"/>
        <v>151930.99999999997</v>
      </c>
      <c r="V3318" s="77"/>
    </row>
    <row r="3319" spans="1:22" s="92" customFormat="1" x14ac:dyDescent="0.25">
      <c r="A3319" s="109">
        <v>46</v>
      </c>
      <c r="B3319" s="235"/>
      <c r="C3319" s="235"/>
      <c r="D3319" s="235"/>
      <c r="E3319" s="235"/>
      <c r="F3319" s="106" t="s">
        <v>5411</v>
      </c>
      <c r="G3319" s="99">
        <v>-63248.229999999996</v>
      </c>
      <c r="H3319" s="99">
        <v>2493.2299999999987</v>
      </c>
      <c r="I3319" s="71">
        <f t="shared" si="698"/>
        <v>-60755</v>
      </c>
      <c r="J3319" s="99"/>
      <c r="K3319" s="99"/>
      <c r="L3319" s="99">
        <f t="shared" si="699"/>
        <v>0</v>
      </c>
      <c r="M3319" s="99">
        <f t="shared" si="697"/>
        <v>-63248.229999999996</v>
      </c>
      <c r="N3319" s="99">
        <f t="shared" si="700"/>
        <v>2493.2299999999987</v>
      </c>
      <c r="O3319" s="99">
        <f t="shared" si="701"/>
        <v>-60755</v>
      </c>
      <c r="P3319" s="99"/>
      <c r="Q3319" s="99"/>
      <c r="R3319" s="99">
        <f t="shared" si="702"/>
        <v>0</v>
      </c>
      <c r="S3319" s="99">
        <f t="shared" si="703"/>
        <v>-63248.229999999996</v>
      </c>
      <c r="T3319" s="99">
        <f t="shared" si="704"/>
        <v>2493.2299999999987</v>
      </c>
      <c r="U3319" s="99">
        <f t="shared" si="705"/>
        <v>-60755</v>
      </c>
      <c r="V3319" s="77"/>
    </row>
    <row r="3320" spans="1:22" s="92" customFormat="1" x14ac:dyDescent="0.25">
      <c r="A3320" s="109">
        <v>47</v>
      </c>
      <c r="B3320" s="235"/>
      <c r="C3320" s="235"/>
      <c r="D3320" s="235"/>
      <c r="E3320" s="235"/>
      <c r="F3320" s="106" t="s">
        <v>5412</v>
      </c>
      <c r="G3320" s="99">
        <v>0</v>
      </c>
      <c r="H3320" s="99">
        <v>0</v>
      </c>
      <c r="I3320" s="71">
        <f t="shared" si="698"/>
        <v>0</v>
      </c>
      <c r="J3320" s="99"/>
      <c r="K3320" s="99"/>
      <c r="L3320" s="99">
        <f t="shared" si="699"/>
        <v>0</v>
      </c>
      <c r="M3320" s="99">
        <f t="shared" si="697"/>
        <v>0</v>
      </c>
      <c r="N3320" s="99">
        <f t="shared" si="700"/>
        <v>0</v>
      </c>
      <c r="O3320" s="99">
        <f t="shared" si="701"/>
        <v>0</v>
      </c>
      <c r="P3320" s="99"/>
      <c r="Q3320" s="99"/>
      <c r="R3320" s="99">
        <f t="shared" si="702"/>
        <v>0</v>
      </c>
      <c r="S3320" s="99">
        <f t="shared" si="703"/>
        <v>0</v>
      </c>
      <c r="T3320" s="99">
        <f t="shared" si="704"/>
        <v>0</v>
      </c>
      <c r="U3320" s="99">
        <f t="shared" si="705"/>
        <v>0</v>
      </c>
      <c r="V3320" s="77"/>
    </row>
    <row r="3321" spans="1:22" s="92" customFormat="1" x14ac:dyDescent="0.25">
      <c r="A3321" s="109">
        <v>48</v>
      </c>
      <c r="B3321" s="235"/>
      <c r="C3321" s="235"/>
      <c r="D3321" s="235"/>
      <c r="E3321" s="235"/>
      <c r="F3321" s="106" t="s">
        <v>5413</v>
      </c>
      <c r="G3321" s="99">
        <v>-29144.710000000003</v>
      </c>
      <c r="H3321" s="99">
        <v>-6077.29</v>
      </c>
      <c r="I3321" s="71">
        <f t="shared" si="698"/>
        <v>-35222</v>
      </c>
      <c r="J3321" s="99"/>
      <c r="K3321" s="99"/>
      <c r="L3321" s="99">
        <f t="shared" si="699"/>
        <v>0</v>
      </c>
      <c r="M3321" s="99">
        <f t="shared" si="697"/>
        <v>-29144.710000000003</v>
      </c>
      <c r="N3321" s="99">
        <f t="shared" si="700"/>
        <v>-6077.29</v>
      </c>
      <c r="O3321" s="99">
        <f t="shared" si="701"/>
        <v>-35222</v>
      </c>
      <c r="P3321" s="99"/>
      <c r="Q3321" s="99"/>
      <c r="R3321" s="99">
        <f t="shared" si="702"/>
        <v>0</v>
      </c>
      <c r="S3321" s="99">
        <f t="shared" si="703"/>
        <v>-29144.710000000003</v>
      </c>
      <c r="T3321" s="99">
        <f t="shared" si="704"/>
        <v>-6077.29</v>
      </c>
      <c r="U3321" s="99">
        <f t="shared" si="705"/>
        <v>-35222</v>
      </c>
      <c r="V3321" s="77"/>
    </row>
    <row r="3322" spans="1:22" s="92" customFormat="1" x14ac:dyDescent="0.25">
      <c r="A3322" s="109">
        <v>49</v>
      </c>
      <c r="B3322" s="235"/>
      <c r="C3322" s="235"/>
      <c r="D3322" s="235"/>
      <c r="E3322" s="235"/>
      <c r="F3322" s="106" t="s">
        <v>5414</v>
      </c>
      <c r="G3322" s="99">
        <v>31435.070000000003</v>
      </c>
      <c r="H3322" s="99">
        <v>4922.9299999999994</v>
      </c>
      <c r="I3322" s="71">
        <f t="shared" si="698"/>
        <v>36358</v>
      </c>
      <c r="J3322" s="99"/>
      <c r="K3322" s="99"/>
      <c r="L3322" s="99">
        <f t="shared" si="699"/>
        <v>0</v>
      </c>
      <c r="M3322" s="99">
        <f t="shared" si="697"/>
        <v>31435.070000000003</v>
      </c>
      <c r="N3322" s="99">
        <f t="shared" si="700"/>
        <v>4922.9299999999994</v>
      </c>
      <c r="O3322" s="99">
        <f t="shared" si="701"/>
        <v>36358</v>
      </c>
      <c r="P3322" s="99"/>
      <c r="Q3322" s="99"/>
      <c r="R3322" s="99">
        <f t="shared" si="702"/>
        <v>0</v>
      </c>
      <c r="S3322" s="99">
        <f t="shared" si="703"/>
        <v>31435.070000000003</v>
      </c>
      <c r="T3322" s="99">
        <f t="shared" si="704"/>
        <v>4922.9299999999994</v>
      </c>
      <c r="U3322" s="99">
        <f t="shared" si="705"/>
        <v>36358</v>
      </c>
      <c r="V3322" s="77"/>
    </row>
    <row r="3323" spans="1:22" s="92" customFormat="1" x14ac:dyDescent="0.25">
      <c r="A3323" s="109">
        <v>50</v>
      </c>
      <c r="B3323" s="235"/>
      <c r="C3323" s="235"/>
      <c r="D3323" s="235"/>
      <c r="E3323" s="235"/>
      <c r="F3323" s="106" t="s">
        <v>5415</v>
      </c>
      <c r="G3323" s="99">
        <v>91981.840000000011</v>
      </c>
      <c r="H3323" s="99">
        <v>7076.1600000000017</v>
      </c>
      <c r="I3323" s="71">
        <f t="shared" si="698"/>
        <v>99058.000000000015</v>
      </c>
      <c r="J3323" s="99"/>
      <c r="K3323" s="99"/>
      <c r="L3323" s="99">
        <f t="shared" si="699"/>
        <v>0</v>
      </c>
      <c r="M3323" s="99">
        <f t="shared" si="697"/>
        <v>91981.840000000011</v>
      </c>
      <c r="N3323" s="99">
        <f t="shared" si="700"/>
        <v>7076.1600000000017</v>
      </c>
      <c r="O3323" s="99">
        <f t="shared" si="701"/>
        <v>99058.000000000015</v>
      </c>
      <c r="P3323" s="99"/>
      <c r="Q3323" s="99"/>
      <c r="R3323" s="99">
        <f t="shared" si="702"/>
        <v>0</v>
      </c>
      <c r="S3323" s="99">
        <f t="shared" si="703"/>
        <v>91981.840000000011</v>
      </c>
      <c r="T3323" s="99">
        <f t="shared" si="704"/>
        <v>7076.1600000000017</v>
      </c>
      <c r="U3323" s="99">
        <f t="shared" si="705"/>
        <v>99058.000000000015</v>
      </c>
      <c r="V3323" s="77"/>
    </row>
    <row r="3324" spans="1:22" s="92" customFormat="1" x14ac:dyDescent="0.25">
      <c r="A3324" s="109">
        <v>51</v>
      </c>
      <c r="B3324" s="235"/>
      <c r="C3324" s="235"/>
      <c r="D3324" s="235"/>
      <c r="E3324" s="235"/>
      <c r="F3324" s="106" t="s">
        <v>5416</v>
      </c>
      <c r="G3324" s="99">
        <v>0</v>
      </c>
      <c r="H3324" s="99">
        <v>0</v>
      </c>
      <c r="I3324" s="71">
        <f t="shared" si="698"/>
        <v>0</v>
      </c>
      <c r="J3324" s="99"/>
      <c r="K3324" s="99"/>
      <c r="L3324" s="99">
        <f t="shared" si="699"/>
        <v>0</v>
      </c>
      <c r="M3324" s="99">
        <f t="shared" si="697"/>
        <v>0</v>
      </c>
      <c r="N3324" s="99">
        <f t="shared" si="700"/>
        <v>0</v>
      </c>
      <c r="O3324" s="99">
        <f t="shared" si="701"/>
        <v>0</v>
      </c>
      <c r="P3324" s="99"/>
      <c r="Q3324" s="99"/>
      <c r="R3324" s="99">
        <f t="shared" si="702"/>
        <v>0</v>
      </c>
      <c r="S3324" s="99">
        <f t="shared" si="703"/>
        <v>0</v>
      </c>
      <c r="T3324" s="99">
        <f t="shared" si="704"/>
        <v>0</v>
      </c>
      <c r="U3324" s="99">
        <f t="shared" si="705"/>
        <v>0</v>
      </c>
      <c r="V3324" s="77"/>
    </row>
    <row r="3325" spans="1:22" s="92" customFormat="1" x14ac:dyDescent="0.25">
      <c r="A3325" s="109">
        <v>52</v>
      </c>
      <c r="B3325" s="235"/>
      <c r="C3325" s="235"/>
      <c r="D3325" s="235"/>
      <c r="E3325" s="235"/>
      <c r="F3325" s="106" t="s">
        <v>5417</v>
      </c>
      <c r="G3325" s="99">
        <v>62428.749999999985</v>
      </c>
      <c r="H3325" s="99">
        <v>16651.25</v>
      </c>
      <c r="I3325" s="71">
        <f t="shared" si="698"/>
        <v>79079.999999999985</v>
      </c>
      <c r="J3325" s="99"/>
      <c r="K3325" s="99"/>
      <c r="L3325" s="99">
        <f t="shared" si="699"/>
        <v>0</v>
      </c>
      <c r="M3325" s="99">
        <f t="shared" si="697"/>
        <v>62428.749999999985</v>
      </c>
      <c r="N3325" s="99">
        <f t="shared" si="700"/>
        <v>16651.25</v>
      </c>
      <c r="O3325" s="99">
        <f t="shared" si="701"/>
        <v>79079.999999999985</v>
      </c>
      <c r="P3325" s="99"/>
      <c r="Q3325" s="99"/>
      <c r="R3325" s="99">
        <f t="shared" si="702"/>
        <v>0</v>
      </c>
      <c r="S3325" s="99">
        <f t="shared" si="703"/>
        <v>62428.749999999985</v>
      </c>
      <c r="T3325" s="99">
        <f t="shared" si="704"/>
        <v>16651.25</v>
      </c>
      <c r="U3325" s="99">
        <f t="shared" si="705"/>
        <v>79079.999999999985</v>
      </c>
      <c r="V3325" s="77"/>
    </row>
    <row r="3326" spans="1:22" s="92" customFormat="1" x14ac:dyDescent="0.25">
      <c r="A3326" s="109">
        <v>53</v>
      </c>
      <c r="B3326" s="235"/>
      <c r="C3326" s="235"/>
      <c r="D3326" s="235"/>
      <c r="E3326" s="235"/>
      <c r="F3326" s="106" t="s">
        <v>5418</v>
      </c>
      <c r="G3326" s="99">
        <v>133012.84000000003</v>
      </c>
      <c r="H3326" s="99">
        <v>20607.16</v>
      </c>
      <c r="I3326" s="71">
        <f t="shared" si="698"/>
        <v>153620.00000000003</v>
      </c>
      <c r="J3326" s="99"/>
      <c r="K3326" s="99"/>
      <c r="L3326" s="99">
        <f t="shared" si="699"/>
        <v>0</v>
      </c>
      <c r="M3326" s="99">
        <f t="shared" si="697"/>
        <v>133012.84000000003</v>
      </c>
      <c r="N3326" s="99">
        <f t="shared" si="700"/>
        <v>20607.16</v>
      </c>
      <c r="O3326" s="99">
        <f t="shared" si="701"/>
        <v>153620.00000000003</v>
      </c>
      <c r="P3326" s="99"/>
      <c r="Q3326" s="99"/>
      <c r="R3326" s="99">
        <f t="shared" si="702"/>
        <v>0</v>
      </c>
      <c r="S3326" s="99">
        <f t="shared" si="703"/>
        <v>133012.84000000003</v>
      </c>
      <c r="T3326" s="99">
        <f t="shared" si="704"/>
        <v>20607.16</v>
      </c>
      <c r="U3326" s="99">
        <f t="shared" si="705"/>
        <v>153620.00000000003</v>
      </c>
      <c r="V3326" s="77"/>
    </row>
    <row r="3327" spans="1:22" s="92" customFormat="1" x14ac:dyDescent="0.25">
      <c r="A3327" s="109">
        <v>54</v>
      </c>
      <c r="B3327" s="235"/>
      <c r="C3327" s="235"/>
      <c r="D3327" s="235"/>
      <c r="E3327" s="235"/>
      <c r="F3327" s="106" t="s">
        <v>5419</v>
      </c>
      <c r="G3327" s="99">
        <v>39207.279999999984</v>
      </c>
      <c r="H3327" s="99">
        <v>12214.72</v>
      </c>
      <c r="I3327" s="71">
        <f t="shared" si="698"/>
        <v>51421.999999999985</v>
      </c>
      <c r="J3327" s="99"/>
      <c r="K3327" s="99"/>
      <c r="L3327" s="99">
        <f t="shared" si="699"/>
        <v>0</v>
      </c>
      <c r="M3327" s="99">
        <f t="shared" si="697"/>
        <v>39207.279999999984</v>
      </c>
      <c r="N3327" s="99">
        <f t="shared" si="700"/>
        <v>12214.72</v>
      </c>
      <c r="O3327" s="99">
        <f t="shared" si="701"/>
        <v>51421.999999999985</v>
      </c>
      <c r="P3327" s="99"/>
      <c r="Q3327" s="99"/>
      <c r="R3327" s="99">
        <f t="shared" si="702"/>
        <v>0</v>
      </c>
      <c r="S3327" s="99">
        <f t="shared" si="703"/>
        <v>39207.279999999984</v>
      </c>
      <c r="T3327" s="99">
        <f t="shared" si="704"/>
        <v>12214.72</v>
      </c>
      <c r="U3327" s="99">
        <f t="shared" si="705"/>
        <v>51421.999999999985</v>
      </c>
      <c r="V3327" s="77"/>
    </row>
    <row r="3328" spans="1:22" s="92" customFormat="1" x14ac:dyDescent="0.25">
      <c r="A3328" s="109">
        <v>55</v>
      </c>
      <c r="B3328" s="235"/>
      <c r="C3328" s="235"/>
      <c r="D3328" s="235"/>
      <c r="E3328" s="235"/>
      <c r="F3328" s="106" t="s">
        <v>5420</v>
      </c>
      <c r="G3328" s="99">
        <v>0</v>
      </c>
      <c r="H3328" s="99">
        <v>0</v>
      </c>
      <c r="I3328" s="71">
        <f t="shared" si="698"/>
        <v>0</v>
      </c>
      <c r="J3328" s="99"/>
      <c r="K3328" s="99"/>
      <c r="L3328" s="99">
        <f t="shared" si="699"/>
        <v>0</v>
      </c>
      <c r="M3328" s="99">
        <f t="shared" si="697"/>
        <v>0</v>
      </c>
      <c r="N3328" s="99">
        <f t="shared" si="700"/>
        <v>0</v>
      </c>
      <c r="O3328" s="99">
        <f t="shared" si="701"/>
        <v>0</v>
      </c>
      <c r="P3328" s="99"/>
      <c r="Q3328" s="99"/>
      <c r="R3328" s="99">
        <f t="shared" si="702"/>
        <v>0</v>
      </c>
      <c r="S3328" s="99">
        <f t="shared" si="703"/>
        <v>0</v>
      </c>
      <c r="T3328" s="99">
        <f t="shared" si="704"/>
        <v>0</v>
      </c>
      <c r="U3328" s="99">
        <f t="shared" si="705"/>
        <v>0</v>
      </c>
      <c r="V3328" s="77"/>
    </row>
    <row r="3329" spans="1:68" s="92" customFormat="1" x14ac:dyDescent="0.25">
      <c r="A3329" s="109">
        <v>56</v>
      </c>
      <c r="B3329" s="235"/>
      <c r="C3329" s="235"/>
      <c r="D3329" s="235"/>
      <c r="E3329" s="235"/>
      <c r="F3329" s="106" t="s">
        <v>5421</v>
      </c>
      <c r="G3329" s="99">
        <v>161622.21</v>
      </c>
      <c r="H3329" s="99">
        <v>3853.7900000000081</v>
      </c>
      <c r="I3329" s="71">
        <f t="shared" si="698"/>
        <v>165476</v>
      </c>
      <c r="J3329" s="99"/>
      <c r="K3329" s="99"/>
      <c r="L3329" s="99">
        <f t="shared" si="699"/>
        <v>0</v>
      </c>
      <c r="M3329" s="99">
        <f t="shared" si="697"/>
        <v>161622.21</v>
      </c>
      <c r="N3329" s="99">
        <f t="shared" si="700"/>
        <v>3853.7900000000081</v>
      </c>
      <c r="O3329" s="99">
        <f t="shared" si="701"/>
        <v>165476</v>
      </c>
      <c r="P3329" s="99"/>
      <c r="Q3329" s="99"/>
      <c r="R3329" s="99">
        <f t="shared" si="702"/>
        <v>0</v>
      </c>
      <c r="S3329" s="99">
        <f t="shared" si="703"/>
        <v>161622.21</v>
      </c>
      <c r="T3329" s="99">
        <f t="shared" si="704"/>
        <v>3853.7900000000081</v>
      </c>
      <c r="U3329" s="99">
        <f t="shared" si="705"/>
        <v>165476</v>
      </c>
      <c r="V3329" s="77"/>
    </row>
    <row r="3330" spans="1:68" s="92" customFormat="1" x14ac:dyDescent="0.25">
      <c r="A3330" s="109">
        <v>57</v>
      </c>
      <c r="B3330" s="235"/>
      <c r="C3330" s="235"/>
      <c r="D3330" s="235"/>
      <c r="E3330" s="235"/>
      <c r="F3330" s="106" t="s">
        <v>5422</v>
      </c>
      <c r="G3330" s="99">
        <v>12036.720000000001</v>
      </c>
      <c r="H3330" s="99">
        <v>11736.28</v>
      </c>
      <c r="I3330" s="71">
        <f t="shared" si="698"/>
        <v>23773</v>
      </c>
      <c r="J3330" s="99"/>
      <c r="K3330" s="99"/>
      <c r="L3330" s="99">
        <f t="shared" si="699"/>
        <v>0</v>
      </c>
      <c r="M3330" s="99">
        <f t="shared" si="697"/>
        <v>12036.720000000001</v>
      </c>
      <c r="N3330" s="99">
        <f t="shared" si="700"/>
        <v>11736.28</v>
      </c>
      <c r="O3330" s="99">
        <f t="shared" si="701"/>
        <v>23773</v>
      </c>
      <c r="P3330" s="99"/>
      <c r="Q3330" s="99"/>
      <c r="R3330" s="99">
        <f t="shared" si="702"/>
        <v>0</v>
      </c>
      <c r="S3330" s="99">
        <f t="shared" si="703"/>
        <v>12036.720000000001</v>
      </c>
      <c r="T3330" s="99">
        <f t="shared" si="704"/>
        <v>11736.28</v>
      </c>
      <c r="U3330" s="99">
        <f t="shared" si="705"/>
        <v>23773</v>
      </c>
      <c r="V3330" s="77"/>
    </row>
    <row r="3331" spans="1:68" s="92" customFormat="1" x14ac:dyDescent="0.25">
      <c r="A3331" s="109">
        <v>58</v>
      </c>
      <c r="B3331" s="235"/>
      <c r="C3331" s="235"/>
      <c r="D3331" s="235"/>
      <c r="E3331" s="235"/>
      <c r="F3331" s="106" t="s">
        <v>5423</v>
      </c>
      <c r="G3331" s="99">
        <v>21384.22</v>
      </c>
      <c r="H3331" s="99">
        <v>4861.7800000000007</v>
      </c>
      <c r="I3331" s="71">
        <f t="shared" si="698"/>
        <v>26246</v>
      </c>
      <c r="J3331" s="99"/>
      <c r="K3331" s="99"/>
      <c r="L3331" s="99">
        <f t="shared" si="699"/>
        <v>0</v>
      </c>
      <c r="M3331" s="99">
        <f t="shared" si="697"/>
        <v>21384.22</v>
      </c>
      <c r="N3331" s="99">
        <f t="shared" si="700"/>
        <v>4861.7800000000007</v>
      </c>
      <c r="O3331" s="99">
        <f t="shared" si="701"/>
        <v>26246</v>
      </c>
      <c r="P3331" s="99"/>
      <c r="Q3331" s="99"/>
      <c r="R3331" s="99">
        <f t="shared" si="702"/>
        <v>0</v>
      </c>
      <c r="S3331" s="99">
        <f t="shared" si="703"/>
        <v>21384.22</v>
      </c>
      <c r="T3331" s="99">
        <f t="shared" si="704"/>
        <v>4861.7800000000007</v>
      </c>
      <c r="U3331" s="99">
        <f t="shared" si="705"/>
        <v>26246</v>
      </c>
      <c r="V3331" s="77"/>
    </row>
    <row r="3332" spans="1:68" s="92" customFormat="1" x14ac:dyDescent="0.25">
      <c r="A3332" s="109">
        <v>59</v>
      </c>
      <c r="B3332" s="236"/>
      <c r="C3332" s="236"/>
      <c r="D3332" s="236"/>
      <c r="E3332" s="236"/>
      <c r="F3332" s="106" t="s">
        <v>5424</v>
      </c>
      <c r="G3332" s="99">
        <v>86113.95</v>
      </c>
      <c r="H3332" s="99">
        <v>7308.05</v>
      </c>
      <c r="I3332" s="71">
        <f t="shared" si="698"/>
        <v>93422</v>
      </c>
      <c r="J3332" s="99"/>
      <c r="K3332" s="99"/>
      <c r="L3332" s="99">
        <f t="shared" si="699"/>
        <v>0</v>
      </c>
      <c r="M3332" s="99">
        <f t="shared" si="697"/>
        <v>86113.95</v>
      </c>
      <c r="N3332" s="99">
        <f t="shared" si="700"/>
        <v>7308.05</v>
      </c>
      <c r="O3332" s="99">
        <f t="shared" si="701"/>
        <v>93422</v>
      </c>
      <c r="P3332" s="99"/>
      <c r="Q3332" s="99"/>
      <c r="R3332" s="99">
        <f t="shared" si="702"/>
        <v>0</v>
      </c>
      <c r="S3332" s="99">
        <f t="shared" si="703"/>
        <v>86113.95</v>
      </c>
      <c r="T3332" s="99">
        <f t="shared" si="704"/>
        <v>7308.05</v>
      </c>
      <c r="U3332" s="99">
        <f t="shared" si="705"/>
        <v>93422</v>
      </c>
      <c r="V3332" s="77"/>
    </row>
    <row r="3333" spans="1:68" s="219" customFormat="1" x14ac:dyDescent="0.25">
      <c r="A3333" s="255" t="s">
        <v>43</v>
      </c>
      <c r="B3333" s="256"/>
      <c r="C3333" s="256"/>
      <c r="D3333" s="256"/>
      <c r="E3333" s="256"/>
      <c r="F3333" s="218">
        <f>A3332</f>
        <v>59</v>
      </c>
      <c r="G3333" s="97">
        <f>SUM(G3274:G3332)</f>
        <v>2370752.9100000011</v>
      </c>
      <c r="H3333" s="97">
        <f t="shared" ref="H3333:U3333" si="706">SUM(H3274:H3332)</f>
        <v>520990.09</v>
      </c>
      <c r="I3333" s="97">
        <f t="shared" si="706"/>
        <v>2891743.0000000005</v>
      </c>
      <c r="J3333" s="97">
        <f t="shared" si="706"/>
        <v>0</v>
      </c>
      <c r="K3333" s="97">
        <f t="shared" si="706"/>
        <v>0</v>
      </c>
      <c r="L3333" s="97">
        <f t="shared" si="706"/>
        <v>0</v>
      </c>
      <c r="M3333" s="97">
        <f t="shared" si="706"/>
        <v>2370752.9100000011</v>
      </c>
      <c r="N3333" s="97">
        <f t="shared" si="706"/>
        <v>520990.09</v>
      </c>
      <c r="O3333" s="97">
        <f t="shared" si="706"/>
        <v>2891743.0000000005</v>
      </c>
      <c r="P3333" s="97">
        <f t="shared" si="706"/>
        <v>0</v>
      </c>
      <c r="Q3333" s="97">
        <f t="shared" si="706"/>
        <v>0</v>
      </c>
      <c r="R3333" s="97">
        <f t="shared" si="706"/>
        <v>0</v>
      </c>
      <c r="S3333" s="97">
        <f t="shared" si="706"/>
        <v>2370752.9100000011</v>
      </c>
      <c r="T3333" s="97">
        <f t="shared" si="706"/>
        <v>520990.09</v>
      </c>
      <c r="U3333" s="97">
        <f t="shared" si="706"/>
        <v>2891743.0000000005</v>
      </c>
      <c r="V3333" s="97"/>
      <c r="W3333" s="92"/>
      <c r="X3333" s="92"/>
      <c r="Y3333" s="92"/>
      <c r="Z3333" s="92"/>
      <c r="AA3333" s="92"/>
      <c r="AB3333" s="92"/>
      <c r="AC3333" s="92"/>
      <c r="AD3333" s="92"/>
      <c r="AE3333" s="92"/>
      <c r="AF3333" s="92"/>
      <c r="AG3333" s="92"/>
      <c r="AH3333" s="92"/>
      <c r="AI3333" s="92"/>
      <c r="AJ3333" s="92"/>
      <c r="AK3333" s="92"/>
      <c r="AL3333" s="92"/>
      <c r="AM3333" s="92"/>
      <c r="AN3333" s="92"/>
      <c r="AO3333" s="92"/>
      <c r="AP3333" s="92"/>
      <c r="AQ3333" s="92"/>
      <c r="AR3333" s="92"/>
      <c r="AS3333" s="92"/>
      <c r="AT3333" s="92"/>
      <c r="AU3333" s="92"/>
      <c r="AV3333" s="92"/>
      <c r="AW3333" s="92"/>
      <c r="AX3333" s="92"/>
      <c r="AY3333" s="92"/>
      <c r="AZ3333" s="92"/>
      <c r="BA3333" s="92"/>
      <c r="BB3333" s="92"/>
      <c r="BC3333" s="92"/>
      <c r="BD3333" s="92"/>
      <c r="BE3333" s="92"/>
      <c r="BF3333" s="92"/>
      <c r="BG3333" s="92"/>
      <c r="BH3333" s="92"/>
      <c r="BI3333" s="92"/>
      <c r="BJ3333" s="92"/>
      <c r="BK3333" s="92"/>
      <c r="BL3333" s="92"/>
      <c r="BM3333" s="92"/>
      <c r="BN3333" s="92"/>
      <c r="BO3333" s="92"/>
      <c r="BP3333" s="92"/>
    </row>
    <row r="3334" spans="1:68" s="92" customFormat="1" x14ac:dyDescent="0.25">
      <c r="A3334" s="109">
        <v>1</v>
      </c>
      <c r="B3334" s="234" t="s">
        <v>1843</v>
      </c>
      <c r="C3334" s="234" t="s">
        <v>1844</v>
      </c>
      <c r="D3334" s="234" t="s">
        <v>5601</v>
      </c>
      <c r="E3334" s="234" t="s">
        <v>2265</v>
      </c>
      <c r="F3334" s="106" t="s">
        <v>5425</v>
      </c>
      <c r="G3334" s="99">
        <v>23063.83</v>
      </c>
      <c r="H3334" s="99">
        <v>4223.1699999999992</v>
      </c>
      <c r="I3334" s="71">
        <f t="shared" si="698"/>
        <v>27287</v>
      </c>
      <c r="J3334" s="99"/>
      <c r="K3334" s="99"/>
      <c r="L3334" s="99">
        <f t="shared" si="699"/>
        <v>0</v>
      </c>
      <c r="M3334" s="99">
        <f t="shared" si="697"/>
        <v>23063.83</v>
      </c>
      <c r="N3334" s="99">
        <f t="shared" si="700"/>
        <v>4223.1699999999992</v>
      </c>
      <c r="O3334" s="99">
        <f t="shared" si="701"/>
        <v>27287</v>
      </c>
      <c r="P3334" s="99"/>
      <c r="Q3334" s="99"/>
      <c r="R3334" s="99">
        <f t="shared" si="702"/>
        <v>0</v>
      </c>
      <c r="S3334" s="99">
        <f t="shared" si="703"/>
        <v>23063.83</v>
      </c>
      <c r="T3334" s="99">
        <f t="shared" si="704"/>
        <v>4223.1699999999992</v>
      </c>
      <c r="U3334" s="99">
        <f t="shared" si="705"/>
        <v>27287</v>
      </c>
      <c r="V3334" s="77"/>
    </row>
    <row r="3335" spans="1:68" s="92" customFormat="1" x14ac:dyDescent="0.25">
      <c r="A3335" s="109">
        <v>2</v>
      </c>
      <c r="B3335" s="235"/>
      <c r="C3335" s="235"/>
      <c r="D3335" s="235"/>
      <c r="E3335" s="235"/>
      <c r="F3335" s="106" t="s">
        <v>5426</v>
      </c>
      <c r="G3335" s="99">
        <v>0</v>
      </c>
      <c r="H3335" s="99">
        <v>0</v>
      </c>
      <c r="I3335" s="71">
        <f t="shared" si="698"/>
        <v>0</v>
      </c>
      <c r="J3335" s="99"/>
      <c r="K3335" s="99"/>
      <c r="L3335" s="99">
        <f t="shared" si="699"/>
        <v>0</v>
      </c>
      <c r="M3335" s="99">
        <f t="shared" si="697"/>
        <v>0</v>
      </c>
      <c r="N3335" s="99">
        <f t="shared" si="700"/>
        <v>0</v>
      </c>
      <c r="O3335" s="99">
        <f t="shared" si="701"/>
        <v>0</v>
      </c>
      <c r="P3335" s="99"/>
      <c r="Q3335" s="99"/>
      <c r="R3335" s="99">
        <f t="shared" si="702"/>
        <v>0</v>
      </c>
      <c r="S3335" s="99">
        <f t="shared" si="703"/>
        <v>0</v>
      </c>
      <c r="T3335" s="99">
        <f t="shared" si="704"/>
        <v>0</v>
      </c>
      <c r="U3335" s="99">
        <f t="shared" si="705"/>
        <v>0</v>
      </c>
      <c r="V3335" s="77"/>
    </row>
    <row r="3336" spans="1:68" s="92" customFormat="1" x14ac:dyDescent="0.25">
      <c r="A3336" s="109">
        <v>3</v>
      </c>
      <c r="B3336" s="235"/>
      <c r="C3336" s="235"/>
      <c r="D3336" s="235"/>
      <c r="E3336" s="235"/>
      <c r="F3336" s="106" t="s">
        <v>5427</v>
      </c>
      <c r="G3336" s="99">
        <v>97453.150000000009</v>
      </c>
      <c r="H3336" s="99">
        <v>13808.849999999995</v>
      </c>
      <c r="I3336" s="71">
        <f t="shared" si="698"/>
        <v>111262</v>
      </c>
      <c r="J3336" s="99"/>
      <c r="K3336" s="99"/>
      <c r="L3336" s="99">
        <f t="shared" si="699"/>
        <v>0</v>
      </c>
      <c r="M3336" s="99">
        <f t="shared" si="697"/>
        <v>97453.150000000009</v>
      </c>
      <c r="N3336" s="99">
        <f t="shared" si="700"/>
        <v>13808.849999999995</v>
      </c>
      <c r="O3336" s="99">
        <f t="shared" si="701"/>
        <v>111262</v>
      </c>
      <c r="P3336" s="99"/>
      <c r="Q3336" s="99"/>
      <c r="R3336" s="99">
        <f t="shared" si="702"/>
        <v>0</v>
      </c>
      <c r="S3336" s="99">
        <f t="shared" si="703"/>
        <v>97453.150000000009</v>
      </c>
      <c r="T3336" s="99">
        <f t="shared" si="704"/>
        <v>13808.849999999995</v>
      </c>
      <c r="U3336" s="99">
        <f t="shared" si="705"/>
        <v>111262</v>
      </c>
      <c r="V3336" s="77"/>
    </row>
    <row r="3337" spans="1:68" s="92" customFormat="1" x14ac:dyDescent="0.25">
      <c r="A3337" s="109">
        <v>4</v>
      </c>
      <c r="B3337" s="235"/>
      <c r="C3337" s="235"/>
      <c r="D3337" s="235"/>
      <c r="E3337" s="235"/>
      <c r="F3337" s="106" t="s">
        <v>5428</v>
      </c>
      <c r="G3337" s="99">
        <v>101383.87000000001</v>
      </c>
      <c r="H3337" s="99">
        <v>13853.130000000005</v>
      </c>
      <c r="I3337" s="71">
        <f t="shared" si="698"/>
        <v>115237.00000000001</v>
      </c>
      <c r="J3337" s="99"/>
      <c r="K3337" s="99"/>
      <c r="L3337" s="99">
        <f t="shared" si="699"/>
        <v>0</v>
      </c>
      <c r="M3337" s="99">
        <f t="shared" si="697"/>
        <v>101383.87000000001</v>
      </c>
      <c r="N3337" s="99">
        <f t="shared" si="700"/>
        <v>13853.130000000005</v>
      </c>
      <c r="O3337" s="99">
        <f t="shared" si="701"/>
        <v>115237.00000000001</v>
      </c>
      <c r="P3337" s="99"/>
      <c r="Q3337" s="99"/>
      <c r="R3337" s="99">
        <f t="shared" si="702"/>
        <v>0</v>
      </c>
      <c r="S3337" s="99">
        <f t="shared" si="703"/>
        <v>101383.87000000001</v>
      </c>
      <c r="T3337" s="99">
        <f t="shared" si="704"/>
        <v>13853.130000000005</v>
      </c>
      <c r="U3337" s="99">
        <f t="shared" si="705"/>
        <v>115237.00000000001</v>
      </c>
      <c r="V3337" s="77"/>
    </row>
    <row r="3338" spans="1:68" s="92" customFormat="1" x14ac:dyDescent="0.25">
      <c r="A3338" s="109">
        <v>5</v>
      </c>
      <c r="B3338" s="235"/>
      <c r="C3338" s="235"/>
      <c r="D3338" s="235"/>
      <c r="E3338" s="235"/>
      <c r="F3338" s="106" t="s">
        <v>5429</v>
      </c>
      <c r="G3338" s="99">
        <v>90801.510000000009</v>
      </c>
      <c r="H3338" s="99">
        <v>10264.490000000002</v>
      </c>
      <c r="I3338" s="71">
        <f t="shared" si="698"/>
        <v>101066.00000000001</v>
      </c>
      <c r="J3338" s="99"/>
      <c r="K3338" s="99"/>
      <c r="L3338" s="99">
        <f t="shared" si="699"/>
        <v>0</v>
      </c>
      <c r="M3338" s="99">
        <f t="shared" si="697"/>
        <v>90801.510000000009</v>
      </c>
      <c r="N3338" s="99">
        <f t="shared" si="700"/>
        <v>10264.490000000002</v>
      </c>
      <c r="O3338" s="99">
        <f t="shared" si="701"/>
        <v>101066.00000000001</v>
      </c>
      <c r="P3338" s="99"/>
      <c r="Q3338" s="99"/>
      <c r="R3338" s="99">
        <f t="shared" si="702"/>
        <v>0</v>
      </c>
      <c r="S3338" s="99">
        <f t="shared" si="703"/>
        <v>90801.510000000009</v>
      </c>
      <c r="T3338" s="99">
        <f t="shared" si="704"/>
        <v>10264.490000000002</v>
      </c>
      <c r="U3338" s="99">
        <f t="shared" si="705"/>
        <v>101066.00000000001</v>
      </c>
      <c r="V3338" s="77"/>
    </row>
    <row r="3339" spans="1:68" s="92" customFormat="1" x14ac:dyDescent="0.25">
      <c r="A3339" s="109">
        <v>6</v>
      </c>
      <c r="B3339" s="235"/>
      <c r="C3339" s="235"/>
      <c r="D3339" s="235"/>
      <c r="E3339" s="235"/>
      <c r="F3339" s="106" t="s">
        <v>5430</v>
      </c>
      <c r="G3339" s="99">
        <v>91614.530000000028</v>
      </c>
      <c r="H3339" s="99">
        <v>11271.470000000016</v>
      </c>
      <c r="I3339" s="71">
        <f t="shared" si="698"/>
        <v>102886.00000000004</v>
      </c>
      <c r="J3339" s="99"/>
      <c r="K3339" s="99"/>
      <c r="L3339" s="99">
        <f t="shared" si="699"/>
        <v>0</v>
      </c>
      <c r="M3339" s="99">
        <f t="shared" si="697"/>
        <v>91614.530000000028</v>
      </c>
      <c r="N3339" s="99">
        <f t="shared" si="700"/>
        <v>11271.470000000016</v>
      </c>
      <c r="O3339" s="99">
        <f t="shared" si="701"/>
        <v>102886.00000000004</v>
      </c>
      <c r="P3339" s="99"/>
      <c r="Q3339" s="99"/>
      <c r="R3339" s="99">
        <f t="shared" si="702"/>
        <v>0</v>
      </c>
      <c r="S3339" s="99">
        <f t="shared" si="703"/>
        <v>91614.530000000028</v>
      </c>
      <c r="T3339" s="99">
        <f t="shared" si="704"/>
        <v>11271.470000000016</v>
      </c>
      <c r="U3339" s="99">
        <f t="shared" si="705"/>
        <v>102886.00000000004</v>
      </c>
      <c r="V3339" s="77"/>
    </row>
    <row r="3340" spans="1:68" s="92" customFormat="1" x14ac:dyDescent="0.25">
      <c r="A3340" s="109">
        <v>7</v>
      </c>
      <c r="B3340" s="235"/>
      <c r="C3340" s="235"/>
      <c r="D3340" s="235"/>
      <c r="E3340" s="235"/>
      <c r="F3340" s="106" t="s">
        <v>5431</v>
      </c>
      <c r="G3340" s="99">
        <v>71186.889999999985</v>
      </c>
      <c r="H3340" s="99">
        <v>13600.109999999997</v>
      </c>
      <c r="I3340" s="71">
        <f t="shared" si="698"/>
        <v>84786.999999999985</v>
      </c>
      <c r="J3340" s="99"/>
      <c r="K3340" s="99"/>
      <c r="L3340" s="99">
        <f t="shared" si="699"/>
        <v>0</v>
      </c>
      <c r="M3340" s="99">
        <f t="shared" si="697"/>
        <v>71186.889999999985</v>
      </c>
      <c r="N3340" s="99">
        <f t="shared" si="700"/>
        <v>13600.109999999997</v>
      </c>
      <c r="O3340" s="99">
        <f t="shared" si="701"/>
        <v>84786.999999999985</v>
      </c>
      <c r="P3340" s="99"/>
      <c r="Q3340" s="99"/>
      <c r="R3340" s="99">
        <f t="shared" si="702"/>
        <v>0</v>
      </c>
      <c r="S3340" s="99">
        <f t="shared" si="703"/>
        <v>71186.889999999985</v>
      </c>
      <c r="T3340" s="99">
        <f t="shared" si="704"/>
        <v>13600.109999999997</v>
      </c>
      <c r="U3340" s="99">
        <f t="shared" si="705"/>
        <v>84786.999999999985</v>
      </c>
      <c r="V3340" s="77"/>
    </row>
    <row r="3341" spans="1:68" s="92" customFormat="1" x14ac:dyDescent="0.25">
      <c r="A3341" s="109">
        <v>8</v>
      </c>
      <c r="B3341" s="235"/>
      <c r="C3341" s="235"/>
      <c r="D3341" s="235"/>
      <c r="E3341" s="235"/>
      <c r="F3341" s="106" t="s">
        <v>5432</v>
      </c>
      <c r="G3341" s="99">
        <v>0</v>
      </c>
      <c r="H3341" s="99">
        <v>0</v>
      </c>
      <c r="I3341" s="71">
        <f t="shared" si="698"/>
        <v>0</v>
      </c>
      <c r="J3341" s="99"/>
      <c r="K3341" s="99"/>
      <c r="L3341" s="99">
        <f t="shared" si="699"/>
        <v>0</v>
      </c>
      <c r="M3341" s="99">
        <f t="shared" si="697"/>
        <v>0</v>
      </c>
      <c r="N3341" s="99">
        <f t="shared" si="700"/>
        <v>0</v>
      </c>
      <c r="O3341" s="99">
        <f t="shared" si="701"/>
        <v>0</v>
      </c>
      <c r="P3341" s="99"/>
      <c r="Q3341" s="99"/>
      <c r="R3341" s="99">
        <f t="shared" si="702"/>
        <v>0</v>
      </c>
      <c r="S3341" s="99">
        <f t="shared" si="703"/>
        <v>0</v>
      </c>
      <c r="T3341" s="99">
        <f t="shared" si="704"/>
        <v>0</v>
      </c>
      <c r="U3341" s="99">
        <f t="shared" si="705"/>
        <v>0</v>
      </c>
      <c r="V3341" s="77"/>
    </row>
    <row r="3342" spans="1:68" s="92" customFormat="1" x14ac:dyDescent="0.25">
      <c r="A3342" s="109">
        <v>9</v>
      </c>
      <c r="B3342" s="235"/>
      <c r="C3342" s="235"/>
      <c r="D3342" s="235"/>
      <c r="E3342" s="235"/>
      <c r="F3342" s="106" t="s">
        <v>5433</v>
      </c>
      <c r="G3342" s="99">
        <v>26014.09</v>
      </c>
      <c r="H3342" s="99">
        <v>-26014.09</v>
      </c>
      <c r="I3342" s="71">
        <f t="shared" si="698"/>
        <v>0</v>
      </c>
      <c r="J3342" s="99"/>
      <c r="K3342" s="99"/>
      <c r="L3342" s="99">
        <f t="shared" si="699"/>
        <v>0</v>
      </c>
      <c r="M3342" s="99">
        <f t="shared" si="697"/>
        <v>26014.09</v>
      </c>
      <c r="N3342" s="99">
        <f t="shared" si="700"/>
        <v>-26014.09</v>
      </c>
      <c r="O3342" s="99">
        <f t="shared" si="701"/>
        <v>0</v>
      </c>
      <c r="P3342" s="99"/>
      <c r="Q3342" s="99"/>
      <c r="R3342" s="99">
        <f t="shared" si="702"/>
        <v>0</v>
      </c>
      <c r="S3342" s="99">
        <f t="shared" si="703"/>
        <v>26014.09</v>
      </c>
      <c r="T3342" s="99">
        <f t="shared" si="704"/>
        <v>-26014.09</v>
      </c>
      <c r="U3342" s="99">
        <f t="shared" si="705"/>
        <v>0</v>
      </c>
      <c r="V3342" s="77"/>
    </row>
    <row r="3343" spans="1:68" s="92" customFormat="1" x14ac:dyDescent="0.25">
      <c r="A3343" s="109">
        <v>10</v>
      </c>
      <c r="B3343" s="235"/>
      <c r="C3343" s="235"/>
      <c r="D3343" s="235"/>
      <c r="E3343" s="235"/>
      <c r="F3343" s="106" t="s">
        <v>5434</v>
      </c>
      <c r="G3343" s="99">
        <v>0</v>
      </c>
      <c r="H3343" s="99">
        <v>0</v>
      </c>
      <c r="I3343" s="71">
        <f t="shared" si="698"/>
        <v>0</v>
      </c>
      <c r="J3343" s="99"/>
      <c r="K3343" s="99"/>
      <c r="L3343" s="99">
        <f t="shared" si="699"/>
        <v>0</v>
      </c>
      <c r="M3343" s="99">
        <f t="shared" si="697"/>
        <v>0</v>
      </c>
      <c r="N3343" s="99">
        <f t="shared" si="700"/>
        <v>0</v>
      </c>
      <c r="O3343" s="99">
        <f t="shared" si="701"/>
        <v>0</v>
      </c>
      <c r="P3343" s="99"/>
      <c r="Q3343" s="99"/>
      <c r="R3343" s="99">
        <f t="shared" si="702"/>
        <v>0</v>
      </c>
      <c r="S3343" s="99">
        <f t="shared" si="703"/>
        <v>0</v>
      </c>
      <c r="T3343" s="99">
        <f t="shared" si="704"/>
        <v>0</v>
      </c>
      <c r="U3343" s="99">
        <f t="shared" si="705"/>
        <v>0</v>
      </c>
      <c r="V3343" s="77"/>
    </row>
    <row r="3344" spans="1:68" s="92" customFormat="1" x14ac:dyDescent="0.25">
      <c r="A3344" s="109">
        <v>11</v>
      </c>
      <c r="B3344" s="235"/>
      <c r="C3344" s="235"/>
      <c r="D3344" s="235"/>
      <c r="E3344" s="235"/>
      <c r="F3344" s="106" t="s">
        <v>5435</v>
      </c>
      <c r="G3344" s="99">
        <v>401.6</v>
      </c>
      <c r="H3344" s="99">
        <v>-401.6</v>
      </c>
      <c r="I3344" s="71">
        <f t="shared" si="698"/>
        <v>0</v>
      </c>
      <c r="J3344" s="99"/>
      <c r="K3344" s="99"/>
      <c r="L3344" s="99">
        <f t="shared" si="699"/>
        <v>0</v>
      </c>
      <c r="M3344" s="99">
        <f t="shared" si="697"/>
        <v>401.6</v>
      </c>
      <c r="N3344" s="99">
        <f t="shared" si="700"/>
        <v>-401.6</v>
      </c>
      <c r="O3344" s="99">
        <f t="shared" si="701"/>
        <v>0</v>
      </c>
      <c r="P3344" s="99"/>
      <c r="Q3344" s="99"/>
      <c r="R3344" s="99">
        <f t="shared" si="702"/>
        <v>0</v>
      </c>
      <c r="S3344" s="99">
        <f t="shared" si="703"/>
        <v>401.6</v>
      </c>
      <c r="T3344" s="99">
        <f t="shared" si="704"/>
        <v>-401.6</v>
      </c>
      <c r="U3344" s="99">
        <f t="shared" si="705"/>
        <v>0</v>
      </c>
      <c r="V3344" s="77"/>
    </row>
    <row r="3345" spans="1:22" s="92" customFormat="1" x14ac:dyDescent="0.25">
      <c r="A3345" s="109">
        <v>12</v>
      </c>
      <c r="B3345" s="235"/>
      <c r="C3345" s="235"/>
      <c r="D3345" s="235"/>
      <c r="E3345" s="235"/>
      <c r="F3345" s="106" t="s">
        <v>5436</v>
      </c>
      <c r="G3345" s="99">
        <v>1.6100000000000101</v>
      </c>
      <c r="H3345" s="99">
        <v>-1.61</v>
      </c>
      <c r="I3345" s="71">
        <f t="shared" si="698"/>
        <v>9.9920072216264089E-15</v>
      </c>
      <c r="J3345" s="99"/>
      <c r="K3345" s="99"/>
      <c r="L3345" s="99">
        <f t="shared" si="699"/>
        <v>0</v>
      </c>
      <c r="M3345" s="99">
        <f t="shared" si="697"/>
        <v>1.6100000000000101</v>
      </c>
      <c r="N3345" s="99">
        <f t="shared" si="700"/>
        <v>-1.61</v>
      </c>
      <c r="O3345" s="99">
        <f t="shared" si="701"/>
        <v>9.9920072216264089E-15</v>
      </c>
      <c r="P3345" s="99"/>
      <c r="Q3345" s="99"/>
      <c r="R3345" s="99">
        <f t="shared" si="702"/>
        <v>0</v>
      </c>
      <c r="S3345" s="99">
        <f t="shared" si="703"/>
        <v>1.6100000000000101</v>
      </c>
      <c r="T3345" s="99">
        <f t="shared" si="704"/>
        <v>-1.61</v>
      </c>
      <c r="U3345" s="99">
        <f t="shared" si="705"/>
        <v>9.9920072216264089E-15</v>
      </c>
      <c r="V3345" s="77"/>
    </row>
    <row r="3346" spans="1:22" s="92" customFormat="1" x14ac:dyDescent="0.25">
      <c r="A3346" s="109">
        <v>13</v>
      </c>
      <c r="B3346" s="235"/>
      <c r="C3346" s="235"/>
      <c r="D3346" s="235"/>
      <c r="E3346" s="235"/>
      <c r="F3346" s="106" t="s">
        <v>5437</v>
      </c>
      <c r="G3346" s="99">
        <v>0</v>
      </c>
      <c r="H3346" s="99">
        <v>0</v>
      </c>
      <c r="I3346" s="71">
        <f t="shared" si="698"/>
        <v>0</v>
      </c>
      <c r="J3346" s="99"/>
      <c r="K3346" s="99"/>
      <c r="L3346" s="99">
        <f t="shared" si="699"/>
        <v>0</v>
      </c>
      <c r="M3346" s="99">
        <f t="shared" si="697"/>
        <v>0</v>
      </c>
      <c r="N3346" s="99">
        <f t="shared" si="700"/>
        <v>0</v>
      </c>
      <c r="O3346" s="99">
        <f t="shared" si="701"/>
        <v>0</v>
      </c>
      <c r="P3346" s="99"/>
      <c r="Q3346" s="99"/>
      <c r="R3346" s="99">
        <f t="shared" si="702"/>
        <v>0</v>
      </c>
      <c r="S3346" s="99">
        <f t="shared" si="703"/>
        <v>0</v>
      </c>
      <c r="T3346" s="99">
        <f t="shared" si="704"/>
        <v>0</v>
      </c>
      <c r="U3346" s="99">
        <f t="shared" si="705"/>
        <v>0</v>
      </c>
      <c r="V3346" s="77"/>
    </row>
    <row r="3347" spans="1:22" s="92" customFormat="1" x14ac:dyDescent="0.25">
      <c r="A3347" s="109">
        <v>14</v>
      </c>
      <c r="B3347" s="235"/>
      <c r="C3347" s="235"/>
      <c r="D3347" s="235"/>
      <c r="E3347" s="235"/>
      <c r="F3347" s="106" t="s">
        <v>5438</v>
      </c>
      <c r="G3347" s="99">
        <v>0</v>
      </c>
      <c r="H3347" s="99">
        <v>0</v>
      </c>
      <c r="I3347" s="71">
        <f t="shared" si="698"/>
        <v>0</v>
      </c>
      <c r="J3347" s="99"/>
      <c r="K3347" s="99"/>
      <c r="L3347" s="99">
        <f t="shared" si="699"/>
        <v>0</v>
      </c>
      <c r="M3347" s="99">
        <f t="shared" si="697"/>
        <v>0</v>
      </c>
      <c r="N3347" s="99">
        <f t="shared" si="700"/>
        <v>0</v>
      </c>
      <c r="O3347" s="99">
        <f t="shared" si="701"/>
        <v>0</v>
      </c>
      <c r="P3347" s="99"/>
      <c r="Q3347" s="99"/>
      <c r="R3347" s="99">
        <f t="shared" si="702"/>
        <v>0</v>
      </c>
      <c r="S3347" s="99">
        <f t="shared" si="703"/>
        <v>0</v>
      </c>
      <c r="T3347" s="99">
        <f t="shared" si="704"/>
        <v>0</v>
      </c>
      <c r="U3347" s="99">
        <f t="shared" si="705"/>
        <v>0</v>
      </c>
      <c r="V3347" s="77"/>
    </row>
    <row r="3348" spans="1:22" s="92" customFormat="1" x14ac:dyDescent="0.25">
      <c r="A3348" s="109">
        <v>15</v>
      </c>
      <c r="B3348" s="235"/>
      <c r="C3348" s="235"/>
      <c r="D3348" s="235"/>
      <c r="E3348" s="235"/>
      <c r="F3348" s="106" t="s">
        <v>5439</v>
      </c>
      <c r="G3348" s="99">
        <v>0</v>
      </c>
      <c r="H3348" s="99">
        <v>0</v>
      </c>
      <c r="I3348" s="71">
        <f t="shared" si="698"/>
        <v>0</v>
      </c>
      <c r="J3348" s="99"/>
      <c r="K3348" s="99"/>
      <c r="L3348" s="99">
        <f t="shared" si="699"/>
        <v>0</v>
      </c>
      <c r="M3348" s="99">
        <f t="shared" si="697"/>
        <v>0</v>
      </c>
      <c r="N3348" s="99">
        <f t="shared" si="700"/>
        <v>0</v>
      </c>
      <c r="O3348" s="99">
        <f t="shared" si="701"/>
        <v>0</v>
      </c>
      <c r="P3348" s="99"/>
      <c r="Q3348" s="99"/>
      <c r="R3348" s="99">
        <f t="shared" si="702"/>
        <v>0</v>
      </c>
      <c r="S3348" s="99">
        <f t="shared" si="703"/>
        <v>0</v>
      </c>
      <c r="T3348" s="99">
        <f t="shared" si="704"/>
        <v>0</v>
      </c>
      <c r="U3348" s="99">
        <f t="shared" si="705"/>
        <v>0</v>
      </c>
      <c r="V3348" s="77"/>
    </row>
    <row r="3349" spans="1:22" s="92" customFormat="1" x14ac:dyDescent="0.25">
      <c r="A3349" s="109">
        <v>16</v>
      </c>
      <c r="B3349" s="235"/>
      <c r="C3349" s="235"/>
      <c r="D3349" s="235"/>
      <c r="E3349" s="235"/>
      <c r="F3349" s="106" t="s">
        <v>5440</v>
      </c>
      <c r="G3349" s="99">
        <v>0</v>
      </c>
      <c r="H3349" s="99">
        <v>0</v>
      </c>
      <c r="I3349" s="71">
        <f t="shared" si="698"/>
        <v>0</v>
      </c>
      <c r="J3349" s="99"/>
      <c r="K3349" s="99"/>
      <c r="L3349" s="99">
        <f t="shared" si="699"/>
        <v>0</v>
      </c>
      <c r="M3349" s="99">
        <f t="shared" si="697"/>
        <v>0</v>
      </c>
      <c r="N3349" s="99">
        <f t="shared" si="700"/>
        <v>0</v>
      </c>
      <c r="O3349" s="99">
        <f t="shared" si="701"/>
        <v>0</v>
      </c>
      <c r="P3349" s="99"/>
      <c r="Q3349" s="99"/>
      <c r="R3349" s="99">
        <f t="shared" si="702"/>
        <v>0</v>
      </c>
      <c r="S3349" s="99">
        <f t="shared" si="703"/>
        <v>0</v>
      </c>
      <c r="T3349" s="99">
        <f t="shared" si="704"/>
        <v>0</v>
      </c>
      <c r="U3349" s="99">
        <f t="shared" si="705"/>
        <v>0</v>
      </c>
      <c r="V3349" s="77"/>
    </row>
    <row r="3350" spans="1:22" s="92" customFormat="1" x14ac:dyDescent="0.25">
      <c r="A3350" s="109">
        <v>17</v>
      </c>
      <c r="B3350" s="235"/>
      <c r="C3350" s="235"/>
      <c r="D3350" s="235"/>
      <c r="E3350" s="235"/>
      <c r="F3350" s="106" t="s">
        <v>5441</v>
      </c>
      <c r="G3350" s="99">
        <v>0</v>
      </c>
      <c r="H3350" s="99">
        <v>0</v>
      </c>
      <c r="I3350" s="71">
        <f t="shared" si="698"/>
        <v>0</v>
      </c>
      <c r="J3350" s="99"/>
      <c r="K3350" s="99"/>
      <c r="L3350" s="99">
        <f t="shared" si="699"/>
        <v>0</v>
      </c>
      <c r="M3350" s="99">
        <f t="shared" ref="M3350:M3380" si="707">G3350+J3350</f>
        <v>0</v>
      </c>
      <c r="N3350" s="99">
        <f t="shared" si="700"/>
        <v>0</v>
      </c>
      <c r="O3350" s="99">
        <f t="shared" si="701"/>
        <v>0</v>
      </c>
      <c r="P3350" s="99"/>
      <c r="Q3350" s="99"/>
      <c r="R3350" s="99">
        <f t="shared" si="702"/>
        <v>0</v>
      </c>
      <c r="S3350" s="99">
        <f t="shared" si="703"/>
        <v>0</v>
      </c>
      <c r="T3350" s="99">
        <f t="shared" si="704"/>
        <v>0</v>
      </c>
      <c r="U3350" s="99">
        <f t="shared" si="705"/>
        <v>0</v>
      </c>
      <c r="V3350" s="77"/>
    </row>
    <row r="3351" spans="1:22" s="92" customFormat="1" x14ac:dyDescent="0.25">
      <c r="A3351" s="109">
        <v>18</v>
      </c>
      <c r="B3351" s="235"/>
      <c r="C3351" s="235"/>
      <c r="D3351" s="235"/>
      <c r="E3351" s="235"/>
      <c r="F3351" s="106" t="s">
        <v>5442</v>
      </c>
      <c r="G3351" s="99">
        <v>326898.47000000003</v>
      </c>
      <c r="H3351" s="99">
        <v>56456.53</v>
      </c>
      <c r="I3351" s="71">
        <f t="shared" si="698"/>
        <v>383355</v>
      </c>
      <c r="J3351" s="99"/>
      <c r="K3351" s="99"/>
      <c r="L3351" s="99">
        <f t="shared" si="699"/>
        <v>0</v>
      </c>
      <c r="M3351" s="99">
        <f t="shared" si="707"/>
        <v>326898.47000000003</v>
      </c>
      <c r="N3351" s="99">
        <f t="shared" si="700"/>
        <v>56456.53</v>
      </c>
      <c r="O3351" s="99">
        <f t="shared" si="701"/>
        <v>383355</v>
      </c>
      <c r="P3351" s="99"/>
      <c r="Q3351" s="99"/>
      <c r="R3351" s="99">
        <f t="shared" si="702"/>
        <v>0</v>
      </c>
      <c r="S3351" s="99">
        <f t="shared" si="703"/>
        <v>326898.47000000003</v>
      </c>
      <c r="T3351" s="99">
        <f t="shared" si="704"/>
        <v>56456.53</v>
      </c>
      <c r="U3351" s="99">
        <f t="shared" si="705"/>
        <v>383355</v>
      </c>
      <c r="V3351" s="77"/>
    </row>
    <row r="3352" spans="1:22" s="92" customFormat="1" x14ac:dyDescent="0.25">
      <c r="A3352" s="109">
        <v>19</v>
      </c>
      <c r="B3352" s="235"/>
      <c r="C3352" s="235"/>
      <c r="D3352" s="235"/>
      <c r="E3352" s="235"/>
      <c r="F3352" s="106" t="s">
        <v>5443</v>
      </c>
      <c r="G3352" s="99">
        <v>266426.25999999995</v>
      </c>
      <c r="H3352" s="99">
        <v>38567.740000000005</v>
      </c>
      <c r="I3352" s="71">
        <f t="shared" ref="I3352:I3380" si="708">SUM(G3352:H3352)</f>
        <v>304993.99999999994</v>
      </c>
      <c r="J3352" s="99"/>
      <c r="K3352" s="99"/>
      <c r="L3352" s="99">
        <f t="shared" si="699"/>
        <v>0</v>
      </c>
      <c r="M3352" s="99">
        <f t="shared" si="707"/>
        <v>266426.25999999995</v>
      </c>
      <c r="N3352" s="99">
        <f t="shared" si="700"/>
        <v>38567.740000000005</v>
      </c>
      <c r="O3352" s="99">
        <f t="shared" si="701"/>
        <v>304993.99999999994</v>
      </c>
      <c r="P3352" s="99"/>
      <c r="Q3352" s="99"/>
      <c r="R3352" s="99">
        <f t="shared" si="702"/>
        <v>0</v>
      </c>
      <c r="S3352" s="99">
        <f t="shared" si="703"/>
        <v>266426.25999999995</v>
      </c>
      <c r="T3352" s="99">
        <f t="shared" si="704"/>
        <v>38567.740000000005</v>
      </c>
      <c r="U3352" s="99">
        <f t="shared" si="705"/>
        <v>304993.99999999994</v>
      </c>
      <c r="V3352" s="77"/>
    </row>
    <row r="3353" spans="1:22" s="92" customFormat="1" x14ac:dyDescent="0.25">
      <c r="A3353" s="109">
        <v>20</v>
      </c>
      <c r="B3353" s="235"/>
      <c r="C3353" s="235"/>
      <c r="D3353" s="235"/>
      <c r="E3353" s="235"/>
      <c r="F3353" s="106" t="s">
        <v>5444</v>
      </c>
      <c r="G3353" s="99">
        <v>135.29</v>
      </c>
      <c r="H3353" s="99">
        <v>-135.29</v>
      </c>
      <c r="I3353" s="71">
        <f t="shared" si="708"/>
        <v>0</v>
      </c>
      <c r="J3353" s="99"/>
      <c r="K3353" s="99"/>
      <c r="L3353" s="99">
        <f t="shared" si="699"/>
        <v>0</v>
      </c>
      <c r="M3353" s="99">
        <f t="shared" si="707"/>
        <v>135.29</v>
      </c>
      <c r="N3353" s="99">
        <f t="shared" si="700"/>
        <v>-135.29</v>
      </c>
      <c r="O3353" s="99">
        <f t="shared" si="701"/>
        <v>0</v>
      </c>
      <c r="P3353" s="99"/>
      <c r="Q3353" s="99"/>
      <c r="R3353" s="99">
        <f t="shared" si="702"/>
        <v>0</v>
      </c>
      <c r="S3353" s="99">
        <f t="shared" si="703"/>
        <v>135.29</v>
      </c>
      <c r="T3353" s="99">
        <f t="shared" si="704"/>
        <v>-135.29</v>
      </c>
      <c r="U3353" s="99">
        <f t="shared" si="705"/>
        <v>0</v>
      </c>
      <c r="V3353" s="77"/>
    </row>
    <row r="3354" spans="1:22" s="92" customFormat="1" x14ac:dyDescent="0.25">
      <c r="A3354" s="109">
        <v>21</v>
      </c>
      <c r="B3354" s="235"/>
      <c r="C3354" s="235"/>
      <c r="D3354" s="235"/>
      <c r="E3354" s="235"/>
      <c r="F3354" s="106" t="s">
        <v>5445</v>
      </c>
      <c r="G3354" s="99">
        <v>20992.86</v>
      </c>
      <c r="H3354" s="99">
        <v>3866.14</v>
      </c>
      <c r="I3354" s="71">
        <f t="shared" si="708"/>
        <v>24859</v>
      </c>
      <c r="J3354" s="99"/>
      <c r="K3354" s="99"/>
      <c r="L3354" s="99">
        <f t="shared" si="699"/>
        <v>0</v>
      </c>
      <c r="M3354" s="99">
        <f t="shared" si="707"/>
        <v>20992.86</v>
      </c>
      <c r="N3354" s="99">
        <f t="shared" si="700"/>
        <v>3866.14</v>
      </c>
      <c r="O3354" s="99">
        <f t="shared" si="701"/>
        <v>24859</v>
      </c>
      <c r="P3354" s="99"/>
      <c r="Q3354" s="99"/>
      <c r="R3354" s="99">
        <f t="shared" si="702"/>
        <v>0</v>
      </c>
      <c r="S3354" s="99">
        <f t="shared" si="703"/>
        <v>20992.86</v>
      </c>
      <c r="T3354" s="99">
        <f t="shared" si="704"/>
        <v>3866.14</v>
      </c>
      <c r="U3354" s="99">
        <f t="shared" si="705"/>
        <v>24859</v>
      </c>
      <c r="V3354" s="77"/>
    </row>
    <row r="3355" spans="1:22" s="92" customFormat="1" x14ac:dyDescent="0.25">
      <c r="A3355" s="109">
        <v>22</v>
      </c>
      <c r="B3355" s="235"/>
      <c r="C3355" s="235"/>
      <c r="D3355" s="235"/>
      <c r="E3355" s="235"/>
      <c r="F3355" s="106" t="s">
        <v>5446</v>
      </c>
      <c r="G3355" s="99">
        <v>26292.78000000001</v>
      </c>
      <c r="H3355" s="99">
        <v>3927.2200000000003</v>
      </c>
      <c r="I3355" s="71">
        <f t="shared" si="708"/>
        <v>30220.000000000011</v>
      </c>
      <c r="J3355" s="99"/>
      <c r="K3355" s="99"/>
      <c r="L3355" s="99">
        <f t="shared" si="699"/>
        <v>0</v>
      </c>
      <c r="M3355" s="99">
        <f t="shared" si="707"/>
        <v>26292.78000000001</v>
      </c>
      <c r="N3355" s="99">
        <f t="shared" si="700"/>
        <v>3927.2200000000003</v>
      </c>
      <c r="O3355" s="99">
        <f t="shared" si="701"/>
        <v>30220.000000000011</v>
      </c>
      <c r="P3355" s="99"/>
      <c r="Q3355" s="99"/>
      <c r="R3355" s="99">
        <f t="shared" si="702"/>
        <v>0</v>
      </c>
      <c r="S3355" s="99">
        <f t="shared" si="703"/>
        <v>26292.78000000001</v>
      </c>
      <c r="T3355" s="99">
        <f t="shared" si="704"/>
        <v>3927.2200000000003</v>
      </c>
      <c r="U3355" s="99">
        <f t="shared" si="705"/>
        <v>30220.000000000011</v>
      </c>
      <c r="V3355" s="77"/>
    </row>
    <row r="3356" spans="1:22" s="92" customFormat="1" x14ac:dyDescent="0.25">
      <c r="A3356" s="109">
        <v>23</v>
      </c>
      <c r="B3356" s="235"/>
      <c r="C3356" s="235"/>
      <c r="D3356" s="235"/>
      <c r="E3356" s="235"/>
      <c r="F3356" s="106" t="s">
        <v>5447</v>
      </c>
      <c r="G3356" s="99">
        <v>0</v>
      </c>
      <c r="H3356" s="99">
        <v>0</v>
      </c>
      <c r="I3356" s="71">
        <f t="shared" si="708"/>
        <v>0</v>
      </c>
      <c r="J3356" s="99"/>
      <c r="K3356" s="99"/>
      <c r="L3356" s="99">
        <f t="shared" si="699"/>
        <v>0</v>
      </c>
      <c r="M3356" s="99">
        <f t="shared" si="707"/>
        <v>0</v>
      </c>
      <c r="N3356" s="99">
        <f t="shared" si="700"/>
        <v>0</v>
      </c>
      <c r="O3356" s="99">
        <f t="shared" si="701"/>
        <v>0</v>
      </c>
      <c r="P3356" s="99"/>
      <c r="Q3356" s="99"/>
      <c r="R3356" s="99">
        <f t="shared" si="702"/>
        <v>0</v>
      </c>
      <c r="S3356" s="99">
        <f t="shared" si="703"/>
        <v>0</v>
      </c>
      <c r="T3356" s="99">
        <f t="shared" si="704"/>
        <v>0</v>
      </c>
      <c r="U3356" s="99">
        <f t="shared" si="705"/>
        <v>0</v>
      </c>
      <c r="V3356" s="77"/>
    </row>
    <row r="3357" spans="1:22" s="92" customFormat="1" x14ac:dyDescent="0.25">
      <c r="A3357" s="109">
        <v>24</v>
      </c>
      <c r="B3357" s="235"/>
      <c r="C3357" s="235"/>
      <c r="D3357" s="235"/>
      <c r="E3357" s="235"/>
      <c r="F3357" s="106" t="s">
        <v>5448</v>
      </c>
      <c r="G3357" s="99">
        <v>204811.23000000004</v>
      </c>
      <c r="H3357" s="99">
        <v>41216.770000000004</v>
      </c>
      <c r="I3357" s="71">
        <f t="shared" si="708"/>
        <v>246028.00000000006</v>
      </c>
      <c r="J3357" s="99"/>
      <c r="K3357" s="99"/>
      <c r="L3357" s="99">
        <f t="shared" si="699"/>
        <v>0</v>
      </c>
      <c r="M3357" s="99">
        <f t="shared" si="707"/>
        <v>204811.23000000004</v>
      </c>
      <c r="N3357" s="99">
        <f t="shared" si="700"/>
        <v>41216.770000000004</v>
      </c>
      <c r="O3357" s="99">
        <f t="shared" si="701"/>
        <v>246028.00000000006</v>
      </c>
      <c r="P3357" s="99"/>
      <c r="Q3357" s="99"/>
      <c r="R3357" s="99">
        <f t="shared" si="702"/>
        <v>0</v>
      </c>
      <c r="S3357" s="99">
        <f t="shared" si="703"/>
        <v>204811.23000000004</v>
      </c>
      <c r="T3357" s="99">
        <f t="shared" si="704"/>
        <v>41216.770000000004</v>
      </c>
      <c r="U3357" s="99">
        <f t="shared" si="705"/>
        <v>246028.00000000006</v>
      </c>
      <c r="V3357" s="77"/>
    </row>
    <row r="3358" spans="1:22" s="92" customFormat="1" x14ac:dyDescent="0.25">
      <c r="A3358" s="109">
        <v>25</v>
      </c>
      <c r="B3358" s="235"/>
      <c r="C3358" s="235"/>
      <c r="D3358" s="235"/>
      <c r="E3358" s="235"/>
      <c r="F3358" s="106" t="s">
        <v>5449</v>
      </c>
      <c r="G3358" s="99">
        <v>0</v>
      </c>
      <c r="H3358" s="99">
        <v>0</v>
      </c>
      <c r="I3358" s="71">
        <f t="shared" si="708"/>
        <v>0</v>
      </c>
      <c r="J3358" s="99"/>
      <c r="K3358" s="99"/>
      <c r="L3358" s="99">
        <f t="shared" si="699"/>
        <v>0</v>
      </c>
      <c r="M3358" s="99">
        <f t="shared" si="707"/>
        <v>0</v>
      </c>
      <c r="N3358" s="99">
        <f t="shared" si="700"/>
        <v>0</v>
      </c>
      <c r="O3358" s="99">
        <f t="shared" si="701"/>
        <v>0</v>
      </c>
      <c r="P3358" s="99"/>
      <c r="Q3358" s="99"/>
      <c r="R3358" s="99">
        <f t="shared" si="702"/>
        <v>0</v>
      </c>
      <c r="S3358" s="99">
        <f t="shared" si="703"/>
        <v>0</v>
      </c>
      <c r="T3358" s="99">
        <f t="shared" si="704"/>
        <v>0</v>
      </c>
      <c r="U3358" s="99">
        <f t="shared" si="705"/>
        <v>0</v>
      </c>
      <c r="V3358" s="77"/>
    </row>
    <row r="3359" spans="1:22" s="92" customFormat="1" x14ac:dyDescent="0.25">
      <c r="A3359" s="109">
        <v>26</v>
      </c>
      <c r="B3359" s="235"/>
      <c r="C3359" s="235"/>
      <c r="D3359" s="235"/>
      <c r="E3359" s="235"/>
      <c r="F3359" s="106" t="s">
        <v>5450</v>
      </c>
      <c r="G3359" s="99">
        <v>0</v>
      </c>
      <c r="H3359" s="99">
        <v>0</v>
      </c>
      <c r="I3359" s="71">
        <f t="shared" si="708"/>
        <v>0</v>
      </c>
      <c r="J3359" s="99"/>
      <c r="K3359" s="99"/>
      <c r="L3359" s="99">
        <f t="shared" si="699"/>
        <v>0</v>
      </c>
      <c r="M3359" s="99">
        <f t="shared" si="707"/>
        <v>0</v>
      </c>
      <c r="N3359" s="99">
        <f t="shared" si="700"/>
        <v>0</v>
      </c>
      <c r="O3359" s="99">
        <f t="shared" si="701"/>
        <v>0</v>
      </c>
      <c r="P3359" s="99"/>
      <c r="Q3359" s="99"/>
      <c r="R3359" s="99">
        <f t="shared" si="702"/>
        <v>0</v>
      </c>
      <c r="S3359" s="99">
        <f t="shared" si="703"/>
        <v>0</v>
      </c>
      <c r="T3359" s="99">
        <f t="shared" si="704"/>
        <v>0</v>
      </c>
      <c r="U3359" s="99">
        <f t="shared" si="705"/>
        <v>0</v>
      </c>
      <c r="V3359" s="77"/>
    </row>
    <row r="3360" spans="1:22" s="92" customFormat="1" x14ac:dyDescent="0.25">
      <c r="A3360" s="109">
        <v>27</v>
      </c>
      <c r="B3360" s="235"/>
      <c r="C3360" s="235"/>
      <c r="D3360" s="235"/>
      <c r="E3360" s="235"/>
      <c r="F3360" s="106" t="s">
        <v>5451</v>
      </c>
      <c r="G3360" s="99">
        <v>50642.919999999984</v>
      </c>
      <c r="H3360" s="99">
        <v>-716.92000000000553</v>
      </c>
      <c r="I3360" s="71">
        <f t="shared" si="708"/>
        <v>49925.999999999978</v>
      </c>
      <c r="J3360" s="99"/>
      <c r="K3360" s="99"/>
      <c r="L3360" s="99">
        <f t="shared" si="699"/>
        <v>0</v>
      </c>
      <c r="M3360" s="99">
        <f t="shared" si="707"/>
        <v>50642.919999999984</v>
      </c>
      <c r="N3360" s="99">
        <f t="shared" si="700"/>
        <v>-716.92000000000553</v>
      </c>
      <c r="O3360" s="99">
        <f t="shared" si="701"/>
        <v>49925.999999999978</v>
      </c>
      <c r="P3360" s="99"/>
      <c r="Q3360" s="99"/>
      <c r="R3360" s="99">
        <f t="shared" si="702"/>
        <v>0</v>
      </c>
      <c r="S3360" s="99">
        <f t="shared" si="703"/>
        <v>50642.919999999984</v>
      </c>
      <c r="T3360" s="99">
        <f t="shared" si="704"/>
        <v>-716.92000000000553</v>
      </c>
      <c r="U3360" s="99">
        <f t="shared" si="705"/>
        <v>49925.999999999978</v>
      </c>
      <c r="V3360" s="77"/>
    </row>
    <row r="3361" spans="1:22" s="92" customFormat="1" x14ac:dyDescent="0.25">
      <c r="A3361" s="109">
        <v>28</v>
      </c>
      <c r="B3361" s="235"/>
      <c r="C3361" s="235"/>
      <c r="D3361" s="235"/>
      <c r="E3361" s="235"/>
      <c r="F3361" s="106" t="s">
        <v>5452</v>
      </c>
      <c r="G3361" s="99">
        <v>0</v>
      </c>
      <c r="H3361" s="99">
        <v>0</v>
      </c>
      <c r="I3361" s="71">
        <f t="shared" si="708"/>
        <v>0</v>
      </c>
      <c r="J3361" s="99"/>
      <c r="K3361" s="99"/>
      <c r="L3361" s="99">
        <f t="shared" si="699"/>
        <v>0</v>
      </c>
      <c r="M3361" s="99">
        <f t="shared" si="707"/>
        <v>0</v>
      </c>
      <c r="N3361" s="99">
        <f t="shared" si="700"/>
        <v>0</v>
      </c>
      <c r="O3361" s="99">
        <f t="shared" si="701"/>
        <v>0</v>
      </c>
      <c r="P3361" s="99"/>
      <c r="Q3361" s="99"/>
      <c r="R3361" s="99">
        <f t="shared" si="702"/>
        <v>0</v>
      </c>
      <c r="S3361" s="99">
        <f t="shared" si="703"/>
        <v>0</v>
      </c>
      <c r="T3361" s="99">
        <f t="shared" si="704"/>
        <v>0</v>
      </c>
      <c r="U3361" s="99">
        <f t="shared" si="705"/>
        <v>0</v>
      </c>
      <c r="V3361" s="77"/>
    </row>
    <row r="3362" spans="1:22" s="92" customFormat="1" x14ac:dyDescent="0.25">
      <c r="A3362" s="109">
        <v>29</v>
      </c>
      <c r="B3362" s="235"/>
      <c r="C3362" s="235"/>
      <c r="D3362" s="235"/>
      <c r="E3362" s="235"/>
      <c r="F3362" s="106" t="s">
        <v>5453</v>
      </c>
      <c r="G3362" s="99">
        <v>56698.05999999999</v>
      </c>
      <c r="H3362" s="99">
        <v>4517.9399999999987</v>
      </c>
      <c r="I3362" s="71">
        <f t="shared" si="708"/>
        <v>61215.999999999985</v>
      </c>
      <c r="J3362" s="99"/>
      <c r="K3362" s="99"/>
      <c r="L3362" s="99">
        <f t="shared" si="699"/>
        <v>0</v>
      </c>
      <c r="M3362" s="99">
        <f t="shared" si="707"/>
        <v>56698.05999999999</v>
      </c>
      <c r="N3362" s="99">
        <f t="shared" si="700"/>
        <v>4517.9399999999987</v>
      </c>
      <c r="O3362" s="99">
        <f t="shared" si="701"/>
        <v>61215.999999999985</v>
      </c>
      <c r="P3362" s="99"/>
      <c r="Q3362" s="99"/>
      <c r="R3362" s="99">
        <f t="shared" si="702"/>
        <v>0</v>
      </c>
      <c r="S3362" s="99">
        <f t="shared" si="703"/>
        <v>56698.05999999999</v>
      </c>
      <c r="T3362" s="99">
        <f t="shared" si="704"/>
        <v>4517.9399999999987</v>
      </c>
      <c r="U3362" s="99">
        <f t="shared" si="705"/>
        <v>61215.999999999985</v>
      </c>
      <c r="V3362" s="77"/>
    </row>
    <row r="3363" spans="1:22" s="92" customFormat="1" x14ac:dyDescent="0.25">
      <c r="A3363" s="109">
        <v>30</v>
      </c>
      <c r="B3363" s="235"/>
      <c r="C3363" s="235"/>
      <c r="D3363" s="235"/>
      <c r="E3363" s="235"/>
      <c r="F3363" s="106" t="s">
        <v>5454</v>
      </c>
      <c r="G3363" s="99">
        <v>-3322.87</v>
      </c>
      <c r="H3363" s="99">
        <v>3322.87</v>
      </c>
      <c r="I3363" s="71">
        <f t="shared" si="708"/>
        <v>0</v>
      </c>
      <c r="J3363" s="99"/>
      <c r="K3363" s="99"/>
      <c r="L3363" s="99">
        <f t="shared" si="699"/>
        <v>0</v>
      </c>
      <c r="M3363" s="99">
        <f t="shared" si="707"/>
        <v>-3322.87</v>
      </c>
      <c r="N3363" s="99">
        <f t="shared" si="700"/>
        <v>3322.87</v>
      </c>
      <c r="O3363" s="99">
        <f t="shared" si="701"/>
        <v>0</v>
      </c>
      <c r="P3363" s="99"/>
      <c r="Q3363" s="99"/>
      <c r="R3363" s="99">
        <f t="shared" si="702"/>
        <v>0</v>
      </c>
      <c r="S3363" s="99">
        <f t="shared" si="703"/>
        <v>-3322.87</v>
      </c>
      <c r="T3363" s="99">
        <f t="shared" si="704"/>
        <v>3322.87</v>
      </c>
      <c r="U3363" s="99">
        <f t="shared" si="705"/>
        <v>0</v>
      </c>
      <c r="V3363" s="77"/>
    </row>
    <row r="3364" spans="1:22" s="92" customFormat="1" x14ac:dyDescent="0.25">
      <c r="A3364" s="109">
        <v>31</v>
      </c>
      <c r="B3364" s="235"/>
      <c r="C3364" s="235"/>
      <c r="D3364" s="235"/>
      <c r="E3364" s="235"/>
      <c r="F3364" s="106" t="s">
        <v>5455</v>
      </c>
      <c r="G3364" s="99">
        <v>140169.91000000003</v>
      </c>
      <c r="H3364" s="99">
        <v>23183.089999999997</v>
      </c>
      <c r="I3364" s="71">
        <f t="shared" si="708"/>
        <v>163353.00000000003</v>
      </c>
      <c r="J3364" s="99"/>
      <c r="K3364" s="99"/>
      <c r="L3364" s="99">
        <f t="shared" si="699"/>
        <v>0</v>
      </c>
      <c r="M3364" s="99">
        <f t="shared" si="707"/>
        <v>140169.91000000003</v>
      </c>
      <c r="N3364" s="99">
        <f t="shared" si="700"/>
        <v>23183.089999999997</v>
      </c>
      <c r="O3364" s="99">
        <f t="shared" si="701"/>
        <v>163353.00000000003</v>
      </c>
      <c r="P3364" s="99"/>
      <c r="Q3364" s="99"/>
      <c r="R3364" s="99">
        <f t="shared" si="702"/>
        <v>0</v>
      </c>
      <c r="S3364" s="99">
        <f t="shared" si="703"/>
        <v>140169.91000000003</v>
      </c>
      <c r="T3364" s="99">
        <f t="shared" si="704"/>
        <v>23183.089999999997</v>
      </c>
      <c r="U3364" s="99">
        <f t="shared" si="705"/>
        <v>163353.00000000003</v>
      </c>
      <c r="V3364" s="77"/>
    </row>
    <row r="3365" spans="1:22" s="92" customFormat="1" x14ac:dyDescent="0.25">
      <c r="A3365" s="109">
        <v>32</v>
      </c>
      <c r="B3365" s="235"/>
      <c r="C3365" s="235"/>
      <c r="D3365" s="235"/>
      <c r="E3365" s="235"/>
      <c r="F3365" s="106" t="s">
        <v>5456</v>
      </c>
      <c r="G3365" s="99">
        <v>77508.540000000008</v>
      </c>
      <c r="H3365" s="99">
        <v>9171.4600000000028</v>
      </c>
      <c r="I3365" s="71">
        <f t="shared" si="708"/>
        <v>86680.000000000015</v>
      </c>
      <c r="J3365" s="99"/>
      <c r="K3365" s="99"/>
      <c r="L3365" s="99">
        <f t="shared" si="699"/>
        <v>0</v>
      </c>
      <c r="M3365" s="99">
        <f t="shared" si="707"/>
        <v>77508.540000000008</v>
      </c>
      <c r="N3365" s="99">
        <f t="shared" si="700"/>
        <v>9171.4600000000028</v>
      </c>
      <c r="O3365" s="99">
        <f t="shared" si="701"/>
        <v>86680.000000000015</v>
      </c>
      <c r="P3365" s="99"/>
      <c r="Q3365" s="99"/>
      <c r="R3365" s="99">
        <f t="shared" si="702"/>
        <v>0</v>
      </c>
      <c r="S3365" s="99">
        <f t="shared" si="703"/>
        <v>77508.540000000008</v>
      </c>
      <c r="T3365" s="99">
        <f t="shared" si="704"/>
        <v>9171.4600000000028</v>
      </c>
      <c r="U3365" s="99">
        <f t="shared" si="705"/>
        <v>86680.000000000015</v>
      </c>
      <c r="V3365" s="77"/>
    </row>
    <row r="3366" spans="1:22" s="92" customFormat="1" x14ac:dyDescent="0.25">
      <c r="A3366" s="109">
        <v>33</v>
      </c>
      <c r="B3366" s="235"/>
      <c r="C3366" s="235"/>
      <c r="D3366" s="235"/>
      <c r="E3366" s="235"/>
      <c r="F3366" s="106" t="s">
        <v>5457</v>
      </c>
      <c r="G3366" s="99">
        <v>24049.419999999973</v>
      </c>
      <c r="H3366" s="99">
        <v>20613.579999999994</v>
      </c>
      <c r="I3366" s="71">
        <f t="shared" si="708"/>
        <v>44662.999999999971</v>
      </c>
      <c r="J3366" s="99"/>
      <c r="K3366" s="99"/>
      <c r="L3366" s="99">
        <f t="shared" si="699"/>
        <v>0</v>
      </c>
      <c r="M3366" s="99">
        <f t="shared" si="707"/>
        <v>24049.419999999973</v>
      </c>
      <c r="N3366" s="99">
        <f t="shared" si="700"/>
        <v>20613.579999999994</v>
      </c>
      <c r="O3366" s="99">
        <f t="shared" si="701"/>
        <v>44662.999999999971</v>
      </c>
      <c r="P3366" s="99"/>
      <c r="Q3366" s="99"/>
      <c r="R3366" s="99">
        <f t="shared" si="702"/>
        <v>0</v>
      </c>
      <c r="S3366" s="99">
        <f t="shared" si="703"/>
        <v>24049.419999999973</v>
      </c>
      <c r="T3366" s="99">
        <f t="shared" si="704"/>
        <v>20613.579999999994</v>
      </c>
      <c r="U3366" s="99">
        <f t="shared" si="705"/>
        <v>44662.999999999971</v>
      </c>
      <c r="V3366" s="77"/>
    </row>
    <row r="3367" spans="1:22" s="92" customFormat="1" x14ac:dyDescent="0.25">
      <c r="A3367" s="109">
        <v>34</v>
      </c>
      <c r="B3367" s="235"/>
      <c r="C3367" s="235"/>
      <c r="D3367" s="235"/>
      <c r="E3367" s="235"/>
      <c r="F3367" s="106" t="s">
        <v>5458</v>
      </c>
      <c r="G3367" s="99">
        <v>0</v>
      </c>
      <c r="H3367" s="99">
        <v>0</v>
      </c>
      <c r="I3367" s="71">
        <f t="shared" si="708"/>
        <v>0</v>
      </c>
      <c r="J3367" s="99"/>
      <c r="K3367" s="99"/>
      <c r="L3367" s="99">
        <f t="shared" si="699"/>
        <v>0</v>
      </c>
      <c r="M3367" s="99">
        <f t="shared" si="707"/>
        <v>0</v>
      </c>
      <c r="N3367" s="99">
        <f t="shared" si="700"/>
        <v>0</v>
      </c>
      <c r="O3367" s="99">
        <f t="shared" si="701"/>
        <v>0</v>
      </c>
      <c r="P3367" s="99"/>
      <c r="Q3367" s="99"/>
      <c r="R3367" s="99">
        <f t="shared" si="702"/>
        <v>0</v>
      </c>
      <c r="S3367" s="99">
        <f t="shared" si="703"/>
        <v>0</v>
      </c>
      <c r="T3367" s="99">
        <f t="shared" si="704"/>
        <v>0</v>
      </c>
      <c r="U3367" s="99">
        <f t="shared" si="705"/>
        <v>0</v>
      </c>
      <c r="V3367" s="77"/>
    </row>
    <row r="3368" spans="1:22" s="92" customFormat="1" x14ac:dyDescent="0.25">
      <c r="A3368" s="109">
        <v>35</v>
      </c>
      <c r="B3368" s="235"/>
      <c r="C3368" s="235"/>
      <c r="D3368" s="235"/>
      <c r="E3368" s="235"/>
      <c r="F3368" s="106" t="s">
        <v>5459</v>
      </c>
      <c r="G3368" s="99">
        <v>0</v>
      </c>
      <c r="H3368" s="99">
        <v>0</v>
      </c>
      <c r="I3368" s="71">
        <f t="shared" si="708"/>
        <v>0</v>
      </c>
      <c r="J3368" s="99"/>
      <c r="K3368" s="99"/>
      <c r="L3368" s="99">
        <f t="shared" si="699"/>
        <v>0</v>
      </c>
      <c r="M3368" s="99">
        <f t="shared" si="707"/>
        <v>0</v>
      </c>
      <c r="N3368" s="99">
        <f t="shared" si="700"/>
        <v>0</v>
      </c>
      <c r="O3368" s="99">
        <f t="shared" si="701"/>
        <v>0</v>
      </c>
      <c r="P3368" s="99"/>
      <c r="Q3368" s="99"/>
      <c r="R3368" s="99">
        <f t="shared" si="702"/>
        <v>0</v>
      </c>
      <c r="S3368" s="99">
        <f t="shared" si="703"/>
        <v>0</v>
      </c>
      <c r="T3368" s="99">
        <f t="shared" si="704"/>
        <v>0</v>
      </c>
      <c r="U3368" s="99">
        <f t="shared" si="705"/>
        <v>0</v>
      </c>
      <c r="V3368" s="77"/>
    </row>
    <row r="3369" spans="1:22" s="92" customFormat="1" x14ac:dyDescent="0.25">
      <c r="A3369" s="109">
        <v>36</v>
      </c>
      <c r="B3369" s="235"/>
      <c r="C3369" s="235"/>
      <c r="D3369" s="235"/>
      <c r="E3369" s="235"/>
      <c r="F3369" s="106" t="s">
        <v>5460</v>
      </c>
      <c r="G3369" s="99">
        <v>51706.399999999994</v>
      </c>
      <c r="H3369" s="99">
        <v>18502.599999999995</v>
      </c>
      <c r="I3369" s="71">
        <f t="shared" si="708"/>
        <v>70208.999999999985</v>
      </c>
      <c r="J3369" s="99"/>
      <c r="K3369" s="99"/>
      <c r="L3369" s="99">
        <f t="shared" ref="L3369:L3380" si="709">J3369+K3369</f>
        <v>0</v>
      </c>
      <c r="M3369" s="99">
        <f t="shared" si="707"/>
        <v>51706.399999999994</v>
      </c>
      <c r="N3369" s="99">
        <f t="shared" ref="N3369:N3380" si="710">H3369+K3369</f>
        <v>18502.599999999995</v>
      </c>
      <c r="O3369" s="99">
        <f t="shared" ref="O3369:O3380" si="711">I3369+L3369</f>
        <v>70208.999999999985</v>
      </c>
      <c r="P3369" s="99"/>
      <c r="Q3369" s="99"/>
      <c r="R3369" s="99">
        <f t="shared" ref="R3369:R3380" si="712">P3369+Q3369</f>
        <v>0</v>
      </c>
      <c r="S3369" s="99">
        <f t="shared" ref="S3369:S3380" si="713">M3369-P3369</f>
        <v>51706.399999999994</v>
      </c>
      <c r="T3369" s="99">
        <f t="shared" ref="T3369:T3380" si="714">N3369-Q3369</f>
        <v>18502.599999999995</v>
      </c>
      <c r="U3369" s="99">
        <f t="shared" ref="U3369:U3380" si="715">O3369-R3369</f>
        <v>70208.999999999985</v>
      </c>
      <c r="V3369" s="77"/>
    </row>
    <row r="3370" spans="1:22" s="92" customFormat="1" x14ac:dyDescent="0.25">
      <c r="A3370" s="109">
        <v>37</v>
      </c>
      <c r="B3370" s="235"/>
      <c r="C3370" s="235"/>
      <c r="D3370" s="235"/>
      <c r="E3370" s="235"/>
      <c r="F3370" s="106" t="s">
        <v>5461</v>
      </c>
      <c r="G3370" s="99">
        <v>93259.060000000027</v>
      </c>
      <c r="H3370" s="99">
        <v>15153.93999999999</v>
      </c>
      <c r="I3370" s="71">
        <f t="shared" si="708"/>
        <v>108413.00000000001</v>
      </c>
      <c r="J3370" s="99"/>
      <c r="K3370" s="99"/>
      <c r="L3370" s="99">
        <f t="shared" si="709"/>
        <v>0</v>
      </c>
      <c r="M3370" s="99">
        <f t="shared" si="707"/>
        <v>93259.060000000027</v>
      </c>
      <c r="N3370" s="99">
        <f t="shared" si="710"/>
        <v>15153.93999999999</v>
      </c>
      <c r="O3370" s="99">
        <f t="shared" si="711"/>
        <v>108413.00000000001</v>
      </c>
      <c r="P3370" s="99"/>
      <c r="Q3370" s="99"/>
      <c r="R3370" s="99">
        <f t="shared" si="712"/>
        <v>0</v>
      </c>
      <c r="S3370" s="99">
        <f t="shared" si="713"/>
        <v>93259.060000000027</v>
      </c>
      <c r="T3370" s="99">
        <f t="shared" si="714"/>
        <v>15153.93999999999</v>
      </c>
      <c r="U3370" s="99">
        <f t="shared" si="715"/>
        <v>108413.00000000001</v>
      </c>
      <c r="V3370" s="77"/>
    </row>
    <row r="3371" spans="1:22" s="92" customFormat="1" x14ac:dyDescent="0.25">
      <c r="A3371" s="109">
        <v>38</v>
      </c>
      <c r="B3371" s="235"/>
      <c r="C3371" s="235"/>
      <c r="D3371" s="235"/>
      <c r="E3371" s="235"/>
      <c r="F3371" s="106" t="s">
        <v>5462</v>
      </c>
      <c r="G3371" s="99">
        <v>11301.740000000002</v>
      </c>
      <c r="H3371" s="99">
        <v>1449.26</v>
      </c>
      <c r="I3371" s="71">
        <f t="shared" si="708"/>
        <v>12751.000000000002</v>
      </c>
      <c r="J3371" s="99"/>
      <c r="K3371" s="99"/>
      <c r="L3371" s="99">
        <f t="shared" si="709"/>
        <v>0</v>
      </c>
      <c r="M3371" s="99">
        <f t="shared" si="707"/>
        <v>11301.740000000002</v>
      </c>
      <c r="N3371" s="99">
        <f t="shared" si="710"/>
        <v>1449.26</v>
      </c>
      <c r="O3371" s="99">
        <f t="shared" si="711"/>
        <v>12751.000000000002</v>
      </c>
      <c r="P3371" s="99"/>
      <c r="Q3371" s="99"/>
      <c r="R3371" s="99">
        <f t="shared" si="712"/>
        <v>0</v>
      </c>
      <c r="S3371" s="99">
        <f t="shared" si="713"/>
        <v>11301.740000000002</v>
      </c>
      <c r="T3371" s="99">
        <f t="shared" si="714"/>
        <v>1449.26</v>
      </c>
      <c r="U3371" s="99">
        <f t="shared" si="715"/>
        <v>12751.000000000002</v>
      </c>
      <c r="V3371" s="77"/>
    </row>
    <row r="3372" spans="1:22" s="92" customFormat="1" x14ac:dyDescent="0.25">
      <c r="A3372" s="109">
        <v>39</v>
      </c>
      <c r="B3372" s="235"/>
      <c r="C3372" s="235"/>
      <c r="D3372" s="235"/>
      <c r="E3372" s="235"/>
      <c r="F3372" s="106" t="s">
        <v>5463</v>
      </c>
      <c r="G3372" s="99">
        <v>0</v>
      </c>
      <c r="H3372" s="99">
        <v>0</v>
      </c>
      <c r="I3372" s="71">
        <f t="shared" si="708"/>
        <v>0</v>
      </c>
      <c r="J3372" s="99"/>
      <c r="K3372" s="99"/>
      <c r="L3372" s="99">
        <f t="shared" si="709"/>
        <v>0</v>
      </c>
      <c r="M3372" s="99">
        <f t="shared" si="707"/>
        <v>0</v>
      </c>
      <c r="N3372" s="99">
        <f t="shared" si="710"/>
        <v>0</v>
      </c>
      <c r="O3372" s="99">
        <f t="shared" si="711"/>
        <v>0</v>
      </c>
      <c r="P3372" s="99"/>
      <c r="Q3372" s="99"/>
      <c r="R3372" s="99">
        <f t="shared" si="712"/>
        <v>0</v>
      </c>
      <c r="S3372" s="99">
        <f t="shared" si="713"/>
        <v>0</v>
      </c>
      <c r="T3372" s="99">
        <f t="shared" si="714"/>
        <v>0</v>
      </c>
      <c r="U3372" s="99">
        <f t="shared" si="715"/>
        <v>0</v>
      </c>
      <c r="V3372" s="77"/>
    </row>
    <row r="3373" spans="1:22" s="92" customFormat="1" x14ac:dyDescent="0.25">
      <c r="A3373" s="109">
        <v>40</v>
      </c>
      <c r="B3373" s="235"/>
      <c r="C3373" s="235"/>
      <c r="D3373" s="235"/>
      <c r="E3373" s="235"/>
      <c r="F3373" s="106" t="s">
        <v>5464</v>
      </c>
      <c r="G3373" s="99">
        <v>19920.7</v>
      </c>
      <c r="H3373" s="99">
        <v>3183.2999999999997</v>
      </c>
      <c r="I3373" s="71">
        <f t="shared" si="708"/>
        <v>23104</v>
      </c>
      <c r="J3373" s="99"/>
      <c r="K3373" s="99"/>
      <c r="L3373" s="99">
        <f t="shared" si="709"/>
        <v>0</v>
      </c>
      <c r="M3373" s="99">
        <f t="shared" si="707"/>
        <v>19920.7</v>
      </c>
      <c r="N3373" s="99">
        <f t="shared" si="710"/>
        <v>3183.2999999999997</v>
      </c>
      <c r="O3373" s="99">
        <f t="shared" si="711"/>
        <v>23104</v>
      </c>
      <c r="P3373" s="99"/>
      <c r="Q3373" s="99"/>
      <c r="R3373" s="99">
        <f t="shared" si="712"/>
        <v>0</v>
      </c>
      <c r="S3373" s="99">
        <f t="shared" si="713"/>
        <v>19920.7</v>
      </c>
      <c r="T3373" s="99">
        <f t="shared" si="714"/>
        <v>3183.2999999999997</v>
      </c>
      <c r="U3373" s="99">
        <f t="shared" si="715"/>
        <v>23104</v>
      </c>
      <c r="V3373" s="77"/>
    </row>
    <row r="3374" spans="1:22" s="92" customFormat="1" x14ac:dyDescent="0.25">
      <c r="A3374" s="109">
        <v>41</v>
      </c>
      <c r="B3374" s="235"/>
      <c r="C3374" s="235"/>
      <c r="D3374" s="235"/>
      <c r="E3374" s="235"/>
      <c r="F3374" s="106" t="s">
        <v>5465</v>
      </c>
      <c r="G3374" s="99">
        <v>19923.690000000002</v>
      </c>
      <c r="H3374" s="99">
        <v>3693.31</v>
      </c>
      <c r="I3374" s="71">
        <f t="shared" si="708"/>
        <v>23617.000000000004</v>
      </c>
      <c r="J3374" s="99"/>
      <c r="K3374" s="99"/>
      <c r="L3374" s="99">
        <f t="shared" si="709"/>
        <v>0</v>
      </c>
      <c r="M3374" s="99">
        <f t="shared" si="707"/>
        <v>19923.690000000002</v>
      </c>
      <c r="N3374" s="99">
        <f t="shared" si="710"/>
        <v>3693.31</v>
      </c>
      <c r="O3374" s="99">
        <f t="shared" si="711"/>
        <v>23617.000000000004</v>
      </c>
      <c r="P3374" s="99"/>
      <c r="Q3374" s="99"/>
      <c r="R3374" s="99">
        <f t="shared" si="712"/>
        <v>0</v>
      </c>
      <c r="S3374" s="99">
        <f t="shared" si="713"/>
        <v>19923.690000000002</v>
      </c>
      <c r="T3374" s="99">
        <f t="shared" si="714"/>
        <v>3693.31</v>
      </c>
      <c r="U3374" s="99">
        <f t="shared" si="715"/>
        <v>23617.000000000004</v>
      </c>
      <c r="V3374" s="77"/>
    </row>
    <row r="3375" spans="1:22" s="92" customFormat="1" x14ac:dyDescent="0.25">
      <c r="A3375" s="109">
        <v>42</v>
      </c>
      <c r="B3375" s="235"/>
      <c r="C3375" s="235"/>
      <c r="D3375" s="235"/>
      <c r="E3375" s="235"/>
      <c r="F3375" s="106" t="s">
        <v>5466</v>
      </c>
      <c r="G3375" s="99">
        <v>0</v>
      </c>
      <c r="H3375" s="99">
        <v>0</v>
      </c>
      <c r="I3375" s="71">
        <f t="shared" si="708"/>
        <v>0</v>
      </c>
      <c r="J3375" s="99"/>
      <c r="K3375" s="99"/>
      <c r="L3375" s="99">
        <f t="shared" si="709"/>
        <v>0</v>
      </c>
      <c r="M3375" s="99">
        <f t="shared" si="707"/>
        <v>0</v>
      </c>
      <c r="N3375" s="99">
        <f t="shared" si="710"/>
        <v>0</v>
      </c>
      <c r="O3375" s="99">
        <f t="shared" si="711"/>
        <v>0</v>
      </c>
      <c r="P3375" s="99"/>
      <c r="Q3375" s="99"/>
      <c r="R3375" s="99">
        <f t="shared" si="712"/>
        <v>0</v>
      </c>
      <c r="S3375" s="99">
        <f t="shared" si="713"/>
        <v>0</v>
      </c>
      <c r="T3375" s="99">
        <f t="shared" si="714"/>
        <v>0</v>
      </c>
      <c r="U3375" s="99">
        <f t="shared" si="715"/>
        <v>0</v>
      </c>
      <c r="V3375" s="77"/>
    </row>
    <row r="3376" spans="1:22" s="92" customFormat="1" x14ac:dyDescent="0.25">
      <c r="A3376" s="109">
        <v>43</v>
      </c>
      <c r="B3376" s="235"/>
      <c r="C3376" s="235"/>
      <c r="D3376" s="235"/>
      <c r="E3376" s="235"/>
      <c r="F3376" s="106" t="s">
        <v>5467</v>
      </c>
      <c r="G3376" s="99">
        <v>27894.65</v>
      </c>
      <c r="H3376" s="99">
        <v>2732.3500000000004</v>
      </c>
      <c r="I3376" s="71">
        <f t="shared" si="708"/>
        <v>30627</v>
      </c>
      <c r="J3376" s="99"/>
      <c r="K3376" s="99"/>
      <c r="L3376" s="99">
        <f t="shared" si="709"/>
        <v>0</v>
      </c>
      <c r="M3376" s="99">
        <f t="shared" si="707"/>
        <v>27894.65</v>
      </c>
      <c r="N3376" s="99">
        <f t="shared" si="710"/>
        <v>2732.3500000000004</v>
      </c>
      <c r="O3376" s="99">
        <f t="shared" si="711"/>
        <v>30627</v>
      </c>
      <c r="P3376" s="99"/>
      <c r="Q3376" s="99"/>
      <c r="R3376" s="99">
        <f t="shared" si="712"/>
        <v>0</v>
      </c>
      <c r="S3376" s="99">
        <f t="shared" si="713"/>
        <v>27894.65</v>
      </c>
      <c r="T3376" s="99">
        <f t="shared" si="714"/>
        <v>2732.3500000000004</v>
      </c>
      <c r="U3376" s="99">
        <f t="shared" si="715"/>
        <v>30627</v>
      </c>
      <c r="V3376" s="77"/>
    </row>
    <row r="3377" spans="1:68" s="92" customFormat="1" x14ac:dyDescent="0.25">
      <c r="A3377" s="109">
        <v>44</v>
      </c>
      <c r="B3377" s="235"/>
      <c r="C3377" s="235"/>
      <c r="D3377" s="235"/>
      <c r="E3377" s="235"/>
      <c r="F3377" s="106" t="s">
        <v>5468</v>
      </c>
      <c r="G3377" s="99">
        <v>207937.87999999998</v>
      </c>
      <c r="H3377" s="99">
        <v>42033.120000000003</v>
      </c>
      <c r="I3377" s="71">
        <f t="shared" si="708"/>
        <v>249970.99999999997</v>
      </c>
      <c r="J3377" s="99"/>
      <c r="K3377" s="99"/>
      <c r="L3377" s="99">
        <f t="shared" si="709"/>
        <v>0</v>
      </c>
      <c r="M3377" s="99">
        <f t="shared" si="707"/>
        <v>207937.87999999998</v>
      </c>
      <c r="N3377" s="99">
        <f t="shared" si="710"/>
        <v>42033.120000000003</v>
      </c>
      <c r="O3377" s="99">
        <f t="shared" si="711"/>
        <v>249970.99999999997</v>
      </c>
      <c r="P3377" s="99"/>
      <c r="Q3377" s="99"/>
      <c r="R3377" s="99">
        <f t="shared" si="712"/>
        <v>0</v>
      </c>
      <c r="S3377" s="99">
        <f t="shared" si="713"/>
        <v>207937.87999999998</v>
      </c>
      <c r="T3377" s="99">
        <f t="shared" si="714"/>
        <v>42033.120000000003</v>
      </c>
      <c r="U3377" s="99">
        <f t="shared" si="715"/>
        <v>249970.99999999997</v>
      </c>
      <c r="V3377" s="77"/>
    </row>
    <row r="3378" spans="1:68" s="92" customFormat="1" x14ac:dyDescent="0.25">
      <c r="A3378" s="109">
        <v>45</v>
      </c>
      <c r="B3378" s="235"/>
      <c r="C3378" s="235"/>
      <c r="D3378" s="235"/>
      <c r="E3378" s="235"/>
      <c r="F3378" s="106" t="s">
        <v>5469</v>
      </c>
      <c r="G3378" s="99">
        <v>159208.27999999997</v>
      </c>
      <c r="H3378" s="99">
        <v>28928.719999999994</v>
      </c>
      <c r="I3378" s="71">
        <f t="shared" si="708"/>
        <v>188136.99999999997</v>
      </c>
      <c r="J3378" s="99"/>
      <c r="K3378" s="99"/>
      <c r="L3378" s="99">
        <f t="shared" si="709"/>
        <v>0</v>
      </c>
      <c r="M3378" s="99">
        <f t="shared" si="707"/>
        <v>159208.27999999997</v>
      </c>
      <c r="N3378" s="99">
        <f t="shared" si="710"/>
        <v>28928.719999999994</v>
      </c>
      <c r="O3378" s="99">
        <f t="shared" si="711"/>
        <v>188136.99999999997</v>
      </c>
      <c r="P3378" s="99"/>
      <c r="Q3378" s="99"/>
      <c r="R3378" s="99">
        <f t="shared" si="712"/>
        <v>0</v>
      </c>
      <c r="S3378" s="99">
        <f t="shared" si="713"/>
        <v>159208.27999999997</v>
      </c>
      <c r="T3378" s="99">
        <f t="shared" si="714"/>
        <v>28928.719999999994</v>
      </c>
      <c r="U3378" s="99">
        <f t="shared" si="715"/>
        <v>188136.99999999997</v>
      </c>
      <c r="V3378" s="77"/>
    </row>
    <row r="3379" spans="1:68" s="92" customFormat="1" x14ac:dyDescent="0.25">
      <c r="A3379" s="109">
        <v>46</v>
      </c>
      <c r="B3379" s="235"/>
      <c r="C3379" s="235"/>
      <c r="D3379" s="235"/>
      <c r="E3379" s="235"/>
      <c r="F3379" s="106" t="s">
        <v>5470</v>
      </c>
      <c r="G3379" s="99">
        <v>152902.54</v>
      </c>
      <c r="H3379" s="99">
        <v>27503.46</v>
      </c>
      <c r="I3379" s="71">
        <f t="shared" si="708"/>
        <v>180406</v>
      </c>
      <c r="J3379" s="99"/>
      <c r="K3379" s="99"/>
      <c r="L3379" s="99">
        <f t="shared" si="709"/>
        <v>0</v>
      </c>
      <c r="M3379" s="99">
        <f t="shared" si="707"/>
        <v>152902.54</v>
      </c>
      <c r="N3379" s="99">
        <f t="shared" si="710"/>
        <v>27503.46</v>
      </c>
      <c r="O3379" s="99">
        <f t="shared" si="711"/>
        <v>180406</v>
      </c>
      <c r="P3379" s="99"/>
      <c r="Q3379" s="99"/>
      <c r="R3379" s="99">
        <f t="shared" si="712"/>
        <v>0</v>
      </c>
      <c r="S3379" s="99">
        <f t="shared" si="713"/>
        <v>152902.54</v>
      </c>
      <c r="T3379" s="99">
        <f t="shared" si="714"/>
        <v>27503.46</v>
      </c>
      <c r="U3379" s="99">
        <f t="shared" si="715"/>
        <v>180406</v>
      </c>
      <c r="V3379" s="77"/>
    </row>
    <row r="3380" spans="1:68" s="92" customFormat="1" x14ac:dyDescent="0.25">
      <c r="A3380" s="109">
        <v>47</v>
      </c>
      <c r="B3380" s="235"/>
      <c r="C3380" s="235"/>
      <c r="D3380" s="235"/>
      <c r="E3380" s="235"/>
      <c r="F3380" s="106" t="s">
        <v>5471</v>
      </c>
      <c r="G3380" s="99">
        <v>145994.49000000002</v>
      </c>
      <c r="H3380" s="99">
        <v>24911.510000000002</v>
      </c>
      <c r="I3380" s="71">
        <f t="shared" si="708"/>
        <v>170906.00000000003</v>
      </c>
      <c r="J3380" s="99"/>
      <c r="K3380" s="99"/>
      <c r="L3380" s="99">
        <f t="shared" si="709"/>
        <v>0</v>
      </c>
      <c r="M3380" s="99">
        <f t="shared" si="707"/>
        <v>145994.49000000002</v>
      </c>
      <c r="N3380" s="99">
        <f t="shared" si="710"/>
        <v>24911.510000000002</v>
      </c>
      <c r="O3380" s="99">
        <f t="shared" si="711"/>
        <v>170906.00000000003</v>
      </c>
      <c r="P3380" s="99"/>
      <c r="Q3380" s="99"/>
      <c r="R3380" s="99">
        <f t="shared" si="712"/>
        <v>0</v>
      </c>
      <c r="S3380" s="99">
        <f t="shared" si="713"/>
        <v>145994.49000000002</v>
      </c>
      <c r="T3380" s="99">
        <f t="shared" si="714"/>
        <v>24911.510000000002</v>
      </c>
      <c r="U3380" s="99">
        <f t="shared" si="715"/>
        <v>170906.00000000003</v>
      </c>
      <c r="V3380" s="77"/>
    </row>
    <row r="3381" spans="1:68" s="219" customFormat="1" x14ac:dyDescent="0.25">
      <c r="A3381" s="255" t="s">
        <v>43</v>
      </c>
      <c r="B3381" s="256"/>
      <c r="C3381" s="256"/>
      <c r="D3381" s="256"/>
      <c r="E3381" s="256"/>
      <c r="F3381" s="229">
        <f>A3380</f>
        <v>47</v>
      </c>
      <c r="G3381" s="97">
        <f>SUM(G3334:G3380)</f>
        <v>2583273.38</v>
      </c>
      <c r="H3381" s="97">
        <f t="shared" ref="H3381:U3381" si="716">SUM(H3334:H3380)</f>
        <v>412686.61999999994</v>
      </c>
      <c r="I3381" s="97">
        <f t="shared" si="716"/>
        <v>2995960</v>
      </c>
      <c r="J3381" s="97">
        <f t="shared" si="716"/>
        <v>0</v>
      </c>
      <c r="K3381" s="97">
        <f t="shared" si="716"/>
        <v>0</v>
      </c>
      <c r="L3381" s="97">
        <f t="shared" si="716"/>
        <v>0</v>
      </c>
      <c r="M3381" s="97">
        <f t="shared" si="716"/>
        <v>2583273.38</v>
      </c>
      <c r="N3381" s="97">
        <f t="shared" si="716"/>
        <v>412686.61999999994</v>
      </c>
      <c r="O3381" s="97">
        <f t="shared" si="716"/>
        <v>2995960</v>
      </c>
      <c r="P3381" s="97">
        <f t="shared" si="716"/>
        <v>0</v>
      </c>
      <c r="Q3381" s="97">
        <f t="shared" si="716"/>
        <v>0</v>
      </c>
      <c r="R3381" s="97">
        <f t="shared" si="716"/>
        <v>0</v>
      </c>
      <c r="S3381" s="97">
        <f t="shared" si="716"/>
        <v>2583273.38</v>
      </c>
      <c r="T3381" s="97">
        <f t="shared" si="716"/>
        <v>412686.61999999994</v>
      </c>
      <c r="U3381" s="97">
        <f t="shared" si="716"/>
        <v>2995960</v>
      </c>
      <c r="V3381" s="97"/>
      <c r="W3381" s="92"/>
      <c r="X3381" s="92"/>
      <c r="Y3381" s="92"/>
      <c r="Z3381" s="92"/>
      <c r="AA3381" s="92"/>
      <c r="AB3381" s="92"/>
      <c r="AC3381" s="92"/>
      <c r="AD3381" s="92"/>
      <c r="AE3381" s="92"/>
      <c r="AF3381" s="92"/>
      <c r="AG3381" s="92"/>
      <c r="AH3381" s="92"/>
      <c r="AI3381" s="92"/>
      <c r="AJ3381" s="92"/>
      <c r="AK3381" s="92"/>
      <c r="AL3381" s="92"/>
      <c r="AM3381" s="92"/>
      <c r="AN3381" s="92"/>
      <c r="AO3381" s="92"/>
      <c r="AP3381" s="92"/>
      <c r="AQ3381" s="92"/>
      <c r="AR3381" s="92"/>
      <c r="AS3381" s="92"/>
      <c r="AT3381" s="92"/>
      <c r="AU3381" s="92"/>
      <c r="AV3381" s="92"/>
      <c r="AW3381" s="92"/>
      <c r="AX3381" s="92"/>
      <c r="AY3381" s="92"/>
      <c r="AZ3381" s="92"/>
      <c r="BA3381" s="92"/>
      <c r="BB3381" s="92"/>
      <c r="BC3381" s="92"/>
      <c r="BD3381" s="92"/>
      <c r="BE3381" s="92"/>
      <c r="BF3381" s="92"/>
      <c r="BG3381" s="92"/>
      <c r="BH3381" s="92"/>
      <c r="BI3381" s="92"/>
      <c r="BJ3381" s="92"/>
      <c r="BK3381" s="92"/>
      <c r="BL3381" s="92"/>
      <c r="BM3381" s="92"/>
      <c r="BN3381" s="92"/>
      <c r="BO3381" s="92"/>
      <c r="BP3381" s="92"/>
    </row>
    <row r="3382" spans="1:68" s="92" customFormat="1" x14ac:dyDescent="0.25">
      <c r="A3382" s="237" t="s">
        <v>491</v>
      </c>
      <c r="B3382" s="238"/>
      <c r="C3382" s="238"/>
      <c r="D3382" s="238"/>
      <c r="E3382" s="239"/>
      <c r="F3382" s="87">
        <f>F3381+F3333+F3273+F3243+F3218+F3168+F3101+F3069+F3002+F2964+F2923+F2867+F2830+F2786+F2648+F2705+F2738+F2606+F2576+F2561+F2532+F2469</f>
        <v>941</v>
      </c>
      <c r="G3382" s="87">
        <f>G3381+G3333+G3273+G3243+G3218+G3168+G3101+G3069+G3002+G2964+G2923+G2867+G2830+G2786+G2648+G2705+G2738+G2606+G2576+G2561+G2532+G2469</f>
        <v>66259418.360000007</v>
      </c>
      <c r="H3382" s="87">
        <f t="shared" ref="H3382:U3382" si="717">H3381+H3333+H3273+H3243+H3218+H3168+H3101+H3069+H3002+H2964+H2923+H2867+H2830+H2786+H2648+H2705+H2738+H2606+H2576+H2561+H2532+H2469</f>
        <v>13667846.639999999</v>
      </c>
      <c r="I3382" s="87">
        <f t="shared" si="717"/>
        <v>79927265</v>
      </c>
      <c r="J3382" s="87">
        <f t="shared" si="717"/>
        <v>0</v>
      </c>
      <c r="K3382" s="87">
        <f t="shared" si="717"/>
        <v>0</v>
      </c>
      <c r="L3382" s="87">
        <f t="shared" si="717"/>
        <v>0</v>
      </c>
      <c r="M3382" s="87">
        <f t="shared" si="717"/>
        <v>66259418.360000007</v>
      </c>
      <c r="N3382" s="87">
        <f t="shared" si="717"/>
        <v>13667846.639999999</v>
      </c>
      <c r="O3382" s="87">
        <f t="shared" si="717"/>
        <v>79927265</v>
      </c>
      <c r="P3382" s="87">
        <f t="shared" si="717"/>
        <v>0</v>
      </c>
      <c r="Q3382" s="87">
        <f t="shared" si="717"/>
        <v>0</v>
      </c>
      <c r="R3382" s="87">
        <f t="shared" si="717"/>
        <v>0</v>
      </c>
      <c r="S3382" s="87">
        <f t="shared" si="717"/>
        <v>66259418.360000007</v>
      </c>
      <c r="T3382" s="87">
        <f t="shared" si="717"/>
        <v>13667846.639999999</v>
      </c>
      <c r="U3382" s="87">
        <f t="shared" si="717"/>
        <v>79927265</v>
      </c>
      <c r="V3382" s="95"/>
    </row>
    <row r="3383" spans="1:68" s="186" customFormat="1" x14ac:dyDescent="0.25">
      <c r="A3383" s="240" t="s">
        <v>492</v>
      </c>
      <c r="B3383" s="241"/>
      <c r="C3383" s="241"/>
      <c r="D3383" s="241"/>
      <c r="E3383" s="242"/>
      <c r="F3383" s="230">
        <f t="shared" ref="F3383" si="718">F3382+F2416+F1871+F1345+F724</f>
        <v>3238</v>
      </c>
      <c r="G3383" s="230">
        <f>G3382+G2416+G1871+G1345+G724</f>
        <v>225872012.75999999</v>
      </c>
      <c r="H3383" s="230">
        <f t="shared" ref="H3383:U3383" si="719">H3382+H2416+H1871+H1345+H724</f>
        <v>49423138.25</v>
      </c>
      <c r="I3383" s="233">
        <f t="shared" si="719"/>
        <v>275295151.00999999</v>
      </c>
      <c r="J3383" s="233">
        <f t="shared" si="719"/>
        <v>0</v>
      </c>
      <c r="K3383" s="233">
        <f t="shared" si="719"/>
        <v>0</v>
      </c>
      <c r="L3383" s="233">
        <f t="shared" si="719"/>
        <v>0</v>
      </c>
      <c r="M3383" s="233">
        <f t="shared" si="719"/>
        <v>225872012.75999999</v>
      </c>
      <c r="N3383" s="233">
        <f t="shared" si="719"/>
        <v>49423138.25</v>
      </c>
      <c r="O3383" s="233">
        <f t="shared" si="719"/>
        <v>275295151.00999999</v>
      </c>
      <c r="P3383" s="230">
        <f t="shared" si="719"/>
        <v>0</v>
      </c>
      <c r="Q3383" s="230">
        <f t="shared" si="719"/>
        <v>0</v>
      </c>
      <c r="R3383" s="230">
        <f t="shared" si="719"/>
        <v>0</v>
      </c>
      <c r="S3383" s="230">
        <f t="shared" si="719"/>
        <v>225872012.75999999</v>
      </c>
      <c r="T3383" s="230">
        <f t="shared" si="719"/>
        <v>49423138.25</v>
      </c>
      <c r="U3383" s="230">
        <f t="shared" si="719"/>
        <v>275295151.00999999</v>
      </c>
      <c r="V3383" s="231"/>
      <c r="W3383" s="92"/>
      <c r="X3383" s="92"/>
      <c r="Y3383" s="92"/>
      <c r="Z3383" s="92"/>
      <c r="AA3383" s="92"/>
      <c r="AB3383" s="92"/>
      <c r="AC3383" s="92"/>
      <c r="AD3383" s="92"/>
      <c r="AE3383" s="92"/>
      <c r="AF3383" s="92"/>
      <c r="AG3383" s="92"/>
      <c r="AH3383" s="92"/>
      <c r="AI3383" s="92"/>
      <c r="AJ3383" s="92"/>
      <c r="AK3383" s="92"/>
      <c r="AL3383" s="92"/>
      <c r="AM3383" s="92"/>
      <c r="AN3383" s="92"/>
      <c r="AO3383" s="92"/>
      <c r="AP3383" s="92"/>
      <c r="AQ3383" s="92"/>
      <c r="AR3383" s="92"/>
      <c r="AS3383" s="92"/>
      <c r="AT3383" s="92"/>
      <c r="AU3383" s="92"/>
      <c r="AV3383" s="92"/>
      <c r="AW3383" s="92"/>
      <c r="AX3383" s="92"/>
      <c r="AY3383" s="92"/>
      <c r="AZ3383" s="92"/>
      <c r="BA3383" s="92"/>
      <c r="BB3383" s="92"/>
      <c r="BC3383" s="92"/>
      <c r="BD3383" s="92"/>
      <c r="BE3383" s="92"/>
      <c r="BF3383" s="92"/>
      <c r="BG3383" s="92"/>
      <c r="BH3383" s="92"/>
      <c r="BI3383" s="92"/>
      <c r="BJ3383" s="92"/>
      <c r="BK3383" s="92"/>
      <c r="BL3383" s="92"/>
      <c r="BM3383" s="92"/>
      <c r="BN3383" s="92"/>
      <c r="BO3383" s="92"/>
      <c r="BP3383" s="92"/>
    </row>
    <row r="3385" spans="1:68" x14ac:dyDescent="0.25">
      <c r="B3385" s="179"/>
      <c r="C3385" s="179"/>
      <c r="D3385" s="179"/>
      <c r="E3385" s="179"/>
      <c r="U3385" s="232"/>
    </row>
    <row r="3386" spans="1:68" x14ac:dyDescent="0.25">
      <c r="B3386" s="179"/>
      <c r="C3386" s="179"/>
      <c r="D3386" s="179"/>
      <c r="E3386" s="179"/>
    </row>
    <row r="3387" spans="1:68" x14ac:dyDescent="0.25">
      <c r="B3387" s="179"/>
      <c r="C3387" s="179"/>
      <c r="D3387" s="179"/>
      <c r="E3387" s="179"/>
      <c r="U3387" s="232"/>
    </row>
  </sheetData>
  <mergeCells count="556">
    <mergeCell ref="D684:D705"/>
    <mergeCell ref="P8:R8"/>
    <mergeCell ref="E164:E190"/>
    <mergeCell ref="B215:B233"/>
    <mergeCell ref="C215:C233"/>
    <mergeCell ref="D215:D233"/>
    <mergeCell ref="E215:E233"/>
    <mergeCell ref="B13:B46"/>
    <mergeCell ref="D13:D46"/>
    <mergeCell ref="E13:E46"/>
    <mergeCell ref="B48:B84"/>
    <mergeCell ref="A47:E47"/>
    <mergeCell ref="A706:E706"/>
    <mergeCell ref="A723:E723"/>
    <mergeCell ref="A657:E657"/>
    <mergeCell ref="D522:D556"/>
    <mergeCell ref="E522:E556"/>
    <mergeCell ref="A726:E726"/>
    <mergeCell ref="D707:D722"/>
    <mergeCell ref="E707:E722"/>
    <mergeCell ref="C489:C520"/>
    <mergeCell ref="D489:D520"/>
    <mergeCell ref="E489:E520"/>
    <mergeCell ref="B522:B556"/>
    <mergeCell ref="E684:E705"/>
    <mergeCell ref="C558:C576"/>
    <mergeCell ref="D558:D576"/>
    <mergeCell ref="E558:E576"/>
    <mergeCell ref="B578:B630"/>
    <mergeCell ref="C578:C630"/>
    <mergeCell ref="D578:D630"/>
    <mergeCell ref="E578:E630"/>
    <mergeCell ref="B684:B705"/>
    <mergeCell ref="B632:B656"/>
    <mergeCell ref="C632:C656"/>
    <mergeCell ref="D632:D656"/>
    <mergeCell ref="D192:D213"/>
    <mergeCell ref="E192:E213"/>
    <mergeCell ref="A140:E140"/>
    <mergeCell ref="A191:E191"/>
    <mergeCell ref="A457:E457"/>
    <mergeCell ref="A488:E488"/>
    <mergeCell ref="A724:E724"/>
    <mergeCell ref="E295:E323"/>
    <mergeCell ref="B325:B359"/>
    <mergeCell ref="C325:C359"/>
    <mergeCell ref="B164:B190"/>
    <mergeCell ref="C164:C190"/>
    <mergeCell ref="D164:D190"/>
    <mergeCell ref="C684:C705"/>
    <mergeCell ref="B141:B162"/>
    <mergeCell ref="C141:C162"/>
    <mergeCell ref="D141:D162"/>
    <mergeCell ref="E141:E162"/>
    <mergeCell ref="C192:C213"/>
    <mergeCell ref="B192:B213"/>
    <mergeCell ref="A163:E163"/>
    <mergeCell ref="C295:C323"/>
    <mergeCell ref="D295:D323"/>
    <mergeCell ref="B269:B293"/>
    <mergeCell ref="C13:C46"/>
    <mergeCell ref="C48:C84"/>
    <mergeCell ref="D48:D84"/>
    <mergeCell ref="E48:E84"/>
    <mergeCell ref="B86:B113"/>
    <mergeCell ref="C86:C113"/>
    <mergeCell ref="D86:D113"/>
    <mergeCell ref="E86:E113"/>
    <mergeCell ref="B115:B139"/>
    <mergeCell ref="C115:C139"/>
    <mergeCell ref="D115:D139"/>
    <mergeCell ref="E115:E139"/>
    <mergeCell ref="A85:E85"/>
    <mergeCell ref="A114:E114"/>
    <mergeCell ref="C740:C760"/>
    <mergeCell ref="S8:U8"/>
    <mergeCell ref="A2:V2"/>
    <mergeCell ref="A4:V4"/>
    <mergeCell ref="A6:E6"/>
    <mergeCell ref="A8:A9"/>
    <mergeCell ref="B8:B9"/>
    <mergeCell ref="C8:C9"/>
    <mergeCell ref="D8:D9"/>
    <mergeCell ref="E8:E9"/>
    <mergeCell ref="F8:F9"/>
    <mergeCell ref="G8:I8"/>
    <mergeCell ref="C658:C682"/>
    <mergeCell ref="D658:D682"/>
    <mergeCell ref="E658:E682"/>
    <mergeCell ref="C522:C556"/>
    <mergeCell ref="A739:E739"/>
    <mergeCell ref="B740:B760"/>
    <mergeCell ref="A214:E214"/>
    <mergeCell ref="A268:E268"/>
    <mergeCell ref="A324:E324"/>
    <mergeCell ref="A360:E360"/>
    <mergeCell ref="J8:L8"/>
    <mergeCell ref="M8:O8"/>
    <mergeCell ref="D361:D422"/>
    <mergeCell ref="E361:E422"/>
    <mergeCell ref="B489:B520"/>
    <mergeCell ref="A683:E683"/>
    <mergeCell ref="B235:B267"/>
    <mergeCell ref="C235:C267"/>
    <mergeCell ref="D235:D267"/>
    <mergeCell ref="E235:E267"/>
    <mergeCell ref="D269:D293"/>
    <mergeCell ref="E269:E293"/>
    <mergeCell ref="B558:B576"/>
    <mergeCell ref="C269:C293"/>
    <mergeCell ref="A521:E521"/>
    <mergeCell ref="A557:E557"/>
    <mergeCell ref="A577:E577"/>
    <mergeCell ref="A631:E631"/>
    <mergeCell ref="D325:D359"/>
    <mergeCell ref="B295:B323"/>
    <mergeCell ref="C784:C802"/>
    <mergeCell ref="E784:E802"/>
    <mergeCell ref="A803:E803"/>
    <mergeCell ref="B804:B825"/>
    <mergeCell ref="C804:C825"/>
    <mergeCell ref="E804:E825"/>
    <mergeCell ref="A234:E234"/>
    <mergeCell ref="A294:E294"/>
    <mergeCell ref="A423:E423"/>
    <mergeCell ref="E632:E656"/>
    <mergeCell ref="B658:B682"/>
    <mergeCell ref="E325:E359"/>
    <mergeCell ref="B424:B456"/>
    <mergeCell ref="C424:C456"/>
    <mergeCell ref="D424:D456"/>
    <mergeCell ref="E424:E456"/>
    <mergeCell ref="B458:B487"/>
    <mergeCell ref="C458:C487"/>
    <mergeCell ref="D458:D487"/>
    <mergeCell ref="E458:E487"/>
    <mergeCell ref="B707:B722"/>
    <mergeCell ref="C707:C722"/>
    <mergeCell ref="B361:B422"/>
    <mergeCell ref="C361:C422"/>
    <mergeCell ref="D1029:D1049"/>
    <mergeCell ref="A880:E880"/>
    <mergeCell ref="B881:B904"/>
    <mergeCell ref="C881:C904"/>
    <mergeCell ref="E881:E904"/>
    <mergeCell ref="A905:E905"/>
    <mergeCell ref="A826:E826"/>
    <mergeCell ref="B827:B843"/>
    <mergeCell ref="C827:C843"/>
    <mergeCell ref="A844:E844"/>
    <mergeCell ref="B845:B868"/>
    <mergeCell ref="C845:C868"/>
    <mergeCell ref="E845:E868"/>
    <mergeCell ref="A869:E869"/>
    <mergeCell ref="B870:B879"/>
    <mergeCell ref="C870:C879"/>
    <mergeCell ref="E870:E879"/>
    <mergeCell ref="B1112:B1135"/>
    <mergeCell ref="C1112:C1135"/>
    <mergeCell ref="E1112:E1135"/>
    <mergeCell ref="D1051:D1068"/>
    <mergeCell ref="D1070:D1081"/>
    <mergeCell ref="D1083:D1110"/>
    <mergeCell ref="D1112:D1135"/>
    <mergeCell ref="B906:B922"/>
    <mergeCell ref="C906:C922"/>
    <mergeCell ref="E906:E922"/>
    <mergeCell ref="B980:B998"/>
    <mergeCell ref="C980:C998"/>
    <mergeCell ref="E980:E998"/>
    <mergeCell ref="A999:E999"/>
    <mergeCell ref="B1000:B1027"/>
    <mergeCell ref="C1000:C1027"/>
    <mergeCell ref="E1000:E1027"/>
    <mergeCell ref="A1028:E1028"/>
    <mergeCell ref="B1029:B1049"/>
    <mergeCell ref="C1029:C1049"/>
    <mergeCell ref="E1029:E1049"/>
    <mergeCell ref="A923:E923"/>
    <mergeCell ref="B924:B945"/>
    <mergeCell ref="C924:C945"/>
    <mergeCell ref="B1070:B1081"/>
    <mergeCell ref="C1070:C1081"/>
    <mergeCell ref="E1070:E1081"/>
    <mergeCell ref="A1082:E1082"/>
    <mergeCell ref="B1083:B1110"/>
    <mergeCell ref="C1083:C1110"/>
    <mergeCell ref="E1083:E1110"/>
    <mergeCell ref="A1111:E1111"/>
    <mergeCell ref="A1050:E1050"/>
    <mergeCell ref="B1051:B1068"/>
    <mergeCell ref="C1051:C1068"/>
    <mergeCell ref="E1051:E1068"/>
    <mergeCell ref="A1069:E1069"/>
    <mergeCell ref="A1136:E1136"/>
    <mergeCell ref="B1154:B1173"/>
    <mergeCell ref="C1154:C1173"/>
    <mergeCell ref="E1154:E1173"/>
    <mergeCell ref="A1174:E1174"/>
    <mergeCell ref="B1175:B1197"/>
    <mergeCell ref="C1175:C1197"/>
    <mergeCell ref="E1175:E1197"/>
    <mergeCell ref="A1198:E1198"/>
    <mergeCell ref="D1154:D1173"/>
    <mergeCell ref="D1175:D1197"/>
    <mergeCell ref="D1137:D1152"/>
    <mergeCell ref="B1137:B1152"/>
    <mergeCell ref="C1137:C1152"/>
    <mergeCell ref="E1137:E1152"/>
    <mergeCell ref="A1153:E1153"/>
    <mergeCell ref="B1199:B1216"/>
    <mergeCell ref="C1199:C1216"/>
    <mergeCell ref="E1199:E1216"/>
    <mergeCell ref="A1217:E1217"/>
    <mergeCell ref="B1218:B1236"/>
    <mergeCell ref="C1218:C1236"/>
    <mergeCell ref="E1218:E1236"/>
    <mergeCell ref="A1237:E1237"/>
    <mergeCell ref="B1238:B1262"/>
    <mergeCell ref="C1238:C1262"/>
    <mergeCell ref="E1238:E1262"/>
    <mergeCell ref="D1199:D1216"/>
    <mergeCell ref="D1218:D1236"/>
    <mergeCell ref="D1238:D1262"/>
    <mergeCell ref="A1263:E1263"/>
    <mergeCell ref="B1264:B1274"/>
    <mergeCell ref="C1264:C1274"/>
    <mergeCell ref="E1264:E1274"/>
    <mergeCell ref="A1275:E1275"/>
    <mergeCell ref="B1276:B1321"/>
    <mergeCell ref="C1276:C1321"/>
    <mergeCell ref="E1276:E1321"/>
    <mergeCell ref="A1322:E1322"/>
    <mergeCell ref="D1264:D1274"/>
    <mergeCell ref="D1276:D1321"/>
    <mergeCell ref="B1323:B1343"/>
    <mergeCell ref="C1323:C1343"/>
    <mergeCell ref="E1323:E1343"/>
    <mergeCell ref="A1344:E1344"/>
    <mergeCell ref="A1345:E1345"/>
    <mergeCell ref="B1348:B1359"/>
    <mergeCell ref="C1348:C1359"/>
    <mergeCell ref="D1348:D1359"/>
    <mergeCell ref="E1348:E1359"/>
    <mergeCell ref="D1323:D1343"/>
    <mergeCell ref="A1360:E1360"/>
    <mergeCell ref="B1361:B1394"/>
    <mergeCell ref="C1361:C1394"/>
    <mergeCell ref="D1361:D1394"/>
    <mergeCell ref="E1361:E1394"/>
    <mergeCell ref="A1395:E1395"/>
    <mergeCell ref="B1396:B1417"/>
    <mergeCell ref="C1396:C1417"/>
    <mergeCell ref="D1396:D1417"/>
    <mergeCell ref="E1396:E1417"/>
    <mergeCell ref="A1418:E1418"/>
    <mergeCell ref="B1419:B1437"/>
    <mergeCell ref="C1419:C1437"/>
    <mergeCell ref="D1419:D1437"/>
    <mergeCell ref="E1419:E1437"/>
    <mergeCell ref="A1438:E1438"/>
    <mergeCell ref="B1439:B1462"/>
    <mergeCell ref="C1439:C1462"/>
    <mergeCell ref="D1439:D1462"/>
    <mergeCell ref="E1439:E1462"/>
    <mergeCell ref="A1558:E1558"/>
    <mergeCell ref="A1593:E1593"/>
    <mergeCell ref="B1594:B1609"/>
    <mergeCell ref="C1594:C1609"/>
    <mergeCell ref="D1594:D1609"/>
    <mergeCell ref="E1594:E1609"/>
    <mergeCell ref="A1463:E1463"/>
    <mergeCell ref="B1464:B1520"/>
    <mergeCell ref="C1464:C1520"/>
    <mergeCell ref="D1464:D1520"/>
    <mergeCell ref="E1464:E1520"/>
    <mergeCell ref="A1521:E1521"/>
    <mergeCell ref="B1522:B1557"/>
    <mergeCell ref="C1522:C1557"/>
    <mergeCell ref="D1522:D1557"/>
    <mergeCell ref="E1522:E1557"/>
    <mergeCell ref="B1559:B1592"/>
    <mergeCell ref="C1559:C1592"/>
    <mergeCell ref="D1559:D1592"/>
    <mergeCell ref="E1559:E1592"/>
    <mergeCell ref="A1610:E1610"/>
    <mergeCell ref="B1611:B1639"/>
    <mergeCell ref="C1611:C1639"/>
    <mergeCell ref="D1611:D1639"/>
    <mergeCell ref="E1611:E1639"/>
    <mergeCell ref="A1640:E1640"/>
    <mergeCell ref="B1641:B1665"/>
    <mergeCell ref="C1641:C1665"/>
    <mergeCell ref="D1641:D1665"/>
    <mergeCell ref="E1641:E1665"/>
    <mergeCell ref="A1666:E1666"/>
    <mergeCell ref="B1667:B1692"/>
    <mergeCell ref="C1667:C1692"/>
    <mergeCell ref="D1667:D1692"/>
    <mergeCell ref="E1667:E1692"/>
    <mergeCell ref="A1693:E1693"/>
    <mergeCell ref="B1694:B1719"/>
    <mergeCell ref="C1694:C1719"/>
    <mergeCell ref="D1694:D1719"/>
    <mergeCell ref="E1694:E1719"/>
    <mergeCell ref="A1720:E1720"/>
    <mergeCell ref="A1767:E1767"/>
    <mergeCell ref="B1768:B1796"/>
    <mergeCell ref="C1768:C1796"/>
    <mergeCell ref="D1768:D1796"/>
    <mergeCell ref="E1768:E1796"/>
    <mergeCell ref="B1721:B1766"/>
    <mergeCell ref="C1721:C1766"/>
    <mergeCell ref="D1721:D1766"/>
    <mergeCell ref="E1721:E1766"/>
    <mergeCell ref="A1797:E1797"/>
    <mergeCell ref="B1798:B1815"/>
    <mergeCell ref="C1798:C1815"/>
    <mergeCell ref="D1798:D1815"/>
    <mergeCell ref="E1798:E1815"/>
    <mergeCell ref="A1816:E1816"/>
    <mergeCell ref="B1817:B1845"/>
    <mergeCell ref="C1817:C1845"/>
    <mergeCell ref="D1817:D1845"/>
    <mergeCell ref="E1817:E1845"/>
    <mergeCell ref="B1916:B1943"/>
    <mergeCell ref="C1916:C1943"/>
    <mergeCell ref="A1871:E1871"/>
    <mergeCell ref="D1874:D1914"/>
    <mergeCell ref="E1874:E1914"/>
    <mergeCell ref="D1916:D1943"/>
    <mergeCell ref="E1916:E1943"/>
    <mergeCell ref="D1945:D1973"/>
    <mergeCell ref="E1945:E1973"/>
    <mergeCell ref="A1846:E1846"/>
    <mergeCell ref="B1847:B1869"/>
    <mergeCell ref="C1847:C1869"/>
    <mergeCell ref="D1847:D1869"/>
    <mergeCell ref="E1847:E1869"/>
    <mergeCell ref="A1870:E1870"/>
    <mergeCell ref="B1874:B1914"/>
    <mergeCell ref="C1874:C1914"/>
    <mergeCell ref="A1915:E1915"/>
    <mergeCell ref="E2079:E2113"/>
    <mergeCell ref="D2148:D2175"/>
    <mergeCell ref="E2148:E2175"/>
    <mergeCell ref="D2177:D2205"/>
    <mergeCell ref="E2177:E2205"/>
    <mergeCell ref="A1944:E1944"/>
    <mergeCell ref="B1945:B1973"/>
    <mergeCell ref="C1945:C1973"/>
    <mergeCell ref="A1974:E1974"/>
    <mergeCell ref="B1975:B2024"/>
    <mergeCell ref="C1975:C2024"/>
    <mergeCell ref="A2025:E2025"/>
    <mergeCell ref="D1975:D2024"/>
    <mergeCell ref="E1975:E2024"/>
    <mergeCell ref="B2115:B2146"/>
    <mergeCell ref="C2115:C2146"/>
    <mergeCell ref="A2147:E2147"/>
    <mergeCell ref="A2176:E2176"/>
    <mergeCell ref="B2177:B2205"/>
    <mergeCell ref="C2177:C2205"/>
    <mergeCell ref="A2206:E2206"/>
    <mergeCell ref="C2026:C2043"/>
    <mergeCell ref="A2044:E2044"/>
    <mergeCell ref="A2078:E2078"/>
    <mergeCell ref="B2079:B2113"/>
    <mergeCell ref="C2079:C2113"/>
    <mergeCell ref="A2114:E2114"/>
    <mergeCell ref="B2045:B2077"/>
    <mergeCell ref="C2045:C2077"/>
    <mergeCell ref="B2148:B2175"/>
    <mergeCell ref="C2148:C2175"/>
    <mergeCell ref="D2026:D2043"/>
    <mergeCell ref="E2026:E2043"/>
    <mergeCell ref="D2045:D2077"/>
    <mergeCell ref="E2045:E2077"/>
    <mergeCell ref="D2079:D2113"/>
    <mergeCell ref="D2115:D2146"/>
    <mergeCell ref="E2115:E2146"/>
    <mergeCell ref="B2207:B2246"/>
    <mergeCell ref="C2207:C2246"/>
    <mergeCell ref="A2247:E2247"/>
    <mergeCell ref="B2248:B2290"/>
    <mergeCell ref="C2248:C2290"/>
    <mergeCell ref="A2291:E2291"/>
    <mergeCell ref="A2334:E2334"/>
    <mergeCell ref="B2292:B2333"/>
    <mergeCell ref="C2292:C2333"/>
    <mergeCell ref="D2207:D2246"/>
    <mergeCell ref="E2207:E2246"/>
    <mergeCell ref="D2248:D2290"/>
    <mergeCell ref="E2248:E2290"/>
    <mergeCell ref="D2292:D2333"/>
    <mergeCell ref="E2292:E2333"/>
    <mergeCell ref="E2924:E2963"/>
    <mergeCell ref="A2705:E2705"/>
    <mergeCell ref="E2965:E3001"/>
    <mergeCell ref="D2965:D3001"/>
    <mergeCell ref="B2335:B2368"/>
    <mergeCell ref="C2335:C2368"/>
    <mergeCell ref="A2369:E2369"/>
    <mergeCell ref="A2415:E2415"/>
    <mergeCell ref="A2469:E2469"/>
    <mergeCell ref="B2370:B2414"/>
    <mergeCell ref="C2370:C2414"/>
    <mergeCell ref="D2335:D2368"/>
    <mergeCell ref="E2335:E2368"/>
    <mergeCell ref="D2370:D2414"/>
    <mergeCell ref="E2370:E2414"/>
    <mergeCell ref="A2416:E2416"/>
    <mergeCell ref="D2419:D2468"/>
    <mergeCell ref="B2787:B2829"/>
    <mergeCell ref="C2787:C2829"/>
    <mergeCell ref="B3334:B3380"/>
    <mergeCell ref="C3334:C3380"/>
    <mergeCell ref="A3381:E3381"/>
    <mergeCell ref="A3243:E3243"/>
    <mergeCell ref="B3244:B3272"/>
    <mergeCell ref="C3244:C3272"/>
    <mergeCell ref="A3273:E3273"/>
    <mergeCell ref="A3333:E3333"/>
    <mergeCell ref="A3168:E3168"/>
    <mergeCell ref="A3218:E3218"/>
    <mergeCell ref="B3219:B3242"/>
    <mergeCell ref="C3219:C3242"/>
    <mergeCell ref="B727:B738"/>
    <mergeCell ref="C727:C738"/>
    <mergeCell ref="E727:E738"/>
    <mergeCell ref="A3002:E3002"/>
    <mergeCell ref="A3069:E3069"/>
    <mergeCell ref="B3070:B3100"/>
    <mergeCell ref="C3070:C3100"/>
    <mergeCell ref="A3101:E3101"/>
    <mergeCell ref="B2831:B2865"/>
    <mergeCell ref="B3003:B3068"/>
    <mergeCell ref="C3003:C3068"/>
    <mergeCell ref="B2706:B2737"/>
    <mergeCell ref="C2706:C2737"/>
    <mergeCell ref="A2738:E2738"/>
    <mergeCell ref="B2739:B2785"/>
    <mergeCell ref="C2739:C2785"/>
    <mergeCell ref="A2786:E2786"/>
    <mergeCell ref="D2533:D2560"/>
    <mergeCell ref="A2576:E2576"/>
    <mergeCell ref="A2867:E2867"/>
    <mergeCell ref="A2923:E2923"/>
    <mergeCell ref="A2648:E2648"/>
    <mergeCell ref="B2924:B2963"/>
    <mergeCell ref="B2965:B3001"/>
    <mergeCell ref="D3244:D3272"/>
    <mergeCell ref="A2532:E2532"/>
    <mergeCell ref="D3003:D3068"/>
    <mergeCell ref="E3003:E3068"/>
    <mergeCell ref="D3070:D3100"/>
    <mergeCell ref="E3070:E3100"/>
    <mergeCell ref="C3102:C3167"/>
    <mergeCell ref="D3102:D3167"/>
    <mergeCell ref="B3102:B3167"/>
    <mergeCell ref="D3169:D3217"/>
    <mergeCell ref="E3169:E3217"/>
    <mergeCell ref="D3219:D3242"/>
    <mergeCell ref="C2965:C3001"/>
    <mergeCell ref="A2830:E2830"/>
    <mergeCell ref="D2831:D2866"/>
    <mergeCell ref="E2831:E2866"/>
    <mergeCell ref="A2561:E2561"/>
    <mergeCell ref="B2562:B2575"/>
    <mergeCell ref="C2562:C2575"/>
    <mergeCell ref="C2924:C2963"/>
    <mergeCell ref="A2964:E2964"/>
    <mergeCell ref="C2868:C2922"/>
    <mergeCell ref="B2868:B2922"/>
    <mergeCell ref="D2868:D2922"/>
    <mergeCell ref="D845:D868"/>
    <mergeCell ref="D870:D879"/>
    <mergeCell ref="D881:D904"/>
    <mergeCell ref="D906:D922"/>
    <mergeCell ref="D924:D945"/>
    <mergeCell ref="D947:D978"/>
    <mergeCell ref="D980:D998"/>
    <mergeCell ref="D1000:D1027"/>
    <mergeCell ref="A761:E761"/>
    <mergeCell ref="B762:B774"/>
    <mergeCell ref="C762:C774"/>
    <mergeCell ref="E762:E774"/>
    <mergeCell ref="A775:E775"/>
    <mergeCell ref="B776:B782"/>
    <mergeCell ref="C776:C782"/>
    <mergeCell ref="E776:E782"/>
    <mergeCell ref="E924:E945"/>
    <mergeCell ref="A946:E946"/>
    <mergeCell ref="B947:B978"/>
    <mergeCell ref="C947:C978"/>
    <mergeCell ref="E947:E978"/>
    <mergeCell ref="A979:E979"/>
    <mergeCell ref="A783:E783"/>
    <mergeCell ref="B784:B802"/>
    <mergeCell ref="D727:D738"/>
    <mergeCell ref="D740:D760"/>
    <mergeCell ref="E740:E760"/>
    <mergeCell ref="D762:D774"/>
    <mergeCell ref="D776:D782"/>
    <mergeCell ref="D784:D802"/>
    <mergeCell ref="D804:D825"/>
    <mergeCell ref="D827:D843"/>
    <mergeCell ref="E827:E843"/>
    <mergeCell ref="E3102:E3167"/>
    <mergeCell ref="C3169:C3217"/>
    <mergeCell ref="B3169:B3217"/>
    <mergeCell ref="E3219:E3242"/>
    <mergeCell ref="B2419:B2468"/>
    <mergeCell ref="C2419:C2468"/>
    <mergeCell ref="E2419:E2468"/>
    <mergeCell ref="B2470:B2531"/>
    <mergeCell ref="C2470:C2531"/>
    <mergeCell ref="D2470:D2531"/>
    <mergeCell ref="E2470:E2531"/>
    <mergeCell ref="C2533:C2560"/>
    <mergeCell ref="B2533:B2560"/>
    <mergeCell ref="E2533:E2560"/>
    <mergeCell ref="B2577:B2605"/>
    <mergeCell ref="C2577:C2605"/>
    <mergeCell ref="A2606:E2606"/>
    <mergeCell ref="B2607:B2647"/>
    <mergeCell ref="C2607:C2647"/>
    <mergeCell ref="C2831:C2866"/>
    <mergeCell ref="B2649:B2704"/>
    <mergeCell ref="C2649:C2704"/>
    <mergeCell ref="E2868:E2922"/>
    <mergeCell ref="D2924:D2963"/>
    <mergeCell ref="C3274:C3332"/>
    <mergeCell ref="B3274:B3332"/>
    <mergeCell ref="D3274:D3332"/>
    <mergeCell ref="E3274:E3332"/>
    <mergeCell ref="D3334:D3380"/>
    <mergeCell ref="E3334:E3380"/>
    <mergeCell ref="A3382:E3382"/>
    <mergeCell ref="A3383:E3383"/>
    <mergeCell ref="A2418:E2418"/>
    <mergeCell ref="E3244:E3272"/>
    <mergeCell ref="D2562:D2575"/>
    <mergeCell ref="E2562:E2575"/>
    <mergeCell ref="D2577:D2605"/>
    <mergeCell ref="E2577:E2605"/>
    <mergeCell ref="D2607:D2647"/>
    <mergeCell ref="E2607:E2647"/>
    <mergeCell ref="D2649:D2704"/>
    <mergeCell ref="E2649:E2704"/>
    <mergeCell ref="D2706:D2737"/>
    <mergeCell ref="E2706:E2737"/>
    <mergeCell ref="D2739:D2785"/>
    <mergeCell ref="E2739:E2785"/>
    <mergeCell ref="D2787:D2829"/>
    <mergeCell ref="E2787:E2829"/>
  </mergeCells>
  <conditionalFormatting sqref="F980:F998">
    <cfRule type="duplicateValues" dxfId="0" priority="36"/>
  </conditionalFormatting>
  <pageMargins left="0.24" right="0.19" top="0.25" bottom="0.2" header="0.3" footer="0.3"/>
  <pageSetup paperSize="9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7543"/>
  <sheetViews>
    <sheetView tabSelected="1" zoomScale="91" zoomScaleNormal="91" workbookViewId="0">
      <pane ySplit="7" topLeftCell="A8" activePane="bottomLeft" state="frozen"/>
      <selection activeCell="U12795" sqref="U12795"/>
      <selection pane="bottomLeft" activeCell="A2" sqref="A2:V2"/>
    </sheetView>
  </sheetViews>
  <sheetFormatPr defaultRowHeight="15" x14ac:dyDescent="0.25"/>
  <cols>
    <col min="1" max="1" width="8.140625" style="92" customWidth="1"/>
    <col min="2" max="2" width="5.7109375" style="115" customWidth="1"/>
    <col min="3" max="3" width="7.28515625" style="115" customWidth="1"/>
    <col min="4" max="4" width="6.7109375" style="50" customWidth="1"/>
    <col min="5" max="5" width="6.5703125" style="98" customWidth="1"/>
    <col min="6" max="6" width="18.7109375" style="124" bestFit="1" customWidth="1"/>
    <col min="7" max="7" width="13.42578125" style="92" customWidth="1"/>
    <col min="8" max="8" width="11.85546875" style="92" customWidth="1"/>
    <col min="9" max="9" width="13.42578125" style="92" customWidth="1"/>
    <col min="10" max="10" width="11.28515625" style="86" bestFit="1" customWidth="1"/>
    <col min="11" max="11" width="10.140625" style="86" bestFit="1" customWidth="1"/>
    <col min="12" max="12" width="11.28515625" style="86" bestFit="1" customWidth="1"/>
    <col min="13" max="13" width="18" style="86" bestFit="1" customWidth="1"/>
    <col min="14" max="14" width="16.42578125" style="86" bestFit="1" customWidth="1"/>
    <col min="15" max="15" width="18" style="86" bestFit="1" customWidth="1"/>
    <col min="16" max="16" width="11.5703125" style="86" customWidth="1"/>
    <col min="17" max="17" width="10.140625" style="86" bestFit="1" customWidth="1"/>
    <col min="18" max="18" width="13.7109375" style="86" customWidth="1"/>
    <col min="19" max="19" width="13" style="86" customWidth="1"/>
    <col min="20" max="21" width="16.42578125" style="86" bestFit="1" customWidth="1"/>
    <col min="22" max="22" width="10.42578125" style="92" customWidth="1"/>
    <col min="23" max="16384" width="9.140625" style="92"/>
  </cols>
  <sheetData>
    <row r="1" spans="1:22" x14ac:dyDescent="0.25">
      <c r="A1" s="351" t="s">
        <v>0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</row>
    <row r="2" spans="1:22" x14ac:dyDescent="0.25">
      <c r="A2" s="305" t="s">
        <v>5609</v>
      </c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</row>
    <row r="3" spans="1:22" ht="15.75" x14ac:dyDescent="0.25">
      <c r="G3" s="50"/>
      <c r="H3" s="50"/>
      <c r="I3" s="50"/>
      <c r="J3" s="113"/>
      <c r="K3" s="113"/>
      <c r="V3" s="108"/>
    </row>
    <row r="4" spans="1:22" ht="15.75" x14ac:dyDescent="0.25">
      <c r="A4" s="305" t="s">
        <v>1</v>
      </c>
      <c r="B4" s="305"/>
      <c r="C4" s="305"/>
      <c r="D4" s="305"/>
      <c r="E4" s="305"/>
      <c r="F4" s="114"/>
      <c r="H4" s="107"/>
      <c r="I4" s="121" t="s">
        <v>2</v>
      </c>
      <c r="J4" s="78"/>
      <c r="K4" s="121"/>
      <c r="L4" s="88"/>
      <c r="M4" s="88"/>
      <c r="N4" s="88"/>
      <c r="O4" s="88"/>
      <c r="P4" s="88"/>
      <c r="Q4" s="88"/>
      <c r="R4" s="88" t="s">
        <v>3</v>
      </c>
      <c r="S4" s="88"/>
      <c r="T4" s="88"/>
      <c r="U4" s="88"/>
      <c r="V4" s="108"/>
    </row>
    <row r="5" spans="1:22" ht="15.75" x14ac:dyDescent="0.25">
      <c r="I5" s="50"/>
      <c r="J5" s="113"/>
      <c r="K5" s="113"/>
      <c r="V5" s="108"/>
    </row>
    <row r="6" spans="1:22" ht="15" customHeight="1" x14ac:dyDescent="0.25">
      <c r="A6" s="304" t="s">
        <v>4</v>
      </c>
      <c r="B6" s="304" t="s">
        <v>5</v>
      </c>
      <c r="C6" s="304" t="s">
        <v>6</v>
      </c>
      <c r="D6" s="304" t="s">
        <v>478</v>
      </c>
      <c r="E6" s="352" t="s">
        <v>7</v>
      </c>
      <c r="F6" s="353" t="s">
        <v>8</v>
      </c>
      <c r="G6" s="349" t="s">
        <v>5603</v>
      </c>
      <c r="H6" s="349"/>
      <c r="I6" s="349"/>
      <c r="J6" s="349" t="s">
        <v>5604</v>
      </c>
      <c r="K6" s="349"/>
      <c r="L6" s="349"/>
      <c r="M6" s="349" t="s">
        <v>11</v>
      </c>
      <c r="N6" s="349"/>
      <c r="O6" s="349"/>
      <c r="P6" s="349" t="s">
        <v>5605</v>
      </c>
      <c r="Q6" s="349"/>
      <c r="R6" s="349"/>
      <c r="S6" s="349" t="s">
        <v>5606</v>
      </c>
      <c r="T6" s="349"/>
      <c r="U6" s="349"/>
      <c r="V6" s="172" t="s">
        <v>14</v>
      </c>
    </row>
    <row r="7" spans="1:22" ht="15.75" x14ac:dyDescent="0.25">
      <c r="A7" s="304"/>
      <c r="B7" s="304"/>
      <c r="C7" s="304"/>
      <c r="D7" s="304"/>
      <c r="E7" s="352"/>
      <c r="F7" s="354"/>
      <c r="G7" s="129" t="s">
        <v>15</v>
      </c>
      <c r="H7" s="129" t="s">
        <v>16</v>
      </c>
      <c r="I7" s="129" t="s">
        <v>17</v>
      </c>
      <c r="J7" s="129" t="s">
        <v>15</v>
      </c>
      <c r="K7" s="129" t="s">
        <v>16</v>
      </c>
      <c r="L7" s="129" t="s">
        <v>17</v>
      </c>
      <c r="M7" s="129" t="s">
        <v>15</v>
      </c>
      <c r="N7" s="129" t="s">
        <v>16</v>
      </c>
      <c r="O7" s="129" t="s">
        <v>17</v>
      </c>
      <c r="P7" s="129" t="s">
        <v>15</v>
      </c>
      <c r="Q7" s="129" t="s">
        <v>16</v>
      </c>
      <c r="R7" s="129" t="s">
        <v>17</v>
      </c>
      <c r="S7" s="129" t="s">
        <v>15</v>
      </c>
      <c r="T7" s="129" t="s">
        <v>16</v>
      </c>
      <c r="U7" s="129" t="s">
        <v>17</v>
      </c>
      <c r="V7" s="172"/>
    </row>
    <row r="8" spans="1:22" ht="15.75" x14ac:dyDescent="0.25">
      <c r="A8" s="76" t="s">
        <v>18</v>
      </c>
      <c r="B8" s="76" t="s">
        <v>19</v>
      </c>
      <c r="C8" s="76" t="s">
        <v>20</v>
      </c>
      <c r="D8" s="76" t="s">
        <v>21</v>
      </c>
      <c r="E8" s="120" t="s">
        <v>22</v>
      </c>
      <c r="F8" s="131" t="s">
        <v>23</v>
      </c>
      <c r="G8" s="129" t="s">
        <v>24</v>
      </c>
      <c r="H8" s="129" t="s">
        <v>25</v>
      </c>
      <c r="I8" s="129" t="s">
        <v>26</v>
      </c>
      <c r="J8" s="129" t="s">
        <v>27</v>
      </c>
      <c r="K8" s="129" t="s">
        <v>28</v>
      </c>
      <c r="L8" s="129" t="s">
        <v>29</v>
      </c>
      <c r="M8" s="129" t="s">
        <v>30</v>
      </c>
      <c r="N8" s="129" t="s">
        <v>31</v>
      </c>
      <c r="O8" s="129" t="s">
        <v>479</v>
      </c>
      <c r="P8" s="129" t="s">
        <v>32</v>
      </c>
      <c r="Q8" s="129" t="s">
        <v>33</v>
      </c>
      <c r="R8" s="129" t="s">
        <v>34</v>
      </c>
      <c r="S8" s="129" t="s">
        <v>475</v>
      </c>
      <c r="T8" s="129" t="s">
        <v>476</v>
      </c>
      <c r="U8" s="129" t="s">
        <v>477</v>
      </c>
      <c r="V8" s="172" t="s">
        <v>35</v>
      </c>
    </row>
    <row r="9" spans="1:22" s="86" customFormat="1" ht="15.75" x14ac:dyDescent="0.25">
      <c r="A9" s="119">
        <v>1</v>
      </c>
      <c r="B9" s="337" t="s">
        <v>1216</v>
      </c>
      <c r="C9" s="321" t="s">
        <v>5535</v>
      </c>
      <c r="D9" s="321" t="s">
        <v>5535</v>
      </c>
      <c r="E9" s="321" t="s">
        <v>494</v>
      </c>
      <c r="F9" s="126" t="s">
        <v>358</v>
      </c>
      <c r="G9" s="99">
        <v>43033.749999999993</v>
      </c>
      <c r="H9" s="99">
        <v>-3534.75</v>
      </c>
      <c r="I9" s="99">
        <f>+G9+H9</f>
        <v>39498.999999999993</v>
      </c>
      <c r="J9" s="119"/>
      <c r="K9" s="119"/>
      <c r="L9" s="153">
        <f>J9+K9</f>
        <v>0</v>
      </c>
      <c r="M9" s="153">
        <f>G9+J9</f>
        <v>43033.749999999993</v>
      </c>
      <c r="N9" s="153">
        <f>H9+K9</f>
        <v>-3534.75</v>
      </c>
      <c r="O9" s="153">
        <f>I9+L9</f>
        <v>39498.999999999993</v>
      </c>
      <c r="P9" s="153"/>
      <c r="Q9" s="153"/>
      <c r="R9" s="153">
        <f>P9+Q9</f>
        <v>0</v>
      </c>
      <c r="S9" s="119">
        <f>M9-P9</f>
        <v>43033.749999999993</v>
      </c>
      <c r="T9" s="119">
        <f>N9-Q9</f>
        <v>-3534.75</v>
      </c>
      <c r="U9" s="154">
        <f>O9-R9</f>
        <v>39498.999999999993</v>
      </c>
      <c r="V9" s="89"/>
    </row>
    <row r="10" spans="1:22" s="86" customFormat="1" ht="15.75" x14ac:dyDescent="0.25">
      <c r="A10" s="71">
        <v>2</v>
      </c>
      <c r="B10" s="337"/>
      <c r="C10" s="322"/>
      <c r="D10" s="322"/>
      <c r="E10" s="322"/>
      <c r="F10" s="125" t="s">
        <v>495</v>
      </c>
      <c r="G10" s="99">
        <v>-18139.88</v>
      </c>
      <c r="H10" s="99">
        <v>-2759.12</v>
      </c>
      <c r="I10" s="99">
        <f t="shared" ref="I10:I73" si="0">+G10+H10</f>
        <v>-20899</v>
      </c>
      <c r="J10" s="71"/>
      <c r="K10" s="71"/>
      <c r="L10" s="153">
        <f t="shared" ref="L10:L74" si="1">J10+K10</f>
        <v>0</v>
      </c>
      <c r="M10" s="153">
        <f t="shared" ref="M10:M74" si="2">G10+J10</f>
        <v>-18139.88</v>
      </c>
      <c r="N10" s="153">
        <f t="shared" ref="N10:N74" si="3">H10+K10</f>
        <v>-2759.12</v>
      </c>
      <c r="O10" s="153">
        <f t="shared" ref="O10:O74" si="4">I10+L10</f>
        <v>-20899</v>
      </c>
      <c r="P10" s="99"/>
      <c r="Q10" s="99"/>
      <c r="R10" s="153">
        <f t="shared" ref="R10:R74" si="5">P10+Q10</f>
        <v>0</v>
      </c>
      <c r="S10" s="119">
        <f t="shared" ref="S10:S74" si="6">M10-P10</f>
        <v>-18139.88</v>
      </c>
      <c r="T10" s="119">
        <f t="shared" ref="T10:T74" si="7">N10-Q10</f>
        <v>-2759.12</v>
      </c>
      <c r="U10" s="154">
        <f t="shared" ref="U10:U74" si="8">O10-R10</f>
        <v>-20899</v>
      </c>
      <c r="V10" s="89"/>
    </row>
    <row r="11" spans="1:22" s="86" customFormat="1" ht="15.75" x14ac:dyDescent="0.25">
      <c r="A11" s="71">
        <v>3</v>
      </c>
      <c r="B11" s="337"/>
      <c r="C11" s="322"/>
      <c r="D11" s="322"/>
      <c r="E11" s="322"/>
      <c r="F11" s="125" t="s">
        <v>496</v>
      </c>
      <c r="G11" s="99">
        <v>44644.89</v>
      </c>
      <c r="H11" s="99">
        <v>14567.11</v>
      </c>
      <c r="I11" s="99">
        <f t="shared" si="0"/>
        <v>59212</v>
      </c>
      <c r="J11" s="71"/>
      <c r="K11" s="71"/>
      <c r="L11" s="153">
        <f t="shared" si="1"/>
        <v>0</v>
      </c>
      <c r="M11" s="153">
        <f t="shared" si="2"/>
        <v>44644.89</v>
      </c>
      <c r="N11" s="153">
        <f t="shared" si="3"/>
        <v>14567.11</v>
      </c>
      <c r="O11" s="153">
        <f t="shared" si="4"/>
        <v>59212</v>
      </c>
      <c r="P11" s="99"/>
      <c r="Q11" s="99"/>
      <c r="R11" s="153">
        <f t="shared" si="5"/>
        <v>0</v>
      </c>
      <c r="S11" s="119">
        <f t="shared" si="6"/>
        <v>44644.89</v>
      </c>
      <c r="T11" s="119">
        <f t="shared" si="7"/>
        <v>14567.11</v>
      </c>
      <c r="U11" s="154">
        <f t="shared" si="8"/>
        <v>59212</v>
      </c>
      <c r="V11" s="89"/>
    </row>
    <row r="12" spans="1:22" s="86" customFormat="1" ht="15.75" x14ac:dyDescent="0.25">
      <c r="A12" s="71">
        <v>4</v>
      </c>
      <c r="B12" s="337"/>
      <c r="C12" s="322"/>
      <c r="D12" s="322"/>
      <c r="E12" s="322"/>
      <c r="F12" s="125" t="s">
        <v>497</v>
      </c>
      <c r="G12" s="99">
        <v>11837.36</v>
      </c>
      <c r="H12" s="99">
        <v>-20652.36</v>
      </c>
      <c r="I12" s="99">
        <f t="shared" si="0"/>
        <v>-8815</v>
      </c>
      <c r="J12" s="71"/>
      <c r="K12" s="71"/>
      <c r="L12" s="153">
        <f t="shared" si="1"/>
        <v>0</v>
      </c>
      <c r="M12" s="153">
        <f t="shared" si="2"/>
        <v>11837.36</v>
      </c>
      <c r="N12" s="153">
        <f t="shared" si="3"/>
        <v>-20652.36</v>
      </c>
      <c r="O12" s="153">
        <f t="shared" si="4"/>
        <v>-8815</v>
      </c>
      <c r="P12" s="99"/>
      <c r="Q12" s="99"/>
      <c r="R12" s="153">
        <f t="shared" si="5"/>
        <v>0</v>
      </c>
      <c r="S12" s="119">
        <f t="shared" si="6"/>
        <v>11837.36</v>
      </c>
      <c r="T12" s="119">
        <f t="shared" si="7"/>
        <v>-20652.36</v>
      </c>
      <c r="U12" s="154">
        <f t="shared" si="8"/>
        <v>-8815</v>
      </c>
      <c r="V12" s="89"/>
    </row>
    <row r="13" spans="1:22" s="86" customFormat="1" ht="15.75" x14ac:dyDescent="0.25">
      <c r="A13" s="71">
        <v>5</v>
      </c>
      <c r="B13" s="337"/>
      <c r="C13" s="322"/>
      <c r="D13" s="322"/>
      <c r="E13" s="322"/>
      <c r="F13" s="125" t="s">
        <v>498</v>
      </c>
      <c r="G13" s="99">
        <v>-30208.7</v>
      </c>
      <c r="H13" s="99">
        <v>-707.30000000000018</v>
      </c>
      <c r="I13" s="99">
        <f t="shared" si="0"/>
        <v>-30916</v>
      </c>
      <c r="J13" s="71"/>
      <c r="K13" s="71"/>
      <c r="L13" s="153">
        <f t="shared" si="1"/>
        <v>0</v>
      </c>
      <c r="M13" s="153">
        <f t="shared" si="2"/>
        <v>-30208.7</v>
      </c>
      <c r="N13" s="153">
        <f t="shared" si="3"/>
        <v>-707.30000000000018</v>
      </c>
      <c r="O13" s="153">
        <f t="shared" si="4"/>
        <v>-30916</v>
      </c>
      <c r="P13" s="99"/>
      <c r="Q13" s="99"/>
      <c r="R13" s="153">
        <f t="shared" si="5"/>
        <v>0</v>
      </c>
      <c r="S13" s="119">
        <f t="shared" si="6"/>
        <v>-30208.7</v>
      </c>
      <c r="T13" s="119">
        <f t="shared" si="7"/>
        <v>-707.30000000000018</v>
      </c>
      <c r="U13" s="154">
        <f t="shared" si="8"/>
        <v>-30916</v>
      </c>
      <c r="V13" s="89"/>
    </row>
    <row r="14" spans="1:22" s="86" customFormat="1" ht="15.75" x14ac:dyDescent="0.25">
      <c r="A14" s="71">
        <v>6</v>
      </c>
      <c r="B14" s="337"/>
      <c r="C14" s="322"/>
      <c r="D14" s="322"/>
      <c r="E14" s="322"/>
      <c r="F14" s="125" t="s">
        <v>499</v>
      </c>
      <c r="G14" s="99">
        <v>6190.87</v>
      </c>
      <c r="H14" s="99">
        <v>848.13000000000011</v>
      </c>
      <c r="I14" s="99">
        <f t="shared" si="0"/>
        <v>7039</v>
      </c>
      <c r="J14" s="71"/>
      <c r="K14" s="71"/>
      <c r="L14" s="153">
        <f t="shared" si="1"/>
        <v>0</v>
      </c>
      <c r="M14" s="153">
        <f t="shared" si="2"/>
        <v>6190.87</v>
      </c>
      <c r="N14" s="153">
        <f t="shared" si="3"/>
        <v>848.13000000000011</v>
      </c>
      <c r="O14" s="153">
        <f t="shared" si="4"/>
        <v>7039</v>
      </c>
      <c r="P14" s="99"/>
      <c r="Q14" s="99"/>
      <c r="R14" s="153">
        <f t="shared" si="5"/>
        <v>0</v>
      </c>
      <c r="S14" s="119">
        <f t="shared" si="6"/>
        <v>6190.87</v>
      </c>
      <c r="T14" s="119">
        <f t="shared" si="7"/>
        <v>848.13000000000011</v>
      </c>
      <c r="U14" s="154">
        <f t="shared" si="8"/>
        <v>7039</v>
      </c>
      <c r="V14" s="89"/>
    </row>
    <row r="15" spans="1:22" s="86" customFormat="1" ht="15.75" x14ac:dyDescent="0.25">
      <c r="A15" s="71">
        <v>7</v>
      </c>
      <c r="B15" s="337"/>
      <c r="C15" s="322"/>
      <c r="D15" s="322"/>
      <c r="E15" s="322"/>
      <c r="F15" s="125" t="s">
        <v>500</v>
      </c>
      <c r="G15" s="99">
        <v>20573.78</v>
      </c>
      <c r="H15" s="99">
        <v>-1797.7800000000007</v>
      </c>
      <c r="I15" s="99">
        <f t="shared" si="0"/>
        <v>18776</v>
      </c>
      <c r="J15" s="71"/>
      <c r="K15" s="71"/>
      <c r="L15" s="153">
        <f t="shared" si="1"/>
        <v>0</v>
      </c>
      <c r="M15" s="153">
        <f t="shared" si="2"/>
        <v>20573.78</v>
      </c>
      <c r="N15" s="153">
        <f t="shared" si="3"/>
        <v>-1797.7800000000007</v>
      </c>
      <c r="O15" s="153">
        <f t="shared" si="4"/>
        <v>18776</v>
      </c>
      <c r="P15" s="99"/>
      <c r="Q15" s="99"/>
      <c r="R15" s="153">
        <f t="shared" si="5"/>
        <v>0</v>
      </c>
      <c r="S15" s="119">
        <f t="shared" si="6"/>
        <v>20573.78</v>
      </c>
      <c r="T15" s="119">
        <f t="shared" si="7"/>
        <v>-1797.7800000000007</v>
      </c>
      <c r="U15" s="154">
        <f t="shared" si="8"/>
        <v>18776</v>
      </c>
      <c r="V15" s="89"/>
    </row>
    <row r="16" spans="1:22" s="86" customFormat="1" ht="15.75" x14ac:dyDescent="0.25">
      <c r="A16" s="71">
        <v>8</v>
      </c>
      <c r="B16" s="337"/>
      <c r="C16" s="322"/>
      <c r="D16" s="322"/>
      <c r="E16" s="322"/>
      <c r="F16" s="125" t="s">
        <v>501</v>
      </c>
      <c r="G16" s="99">
        <v>-21265.1</v>
      </c>
      <c r="H16" s="99">
        <v>-24466.9</v>
      </c>
      <c r="I16" s="99">
        <f t="shared" si="0"/>
        <v>-45732</v>
      </c>
      <c r="J16" s="71"/>
      <c r="K16" s="71"/>
      <c r="L16" s="153">
        <f t="shared" si="1"/>
        <v>0</v>
      </c>
      <c r="M16" s="153">
        <f t="shared" si="2"/>
        <v>-21265.1</v>
      </c>
      <c r="N16" s="153">
        <f t="shared" si="3"/>
        <v>-24466.9</v>
      </c>
      <c r="O16" s="153">
        <f t="shared" si="4"/>
        <v>-45732</v>
      </c>
      <c r="P16" s="99"/>
      <c r="Q16" s="99"/>
      <c r="R16" s="153">
        <f t="shared" si="5"/>
        <v>0</v>
      </c>
      <c r="S16" s="119">
        <f t="shared" si="6"/>
        <v>-21265.1</v>
      </c>
      <c r="T16" s="119">
        <f t="shared" si="7"/>
        <v>-24466.9</v>
      </c>
      <c r="U16" s="154">
        <f t="shared" si="8"/>
        <v>-45732</v>
      </c>
      <c r="V16" s="89"/>
    </row>
    <row r="17" spans="1:22" s="86" customFormat="1" ht="15.75" x14ac:dyDescent="0.25">
      <c r="A17" s="71">
        <v>9</v>
      </c>
      <c r="B17" s="337"/>
      <c r="C17" s="322"/>
      <c r="D17" s="322"/>
      <c r="E17" s="322"/>
      <c r="F17" s="125" t="s">
        <v>502</v>
      </c>
      <c r="G17" s="99">
        <v>-29059.919999999998</v>
      </c>
      <c r="H17" s="99">
        <v>-4873.08</v>
      </c>
      <c r="I17" s="99">
        <f t="shared" si="0"/>
        <v>-33933</v>
      </c>
      <c r="J17" s="71"/>
      <c r="K17" s="71"/>
      <c r="L17" s="153">
        <f t="shared" si="1"/>
        <v>0</v>
      </c>
      <c r="M17" s="153">
        <f t="shared" si="2"/>
        <v>-29059.919999999998</v>
      </c>
      <c r="N17" s="153">
        <f t="shared" si="3"/>
        <v>-4873.08</v>
      </c>
      <c r="O17" s="153">
        <f t="shared" si="4"/>
        <v>-33933</v>
      </c>
      <c r="P17" s="99"/>
      <c r="Q17" s="99"/>
      <c r="R17" s="153">
        <f t="shared" si="5"/>
        <v>0</v>
      </c>
      <c r="S17" s="119">
        <f t="shared" si="6"/>
        <v>-29059.919999999998</v>
      </c>
      <c r="T17" s="119">
        <f t="shared" si="7"/>
        <v>-4873.08</v>
      </c>
      <c r="U17" s="154">
        <f t="shared" si="8"/>
        <v>-33933</v>
      </c>
      <c r="V17" s="89"/>
    </row>
    <row r="18" spans="1:22" s="86" customFormat="1" ht="15.75" x14ac:dyDescent="0.25">
      <c r="A18" s="71">
        <v>10</v>
      </c>
      <c r="B18" s="337"/>
      <c r="C18" s="322"/>
      <c r="D18" s="322"/>
      <c r="E18" s="322"/>
      <c r="F18" s="125" t="s">
        <v>243</v>
      </c>
      <c r="G18" s="99">
        <v>7520.18</v>
      </c>
      <c r="H18" s="99">
        <v>999.82</v>
      </c>
      <c r="I18" s="99">
        <f t="shared" si="0"/>
        <v>8520</v>
      </c>
      <c r="J18" s="71"/>
      <c r="K18" s="71"/>
      <c r="L18" s="153">
        <f t="shared" si="1"/>
        <v>0</v>
      </c>
      <c r="M18" s="153">
        <f t="shared" si="2"/>
        <v>7520.18</v>
      </c>
      <c r="N18" s="153">
        <f t="shared" si="3"/>
        <v>999.82</v>
      </c>
      <c r="O18" s="153">
        <f t="shared" si="4"/>
        <v>8520</v>
      </c>
      <c r="P18" s="99"/>
      <c r="Q18" s="99"/>
      <c r="R18" s="153">
        <f t="shared" si="5"/>
        <v>0</v>
      </c>
      <c r="S18" s="119">
        <f t="shared" si="6"/>
        <v>7520.18</v>
      </c>
      <c r="T18" s="119">
        <f t="shared" si="7"/>
        <v>999.82</v>
      </c>
      <c r="U18" s="154">
        <f t="shared" si="8"/>
        <v>8520</v>
      </c>
      <c r="V18" s="89"/>
    </row>
    <row r="19" spans="1:22" s="86" customFormat="1" ht="15.75" x14ac:dyDescent="0.25">
      <c r="A19" s="71">
        <v>11</v>
      </c>
      <c r="B19" s="337"/>
      <c r="C19" s="322"/>
      <c r="D19" s="322"/>
      <c r="E19" s="322"/>
      <c r="F19" s="125" t="s">
        <v>244</v>
      </c>
      <c r="G19" s="99">
        <v>-61056.910000000011</v>
      </c>
      <c r="H19" s="99">
        <v>-1783.0899999999997</v>
      </c>
      <c r="I19" s="99">
        <f t="shared" si="0"/>
        <v>-62840.000000000007</v>
      </c>
      <c r="J19" s="71"/>
      <c r="K19" s="71"/>
      <c r="L19" s="153">
        <f t="shared" si="1"/>
        <v>0</v>
      </c>
      <c r="M19" s="153">
        <f t="shared" si="2"/>
        <v>-61056.910000000011</v>
      </c>
      <c r="N19" s="153">
        <f t="shared" si="3"/>
        <v>-1783.0899999999997</v>
      </c>
      <c r="O19" s="153">
        <f t="shared" si="4"/>
        <v>-62840.000000000007</v>
      </c>
      <c r="P19" s="99"/>
      <c r="Q19" s="99"/>
      <c r="R19" s="153">
        <f t="shared" si="5"/>
        <v>0</v>
      </c>
      <c r="S19" s="119">
        <f t="shared" si="6"/>
        <v>-61056.910000000011</v>
      </c>
      <c r="T19" s="119">
        <f t="shared" si="7"/>
        <v>-1783.0899999999997</v>
      </c>
      <c r="U19" s="154">
        <f t="shared" si="8"/>
        <v>-62840.000000000007</v>
      </c>
      <c r="V19" s="89"/>
    </row>
    <row r="20" spans="1:22" s="86" customFormat="1" ht="15.75" x14ac:dyDescent="0.25">
      <c r="A20" s="71">
        <v>12</v>
      </c>
      <c r="B20" s="337"/>
      <c r="C20" s="322"/>
      <c r="D20" s="322"/>
      <c r="E20" s="322"/>
      <c r="F20" s="125" t="s">
        <v>503</v>
      </c>
      <c r="G20" s="99">
        <v>4229.34</v>
      </c>
      <c r="H20" s="99">
        <v>-6080.34</v>
      </c>
      <c r="I20" s="99">
        <f t="shared" si="0"/>
        <v>-1851</v>
      </c>
      <c r="J20" s="71"/>
      <c r="K20" s="71"/>
      <c r="L20" s="153">
        <f t="shared" si="1"/>
        <v>0</v>
      </c>
      <c r="M20" s="153">
        <f t="shared" si="2"/>
        <v>4229.34</v>
      </c>
      <c r="N20" s="153">
        <f t="shared" si="3"/>
        <v>-6080.34</v>
      </c>
      <c r="O20" s="153">
        <f t="shared" si="4"/>
        <v>-1851</v>
      </c>
      <c r="P20" s="99"/>
      <c r="Q20" s="99"/>
      <c r="R20" s="153">
        <f t="shared" si="5"/>
        <v>0</v>
      </c>
      <c r="S20" s="119">
        <f t="shared" si="6"/>
        <v>4229.34</v>
      </c>
      <c r="T20" s="119">
        <f t="shared" si="7"/>
        <v>-6080.34</v>
      </c>
      <c r="U20" s="154">
        <f t="shared" si="8"/>
        <v>-1851</v>
      </c>
      <c r="V20" s="89"/>
    </row>
    <row r="21" spans="1:22" s="86" customFormat="1" ht="15.75" x14ac:dyDescent="0.25">
      <c r="A21" s="71">
        <v>13</v>
      </c>
      <c r="B21" s="337"/>
      <c r="C21" s="322"/>
      <c r="D21" s="322"/>
      <c r="E21" s="322"/>
      <c r="F21" s="125" t="s">
        <v>504</v>
      </c>
      <c r="G21" s="99">
        <v>-1643.2799999999993</v>
      </c>
      <c r="H21" s="99">
        <v>-155.72000000000003</v>
      </c>
      <c r="I21" s="99">
        <f t="shared" si="0"/>
        <v>-1798.9999999999993</v>
      </c>
      <c r="J21" s="71"/>
      <c r="K21" s="71"/>
      <c r="L21" s="153">
        <f t="shared" si="1"/>
        <v>0</v>
      </c>
      <c r="M21" s="153">
        <f t="shared" si="2"/>
        <v>-1643.2799999999993</v>
      </c>
      <c r="N21" s="153">
        <f t="shared" si="3"/>
        <v>-155.72000000000003</v>
      </c>
      <c r="O21" s="153">
        <f t="shared" si="4"/>
        <v>-1798.9999999999993</v>
      </c>
      <c r="P21" s="99"/>
      <c r="Q21" s="99"/>
      <c r="R21" s="153">
        <f t="shared" si="5"/>
        <v>0</v>
      </c>
      <c r="S21" s="119">
        <f t="shared" si="6"/>
        <v>-1643.2799999999993</v>
      </c>
      <c r="T21" s="119">
        <f t="shared" si="7"/>
        <v>-155.72000000000003</v>
      </c>
      <c r="U21" s="154">
        <f t="shared" si="8"/>
        <v>-1798.9999999999993</v>
      </c>
      <c r="V21" s="89"/>
    </row>
    <row r="22" spans="1:22" s="86" customFormat="1" ht="15.75" x14ac:dyDescent="0.25">
      <c r="A22" s="71">
        <v>14</v>
      </c>
      <c r="B22" s="337"/>
      <c r="C22" s="322"/>
      <c r="D22" s="322"/>
      <c r="E22" s="322"/>
      <c r="F22" s="125" t="s">
        <v>505</v>
      </c>
      <c r="G22" s="99">
        <v>-16435.63</v>
      </c>
      <c r="H22" s="99">
        <v>-3614.37</v>
      </c>
      <c r="I22" s="99">
        <f t="shared" si="0"/>
        <v>-20050</v>
      </c>
      <c r="J22" s="71"/>
      <c r="K22" s="71"/>
      <c r="L22" s="153">
        <f t="shared" si="1"/>
        <v>0</v>
      </c>
      <c r="M22" s="153">
        <f t="shared" si="2"/>
        <v>-16435.63</v>
      </c>
      <c r="N22" s="153">
        <f t="shared" si="3"/>
        <v>-3614.37</v>
      </c>
      <c r="O22" s="153">
        <f t="shared" si="4"/>
        <v>-20050</v>
      </c>
      <c r="P22" s="99"/>
      <c r="Q22" s="99"/>
      <c r="R22" s="153">
        <f t="shared" si="5"/>
        <v>0</v>
      </c>
      <c r="S22" s="119">
        <f t="shared" si="6"/>
        <v>-16435.63</v>
      </c>
      <c r="T22" s="119">
        <f t="shared" si="7"/>
        <v>-3614.37</v>
      </c>
      <c r="U22" s="154">
        <f t="shared" si="8"/>
        <v>-20050</v>
      </c>
      <c r="V22" s="89"/>
    </row>
    <row r="23" spans="1:22" s="86" customFormat="1" ht="15.75" x14ac:dyDescent="0.25">
      <c r="A23" s="71">
        <v>15</v>
      </c>
      <c r="B23" s="337"/>
      <c r="C23" s="322"/>
      <c r="D23" s="322"/>
      <c r="E23" s="322"/>
      <c r="F23" s="125" t="s">
        <v>506</v>
      </c>
      <c r="G23" s="99">
        <v>2251.9899999999998</v>
      </c>
      <c r="H23" s="99">
        <v>54.009999999999991</v>
      </c>
      <c r="I23" s="99">
        <f t="shared" si="0"/>
        <v>2306</v>
      </c>
      <c r="J23" s="71"/>
      <c r="K23" s="71"/>
      <c r="L23" s="153">
        <f t="shared" si="1"/>
        <v>0</v>
      </c>
      <c r="M23" s="153">
        <f t="shared" si="2"/>
        <v>2251.9899999999998</v>
      </c>
      <c r="N23" s="153">
        <f t="shared" si="3"/>
        <v>54.009999999999991</v>
      </c>
      <c r="O23" s="153">
        <f t="shared" si="4"/>
        <v>2306</v>
      </c>
      <c r="P23" s="99"/>
      <c r="Q23" s="99"/>
      <c r="R23" s="153">
        <f t="shared" si="5"/>
        <v>0</v>
      </c>
      <c r="S23" s="119">
        <f t="shared" si="6"/>
        <v>2251.9899999999998</v>
      </c>
      <c r="T23" s="119">
        <f t="shared" si="7"/>
        <v>54.009999999999991</v>
      </c>
      <c r="U23" s="154">
        <f t="shared" si="8"/>
        <v>2306</v>
      </c>
      <c r="V23" s="89"/>
    </row>
    <row r="24" spans="1:22" s="86" customFormat="1" ht="15.75" x14ac:dyDescent="0.25">
      <c r="A24" s="71">
        <v>16</v>
      </c>
      <c r="B24" s="337"/>
      <c r="C24" s="322"/>
      <c r="D24" s="322"/>
      <c r="E24" s="322"/>
      <c r="F24" s="125" t="s">
        <v>507</v>
      </c>
      <c r="G24" s="99">
        <v>16728.55</v>
      </c>
      <c r="H24" s="99">
        <v>1611.45</v>
      </c>
      <c r="I24" s="99">
        <f t="shared" si="0"/>
        <v>18340</v>
      </c>
      <c r="J24" s="71"/>
      <c r="K24" s="71"/>
      <c r="L24" s="153">
        <f t="shared" si="1"/>
        <v>0</v>
      </c>
      <c r="M24" s="153">
        <f t="shared" si="2"/>
        <v>16728.55</v>
      </c>
      <c r="N24" s="153">
        <f t="shared" si="3"/>
        <v>1611.45</v>
      </c>
      <c r="O24" s="153">
        <f t="shared" si="4"/>
        <v>18340</v>
      </c>
      <c r="P24" s="99"/>
      <c r="Q24" s="99"/>
      <c r="R24" s="153">
        <f t="shared" si="5"/>
        <v>0</v>
      </c>
      <c r="S24" s="119">
        <f t="shared" si="6"/>
        <v>16728.55</v>
      </c>
      <c r="T24" s="119">
        <f t="shared" si="7"/>
        <v>1611.45</v>
      </c>
      <c r="U24" s="154">
        <f t="shared" si="8"/>
        <v>18340</v>
      </c>
      <c r="V24" s="89"/>
    </row>
    <row r="25" spans="1:22" s="86" customFormat="1" ht="15.75" x14ac:dyDescent="0.25">
      <c r="A25" s="71">
        <v>17</v>
      </c>
      <c r="B25" s="337"/>
      <c r="C25" s="336"/>
      <c r="D25" s="336"/>
      <c r="E25" s="336"/>
      <c r="F25" s="132" t="s">
        <v>508</v>
      </c>
      <c r="G25" s="99">
        <v>10207.790000000001</v>
      </c>
      <c r="H25" s="99">
        <v>1182.21</v>
      </c>
      <c r="I25" s="99">
        <f t="shared" si="0"/>
        <v>11390</v>
      </c>
      <c r="J25" s="71"/>
      <c r="K25" s="71"/>
      <c r="L25" s="153">
        <f t="shared" si="1"/>
        <v>0</v>
      </c>
      <c r="M25" s="153">
        <f t="shared" si="2"/>
        <v>10207.790000000001</v>
      </c>
      <c r="N25" s="153">
        <f t="shared" si="3"/>
        <v>1182.21</v>
      </c>
      <c r="O25" s="153">
        <f t="shared" si="4"/>
        <v>11390</v>
      </c>
      <c r="P25" s="99"/>
      <c r="Q25" s="99"/>
      <c r="R25" s="153">
        <f t="shared" si="5"/>
        <v>0</v>
      </c>
      <c r="S25" s="119">
        <f t="shared" si="6"/>
        <v>10207.790000000001</v>
      </c>
      <c r="T25" s="119">
        <f t="shared" si="7"/>
        <v>1182.21</v>
      </c>
      <c r="U25" s="154">
        <f t="shared" si="8"/>
        <v>11390</v>
      </c>
      <c r="V25" s="89"/>
    </row>
    <row r="26" spans="1:22" s="113" customFormat="1" ht="15.75" x14ac:dyDescent="0.25">
      <c r="A26" s="255" t="s">
        <v>43</v>
      </c>
      <c r="B26" s="256"/>
      <c r="C26" s="256"/>
      <c r="D26" s="256"/>
      <c r="E26" s="256"/>
      <c r="F26" s="134">
        <f>A25</f>
        <v>17</v>
      </c>
      <c r="G26" s="155">
        <f>SUM(G9:G25)</f>
        <v>-10590.920000000002</v>
      </c>
      <c r="H26" s="155">
        <f t="shared" ref="H26:U26" si="9">SUM(H9:H25)</f>
        <v>-51162.080000000009</v>
      </c>
      <c r="I26" s="155">
        <f t="shared" si="9"/>
        <v>-61753</v>
      </c>
      <c r="J26" s="155">
        <f t="shared" si="9"/>
        <v>0</v>
      </c>
      <c r="K26" s="155">
        <f t="shared" si="9"/>
        <v>0</v>
      </c>
      <c r="L26" s="155">
        <f t="shared" si="9"/>
        <v>0</v>
      </c>
      <c r="M26" s="155">
        <f t="shared" si="9"/>
        <v>-10590.920000000002</v>
      </c>
      <c r="N26" s="155">
        <f t="shared" si="9"/>
        <v>-51162.080000000009</v>
      </c>
      <c r="O26" s="155">
        <f t="shared" si="9"/>
        <v>-61753</v>
      </c>
      <c r="P26" s="155">
        <f t="shared" si="9"/>
        <v>0</v>
      </c>
      <c r="Q26" s="155">
        <f t="shared" si="9"/>
        <v>0</v>
      </c>
      <c r="R26" s="155">
        <f t="shared" si="9"/>
        <v>0</v>
      </c>
      <c r="S26" s="155">
        <f t="shared" si="9"/>
        <v>-10590.920000000002</v>
      </c>
      <c r="T26" s="155">
        <f t="shared" si="9"/>
        <v>-51162.080000000009</v>
      </c>
      <c r="U26" s="155">
        <f t="shared" si="9"/>
        <v>-61753</v>
      </c>
      <c r="V26" s="83"/>
    </row>
    <row r="27" spans="1:22" s="86" customFormat="1" ht="15.75" x14ac:dyDescent="0.25">
      <c r="A27" s="71">
        <v>1</v>
      </c>
      <c r="B27" s="321" t="s">
        <v>1216</v>
      </c>
      <c r="C27" s="321" t="s">
        <v>5535</v>
      </c>
      <c r="D27" s="321" t="s">
        <v>5535</v>
      </c>
      <c r="E27" s="321" t="s">
        <v>509</v>
      </c>
      <c r="F27" s="125" t="s">
        <v>94</v>
      </c>
      <c r="G27" s="99">
        <v>17847.63</v>
      </c>
      <c r="H27" s="99">
        <v>-3305.63</v>
      </c>
      <c r="I27" s="99">
        <f t="shared" si="0"/>
        <v>14542</v>
      </c>
      <c r="J27" s="71"/>
      <c r="K27" s="71"/>
      <c r="L27" s="153">
        <f t="shared" si="1"/>
        <v>0</v>
      </c>
      <c r="M27" s="153">
        <f t="shared" si="2"/>
        <v>17847.63</v>
      </c>
      <c r="N27" s="153">
        <f t="shared" si="3"/>
        <v>-3305.63</v>
      </c>
      <c r="O27" s="153">
        <f t="shared" si="4"/>
        <v>14542</v>
      </c>
      <c r="P27" s="99"/>
      <c r="Q27" s="99"/>
      <c r="R27" s="153">
        <f t="shared" si="5"/>
        <v>0</v>
      </c>
      <c r="S27" s="119">
        <f t="shared" si="6"/>
        <v>17847.63</v>
      </c>
      <c r="T27" s="119">
        <f t="shared" si="7"/>
        <v>-3305.63</v>
      </c>
      <c r="U27" s="154">
        <f t="shared" si="8"/>
        <v>14542</v>
      </c>
      <c r="V27" s="89"/>
    </row>
    <row r="28" spans="1:22" s="86" customFormat="1" ht="15.75" x14ac:dyDescent="0.25">
      <c r="A28" s="71">
        <v>2</v>
      </c>
      <c r="B28" s="322"/>
      <c r="C28" s="322"/>
      <c r="D28" s="322"/>
      <c r="E28" s="322"/>
      <c r="F28" s="125" t="s">
        <v>168</v>
      </c>
      <c r="G28" s="99">
        <v>-17126.350000000002</v>
      </c>
      <c r="H28" s="99">
        <v>202.34999999999991</v>
      </c>
      <c r="I28" s="99">
        <f t="shared" si="0"/>
        <v>-16924.000000000004</v>
      </c>
      <c r="J28" s="71"/>
      <c r="K28" s="71"/>
      <c r="L28" s="153">
        <f t="shared" si="1"/>
        <v>0</v>
      </c>
      <c r="M28" s="153">
        <f t="shared" si="2"/>
        <v>-17126.350000000002</v>
      </c>
      <c r="N28" s="153">
        <f t="shared" si="3"/>
        <v>202.34999999999991</v>
      </c>
      <c r="O28" s="153">
        <f t="shared" si="4"/>
        <v>-16924.000000000004</v>
      </c>
      <c r="P28" s="99"/>
      <c r="Q28" s="99"/>
      <c r="R28" s="153">
        <f t="shared" si="5"/>
        <v>0</v>
      </c>
      <c r="S28" s="119">
        <f t="shared" si="6"/>
        <v>-17126.350000000002</v>
      </c>
      <c r="T28" s="119">
        <f t="shared" si="7"/>
        <v>202.34999999999991</v>
      </c>
      <c r="U28" s="154">
        <f t="shared" si="8"/>
        <v>-16924.000000000004</v>
      </c>
      <c r="V28" s="89"/>
    </row>
    <row r="29" spans="1:22" s="86" customFormat="1" ht="15.75" x14ac:dyDescent="0.25">
      <c r="A29" s="71">
        <v>3</v>
      </c>
      <c r="B29" s="322"/>
      <c r="C29" s="322"/>
      <c r="D29" s="322"/>
      <c r="E29" s="322"/>
      <c r="F29" s="125" t="s">
        <v>510</v>
      </c>
      <c r="G29" s="99">
        <v>7614.59</v>
      </c>
      <c r="H29" s="99">
        <v>6155.41</v>
      </c>
      <c r="I29" s="99">
        <f t="shared" si="0"/>
        <v>13770</v>
      </c>
      <c r="J29" s="71"/>
      <c r="K29" s="71"/>
      <c r="L29" s="153">
        <f t="shared" si="1"/>
        <v>0</v>
      </c>
      <c r="M29" s="153">
        <f t="shared" si="2"/>
        <v>7614.59</v>
      </c>
      <c r="N29" s="153">
        <f t="shared" si="3"/>
        <v>6155.41</v>
      </c>
      <c r="O29" s="153">
        <f t="shared" si="4"/>
        <v>13770</v>
      </c>
      <c r="P29" s="99"/>
      <c r="Q29" s="99"/>
      <c r="R29" s="153">
        <f t="shared" si="5"/>
        <v>0</v>
      </c>
      <c r="S29" s="119">
        <f t="shared" si="6"/>
        <v>7614.59</v>
      </c>
      <c r="T29" s="119">
        <f t="shared" si="7"/>
        <v>6155.41</v>
      </c>
      <c r="U29" s="154">
        <f t="shared" si="8"/>
        <v>13770</v>
      </c>
      <c r="V29" s="89"/>
    </row>
    <row r="30" spans="1:22" s="86" customFormat="1" ht="15.75" x14ac:dyDescent="0.25">
      <c r="A30" s="71">
        <v>4</v>
      </c>
      <c r="B30" s="322"/>
      <c r="C30" s="322"/>
      <c r="D30" s="322"/>
      <c r="E30" s="322"/>
      <c r="F30" s="125" t="s">
        <v>170</v>
      </c>
      <c r="G30" s="99">
        <v>34179.81</v>
      </c>
      <c r="H30" s="99">
        <v>13347.19</v>
      </c>
      <c r="I30" s="99">
        <f t="shared" si="0"/>
        <v>47527</v>
      </c>
      <c r="J30" s="71"/>
      <c r="K30" s="71"/>
      <c r="L30" s="153">
        <f t="shared" si="1"/>
        <v>0</v>
      </c>
      <c r="M30" s="153">
        <f t="shared" si="2"/>
        <v>34179.81</v>
      </c>
      <c r="N30" s="153">
        <f t="shared" si="3"/>
        <v>13347.19</v>
      </c>
      <c r="O30" s="153">
        <f t="shared" si="4"/>
        <v>47527</v>
      </c>
      <c r="P30" s="99"/>
      <c r="Q30" s="99"/>
      <c r="R30" s="153">
        <f t="shared" si="5"/>
        <v>0</v>
      </c>
      <c r="S30" s="119">
        <f t="shared" si="6"/>
        <v>34179.81</v>
      </c>
      <c r="T30" s="119">
        <f t="shared" si="7"/>
        <v>13347.19</v>
      </c>
      <c r="U30" s="154">
        <f t="shared" si="8"/>
        <v>47527</v>
      </c>
      <c r="V30" s="89"/>
    </row>
    <row r="31" spans="1:22" s="86" customFormat="1" ht="15.75" x14ac:dyDescent="0.25">
      <c r="A31" s="71">
        <v>5</v>
      </c>
      <c r="B31" s="322"/>
      <c r="C31" s="322"/>
      <c r="D31" s="322"/>
      <c r="E31" s="322"/>
      <c r="F31" s="125" t="s">
        <v>171</v>
      </c>
      <c r="G31" s="99">
        <v>37160.909999999996</v>
      </c>
      <c r="H31" s="99">
        <v>16049.09</v>
      </c>
      <c r="I31" s="99">
        <f t="shared" si="0"/>
        <v>53210</v>
      </c>
      <c r="J31" s="71"/>
      <c r="K31" s="71"/>
      <c r="L31" s="153">
        <f t="shared" si="1"/>
        <v>0</v>
      </c>
      <c r="M31" s="153">
        <f t="shared" si="2"/>
        <v>37160.909999999996</v>
      </c>
      <c r="N31" s="153">
        <f t="shared" si="3"/>
        <v>16049.09</v>
      </c>
      <c r="O31" s="153">
        <f t="shared" si="4"/>
        <v>53210</v>
      </c>
      <c r="P31" s="99"/>
      <c r="Q31" s="99"/>
      <c r="R31" s="153">
        <f t="shared" si="5"/>
        <v>0</v>
      </c>
      <c r="S31" s="119">
        <f t="shared" si="6"/>
        <v>37160.909999999996</v>
      </c>
      <c r="T31" s="119">
        <f t="shared" si="7"/>
        <v>16049.09</v>
      </c>
      <c r="U31" s="154">
        <f t="shared" si="8"/>
        <v>53210</v>
      </c>
      <c r="V31" s="89"/>
    </row>
    <row r="32" spans="1:22" s="86" customFormat="1" ht="15.75" x14ac:dyDescent="0.25">
      <c r="A32" s="71">
        <v>6</v>
      </c>
      <c r="B32" s="322"/>
      <c r="C32" s="322"/>
      <c r="D32" s="322"/>
      <c r="E32" s="322"/>
      <c r="F32" s="125" t="s">
        <v>172</v>
      </c>
      <c r="G32" s="99">
        <v>36429.360000000001</v>
      </c>
      <c r="H32" s="99">
        <v>10652.64</v>
      </c>
      <c r="I32" s="99">
        <f t="shared" si="0"/>
        <v>47082</v>
      </c>
      <c r="J32" s="71"/>
      <c r="K32" s="71"/>
      <c r="L32" s="153">
        <f t="shared" si="1"/>
        <v>0</v>
      </c>
      <c r="M32" s="153">
        <f t="shared" si="2"/>
        <v>36429.360000000001</v>
      </c>
      <c r="N32" s="153">
        <f t="shared" si="3"/>
        <v>10652.64</v>
      </c>
      <c r="O32" s="153">
        <f t="shared" si="4"/>
        <v>47082</v>
      </c>
      <c r="P32" s="99"/>
      <c r="Q32" s="99"/>
      <c r="R32" s="153">
        <f t="shared" si="5"/>
        <v>0</v>
      </c>
      <c r="S32" s="119">
        <f t="shared" si="6"/>
        <v>36429.360000000001</v>
      </c>
      <c r="T32" s="119">
        <f t="shared" si="7"/>
        <v>10652.64</v>
      </c>
      <c r="U32" s="154">
        <f t="shared" si="8"/>
        <v>47082</v>
      </c>
      <c r="V32" s="89"/>
    </row>
    <row r="33" spans="1:22" s="86" customFormat="1" ht="15.75" x14ac:dyDescent="0.25">
      <c r="A33" s="71">
        <v>7</v>
      </c>
      <c r="B33" s="322"/>
      <c r="C33" s="322"/>
      <c r="D33" s="322"/>
      <c r="E33" s="322"/>
      <c r="F33" s="125" t="s">
        <v>173</v>
      </c>
      <c r="G33" s="99">
        <v>21488.5</v>
      </c>
      <c r="H33" s="99">
        <v>2584.5</v>
      </c>
      <c r="I33" s="99">
        <f t="shared" si="0"/>
        <v>24073</v>
      </c>
      <c r="J33" s="71"/>
      <c r="K33" s="71"/>
      <c r="L33" s="153">
        <f t="shared" si="1"/>
        <v>0</v>
      </c>
      <c r="M33" s="153">
        <f t="shared" si="2"/>
        <v>21488.5</v>
      </c>
      <c r="N33" s="153">
        <f t="shared" si="3"/>
        <v>2584.5</v>
      </c>
      <c r="O33" s="153">
        <f t="shared" si="4"/>
        <v>24073</v>
      </c>
      <c r="P33" s="99"/>
      <c r="Q33" s="99"/>
      <c r="R33" s="153">
        <f t="shared" si="5"/>
        <v>0</v>
      </c>
      <c r="S33" s="119">
        <f t="shared" si="6"/>
        <v>21488.5</v>
      </c>
      <c r="T33" s="119">
        <f t="shared" si="7"/>
        <v>2584.5</v>
      </c>
      <c r="U33" s="154">
        <f t="shared" si="8"/>
        <v>24073</v>
      </c>
      <c r="V33" s="89"/>
    </row>
    <row r="34" spans="1:22" s="86" customFormat="1" ht="15.75" x14ac:dyDescent="0.25">
      <c r="A34" s="71">
        <v>8</v>
      </c>
      <c r="B34" s="322"/>
      <c r="C34" s="322"/>
      <c r="D34" s="322"/>
      <c r="E34" s="322"/>
      <c r="F34" s="125" t="s">
        <v>174</v>
      </c>
      <c r="G34" s="99">
        <v>14592.58</v>
      </c>
      <c r="H34" s="99">
        <v>2689.42</v>
      </c>
      <c r="I34" s="99">
        <f t="shared" si="0"/>
        <v>17282</v>
      </c>
      <c r="J34" s="71"/>
      <c r="K34" s="71"/>
      <c r="L34" s="153">
        <f t="shared" si="1"/>
        <v>0</v>
      </c>
      <c r="M34" s="153">
        <f t="shared" si="2"/>
        <v>14592.58</v>
      </c>
      <c r="N34" s="153">
        <f t="shared" si="3"/>
        <v>2689.42</v>
      </c>
      <c r="O34" s="153">
        <f t="shared" si="4"/>
        <v>17282</v>
      </c>
      <c r="P34" s="99"/>
      <c r="Q34" s="99"/>
      <c r="R34" s="153">
        <f t="shared" si="5"/>
        <v>0</v>
      </c>
      <c r="S34" s="119">
        <f t="shared" si="6"/>
        <v>14592.58</v>
      </c>
      <c r="T34" s="119">
        <f t="shared" si="7"/>
        <v>2689.42</v>
      </c>
      <c r="U34" s="154">
        <f t="shared" si="8"/>
        <v>17282</v>
      </c>
      <c r="V34" s="89"/>
    </row>
    <row r="35" spans="1:22" s="86" customFormat="1" ht="15.75" x14ac:dyDescent="0.25">
      <c r="A35" s="71">
        <v>9</v>
      </c>
      <c r="B35" s="322"/>
      <c r="C35" s="322"/>
      <c r="D35" s="322"/>
      <c r="E35" s="322"/>
      <c r="F35" s="125" t="s">
        <v>175</v>
      </c>
      <c r="G35" s="99">
        <v>29664.81</v>
      </c>
      <c r="H35" s="99">
        <v>9744.19</v>
      </c>
      <c r="I35" s="99">
        <f t="shared" si="0"/>
        <v>39409</v>
      </c>
      <c r="J35" s="71"/>
      <c r="K35" s="71"/>
      <c r="L35" s="153">
        <f t="shared" si="1"/>
        <v>0</v>
      </c>
      <c r="M35" s="153">
        <f t="shared" si="2"/>
        <v>29664.81</v>
      </c>
      <c r="N35" s="153">
        <f t="shared" si="3"/>
        <v>9744.19</v>
      </c>
      <c r="O35" s="153">
        <f t="shared" si="4"/>
        <v>39409</v>
      </c>
      <c r="P35" s="99"/>
      <c r="Q35" s="99"/>
      <c r="R35" s="153">
        <f t="shared" si="5"/>
        <v>0</v>
      </c>
      <c r="S35" s="119">
        <f t="shared" si="6"/>
        <v>29664.81</v>
      </c>
      <c r="T35" s="119">
        <f t="shared" si="7"/>
        <v>9744.19</v>
      </c>
      <c r="U35" s="154">
        <f t="shared" si="8"/>
        <v>39409</v>
      </c>
      <c r="V35" s="89"/>
    </row>
    <row r="36" spans="1:22" s="86" customFormat="1" ht="15.75" x14ac:dyDescent="0.25">
      <c r="A36" s="71">
        <v>10</v>
      </c>
      <c r="B36" s="322"/>
      <c r="C36" s="322"/>
      <c r="D36" s="322"/>
      <c r="E36" s="322"/>
      <c r="F36" s="125" t="s">
        <v>511</v>
      </c>
      <c r="G36" s="99">
        <v>43724.549999999996</v>
      </c>
      <c r="H36" s="99">
        <v>12922.45</v>
      </c>
      <c r="I36" s="99">
        <f t="shared" si="0"/>
        <v>56647</v>
      </c>
      <c r="J36" s="71"/>
      <c r="K36" s="71"/>
      <c r="L36" s="153">
        <f t="shared" si="1"/>
        <v>0</v>
      </c>
      <c r="M36" s="153">
        <f t="shared" si="2"/>
        <v>43724.549999999996</v>
      </c>
      <c r="N36" s="153">
        <f t="shared" si="3"/>
        <v>12922.45</v>
      </c>
      <c r="O36" s="153">
        <f t="shared" si="4"/>
        <v>56647</v>
      </c>
      <c r="P36" s="99"/>
      <c r="Q36" s="99"/>
      <c r="R36" s="153">
        <f t="shared" si="5"/>
        <v>0</v>
      </c>
      <c r="S36" s="119">
        <f t="shared" si="6"/>
        <v>43724.549999999996</v>
      </c>
      <c r="T36" s="119">
        <f t="shared" si="7"/>
        <v>12922.45</v>
      </c>
      <c r="U36" s="154">
        <f t="shared" si="8"/>
        <v>56647</v>
      </c>
      <c r="V36" s="89"/>
    </row>
    <row r="37" spans="1:22" s="86" customFormat="1" ht="15.75" x14ac:dyDescent="0.25">
      <c r="A37" s="71">
        <v>11</v>
      </c>
      <c r="B37" s="322"/>
      <c r="C37" s="322"/>
      <c r="D37" s="322"/>
      <c r="E37" s="322"/>
      <c r="F37" s="125" t="s">
        <v>176</v>
      </c>
      <c r="G37" s="99">
        <v>35252.75</v>
      </c>
      <c r="H37" s="99">
        <v>10704.25</v>
      </c>
      <c r="I37" s="99">
        <f t="shared" si="0"/>
        <v>45957</v>
      </c>
      <c r="J37" s="71"/>
      <c r="K37" s="71"/>
      <c r="L37" s="153">
        <f t="shared" si="1"/>
        <v>0</v>
      </c>
      <c r="M37" s="153">
        <f t="shared" si="2"/>
        <v>35252.75</v>
      </c>
      <c r="N37" s="153">
        <f t="shared" si="3"/>
        <v>10704.25</v>
      </c>
      <c r="O37" s="153">
        <f t="shared" si="4"/>
        <v>45957</v>
      </c>
      <c r="P37" s="99"/>
      <c r="Q37" s="99"/>
      <c r="R37" s="153">
        <f t="shared" si="5"/>
        <v>0</v>
      </c>
      <c r="S37" s="119">
        <f t="shared" si="6"/>
        <v>35252.75</v>
      </c>
      <c r="T37" s="119">
        <f t="shared" si="7"/>
        <v>10704.25</v>
      </c>
      <c r="U37" s="154">
        <f t="shared" si="8"/>
        <v>45957</v>
      </c>
      <c r="V37" s="89"/>
    </row>
    <row r="38" spans="1:22" s="86" customFormat="1" ht="15.75" x14ac:dyDescent="0.25">
      <c r="A38" s="71">
        <v>12</v>
      </c>
      <c r="B38" s="322"/>
      <c r="C38" s="322"/>
      <c r="D38" s="322"/>
      <c r="E38" s="322"/>
      <c r="F38" s="125" t="s">
        <v>512</v>
      </c>
      <c r="G38" s="99">
        <v>27170.219999999998</v>
      </c>
      <c r="H38" s="99">
        <v>10522.78</v>
      </c>
      <c r="I38" s="99">
        <f t="shared" si="0"/>
        <v>37693</v>
      </c>
      <c r="J38" s="71"/>
      <c r="K38" s="71"/>
      <c r="L38" s="153">
        <f t="shared" si="1"/>
        <v>0</v>
      </c>
      <c r="M38" s="153">
        <f t="shared" si="2"/>
        <v>27170.219999999998</v>
      </c>
      <c r="N38" s="153">
        <f t="shared" si="3"/>
        <v>10522.78</v>
      </c>
      <c r="O38" s="153">
        <f t="shared" si="4"/>
        <v>37693</v>
      </c>
      <c r="P38" s="99"/>
      <c r="Q38" s="99"/>
      <c r="R38" s="153">
        <f t="shared" si="5"/>
        <v>0</v>
      </c>
      <c r="S38" s="119">
        <f t="shared" si="6"/>
        <v>27170.219999999998</v>
      </c>
      <c r="T38" s="119">
        <f t="shared" si="7"/>
        <v>10522.78</v>
      </c>
      <c r="U38" s="154">
        <f t="shared" si="8"/>
        <v>37693</v>
      </c>
      <c r="V38" s="89"/>
    </row>
    <row r="39" spans="1:22" s="86" customFormat="1" ht="15.75" x14ac:dyDescent="0.25">
      <c r="A39" s="71">
        <v>13</v>
      </c>
      <c r="B39" s="322"/>
      <c r="C39" s="322"/>
      <c r="D39" s="322"/>
      <c r="E39" s="322"/>
      <c r="F39" s="125" t="s">
        <v>513</v>
      </c>
      <c r="G39" s="99">
        <v>29551.269999999997</v>
      </c>
      <c r="H39" s="99">
        <v>6007.73</v>
      </c>
      <c r="I39" s="99">
        <f t="shared" si="0"/>
        <v>35559</v>
      </c>
      <c r="J39" s="71"/>
      <c r="K39" s="71"/>
      <c r="L39" s="153">
        <f t="shared" si="1"/>
        <v>0</v>
      </c>
      <c r="M39" s="153">
        <f t="shared" si="2"/>
        <v>29551.269999999997</v>
      </c>
      <c r="N39" s="153">
        <f t="shared" si="3"/>
        <v>6007.73</v>
      </c>
      <c r="O39" s="153">
        <f t="shared" si="4"/>
        <v>35559</v>
      </c>
      <c r="P39" s="99"/>
      <c r="Q39" s="99"/>
      <c r="R39" s="153">
        <f t="shared" si="5"/>
        <v>0</v>
      </c>
      <c r="S39" s="119">
        <f t="shared" si="6"/>
        <v>29551.269999999997</v>
      </c>
      <c r="T39" s="119">
        <f t="shared" si="7"/>
        <v>6007.73</v>
      </c>
      <c r="U39" s="154">
        <f t="shared" si="8"/>
        <v>35559</v>
      </c>
      <c r="V39" s="89"/>
    </row>
    <row r="40" spans="1:22" s="86" customFormat="1" ht="15.75" x14ac:dyDescent="0.25">
      <c r="A40" s="71">
        <v>14</v>
      </c>
      <c r="B40" s="322"/>
      <c r="C40" s="322"/>
      <c r="D40" s="322"/>
      <c r="E40" s="322"/>
      <c r="F40" s="125" t="s">
        <v>514</v>
      </c>
      <c r="G40" s="99">
        <v>-10682.569999999996</v>
      </c>
      <c r="H40" s="99">
        <v>-691.42999999999984</v>
      </c>
      <c r="I40" s="99">
        <f t="shared" si="0"/>
        <v>-11373.999999999996</v>
      </c>
      <c r="J40" s="71"/>
      <c r="K40" s="71"/>
      <c r="L40" s="153">
        <f t="shared" si="1"/>
        <v>0</v>
      </c>
      <c r="M40" s="153">
        <f t="shared" si="2"/>
        <v>-10682.569999999996</v>
      </c>
      <c r="N40" s="153">
        <f t="shared" si="3"/>
        <v>-691.42999999999984</v>
      </c>
      <c r="O40" s="153">
        <f t="shared" si="4"/>
        <v>-11373.999999999996</v>
      </c>
      <c r="P40" s="99"/>
      <c r="Q40" s="99"/>
      <c r="R40" s="153">
        <f t="shared" si="5"/>
        <v>0</v>
      </c>
      <c r="S40" s="119">
        <f t="shared" si="6"/>
        <v>-10682.569999999996</v>
      </c>
      <c r="T40" s="119">
        <f t="shared" si="7"/>
        <v>-691.42999999999984</v>
      </c>
      <c r="U40" s="154">
        <f t="shared" si="8"/>
        <v>-11373.999999999996</v>
      </c>
      <c r="V40" s="89"/>
    </row>
    <row r="41" spans="1:22" s="86" customFormat="1" ht="15.75" x14ac:dyDescent="0.25">
      <c r="A41" s="71">
        <v>15</v>
      </c>
      <c r="B41" s="322"/>
      <c r="C41" s="322"/>
      <c r="D41" s="322"/>
      <c r="E41" s="322"/>
      <c r="F41" s="125" t="s">
        <v>515</v>
      </c>
      <c r="G41" s="99">
        <v>32684.61</v>
      </c>
      <c r="H41" s="99">
        <v>13068.39</v>
      </c>
      <c r="I41" s="99">
        <f t="shared" si="0"/>
        <v>45753</v>
      </c>
      <c r="J41" s="71"/>
      <c r="K41" s="71"/>
      <c r="L41" s="153">
        <f t="shared" si="1"/>
        <v>0</v>
      </c>
      <c r="M41" s="153">
        <f t="shared" si="2"/>
        <v>32684.61</v>
      </c>
      <c r="N41" s="153">
        <f t="shared" si="3"/>
        <v>13068.39</v>
      </c>
      <c r="O41" s="153">
        <f t="shared" si="4"/>
        <v>45753</v>
      </c>
      <c r="P41" s="99"/>
      <c r="Q41" s="99"/>
      <c r="R41" s="153">
        <f t="shared" si="5"/>
        <v>0</v>
      </c>
      <c r="S41" s="119">
        <f t="shared" si="6"/>
        <v>32684.61</v>
      </c>
      <c r="T41" s="119">
        <f t="shared" si="7"/>
        <v>13068.39</v>
      </c>
      <c r="U41" s="154">
        <f t="shared" si="8"/>
        <v>45753</v>
      </c>
      <c r="V41" s="89"/>
    </row>
    <row r="42" spans="1:22" s="86" customFormat="1" ht="15.75" x14ac:dyDescent="0.25">
      <c r="A42" s="71">
        <v>16</v>
      </c>
      <c r="B42" s="322"/>
      <c r="C42" s="322"/>
      <c r="D42" s="322"/>
      <c r="E42" s="322"/>
      <c r="F42" s="125" t="s">
        <v>516</v>
      </c>
      <c r="G42" s="99">
        <v>18134.670000000002</v>
      </c>
      <c r="H42" s="99">
        <v>1439.33</v>
      </c>
      <c r="I42" s="99">
        <f t="shared" si="0"/>
        <v>19574</v>
      </c>
      <c r="J42" s="71"/>
      <c r="K42" s="71"/>
      <c r="L42" s="153">
        <f t="shared" si="1"/>
        <v>0</v>
      </c>
      <c r="M42" s="153">
        <f t="shared" si="2"/>
        <v>18134.670000000002</v>
      </c>
      <c r="N42" s="153">
        <f t="shared" si="3"/>
        <v>1439.33</v>
      </c>
      <c r="O42" s="153">
        <f t="shared" si="4"/>
        <v>19574</v>
      </c>
      <c r="P42" s="99"/>
      <c r="Q42" s="99"/>
      <c r="R42" s="153">
        <f t="shared" si="5"/>
        <v>0</v>
      </c>
      <c r="S42" s="119">
        <f t="shared" si="6"/>
        <v>18134.670000000002</v>
      </c>
      <c r="T42" s="119">
        <f t="shared" si="7"/>
        <v>1439.33</v>
      </c>
      <c r="U42" s="154">
        <f t="shared" si="8"/>
        <v>19574</v>
      </c>
      <c r="V42" s="89"/>
    </row>
    <row r="43" spans="1:22" s="86" customFormat="1" ht="15.75" x14ac:dyDescent="0.25">
      <c r="A43" s="71">
        <v>17</v>
      </c>
      <c r="B43" s="322"/>
      <c r="C43" s="322"/>
      <c r="D43" s="322"/>
      <c r="E43" s="322"/>
      <c r="F43" s="125" t="s">
        <v>259</v>
      </c>
      <c r="G43" s="99">
        <v>-4695.7799999999988</v>
      </c>
      <c r="H43" s="99">
        <v>-1304.2199999999998</v>
      </c>
      <c r="I43" s="99">
        <f t="shared" si="0"/>
        <v>-5999.9999999999982</v>
      </c>
      <c r="J43" s="71"/>
      <c r="K43" s="71"/>
      <c r="L43" s="153">
        <f t="shared" si="1"/>
        <v>0</v>
      </c>
      <c r="M43" s="153">
        <f t="shared" si="2"/>
        <v>-4695.7799999999988</v>
      </c>
      <c r="N43" s="153">
        <f t="shared" si="3"/>
        <v>-1304.2199999999998</v>
      </c>
      <c r="O43" s="153">
        <f t="shared" si="4"/>
        <v>-5999.9999999999982</v>
      </c>
      <c r="P43" s="99"/>
      <c r="Q43" s="99"/>
      <c r="R43" s="153">
        <f t="shared" si="5"/>
        <v>0</v>
      </c>
      <c r="S43" s="119">
        <f t="shared" si="6"/>
        <v>-4695.7799999999988</v>
      </c>
      <c r="T43" s="119">
        <f t="shared" si="7"/>
        <v>-1304.2199999999998</v>
      </c>
      <c r="U43" s="154">
        <f t="shared" si="8"/>
        <v>-5999.9999999999982</v>
      </c>
      <c r="V43" s="89"/>
    </row>
    <row r="44" spans="1:22" s="86" customFormat="1" ht="15.75" x14ac:dyDescent="0.25">
      <c r="A44" s="71">
        <v>18</v>
      </c>
      <c r="B44" s="322"/>
      <c r="C44" s="322"/>
      <c r="D44" s="322"/>
      <c r="E44" s="322"/>
      <c r="F44" s="125" t="s">
        <v>517</v>
      </c>
      <c r="G44" s="99">
        <v>19966.12</v>
      </c>
      <c r="H44" s="99">
        <v>3895.88</v>
      </c>
      <c r="I44" s="99">
        <f t="shared" si="0"/>
        <v>23862</v>
      </c>
      <c r="J44" s="71"/>
      <c r="K44" s="71"/>
      <c r="L44" s="153">
        <f t="shared" si="1"/>
        <v>0</v>
      </c>
      <c r="M44" s="153">
        <f t="shared" si="2"/>
        <v>19966.12</v>
      </c>
      <c r="N44" s="153">
        <f t="shared" si="3"/>
        <v>3895.88</v>
      </c>
      <c r="O44" s="153">
        <f t="shared" si="4"/>
        <v>23862</v>
      </c>
      <c r="P44" s="99"/>
      <c r="Q44" s="99"/>
      <c r="R44" s="153">
        <f t="shared" si="5"/>
        <v>0</v>
      </c>
      <c r="S44" s="119">
        <f t="shared" si="6"/>
        <v>19966.12</v>
      </c>
      <c r="T44" s="119">
        <f t="shared" si="7"/>
        <v>3895.88</v>
      </c>
      <c r="U44" s="154">
        <f t="shared" si="8"/>
        <v>23862</v>
      </c>
      <c r="V44" s="89"/>
    </row>
    <row r="45" spans="1:22" s="86" customFormat="1" ht="15.75" x14ac:dyDescent="0.25">
      <c r="A45" s="71">
        <v>19</v>
      </c>
      <c r="B45" s="322"/>
      <c r="C45" s="322"/>
      <c r="D45" s="322"/>
      <c r="E45" s="322"/>
      <c r="F45" s="125" t="s">
        <v>518</v>
      </c>
      <c r="G45" s="99">
        <v>15629.07</v>
      </c>
      <c r="H45" s="99">
        <v>4675.93</v>
      </c>
      <c r="I45" s="99">
        <f t="shared" si="0"/>
        <v>20305</v>
      </c>
      <c r="J45" s="71"/>
      <c r="K45" s="71"/>
      <c r="L45" s="153">
        <f t="shared" si="1"/>
        <v>0</v>
      </c>
      <c r="M45" s="153">
        <f t="shared" si="2"/>
        <v>15629.07</v>
      </c>
      <c r="N45" s="153">
        <f t="shared" si="3"/>
        <v>4675.93</v>
      </c>
      <c r="O45" s="153">
        <f t="shared" si="4"/>
        <v>20305</v>
      </c>
      <c r="P45" s="99"/>
      <c r="Q45" s="99"/>
      <c r="R45" s="153">
        <f t="shared" si="5"/>
        <v>0</v>
      </c>
      <c r="S45" s="119">
        <f t="shared" si="6"/>
        <v>15629.07</v>
      </c>
      <c r="T45" s="119">
        <f t="shared" si="7"/>
        <v>4675.93</v>
      </c>
      <c r="U45" s="154">
        <f t="shared" si="8"/>
        <v>20305</v>
      </c>
      <c r="V45" s="89"/>
    </row>
    <row r="46" spans="1:22" s="86" customFormat="1" ht="15.75" x14ac:dyDescent="0.25">
      <c r="A46" s="71">
        <v>20</v>
      </c>
      <c r="B46" s="322"/>
      <c r="C46" s="322"/>
      <c r="D46" s="322"/>
      <c r="E46" s="322"/>
      <c r="F46" s="125" t="s">
        <v>519</v>
      </c>
      <c r="G46" s="99">
        <v>41485.07</v>
      </c>
      <c r="H46" s="99">
        <v>4893.93</v>
      </c>
      <c r="I46" s="99">
        <f t="shared" si="0"/>
        <v>46379</v>
      </c>
      <c r="J46" s="71"/>
      <c r="K46" s="71"/>
      <c r="L46" s="153">
        <f t="shared" si="1"/>
        <v>0</v>
      </c>
      <c r="M46" s="153">
        <f t="shared" si="2"/>
        <v>41485.07</v>
      </c>
      <c r="N46" s="153">
        <f t="shared" si="3"/>
        <v>4893.93</v>
      </c>
      <c r="O46" s="153">
        <f t="shared" si="4"/>
        <v>46379</v>
      </c>
      <c r="P46" s="99"/>
      <c r="Q46" s="99"/>
      <c r="R46" s="153">
        <f t="shared" si="5"/>
        <v>0</v>
      </c>
      <c r="S46" s="119">
        <f t="shared" si="6"/>
        <v>41485.07</v>
      </c>
      <c r="T46" s="119">
        <f t="shared" si="7"/>
        <v>4893.93</v>
      </c>
      <c r="U46" s="154">
        <f t="shared" si="8"/>
        <v>46379</v>
      </c>
      <c r="V46" s="89"/>
    </row>
    <row r="47" spans="1:22" s="86" customFormat="1" ht="15.75" x14ac:dyDescent="0.25">
      <c r="A47" s="71">
        <v>21</v>
      </c>
      <c r="B47" s="322"/>
      <c r="C47" s="322"/>
      <c r="D47" s="322"/>
      <c r="E47" s="322"/>
      <c r="F47" s="125" t="s">
        <v>520</v>
      </c>
      <c r="G47" s="99">
        <v>-9571.5</v>
      </c>
      <c r="H47" s="99">
        <v>-1195.5</v>
      </c>
      <c r="I47" s="99">
        <f t="shared" si="0"/>
        <v>-10767</v>
      </c>
      <c r="J47" s="71"/>
      <c r="K47" s="71"/>
      <c r="L47" s="153">
        <f t="shared" si="1"/>
        <v>0</v>
      </c>
      <c r="M47" s="153">
        <f t="shared" si="2"/>
        <v>-9571.5</v>
      </c>
      <c r="N47" s="153">
        <f t="shared" si="3"/>
        <v>-1195.5</v>
      </c>
      <c r="O47" s="153">
        <f t="shared" si="4"/>
        <v>-10767</v>
      </c>
      <c r="P47" s="99"/>
      <c r="Q47" s="99"/>
      <c r="R47" s="153">
        <f t="shared" si="5"/>
        <v>0</v>
      </c>
      <c r="S47" s="119">
        <f t="shared" si="6"/>
        <v>-9571.5</v>
      </c>
      <c r="T47" s="119">
        <f t="shared" si="7"/>
        <v>-1195.5</v>
      </c>
      <c r="U47" s="154">
        <f t="shared" si="8"/>
        <v>-10767</v>
      </c>
      <c r="V47" s="89"/>
    </row>
    <row r="48" spans="1:22" s="86" customFormat="1" ht="15.75" x14ac:dyDescent="0.25">
      <c r="A48" s="71">
        <v>22</v>
      </c>
      <c r="B48" s="322"/>
      <c r="C48" s="322"/>
      <c r="D48" s="322"/>
      <c r="E48" s="322"/>
      <c r="F48" s="125" t="s">
        <v>521</v>
      </c>
      <c r="G48" s="99">
        <v>18181.2</v>
      </c>
      <c r="H48" s="99">
        <v>6873.8</v>
      </c>
      <c r="I48" s="99">
        <f t="shared" si="0"/>
        <v>25055</v>
      </c>
      <c r="J48" s="71"/>
      <c r="K48" s="71"/>
      <c r="L48" s="153">
        <f t="shared" si="1"/>
        <v>0</v>
      </c>
      <c r="M48" s="153">
        <f t="shared" si="2"/>
        <v>18181.2</v>
      </c>
      <c r="N48" s="153">
        <f t="shared" si="3"/>
        <v>6873.8</v>
      </c>
      <c r="O48" s="153">
        <f t="shared" si="4"/>
        <v>25055</v>
      </c>
      <c r="P48" s="99"/>
      <c r="Q48" s="99"/>
      <c r="R48" s="153">
        <f t="shared" si="5"/>
        <v>0</v>
      </c>
      <c r="S48" s="119">
        <f t="shared" si="6"/>
        <v>18181.2</v>
      </c>
      <c r="T48" s="119">
        <f t="shared" si="7"/>
        <v>6873.8</v>
      </c>
      <c r="U48" s="154">
        <f t="shared" si="8"/>
        <v>25055</v>
      </c>
      <c r="V48" s="89"/>
    </row>
    <row r="49" spans="1:22" s="86" customFormat="1" ht="15.75" x14ac:dyDescent="0.25">
      <c r="A49" s="71">
        <v>23</v>
      </c>
      <c r="B49" s="322"/>
      <c r="C49" s="322"/>
      <c r="D49" s="322"/>
      <c r="E49" s="322"/>
      <c r="F49" s="125" t="s">
        <v>522</v>
      </c>
      <c r="G49" s="99">
        <v>32646.22</v>
      </c>
      <c r="H49" s="99">
        <v>8983.7800000000007</v>
      </c>
      <c r="I49" s="99">
        <f t="shared" si="0"/>
        <v>41630</v>
      </c>
      <c r="J49" s="71"/>
      <c r="K49" s="71"/>
      <c r="L49" s="153">
        <f t="shared" si="1"/>
        <v>0</v>
      </c>
      <c r="M49" s="153">
        <f t="shared" si="2"/>
        <v>32646.22</v>
      </c>
      <c r="N49" s="153">
        <f t="shared" si="3"/>
        <v>8983.7800000000007</v>
      </c>
      <c r="O49" s="153">
        <f t="shared" si="4"/>
        <v>41630</v>
      </c>
      <c r="P49" s="99"/>
      <c r="Q49" s="99"/>
      <c r="R49" s="153">
        <f t="shared" si="5"/>
        <v>0</v>
      </c>
      <c r="S49" s="119">
        <f t="shared" si="6"/>
        <v>32646.22</v>
      </c>
      <c r="T49" s="119">
        <f t="shared" si="7"/>
        <v>8983.7800000000007</v>
      </c>
      <c r="U49" s="154">
        <f t="shared" si="8"/>
        <v>41630</v>
      </c>
      <c r="V49" s="89"/>
    </row>
    <row r="50" spans="1:22" s="86" customFormat="1" ht="15.75" x14ac:dyDescent="0.25">
      <c r="A50" s="71">
        <v>24</v>
      </c>
      <c r="B50" s="322"/>
      <c r="C50" s="322"/>
      <c r="D50" s="322"/>
      <c r="E50" s="322"/>
      <c r="F50" s="125" t="s">
        <v>523</v>
      </c>
      <c r="G50" s="99">
        <v>13677.51</v>
      </c>
      <c r="H50" s="99">
        <v>9014.49</v>
      </c>
      <c r="I50" s="99">
        <f t="shared" si="0"/>
        <v>22692</v>
      </c>
      <c r="J50" s="71"/>
      <c r="K50" s="71"/>
      <c r="L50" s="153">
        <f t="shared" si="1"/>
        <v>0</v>
      </c>
      <c r="M50" s="153">
        <f t="shared" si="2"/>
        <v>13677.51</v>
      </c>
      <c r="N50" s="153">
        <f t="shared" si="3"/>
        <v>9014.49</v>
      </c>
      <c r="O50" s="153">
        <f t="shared" si="4"/>
        <v>22692</v>
      </c>
      <c r="P50" s="99"/>
      <c r="Q50" s="99"/>
      <c r="R50" s="153">
        <f t="shared" si="5"/>
        <v>0</v>
      </c>
      <c r="S50" s="119">
        <f t="shared" si="6"/>
        <v>13677.51</v>
      </c>
      <c r="T50" s="119">
        <f t="shared" si="7"/>
        <v>9014.49</v>
      </c>
      <c r="U50" s="154">
        <f t="shared" si="8"/>
        <v>22692</v>
      </c>
      <c r="V50" s="89"/>
    </row>
    <row r="51" spans="1:22" s="86" customFormat="1" ht="15.75" x14ac:dyDescent="0.25">
      <c r="A51" s="71">
        <v>25</v>
      </c>
      <c r="B51" s="322"/>
      <c r="C51" s="322"/>
      <c r="D51" s="322"/>
      <c r="E51" s="322"/>
      <c r="F51" s="125" t="s">
        <v>524</v>
      </c>
      <c r="G51" s="99">
        <v>58497.990000000005</v>
      </c>
      <c r="H51" s="99">
        <v>11895.01</v>
      </c>
      <c r="I51" s="99">
        <f t="shared" si="0"/>
        <v>70393</v>
      </c>
      <c r="J51" s="71"/>
      <c r="K51" s="71"/>
      <c r="L51" s="153">
        <f t="shared" si="1"/>
        <v>0</v>
      </c>
      <c r="M51" s="153">
        <f t="shared" si="2"/>
        <v>58497.990000000005</v>
      </c>
      <c r="N51" s="153">
        <f t="shared" si="3"/>
        <v>11895.01</v>
      </c>
      <c r="O51" s="153">
        <f t="shared" si="4"/>
        <v>70393</v>
      </c>
      <c r="P51" s="99"/>
      <c r="Q51" s="99"/>
      <c r="R51" s="153">
        <f t="shared" si="5"/>
        <v>0</v>
      </c>
      <c r="S51" s="119">
        <f t="shared" si="6"/>
        <v>58497.990000000005</v>
      </c>
      <c r="T51" s="119">
        <f t="shared" si="7"/>
        <v>11895.01</v>
      </c>
      <c r="U51" s="154">
        <f t="shared" si="8"/>
        <v>70393</v>
      </c>
      <c r="V51" s="89"/>
    </row>
    <row r="52" spans="1:22" s="86" customFormat="1" ht="15.75" x14ac:dyDescent="0.25">
      <c r="A52" s="94">
        <v>26</v>
      </c>
      <c r="B52" s="322"/>
      <c r="C52" s="322"/>
      <c r="D52" s="322"/>
      <c r="E52" s="322"/>
      <c r="F52" s="132" t="s">
        <v>525</v>
      </c>
      <c r="G52" s="99">
        <v>36091.240000000005</v>
      </c>
      <c r="H52" s="99">
        <v>8204.76</v>
      </c>
      <c r="I52" s="99">
        <f t="shared" si="0"/>
        <v>44296.000000000007</v>
      </c>
      <c r="J52" s="71"/>
      <c r="K52" s="71"/>
      <c r="L52" s="153">
        <f t="shared" si="1"/>
        <v>0</v>
      </c>
      <c r="M52" s="153">
        <f t="shared" si="2"/>
        <v>36091.240000000005</v>
      </c>
      <c r="N52" s="153">
        <f t="shared" si="3"/>
        <v>8204.76</v>
      </c>
      <c r="O52" s="153">
        <f t="shared" si="4"/>
        <v>44296.000000000007</v>
      </c>
      <c r="P52" s="99"/>
      <c r="Q52" s="99"/>
      <c r="R52" s="153">
        <f t="shared" si="5"/>
        <v>0</v>
      </c>
      <c r="S52" s="119">
        <f t="shared" si="6"/>
        <v>36091.240000000005</v>
      </c>
      <c r="T52" s="119">
        <f t="shared" si="7"/>
        <v>8204.76</v>
      </c>
      <c r="U52" s="154">
        <f t="shared" si="8"/>
        <v>44296.000000000007</v>
      </c>
      <c r="V52" s="89"/>
    </row>
    <row r="53" spans="1:22" s="86" customFormat="1" ht="15.75" x14ac:dyDescent="0.25">
      <c r="A53" s="94">
        <v>27</v>
      </c>
      <c r="B53" s="322"/>
      <c r="C53" s="322"/>
      <c r="D53" s="322"/>
      <c r="E53" s="322"/>
      <c r="F53" s="132" t="s">
        <v>526</v>
      </c>
      <c r="G53" s="99">
        <v>18794.97</v>
      </c>
      <c r="H53" s="99">
        <v>4899.03</v>
      </c>
      <c r="I53" s="99">
        <f t="shared" si="0"/>
        <v>23694</v>
      </c>
      <c r="J53" s="71"/>
      <c r="K53" s="71"/>
      <c r="L53" s="153">
        <f t="shared" si="1"/>
        <v>0</v>
      </c>
      <c r="M53" s="153">
        <f t="shared" si="2"/>
        <v>18794.97</v>
      </c>
      <c r="N53" s="153">
        <f t="shared" si="3"/>
        <v>4899.03</v>
      </c>
      <c r="O53" s="153">
        <f t="shared" si="4"/>
        <v>23694</v>
      </c>
      <c r="P53" s="99"/>
      <c r="Q53" s="99"/>
      <c r="R53" s="153">
        <f t="shared" si="5"/>
        <v>0</v>
      </c>
      <c r="S53" s="119">
        <f t="shared" si="6"/>
        <v>18794.97</v>
      </c>
      <c r="T53" s="119">
        <f t="shared" si="7"/>
        <v>4899.03</v>
      </c>
      <c r="U53" s="154">
        <f t="shared" si="8"/>
        <v>23694</v>
      </c>
      <c r="V53" s="89"/>
    </row>
    <row r="54" spans="1:22" s="86" customFormat="1" ht="15.75" x14ac:dyDescent="0.25">
      <c r="A54" s="94">
        <v>28</v>
      </c>
      <c r="B54" s="336"/>
      <c r="C54" s="336"/>
      <c r="D54" s="336"/>
      <c r="E54" s="336"/>
      <c r="F54" s="132" t="s">
        <v>5476</v>
      </c>
      <c r="G54" s="99">
        <v>9576.7200000000012</v>
      </c>
      <c r="H54" s="99">
        <v>60.28</v>
      </c>
      <c r="I54" s="99">
        <f t="shared" si="0"/>
        <v>9637.0000000000018</v>
      </c>
      <c r="J54" s="71"/>
      <c r="K54" s="71"/>
      <c r="L54" s="153">
        <f t="shared" si="1"/>
        <v>0</v>
      </c>
      <c r="M54" s="153">
        <f>G54+J54</f>
        <v>9576.7200000000012</v>
      </c>
      <c r="N54" s="153">
        <f>H54+K54</f>
        <v>60.28</v>
      </c>
      <c r="O54" s="153">
        <f>I54+L54</f>
        <v>9637.0000000000018</v>
      </c>
      <c r="P54" s="99"/>
      <c r="Q54" s="99"/>
      <c r="R54" s="153">
        <f t="shared" si="5"/>
        <v>0</v>
      </c>
      <c r="S54" s="119">
        <f>M54-P54</f>
        <v>9576.7200000000012</v>
      </c>
      <c r="T54" s="119">
        <f>N54-Q54</f>
        <v>60.28</v>
      </c>
      <c r="U54" s="154">
        <f t="shared" si="8"/>
        <v>9637.0000000000018</v>
      </c>
      <c r="V54" s="89"/>
    </row>
    <row r="55" spans="1:22" s="113" customFormat="1" ht="15.75" x14ac:dyDescent="0.25">
      <c r="A55" s="318" t="s">
        <v>43</v>
      </c>
      <c r="B55" s="319"/>
      <c r="C55" s="319"/>
      <c r="D55" s="319"/>
      <c r="E55" s="319"/>
      <c r="F55" s="135">
        <f>A54</f>
        <v>28</v>
      </c>
      <c r="G55" s="75">
        <f>SUM(G27:G54)</f>
        <v>607966.16999999993</v>
      </c>
      <c r="H55" s="75">
        <f t="shared" ref="H55:U55" si="10">SUM(H27:H54)</f>
        <v>172989.83000000002</v>
      </c>
      <c r="I55" s="75">
        <f t="shared" si="10"/>
        <v>780956</v>
      </c>
      <c r="J55" s="75">
        <f t="shared" si="10"/>
        <v>0</v>
      </c>
      <c r="K55" s="75">
        <f t="shared" si="10"/>
        <v>0</v>
      </c>
      <c r="L55" s="75">
        <f t="shared" si="10"/>
        <v>0</v>
      </c>
      <c r="M55" s="75">
        <f t="shared" si="10"/>
        <v>607966.16999999993</v>
      </c>
      <c r="N55" s="75">
        <f t="shared" si="10"/>
        <v>172989.83000000002</v>
      </c>
      <c r="O55" s="75">
        <f t="shared" si="10"/>
        <v>780956</v>
      </c>
      <c r="P55" s="75">
        <f t="shared" si="10"/>
        <v>0</v>
      </c>
      <c r="Q55" s="75">
        <f t="shared" si="10"/>
        <v>0</v>
      </c>
      <c r="R55" s="75">
        <f t="shared" si="10"/>
        <v>0</v>
      </c>
      <c r="S55" s="75">
        <f t="shared" si="10"/>
        <v>607966.16999999993</v>
      </c>
      <c r="T55" s="75">
        <f t="shared" si="10"/>
        <v>172989.83000000002</v>
      </c>
      <c r="U55" s="75">
        <f t="shared" si="10"/>
        <v>780956</v>
      </c>
      <c r="V55" s="112"/>
    </row>
    <row r="56" spans="1:22" s="86" customFormat="1" ht="15.75" x14ac:dyDescent="0.25">
      <c r="A56" s="71">
        <v>1</v>
      </c>
      <c r="B56" s="321" t="s">
        <v>1216</v>
      </c>
      <c r="C56" s="321" t="s">
        <v>5535</v>
      </c>
      <c r="D56" s="321" t="s">
        <v>5535</v>
      </c>
      <c r="E56" s="321" t="s">
        <v>527</v>
      </c>
      <c r="F56" s="125" t="s">
        <v>163</v>
      </c>
      <c r="G56" s="99">
        <v>10610</v>
      </c>
      <c r="H56" s="99">
        <v>0</v>
      </c>
      <c r="I56" s="99">
        <f t="shared" si="0"/>
        <v>10610</v>
      </c>
      <c r="J56" s="71"/>
      <c r="K56" s="71"/>
      <c r="L56" s="153">
        <f t="shared" si="1"/>
        <v>0</v>
      </c>
      <c r="M56" s="153">
        <f t="shared" si="2"/>
        <v>10610</v>
      </c>
      <c r="N56" s="153">
        <f t="shared" si="3"/>
        <v>0</v>
      </c>
      <c r="O56" s="153">
        <f t="shared" si="4"/>
        <v>10610</v>
      </c>
      <c r="P56" s="99"/>
      <c r="Q56" s="99"/>
      <c r="R56" s="153">
        <f t="shared" si="5"/>
        <v>0</v>
      </c>
      <c r="S56" s="119">
        <f t="shared" si="6"/>
        <v>10610</v>
      </c>
      <c r="T56" s="119">
        <f t="shared" si="7"/>
        <v>0</v>
      </c>
      <c r="U56" s="154">
        <f t="shared" si="8"/>
        <v>10610</v>
      </c>
      <c r="V56" s="89"/>
    </row>
    <row r="57" spans="1:22" s="86" customFormat="1" ht="15.75" x14ac:dyDescent="0.25">
      <c r="A57" s="71">
        <v>2</v>
      </c>
      <c r="B57" s="322"/>
      <c r="C57" s="322"/>
      <c r="D57" s="322"/>
      <c r="E57" s="322"/>
      <c r="F57" s="125" t="s">
        <v>528</v>
      </c>
      <c r="G57" s="99">
        <v>-2572.8600000000006</v>
      </c>
      <c r="H57" s="99">
        <v>2188.86</v>
      </c>
      <c r="I57" s="99">
        <f t="shared" si="0"/>
        <v>-384.00000000000045</v>
      </c>
      <c r="J57" s="71"/>
      <c r="K57" s="71"/>
      <c r="L57" s="153">
        <f t="shared" si="1"/>
        <v>0</v>
      </c>
      <c r="M57" s="153">
        <f t="shared" si="2"/>
        <v>-2572.8600000000006</v>
      </c>
      <c r="N57" s="153">
        <f t="shared" si="3"/>
        <v>2188.86</v>
      </c>
      <c r="O57" s="153">
        <f t="shared" si="4"/>
        <v>-384.00000000000045</v>
      </c>
      <c r="P57" s="99"/>
      <c r="Q57" s="99"/>
      <c r="R57" s="153">
        <f t="shared" si="5"/>
        <v>0</v>
      </c>
      <c r="S57" s="119">
        <f t="shared" si="6"/>
        <v>-2572.8600000000006</v>
      </c>
      <c r="T57" s="119">
        <f t="shared" si="7"/>
        <v>2188.86</v>
      </c>
      <c r="U57" s="154">
        <f t="shared" si="8"/>
        <v>-384.00000000000045</v>
      </c>
      <c r="V57" s="89"/>
    </row>
    <row r="58" spans="1:22" s="86" customFormat="1" ht="15.75" x14ac:dyDescent="0.25">
      <c r="A58" s="71">
        <v>3</v>
      </c>
      <c r="B58" s="322"/>
      <c r="C58" s="322"/>
      <c r="D58" s="322"/>
      <c r="E58" s="322"/>
      <c r="F58" s="125" t="s">
        <v>164</v>
      </c>
      <c r="G58" s="99">
        <v>-12639.179999999997</v>
      </c>
      <c r="H58" s="99">
        <v>-596.81999999999994</v>
      </c>
      <c r="I58" s="99">
        <f t="shared" si="0"/>
        <v>-13235.999999999996</v>
      </c>
      <c r="J58" s="71"/>
      <c r="K58" s="71"/>
      <c r="L58" s="153">
        <f t="shared" si="1"/>
        <v>0</v>
      </c>
      <c r="M58" s="153">
        <f t="shared" si="2"/>
        <v>-12639.179999999997</v>
      </c>
      <c r="N58" s="153">
        <f t="shared" si="3"/>
        <v>-596.81999999999994</v>
      </c>
      <c r="O58" s="153">
        <f t="shared" si="4"/>
        <v>-13235.999999999996</v>
      </c>
      <c r="P58" s="99"/>
      <c r="Q58" s="99"/>
      <c r="R58" s="153">
        <f t="shared" si="5"/>
        <v>0</v>
      </c>
      <c r="S58" s="119">
        <f t="shared" si="6"/>
        <v>-12639.179999999997</v>
      </c>
      <c r="T58" s="119">
        <f t="shared" si="7"/>
        <v>-596.81999999999994</v>
      </c>
      <c r="U58" s="154">
        <f t="shared" si="8"/>
        <v>-13235.999999999996</v>
      </c>
      <c r="V58" s="89"/>
    </row>
    <row r="59" spans="1:22" s="86" customFormat="1" ht="15.75" x14ac:dyDescent="0.25">
      <c r="A59" s="71">
        <v>4</v>
      </c>
      <c r="B59" s="322"/>
      <c r="C59" s="322"/>
      <c r="D59" s="322"/>
      <c r="E59" s="322"/>
      <c r="F59" s="125" t="s">
        <v>529</v>
      </c>
      <c r="G59" s="99">
        <v>-13784.149999999991</v>
      </c>
      <c r="H59" s="99">
        <v>-712.85000000000014</v>
      </c>
      <c r="I59" s="99">
        <f t="shared" si="0"/>
        <v>-14496.999999999991</v>
      </c>
      <c r="J59" s="71"/>
      <c r="K59" s="71"/>
      <c r="L59" s="153">
        <f t="shared" si="1"/>
        <v>0</v>
      </c>
      <c r="M59" s="153">
        <f t="shared" si="2"/>
        <v>-13784.149999999991</v>
      </c>
      <c r="N59" s="153">
        <f t="shared" si="3"/>
        <v>-712.85000000000014</v>
      </c>
      <c r="O59" s="153">
        <f t="shared" si="4"/>
        <v>-14496.999999999991</v>
      </c>
      <c r="P59" s="99"/>
      <c r="Q59" s="99"/>
      <c r="R59" s="153">
        <f t="shared" si="5"/>
        <v>0</v>
      </c>
      <c r="S59" s="119">
        <f t="shared" si="6"/>
        <v>-13784.149999999991</v>
      </c>
      <c r="T59" s="119">
        <f t="shared" si="7"/>
        <v>-712.85000000000014</v>
      </c>
      <c r="U59" s="154">
        <f t="shared" si="8"/>
        <v>-14496.999999999991</v>
      </c>
      <c r="V59" s="89"/>
    </row>
    <row r="60" spans="1:22" s="86" customFormat="1" ht="15.75" x14ac:dyDescent="0.25">
      <c r="A60" s="71">
        <v>5</v>
      </c>
      <c r="B60" s="322"/>
      <c r="C60" s="322"/>
      <c r="D60" s="322"/>
      <c r="E60" s="322"/>
      <c r="F60" s="125" t="s">
        <v>530</v>
      </c>
      <c r="G60" s="99">
        <v>15479.5</v>
      </c>
      <c r="H60" s="99">
        <v>1840.5</v>
      </c>
      <c r="I60" s="99">
        <f t="shared" si="0"/>
        <v>17320</v>
      </c>
      <c r="J60" s="71"/>
      <c r="K60" s="71"/>
      <c r="L60" s="153">
        <f t="shared" si="1"/>
        <v>0</v>
      </c>
      <c r="M60" s="153">
        <f t="shared" si="2"/>
        <v>15479.5</v>
      </c>
      <c r="N60" s="153">
        <f t="shared" si="3"/>
        <v>1840.5</v>
      </c>
      <c r="O60" s="153">
        <f t="shared" si="4"/>
        <v>17320</v>
      </c>
      <c r="P60" s="99"/>
      <c r="Q60" s="99"/>
      <c r="R60" s="153">
        <f t="shared" si="5"/>
        <v>0</v>
      </c>
      <c r="S60" s="119">
        <f t="shared" si="6"/>
        <v>15479.5</v>
      </c>
      <c r="T60" s="119">
        <f t="shared" si="7"/>
        <v>1840.5</v>
      </c>
      <c r="U60" s="154">
        <f t="shared" si="8"/>
        <v>17320</v>
      </c>
      <c r="V60" s="89"/>
    </row>
    <row r="61" spans="1:22" s="86" customFormat="1" ht="15.75" x14ac:dyDescent="0.25">
      <c r="A61" s="71">
        <v>6</v>
      </c>
      <c r="B61" s="322"/>
      <c r="C61" s="322"/>
      <c r="D61" s="322"/>
      <c r="E61" s="322"/>
      <c r="F61" s="125" t="s">
        <v>531</v>
      </c>
      <c r="G61" s="99">
        <v>-14357.669999999998</v>
      </c>
      <c r="H61" s="99">
        <v>1055.67</v>
      </c>
      <c r="I61" s="99">
        <f t="shared" si="0"/>
        <v>-13301.999999999998</v>
      </c>
      <c r="J61" s="71"/>
      <c r="K61" s="71"/>
      <c r="L61" s="153">
        <f t="shared" si="1"/>
        <v>0</v>
      </c>
      <c r="M61" s="153">
        <f t="shared" si="2"/>
        <v>-14357.669999999998</v>
      </c>
      <c r="N61" s="153">
        <f t="shared" si="3"/>
        <v>1055.67</v>
      </c>
      <c r="O61" s="153">
        <f t="shared" si="4"/>
        <v>-13301.999999999998</v>
      </c>
      <c r="P61" s="99"/>
      <c r="Q61" s="99"/>
      <c r="R61" s="153">
        <f t="shared" si="5"/>
        <v>0</v>
      </c>
      <c r="S61" s="119">
        <f t="shared" si="6"/>
        <v>-14357.669999999998</v>
      </c>
      <c r="T61" s="119">
        <f t="shared" si="7"/>
        <v>1055.67</v>
      </c>
      <c r="U61" s="154">
        <f t="shared" si="8"/>
        <v>-13301.999999999998</v>
      </c>
      <c r="V61" s="89"/>
    </row>
    <row r="62" spans="1:22" s="86" customFormat="1" ht="15.75" x14ac:dyDescent="0.25">
      <c r="A62" s="71">
        <v>7</v>
      </c>
      <c r="B62" s="322"/>
      <c r="C62" s="322"/>
      <c r="D62" s="322"/>
      <c r="E62" s="322"/>
      <c r="F62" s="125" t="s">
        <v>165</v>
      </c>
      <c r="G62" s="99">
        <v>-3177.010000000002</v>
      </c>
      <c r="H62" s="99">
        <v>-428.99</v>
      </c>
      <c r="I62" s="99">
        <f t="shared" si="0"/>
        <v>-3606.0000000000018</v>
      </c>
      <c r="J62" s="71"/>
      <c r="K62" s="71"/>
      <c r="L62" s="153">
        <f t="shared" si="1"/>
        <v>0</v>
      </c>
      <c r="M62" s="153">
        <f t="shared" si="2"/>
        <v>-3177.010000000002</v>
      </c>
      <c r="N62" s="153">
        <f t="shared" si="3"/>
        <v>-428.99</v>
      </c>
      <c r="O62" s="153">
        <f t="shared" si="4"/>
        <v>-3606.0000000000018</v>
      </c>
      <c r="P62" s="99"/>
      <c r="Q62" s="99"/>
      <c r="R62" s="153">
        <f t="shared" si="5"/>
        <v>0</v>
      </c>
      <c r="S62" s="119">
        <f t="shared" si="6"/>
        <v>-3177.010000000002</v>
      </c>
      <c r="T62" s="119">
        <f t="shared" si="7"/>
        <v>-428.99</v>
      </c>
      <c r="U62" s="154">
        <f t="shared" si="8"/>
        <v>-3606.0000000000018</v>
      </c>
      <c r="V62" s="89"/>
    </row>
    <row r="63" spans="1:22" s="86" customFormat="1" ht="15.75" x14ac:dyDescent="0.25">
      <c r="A63" s="71">
        <v>8</v>
      </c>
      <c r="B63" s="322"/>
      <c r="C63" s="322"/>
      <c r="D63" s="322"/>
      <c r="E63" s="322"/>
      <c r="F63" s="125" t="s">
        <v>166</v>
      </c>
      <c r="G63" s="99">
        <v>11835</v>
      </c>
      <c r="H63" s="99">
        <v>0</v>
      </c>
      <c r="I63" s="99">
        <f t="shared" si="0"/>
        <v>11835</v>
      </c>
      <c r="J63" s="71"/>
      <c r="K63" s="71"/>
      <c r="L63" s="153">
        <f t="shared" si="1"/>
        <v>0</v>
      </c>
      <c r="M63" s="153">
        <f t="shared" si="2"/>
        <v>11835</v>
      </c>
      <c r="N63" s="153">
        <f t="shared" si="3"/>
        <v>0</v>
      </c>
      <c r="O63" s="153">
        <f t="shared" si="4"/>
        <v>11835</v>
      </c>
      <c r="P63" s="99"/>
      <c r="Q63" s="99"/>
      <c r="R63" s="153">
        <f t="shared" si="5"/>
        <v>0</v>
      </c>
      <c r="S63" s="119">
        <f t="shared" si="6"/>
        <v>11835</v>
      </c>
      <c r="T63" s="119">
        <f t="shared" si="7"/>
        <v>0</v>
      </c>
      <c r="U63" s="154">
        <f t="shared" si="8"/>
        <v>11835</v>
      </c>
      <c r="V63" s="89"/>
    </row>
    <row r="64" spans="1:22" s="86" customFormat="1" ht="15.75" x14ac:dyDescent="0.25">
      <c r="A64" s="71">
        <v>9</v>
      </c>
      <c r="B64" s="322"/>
      <c r="C64" s="322"/>
      <c r="D64" s="322"/>
      <c r="E64" s="322"/>
      <c r="F64" s="125" t="s">
        <v>532</v>
      </c>
      <c r="G64" s="99">
        <v>7616.8799999999992</v>
      </c>
      <c r="H64" s="99">
        <v>351.12</v>
      </c>
      <c r="I64" s="99">
        <f t="shared" si="0"/>
        <v>7967.9999999999991</v>
      </c>
      <c r="J64" s="71"/>
      <c r="K64" s="71"/>
      <c r="L64" s="153">
        <f t="shared" si="1"/>
        <v>0</v>
      </c>
      <c r="M64" s="153">
        <f t="shared" si="2"/>
        <v>7616.8799999999992</v>
      </c>
      <c r="N64" s="153">
        <f t="shared" si="3"/>
        <v>351.12</v>
      </c>
      <c r="O64" s="153">
        <f t="shared" si="4"/>
        <v>7967.9999999999991</v>
      </c>
      <c r="P64" s="99"/>
      <c r="Q64" s="99"/>
      <c r="R64" s="153">
        <f t="shared" si="5"/>
        <v>0</v>
      </c>
      <c r="S64" s="119">
        <f t="shared" si="6"/>
        <v>7616.8799999999992</v>
      </c>
      <c r="T64" s="119">
        <f t="shared" si="7"/>
        <v>351.12</v>
      </c>
      <c r="U64" s="154">
        <f t="shared" si="8"/>
        <v>7967.9999999999991</v>
      </c>
      <c r="V64" s="89"/>
    </row>
    <row r="65" spans="1:22" s="86" customFormat="1" ht="15.75" x14ac:dyDescent="0.25">
      <c r="A65" s="71">
        <v>10</v>
      </c>
      <c r="B65" s="322"/>
      <c r="C65" s="322"/>
      <c r="D65" s="322"/>
      <c r="E65" s="322"/>
      <c r="F65" s="125" t="s">
        <v>167</v>
      </c>
      <c r="G65" s="99">
        <v>27904.16</v>
      </c>
      <c r="H65" s="99">
        <v>1823.84</v>
      </c>
      <c r="I65" s="99">
        <f t="shared" si="0"/>
        <v>29728</v>
      </c>
      <c r="J65" s="71"/>
      <c r="K65" s="71"/>
      <c r="L65" s="153">
        <f t="shared" si="1"/>
        <v>0</v>
      </c>
      <c r="M65" s="153">
        <f t="shared" si="2"/>
        <v>27904.16</v>
      </c>
      <c r="N65" s="153">
        <f t="shared" si="3"/>
        <v>1823.84</v>
      </c>
      <c r="O65" s="153">
        <f t="shared" si="4"/>
        <v>29728</v>
      </c>
      <c r="P65" s="99"/>
      <c r="Q65" s="99"/>
      <c r="R65" s="153">
        <f t="shared" si="5"/>
        <v>0</v>
      </c>
      <c r="S65" s="119">
        <f t="shared" si="6"/>
        <v>27904.16</v>
      </c>
      <c r="T65" s="119">
        <f t="shared" si="7"/>
        <v>1823.84</v>
      </c>
      <c r="U65" s="154">
        <f t="shared" si="8"/>
        <v>29728</v>
      </c>
      <c r="V65" s="89"/>
    </row>
    <row r="66" spans="1:22" s="86" customFormat="1" ht="15.75" x14ac:dyDescent="0.25">
      <c r="A66" s="71">
        <v>11</v>
      </c>
      <c r="B66" s="322"/>
      <c r="C66" s="322"/>
      <c r="D66" s="322"/>
      <c r="E66" s="322"/>
      <c r="F66" s="125" t="s">
        <v>533</v>
      </c>
      <c r="G66" s="99">
        <v>11656.600000000002</v>
      </c>
      <c r="H66" s="99">
        <v>1213.3999999999999</v>
      </c>
      <c r="I66" s="99">
        <f t="shared" si="0"/>
        <v>12870.000000000002</v>
      </c>
      <c r="J66" s="71"/>
      <c r="K66" s="71"/>
      <c r="L66" s="153">
        <f t="shared" si="1"/>
        <v>0</v>
      </c>
      <c r="M66" s="153">
        <f t="shared" si="2"/>
        <v>11656.600000000002</v>
      </c>
      <c r="N66" s="153">
        <f t="shared" si="3"/>
        <v>1213.3999999999999</v>
      </c>
      <c r="O66" s="153">
        <f t="shared" si="4"/>
        <v>12870.000000000002</v>
      </c>
      <c r="P66" s="99"/>
      <c r="Q66" s="99"/>
      <c r="R66" s="153">
        <f t="shared" si="5"/>
        <v>0</v>
      </c>
      <c r="S66" s="119">
        <f t="shared" si="6"/>
        <v>11656.600000000002</v>
      </c>
      <c r="T66" s="119">
        <f t="shared" si="7"/>
        <v>1213.3999999999999</v>
      </c>
      <c r="U66" s="154">
        <f t="shared" si="8"/>
        <v>12870.000000000002</v>
      </c>
      <c r="V66" s="89"/>
    </row>
    <row r="67" spans="1:22" s="86" customFormat="1" ht="15.75" x14ac:dyDescent="0.25">
      <c r="A67" s="71">
        <v>12</v>
      </c>
      <c r="B67" s="322"/>
      <c r="C67" s="322"/>
      <c r="D67" s="322"/>
      <c r="E67" s="322"/>
      <c r="F67" s="125" t="s">
        <v>534</v>
      </c>
      <c r="G67" s="99">
        <v>7081.9500000000044</v>
      </c>
      <c r="H67" s="99">
        <v>62.050000000000068</v>
      </c>
      <c r="I67" s="99">
        <f t="shared" si="0"/>
        <v>7144.0000000000045</v>
      </c>
      <c r="J67" s="71"/>
      <c r="K67" s="71"/>
      <c r="L67" s="153">
        <f t="shared" si="1"/>
        <v>0</v>
      </c>
      <c r="M67" s="153">
        <f t="shared" si="2"/>
        <v>7081.9500000000044</v>
      </c>
      <c r="N67" s="153">
        <f t="shared" si="3"/>
        <v>62.050000000000068</v>
      </c>
      <c r="O67" s="153">
        <f t="shared" si="4"/>
        <v>7144.0000000000045</v>
      </c>
      <c r="P67" s="99"/>
      <c r="Q67" s="99"/>
      <c r="R67" s="153">
        <f t="shared" si="5"/>
        <v>0</v>
      </c>
      <c r="S67" s="119">
        <f t="shared" si="6"/>
        <v>7081.9500000000044</v>
      </c>
      <c r="T67" s="119">
        <f t="shared" si="7"/>
        <v>62.050000000000068</v>
      </c>
      <c r="U67" s="154">
        <f t="shared" si="8"/>
        <v>7144.0000000000045</v>
      </c>
      <c r="V67" s="89"/>
    </row>
    <row r="68" spans="1:22" s="86" customFormat="1" ht="15.75" x14ac:dyDescent="0.25">
      <c r="A68" s="71">
        <v>13</v>
      </c>
      <c r="B68" s="322"/>
      <c r="C68" s="322"/>
      <c r="D68" s="322"/>
      <c r="E68" s="322"/>
      <c r="F68" s="125" t="s">
        <v>535</v>
      </c>
      <c r="G68" s="99">
        <v>27169.98</v>
      </c>
      <c r="H68" s="99">
        <v>2030.02</v>
      </c>
      <c r="I68" s="99">
        <f t="shared" si="0"/>
        <v>29200</v>
      </c>
      <c r="J68" s="71"/>
      <c r="K68" s="71"/>
      <c r="L68" s="153">
        <f t="shared" si="1"/>
        <v>0</v>
      </c>
      <c r="M68" s="153">
        <f t="shared" si="2"/>
        <v>27169.98</v>
      </c>
      <c r="N68" s="153">
        <f t="shared" si="3"/>
        <v>2030.02</v>
      </c>
      <c r="O68" s="153">
        <f t="shared" si="4"/>
        <v>29200</v>
      </c>
      <c r="P68" s="99"/>
      <c r="Q68" s="99"/>
      <c r="R68" s="153">
        <f t="shared" si="5"/>
        <v>0</v>
      </c>
      <c r="S68" s="119">
        <f t="shared" si="6"/>
        <v>27169.98</v>
      </c>
      <c r="T68" s="119">
        <f t="shared" si="7"/>
        <v>2030.02</v>
      </c>
      <c r="U68" s="154">
        <f t="shared" si="8"/>
        <v>29200</v>
      </c>
      <c r="V68" s="89"/>
    </row>
    <row r="69" spans="1:22" s="86" customFormat="1" ht="15.75" x14ac:dyDescent="0.25">
      <c r="A69" s="71">
        <v>14</v>
      </c>
      <c r="B69" s="322"/>
      <c r="C69" s="322"/>
      <c r="D69" s="322"/>
      <c r="E69" s="322"/>
      <c r="F69" s="125" t="s">
        <v>536</v>
      </c>
      <c r="G69" s="99">
        <v>1877</v>
      </c>
      <c r="H69" s="99">
        <v>0</v>
      </c>
      <c r="I69" s="99">
        <f t="shared" si="0"/>
        <v>1877</v>
      </c>
      <c r="J69" s="71"/>
      <c r="K69" s="71"/>
      <c r="L69" s="153">
        <f t="shared" si="1"/>
        <v>0</v>
      </c>
      <c r="M69" s="153">
        <f t="shared" si="2"/>
        <v>1877</v>
      </c>
      <c r="N69" s="153">
        <f t="shared" si="3"/>
        <v>0</v>
      </c>
      <c r="O69" s="153">
        <f t="shared" si="4"/>
        <v>1877</v>
      </c>
      <c r="P69" s="99"/>
      <c r="Q69" s="99"/>
      <c r="R69" s="153">
        <f t="shared" si="5"/>
        <v>0</v>
      </c>
      <c r="S69" s="119">
        <f t="shared" si="6"/>
        <v>1877</v>
      </c>
      <c r="T69" s="119">
        <f t="shared" si="7"/>
        <v>0</v>
      </c>
      <c r="U69" s="154">
        <f t="shared" si="8"/>
        <v>1877</v>
      </c>
      <c r="V69" s="89"/>
    </row>
    <row r="70" spans="1:22" s="86" customFormat="1" ht="15.75" x14ac:dyDescent="0.25">
      <c r="A70" s="71">
        <v>15</v>
      </c>
      <c r="B70" s="322"/>
      <c r="C70" s="322"/>
      <c r="D70" s="322"/>
      <c r="E70" s="322"/>
      <c r="F70" s="125" t="s">
        <v>537</v>
      </c>
      <c r="G70" s="99">
        <v>7224.3499999999995</v>
      </c>
      <c r="H70" s="99">
        <v>231.65</v>
      </c>
      <c r="I70" s="99">
        <f t="shared" si="0"/>
        <v>7455.9999999999991</v>
      </c>
      <c r="J70" s="71"/>
      <c r="K70" s="71"/>
      <c r="L70" s="153">
        <f t="shared" si="1"/>
        <v>0</v>
      </c>
      <c r="M70" s="153">
        <f t="shared" si="2"/>
        <v>7224.3499999999995</v>
      </c>
      <c r="N70" s="153">
        <f t="shared" si="3"/>
        <v>231.65</v>
      </c>
      <c r="O70" s="153">
        <f t="shared" si="4"/>
        <v>7455.9999999999991</v>
      </c>
      <c r="P70" s="99"/>
      <c r="Q70" s="99"/>
      <c r="R70" s="153">
        <f t="shared" si="5"/>
        <v>0</v>
      </c>
      <c r="S70" s="119">
        <f t="shared" si="6"/>
        <v>7224.3499999999995</v>
      </c>
      <c r="T70" s="119">
        <f t="shared" si="7"/>
        <v>231.65</v>
      </c>
      <c r="U70" s="154">
        <f t="shared" si="8"/>
        <v>7455.9999999999991</v>
      </c>
      <c r="V70" s="89"/>
    </row>
    <row r="71" spans="1:22" s="86" customFormat="1" ht="15.75" x14ac:dyDescent="0.25">
      <c r="A71" s="71">
        <v>16</v>
      </c>
      <c r="B71" s="322"/>
      <c r="C71" s="322"/>
      <c r="D71" s="322"/>
      <c r="E71" s="322"/>
      <c r="F71" s="125" t="s">
        <v>538</v>
      </c>
      <c r="G71" s="99">
        <v>-4887.2299999999959</v>
      </c>
      <c r="H71" s="99">
        <v>-102.76999999999998</v>
      </c>
      <c r="I71" s="99">
        <f t="shared" si="0"/>
        <v>-4989.9999999999964</v>
      </c>
      <c r="J71" s="71"/>
      <c r="K71" s="71"/>
      <c r="L71" s="153">
        <f t="shared" si="1"/>
        <v>0</v>
      </c>
      <c r="M71" s="153">
        <f t="shared" si="2"/>
        <v>-4887.2299999999959</v>
      </c>
      <c r="N71" s="153">
        <f t="shared" si="3"/>
        <v>-102.76999999999998</v>
      </c>
      <c r="O71" s="153">
        <f t="shared" si="4"/>
        <v>-4989.9999999999964</v>
      </c>
      <c r="P71" s="99"/>
      <c r="Q71" s="99"/>
      <c r="R71" s="153">
        <f t="shared" si="5"/>
        <v>0</v>
      </c>
      <c r="S71" s="119">
        <f t="shared" si="6"/>
        <v>-4887.2299999999959</v>
      </c>
      <c r="T71" s="119">
        <f t="shared" si="7"/>
        <v>-102.76999999999998</v>
      </c>
      <c r="U71" s="154">
        <f t="shared" si="8"/>
        <v>-4989.9999999999964</v>
      </c>
      <c r="V71" s="89"/>
    </row>
    <row r="72" spans="1:22" s="86" customFormat="1" ht="15.75" x14ac:dyDescent="0.25">
      <c r="A72" s="71">
        <v>17</v>
      </c>
      <c r="B72" s="322"/>
      <c r="C72" s="322"/>
      <c r="D72" s="322"/>
      <c r="E72" s="322"/>
      <c r="F72" s="125" t="s">
        <v>539</v>
      </c>
      <c r="G72" s="99">
        <v>4430.3099999999995</v>
      </c>
      <c r="H72" s="99">
        <v>4264.6899999999996</v>
      </c>
      <c r="I72" s="99">
        <f t="shared" si="0"/>
        <v>8695</v>
      </c>
      <c r="J72" s="71"/>
      <c r="K72" s="71"/>
      <c r="L72" s="153">
        <f t="shared" si="1"/>
        <v>0</v>
      </c>
      <c r="M72" s="153">
        <f t="shared" si="2"/>
        <v>4430.3099999999995</v>
      </c>
      <c r="N72" s="153">
        <f t="shared" si="3"/>
        <v>4264.6899999999996</v>
      </c>
      <c r="O72" s="153">
        <f t="shared" si="4"/>
        <v>8695</v>
      </c>
      <c r="P72" s="99"/>
      <c r="Q72" s="99"/>
      <c r="R72" s="153">
        <f t="shared" si="5"/>
        <v>0</v>
      </c>
      <c r="S72" s="119">
        <f t="shared" si="6"/>
        <v>4430.3099999999995</v>
      </c>
      <c r="T72" s="119">
        <f t="shared" si="7"/>
        <v>4264.6899999999996</v>
      </c>
      <c r="U72" s="154">
        <f t="shared" si="8"/>
        <v>8695</v>
      </c>
      <c r="V72" s="89"/>
    </row>
    <row r="73" spans="1:22" s="86" customFormat="1" ht="15.75" x14ac:dyDescent="0.25">
      <c r="A73" s="71">
        <v>18</v>
      </c>
      <c r="B73" s="322"/>
      <c r="C73" s="322"/>
      <c r="D73" s="322"/>
      <c r="E73" s="322"/>
      <c r="F73" s="125" t="s">
        <v>540</v>
      </c>
      <c r="G73" s="99">
        <v>2861.35</v>
      </c>
      <c r="H73" s="99">
        <v>1108.6500000000001</v>
      </c>
      <c r="I73" s="99">
        <f t="shared" si="0"/>
        <v>3970</v>
      </c>
      <c r="J73" s="71"/>
      <c r="K73" s="71"/>
      <c r="L73" s="153">
        <f t="shared" si="1"/>
        <v>0</v>
      </c>
      <c r="M73" s="153">
        <f t="shared" si="2"/>
        <v>2861.35</v>
      </c>
      <c r="N73" s="153">
        <f t="shared" si="3"/>
        <v>1108.6500000000001</v>
      </c>
      <c r="O73" s="153">
        <f t="shared" si="4"/>
        <v>3970</v>
      </c>
      <c r="P73" s="99"/>
      <c r="Q73" s="99"/>
      <c r="R73" s="153">
        <f t="shared" si="5"/>
        <v>0</v>
      </c>
      <c r="S73" s="119">
        <f t="shared" si="6"/>
        <v>2861.35</v>
      </c>
      <c r="T73" s="119">
        <f t="shared" si="7"/>
        <v>1108.6500000000001</v>
      </c>
      <c r="U73" s="154">
        <f t="shared" si="8"/>
        <v>3970</v>
      </c>
      <c r="V73" s="89"/>
    </row>
    <row r="74" spans="1:22" s="86" customFormat="1" ht="15.75" x14ac:dyDescent="0.25">
      <c r="A74" s="94">
        <v>19</v>
      </c>
      <c r="B74" s="322"/>
      <c r="C74" s="322"/>
      <c r="D74" s="322"/>
      <c r="E74" s="322"/>
      <c r="F74" s="125" t="s">
        <v>541</v>
      </c>
      <c r="G74" s="99">
        <v>2861.13</v>
      </c>
      <c r="H74" s="99">
        <v>1106.8699999999999</v>
      </c>
      <c r="I74" s="99">
        <f t="shared" ref="I74:I137" si="11">+G74+H74</f>
        <v>3968</v>
      </c>
      <c r="J74" s="71"/>
      <c r="K74" s="71"/>
      <c r="L74" s="153">
        <f t="shared" si="1"/>
        <v>0</v>
      </c>
      <c r="M74" s="153">
        <f t="shared" si="2"/>
        <v>2861.13</v>
      </c>
      <c r="N74" s="153">
        <f t="shared" si="3"/>
        <v>1106.8699999999999</v>
      </c>
      <c r="O74" s="153">
        <f t="shared" si="4"/>
        <v>3968</v>
      </c>
      <c r="P74" s="99"/>
      <c r="Q74" s="99"/>
      <c r="R74" s="153">
        <f t="shared" si="5"/>
        <v>0</v>
      </c>
      <c r="S74" s="119">
        <f t="shared" si="6"/>
        <v>2861.13</v>
      </c>
      <c r="T74" s="119">
        <f t="shared" si="7"/>
        <v>1106.8699999999999</v>
      </c>
      <c r="U74" s="154">
        <f t="shared" si="8"/>
        <v>3968</v>
      </c>
      <c r="V74" s="89"/>
    </row>
    <row r="75" spans="1:22" s="86" customFormat="1" ht="15.75" x14ac:dyDescent="0.25">
      <c r="A75" s="94">
        <v>20</v>
      </c>
      <c r="B75" s="322"/>
      <c r="C75" s="322"/>
      <c r="D75" s="322"/>
      <c r="E75" s="322"/>
      <c r="F75" s="125" t="s">
        <v>542</v>
      </c>
      <c r="G75" s="99">
        <v>2861.13</v>
      </c>
      <c r="H75" s="99">
        <v>1106.8699999999999</v>
      </c>
      <c r="I75" s="99">
        <f t="shared" si="11"/>
        <v>3968</v>
      </c>
      <c r="J75" s="71"/>
      <c r="K75" s="71"/>
      <c r="L75" s="153">
        <f t="shared" ref="L75:L115" si="12">J75+K75</f>
        <v>0</v>
      </c>
      <c r="M75" s="153">
        <f t="shared" ref="M75:M115" si="13">G75+J75</f>
        <v>2861.13</v>
      </c>
      <c r="N75" s="153">
        <f t="shared" ref="N75:N115" si="14">H75+K75</f>
        <v>1106.8699999999999</v>
      </c>
      <c r="O75" s="153">
        <f t="shared" ref="O75:O115" si="15">I75+L75</f>
        <v>3968</v>
      </c>
      <c r="P75" s="99"/>
      <c r="Q75" s="99"/>
      <c r="R75" s="153">
        <f t="shared" ref="R75:R115" si="16">P75+Q75</f>
        <v>0</v>
      </c>
      <c r="S75" s="119">
        <f t="shared" ref="S75:S115" si="17">M75-P75</f>
        <v>2861.13</v>
      </c>
      <c r="T75" s="119">
        <f t="shared" ref="T75:T115" si="18">N75-Q75</f>
        <v>1106.8699999999999</v>
      </c>
      <c r="U75" s="154">
        <f t="shared" ref="U75:U115" si="19">O75-R75</f>
        <v>3968</v>
      </c>
      <c r="V75" s="89"/>
    </row>
    <row r="76" spans="1:22" s="86" customFormat="1" ht="15.75" x14ac:dyDescent="0.25">
      <c r="A76" s="94">
        <v>21</v>
      </c>
      <c r="B76" s="322"/>
      <c r="C76" s="322"/>
      <c r="D76" s="322"/>
      <c r="E76" s="322"/>
      <c r="F76" s="125" t="s">
        <v>543</v>
      </c>
      <c r="G76" s="99">
        <v>2861.13</v>
      </c>
      <c r="H76" s="99">
        <v>1106.8699999999999</v>
      </c>
      <c r="I76" s="99">
        <f t="shared" si="11"/>
        <v>3968</v>
      </c>
      <c r="J76" s="71"/>
      <c r="K76" s="71"/>
      <c r="L76" s="153">
        <f t="shared" si="12"/>
        <v>0</v>
      </c>
      <c r="M76" s="153">
        <f t="shared" si="13"/>
        <v>2861.13</v>
      </c>
      <c r="N76" s="153">
        <f t="shared" si="14"/>
        <v>1106.8699999999999</v>
      </c>
      <c r="O76" s="153">
        <f t="shared" si="15"/>
        <v>3968</v>
      </c>
      <c r="P76" s="99"/>
      <c r="Q76" s="99"/>
      <c r="R76" s="153">
        <f t="shared" si="16"/>
        <v>0</v>
      </c>
      <c r="S76" s="119">
        <f t="shared" si="17"/>
        <v>2861.13</v>
      </c>
      <c r="T76" s="119">
        <f t="shared" si="18"/>
        <v>1106.8699999999999</v>
      </c>
      <c r="U76" s="154">
        <f t="shared" si="19"/>
        <v>3968</v>
      </c>
      <c r="V76" s="89"/>
    </row>
    <row r="77" spans="1:22" s="86" customFormat="1" ht="15.75" x14ac:dyDescent="0.25">
      <c r="A77" s="94">
        <v>22</v>
      </c>
      <c r="B77" s="322"/>
      <c r="C77" s="322"/>
      <c r="D77" s="322"/>
      <c r="E77" s="322"/>
      <c r="F77" s="125" t="s">
        <v>544</v>
      </c>
      <c r="G77" s="99">
        <v>2049.62</v>
      </c>
      <c r="H77" s="99">
        <v>1041.3800000000001</v>
      </c>
      <c r="I77" s="99">
        <f t="shared" si="11"/>
        <v>3091</v>
      </c>
      <c r="J77" s="71"/>
      <c r="K77" s="71"/>
      <c r="L77" s="153">
        <f t="shared" si="12"/>
        <v>0</v>
      </c>
      <c r="M77" s="153">
        <f t="shared" si="13"/>
        <v>2049.62</v>
      </c>
      <c r="N77" s="153">
        <f t="shared" si="14"/>
        <v>1041.3800000000001</v>
      </c>
      <c r="O77" s="153">
        <f t="shared" si="15"/>
        <v>3091</v>
      </c>
      <c r="P77" s="99"/>
      <c r="Q77" s="99"/>
      <c r="R77" s="153">
        <f t="shared" si="16"/>
        <v>0</v>
      </c>
      <c r="S77" s="119">
        <f t="shared" si="17"/>
        <v>2049.62</v>
      </c>
      <c r="T77" s="119">
        <f t="shared" si="18"/>
        <v>1041.3800000000001</v>
      </c>
      <c r="U77" s="154">
        <f t="shared" si="19"/>
        <v>3091</v>
      </c>
      <c r="V77" s="89"/>
    </row>
    <row r="78" spans="1:22" s="86" customFormat="1" ht="15.75" x14ac:dyDescent="0.25">
      <c r="A78" s="94">
        <v>23</v>
      </c>
      <c r="B78" s="322"/>
      <c r="C78" s="322"/>
      <c r="D78" s="322"/>
      <c r="E78" s="322"/>
      <c r="F78" s="125" t="s">
        <v>545</v>
      </c>
      <c r="G78" s="99">
        <v>2860.03</v>
      </c>
      <c r="H78" s="99">
        <v>1103.97</v>
      </c>
      <c r="I78" s="99">
        <f t="shared" si="11"/>
        <v>3964</v>
      </c>
      <c r="J78" s="71"/>
      <c r="K78" s="71"/>
      <c r="L78" s="153">
        <f t="shared" si="12"/>
        <v>0</v>
      </c>
      <c r="M78" s="153">
        <f t="shared" si="13"/>
        <v>2860.03</v>
      </c>
      <c r="N78" s="153">
        <f t="shared" si="14"/>
        <v>1103.97</v>
      </c>
      <c r="O78" s="153">
        <f t="shared" si="15"/>
        <v>3964</v>
      </c>
      <c r="P78" s="99"/>
      <c r="Q78" s="99"/>
      <c r="R78" s="153">
        <f t="shared" si="16"/>
        <v>0</v>
      </c>
      <c r="S78" s="119">
        <f t="shared" si="17"/>
        <v>2860.03</v>
      </c>
      <c r="T78" s="119">
        <f t="shared" si="18"/>
        <v>1103.97</v>
      </c>
      <c r="U78" s="154">
        <f t="shared" si="19"/>
        <v>3964</v>
      </c>
      <c r="V78" s="89"/>
    </row>
    <row r="79" spans="1:22" s="86" customFormat="1" ht="15.75" x14ac:dyDescent="0.25">
      <c r="A79" s="94">
        <v>24</v>
      </c>
      <c r="B79" s="322"/>
      <c r="C79" s="322"/>
      <c r="D79" s="322"/>
      <c r="E79" s="322"/>
      <c r="F79" s="125" t="s">
        <v>546</v>
      </c>
      <c r="G79" s="99">
        <v>2861.62</v>
      </c>
      <c r="H79" s="99">
        <v>840.38</v>
      </c>
      <c r="I79" s="99">
        <f t="shared" si="11"/>
        <v>3702</v>
      </c>
      <c r="J79" s="71"/>
      <c r="K79" s="71"/>
      <c r="L79" s="153">
        <f t="shared" si="12"/>
        <v>0</v>
      </c>
      <c r="M79" s="153">
        <f t="shared" si="13"/>
        <v>2861.62</v>
      </c>
      <c r="N79" s="153">
        <f t="shared" si="14"/>
        <v>840.38</v>
      </c>
      <c r="O79" s="153">
        <f t="shared" si="15"/>
        <v>3702</v>
      </c>
      <c r="P79" s="99"/>
      <c r="Q79" s="99"/>
      <c r="R79" s="153">
        <f t="shared" si="16"/>
        <v>0</v>
      </c>
      <c r="S79" s="119">
        <f t="shared" si="17"/>
        <v>2861.62</v>
      </c>
      <c r="T79" s="119">
        <f t="shared" si="18"/>
        <v>840.38</v>
      </c>
      <c r="U79" s="154">
        <f t="shared" si="19"/>
        <v>3702</v>
      </c>
      <c r="V79" s="89"/>
    </row>
    <row r="80" spans="1:22" s="86" customFormat="1" ht="15.75" x14ac:dyDescent="0.25">
      <c r="A80" s="94">
        <v>25</v>
      </c>
      <c r="B80" s="322"/>
      <c r="C80" s="322"/>
      <c r="D80" s="322"/>
      <c r="E80" s="322"/>
      <c r="F80" s="125" t="s">
        <v>547</v>
      </c>
      <c r="G80" s="99">
        <v>2049.7400000000002</v>
      </c>
      <c r="H80" s="99">
        <v>771.26</v>
      </c>
      <c r="I80" s="99">
        <f t="shared" si="11"/>
        <v>2821</v>
      </c>
      <c r="J80" s="71"/>
      <c r="K80" s="71"/>
      <c r="L80" s="153">
        <f t="shared" si="12"/>
        <v>0</v>
      </c>
      <c r="M80" s="153">
        <f t="shared" si="13"/>
        <v>2049.7400000000002</v>
      </c>
      <c r="N80" s="153">
        <f t="shared" si="14"/>
        <v>771.26</v>
      </c>
      <c r="O80" s="153">
        <f t="shared" si="15"/>
        <v>2821</v>
      </c>
      <c r="P80" s="99"/>
      <c r="Q80" s="99"/>
      <c r="R80" s="153">
        <f t="shared" si="16"/>
        <v>0</v>
      </c>
      <c r="S80" s="119">
        <f t="shared" si="17"/>
        <v>2049.7400000000002</v>
      </c>
      <c r="T80" s="119">
        <f t="shared" si="18"/>
        <v>771.26</v>
      </c>
      <c r="U80" s="154">
        <f t="shared" si="19"/>
        <v>2821</v>
      </c>
      <c r="V80" s="89"/>
    </row>
    <row r="81" spans="1:22" s="86" customFormat="1" ht="15.75" x14ac:dyDescent="0.25">
      <c r="A81" s="94">
        <v>26</v>
      </c>
      <c r="B81" s="322"/>
      <c r="C81" s="322"/>
      <c r="D81" s="322"/>
      <c r="E81" s="322"/>
      <c r="F81" s="125" t="s">
        <v>548</v>
      </c>
      <c r="G81" s="99">
        <v>999.57999999999993</v>
      </c>
      <c r="H81" s="99">
        <v>781.42</v>
      </c>
      <c r="I81" s="99">
        <f t="shared" si="11"/>
        <v>1781</v>
      </c>
      <c r="J81" s="71"/>
      <c r="K81" s="71"/>
      <c r="L81" s="153">
        <f t="shared" si="12"/>
        <v>0</v>
      </c>
      <c r="M81" s="153">
        <f t="shared" si="13"/>
        <v>999.57999999999993</v>
      </c>
      <c r="N81" s="153">
        <f t="shared" si="14"/>
        <v>781.42</v>
      </c>
      <c r="O81" s="153">
        <f t="shared" si="15"/>
        <v>1781</v>
      </c>
      <c r="P81" s="99"/>
      <c r="Q81" s="99"/>
      <c r="R81" s="153">
        <f t="shared" si="16"/>
        <v>0</v>
      </c>
      <c r="S81" s="119">
        <f t="shared" si="17"/>
        <v>999.57999999999993</v>
      </c>
      <c r="T81" s="119">
        <f t="shared" si="18"/>
        <v>781.42</v>
      </c>
      <c r="U81" s="154">
        <f t="shared" si="19"/>
        <v>1781</v>
      </c>
      <c r="V81" s="89"/>
    </row>
    <row r="82" spans="1:22" s="86" customFormat="1" ht="15.75" x14ac:dyDescent="0.25">
      <c r="A82" s="94">
        <v>27</v>
      </c>
      <c r="B82" s="322"/>
      <c r="C82" s="322"/>
      <c r="D82" s="322"/>
      <c r="E82" s="322"/>
      <c r="F82" s="125" t="s">
        <v>549</v>
      </c>
      <c r="G82" s="99">
        <v>2051.06</v>
      </c>
      <c r="H82" s="99">
        <v>767.94</v>
      </c>
      <c r="I82" s="99">
        <f t="shared" si="11"/>
        <v>2819</v>
      </c>
      <c r="J82" s="71"/>
      <c r="K82" s="71"/>
      <c r="L82" s="153">
        <f t="shared" si="12"/>
        <v>0</v>
      </c>
      <c r="M82" s="153">
        <f t="shared" si="13"/>
        <v>2051.06</v>
      </c>
      <c r="N82" s="153">
        <f t="shared" si="14"/>
        <v>767.94</v>
      </c>
      <c r="O82" s="153">
        <f t="shared" si="15"/>
        <v>2819</v>
      </c>
      <c r="P82" s="99"/>
      <c r="Q82" s="99"/>
      <c r="R82" s="153">
        <f t="shared" si="16"/>
        <v>0</v>
      </c>
      <c r="S82" s="119">
        <f t="shared" si="17"/>
        <v>2051.06</v>
      </c>
      <c r="T82" s="119">
        <f t="shared" si="18"/>
        <v>767.94</v>
      </c>
      <c r="U82" s="154">
        <f t="shared" si="19"/>
        <v>2819</v>
      </c>
      <c r="V82" s="89"/>
    </row>
    <row r="83" spans="1:22" s="86" customFormat="1" ht="15.75" x14ac:dyDescent="0.25">
      <c r="A83" s="94">
        <v>28</v>
      </c>
      <c r="B83" s="322"/>
      <c r="C83" s="322"/>
      <c r="D83" s="322"/>
      <c r="E83" s="322"/>
      <c r="F83" s="125" t="s">
        <v>550</v>
      </c>
      <c r="G83" s="99">
        <v>24521.81</v>
      </c>
      <c r="H83" s="99">
        <v>1194.19</v>
      </c>
      <c r="I83" s="99">
        <f t="shared" si="11"/>
        <v>25716</v>
      </c>
      <c r="J83" s="71"/>
      <c r="K83" s="71"/>
      <c r="L83" s="153">
        <f t="shared" si="12"/>
        <v>0</v>
      </c>
      <c r="M83" s="153">
        <f t="shared" si="13"/>
        <v>24521.81</v>
      </c>
      <c r="N83" s="153">
        <f t="shared" si="14"/>
        <v>1194.19</v>
      </c>
      <c r="O83" s="153">
        <f t="shared" si="15"/>
        <v>25716</v>
      </c>
      <c r="P83" s="99"/>
      <c r="Q83" s="99"/>
      <c r="R83" s="153">
        <f t="shared" si="16"/>
        <v>0</v>
      </c>
      <c r="S83" s="119">
        <f t="shared" si="17"/>
        <v>24521.81</v>
      </c>
      <c r="T83" s="119">
        <f t="shared" si="18"/>
        <v>1194.19</v>
      </c>
      <c r="U83" s="154">
        <f t="shared" si="19"/>
        <v>25716</v>
      </c>
      <c r="V83" s="89"/>
    </row>
    <row r="84" spans="1:22" s="86" customFormat="1" ht="15.75" x14ac:dyDescent="0.25">
      <c r="A84" s="94">
        <v>29</v>
      </c>
      <c r="B84" s="336"/>
      <c r="C84" s="336"/>
      <c r="D84" s="336"/>
      <c r="E84" s="336"/>
      <c r="F84" s="125" t="s">
        <v>551</v>
      </c>
      <c r="G84" s="99">
        <v>1051</v>
      </c>
      <c r="H84" s="99">
        <v>0</v>
      </c>
      <c r="I84" s="99">
        <f t="shared" si="11"/>
        <v>1051</v>
      </c>
      <c r="J84" s="71"/>
      <c r="K84" s="71"/>
      <c r="L84" s="153">
        <f t="shared" si="12"/>
        <v>0</v>
      </c>
      <c r="M84" s="153">
        <f t="shared" si="13"/>
        <v>1051</v>
      </c>
      <c r="N84" s="153">
        <f t="shared" si="14"/>
        <v>0</v>
      </c>
      <c r="O84" s="153">
        <f t="shared" si="15"/>
        <v>1051</v>
      </c>
      <c r="P84" s="99"/>
      <c r="Q84" s="99"/>
      <c r="R84" s="153">
        <f t="shared" si="16"/>
        <v>0</v>
      </c>
      <c r="S84" s="119">
        <f t="shared" si="17"/>
        <v>1051</v>
      </c>
      <c r="T84" s="119">
        <f t="shared" si="18"/>
        <v>0</v>
      </c>
      <c r="U84" s="154">
        <f t="shared" si="19"/>
        <v>1051</v>
      </c>
      <c r="V84" s="89"/>
    </row>
    <row r="85" spans="1:22" s="113" customFormat="1" ht="15.75" x14ac:dyDescent="0.25">
      <c r="A85" s="318" t="s">
        <v>43</v>
      </c>
      <c r="B85" s="319"/>
      <c r="C85" s="319"/>
      <c r="D85" s="319"/>
      <c r="E85" s="319"/>
      <c r="F85" s="135">
        <f>A84</f>
        <v>29</v>
      </c>
      <c r="G85" s="75">
        <f>SUM(G56:G84)</f>
        <v>131356.83000000005</v>
      </c>
      <c r="H85" s="75">
        <f t="shared" ref="H85:U85" si="20">SUM(H56:H84)</f>
        <v>24150.169999999995</v>
      </c>
      <c r="I85" s="75">
        <f t="shared" si="20"/>
        <v>155507.00000000003</v>
      </c>
      <c r="J85" s="75">
        <f t="shared" si="20"/>
        <v>0</v>
      </c>
      <c r="K85" s="75">
        <f t="shared" si="20"/>
        <v>0</v>
      </c>
      <c r="L85" s="75">
        <f t="shared" si="20"/>
        <v>0</v>
      </c>
      <c r="M85" s="75">
        <f t="shared" si="20"/>
        <v>131356.83000000005</v>
      </c>
      <c r="N85" s="75">
        <f t="shared" si="20"/>
        <v>24150.169999999995</v>
      </c>
      <c r="O85" s="75">
        <f t="shared" si="20"/>
        <v>155507.00000000003</v>
      </c>
      <c r="P85" s="75">
        <f t="shared" si="20"/>
        <v>0</v>
      </c>
      <c r="Q85" s="75">
        <f t="shared" si="20"/>
        <v>0</v>
      </c>
      <c r="R85" s="75">
        <f t="shared" si="20"/>
        <v>0</v>
      </c>
      <c r="S85" s="75">
        <f t="shared" si="20"/>
        <v>131356.83000000005</v>
      </c>
      <c r="T85" s="75">
        <f t="shared" si="20"/>
        <v>24150.169999999995</v>
      </c>
      <c r="U85" s="75">
        <f t="shared" si="20"/>
        <v>155507.00000000003</v>
      </c>
      <c r="V85" s="87"/>
    </row>
    <row r="86" spans="1:22" s="86" customFormat="1" ht="15.75" x14ac:dyDescent="0.25">
      <c r="A86" s="71">
        <v>1</v>
      </c>
      <c r="B86" s="321" t="s">
        <v>1216</v>
      </c>
      <c r="C86" s="321" t="s">
        <v>5535</v>
      </c>
      <c r="D86" s="321" t="s">
        <v>5535</v>
      </c>
      <c r="E86" s="321" t="s">
        <v>552</v>
      </c>
      <c r="F86" s="125" t="s">
        <v>382</v>
      </c>
      <c r="G86" s="99">
        <v>21312.369999999995</v>
      </c>
      <c r="H86" s="99">
        <v>-279.36999999999989</v>
      </c>
      <c r="I86" s="99">
        <f t="shared" si="11"/>
        <v>21032.999999999996</v>
      </c>
      <c r="J86" s="71"/>
      <c r="K86" s="71"/>
      <c r="L86" s="153">
        <f t="shared" si="12"/>
        <v>0</v>
      </c>
      <c r="M86" s="153">
        <f t="shared" si="13"/>
        <v>21312.369999999995</v>
      </c>
      <c r="N86" s="153">
        <f t="shared" si="14"/>
        <v>-279.36999999999989</v>
      </c>
      <c r="O86" s="153">
        <f t="shared" si="15"/>
        <v>21032.999999999996</v>
      </c>
      <c r="P86" s="99"/>
      <c r="Q86" s="99"/>
      <c r="R86" s="153">
        <f t="shared" si="16"/>
        <v>0</v>
      </c>
      <c r="S86" s="119">
        <f t="shared" si="17"/>
        <v>21312.369999999995</v>
      </c>
      <c r="T86" s="119">
        <f t="shared" si="18"/>
        <v>-279.36999999999989</v>
      </c>
      <c r="U86" s="154">
        <f t="shared" si="19"/>
        <v>21032.999999999996</v>
      </c>
      <c r="V86" s="89"/>
    </row>
    <row r="87" spans="1:22" s="86" customFormat="1" ht="15.75" x14ac:dyDescent="0.25">
      <c r="A87" s="71">
        <v>2</v>
      </c>
      <c r="B87" s="322"/>
      <c r="C87" s="322"/>
      <c r="D87" s="322"/>
      <c r="E87" s="322"/>
      <c r="F87" s="125" t="s">
        <v>553</v>
      </c>
      <c r="G87" s="99">
        <v>29631</v>
      </c>
      <c r="H87" s="99">
        <v>3679</v>
      </c>
      <c r="I87" s="99">
        <f t="shared" si="11"/>
        <v>33310</v>
      </c>
      <c r="J87" s="71"/>
      <c r="K87" s="71"/>
      <c r="L87" s="153">
        <f t="shared" si="12"/>
        <v>0</v>
      </c>
      <c r="M87" s="153">
        <f t="shared" si="13"/>
        <v>29631</v>
      </c>
      <c r="N87" s="153">
        <f t="shared" si="14"/>
        <v>3679</v>
      </c>
      <c r="O87" s="153">
        <f t="shared" si="15"/>
        <v>33310</v>
      </c>
      <c r="P87" s="99"/>
      <c r="Q87" s="99"/>
      <c r="R87" s="153">
        <f t="shared" si="16"/>
        <v>0</v>
      </c>
      <c r="S87" s="119">
        <f t="shared" si="17"/>
        <v>29631</v>
      </c>
      <c r="T87" s="119">
        <f t="shared" si="18"/>
        <v>3679</v>
      </c>
      <c r="U87" s="154">
        <f t="shared" si="19"/>
        <v>33310</v>
      </c>
      <c r="V87" s="89"/>
    </row>
    <row r="88" spans="1:22" s="86" customFormat="1" ht="15.75" x14ac:dyDescent="0.25">
      <c r="A88" s="71">
        <v>3</v>
      </c>
      <c r="B88" s="322"/>
      <c r="C88" s="322"/>
      <c r="D88" s="322"/>
      <c r="E88" s="322"/>
      <c r="F88" s="125" t="s">
        <v>554</v>
      </c>
      <c r="G88" s="99">
        <v>17252.149999999998</v>
      </c>
      <c r="H88" s="99">
        <v>2789.85</v>
      </c>
      <c r="I88" s="99">
        <f t="shared" si="11"/>
        <v>20041.999999999996</v>
      </c>
      <c r="J88" s="71"/>
      <c r="K88" s="71"/>
      <c r="L88" s="153">
        <f t="shared" si="12"/>
        <v>0</v>
      </c>
      <c r="M88" s="153">
        <f t="shared" si="13"/>
        <v>17252.149999999998</v>
      </c>
      <c r="N88" s="153">
        <f t="shared" si="14"/>
        <v>2789.85</v>
      </c>
      <c r="O88" s="153">
        <f t="shared" si="15"/>
        <v>20041.999999999996</v>
      </c>
      <c r="P88" s="99"/>
      <c r="Q88" s="99"/>
      <c r="R88" s="153">
        <f t="shared" si="16"/>
        <v>0</v>
      </c>
      <c r="S88" s="119">
        <f t="shared" si="17"/>
        <v>17252.149999999998</v>
      </c>
      <c r="T88" s="119">
        <f t="shared" si="18"/>
        <v>2789.85</v>
      </c>
      <c r="U88" s="154">
        <f t="shared" si="19"/>
        <v>20041.999999999996</v>
      </c>
      <c r="V88" s="89"/>
    </row>
    <row r="89" spans="1:22" s="86" customFormat="1" ht="15.75" x14ac:dyDescent="0.25">
      <c r="A89" s="71">
        <v>4</v>
      </c>
      <c r="B89" s="322"/>
      <c r="C89" s="322"/>
      <c r="D89" s="322"/>
      <c r="E89" s="322"/>
      <c r="F89" s="125" t="s">
        <v>555</v>
      </c>
      <c r="G89" s="99">
        <v>13515.27</v>
      </c>
      <c r="H89" s="99">
        <v>5007.7299999999996</v>
      </c>
      <c r="I89" s="99">
        <f t="shared" si="11"/>
        <v>18523</v>
      </c>
      <c r="J89" s="71"/>
      <c r="K89" s="71"/>
      <c r="L89" s="153">
        <f t="shared" si="12"/>
        <v>0</v>
      </c>
      <c r="M89" s="153">
        <f t="shared" si="13"/>
        <v>13515.27</v>
      </c>
      <c r="N89" s="153">
        <f t="shared" si="14"/>
        <v>5007.7299999999996</v>
      </c>
      <c r="O89" s="153">
        <f t="shared" si="15"/>
        <v>18523</v>
      </c>
      <c r="P89" s="99"/>
      <c r="Q89" s="99"/>
      <c r="R89" s="153">
        <f t="shared" si="16"/>
        <v>0</v>
      </c>
      <c r="S89" s="119">
        <f t="shared" si="17"/>
        <v>13515.27</v>
      </c>
      <c r="T89" s="119">
        <f t="shared" si="18"/>
        <v>5007.7299999999996</v>
      </c>
      <c r="U89" s="154">
        <f t="shared" si="19"/>
        <v>18523</v>
      </c>
      <c r="V89" s="89"/>
    </row>
    <row r="90" spans="1:22" s="86" customFormat="1" ht="15.75" x14ac:dyDescent="0.25">
      <c r="A90" s="71">
        <v>5</v>
      </c>
      <c r="B90" s="322"/>
      <c r="C90" s="322"/>
      <c r="D90" s="322"/>
      <c r="E90" s="322"/>
      <c r="F90" s="125" t="s">
        <v>556</v>
      </c>
      <c r="G90" s="99">
        <v>10000</v>
      </c>
      <c r="H90" s="99">
        <v>0</v>
      </c>
      <c r="I90" s="99">
        <f t="shared" si="11"/>
        <v>10000</v>
      </c>
      <c r="J90" s="71"/>
      <c r="K90" s="71"/>
      <c r="L90" s="153">
        <f t="shared" si="12"/>
        <v>0</v>
      </c>
      <c r="M90" s="153">
        <f t="shared" si="13"/>
        <v>10000</v>
      </c>
      <c r="N90" s="153">
        <f t="shared" si="14"/>
        <v>0</v>
      </c>
      <c r="O90" s="153">
        <f t="shared" si="15"/>
        <v>10000</v>
      </c>
      <c r="P90" s="99"/>
      <c r="Q90" s="99"/>
      <c r="R90" s="153">
        <f t="shared" si="16"/>
        <v>0</v>
      </c>
      <c r="S90" s="119">
        <f t="shared" si="17"/>
        <v>10000</v>
      </c>
      <c r="T90" s="119">
        <f t="shared" si="18"/>
        <v>0</v>
      </c>
      <c r="U90" s="154">
        <f t="shared" si="19"/>
        <v>10000</v>
      </c>
      <c r="V90" s="89"/>
    </row>
    <row r="91" spans="1:22" s="86" customFormat="1" ht="15.75" x14ac:dyDescent="0.25">
      <c r="A91" s="71">
        <v>6</v>
      </c>
      <c r="B91" s="322"/>
      <c r="C91" s="322"/>
      <c r="D91" s="322"/>
      <c r="E91" s="322"/>
      <c r="F91" s="125" t="s">
        <v>289</v>
      </c>
      <c r="G91" s="99">
        <v>14574.1</v>
      </c>
      <c r="H91" s="99">
        <v>2746.9</v>
      </c>
      <c r="I91" s="99">
        <f t="shared" si="11"/>
        <v>17321</v>
      </c>
      <c r="J91" s="71"/>
      <c r="K91" s="71"/>
      <c r="L91" s="153">
        <f t="shared" si="12"/>
        <v>0</v>
      </c>
      <c r="M91" s="153">
        <f t="shared" si="13"/>
        <v>14574.1</v>
      </c>
      <c r="N91" s="153">
        <f t="shared" si="14"/>
        <v>2746.9</v>
      </c>
      <c r="O91" s="153">
        <f t="shared" si="15"/>
        <v>17321</v>
      </c>
      <c r="P91" s="99"/>
      <c r="Q91" s="99"/>
      <c r="R91" s="153">
        <f t="shared" si="16"/>
        <v>0</v>
      </c>
      <c r="S91" s="119">
        <f t="shared" si="17"/>
        <v>14574.1</v>
      </c>
      <c r="T91" s="119">
        <f t="shared" si="18"/>
        <v>2746.9</v>
      </c>
      <c r="U91" s="154">
        <f t="shared" si="19"/>
        <v>17321</v>
      </c>
      <c r="V91" s="89"/>
    </row>
    <row r="92" spans="1:22" s="86" customFormat="1" ht="15.75" x14ac:dyDescent="0.25">
      <c r="A92" s="71">
        <v>7</v>
      </c>
      <c r="B92" s="322"/>
      <c r="C92" s="322"/>
      <c r="D92" s="322"/>
      <c r="E92" s="322"/>
      <c r="F92" s="125" t="s">
        <v>290</v>
      </c>
      <c r="G92" s="99">
        <v>0</v>
      </c>
      <c r="H92" s="99">
        <v>0</v>
      </c>
      <c r="I92" s="99">
        <f t="shared" si="11"/>
        <v>0</v>
      </c>
      <c r="J92" s="71"/>
      <c r="K92" s="71"/>
      <c r="L92" s="153">
        <f t="shared" si="12"/>
        <v>0</v>
      </c>
      <c r="M92" s="153">
        <f t="shared" si="13"/>
        <v>0</v>
      </c>
      <c r="N92" s="153">
        <f t="shared" si="14"/>
        <v>0</v>
      </c>
      <c r="O92" s="153">
        <f t="shared" si="15"/>
        <v>0</v>
      </c>
      <c r="P92" s="99"/>
      <c r="Q92" s="99"/>
      <c r="R92" s="153">
        <f t="shared" si="16"/>
        <v>0</v>
      </c>
      <c r="S92" s="119">
        <f t="shared" si="17"/>
        <v>0</v>
      </c>
      <c r="T92" s="119">
        <f t="shared" si="18"/>
        <v>0</v>
      </c>
      <c r="U92" s="154">
        <f t="shared" si="19"/>
        <v>0</v>
      </c>
      <c r="V92" s="89"/>
    </row>
    <row r="93" spans="1:22" s="86" customFormat="1" ht="15.75" x14ac:dyDescent="0.25">
      <c r="A93" s="71">
        <v>8</v>
      </c>
      <c r="B93" s="322"/>
      <c r="C93" s="322"/>
      <c r="D93" s="322"/>
      <c r="E93" s="322"/>
      <c r="F93" s="125" t="s">
        <v>557</v>
      </c>
      <c r="G93" s="99">
        <v>16224.75</v>
      </c>
      <c r="H93" s="99">
        <v>4630.25</v>
      </c>
      <c r="I93" s="99">
        <f t="shared" si="11"/>
        <v>20855</v>
      </c>
      <c r="J93" s="71"/>
      <c r="K93" s="71"/>
      <c r="L93" s="153">
        <f t="shared" si="12"/>
        <v>0</v>
      </c>
      <c r="M93" s="153">
        <f t="shared" si="13"/>
        <v>16224.75</v>
      </c>
      <c r="N93" s="153">
        <f t="shared" si="14"/>
        <v>4630.25</v>
      </c>
      <c r="O93" s="153">
        <f t="shared" si="15"/>
        <v>20855</v>
      </c>
      <c r="P93" s="99"/>
      <c r="Q93" s="99"/>
      <c r="R93" s="153">
        <f t="shared" si="16"/>
        <v>0</v>
      </c>
      <c r="S93" s="119">
        <f t="shared" si="17"/>
        <v>16224.75</v>
      </c>
      <c r="T93" s="119">
        <f t="shared" si="18"/>
        <v>4630.25</v>
      </c>
      <c r="U93" s="154">
        <f t="shared" si="19"/>
        <v>20855</v>
      </c>
      <c r="V93" s="89"/>
    </row>
    <row r="94" spans="1:22" s="86" customFormat="1" ht="15.75" x14ac:dyDescent="0.25">
      <c r="A94" s="71">
        <v>9</v>
      </c>
      <c r="B94" s="322"/>
      <c r="C94" s="322"/>
      <c r="D94" s="322"/>
      <c r="E94" s="322"/>
      <c r="F94" s="125" t="s">
        <v>558</v>
      </c>
      <c r="G94" s="99">
        <v>27384.780000000002</v>
      </c>
      <c r="H94" s="99">
        <v>7671.22</v>
      </c>
      <c r="I94" s="99">
        <f t="shared" si="11"/>
        <v>35056</v>
      </c>
      <c r="J94" s="71"/>
      <c r="K94" s="71"/>
      <c r="L94" s="153">
        <f t="shared" si="12"/>
        <v>0</v>
      </c>
      <c r="M94" s="153">
        <f t="shared" si="13"/>
        <v>27384.780000000002</v>
      </c>
      <c r="N94" s="153">
        <f t="shared" si="14"/>
        <v>7671.22</v>
      </c>
      <c r="O94" s="153">
        <f t="shared" si="15"/>
        <v>35056</v>
      </c>
      <c r="P94" s="99"/>
      <c r="Q94" s="99"/>
      <c r="R94" s="153">
        <f t="shared" si="16"/>
        <v>0</v>
      </c>
      <c r="S94" s="119">
        <f t="shared" si="17"/>
        <v>27384.780000000002</v>
      </c>
      <c r="T94" s="119">
        <f t="shared" si="18"/>
        <v>7671.22</v>
      </c>
      <c r="U94" s="154">
        <f t="shared" si="19"/>
        <v>35056</v>
      </c>
      <c r="V94" s="89"/>
    </row>
    <row r="95" spans="1:22" s="86" customFormat="1" ht="15.75" x14ac:dyDescent="0.25">
      <c r="A95" s="71">
        <v>10</v>
      </c>
      <c r="B95" s="322"/>
      <c r="C95" s="322"/>
      <c r="D95" s="322"/>
      <c r="E95" s="322"/>
      <c r="F95" s="125" t="s">
        <v>559</v>
      </c>
      <c r="G95" s="99">
        <v>10438.709999999999</v>
      </c>
      <c r="H95" s="99">
        <v>3569.29</v>
      </c>
      <c r="I95" s="99">
        <f t="shared" si="11"/>
        <v>14008</v>
      </c>
      <c r="J95" s="71"/>
      <c r="K95" s="71"/>
      <c r="L95" s="153">
        <f t="shared" si="12"/>
        <v>0</v>
      </c>
      <c r="M95" s="153">
        <f t="shared" si="13"/>
        <v>10438.709999999999</v>
      </c>
      <c r="N95" s="153">
        <f t="shared" si="14"/>
        <v>3569.29</v>
      </c>
      <c r="O95" s="153">
        <f t="shared" si="15"/>
        <v>14008</v>
      </c>
      <c r="P95" s="99"/>
      <c r="Q95" s="99"/>
      <c r="R95" s="153">
        <f t="shared" si="16"/>
        <v>0</v>
      </c>
      <c r="S95" s="119">
        <f t="shared" si="17"/>
        <v>10438.709999999999</v>
      </c>
      <c r="T95" s="119">
        <f t="shared" si="18"/>
        <v>3569.29</v>
      </c>
      <c r="U95" s="154">
        <f t="shared" si="19"/>
        <v>14008</v>
      </c>
      <c r="V95" s="89"/>
    </row>
    <row r="96" spans="1:22" s="86" customFormat="1" ht="15.75" x14ac:dyDescent="0.25">
      <c r="A96" s="71">
        <v>11</v>
      </c>
      <c r="B96" s="322"/>
      <c r="C96" s="322"/>
      <c r="D96" s="322"/>
      <c r="E96" s="322"/>
      <c r="F96" s="125" t="s">
        <v>560</v>
      </c>
      <c r="G96" s="99">
        <v>31064.089999999997</v>
      </c>
      <c r="H96" s="99">
        <v>3203.91</v>
      </c>
      <c r="I96" s="99">
        <f t="shared" si="11"/>
        <v>34268</v>
      </c>
      <c r="J96" s="71"/>
      <c r="K96" s="71"/>
      <c r="L96" s="153">
        <f t="shared" si="12"/>
        <v>0</v>
      </c>
      <c r="M96" s="153">
        <f t="shared" si="13"/>
        <v>31064.089999999997</v>
      </c>
      <c r="N96" s="153">
        <f t="shared" si="14"/>
        <v>3203.91</v>
      </c>
      <c r="O96" s="153">
        <f t="shared" si="15"/>
        <v>34268</v>
      </c>
      <c r="P96" s="99"/>
      <c r="Q96" s="99"/>
      <c r="R96" s="153">
        <f t="shared" si="16"/>
        <v>0</v>
      </c>
      <c r="S96" s="119">
        <f t="shared" si="17"/>
        <v>31064.089999999997</v>
      </c>
      <c r="T96" s="119">
        <f t="shared" si="18"/>
        <v>3203.91</v>
      </c>
      <c r="U96" s="154">
        <f t="shared" si="19"/>
        <v>34268</v>
      </c>
      <c r="V96" s="89"/>
    </row>
    <row r="97" spans="1:22" s="86" customFormat="1" ht="15.75" x14ac:dyDescent="0.25">
      <c r="A97" s="71">
        <v>12</v>
      </c>
      <c r="B97" s="322"/>
      <c r="C97" s="322"/>
      <c r="D97" s="322"/>
      <c r="E97" s="322"/>
      <c r="F97" s="125" t="s">
        <v>561</v>
      </c>
      <c r="G97" s="99">
        <v>4386.8399999999992</v>
      </c>
      <c r="H97" s="99">
        <v>625.16</v>
      </c>
      <c r="I97" s="99">
        <f t="shared" si="11"/>
        <v>5011.9999999999991</v>
      </c>
      <c r="J97" s="71"/>
      <c r="K97" s="71"/>
      <c r="L97" s="153">
        <f t="shared" si="12"/>
        <v>0</v>
      </c>
      <c r="M97" s="153">
        <f t="shared" si="13"/>
        <v>4386.8399999999992</v>
      </c>
      <c r="N97" s="153">
        <f t="shared" si="14"/>
        <v>625.16</v>
      </c>
      <c r="O97" s="153">
        <f t="shared" si="15"/>
        <v>5011.9999999999991</v>
      </c>
      <c r="P97" s="99"/>
      <c r="Q97" s="99"/>
      <c r="R97" s="153">
        <f t="shared" si="16"/>
        <v>0</v>
      </c>
      <c r="S97" s="119">
        <f t="shared" si="17"/>
        <v>4386.8399999999992</v>
      </c>
      <c r="T97" s="119">
        <f t="shared" si="18"/>
        <v>625.16</v>
      </c>
      <c r="U97" s="154">
        <f t="shared" si="19"/>
        <v>5011.9999999999991</v>
      </c>
      <c r="V97" s="89"/>
    </row>
    <row r="98" spans="1:22" s="86" customFormat="1" ht="15.75" x14ac:dyDescent="0.25">
      <c r="A98" s="71">
        <v>13</v>
      </c>
      <c r="B98" s="322"/>
      <c r="C98" s="322"/>
      <c r="D98" s="322"/>
      <c r="E98" s="322"/>
      <c r="F98" s="125" t="s">
        <v>562</v>
      </c>
      <c r="G98" s="99">
        <v>12158.009999999998</v>
      </c>
      <c r="H98" s="99">
        <v>3016.99</v>
      </c>
      <c r="I98" s="99">
        <f t="shared" si="11"/>
        <v>15174.999999999998</v>
      </c>
      <c r="J98" s="71"/>
      <c r="K98" s="71"/>
      <c r="L98" s="153">
        <f t="shared" si="12"/>
        <v>0</v>
      </c>
      <c r="M98" s="153">
        <f t="shared" si="13"/>
        <v>12158.009999999998</v>
      </c>
      <c r="N98" s="153">
        <f t="shared" si="14"/>
        <v>3016.99</v>
      </c>
      <c r="O98" s="153">
        <f t="shared" si="15"/>
        <v>15174.999999999998</v>
      </c>
      <c r="P98" s="99"/>
      <c r="Q98" s="99"/>
      <c r="R98" s="153">
        <f t="shared" si="16"/>
        <v>0</v>
      </c>
      <c r="S98" s="119">
        <f t="shared" si="17"/>
        <v>12158.009999999998</v>
      </c>
      <c r="T98" s="119">
        <f t="shared" si="18"/>
        <v>3016.99</v>
      </c>
      <c r="U98" s="154">
        <f t="shared" si="19"/>
        <v>15174.999999999998</v>
      </c>
      <c r="V98" s="89"/>
    </row>
    <row r="99" spans="1:22" s="86" customFormat="1" ht="15.75" x14ac:dyDescent="0.25">
      <c r="A99" s="71">
        <v>14</v>
      </c>
      <c r="B99" s="322"/>
      <c r="C99" s="322"/>
      <c r="D99" s="322"/>
      <c r="E99" s="322"/>
      <c r="F99" s="125" t="s">
        <v>563</v>
      </c>
      <c r="G99" s="99">
        <v>30990.47</v>
      </c>
      <c r="H99" s="99">
        <v>1669.53</v>
      </c>
      <c r="I99" s="99">
        <f t="shared" si="11"/>
        <v>32660</v>
      </c>
      <c r="J99" s="71"/>
      <c r="K99" s="71"/>
      <c r="L99" s="153">
        <f t="shared" si="12"/>
        <v>0</v>
      </c>
      <c r="M99" s="153">
        <f t="shared" si="13"/>
        <v>30990.47</v>
      </c>
      <c r="N99" s="153">
        <f t="shared" si="14"/>
        <v>1669.53</v>
      </c>
      <c r="O99" s="153">
        <f t="shared" si="15"/>
        <v>32660</v>
      </c>
      <c r="P99" s="99"/>
      <c r="Q99" s="99"/>
      <c r="R99" s="153">
        <f t="shared" si="16"/>
        <v>0</v>
      </c>
      <c r="S99" s="119">
        <f t="shared" si="17"/>
        <v>30990.47</v>
      </c>
      <c r="T99" s="119">
        <f t="shared" si="18"/>
        <v>1669.53</v>
      </c>
      <c r="U99" s="154">
        <f t="shared" si="19"/>
        <v>32660</v>
      </c>
      <c r="V99" s="89"/>
    </row>
    <row r="100" spans="1:22" s="86" customFormat="1" ht="15.75" x14ac:dyDescent="0.25">
      <c r="A100" s="71">
        <v>15</v>
      </c>
      <c r="B100" s="322"/>
      <c r="C100" s="322"/>
      <c r="D100" s="322"/>
      <c r="E100" s="322"/>
      <c r="F100" s="125" t="s">
        <v>564</v>
      </c>
      <c r="G100" s="99">
        <v>17020.620000000003</v>
      </c>
      <c r="H100" s="99">
        <v>3883.38</v>
      </c>
      <c r="I100" s="99">
        <f t="shared" si="11"/>
        <v>20904.000000000004</v>
      </c>
      <c r="J100" s="71"/>
      <c r="K100" s="71"/>
      <c r="L100" s="153">
        <f t="shared" si="12"/>
        <v>0</v>
      </c>
      <c r="M100" s="153">
        <f t="shared" si="13"/>
        <v>17020.620000000003</v>
      </c>
      <c r="N100" s="153">
        <f t="shared" si="14"/>
        <v>3883.38</v>
      </c>
      <c r="O100" s="153">
        <f t="shared" si="15"/>
        <v>20904.000000000004</v>
      </c>
      <c r="P100" s="99"/>
      <c r="Q100" s="99"/>
      <c r="R100" s="153">
        <f t="shared" si="16"/>
        <v>0</v>
      </c>
      <c r="S100" s="119">
        <f t="shared" si="17"/>
        <v>17020.620000000003</v>
      </c>
      <c r="T100" s="119">
        <f t="shared" si="18"/>
        <v>3883.38</v>
      </c>
      <c r="U100" s="154">
        <f t="shared" si="19"/>
        <v>20904.000000000004</v>
      </c>
      <c r="V100" s="89"/>
    </row>
    <row r="101" spans="1:22" s="86" customFormat="1" ht="15.75" x14ac:dyDescent="0.25">
      <c r="A101" s="71">
        <v>16</v>
      </c>
      <c r="B101" s="322"/>
      <c r="C101" s="322"/>
      <c r="D101" s="322"/>
      <c r="E101" s="322"/>
      <c r="F101" s="132" t="s">
        <v>5477</v>
      </c>
      <c r="G101" s="99">
        <v>7170.55</v>
      </c>
      <c r="H101" s="99">
        <v>1.45</v>
      </c>
      <c r="I101" s="99">
        <f t="shared" si="11"/>
        <v>7172</v>
      </c>
      <c r="J101" s="71"/>
      <c r="K101" s="71"/>
      <c r="L101" s="153">
        <f t="shared" si="12"/>
        <v>0</v>
      </c>
      <c r="M101" s="153">
        <f>G101+J101</f>
        <v>7170.55</v>
      </c>
      <c r="N101" s="153">
        <f>H101+K101</f>
        <v>1.45</v>
      </c>
      <c r="O101" s="153">
        <f>I101+L101</f>
        <v>7172</v>
      </c>
      <c r="P101" s="99"/>
      <c r="Q101" s="99"/>
      <c r="R101" s="153">
        <f t="shared" si="16"/>
        <v>0</v>
      </c>
      <c r="S101" s="119">
        <f>M101-P101</f>
        <v>7170.55</v>
      </c>
      <c r="T101" s="119">
        <f>N101-Q101</f>
        <v>1.45</v>
      </c>
      <c r="U101" s="154">
        <f>O101-R101</f>
        <v>7172</v>
      </c>
      <c r="V101" s="89"/>
    </row>
    <row r="102" spans="1:22" s="113" customFormat="1" ht="15.75" x14ac:dyDescent="0.25">
      <c r="A102" s="318" t="s">
        <v>43</v>
      </c>
      <c r="B102" s="319"/>
      <c r="C102" s="319"/>
      <c r="D102" s="319"/>
      <c r="E102" s="319"/>
      <c r="F102" s="135">
        <f>A101</f>
        <v>16</v>
      </c>
      <c r="G102" s="75">
        <f>SUM(G86:G101)</f>
        <v>263123.71000000002</v>
      </c>
      <c r="H102" s="75">
        <f t="shared" ref="H102:U102" si="21">SUM(H86:H101)</f>
        <v>42215.289999999994</v>
      </c>
      <c r="I102" s="75">
        <f t="shared" si="21"/>
        <v>305339</v>
      </c>
      <c r="J102" s="75">
        <f t="shared" si="21"/>
        <v>0</v>
      </c>
      <c r="K102" s="75">
        <f t="shared" si="21"/>
        <v>0</v>
      </c>
      <c r="L102" s="75">
        <f t="shared" si="21"/>
        <v>0</v>
      </c>
      <c r="M102" s="75">
        <f t="shared" si="21"/>
        <v>263123.71000000002</v>
      </c>
      <c r="N102" s="75">
        <f t="shared" si="21"/>
        <v>42215.289999999994</v>
      </c>
      <c r="O102" s="75">
        <f t="shared" si="21"/>
        <v>305339</v>
      </c>
      <c r="P102" s="75">
        <f t="shared" si="21"/>
        <v>0</v>
      </c>
      <c r="Q102" s="75">
        <f t="shared" si="21"/>
        <v>0</v>
      </c>
      <c r="R102" s="75">
        <f t="shared" si="21"/>
        <v>0</v>
      </c>
      <c r="S102" s="75">
        <f t="shared" si="21"/>
        <v>263123.71000000002</v>
      </c>
      <c r="T102" s="75">
        <f t="shared" si="21"/>
        <v>42215.289999999994</v>
      </c>
      <c r="U102" s="75">
        <f t="shared" si="21"/>
        <v>305339</v>
      </c>
      <c r="V102" s="83"/>
    </row>
    <row r="103" spans="1:22" s="86" customFormat="1" ht="15.75" x14ac:dyDescent="0.25">
      <c r="A103" s="71">
        <v>1</v>
      </c>
      <c r="B103" s="321" t="s">
        <v>1216</v>
      </c>
      <c r="C103" s="321" t="s">
        <v>5535</v>
      </c>
      <c r="D103" s="321" t="s">
        <v>5535</v>
      </c>
      <c r="E103" s="321" t="s">
        <v>572</v>
      </c>
      <c r="F103" s="125" t="s">
        <v>247</v>
      </c>
      <c r="G103" s="99">
        <v>41366.080000000002</v>
      </c>
      <c r="H103" s="99">
        <v>7852.92</v>
      </c>
      <c r="I103" s="99">
        <f t="shared" si="11"/>
        <v>49219</v>
      </c>
      <c r="J103" s="71"/>
      <c r="K103" s="71"/>
      <c r="L103" s="153">
        <f t="shared" si="12"/>
        <v>0</v>
      </c>
      <c r="M103" s="153">
        <f t="shared" si="13"/>
        <v>41366.080000000002</v>
      </c>
      <c r="N103" s="153">
        <f t="shared" si="14"/>
        <v>7852.92</v>
      </c>
      <c r="O103" s="153">
        <f t="shared" si="15"/>
        <v>49219</v>
      </c>
      <c r="P103" s="99"/>
      <c r="Q103" s="99"/>
      <c r="R103" s="153">
        <f t="shared" si="16"/>
        <v>0</v>
      </c>
      <c r="S103" s="119">
        <f t="shared" si="17"/>
        <v>41366.080000000002</v>
      </c>
      <c r="T103" s="119">
        <f t="shared" si="18"/>
        <v>7852.92</v>
      </c>
      <c r="U103" s="154">
        <f t="shared" si="19"/>
        <v>49219</v>
      </c>
      <c r="V103" s="89"/>
    </row>
    <row r="104" spans="1:22" s="86" customFormat="1" ht="15.75" x14ac:dyDescent="0.25">
      <c r="A104" s="71">
        <v>2</v>
      </c>
      <c r="B104" s="322"/>
      <c r="C104" s="322"/>
      <c r="D104" s="322"/>
      <c r="E104" s="322"/>
      <c r="F104" s="125" t="s">
        <v>248</v>
      </c>
      <c r="G104" s="99">
        <v>13962.5</v>
      </c>
      <c r="H104" s="99">
        <v>6059.5</v>
      </c>
      <c r="I104" s="99">
        <f t="shared" si="11"/>
        <v>20022</v>
      </c>
      <c r="J104" s="71"/>
      <c r="K104" s="71"/>
      <c r="L104" s="153">
        <f t="shared" si="12"/>
        <v>0</v>
      </c>
      <c r="M104" s="153">
        <f t="shared" si="13"/>
        <v>13962.5</v>
      </c>
      <c r="N104" s="153">
        <f t="shared" si="14"/>
        <v>6059.5</v>
      </c>
      <c r="O104" s="153">
        <f t="shared" si="15"/>
        <v>20022</v>
      </c>
      <c r="P104" s="99"/>
      <c r="Q104" s="99"/>
      <c r="R104" s="153">
        <f t="shared" si="16"/>
        <v>0</v>
      </c>
      <c r="S104" s="119">
        <f t="shared" si="17"/>
        <v>13962.5</v>
      </c>
      <c r="T104" s="119">
        <f t="shared" si="18"/>
        <v>6059.5</v>
      </c>
      <c r="U104" s="154">
        <f t="shared" si="19"/>
        <v>20022</v>
      </c>
      <c r="V104" s="89"/>
    </row>
    <row r="105" spans="1:22" s="86" customFormat="1" ht="15.75" x14ac:dyDescent="0.25">
      <c r="A105" s="71">
        <v>3</v>
      </c>
      <c r="B105" s="322"/>
      <c r="C105" s="322"/>
      <c r="D105" s="322"/>
      <c r="E105" s="322"/>
      <c r="F105" s="125" t="s">
        <v>223</v>
      </c>
      <c r="G105" s="99">
        <v>97934.75</v>
      </c>
      <c r="H105" s="99">
        <v>878.25</v>
      </c>
      <c r="I105" s="99">
        <f t="shared" si="11"/>
        <v>98813</v>
      </c>
      <c r="J105" s="71"/>
      <c r="K105" s="71"/>
      <c r="L105" s="153">
        <f t="shared" si="12"/>
        <v>0</v>
      </c>
      <c r="M105" s="153">
        <f t="shared" si="13"/>
        <v>97934.75</v>
      </c>
      <c r="N105" s="153">
        <f t="shared" si="14"/>
        <v>878.25</v>
      </c>
      <c r="O105" s="153">
        <f t="shared" si="15"/>
        <v>98813</v>
      </c>
      <c r="P105" s="99"/>
      <c r="Q105" s="99"/>
      <c r="R105" s="153">
        <f t="shared" si="16"/>
        <v>0</v>
      </c>
      <c r="S105" s="119">
        <f t="shared" si="17"/>
        <v>97934.75</v>
      </c>
      <c r="T105" s="119">
        <f t="shared" si="18"/>
        <v>878.25</v>
      </c>
      <c r="U105" s="154">
        <f t="shared" si="19"/>
        <v>98813</v>
      </c>
      <c r="V105" s="89"/>
    </row>
    <row r="106" spans="1:22" s="86" customFormat="1" ht="15.75" x14ac:dyDescent="0.25">
      <c r="A106" s="71">
        <v>4</v>
      </c>
      <c r="B106" s="322"/>
      <c r="C106" s="322"/>
      <c r="D106" s="322"/>
      <c r="E106" s="322"/>
      <c r="F106" s="125" t="s">
        <v>224</v>
      </c>
      <c r="G106" s="99">
        <v>41119.47</v>
      </c>
      <c r="H106" s="99">
        <v>4754.53</v>
      </c>
      <c r="I106" s="99">
        <f t="shared" si="11"/>
        <v>45874</v>
      </c>
      <c r="J106" s="71"/>
      <c r="K106" s="71"/>
      <c r="L106" s="153">
        <f t="shared" si="12"/>
        <v>0</v>
      </c>
      <c r="M106" s="153">
        <f t="shared" si="13"/>
        <v>41119.47</v>
      </c>
      <c r="N106" s="153">
        <f t="shared" si="14"/>
        <v>4754.53</v>
      </c>
      <c r="O106" s="153">
        <f t="shared" si="15"/>
        <v>45874</v>
      </c>
      <c r="P106" s="99"/>
      <c r="Q106" s="99"/>
      <c r="R106" s="153">
        <f t="shared" si="16"/>
        <v>0</v>
      </c>
      <c r="S106" s="119">
        <f t="shared" si="17"/>
        <v>41119.47</v>
      </c>
      <c r="T106" s="119">
        <f t="shared" si="18"/>
        <v>4754.53</v>
      </c>
      <c r="U106" s="154">
        <f t="shared" si="19"/>
        <v>45874</v>
      </c>
      <c r="V106" s="89"/>
    </row>
    <row r="107" spans="1:22" s="86" customFormat="1" ht="15.75" x14ac:dyDescent="0.25">
      <c r="A107" s="71">
        <v>5</v>
      </c>
      <c r="B107" s="322"/>
      <c r="C107" s="322"/>
      <c r="D107" s="322"/>
      <c r="E107" s="322"/>
      <c r="F107" s="125" t="s">
        <v>295</v>
      </c>
      <c r="G107" s="99">
        <v>22424.84</v>
      </c>
      <c r="H107" s="99">
        <v>10726.16</v>
      </c>
      <c r="I107" s="99">
        <f t="shared" si="11"/>
        <v>33151</v>
      </c>
      <c r="J107" s="71"/>
      <c r="K107" s="71"/>
      <c r="L107" s="153">
        <f t="shared" si="12"/>
        <v>0</v>
      </c>
      <c r="M107" s="153">
        <f t="shared" si="13"/>
        <v>22424.84</v>
      </c>
      <c r="N107" s="153">
        <f t="shared" si="14"/>
        <v>10726.16</v>
      </c>
      <c r="O107" s="153">
        <f t="shared" si="15"/>
        <v>33151</v>
      </c>
      <c r="P107" s="99"/>
      <c r="Q107" s="99"/>
      <c r="R107" s="153">
        <f t="shared" si="16"/>
        <v>0</v>
      </c>
      <c r="S107" s="119">
        <f t="shared" si="17"/>
        <v>22424.84</v>
      </c>
      <c r="T107" s="119">
        <f t="shared" si="18"/>
        <v>10726.16</v>
      </c>
      <c r="U107" s="154">
        <f t="shared" si="19"/>
        <v>33151</v>
      </c>
      <c r="V107" s="89"/>
    </row>
    <row r="108" spans="1:22" s="86" customFormat="1" ht="15.75" x14ac:dyDescent="0.25">
      <c r="A108" s="71">
        <v>6</v>
      </c>
      <c r="B108" s="322"/>
      <c r="C108" s="322"/>
      <c r="D108" s="322"/>
      <c r="E108" s="322"/>
      <c r="F108" s="125" t="s">
        <v>573</v>
      </c>
      <c r="G108" s="99">
        <v>69258.55</v>
      </c>
      <c r="H108" s="99">
        <v>1018.45</v>
      </c>
      <c r="I108" s="99">
        <f t="shared" si="11"/>
        <v>70277</v>
      </c>
      <c r="J108" s="71"/>
      <c r="K108" s="71"/>
      <c r="L108" s="153">
        <f t="shared" si="12"/>
        <v>0</v>
      </c>
      <c r="M108" s="153">
        <f t="shared" si="13"/>
        <v>69258.55</v>
      </c>
      <c r="N108" s="153">
        <f t="shared" si="14"/>
        <v>1018.45</v>
      </c>
      <c r="O108" s="153">
        <f t="shared" si="15"/>
        <v>70277</v>
      </c>
      <c r="P108" s="99"/>
      <c r="Q108" s="99"/>
      <c r="R108" s="153">
        <f t="shared" si="16"/>
        <v>0</v>
      </c>
      <c r="S108" s="119">
        <f t="shared" si="17"/>
        <v>69258.55</v>
      </c>
      <c r="T108" s="119">
        <f t="shared" si="18"/>
        <v>1018.45</v>
      </c>
      <c r="U108" s="154">
        <f t="shared" si="19"/>
        <v>70277</v>
      </c>
      <c r="V108" s="89"/>
    </row>
    <row r="109" spans="1:22" s="86" customFormat="1" ht="15.75" x14ac:dyDescent="0.25">
      <c r="A109" s="71">
        <v>7</v>
      </c>
      <c r="B109" s="322"/>
      <c r="C109" s="322"/>
      <c r="D109" s="322"/>
      <c r="E109" s="322"/>
      <c r="F109" s="125" t="s">
        <v>574</v>
      </c>
      <c r="G109" s="99">
        <v>30389.759999999998</v>
      </c>
      <c r="H109" s="99">
        <v>6032.24</v>
      </c>
      <c r="I109" s="99">
        <f t="shared" si="11"/>
        <v>36422</v>
      </c>
      <c r="J109" s="71"/>
      <c r="K109" s="71"/>
      <c r="L109" s="153">
        <f t="shared" si="12"/>
        <v>0</v>
      </c>
      <c r="M109" s="153">
        <f t="shared" si="13"/>
        <v>30389.759999999998</v>
      </c>
      <c r="N109" s="153">
        <f t="shared" si="14"/>
        <v>6032.24</v>
      </c>
      <c r="O109" s="153">
        <f t="shared" si="15"/>
        <v>36422</v>
      </c>
      <c r="P109" s="99"/>
      <c r="Q109" s="99"/>
      <c r="R109" s="153">
        <f t="shared" si="16"/>
        <v>0</v>
      </c>
      <c r="S109" s="119">
        <f t="shared" si="17"/>
        <v>30389.759999999998</v>
      </c>
      <c r="T109" s="119">
        <f t="shared" si="18"/>
        <v>6032.24</v>
      </c>
      <c r="U109" s="154">
        <f t="shared" si="19"/>
        <v>36422</v>
      </c>
      <c r="V109" s="89"/>
    </row>
    <row r="110" spans="1:22" s="86" customFormat="1" ht="15.75" x14ac:dyDescent="0.25">
      <c r="A110" s="71">
        <v>8</v>
      </c>
      <c r="B110" s="322"/>
      <c r="C110" s="322"/>
      <c r="D110" s="322"/>
      <c r="E110" s="322"/>
      <c r="F110" s="125" t="s">
        <v>575</v>
      </c>
      <c r="G110" s="99">
        <v>23774.280000000002</v>
      </c>
      <c r="H110" s="99">
        <v>2727.72</v>
      </c>
      <c r="I110" s="99">
        <f t="shared" si="11"/>
        <v>26502.000000000004</v>
      </c>
      <c r="J110" s="71"/>
      <c r="K110" s="71"/>
      <c r="L110" s="153">
        <f t="shared" si="12"/>
        <v>0</v>
      </c>
      <c r="M110" s="153">
        <f t="shared" si="13"/>
        <v>23774.280000000002</v>
      </c>
      <c r="N110" s="153">
        <f t="shared" si="14"/>
        <v>2727.72</v>
      </c>
      <c r="O110" s="153">
        <f t="shared" si="15"/>
        <v>26502.000000000004</v>
      </c>
      <c r="P110" s="99"/>
      <c r="Q110" s="99"/>
      <c r="R110" s="153">
        <f t="shared" si="16"/>
        <v>0</v>
      </c>
      <c r="S110" s="119">
        <f t="shared" si="17"/>
        <v>23774.280000000002</v>
      </c>
      <c r="T110" s="119">
        <f t="shared" si="18"/>
        <v>2727.72</v>
      </c>
      <c r="U110" s="154">
        <f t="shared" si="19"/>
        <v>26502.000000000004</v>
      </c>
      <c r="V110" s="89"/>
    </row>
    <row r="111" spans="1:22" s="86" customFormat="1" ht="15.75" x14ac:dyDescent="0.25">
      <c r="A111" s="71">
        <v>9</v>
      </c>
      <c r="B111" s="322"/>
      <c r="C111" s="322"/>
      <c r="D111" s="322"/>
      <c r="E111" s="322"/>
      <c r="F111" s="125" t="s">
        <v>576</v>
      </c>
      <c r="G111" s="99">
        <v>33519.15</v>
      </c>
      <c r="H111" s="99">
        <v>6065.85</v>
      </c>
      <c r="I111" s="99">
        <f t="shared" si="11"/>
        <v>39585</v>
      </c>
      <c r="J111" s="71"/>
      <c r="K111" s="71"/>
      <c r="L111" s="153">
        <f t="shared" si="12"/>
        <v>0</v>
      </c>
      <c r="M111" s="153">
        <f t="shared" si="13"/>
        <v>33519.15</v>
      </c>
      <c r="N111" s="153">
        <f t="shared" si="14"/>
        <v>6065.85</v>
      </c>
      <c r="O111" s="153">
        <f t="shared" si="15"/>
        <v>39585</v>
      </c>
      <c r="P111" s="99"/>
      <c r="Q111" s="99"/>
      <c r="R111" s="153">
        <f t="shared" si="16"/>
        <v>0</v>
      </c>
      <c r="S111" s="119">
        <f t="shared" si="17"/>
        <v>33519.15</v>
      </c>
      <c r="T111" s="119">
        <f t="shared" si="18"/>
        <v>6065.85</v>
      </c>
      <c r="U111" s="154">
        <f t="shared" si="19"/>
        <v>39585</v>
      </c>
      <c r="V111" s="89"/>
    </row>
    <row r="112" spans="1:22" s="86" customFormat="1" ht="15.75" x14ac:dyDescent="0.25">
      <c r="A112" s="71">
        <v>10</v>
      </c>
      <c r="B112" s="322"/>
      <c r="C112" s="322"/>
      <c r="D112" s="322"/>
      <c r="E112" s="322"/>
      <c r="F112" s="125" t="s">
        <v>577</v>
      </c>
      <c r="G112" s="99">
        <v>14041.539999999999</v>
      </c>
      <c r="H112" s="99">
        <v>5329.46</v>
      </c>
      <c r="I112" s="99">
        <f t="shared" si="11"/>
        <v>19371</v>
      </c>
      <c r="J112" s="71"/>
      <c r="K112" s="71"/>
      <c r="L112" s="153">
        <f t="shared" si="12"/>
        <v>0</v>
      </c>
      <c r="M112" s="153">
        <f t="shared" si="13"/>
        <v>14041.539999999999</v>
      </c>
      <c r="N112" s="153">
        <f t="shared" si="14"/>
        <v>5329.46</v>
      </c>
      <c r="O112" s="153">
        <f t="shared" si="15"/>
        <v>19371</v>
      </c>
      <c r="P112" s="99"/>
      <c r="Q112" s="99"/>
      <c r="R112" s="153">
        <f t="shared" si="16"/>
        <v>0</v>
      </c>
      <c r="S112" s="119">
        <f t="shared" si="17"/>
        <v>14041.539999999999</v>
      </c>
      <c r="T112" s="119">
        <f t="shared" si="18"/>
        <v>5329.46</v>
      </c>
      <c r="U112" s="154">
        <f t="shared" si="19"/>
        <v>19371</v>
      </c>
      <c r="V112" s="89"/>
    </row>
    <row r="113" spans="1:22" s="86" customFormat="1" ht="15.75" x14ac:dyDescent="0.25">
      <c r="A113" s="71">
        <v>11</v>
      </c>
      <c r="B113" s="322"/>
      <c r="C113" s="322"/>
      <c r="D113" s="322"/>
      <c r="E113" s="322"/>
      <c r="F113" s="125" t="s">
        <v>578</v>
      </c>
      <c r="G113" s="99">
        <v>-16669.710000000003</v>
      </c>
      <c r="H113" s="99">
        <v>-2292.2900000000004</v>
      </c>
      <c r="I113" s="99">
        <f t="shared" si="11"/>
        <v>-18962.000000000004</v>
      </c>
      <c r="J113" s="71"/>
      <c r="K113" s="71"/>
      <c r="L113" s="153">
        <f t="shared" si="12"/>
        <v>0</v>
      </c>
      <c r="M113" s="153">
        <f t="shared" si="13"/>
        <v>-16669.710000000003</v>
      </c>
      <c r="N113" s="153">
        <f t="shared" si="14"/>
        <v>-2292.2900000000004</v>
      </c>
      <c r="O113" s="153">
        <f t="shared" si="15"/>
        <v>-18962.000000000004</v>
      </c>
      <c r="P113" s="99"/>
      <c r="Q113" s="99"/>
      <c r="R113" s="153">
        <f t="shared" si="16"/>
        <v>0</v>
      </c>
      <c r="S113" s="119">
        <f t="shared" si="17"/>
        <v>-16669.710000000003</v>
      </c>
      <c r="T113" s="119">
        <f t="shared" si="18"/>
        <v>-2292.2900000000004</v>
      </c>
      <c r="U113" s="154">
        <f t="shared" si="19"/>
        <v>-18962.000000000004</v>
      </c>
      <c r="V113" s="89"/>
    </row>
    <row r="114" spans="1:22" s="86" customFormat="1" ht="15.75" x14ac:dyDescent="0.25">
      <c r="A114" s="71">
        <v>12</v>
      </c>
      <c r="B114" s="322"/>
      <c r="C114" s="322"/>
      <c r="D114" s="322"/>
      <c r="E114" s="322"/>
      <c r="F114" s="125" t="s">
        <v>579</v>
      </c>
      <c r="G114" s="99">
        <v>1400</v>
      </c>
      <c r="H114" s="99">
        <v>0</v>
      </c>
      <c r="I114" s="99">
        <f t="shared" si="11"/>
        <v>1400</v>
      </c>
      <c r="J114" s="71"/>
      <c r="K114" s="71"/>
      <c r="L114" s="153">
        <f t="shared" si="12"/>
        <v>0</v>
      </c>
      <c r="M114" s="153">
        <f t="shared" si="13"/>
        <v>1400</v>
      </c>
      <c r="N114" s="153">
        <f t="shared" si="14"/>
        <v>0</v>
      </c>
      <c r="O114" s="153">
        <f t="shared" si="15"/>
        <v>1400</v>
      </c>
      <c r="P114" s="99"/>
      <c r="Q114" s="99"/>
      <c r="R114" s="153">
        <f t="shared" si="16"/>
        <v>0</v>
      </c>
      <c r="S114" s="119">
        <f t="shared" si="17"/>
        <v>1400</v>
      </c>
      <c r="T114" s="119">
        <f t="shared" si="18"/>
        <v>0</v>
      </c>
      <c r="U114" s="154">
        <f t="shared" si="19"/>
        <v>1400</v>
      </c>
      <c r="V114" s="89"/>
    </row>
    <row r="115" spans="1:22" s="86" customFormat="1" ht="15.75" x14ac:dyDescent="0.25">
      <c r="A115" s="71">
        <v>13</v>
      </c>
      <c r="B115" s="322"/>
      <c r="C115" s="322"/>
      <c r="D115" s="322"/>
      <c r="E115" s="322"/>
      <c r="F115" s="125" t="s">
        <v>580</v>
      </c>
      <c r="G115" s="99">
        <v>1050</v>
      </c>
      <c r="H115" s="99">
        <v>0</v>
      </c>
      <c r="I115" s="99">
        <f t="shared" si="11"/>
        <v>1050</v>
      </c>
      <c r="J115" s="71"/>
      <c r="K115" s="71"/>
      <c r="L115" s="153">
        <f t="shared" si="12"/>
        <v>0</v>
      </c>
      <c r="M115" s="153">
        <f t="shared" si="13"/>
        <v>1050</v>
      </c>
      <c r="N115" s="153">
        <f t="shared" si="14"/>
        <v>0</v>
      </c>
      <c r="O115" s="153">
        <f t="shared" si="15"/>
        <v>1050</v>
      </c>
      <c r="P115" s="99"/>
      <c r="Q115" s="99"/>
      <c r="R115" s="153">
        <f t="shared" si="16"/>
        <v>0</v>
      </c>
      <c r="S115" s="119">
        <f t="shared" si="17"/>
        <v>1050</v>
      </c>
      <c r="T115" s="119">
        <f t="shared" si="18"/>
        <v>0</v>
      </c>
      <c r="U115" s="154">
        <f t="shared" si="19"/>
        <v>1050</v>
      </c>
      <c r="V115" s="89"/>
    </row>
    <row r="116" spans="1:22" s="86" customFormat="1" ht="15.75" x14ac:dyDescent="0.25">
      <c r="A116" s="71">
        <v>14</v>
      </c>
      <c r="B116" s="322"/>
      <c r="C116" s="322"/>
      <c r="D116" s="322"/>
      <c r="E116" s="322"/>
      <c r="F116" s="125" t="s">
        <v>581</v>
      </c>
      <c r="G116" s="99">
        <v>-53439.26</v>
      </c>
      <c r="H116" s="99">
        <v>4988.26</v>
      </c>
      <c r="I116" s="99">
        <f t="shared" si="11"/>
        <v>-48451</v>
      </c>
      <c r="J116" s="71"/>
      <c r="K116" s="71"/>
      <c r="L116" s="153">
        <f t="shared" ref="L116:L125" si="22">J116+K116</f>
        <v>0</v>
      </c>
      <c r="M116" s="153">
        <f t="shared" ref="M116:O121" si="23">G116+J116</f>
        <v>-53439.26</v>
      </c>
      <c r="N116" s="153">
        <f t="shared" si="23"/>
        <v>4988.26</v>
      </c>
      <c r="O116" s="153">
        <f t="shared" si="23"/>
        <v>-48451</v>
      </c>
      <c r="P116" s="99"/>
      <c r="Q116" s="99"/>
      <c r="R116" s="153">
        <f t="shared" ref="R116:R125" si="24">P116+Q116</f>
        <v>0</v>
      </c>
      <c r="S116" s="119">
        <f t="shared" ref="S116:U121" si="25">M116-P116</f>
        <v>-53439.26</v>
      </c>
      <c r="T116" s="119">
        <f t="shared" si="25"/>
        <v>4988.26</v>
      </c>
      <c r="U116" s="154">
        <f t="shared" si="25"/>
        <v>-48451</v>
      </c>
      <c r="V116" s="89"/>
    </row>
    <row r="117" spans="1:22" s="86" customFormat="1" ht="15.75" x14ac:dyDescent="0.25">
      <c r="A117" s="71">
        <v>15</v>
      </c>
      <c r="B117" s="322"/>
      <c r="C117" s="322"/>
      <c r="D117" s="322"/>
      <c r="E117" s="322"/>
      <c r="F117" s="125" t="s">
        <v>582</v>
      </c>
      <c r="G117" s="99">
        <v>3697.73</v>
      </c>
      <c r="H117" s="99">
        <v>3354.27</v>
      </c>
      <c r="I117" s="99">
        <f t="shared" si="11"/>
        <v>7052</v>
      </c>
      <c r="J117" s="71"/>
      <c r="K117" s="71"/>
      <c r="L117" s="153">
        <f t="shared" si="22"/>
        <v>0</v>
      </c>
      <c r="M117" s="153">
        <f t="shared" si="23"/>
        <v>3697.73</v>
      </c>
      <c r="N117" s="153">
        <f t="shared" si="23"/>
        <v>3354.27</v>
      </c>
      <c r="O117" s="153">
        <f t="shared" si="23"/>
        <v>7052</v>
      </c>
      <c r="P117" s="99"/>
      <c r="Q117" s="99"/>
      <c r="R117" s="153">
        <f t="shared" si="24"/>
        <v>0</v>
      </c>
      <c r="S117" s="119">
        <f t="shared" si="25"/>
        <v>3697.73</v>
      </c>
      <c r="T117" s="119">
        <f t="shared" si="25"/>
        <v>3354.27</v>
      </c>
      <c r="U117" s="154">
        <f t="shared" si="25"/>
        <v>7052</v>
      </c>
      <c r="V117" s="89"/>
    </row>
    <row r="118" spans="1:22" s="86" customFormat="1" ht="15.75" x14ac:dyDescent="0.25">
      <c r="A118" s="71">
        <v>16</v>
      </c>
      <c r="B118" s="322"/>
      <c r="C118" s="322"/>
      <c r="D118" s="322"/>
      <c r="E118" s="322"/>
      <c r="F118" s="125" t="s">
        <v>583</v>
      </c>
      <c r="G118" s="99">
        <v>166.69999999999982</v>
      </c>
      <c r="H118" s="99">
        <v>2392.3000000000002</v>
      </c>
      <c r="I118" s="99">
        <f t="shared" si="11"/>
        <v>2559</v>
      </c>
      <c r="J118" s="71"/>
      <c r="K118" s="71"/>
      <c r="L118" s="153">
        <f t="shared" si="22"/>
        <v>0</v>
      </c>
      <c r="M118" s="153">
        <f t="shared" si="23"/>
        <v>166.69999999999982</v>
      </c>
      <c r="N118" s="153">
        <f t="shared" si="23"/>
        <v>2392.3000000000002</v>
      </c>
      <c r="O118" s="153">
        <f t="shared" si="23"/>
        <v>2559</v>
      </c>
      <c r="P118" s="99"/>
      <c r="Q118" s="99"/>
      <c r="R118" s="153">
        <f t="shared" si="24"/>
        <v>0</v>
      </c>
      <c r="S118" s="119">
        <f t="shared" si="25"/>
        <v>166.69999999999982</v>
      </c>
      <c r="T118" s="119">
        <f t="shared" si="25"/>
        <v>2392.3000000000002</v>
      </c>
      <c r="U118" s="154">
        <f t="shared" si="25"/>
        <v>2559</v>
      </c>
      <c r="V118" s="89"/>
    </row>
    <row r="119" spans="1:22" s="86" customFormat="1" ht="15.75" x14ac:dyDescent="0.25">
      <c r="A119" s="71">
        <v>17</v>
      </c>
      <c r="B119" s="322"/>
      <c r="C119" s="322"/>
      <c r="D119" s="322"/>
      <c r="E119" s="322"/>
      <c r="F119" s="125" t="s">
        <v>584</v>
      </c>
      <c r="G119" s="99">
        <v>15485.269999999999</v>
      </c>
      <c r="H119" s="99">
        <v>5049.7299999999996</v>
      </c>
      <c r="I119" s="99">
        <f t="shared" si="11"/>
        <v>20535</v>
      </c>
      <c r="J119" s="71"/>
      <c r="K119" s="71"/>
      <c r="L119" s="153">
        <f t="shared" si="22"/>
        <v>0</v>
      </c>
      <c r="M119" s="153">
        <f t="shared" si="23"/>
        <v>15485.269999999999</v>
      </c>
      <c r="N119" s="153">
        <f t="shared" si="23"/>
        <v>5049.7299999999996</v>
      </c>
      <c r="O119" s="153">
        <f t="shared" si="23"/>
        <v>20535</v>
      </c>
      <c r="P119" s="99"/>
      <c r="Q119" s="99"/>
      <c r="R119" s="153">
        <f t="shared" si="24"/>
        <v>0</v>
      </c>
      <c r="S119" s="119">
        <f t="shared" si="25"/>
        <v>15485.269999999999</v>
      </c>
      <c r="T119" s="119">
        <f t="shared" si="25"/>
        <v>5049.7299999999996</v>
      </c>
      <c r="U119" s="154">
        <f t="shared" si="25"/>
        <v>20535</v>
      </c>
      <c r="V119" s="89"/>
    </row>
    <row r="120" spans="1:22" s="86" customFormat="1" ht="15.75" x14ac:dyDescent="0.25">
      <c r="A120" s="71">
        <v>18</v>
      </c>
      <c r="B120" s="322"/>
      <c r="C120" s="322"/>
      <c r="D120" s="322"/>
      <c r="E120" s="322"/>
      <c r="F120" s="125" t="s">
        <v>585</v>
      </c>
      <c r="G120" s="99">
        <v>0</v>
      </c>
      <c r="H120" s="99">
        <v>0</v>
      </c>
      <c r="I120" s="99">
        <f t="shared" si="11"/>
        <v>0</v>
      </c>
      <c r="J120" s="71"/>
      <c r="K120" s="71"/>
      <c r="L120" s="153">
        <f t="shared" si="22"/>
        <v>0</v>
      </c>
      <c r="M120" s="153">
        <f t="shared" si="23"/>
        <v>0</v>
      </c>
      <c r="N120" s="153">
        <f t="shared" si="23"/>
        <v>0</v>
      </c>
      <c r="O120" s="153">
        <f t="shared" si="23"/>
        <v>0</v>
      </c>
      <c r="P120" s="99"/>
      <c r="Q120" s="99"/>
      <c r="R120" s="153">
        <f t="shared" si="24"/>
        <v>0</v>
      </c>
      <c r="S120" s="119">
        <f t="shared" si="25"/>
        <v>0</v>
      </c>
      <c r="T120" s="119">
        <f t="shared" si="25"/>
        <v>0</v>
      </c>
      <c r="U120" s="154">
        <f t="shared" si="25"/>
        <v>0</v>
      </c>
      <c r="V120" s="89"/>
    </row>
    <row r="121" spans="1:22" s="86" customFormat="1" ht="15.75" x14ac:dyDescent="0.25">
      <c r="A121" s="71">
        <v>19</v>
      </c>
      <c r="B121" s="322"/>
      <c r="C121" s="322"/>
      <c r="D121" s="322"/>
      <c r="E121" s="322"/>
      <c r="F121" s="125" t="s">
        <v>5478</v>
      </c>
      <c r="G121" s="99">
        <v>2780.2</v>
      </c>
      <c r="H121" s="99">
        <v>12.8</v>
      </c>
      <c r="I121" s="99">
        <f t="shared" si="11"/>
        <v>2793</v>
      </c>
      <c r="J121" s="71"/>
      <c r="K121" s="71"/>
      <c r="L121" s="153">
        <f t="shared" si="22"/>
        <v>0</v>
      </c>
      <c r="M121" s="153">
        <f t="shared" si="23"/>
        <v>2780.2</v>
      </c>
      <c r="N121" s="153">
        <f t="shared" si="23"/>
        <v>12.8</v>
      </c>
      <c r="O121" s="153">
        <f t="shared" si="23"/>
        <v>2793</v>
      </c>
      <c r="P121" s="99"/>
      <c r="Q121" s="99"/>
      <c r="R121" s="153">
        <f t="shared" si="24"/>
        <v>0</v>
      </c>
      <c r="S121" s="119">
        <f t="shared" si="25"/>
        <v>2780.2</v>
      </c>
      <c r="T121" s="119">
        <f t="shared" si="25"/>
        <v>12.8</v>
      </c>
      <c r="U121" s="154">
        <f t="shared" si="25"/>
        <v>2793</v>
      </c>
      <c r="V121" s="89"/>
    </row>
    <row r="122" spans="1:22" s="86" customFormat="1" ht="15.75" x14ac:dyDescent="0.25">
      <c r="A122" s="71">
        <v>20</v>
      </c>
      <c r="B122" s="322"/>
      <c r="C122" s="322"/>
      <c r="D122" s="322"/>
      <c r="E122" s="322"/>
      <c r="F122" s="132" t="s">
        <v>5479</v>
      </c>
      <c r="G122" s="99">
        <v>0</v>
      </c>
      <c r="H122" s="99">
        <v>0</v>
      </c>
      <c r="I122" s="99">
        <f t="shared" si="11"/>
        <v>0</v>
      </c>
      <c r="J122" s="71"/>
      <c r="K122" s="71"/>
      <c r="L122" s="153">
        <f t="shared" si="22"/>
        <v>0</v>
      </c>
      <c r="M122" s="153">
        <f t="shared" ref="M122:O125" si="26">G122+J122</f>
        <v>0</v>
      </c>
      <c r="N122" s="153">
        <f t="shared" si="26"/>
        <v>0</v>
      </c>
      <c r="O122" s="153">
        <f t="shared" si="26"/>
        <v>0</v>
      </c>
      <c r="P122" s="99"/>
      <c r="Q122" s="99"/>
      <c r="R122" s="153">
        <f t="shared" si="24"/>
        <v>0</v>
      </c>
      <c r="S122" s="119">
        <f t="shared" ref="S122:U125" si="27">M122-P122</f>
        <v>0</v>
      </c>
      <c r="T122" s="119">
        <f t="shared" si="27"/>
        <v>0</v>
      </c>
      <c r="U122" s="154">
        <f t="shared" si="27"/>
        <v>0</v>
      </c>
      <c r="V122" s="89"/>
    </row>
    <row r="123" spans="1:22" s="86" customFormat="1" ht="15.75" x14ac:dyDescent="0.25">
      <c r="A123" s="71">
        <v>21</v>
      </c>
      <c r="B123" s="322"/>
      <c r="C123" s="322"/>
      <c r="D123" s="322"/>
      <c r="E123" s="322"/>
      <c r="F123" s="132" t="s">
        <v>5480</v>
      </c>
      <c r="G123" s="99">
        <v>0</v>
      </c>
      <c r="H123" s="99">
        <v>0</v>
      </c>
      <c r="I123" s="99">
        <f t="shared" si="11"/>
        <v>0</v>
      </c>
      <c r="J123" s="71"/>
      <c r="K123" s="71"/>
      <c r="L123" s="153">
        <f t="shared" si="22"/>
        <v>0</v>
      </c>
      <c r="M123" s="153">
        <f t="shared" si="26"/>
        <v>0</v>
      </c>
      <c r="N123" s="153">
        <f t="shared" si="26"/>
        <v>0</v>
      </c>
      <c r="O123" s="153">
        <f t="shared" si="26"/>
        <v>0</v>
      </c>
      <c r="P123" s="99"/>
      <c r="Q123" s="99"/>
      <c r="R123" s="153">
        <f t="shared" si="24"/>
        <v>0</v>
      </c>
      <c r="S123" s="119">
        <f t="shared" si="27"/>
        <v>0</v>
      </c>
      <c r="T123" s="119">
        <f t="shared" si="27"/>
        <v>0</v>
      </c>
      <c r="U123" s="154">
        <f t="shared" si="27"/>
        <v>0</v>
      </c>
      <c r="V123" s="89"/>
    </row>
    <row r="124" spans="1:22" s="86" customFormat="1" ht="15.75" x14ac:dyDescent="0.25">
      <c r="A124" s="71">
        <v>22</v>
      </c>
      <c r="B124" s="322"/>
      <c r="C124" s="322"/>
      <c r="D124" s="322"/>
      <c r="E124" s="322"/>
      <c r="F124" s="132" t="s">
        <v>5481</v>
      </c>
      <c r="G124" s="99">
        <v>0</v>
      </c>
      <c r="H124" s="99">
        <v>0</v>
      </c>
      <c r="I124" s="99">
        <f t="shared" si="11"/>
        <v>0</v>
      </c>
      <c r="J124" s="71"/>
      <c r="K124" s="71"/>
      <c r="L124" s="153">
        <f t="shared" si="22"/>
        <v>0</v>
      </c>
      <c r="M124" s="153">
        <f t="shared" si="26"/>
        <v>0</v>
      </c>
      <c r="N124" s="153">
        <f t="shared" si="26"/>
        <v>0</v>
      </c>
      <c r="O124" s="153">
        <f t="shared" si="26"/>
        <v>0</v>
      </c>
      <c r="P124" s="99"/>
      <c r="Q124" s="99"/>
      <c r="R124" s="153">
        <f t="shared" si="24"/>
        <v>0</v>
      </c>
      <c r="S124" s="119">
        <f t="shared" si="27"/>
        <v>0</v>
      </c>
      <c r="T124" s="119">
        <f t="shared" si="27"/>
        <v>0</v>
      </c>
      <c r="U124" s="154">
        <f t="shared" si="27"/>
        <v>0</v>
      </c>
      <c r="V124" s="89"/>
    </row>
    <row r="125" spans="1:22" s="86" customFormat="1" ht="15.75" x14ac:dyDescent="0.25">
      <c r="A125" s="71">
        <v>23</v>
      </c>
      <c r="B125" s="336"/>
      <c r="C125" s="336"/>
      <c r="D125" s="336"/>
      <c r="E125" s="336"/>
      <c r="F125" s="132" t="s">
        <v>5482</v>
      </c>
      <c r="G125" s="99">
        <v>0</v>
      </c>
      <c r="H125" s="99">
        <v>0</v>
      </c>
      <c r="I125" s="99">
        <f t="shared" si="11"/>
        <v>0</v>
      </c>
      <c r="J125" s="71"/>
      <c r="K125" s="71"/>
      <c r="L125" s="153">
        <f t="shared" si="22"/>
        <v>0</v>
      </c>
      <c r="M125" s="153">
        <f t="shared" si="26"/>
        <v>0</v>
      </c>
      <c r="N125" s="153">
        <f t="shared" si="26"/>
        <v>0</v>
      </c>
      <c r="O125" s="153">
        <f t="shared" si="26"/>
        <v>0</v>
      </c>
      <c r="P125" s="99"/>
      <c r="Q125" s="99"/>
      <c r="R125" s="153">
        <f t="shared" si="24"/>
        <v>0</v>
      </c>
      <c r="S125" s="119">
        <f t="shared" si="27"/>
        <v>0</v>
      </c>
      <c r="T125" s="119">
        <f t="shared" si="27"/>
        <v>0</v>
      </c>
      <c r="U125" s="154">
        <f t="shared" si="27"/>
        <v>0</v>
      </c>
      <c r="V125" s="89"/>
    </row>
    <row r="126" spans="1:22" s="113" customFormat="1" ht="15.75" x14ac:dyDescent="0.25">
      <c r="A126" s="318" t="s">
        <v>43</v>
      </c>
      <c r="B126" s="319"/>
      <c r="C126" s="319"/>
      <c r="D126" s="319"/>
      <c r="E126" s="319"/>
      <c r="F126" s="135">
        <f>A125</f>
        <v>23</v>
      </c>
      <c r="G126" s="75">
        <f>SUM(G103:G125)</f>
        <v>342261.85000000003</v>
      </c>
      <c r="H126" s="75">
        <f t="shared" ref="H126:U126" si="28">SUM(H103:H125)</f>
        <v>64950.150000000009</v>
      </c>
      <c r="I126" s="75">
        <f t="shared" si="28"/>
        <v>407212</v>
      </c>
      <c r="J126" s="75">
        <f t="shared" si="28"/>
        <v>0</v>
      </c>
      <c r="K126" s="75">
        <f t="shared" si="28"/>
        <v>0</v>
      </c>
      <c r="L126" s="75">
        <f t="shared" si="28"/>
        <v>0</v>
      </c>
      <c r="M126" s="75">
        <f t="shared" si="28"/>
        <v>342261.85000000003</v>
      </c>
      <c r="N126" s="75">
        <f t="shared" si="28"/>
        <v>64950.150000000009</v>
      </c>
      <c r="O126" s="75">
        <f t="shared" si="28"/>
        <v>407212</v>
      </c>
      <c r="P126" s="75">
        <f t="shared" si="28"/>
        <v>0</v>
      </c>
      <c r="Q126" s="75">
        <f t="shared" si="28"/>
        <v>0</v>
      </c>
      <c r="R126" s="75">
        <f t="shared" si="28"/>
        <v>0</v>
      </c>
      <c r="S126" s="75">
        <f t="shared" si="28"/>
        <v>342261.85000000003</v>
      </c>
      <c r="T126" s="75">
        <f t="shared" si="28"/>
        <v>64950.150000000009</v>
      </c>
      <c r="U126" s="75">
        <f t="shared" si="28"/>
        <v>407212</v>
      </c>
      <c r="V126" s="83"/>
    </row>
    <row r="127" spans="1:22" s="86" customFormat="1" ht="15.75" x14ac:dyDescent="0.25">
      <c r="A127" s="71">
        <v>1</v>
      </c>
      <c r="B127" s="321" t="s">
        <v>1216</v>
      </c>
      <c r="C127" s="321" t="s">
        <v>5535</v>
      </c>
      <c r="D127" s="321" t="s">
        <v>5535</v>
      </c>
      <c r="E127" s="321" t="s">
        <v>774</v>
      </c>
      <c r="F127" s="125" t="s">
        <v>775</v>
      </c>
      <c r="G127" s="99">
        <v>1916</v>
      </c>
      <c r="H127" s="99">
        <v>0</v>
      </c>
      <c r="I127" s="99">
        <f t="shared" si="11"/>
        <v>1916</v>
      </c>
      <c r="J127" s="71"/>
      <c r="K127" s="71"/>
      <c r="L127" s="153">
        <f t="shared" ref="L127:L149" si="29">J127+K127</f>
        <v>0</v>
      </c>
      <c r="M127" s="153">
        <f t="shared" ref="M127:M149" si="30">G127+J127</f>
        <v>1916</v>
      </c>
      <c r="N127" s="153">
        <f t="shared" ref="N127:N149" si="31">H127+K127</f>
        <v>0</v>
      </c>
      <c r="O127" s="153">
        <f t="shared" ref="O127:O149" si="32">I127+L127</f>
        <v>1916</v>
      </c>
      <c r="P127" s="99"/>
      <c r="Q127" s="99"/>
      <c r="R127" s="153">
        <f t="shared" ref="R127:R149" si="33">P127+Q127</f>
        <v>0</v>
      </c>
      <c r="S127" s="119">
        <f t="shared" ref="S127:S149" si="34">M127-P127</f>
        <v>1916</v>
      </c>
      <c r="T127" s="119">
        <f t="shared" ref="T127:T149" si="35">N127-Q127</f>
        <v>0</v>
      </c>
      <c r="U127" s="154">
        <f t="shared" ref="U127:U149" si="36">O127-R127</f>
        <v>1916</v>
      </c>
      <c r="V127" s="89"/>
    </row>
    <row r="128" spans="1:22" s="86" customFormat="1" ht="15.75" x14ac:dyDescent="0.25">
      <c r="A128" s="71">
        <v>2</v>
      </c>
      <c r="B128" s="322"/>
      <c r="C128" s="322"/>
      <c r="D128" s="322"/>
      <c r="E128" s="322"/>
      <c r="F128" s="125" t="s">
        <v>776</v>
      </c>
      <c r="G128" s="99">
        <v>1056</v>
      </c>
      <c r="H128" s="99">
        <v>0</v>
      </c>
      <c r="I128" s="99">
        <f t="shared" si="11"/>
        <v>1056</v>
      </c>
      <c r="J128" s="71"/>
      <c r="K128" s="71"/>
      <c r="L128" s="153">
        <f t="shared" si="29"/>
        <v>0</v>
      </c>
      <c r="M128" s="153">
        <f t="shared" si="30"/>
        <v>1056</v>
      </c>
      <c r="N128" s="153">
        <f t="shared" si="31"/>
        <v>0</v>
      </c>
      <c r="O128" s="153">
        <f t="shared" si="32"/>
        <v>1056</v>
      </c>
      <c r="P128" s="99"/>
      <c r="Q128" s="99"/>
      <c r="R128" s="153">
        <f t="shared" si="33"/>
        <v>0</v>
      </c>
      <c r="S128" s="119">
        <f t="shared" si="34"/>
        <v>1056</v>
      </c>
      <c r="T128" s="119">
        <f t="shared" si="35"/>
        <v>0</v>
      </c>
      <c r="U128" s="154">
        <f t="shared" si="36"/>
        <v>1056</v>
      </c>
      <c r="V128" s="89"/>
    </row>
    <row r="129" spans="1:22" s="86" customFormat="1" ht="15.75" x14ac:dyDescent="0.25">
      <c r="A129" s="71">
        <v>3</v>
      </c>
      <c r="B129" s="322"/>
      <c r="C129" s="322"/>
      <c r="D129" s="322"/>
      <c r="E129" s="322"/>
      <c r="F129" s="125" t="s">
        <v>777</v>
      </c>
      <c r="G129" s="99">
        <v>4595.8</v>
      </c>
      <c r="H129" s="99">
        <v>31.200000000000045</v>
      </c>
      <c r="I129" s="99">
        <f t="shared" si="11"/>
        <v>4627</v>
      </c>
      <c r="J129" s="71"/>
      <c r="K129" s="71"/>
      <c r="L129" s="153">
        <f t="shared" si="29"/>
        <v>0</v>
      </c>
      <c r="M129" s="153">
        <f t="shared" si="30"/>
        <v>4595.8</v>
      </c>
      <c r="N129" s="153">
        <f t="shared" si="31"/>
        <v>31.200000000000045</v>
      </c>
      <c r="O129" s="153">
        <f t="shared" si="32"/>
        <v>4627</v>
      </c>
      <c r="P129" s="99"/>
      <c r="Q129" s="99"/>
      <c r="R129" s="153">
        <f t="shared" si="33"/>
        <v>0</v>
      </c>
      <c r="S129" s="119">
        <f t="shared" si="34"/>
        <v>4595.8</v>
      </c>
      <c r="T129" s="119">
        <f t="shared" si="35"/>
        <v>31.200000000000045</v>
      </c>
      <c r="U129" s="154">
        <f t="shared" si="36"/>
        <v>4627</v>
      </c>
      <c r="V129" s="89"/>
    </row>
    <row r="130" spans="1:22" s="86" customFormat="1" ht="15.75" x14ac:dyDescent="0.25">
      <c r="A130" s="71">
        <v>4</v>
      </c>
      <c r="B130" s="322"/>
      <c r="C130" s="322"/>
      <c r="D130" s="322"/>
      <c r="E130" s="322"/>
      <c r="F130" s="125" t="s">
        <v>778</v>
      </c>
      <c r="G130" s="99">
        <v>1747.1800000000003</v>
      </c>
      <c r="H130" s="99">
        <v>25.820000000000007</v>
      </c>
      <c r="I130" s="99">
        <f t="shared" si="11"/>
        <v>1773.0000000000002</v>
      </c>
      <c r="J130" s="71"/>
      <c r="K130" s="71"/>
      <c r="L130" s="153">
        <f t="shared" si="29"/>
        <v>0</v>
      </c>
      <c r="M130" s="153">
        <f t="shared" si="30"/>
        <v>1747.1800000000003</v>
      </c>
      <c r="N130" s="153">
        <f t="shared" si="31"/>
        <v>25.820000000000007</v>
      </c>
      <c r="O130" s="153">
        <f t="shared" si="32"/>
        <v>1773.0000000000002</v>
      </c>
      <c r="P130" s="99"/>
      <c r="Q130" s="99"/>
      <c r="R130" s="153">
        <f t="shared" si="33"/>
        <v>0</v>
      </c>
      <c r="S130" s="119">
        <f t="shared" si="34"/>
        <v>1747.1800000000003</v>
      </c>
      <c r="T130" s="119">
        <f t="shared" si="35"/>
        <v>25.820000000000007</v>
      </c>
      <c r="U130" s="154">
        <f t="shared" si="36"/>
        <v>1773.0000000000002</v>
      </c>
      <c r="V130" s="89"/>
    </row>
    <row r="131" spans="1:22" s="86" customFormat="1" ht="15.75" x14ac:dyDescent="0.25">
      <c r="A131" s="71">
        <v>5</v>
      </c>
      <c r="B131" s="322"/>
      <c r="C131" s="322"/>
      <c r="D131" s="322"/>
      <c r="E131" s="322"/>
      <c r="F131" s="125" t="s">
        <v>779</v>
      </c>
      <c r="G131" s="99">
        <v>1329.1799999999967</v>
      </c>
      <c r="H131" s="99">
        <v>22.819999999999993</v>
      </c>
      <c r="I131" s="99">
        <f t="shared" si="11"/>
        <v>1351.9999999999966</v>
      </c>
      <c r="J131" s="71"/>
      <c r="K131" s="71"/>
      <c r="L131" s="153">
        <f t="shared" si="29"/>
        <v>0</v>
      </c>
      <c r="M131" s="153">
        <f t="shared" si="30"/>
        <v>1329.1799999999967</v>
      </c>
      <c r="N131" s="153">
        <f t="shared" si="31"/>
        <v>22.819999999999993</v>
      </c>
      <c r="O131" s="153">
        <f t="shared" si="32"/>
        <v>1351.9999999999966</v>
      </c>
      <c r="P131" s="99"/>
      <c r="Q131" s="99"/>
      <c r="R131" s="153">
        <f t="shared" si="33"/>
        <v>0</v>
      </c>
      <c r="S131" s="119">
        <f t="shared" si="34"/>
        <v>1329.1799999999967</v>
      </c>
      <c r="T131" s="119">
        <f t="shared" si="35"/>
        <v>22.819999999999993</v>
      </c>
      <c r="U131" s="154">
        <f t="shared" si="36"/>
        <v>1351.9999999999966</v>
      </c>
      <c r="V131" s="89"/>
    </row>
    <row r="132" spans="1:22" s="86" customFormat="1" ht="15.75" x14ac:dyDescent="0.25">
      <c r="A132" s="71">
        <v>6</v>
      </c>
      <c r="B132" s="322"/>
      <c r="C132" s="322"/>
      <c r="D132" s="322"/>
      <c r="E132" s="322"/>
      <c r="F132" s="125" t="s">
        <v>780</v>
      </c>
      <c r="G132" s="99">
        <v>2232.6800000000003</v>
      </c>
      <c r="H132" s="99">
        <v>30.320000000000022</v>
      </c>
      <c r="I132" s="99">
        <f t="shared" si="11"/>
        <v>2263.0000000000005</v>
      </c>
      <c r="J132" s="71"/>
      <c r="K132" s="71"/>
      <c r="L132" s="153">
        <f t="shared" si="29"/>
        <v>0</v>
      </c>
      <c r="M132" s="153">
        <f t="shared" si="30"/>
        <v>2232.6800000000003</v>
      </c>
      <c r="N132" s="153">
        <f t="shared" si="31"/>
        <v>30.320000000000022</v>
      </c>
      <c r="O132" s="153">
        <f t="shared" si="32"/>
        <v>2263.0000000000005</v>
      </c>
      <c r="P132" s="99"/>
      <c r="Q132" s="99"/>
      <c r="R132" s="153">
        <f t="shared" si="33"/>
        <v>0</v>
      </c>
      <c r="S132" s="119">
        <f t="shared" si="34"/>
        <v>2232.6800000000003</v>
      </c>
      <c r="T132" s="119">
        <f t="shared" si="35"/>
        <v>30.320000000000022</v>
      </c>
      <c r="U132" s="154">
        <f t="shared" si="36"/>
        <v>2263.0000000000005</v>
      </c>
      <c r="V132" s="89"/>
    </row>
    <row r="133" spans="1:22" s="86" customFormat="1" ht="15.75" x14ac:dyDescent="0.25">
      <c r="A133" s="71">
        <v>7</v>
      </c>
      <c r="B133" s="322"/>
      <c r="C133" s="322"/>
      <c r="D133" s="322"/>
      <c r="E133" s="322"/>
      <c r="F133" s="125" t="s">
        <v>781</v>
      </c>
      <c r="G133" s="99">
        <v>357.99999999999636</v>
      </c>
      <c r="H133" s="99">
        <v>1</v>
      </c>
      <c r="I133" s="99">
        <f t="shared" si="11"/>
        <v>358.99999999999636</v>
      </c>
      <c r="J133" s="71"/>
      <c r="K133" s="71"/>
      <c r="L133" s="153">
        <f t="shared" si="29"/>
        <v>0</v>
      </c>
      <c r="M133" s="153">
        <f t="shared" si="30"/>
        <v>357.99999999999636</v>
      </c>
      <c r="N133" s="153">
        <f t="shared" si="31"/>
        <v>1</v>
      </c>
      <c r="O133" s="153">
        <f t="shared" si="32"/>
        <v>358.99999999999636</v>
      </c>
      <c r="P133" s="99"/>
      <c r="Q133" s="99"/>
      <c r="R133" s="153">
        <f t="shared" si="33"/>
        <v>0</v>
      </c>
      <c r="S133" s="119">
        <f t="shared" si="34"/>
        <v>357.99999999999636</v>
      </c>
      <c r="T133" s="119">
        <f t="shared" si="35"/>
        <v>1</v>
      </c>
      <c r="U133" s="154">
        <f t="shared" si="36"/>
        <v>358.99999999999636</v>
      </c>
      <c r="V133" s="89"/>
    </row>
    <row r="134" spans="1:22" s="86" customFormat="1" ht="15.75" x14ac:dyDescent="0.25">
      <c r="A134" s="71">
        <v>8</v>
      </c>
      <c r="B134" s="322"/>
      <c r="C134" s="322"/>
      <c r="D134" s="322"/>
      <c r="E134" s="322"/>
      <c r="F134" s="125" t="s">
        <v>297</v>
      </c>
      <c r="G134" s="99">
        <v>17111.28</v>
      </c>
      <c r="H134" s="99">
        <v>325.71999999999997</v>
      </c>
      <c r="I134" s="99">
        <f t="shared" si="11"/>
        <v>17437</v>
      </c>
      <c r="J134" s="71"/>
      <c r="K134" s="71"/>
      <c r="L134" s="153">
        <f t="shared" si="29"/>
        <v>0</v>
      </c>
      <c r="M134" s="153">
        <f t="shared" si="30"/>
        <v>17111.28</v>
      </c>
      <c r="N134" s="153">
        <f t="shared" si="31"/>
        <v>325.71999999999997</v>
      </c>
      <c r="O134" s="153">
        <f t="shared" si="32"/>
        <v>17437</v>
      </c>
      <c r="P134" s="99"/>
      <c r="Q134" s="99"/>
      <c r="R134" s="153">
        <f t="shared" si="33"/>
        <v>0</v>
      </c>
      <c r="S134" s="119">
        <f t="shared" si="34"/>
        <v>17111.28</v>
      </c>
      <c r="T134" s="119">
        <f t="shared" si="35"/>
        <v>325.71999999999997</v>
      </c>
      <c r="U134" s="154">
        <f t="shared" si="36"/>
        <v>17437</v>
      </c>
      <c r="V134" s="89"/>
    </row>
    <row r="135" spans="1:22" s="86" customFormat="1" ht="15.75" x14ac:dyDescent="0.25">
      <c r="A135" s="71">
        <v>9</v>
      </c>
      <c r="B135" s="322"/>
      <c r="C135" s="322"/>
      <c r="D135" s="322"/>
      <c r="E135" s="322"/>
      <c r="F135" s="125" t="s">
        <v>237</v>
      </c>
      <c r="G135" s="99">
        <v>0</v>
      </c>
      <c r="H135" s="99">
        <v>0</v>
      </c>
      <c r="I135" s="99">
        <f t="shared" si="11"/>
        <v>0</v>
      </c>
      <c r="J135" s="71"/>
      <c r="K135" s="71"/>
      <c r="L135" s="153">
        <f t="shared" si="29"/>
        <v>0</v>
      </c>
      <c r="M135" s="153">
        <f t="shared" si="30"/>
        <v>0</v>
      </c>
      <c r="N135" s="153">
        <f t="shared" si="31"/>
        <v>0</v>
      </c>
      <c r="O135" s="153">
        <f t="shared" si="32"/>
        <v>0</v>
      </c>
      <c r="P135" s="99"/>
      <c r="Q135" s="99"/>
      <c r="R135" s="153">
        <f t="shared" si="33"/>
        <v>0</v>
      </c>
      <c r="S135" s="119">
        <f t="shared" si="34"/>
        <v>0</v>
      </c>
      <c r="T135" s="119">
        <f t="shared" si="35"/>
        <v>0</v>
      </c>
      <c r="U135" s="154">
        <f t="shared" si="36"/>
        <v>0</v>
      </c>
      <c r="V135" s="89"/>
    </row>
    <row r="136" spans="1:22" s="86" customFormat="1" ht="15.75" x14ac:dyDescent="0.25">
      <c r="A136" s="71">
        <v>10</v>
      </c>
      <c r="B136" s="322"/>
      <c r="C136" s="322"/>
      <c r="D136" s="322"/>
      <c r="E136" s="322"/>
      <c r="F136" s="125" t="s">
        <v>238</v>
      </c>
      <c r="G136" s="99">
        <v>17358.3</v>
      </c>
      <c r="H136" s="99">
        <v>342.70000000000005</v>
      </c>
      <c r="I136" s="99">
        <f t="shared" si="11"/>
        <v>17701</v>
      </c>
      <c r="J136" s="71"/>
      <c r="K136" s="71"/>
      <c r="L136" s="153">
        <f t="shared" si="29"/>
        <v>0</v>
      </c>
      <c r="M136" s="153">
        <f t="shared" si="30"/>
        <v>17358.3</v>
      </c>
      <c r="N136" s="153">
        <f t="shared" si="31"/>
        <v>342.70000000000005</v>
      </c>
      <c r="O136" s="153">
        <f t="shared" si="32"/>
        <v>17701</v>
      </c>
      <c r="P136" s="99"/>
      <c r="Q136" s="99"/>
      <c r="R136" s="153">
        <f t="shared" si="33"/>
        <v>0</v>
      </c>
      <c r="S136" s="119">
        <f t="shared" si="34"/>
        <v>17358.3</v>
      </c>
      <c r="T136" s="119">
        <f t="shared" si="35"/>
        <v>342.70000000000005</v>
      </c>
      <c r="U136" s="154">
        <f t="shared" si="36"/>
        <v>17701</v>
      </c>
      <c r="V136" s="89"/>
    </row>
    <row r="137" spans="1:22" s="86" customFormat="1" ht="15.75" x14ac:dyDescent="0.25">
      <c r="A137" s="71">
        <v>11</v>
      </c>
      <c r="B137" s="322"/>
      <c r="C137" s="322"/>
      <c r="D137" s="322"/>
      <c r="E137" s="322"/>
      <c r="F137" s="125" t="s">
        <v>782</v>
      </c>
      <c r="G137" s="99">
        <v>0</v>
      </c>
      <c r="H137" s="99">
        <v>0</v>
      </c>
      <c r="I137" s="99">
        <f t="shared" si="11"/>
        <v>0</v>
      </c>
      <c r="J137" s="71"/>
      <c r="K137" s="71"/>
      <c r="L137" s="153">
        <f t="shared" si="29"/>
        <v>0</v>
      </c>
      <c r="M137" s="153">
        <f t="shared" si="30"/>
        <v>0</v>
      </c>
      <c r="N137" s="153">
        <f t="shared" si="31"/>
        <v>0</v>
      </c>
      <c r="O137" s="153">
        <f t="shared" si="32"/>
        <v>0</v>
      </c>
      <c r="P137" s="99"/>
      <c r="Q137" s="99"/>
      <c r="R137" s="153">
        <f t="shared" si="33"/>
        <v>0</v>
      </c>
      <c r="S137" s="119">
        <f t="shared" si="34"/>
        <v>0</v>
      </c>
      <c r="T137" s="119">
        <f t="shared" si="35"/>
        <v>0</v>
      </c>
      <c r="U137" s="154">
        <f t="shared" si="36"/>
        <v>0</v>
      </c>
      <c r="V137" s="89"/>
    </row>
    <row r="138" spans="1:22" s="86" customFormat="1" ht="15.75" x14ac:dyDescent="0.25">
      <c r="A138" s="71">
        <v>12</v>
      </c>
      <c r="B138" s="322"/>
      <c r="C138" s="322"/>
      <c r="D138" s="322"/>
      <c r="E138" s="322"/>
      <c r="F138" s="125" t="s">
        <v>245</v>
      </c>
      <c r="G138" s="99">
        <v>3390</v>
      </c>
      <c r="H138" s="99">
        <v>0</v>
      </c>
      <c r="I138" s="99">
        <f t="shared" ref="I138:I201" si="37">+G138+H138</f>
        <v>3390</v>
      </c>
      <c r="J138" s="71"/>
      <c r="K138" s="71"/>
      <c r="L138" s="153">
        <f t="shared" si="29"/>
        <v>0</v>
      </c>
      <c r="M138" s="153">
        <f t="shared" si="30"/>
        <v>3390</v>
      </c>
      <c r="N138" s="153">
        <f t="shared" si="31"/>
        <v>0</v>
      </c>
      <c r="O138" s="153">
        <f t="shared" si="32"/>
        <v>3390</v>
      </c>
      <c r="P138" s="99"/>
      <c r="Q138" s="99"/>
      <c r="R138" s="153">
        <f t="shared" si="33"/>
        <v>0</v>
      </c>
      <c r="S138" s="119">
        <f t="shared" si="34"/>
        <v>3390</v>
      </c>
      <c r="T138" s="119">
        <f t="shared" si="35"/>
        <v>0</v>
      </c>
      <c r="U138" s="154">
        <f t="shared" si="36"/>
        <v>3390</v>
      </c>
      <c r="V138" s="89"/>
    </row>
    <row r="139" spans="1:22" s="86" customFormat="1" ht="15.75" x14ac:dyDescent="0.25">
      <c r="A139" s="71">
        <v>13</v>
      </c>
      <c r="B139" s="322"/>
      <c r="C139" s="322"/>
      <c r="D139" s="322"/>
      <c r="E139" s="322"/>
      <c r="F139" s="125" t="s">
        <v>246</v>
      </c>
      <c r="G139" s="99">
        <v>1957.989999999998</v>
      </c>
      <c r="H139" s="99">
        <v>24.009999999999991</v>
      </c>
      <c r="I139" s="99">
        <f t="shared" si="37"/>
        <v>1981.999999999998</v>
      </c>
      <c r="J139" s="71"/>
      <c r="K139" s="71"/>
      <c r="L139" s="153">
        <f t="shared" si="29"/>
        <v>0</v>
      </c>
      <c r="M139" s="153">
        <f t="shared" si="30"/>
        <v>1957.989999999998</v>
      </c>
      <c r="N139" s="153">
        <f t="shared" si="31"/>
        <v>24.009999999999991</v>
      </c>
      <c r="O139" s="153">
        <f t="shared" si="32"/>
        <v>1981.999999999998</v>
      </c>
      <c r="P139" s="99"/>
      <c r="Q139" s="99"/>
      <c r="R139" s="153">
        <f t="shared" si="33"/>
        <v>0</v>
      </c>
      <c r="S139" s="119">
        <f t="shared" si="34"/>
        <v>1957.989999999998</v>
      </c>
      <c r="T139" s="119">
        <f t="shared" si="35"/>
        <v>24.009999999999991</v>
      </c>
      <c r="U139" s="154">
        <f t="shared" si="36"/>
        <v>1981.999999999998</v>
      </c>
      <c r="V139" s="89"/>
    </row>
    <row r="140" spans="1:22" s="86" customFormat="1" ht="15.75" x14ac:dyDescent="0.25">
      <c r="A140" s="71">
        <v>14</v>
      </c>
      <c r="B140" s="322"/>
      <c r="C140" s="322"/>
      <c r="D140" s="322"/>
      <c r="E140" s="322"/>
      <c r="F140" s="125" t="s">
        <v>783</v>
      </c>
      <c r="G140" s="99">
        <v>1166.9999999999982</v>
      </c>
      <c r="H140" s="99">
        <v>0</v>
      </c>
      <c r="I140" s="99">
        <f t="shared" si="37"/>
        <v>1166.9999999999982</v>
      </c>
      <c r="J140" s="71"/>
      <c r="K140" s="71"/>
      <c r="L140" s="153">
        <f t="shared" si="29"/>
        <v>0</v>
      </c>
      <c r="M140" s="153">
        <f t="shared" si="30"/>
        <v>1166.9999999999982</v>
      </c>
      <c r="N140" s="153">
        <f t="shared" si="31"/>
        <v>0</v>
      </c>
      <c r="O140" s="153">
        <f t="shared" si="32"/>
        <v>1166.9999999999982</v>
      </c>
      <c r="P140" s="99"/>
      <c r="Q140" s="99"/>
      <c r="R140" s="153">
        <f t="shared" si="33"/>
        <v>0</v>
      </c>
      <c r="S140" s="119">
        <f t="shared" si="34"/>
        <v>1166.9999999999982</v>
      </c>
      <c r="T140" s="119">
        <f t="shared" si="35"/>
        <v>0</v>
      </c>
      <c r="U140" s="154">
        <f t="shared" si="36"/>
        <v>1166.9999999999982</v>
      </c>
      <c r="V140" s="89"/>
    </row>
    <row r="141" spans="1:22" s="86" customFormat="1" ht="15.75" x14ac:dyDescent="0.25">
      <c r="A141" s="71">
        <v>15</v>
      </c>
      <c r="B141" s="322"/>
      <c r="C141" s="322"/>
      <c r="D141" s="322"/>
      <c r="E141" s="322"/>
      <c r="F141" s="125" t="s">
        <v>784</v>
      </c>
      <c r="G141" s="99">
        <v>983.41000000000167</v>
      </c>
      <c r="H141" s="99">
        <v>13.589999999999989</v>
      </c>
      <c r="I141" s="99">
        <f t="shared" si="37"/>
        <v>997.00000000000171</v>
      </c>
      <c r="J141" s="71"/>
      <c r="K141" s="71"/>
      <c r="L141" s="153">
        <f t="shared" si="29"/>
        <v>0</v>
      </c>
      <c r="M141" s="153">
        <f t="shared" si="30"/>
        <v>983.41000000000167</v>
      </c>
      <c r="N141" s="153">
        <f t="shared" si="31"/>
        <v>13.589999999999989</v>
      </c>
      <c r="O141" s="153">
        <f t="shared" si="32"/>
        <v>997.00000000000171</v>
      </c>
      <c r="P141" s="99"/>
      <c r="Q141" s="99"/>
      <c r="R141" s="153">
        <f t="shared" si="33"/>
        <v>0</v>
      </c>
      <c r="S141" s="119">
        <f t="shared" si="34"/>
        <v>983.41000000000167</v>
      </c>
      <c r="T141" s="119">
        <f t="shared" si="35"/>
        <v>13.589999999999989</v>
      </c>
      <c r="U141" s="154">
        <f t="shared" si="36"/>
        <v>997.00000000000171</v>
      </c>
      <c r="V141" s="89"/>
    </row>
    <row r="142" spans="1:22" s="86" customFormat="1" ht="15.75" x14ac:dyDescent="0.25">
      <c r="A142" s="71">
        <v>16</v>
      </c>
      <c r="B142" s="322"/>
      <c r="C142" s="322"/>
      <c r="D142" s="322"/>
      <c r="E142" s="322"/>
      <c r="F142" s="125" t="s">
        <v>785</v>
      </c>
      <c r="G142" s="99">
        <v>5924.3499999999985</v>
      </c>
      <c r="H142" s="99">
        <v>35.650000000000006</v>
      </c>
      <c r="I142" s="99">
        <f t="shared" si="37"/>
        <v>5959.9999999999982</v>
      </c>
      <c r="J142" s="71"/>
      <c r="K142" s="71"/>
      <c r="L142" s="153">
        <f t="shared" si="29"/>
        <v>0</v>
      </c>
      <c r="M142" s="153">
        <f t="shared" si="30"/>
        <v>5924.3499999999985</v>
      </c>
      <c r="N142" s="153">
        <f t="shared" si="31"/>
        <v>35.650000000000006</v>
      </c>
      <c r="O142" s="153">
        <f t="shared" si="32"/>
        <v>5959.9999999999982</v>
      </c>
      <c r="P142" s="99"/>
      <c r="Q142" s="99"/>
      <c r="R142" s="153">
        <f t="shared" si="33"/>
        <v>0</v>
      </c>
      <c r="S142" s="119">
        <f t="shared" si="34"/>
        <v>5924.3499999999985</v>
      </c>
      <c r="T142" s="119">
        <f t="shared" si="35"/>
        <v>35.650000000000006</v>
      </c>
      <c r="U142" s="154">
        <f t="shared" si="36"/>
        <v>5959.9999999999982</v>
      </c>
      <c r="V142" s="89"/>
    </row>
    <row r="143" spans="1:22" s="86" customFormat="1" ht="15.75" x14ac:dyDescent="0.25">
      <c r="A143" s="71">
        <v>17</v>
      </c>
      <c r="B143" s="322"/>
      <c r="C143" s="322"/>
      <c r="D143" s="322"/>
      <c r="E143" s="322"/>
      <c r="F143" s="125" t="s">
        <v>786</v>
      </c>
      <c r="G143" s="99">
        <v>14195.279999999999</v>
      </c>
      <c r="H143" s="99">
        <v>140.72000000000003</v>
      </c>
      <c r="I143" s="99">
        <f t="shared" si="37"/>
        <v>14335.999999999998</v>
      </c>
      <c r="J143" s="71"/>
      <c r="K143" s="71"/>
      <c r="L143" s="153">
        <f t="shared" si="29"/>
        <v>0</v>
      </c>
      <c r="M143" s="153">
        <f t="shared" si="30"/>
        <v>14195.279999999999</v>
      </c>
      <c r="N143" s="153">
        <f t="shared" si="31"/>
        <v>140.72000000000003</v>
      </c>
      <c r="O143" s="153">
        <f t="shared" si="32"/>
        <v>14335.999999999998</v>
      </c>
      <c r="P143" s="99"/>
      <c r="Q143" s="99"/>
      <c r="R143" s="153">
        <f t="shared" si="33"/>
        <v>0</v>
      </c>
      <c r="S143" s="119">
        <f t="shared" si="34"/>
        <v>14195.279999999999</v>
      </c>
      <c r="T143" s="119">
        <f t="shared" si="35"/>
        <v>140.72000000000003</v>
      </c>
      <c r="U143" s="154">
        <f t="shared" si="36"/>
        <v>14335.999999999998</v>
      </c>
      <c r="V143" s="89"/>
    </row>
    <row r="144" spans="1:22" s="86" customFormat="1" ht="15.75" x14ac:dyDescent="0.25">
      <c r="A144" s="71">
        <v>18</v>
      </c>
      <c r="B144" s="322"/>
      <c r="C144" s="322"/>
      <c r="D144" s="322"/>
      <c r="E144" s="322"/>
      <c r="F144" s="125" t="s">
        <v>787</v>
      </c>
      <c r="G144" s="99">
        <v>874.75</v>
      </c>
      <c r="H144" s="99">
        <v>1.25</v>
      </c>
      <c r="I144" s="99">
        <f t="shared" si="37"/>
        <v>876</v>
      </c>
      <c r="J144" s="71"/>
      <c r="K144" s="71"/>
      <c r="L144" s="153">
        <f t="shared" si="29"/>
        <v>0</v>
      </c>
      <c r="M144" s="153">
        <f t="shared" si="30"/>
        <v>874.75</v>
      </c>
      <c r="N144" s="153">
        <f t="shared" si="31"/>
        <v>1.25</v>
      </c>
      <c r="O144" s="153">
        <f t="shared" si="32"/>
        <v>876</v>
      </c>
      <c r="P144" s="99"/>
      <c r="Q144" s="99"/>
      <c r="R144" s="153">
        <f t="shared" si="33"/>
        <v>0</v>
      </c>
      <c r="S144" s="119">
        <f t="shared" si="34"/>
        <v>874.75</v>
      </c>
      <c r="T144" s="119">
        <f t="shared" si="35"/>
        <v>1.25</v>
      </c>
      <c r="U144" s="154">
        <f t="shared" si="36"/>
        <v>876</v>
      </c>
      <c r="V144" s="89"/>
    </row>
    <row r="145" spans="1:22" s="86" customFormat="1" ht="15.75" x14ac:dyDescent="0.25">
      <c r="A145" s="71">
        <v>19</v>
      </c>
      <c r="B145" s="322"/>
      <c r="C145" s="322"/>
      <c r="D145" s="322"/>
      <c r="E145" s="322"/>
      <c r="F145" s="125" t="s">
        <v>788</v>
      </c>
      <c r="G145" s="99">
        <v>1205.0000000000018</v>
      </c>
      <c r="H145" s="99">
        <v>0</v>
      </c>
      <c r="I145" s="99">
        <f t="shared" si="37"/>
        <v>1205.0000000000018</v>
      </c>
      <c r="J145" s="71"/>
      <c r="K145" s="71"/>
      <c r="L145" s="153">
        <f t="shared" si="29"/>
        <v>0</v>
      </c>
      <c r="M145" s="153">
        <f t="shared" si="30"/>
        <v>1205.0000000000018</v>
      </c>
      <c r="N145" s="153">
        <f t="shared" si="31"/>
        <v>0</v>
      </c>
      <c r="O145" s="153">
        <f t="shared" si="32"/>
        <v>1205.0000000000018</v>
      </c>
      <c r="P145" s="99"/>
      <c r="Q145" s="99"/>
      <c r="R145" s="153">
        <f t="shared" si="33"/>
        <v>0</v>
      </c>
      <c r="S145" s="119">
        <f t="shared" si="34"/>
        <v>1205.0000000000018</v>
      </c>
      <c r="T145" s="119">
        <f t="shared" si="35"/>
        <v>0</v>
      </c>
      <c r="U145" s="154">
        <f t="shared" si="36"/>
        <v>1205.0000000000018</v>
      </c>
      <c r="V145" s="89"/>
    </row>
    <row r="146" spans="1:22" s="86" customFormat="1" ht="15.75" x14ac:dyDescent="0.25">
      <c r="A146" s="71">
        <v>20</v>
      </c>
      <c r="B146" s="322"/>
      <c r="C146" s="322"/>
      <c r="D146" s="322"/>
      <c r="E146" s="322"/>
      <c r="F146" s="125" t="s">
        <v>789</v>
      </c>
      <c r="G146" s="99">
        <v>1236</v>
      </c>
      <c r="H146" s="99">
        <v>0</v>
      </c>
      <c r="I146" s="99">
        <f t="shared" si="37"/>
        <v>1236</v>
      </c>
      <c r="J146" s="71"/>
      <c r="K146" s="71"/>
      <c r="L146" s="153">
        <f t="shared" si="29"/>
        <v>0</v>
      </c>
      <c r="M146" s="153">
        <f t="shared" si="30"/>
        <v>1236</v>
      </c>
      <c r="N146" s="153">
        <f t="shared" si="31"/>
        <v>0</v>
      </c>
      <c r="O146" s="153">
        <f t="shared" si="32"/>
        <v>1236</v>
      </c>
      <c r="P146" s="99"/>
      <c r="Q146" s="99"/>
      <c r="R146" s="153">
        <f t="shared" si="33"/>
        <v>0</v>
      </c>
      <c r="S146" s="119">
        <f t="shared" si="34"/>
        <v>1236</v>
      </c>
      <c r="T146" s="119">
        <f t="shared" si="35"/>
        <v>0</v>
      </c>
      <c r="U146" s="154">
        <f t="shared" si="36"/>
        <v>1236</v>
      </c>
      <c r="V146" s="89"/>
    </row>
    <row r="147" spans="1:22" s="86" customFormat="1" ht="15.75" x14ac:dyDescent="0.25">
      <c r="A147" s="71">
        <v>21</v>
      </c>
      <c r="B147" s="322"/>
      <c r="C147" s="322"/>
      <c r="D147" s="322"/>
      <c r="E147" s="322"/>
      <c r="F147" s="125" t="s">
        <v>366</v>
      </c>
      <c r="G147" s="99">
        <v>15888.28</v>
      </c>
      <c r="H147" s="99">
        <v>217.72000000000003</v>
      </c>
      <c r="I147" s="99">
        <f t="shared" si="37"/>
        <v>16106</v>
      </c>
      <c r="J147" s="71"/>
      <c r="K147" s="71"/>
      <c r="L147" s="153">
        <f t="shared" si="29"/>
        <v>0</v>
      </c>
      <c r="M147" s="153">
        <f t="shared" si="30"/>
        <v>15888.28</v>
      </c>
      <c r="N147" s="153">
        <f t="shared" si="31"/>
        <v>217.72000000000003</v>
      </c>
      <c r="O147" s="153">
        <f t="shared" si="32"/>
        <v>16106</v>
      </c>
      <c r="P147" s="99"/>
      <c r="Q147" s="99"/>
      <c r="R147" s="153">
        <f t="shared" si="33"/>
        <v>0</v>
      </c>
      <c r="S147" s="119">
        <f t="shared" si="34"/>
        <v>15888.28</v>
      </c>
      <c r="T147" s="119">
        <f t="shared" si="35"/>
        <v>217.72000000000003</v>
      </c>
      <c r="U147" s="154">
        <f t="shared" si="36"/>
        <v>16106</v>
      </c>
      <c r="V147" s="89"/>
    </row>
    <row r="148" spans="1:22" s="86" customFormat="1" ht="15.75" x14ac:dyDescent="0.25">
      <c r="A148" s="71">
        <v>22</v>
      </c>
      <c r="B148" s="322"/>
      <c r="C148" s="322"/>
      <c r="D148" s="322"/>
      <c r="E148" s="322"/>
      <c r="F148" s="132" t="s">
        <v>790</v>
      </c>
      <c r="G148" s="99">
        <v>1433.5400000000009</v>
      </c>
      <c r="H148" s="99">
        <v>22.459999999999994</v>
      </c>
      <c r="I148" s="99">
        <f t="shared" si="37"/>
        <v>1456.0000000000009</v>
      </c>
      <c r="J148" s="71"/>
      <c r="K148" s="71"/>
      <c r="L148" s="153">
        <f t="shared" si="29"/>
        <v>0</v>
      </c>
      <c r="M148" s="153">
        <f t="shared" si="30"/>
        <v>1433.5400000000009</v>
      </c>
      <c r="N148" s="153">
        <f t="shared" si="31"/>
        <v>22.459999999999994</v>
      </c>
      <c r="O148" s="153">
        <f t="shared" si="32"/>
        <v>1456.0000000000009</v>
      </c>
      <c r="P148" s="99"/>
      <c r="Q148" s="99"/>
      <c r="R148" s="153">
        <f t="shared" si="33"/>
        <v>0</v>
      </c>
      <c r="S148" s="119">
        <f t="shared" si="34"/>
        <v>1433.5400000000009</v>
      </c>
      <c r="T148" s="119">
        <f t="shared" si="35"/>
        <v>22.459999999999994</v>
      </c>
      <c r="U148" s="154">
        <f t="shared" si="36"/>
        <v>1456.0000000000009</v>
      </c>
      <c r="V148" s="89"/>
    </row>
    <row r="149" spans="1:22" s="86" customFormat="1" ht="15.75" x14ac:dyDescent="0.25">
      <c r="A149" s="71">
        <v>23</v>
      </c>
      <c r="B149" s="336"/>
      <c r="C149" s="336"/>
      <c r="D149" s="336"/>
      <c r="E149" s="336"/>
      <c r="F149" s="132" t="s">
        <v>791</v>
      </c>
      <c r="G149" s="99">
        <v>14399.119999999999</v>
      </c>
      <c r="H149" s="99">
        <v>1550.88</v>
      </c>
      <c r="I149" s="99">
        <f t="shared" si="37"/>
        <v>15950</v>
      </c>
      <c r="J149" s="71"/>
      <c r="K149" s="71"/>
      <c r="L149" s="153">
        <f t="shared" si="29"/>
        <v>0</v>
      </c>
      <c r="M149" s="153">
        <f t="shared" si="30"/>
        <v>14399.119999999999</v>
      </c>
      <c r="N149" s="153">
        <f t="shared" si="31"/>
        <v>1550.88</v>
      </c>
      <c r="O149" s="153">
        <f t="shared" si="32"/>
        <v>15950</v>
      </c>
      <c r="P149" s="99"/>
      <c r="Q149" s="99"/>
      <c r="R149" s="153">
        <f t="shared" si="33"/>
        <v>0</v>
      </c>
      <c r="S149" s="119">
        <f t="shared" si="34"/>
        <v>14399.119999999999</v>
      </c>
      <c r="T149" s="119">
        <f t="shared" si="35"/>
        <v>1550.88</v>
      </c>
      <c r="U149" s="154">
        <f t="shared" si="36"/>
        <v>15950</v>
      </c>
      <c r="V149" s="89"/>
    </row>
    <row r="150" spans="1:22" s="113" customFormat="1" ht="15.75" x14ac:dyDescent="0.25">
      <c r="A150" s="318" t="s">
        <v>43</v>
      </c>
      <c r="B150" s="319"/>
      <c r="C150" s="319"/>
      <c r="D150" s="319"/>
      <c r="E150" s="319"/>
      <c r="F150" s="135">
        <f>A149</f>
        <v>23</v>
      </c>
      <c r="G150" s="75">
        <f>SUM(G127:G149)</f>
        <v>110359.13999999998</v>
      </c>
      <c r="H150" s="75">
        <f t="shared" ref="H150:U150" si="38">SUM(H127:H149)</f>
        <v>2785.8600000000006</v>
      </c>
      <c r="I150" s="75">
        <f t="shared" si="38"/>
        <v>113144.99999999999</v>
      </c>
      <c r="J150" s="75">
        <f t="shared" si="38"/>
        <v>0</v>
      </c>
      <c r="K150" s="75">
        <f t="shared" si="38"/>
        <v>0</v>
      </c>
      <c r="L150" s="75">
        <f t="shared" si="38"/>
        <v>0</v>
      </c>
      <c r="M150" s="75">
        <f t="shared" si="38"/>
        <v>110359.13999999998</v>
      </c>
      <c r="N150" s="75">
        <f t="shared" si="38"/>
        <v>2785.8600000000006</v>
      </c>
      <c r="O150" s="75">
        <f t="shared" si="38"/>
        <v>113144.99999999999</v>
      </c>
      <c r="P150" s="75">
        <f t="shared" si="38"/>
        <v>0</v>
      </c>
      <c r="Q150" s="75">
        <f t="shared" si="38"/>
        <v>0</v>
      </c>
      <c r="R150" s="75">
        <f t="shared" si="38"/>
        <v>0</v>
      </c>
      <c r="S150" s="75">
        <f t="shared" si="38"/>
        <v>110359.13999999998</v>
      </c>
      <c r="T150" s="75">
        <f t="shared" si="38"/>
        <v>2785.8600000000006</v>
      </c>
      <c r="U150" s="75">
        <f t="shared" si="38"/>
        <v>113144.99999999999</v>
      </c>
      <c r="V150" s="83"/>
    </row>
    <row r="151" spans="1:22" s="86" customFormat="1" ht="15.75" x14ac:dyDescent="0.25">
      <c r="A151" s="71">
        <v>1</v>
      </c>
      <c r="B151" s="321" t="s">
        <v>1216</v>
      </c>
      <c r="C151" s="321" t="s">
        <v>5535</v>
      </c>
      <c r="D151" s="321" t="s">
        <v>5536</v>
      </c>
      <c r="E151" s="321" t="s">
        <v>754</v>
      </c>
      <c r="F151" s="125" t="s">
        <v>755</v>
      </c>
      <c r="G151" s="99">
        <v>9676.3599999999988</v>
      </c>
      <c r="H151" s="99">
        <v>2311.64</v>
      </c>
      <c r="I151" s="99">
        <f t="shared" si="37"/>
        <v>11987.999999999998</v>
      </c>
      <c r="J151" s="71"/>
      <c r="K151" s="71"/>
      <c r="L151" s="153">
        <f t="shared" ref="L151:L171" si="39">J151+K151</f>
        <v>0</v>
      </c>
      <c r="M151" s="153">
        <f t="shared" ref="M151:M171" si="40">G151+J151</f>
        <v>9676.3599999999988</v>
      </c>
      <c r="N151" s="153">
        <f t="shared" ref="N151:N171" si="41">H151+K151</f>
        <v>2311.64</v>
      </c>
      <c r="O151" s="153">
        <f t="shared" ref="O151:O171" si="42">I151+L151</f>
        <v>11987.999999999998</v>
      </c>
      <c r="P151" s="99"/>
      <c r="Q151" s="99"/>
      <c r="R151" s="153">
        <f t="shared" ref="R151:R171" si="43">P151+Q151</f>
        <v>0</v>
      </c>
      <c r="S151" s="119">
        <f t="shared" ref="S151:S171" si="44">M151-P151</f>
        <v>9676.3599999999988</v>
      </c>
      <c r="T151" s="119">
        <f t="shared" ref="T151:T171" si="45">N151-Q151</f>
        <v>2311.64</v>
      </c>
      <c r="U151" s="154">
        <f t="shared" ref="U151:U171" si="46">O151-R151</f>
        <v>11987.999999999998</v>
      </c>
      <c r="V151" s="89"/>
    </row>
    <row r="152" spans="1:22" s="86" customFormat="1" ht="15.75" x14ac:dyDescent="0.25">
      <c r="A152" s="71">
        <v>2</v>
      </c>
      <c r="B152" s="322"/>
      <c r="C152" s="322"/>
      <c r="D152" s="322"/>
      <c r="E152" s="322"/>
      <c r="F152" s="125" t="s">
        <v>756</v>
      </c>
      <c r="G152" s="99">
        <v>19876.859999999997</v>
      </c>
      <c r="H152" s="99">
        <v>3453.14</v>
      </c>
      <c r="I152" s="99">
        <f t="shared" si="37"/>
        <v>23329.999999999996</v>
      </c>
      <c r="J152" s="71"/>
      <c r="K152" s="71"/>
      <c r="L152" s="153">
        <f t="shared" si="39"/>
        <v>0</v>
      </c>
      <c r="M152" s="153">
        <f t="shared" si="40"/>
        <v>19876.859999999997</v>
      </c>
      <c r="N152" s="153">
        <f t="shared" si="41"/>
        <v>3453.14</v>
      </c>
      <c r="O152" s="153">
        <f t="shared" si="42"/>
        <v>23329.999999999996</v>
      </c>
      <c r="P152" s="99"/>
      <c r="Q152" s="99"/>
      <c r="R152" s="153">
        <f t="shared" si="43"/>
        <v>0</v>
      </c>
      <c r="S152" s="119">
        <f t="shared" si="44"/>
        <v>19876.859999999997</v>
      </c>
      <c r="T152" s="119">
        <f t="shared" si="45"/>
        <v>3453.14</v>
      </c>
      <c r="U152" s="154">
        <f t="shared" si="46"/>
        <v>23329.999999999996</v>
      </c>
      <c r="V152" s="89"/>
    </row>
    <row r="153" spans="1:22" s="86" customFormat="1" ht="15.75" x14ac:dyDescent="0.25">
      <c r="A153" s="71">
        <v>3</v>
      </c>
      <c r="B153" s="322"/>
      <c r="C153" s="322"/>
      <c r="D153" s="322"/>
      <c r="E153" s="322"/>
      <c r="F153" s="125" t="s">
        <v>757</v>
      </c>
      <c r="G153" s="99">
        <v>-149616.78999999998</v>
      </c>
      <c r="H153" s="99">
        <v>-3301.2099999999996</v>
      </c>
      <c r="I153" s="99">
        <f t="shared" si="37"/>
        <v>-152917.99999999997</v>
      </c>
      <c r="J153" s="71"/>
      <c r="K153" s="71"/>
      <c r="L153" s="153">
        <f t="shared" si="39"/>
        <v>0</v>
      </c>
      <c r="M153" s="153">
        <f t="shared" si="40"/>
        <v>-149616.78999999998</v>
      </c>
      <c r="N153" s="153">
        <f t="shared" si="41"/>
        <v>-3301.2099999999996</v>
      </c>
      <c r="O153" s="153">
        <f t="shared" si="42"/>
        <v>-152917.99999999997</v>
      </c>
      <c r="P153" s="99"/>
      <c r="Q153" s="99"/>
      <c r="R153" s="153">
        <f t="shared" si="43"/>
        <v>0</v>
      </c>
      <c r="S153" s="119">
        <f t="shared" si="44"/>
        <v>-149616.78999999998</v>
      </c>
      <c r="T153" s="119">
        <f t="shared" si="45"/>
        <v>-3301.2099999999996</v>
      </c>
      <c r="U153" s="154">
        <f t="shared" si="46"/>
        <v>-152917.99999999997</v>
      </c>
      <c r="V153" s="89"/>
    </row>
    <row r="154" spans="1:22" s="86" customFormat="1" ht="15.75" x14ac:dyDescent="0.25">
      <c r="A154" s="71">
        <v>4</v>
      </c>
      <c r="B154" s="322"/>
      <c r="C154" s="322"/>
      <c r="D154" s="322"/>
      <c r="E154" s="322"/>
      <c r="F154" s="125" t="s">
        <v>758</v>
      </c>
      <c r="G154" s="99">
        <v>20610.239999999998</v>
      </c>
      <c r="H154" s="99">
        <v>4721.7599999999993</v>
      </c>
      <c r="I154" s="99">
        <f t="shared" si="37"/>
        <v>25331.999999999996</v>
      </c>
      <c r="J154" s="71"/>
      <c r="K154" s="71"/>
      <c r="L154" s="153">
        <f t="shared" si="39"/>
        <v>0</v>
      </c>
      <c r="M154" s="153">
        <f t="shared" si="40"/>
        <v>20610.239999999998</v>
      </c>
      <c r="N154" s="153">
        <f t="shared" si="41"/>
        <v>4721.7599999999993</v>
      </c>
      <c r="O154" s="153">
        <f t="shared" si="42"/>
        <v>25331.999999999996</v>
      </c>
      <c r="P154" s="99"/>
      <c r="Q154" s="99"/>
      <c r="R154" s="153">
        <f t="shared" si="43"/>
        <v>0</v>
      </c>
      <c r="S154" s="119">
        <f t="shared" si="44"/>
        <v>20610.239999999998</v>
      </c>
      <c r="T154" s="119">
        <f t="shared" si="45"/>
        <v>4721.7599999999993</v>
      </c>
      <c r="U154" s="154">
        <f t="shared" si="46"/>
        <v>25331.999999999996</v>
      </c>
      <c r="V154" s="89"/>
    </row>
    <row r="155" spans="1:22" s="86" customFormat="1" ht="15.75" x14ac:dyDescent="0.25">
      <c r="A155" s="71">
        <v>5</v>
      </c>
      <c r="B155" s="322"/>
      <c r="C155" s="322"/>
      <c r="D155" s="322"/>
      <c r="E155" s="322"/>
      <c r="F155" s="125" t="s">
        <v>759</v>
      </c>
      <c r="G155" s="99">
        <v>17251.900000000001</v>
      </c>
      <c r="H155" s="99">
        <v>2491.1</v>
      </c>
      <c r="I155" s="99">
        <f t="shared" si="37"/>
        <v>19743</v>
      </c>
      <c r="J155" s="71"/>
      <c r="K155" s="71"/>
      <c r="L155" s="153">
        <f t="shared" si="39"/>
        <v>0</v>
      </c>
      <c r="M155" s="153">
        <f t="shared" si="40"/>
        <v>17251.900000000001</v>
      </c>
      <c r="N155" s="153">
        <f t="shared" si="41"/>
        <v>2491.1</v>
      </c>
      <c r="O155" s="153">
        <f t="shared" si="42"/>
        <v>19743</v>
      </c>
      <c r="P155" s="99"/>
      <c r="Q155" s="99"/>
      <c r="R155" s="153">
        <f t="shared" si="43"/>
        <v>0</v>
      </c>
      <c r="S155" s="119">
        <f t="shared" si="44"/>
        <v>17251.900000000001</v>
      </c>
      <c r="T155" s="119">
        <f t="shared" si="45"/>
        <v>2491.1</v>
      </c>
      <c r="U155" s="154">
        <f t="shared" si="46"/>
        <v>19743</v>
      </c>
      <c r="V155" s="89"/>
    </row>
    <row r="156" spans="1:22" s="86" customFormat="1" ht="15.75" x14ac:dyDescent="0.25">
      <c r="A156" s="71">
        <v>6</v>
      </c>
      <c r="B156" s="322"/>
      <c r="C156" s="322"/>
      <c r="D156" s="322"/>
      <c r="E156" s="322"/>
      <c r="F156" s="125" t="s">
        <v>760</v>
      </c>
      <c r="G156" s="99">
        <v>8965.93</v>
      </c>
      <c r="H156" s="99">
        <v>2067.0700000000002</v>
      </c>
      <c r="I156" s="99">
        <f t="shared" si="37"/>
        <v>11033</v>
      </c>
      <c r="J156" s="71"/>
      <c r="K156" s="71"/>
      <c r="L156" s="153">
        <f t="shared" si="39"/>
        <v>0</v>
      </c>
      <c r="M156" s="153">
        <f t="shared" si="40"/>
        <v>8965.93</v>
      </c>
      <c r="N156" s="153">
        <f t="shared" si="41"/>
        <v>2067.0700000000002</v>
      </c>
      <c r="O156" s="153">
        <f t="shared" si="42"/>
        <v>11033</v>
      </c>
      <c r="P156" s="99"/>
      <c r="Q156" s="99"/>
      <c r="R156" s="153">
        <f t="shared" si="43"/>
        <v>0</v>
      </c>
      <c r="S156" s="119">
        <f t="shared" si="44"/>
        <v>8965.93</v>
      </c>
      <c r="T156" s="119">
        <f t="shared" si="45"/>
        <v>2067.0700000000002</v>
      </c>
      <c r="U156" s="154">
        <f t="shared" si="46"/>
        <v>11033</v>
      </c>
      <c r="V156" s="89"/>
    </row>
    <row r="157" spans="1:22" s="86" customFormat="1" ht="15.75" x14ac:dyDescent="0.25">
      <c r="A157" s="71">
        <v>7</v>
      </c>
      <c r="B157" s="322"/>
      <c r="C157" s="322"/>
      <c r="D157" s="322"/>
      <c r="E157" s="322"/>
      <c r="F157" s="125" t="s">
        <v>761</v>
      </c>
      <c r="G157" s="99">
        <v>28055.510000000002</v>
      </c>
      <c r="H157" s="99">
        <v>-1010.5099999999998</v>
      </c>
      <c r="I157" s="99">
        <f t="shared" si="37"/>
        <v>27045.000000000004</v>
      </c>
      <c r="J157" s="71"/>
      <c r="K157" s="71"/>
      <c r="L157" s="153">
        <f t="shared" si="39"/>
        <v>0</v>
      </c>
      <c r="M157" s="153">
        <f t="shared" si="40"/>
        <v>28055.510000000002</v>
      </c>
      <c r="N157" s="153">
        <f t="shared" si="41"/>
        <v>-1010.5099999999998</v>
      </c>
      <c r="O157" s="153">
        <f t="shared" si="42"/>
        <v>27045.000000000004</v>
      </c>
      <c r="P157" s="99"/>
      <c r="Q157" s="99"/>
      <c r="R157" s="153">
        <f t="shared" si="43"/>
        <v>0</v>
      </c>
      <c r="S157" s="119">
        <f t="shared" si="44"/>
        <v>28055.510000000002</v>
      </c>
      <c r="T157" s="119">
        <f t="shared" si="45"/>
        <v>-1010.5099999999998</v>
      </c>
      <c r="U157" s="154">
        <f t="shared" si="46"/>
        <v>27045.000000000004</v>
      </c>
      <c r="V157" s="89"/>
    </row>
    <row r="158" spans="1:22" s="86" customFormat="1" ht="15.75" x14ac:dyDescent="0.25">
      <c r="A158" s="71">
        <v>8</v>
      </c>
      <c r="B158" s="322"/>
      <c r="C158" s="322"/>
      <c r="D158" s="322"/>
      <c r="E158" s="322"/>
      <c r="F158" s="125" t="s">
        <v>762</v>
      </c>
      <c r="G158" s="99">
        <v>-10692.93</v>
      </c>
      <c r="H158" s="99">
        <v>2199.9299999999998</v>
      </c>
      <c r="I158" s="99">
        <f t="shared" si="37"/>
        <v>-8493</v>
      </c>
      <c r="J158" s="71"/>
      <c r="K158" s="71"/>
      <c r="L158" s="153">
        <f t="shared" si="39"/>
        <v>0</v>
      </c>
      <c r="M158" s="153">
        <f t="shared" si="40"/>
        <v>-10692.93</v>
      </c>
      <c r="N158" s="153">
        <f t="shared" si="41"/>
        <v>2199.9299999999998</v>
      </c>
      <c r="O158" s="153">
        <f t="shared" si="42"/>
        <v>-8493</v>
      </c>
      <c r="P158" s="99"/>
      <c r="Q158" s="99"/>
      <c r="R158" s="153">
        <f t="shared" si="43"/>
        <v>0</v>
      </c>
      <c r="S158" s="119">
        <f t="shared" si="44"/>
        <v>-10692.93</v>
      </c>
      <c r="T158" s="119">
        <f t="shared" si="45"/>
        <v>2199.9299999999998</v>
      </c>
      <c r="U158" s="154">
        <f t="shared" si="46"/>
        <v>-8493</v>
      </c>
      <c r="V158" s="89"/>
    </row>
    <row r="159" spans="1:22" s="86" customFormat="1" ht="15.75" x14ac:dyDescent="0.25">
      <c r="A159" s="71">
        <v>9</v>
      </c>
      <c r="B159" s="322"/>
      <c r="C159" s="322"/>
      <c r="D159" s="322"/>
      <c r="E159" s="322"/>
      <c r="F159" s="125" t="s">
        <v>763</v>
      </c>
      <c r="G159" s="99">
        <v>-8944.93</v>
      </c>
      <c r="H159" s="99">
        <v>143.93000000000006</v>
      </c>
      <c r="I159" s="99">
        <f t="shared" si="37"/>
        <v>-8801</v>
      </c>
      <c r="J159" s="71"/>
      <c r="K159" s="71"/>
      <c r="L159" s="153">
        <f t="shared" si="39"/>
        <v>0</v>
      </c>
      <c r="M159" s="153">
        <f t="shared" si="40"/>
        <v>-8944.93</v>
      </c>
      <c r="N159" s="153">
        <f t="shared" si="41"/>
        <v>143.93000000000006</v>
      </c>
      <c r="O159" s="153">
        <f t="shared" si="42"/>
        <v>-8801</v>
      </c>
      <c r="P159" s="99"/>
      <c r="Q159" s="99"/>
      <c r="R159" s="153">
        <f t="shared" si="43"/>
        <v>0</v>
      </c>
      <c r="S159" s="119">
        <f t="shared" si="44"/>
        <v>-8944.93</v>
      </c>
      <c r="T159" s="119">
        <f t="shared" si="45"/>
        <v>143.93000000000006</v>
      </c>
      <c r="U159" s="154">
        <f t="shared" si="46"/>
        <v>-8801</v>
      </c>
      <c r="V159" s="89"/>
    </row>
    <row r="160" spans="1:22" s="86" customFormat="1" ht="15.75" x14ac:dyDescent="0.25">
      <c r="A160" s="71">
        <v>10</v>
      </c>
      <c r="B160" s="322"/>
      <c r="C160" s="322"/>
      <c r="D160" s="322"/>
      <c r="E160" s="322"/>
      <c r="F160" s="125" t="s">
        <v>304</v>
      </c>
      <c r="G160" s="99">
        <v>21157.79</v>
      </c>
      <c r="H160" s="99">
        <v>4078.21</v>
      </c>
      <c r="I160" s="99">
        <f t="shared" si="37"/>
        <v>25236</v>
      </c>
      <c r="J160" s="71"/>
      <c r="K160" s="71"/>
      <c r="L160" s="153">
        <f t="shared" si="39"/>
        <v>0</v>
      </c>
      <c r="M160" s="153">
        <f t="shared" si="40"/>
        <v>21157.79</v>
      </c>
      <c r="N160" s="153">
        <f t="shared" si="41"/>
        <v>4078.21</v>
      </c>
      <c r="O160" s="153">
        <f t="shared" si="42"/>
        <v>25236</v>
      </c>
      <c r="P160" s="99"/>
      <c r="Q160" s="99"/>
      <c r="R160" s="153">
        <f t="shared" si="43"/>
        <v>0</v>
      </c>
      <c r="S160" s="119">
        <f t="shared" si="44"/>
        <v>21157.79</v>
      </c>
      <c r="T160" s="119">
        <f t="shared" si="45"/>
        <v>4078.21</v>
      </c>
      <c r="U160" s="154">
        <f t="shared" si="46"/>
        <v>25236</v>
      </c>
      <c r="V160" s="89"/>
    </row>
    <row r="161" spans="1:22" s="86" customFormat="1" ht="15.75" x14ac:dyDescent="0.25">
      <c r="A161" s="71">
        <v>11</v>
      </c>
      <c r="B161" s="322"/>
      <c r="C161" s="322"/>
      <c r="D161" s="322"/>
      <c r="E161" s="322"/>
      <c r="F161" s="125" t="s">
        <v>764</v>
      </c>
      <c r="G161" s="99">
        <v>29520.019999999997</v>
      </c>
      <c r="H161" s="99">
        <v>5652.98</v>
      </c>
      <c r="I161" s="99">
        <f t="shared" si="37"/>
        <v>35173</v>
      </c>
      <c r="J161" s="71"/>
      <c r="K161" s="71"/>
      <c r="L161" s="153">
        <f t="shared" si="39"/>
        <v>0</v>
      </c>
      <c r="M161" s="153">
        <f t="shared" si="40"/>
        <v>29520.019999999997</v>
      </c>
      <c r="N161" s="153">
        <f t="shared" si="41"/>
        <v>5652.98</v>
      </c>
      <c r="O161" s="153">
        <f t="shared" si="42"/>
        <v>35173</v>
      </c>
      <c r="P161" s="99"/>
      <c r="Q161" s="99"/>
      <c r="R161" s="153">
        <f t="shared" si="43"/>
        <v>0</v>
      </c>
      <c r="S161" s="119">
        <f t="shared" si="44"/>
        <v>29520.019999999997</v>
      </c>
      <c r="T161" s="119">
        <f t="shared" si="45"/>
        <v>5652.98</v>
      </c>
      <c r="U161" s="154">
        <f t="shared" si="46"/>
        <v>35173</v>
      </c>
      <c r="V161" s="89"/>
    </row>
    <row r="162" spans="1:22" s="86" customFormat="1" ht="15.75" x14ac:dyDescent="0.25">
      <c r="A162" s="71">
        <v>12</v>
      </c>
      <c r="B162" s="322"/>
      <c r="C162" s="322"/>
      <c r="D162" s="322"/>
      <c r="E162" s="322"/>
      <c r="F162" s="125" t="s">
        <v>765</v>
      </c>
      <c r="G162" s="99">
        <v>21576.789999999997</v>
      </c>
      <c r="H162" s="99">
        <v>4711.21</v>
      </c>
      <c r="I162" s="99">
        <f t="shared" si="37"/>
        <v>26287.999999999996</v>
      </c>
      <c r="J162" s="71"/>
      <c r="K162" s="71"/>
      <c r="L162" s="153">
        <f t="shared" si="39"/>
        <v>0</v>
      </c>
      <c r="M162" s="153">
        <f t="shared" si="40"/>
        <v>21576.789999999997</v>
      </c>
      <c r="N162" s="153">
        <f t="shared" si="41"/>
        <v>4711.21</v>
      </c>
      <c r="O162" s="153">
        <f t="shared" si="42"/>
        <v>26287.999999999996</v>
      </c>
      <c r="P162" s="99"/>
      <c r="Q162" s="99"/>
      <c r="R162" s="153">
        <f t="shared" si="43"/>
        <v>0</v>
      </c>
      <c r="S162" s="119">
        <f t="shared" si="44"/>
        <v>21576.789999999997</v>
      </c>
      <c r="T162" s="119">
        <f t="shared" si="45"/>
        <v>4711.21</v>
      </c>
      <c r="U162" s="154">
        <f t="shared" si="46"/>
        <v>26287.999999999996</v>
      </c>
      <c r="V162" s="89"/>
    </row>
    <row r="163" spans="1:22" s="86" customFormat="1" ht="15.75" x14ac:dyDescent="0.25">
      <c r="A163" s="71">
        <v>13</v>
      </c>
      <c r="B163" s="322"/>
      <c r="C163" s="322"/>
      <c r="D163" s="322"/>
      <c r="E163" s="322"/>
      <c r="F163" s="125" t="s">
        <v>766</v>
      </c>
      <c r="G163" s="99">
        <v>3227.69</v>
      </c>
      <c r="H163" s="99">
        <v>9371.31</v>
      </c>
      <c r="I163" s="99">
        <f t="shared" si="37"/>
        <v>12599</v>
      </c>
      <c r="J163" s="71"/>
      <c r="K163" s="71"/>
      <c r="L163" s="153">
        <f t="shared" si="39"/>
        <v>0</v>
      </c>
      <c r="M163" s="153">
        <f t="shared" si="40"/>
        <v>3227.69</v>
      </c>
      <c r="N163" s="153">
        <f t="shared" si="41"/>
        <v>9371.31</v>
      </c>
      <c r="O163" s="153">
        <f t="shared" si="42"/>
        <v>12599</v>
      </c>
      <c r="P163" s="99"/>
      <c r="Q163" s="99"/>
      <c r="R163" s="153">
        <f t="shared" si="43"/>
        <v>0</v>
      </c>
      <c r="S163" s="119">
        <f t="shared" si="44"/>
        <v>3227.69</v>
      </c>
      <c r="T163" s="119">
        <f t="shared" si="45"/>
        <v>9371.31</v>
      </c>
      <c r="U163" s="154">
        <f t="shared" si="46"/>
        <v>12599</v>
      </c>
      <c r="V163" s="89"/>
    </row>
    <row r="164" spans="1:22" s="86" customFormat="1" ht="15.75" x14ac:dyDescent="0.25">
      <c r="A164" s="71">
        <v>14</v>
      </c>
      <c r="B164" s="322"/>
      <c r="C164" s="322"/>
      <c r="D164" s="322"/>
      <c r="E164" s="322"/>
      <c r="F164" s="125" t="s">
        <v>299</v>
      </c>
      <c r="G164" s="99">
        <v>-42139.39</v>
      </c>
      <c r="H164" s="99">
        <v>6585.39</v>
      </c>
      <c r="I164" s="99">
        <f t="shared" si="37"/>
        <v>-35554</v>
      </c>
      <c r="J164" s="71"/>
      <c r="K164" s="71"/>
      <c r="L164" s="153">
        <f t="shared" si="39"/>
        <v>0</v>
      </c>
      <c r="M164" s="153">
        <f t="shared" si="40"/>
        <v>-42139.39</v>
      </c>
      <c r="N164" s="153">
        <f t="shared" si="41"/>
        <v>6585.39</v>
      </c>
      <c r="O164" s="153">
        <f t="shared" si="42"/>
        <v>-35554</v>
      </c>
      <c r="P164" s="99"/>
      <c r="Q164" s="99"/>
      <c r="R164" s="153">
        <f t="shared" si="43"/>
        <v>0</v>
      </c>
      <c r="S164" s="119">
        <f t="shared" si="44"/>
        <v>-42139.39</v>
      </c>
      <c r="T164" s="119">
        <f t="shared" si="45"/>
        <v>6585.39</v>
      </c>
      <c r="U164" s="154">
        <f t="shared" si="46"/>
        <v>-35554</v>
      </c>
      <c r="V164" s="89"/>
    </row>
    <row r="165" spans="1:22" s="86" customFormat="1" ht="15.75" x14ac:dyDescent="0.25">
      <c r="A165" s="71">
        <v>15</v>
      </c>
      <c r="B165" s="322"/>
      <c r="C165" s="322"/>
      <c r="D165" s="322"/>
      <c r="E165" s="322"/>
      <c r="F165" s="125" t="s">
        <v>767</v>
      </c>
      <c r="G165" s="99">
        <v>9263.64</v>
      </c>
      <c r="H165" s="99">
        <v>2069.36</v>
      </c>
      <c r="I165" s="99">
        <f t="shared" si="37"/>
        <v>11333</v>
      </c>
      <c r="J165" s="71"/>
      <c r="K165" s="71"/>
      <c r="L165" s="153">
        <f t="shared" si="39"/>
        <v>0</v>
      </c>
      <c r="M165" s="153">
        <f t="shared" si="40"/>
        <v>9263.64</v>
      </c>
      <c r="N165" s="153">
        <f t="shared" si="41"/>
        <v>2069.36</v>
      </c>
      <c r="O165" s="153">
        <f t="shared" si="42"/>
        <v>11333</v>
      </c>
      <c r="P165" s="99"/>
      <c r="Q165" s="99"/>
      <c r="R165" s="153">
        <f t="shared" si="43"/>
        <v>0</v>
      </c>
      <c r="S165" s="119">
        <f t="shared" si="44"/>
        <v>9263.64</v>
      </c>
      <c r="T165" s="119">
        <f t="shared" si="45"/>
        <v>2069.36</v>
      </c>
      <c r="U165" s="154">
        <f t="shared" si="46"/>
        <v>11333</v>
      </c>
      <c r="V165" s="89"/>
    </row>
    <row r="166" spans="1:22" s="86" customFormat="1" ht="15.75" x14ac:dyDescent="0.25">
      <c r="A166" s="71">
        <v>16</v>
      </c>
      <c r="B166" s="322"/>
      <c r="C166" s="322"/>
      <c r="D166" s="322"/>
      <c r="E166" s="322"/>
      <c r="F166" s="125" t="s">
        <v>768</v>
      </c>
      <c r="G166" s="99">
        <v>9024.1699999999983</v>
      </c>
      <c r="H166" s="99">
        <v>1785.83</v>
      </c>
      <c r="I166" s="99">
        <f t="shared" si="37"/>
        <v>10809.999999999998</v>
      </c>
      <c r="J166" s="71"/>
      <c r="K166" s="71"/>
      <c r="L166" s="153">
        <f t="shared" si="39"/>
        <v>0</v>
      </c>
      <c r="M166" s="153">
        <f t="shared" si="40"/>
        <v>9024.1699999999983</v>
      </c>
      <c r="N166" s="153">
        <f t="shared" si="41"/>
        <v>1785.83</v>
      </c>
      <c r="O166" s="153">
        <f t="shared" si="42"/>
        <v>10809.999999999998</v>
      </c>
      <c r="P166" s="99"/>
      <c r="Q166" s="99"/>
      <c r="R166" s="153">
        <f t="shared" si="43"/>
        <v>0</v>
      </c>
      <c r="S166" s="119">
        <f t="shared" si="44"/>
        <v>9024.1699999999983</v>
      </c>
      <c r="T166" s="119">
        <f t="shared" si="45"/>
        <v>1785.83</v>
      </c>
      <c r="U166" s="154">
        <f t="shared" si="46"/>
        <v>10809.999999999998</v>
      </c>
      <c r="V166" s="89"/>
    </row>
    <row r="167" spans="1:22" s="86" customFormat="1" ht="15.75" x14ac:dyDescent="0.25">
      <c r="A167" s="71">
        <v>17</v>
      </c>
      <c r="B167" s="322"/>
      <c r="C167" s="322"/>
      <c r="D167" s="322"/>
      <c r="E167" s="322"/>
      <c r="F167" s="125" t="s">
        <v>769</v>
      </c>
      <c r="G167" s="99">
        <v>19170.230000000003</v>
      </c>
      <c r="H167" s="99">
        <v>4164.7700000000004</v>
      </c>
      <c r="I167" s="99">
        <f t="shared" si="37"/>
        <v>23335.000000000004</v>
      </c>
      <c r="J167" s="71"/>
      <c r="K167" s="71"/>
      <c r="L167" s="153">
        <f t="shared" si="39"/>
        <v>0</v>
      </c>
      <c r="M167" s="153">
        <f t="shared" si="40"/>
        <v>19170.230000000003</v>
      </c>
      <c r="N167" s="153">
        <f t="shared" si="41"/>
        <v>4164.7700000000004</v>
      </c>
      <c r="O167" s="153">
        <f t="shared" si="42"/>
        <v>23335.000000000004</v>
      </c>
      <c r="P167" s="99"/>
      <c r="Q167" s="99"/>
      <c r="R167" s="153">
        <f t="shared" si="43"/>
        <v>0</v>
      </c>
      <c r="S167" s="119">
        <f t="shared" si="44"/>
        <v>19170.230000000003</v>
      </c>
      <c r="T167" s="119">
        <f t="shared" si="45"/>
        <v>4164.7700000000004</v>
      </c>
      <c r="U167" s="154">
        <f t="shared" si="46"/>
        <v>23335.000000000004</v>
      </c>
      <c r="V167" s="89"/>
    </row>
    <row r="168" spans="1:22" s="86" customFormat="1" ht="15.75" x14ac:dyDescent="0.25">
      <c r="A168" s="71">
        <v>18</v>
      </c>
      <c r="B168" s="322"/>
      <c r="C168" s="322"/>
      <c r="D168" s="322"/>
      <c r="E168" s="322"/>
      <c r="F168" s="125" t="s">
        <v>770</v>
      </c>
      <c r="G168" s="99">
        <v>-13851.759999999997</v>
      </c>
      <c r="H168" s="99">
        <v>-1599.24</v>
      </c>
      <c r="I168" s="99">
        <f t="shared" si="37"/>
        <v>-15450.999999999996</v>
      </c>
      <c r="J168" s="71"/>
      <c r="K168" s="71"/>
      <c r="L168" s="153">
        <f t="shared" si="39"/>
        <v>0</v>
      </c>
      <c r="M168" s="153">
        <f t="shared" si="40"/>
        <v>-13851.759999999997</v>
      </c>
      <c r="N168" s="153">
        <f t="shared" si="41"/>
        <v>-1599.24</v>
      </c>
      <c r="O168" s="153">
        <f t="shared" si="42"/>
        <v>-15450.999999999996</v>
      </c>
      <c r="P168" s="99"/>
      <c r="Q168" s="99"/>
      <c r="R168" s="153">
        <f t="shared" si="43"/>
        <v>0</v>
      </c>
      <c r="S168" s="119">
        <f t="shared" si="44"/>
        <v>-13851.759999999997</v>
      </c>
      <c r="T168" s="119">
        <f t="shared" si="45"/>
        <v>-1599.24</v>
      </c>
      <c r="U168" s="154">
        <f t="shared" si="46"/>
        <v>-15450.999999999996</v>
      </c>
      <c r="V168" s="89"/>
    </row>
    <row r="169" spans="1:22" s="86" customFormat="1" ht="15.75" x14ac:dyDescent="0.25">
      <c r="A169" s="71">
        <v>19</v>
      </c>
      <c r="B169" s="322"/>
      <c r="C169" s="322"/>
      <c r="D169" s="322"/>
      <c r="E169" s="322"/>
      <c r="F169" s="125" t="s">
        <v>771</v>
      </c>
      <c r="G169" s="99">
        <v>-14647.320000000002</v>
      </c>
      <c r="H169" s="99">
        <v>-1679.6799999999998</v>
      </c>
      <c r="I169" s="99">
        <f t="shared" si="37"/>
        <v>-16327.000000000002</v>
      </c>
      <c r="J169" s="71"/>
      <c r="K169" s="71"/>
      <c r="L169" s="153">
        <f t="shared" si="39"/>
        <v>0</v>
      </c>
      <c r="M169" s="153">
        <f t="shared" si="40"/>
        <v>-14647.320000000002</v>
      </c>
      <c r="N169" s="153">
        <f t="shared" si="41"/>
        <v>-1679.6799999999998</v>
      </c>
      <c r="O169" s="153">
        <f t="shared" si="42"/>
        <v>-16327.000000000002</v>
      </c>
      <c r="P169" s="99"/>
      <c r="Q169" s="99"/>
      <c r="R169" s="153">
        <f t="shared" si="43"/>
        <v>0</v>
      </c>
      <c r="S169" s="119">
        <f t="shared" si="44"/>
        <v>-14647.320000000002</v>
      </c>
      <c r="T169" s="119">
        <f t="shared" si="45"/>
        <v>-1679.6799999999998</v>
      </c>
      <c r="U169" s="154">
        <f t="shared" si="46"/>
        <v>-16327.000000000002</v>
      </c>
      <c r="V169" s="89"/>
    </row>
    <row r="170" spans="1:22" s="86" customFormat="1" ht="15.75" x14ac:dyDescent="0.25">
      <c r="A170" s="94">
        <v>20</v>
      </c>
      <c r="B170" s="322"/>
      <c r="C170" s="322"/>
      <c r="D170" s="322"/>
      <c r="E170" s="322"/>
      <c r="F170" s="132" t="s">
        <v>772</v>
      </c>
      <c r="G170" s="99">
        <v>22172.9</v>
      </c>
      <c r="H170" s="99">
        <v>4912.1000000000004</v>
      </c>
      <c r="I170" s="99">
        <f t="shared" si="37"/>
        <v>27085</v>
      </c>
      <c r="J170" s="71"/>
      <c r="K170" s="71"/>
      <c r="L170" s="153">
        <f t="shared" si="39"/>
        <v>0</v>
      </c>
      <c r="M170" s="153">
        <f t="shared" si="40"/>
        <v>22172.9</v>
      </c>
      <c r="N170" s="153">
        <f t="shared" si="41"/>
        <v>4912.1000000000004</v>
      </c>
      <c r="O170" s="153">
        <f t="shared" si="42"/>
        <v>27085</v>
      </c>
      <c r="P170" s="99"/>
      <c r="Q170" s="99"/>
      <c r="R170" s="153">
        <f t="shared" si="43"/>
        <v>0</v>
      </c>
      <c r="S170" s="119">
        <f t="shared" si="44"/>
        <v>22172.9</v>
      </c>
      <c r="T170" s="119">
        <f t="shared" si="45"/>
        <v>4912.1000000000004</v>
      </c>
      <c r="U170" s="154">
        <f t="shared" si="46"/>
        <v>27085</v>
      </c>
      <c r="V170" s="89"/>
    </row>
    <row r="171" spans="1:22" s="86" customFormat="1" ht="15.75" x14ac:dyDescent="0.25">
      <c r="A171" s="94">
        <v>21</v>
      </c>
      <c r="B171" s="336"/>
      <c r="C171" s="336"/>
      <c r="D171" s="336"/>
      <c r="E171" s="336"/>
      <c r="F171" s="132" t="s">
        <v>773</v>
      </c>
      <c r="G171" s="99">
        <v>22337.16</v>
      </c>
      <c r="H171" s="99">
        <v>1718.84</v>
      </c>
      <c r="I171" s="99">
        <f t="shared" si="37"/>
        <v>24056</v>
      </c>
      <c r="J171" s="71"/>
      <c r="K171" s="71"/>
      <c r="L171" s="153">
        <f t="shared" si="39"/>
        <v>0</v>
      </c>
      <c r="M171" s="153">
        <f t="shared" si="40"/>
        <v>22337.16</v>
      </c>
      <c r="N171" s="153">
        <f t="shared" si="41"/>
        <v>1718.84</v>
      </c>
      <c r="O171" s="153">
        <f t="shared" si="42"/>
        <v>24056</v>
      </c>
      <c r="P171" s="99"/>
      <c r="Q171" s="99"/>
      <c r="R171" s="153">
        <f t="shared" si="43"/>
        <v>0</v>
      </c>
      <c r="S171" s="119">
        <f t="shared" si="44"/>
        <v>22337.16</v>
      </c>
      <c r="T171" s="119">
        <f t="shared" si="45"/>
        <v>1718.84</v>
      </c>
      <c r="U171" s="154">
        <f t="shared" si="46"/>
        <v>24056</v>
      </c>
      <c r="V171" s="89"/>
    </row>
    <row r="172" spans="1:22" s="113" customFormat="1" ht="15.75" x14ac:dyDescent="0.25">
      <c r="A172" s="318" t="s">
        <v>43</v>
      </c>
      <c r="B172" s="319"/>
      <c r="C172" s="319"/>
      <c r="D172" s="319"/>
      <c r="E172" s="319"/>
      <c r="F172" s="135">
        <f>A171</f>
        <v>21</v>
      </c>
      <c r="G172" s="75">
        <f>SUM(G151:G171)</f>
        <v>21994.07</v>
      </c>
      <c r="H172" s="75">
        <f t="shared" ref="H172:U172" si="47">SUM(H151:H171)</f>
        <v>54847.93</v>
      </c>
      <c r="I172" s="75">
        <f t="shared" si="47"/>
        <v>76842.000000000029</v>
      </c>
      <c r="J172" s="75">
        <f t="shared" si="47"/>
        <v>0</v>
      </c>
      <c r="K172" s="75">
        <f t="shared" si="47"/>
        <v>0</v>
      </c>
      <c r="L172" s="75">
        <f t="shared" si="47"/>
        <v>0</v>
      </c>
      <c r="M172" s="75">
        <f t="shared" si="47"/>
        <v>21994.07</v>
      </c>
      <c r="N172" s="75">
        <f t="shared" si="47"/>
        <v>54847.93</v>
      </c>
      <c r="O172" s="75">
        <f t="shared" si="47"/>
        <v>76842.000000000029</v>
      </c>
      <c r="P172" s="75">
        <f t="shared" si="47"/>
        <v>0</v>
      </c>
      <c r="Q172" s="75">
        <f t="shared" si="47"/>
        <v>0</v>
      </c>
      <c r="R172" s="75">
        <f t="shared" si="47"/>
        <v>0</v>
      </c>
      <c r="S172" s="75">
        <f t="shared" si="47"/>
        <v>21994.07</v>
      </c>
      <c r="T172" s="75">
        <f t="shared" si="47"/>
        <v>54847.93</v>
      </c>
      <c r="U172" s="75">
        <f t="shared" si="47"/>
        <v>76842.000000000029</v>
      </c>
      <c r="V172" s="83"/>
    </row>
    <row r="173" spans="1:22" s="86" customFormat="1" ht="15.75" x14ac:dyDescent="0.25">
      <c r="A173" s="71">
        <v>1</v>
      </c>
      <c r="B173" s="321" t="s">
        <v>1216</v>
      </c>
      <c r="C173" s="321" t="s">
        <v>5535</v>
      </c>
      <c r="D173" s="321" t="s">
        <v>5535</v>
      </c>
      <c r="E173" s="321" t="s">
        <v>586</v>
      </c>
      <c r="F173" s="125" t="s">
        <v>587</v>
      </c>
      <c r="G173" s="99">
        <v>8147.0200000000041</v>
      </c>
      <c r="H173" s="99">
        <v>277.98</v>
      </c>
      <c r="I173" s="99">
        <f t="shared" si="37"/>
        <v>8425.0000000000036</v>
      </c>
      <c r="J173" s="71"/>
      <c r="K173" s="71"/>
      <c r="L173" s="153">
        <f t="shared" ref="L173:L194" si="48">J173+K173</f>
        <v>0</v>
      </c>
      <c r="M173" s="153">
        <f t="shared" ref="M173:M190" si="49">G173+J173</f>
        <v>8147.0200000000041</v>
      </c>
      <c r="N173" s="153">
        <f t="shared" ref="N173:N190" si="50">H173+K173</f>
        <v>277.98</v>
      </c>
      <c r="O173" s="153">
        <f t="shared" ref="O173:O190" si="51">I173+L173</f>
        <v>8425.0000000000036</v>
      </c>
      <c r="P173" s="99"/>
      <c r="Q173" s="99"/>
      <c r="R173" s="153">
        <f t="shared" ref="R173:R194" si="52">P173+Q173</f>
        <v>0</v>
      </c>
      <c r="S173" s="119">
        <f t="shared" ref="S173:S190" si="53">M173-P173</f>
        <v>8147.0200000000041</v>
      </c>
      <c r="T173" s="119">
        <f t="shared" ref="T173:T190" si="54">N173-Q173</f>
        <v>277.98</v>
      </c>
      <c r="U173" s="154">
        <f t="shared" ref="U173:U190" si="55">O173-R173</f>
        <v>8425.0000000000036</v>
      </c>
      <c r="V173" s="89"/>
    </row>
    <row r="174" spans="1:22" s="86" customFormat="1" ht="15.75" x14ac:dyDescent="0.25">
      <c r="A174" s="71">
        <v>2</v>
      </c>
      <c r="B174" s="322"/>
      <c r="C174" s="322"/>
      <c r="D174" s="322"/>
      <c r="E174" s="322"/>
      <c r="F174" s="125" t="s">
        <v>588</v>
      </c>
      <c r="G174" s="99">
        <v>34620.78</v>
      </c>
      <c r="H174" s="99">
        <v>1997.22</v>
      </c>
      <c r="I174" s="99">
        <f t="shared" si="37"/>
        <v>36618</v>
      </c>
      <c r="J174" s="71"/>
      <c r="K174" s="71"/>
      <c r="L174" s="153">
        <f t="shared" si="48"/>
        <v>0</v>
      </c>
      <c r="M174" s="153">
        <f t="shared" si="49"/>
        <v>34620.78</v>
      </c>
      <c r="N174" s="153">
        <f t="shared" si="50"/>
        <v>1997.22</v>
      </c>
      <c r="O174" s="153">
        <f t="shared" si="51"/>
        <v>36618</v>
      </c>
      <c r="P174" s="99"/>
      <c r="Q174" s="99"/>
      <c r="R174" s="153">
        <f t="shared" si="52"/>
        <v>0</v>
      </c>
      <c r="S174" s="119">
        <f t="shared" si="53"/>
        <v>34620.78</v>
      </c>
      <c r="T174" s="119">
        <f t="shared" si="54"/>
        <v>1997.22</v>
      </c>
      <c r="U174" s="154">
        <f t="shared" si="55"/>
        <v>36618</v>
      </c>
      <c r="V174" s="89"/>
    </row>
    <row r="175" spans="1:22" s="86" customFormat="1" ht="15.75" x14ac:dyDescent="0.25">
      <c r="A175" s="71">
        <v>3</v>
      </c>
      <c r="B175" s="322"/>
      <c r="C175" s="322"/>
      <c r="D175" s="322"/>
      <c r="E175" s="322"/>
      <c r="F175" s="125" t="s">
        <v>589</v>
      </c>
      <c r="G175" s="99">
        <v>26468.78</v>
      </c>
      <c r="H175" s="99">
        <v>7511.22</v>
      </c>
      <c r="I175" s="99">
        <f t="shared" si="37"/>
        <v>33980</v>
      </c>
      <c r="J175" s="71"/>
      <c r="K175" s="71"/>
      <c r="L175" s="153">
        <f t="shared" si="48"/>
        <v>0</v>
      </c>
      <c r="M175" s="153">
        <f t="shared" si="49"/>
        <v>26468.78</v>
      </c>
      <c r="N175" s="153">
        <f t="shared" si="50"/>
        <v>7511.22</v>
      </c>
      <c r="O175" s="153">
        <f t="shared" si="51"/>
        <v>33980</v>
      </c>
      <c r="P175" s="99"/>
      <c r="Q175" s="99"/>
      <c r="R175" s="153">
        <f t="shared" si="52"/>
        <v>0</v>
      </c>
      <c r="S175" s="119">
        <f t="shared" si="53"/>
        <v>26468.78</v>
      </c>
      <c r="T175" s="119">
        <f t="shared" si="54"/>
        <v>7511.22</v>
      </c>
      <c r="U175" s="154">
        <f t="shared" si="55"/>
        <v>33980</v>
      </c>
      <c r="V175" s="89"/>
    </row>
    <row r="176" spans="1:22" s="86" customFormat="1" ht="15.75" x14ac:dyDescent="0.25">
      <c r="A176" s="71">
        <v>4</v>
      </c>
      <c r="B176" s="322"/>
      <c r="C176" s="322"/>
      <c r="D176" s="322"/>
      <c r="E176" s="322"/>
      <c r="F176" s="125" t="s">
        <v>590</v>
      </c>
      <c r="G176" s="99">
        <v>10292.07</v>
      </c>
      <c r="H176" s="99">
        <v>41.93</v>
      </c>
      <c r="I176" s="99">
        <f t="shared" si="37"/>
        <v>10334</v>
      </c>
      <c r="J176" s="71"/>
      <c r="K176" s="71"/>
      <c r="L176" s="153">
        <f t="shared" si="48"/>
        <v>0</v>
      </c>
      <c r="M176" s="153">
        <f t="shared" si="49"/>
        <v>10292.07</v>
      </c>
      <c r="N176" s="153">
        <f t="shared" si="50"/>
        <v>41.93</v>
      </c>
      <c r="O176" s="153">
        <f t="shared" si="51"/>
        <v>10334</v>
      </c>
      <c r="P176" s="99"/>
      <c r="Q176" s="99"/>
      <c r="R176" s="153">
        <f t="shared" si="52"/>
        <v>0</v>
      </c>
      <c r="S176" s="119">
        <f t="shared" si="53"/>
        <v>10292.07</v>
      </c>
      <c r="T176" s="119">
        <f t="shared" si="54"/>
        <v>41.93</v>
      </c>
      <c r="U176" s="154">
        <f t="shared" si="55"/>
        <v>10334</v>
      </c>
      <c r="V176" s="89"/>
    </row>
    <row r="177" spans="1:22" s="86" customFormat="1" ht="15.75" x14ac:dyDescent="0.25">
      <c r="A177" s="71">
        <v>5</v>
      </c>
      <c r="B177" s="322"/>
      <c r="C177" s="322"/>
      <c r="D177" s="322"/>
      <c r="E177" s="322"/>
      <c r="F177" s="125" t="s">
        <v>591</v>
      </c>
      <c r="G177" s="99">
        <v>-16764.440000000002</v>
      </c>
      <c r="H177" s="99">
        <v>-558.56000000000131</v>
      </c>
      <c r="I177" s="99">
        <f t="shared" si="37"/>
        <v>-17323.000000000004</v>
      </c>
      <c r="J177" s="71"/>
      <c r="K177" s="71"/>
      <c r="L177" s="153">
        <f t="shared" si="48"/>
        <v>0</v>
      </c>
      <c r="M177" s="153">
        <f t="shared" si="49"/>
        <v>-16764.440000000002</v>
      </c>
      <c r="N177" s="153">
        <f t="shared" si="50"/>
        <v>-558.56000000000131</v>
      </c>
      <c r="O177" s="153">
        <f t="shared" si="51"/>
        <v>-17323.000000000004</v>
      </c>
      <c r="P177" s="99"/>
      <c r="Q177" s="99"/>
      <c r="R177" s="153">
        <f t="shared" si="52"/>
        <v>0</v>
      </c>
      <c r="S177" s="119">
        <f t="shared" si="53"/>
        <v>-16764.440000000002</v>
      </c>
      <c r="T177" s="119">
        <f t="shared" si="54"/>
        <v>-558.56000000000131</v>
      </c>
      <c r="U177" s="154">
        <f t="shared" si="55"/>
        <v>-17323.000000000004</v>
      </c>
      <c r="V177" s="89"/>
    </row>
    <row r="178" spans="1:22" s="86" customFormat="1" ht="15.75" x14ac:dyDescent="0.25">
      <c r="A178" s="71">
        <v>6</v>
      </c>
      <c r="B178" s="322"/>
      <c r="C178" s="322"/>
      <c r="D178" s="322"/>
      <c r="E178" s="322"/>
      <c r="F178" s="125" t="s">
        <v>592</v>
      </c>
      <c r="G178" s="99">
        <v>24817.170000000002</v>
      </c>
      <c r="H178" s="99">
        <v>7332.83</v>
      </c>
      <c r="I178" s="99">
        <f t="shared" si="37"/>
        <v>32150</v>
      </c>
      <c r="J178" s="71"/>
      <c r="K178" s="71"/>
      <c r="L178" s="153">
        <f t="shared" si="48"/>
        <v>0</v>
      </c>
      <c r="M178" s="153">
        <f t="shared" si="49"/>
        <v>24817.170000000002</v>
      </c>
      <c r="N178" s="153">
        <f t="shared" si="50"/>
        <v>7332.83</v>
      </c>
      <c r="O178" s="153">
        <f t="shared" si="51"/>
        <v>32150</v>
      </c>
      <c r="P178" s="99"/>
      <c r="Q178" s="99"/>
      <c r="R178" s="153">
        <f t="shared" si="52"/>
        <v>0</v>
      </c>
      <c r="S178" s="119">
        <f t="shared" si="53"/>
        <v>24817.170000000002</v>
      </c>
      <c r="T178" s="119">
        <f t="shared" si="54"/>
        <v>7332.83</v>
      </c>
      <c r="U178" s="154">
        <f t="shared" si="55"/>
        <v>32150</v>
      </c>
      <c r="V178" s="89"/>
    </row>
    <row r="179" spans="1:22" s="86" customFormat="1" ht="15.75" x14ac:dyDescent="0.25">
      <c r="A179" s="71">
        <v>7</v>
      </c>
      <c r="B179" s="322"/>
      <c r="C179" s="322"/>
      <c r="D179" s="322"/>
      <c r="E179" s="322"/>
      <c r="F179" s="125" t="s">
        <v>593</v>
      </c>
      <c r="G179" s="99">
        <v>42696.01</v>
      </c>
      <c r="H179" s="99">
        <v>9185.99</v>
      </c>
      <c r="I179" s="99">
        <f t="shared" si="37"/>
        <v>51882</v>
      </c>
      <c r="J179" s="71"/>
      <c r="K179" s="71"/>
      <c r="L179" s="153">
        <f t="shared" si="48"/>
        <v>0</v>
      </c>
      <c r="M179" s="153">
        <f t="shared" si="49"/>
        <v>42696.01</v>
      </c>
      <c r="N179" s="153">
        <f t="shared" si="50"/>
        <v>9185.99</v>
      </c>
      <c r="O179" s="153">
        <f t="shared" si="51"/>
        <v>51882</v>
      </c>
      <c r="P179" s="99"/>
      <c r="Q179" s="99"/>
      <c r="R179" s="153">
        <f t="shared" si="52"/>
        <v>0</v>
      </c>
      <c r="S179" s="119">
        <f t="shared" si="53"/>
        <v>42696.01</v>
      </c>
      <c r="T179" s="119">
        <f t="shared" si="54"/>
        <v>9185.99</v>
      </c>
      <c r="U179" s="154">
        <f t="shared" si="55"/>
        <v>51882</v>
      </c>
      <c r="V179" s="89"/>
    </row>
    <row r="180" spans="1:22" s="86" customFormat="1" ht="15.75" x14ac:dyDescent="0.25">
      <c r="A180" s="71">
        <v>8</v>
      </c>
      <c r="B180" s="322"/>
      <c r="C180" s="322"/>
      <c r="D180" s="322"/>
      <c r="E180" s="322"/>
      <c r="F180" s="125" t="s">
        <v>594</v>
      </c>
      <c r="G180" s="99">
        <v>-46739.630000000005</v>
      </c>
      <c r="H180" s="99">
        <v>-1290.3700000000003</v>
      </c>
      <c r="I180" s="99">
        <f t="shared" si="37"/>
        <v>-48030.000000000007</v>
      </c>
      <c r="J180" s="71"/>
      <c r="K180" s="71"/>
      <c r="L180" s="153">
        <f t="shared" si="48"/>
        <v>0</v>
      </c>
      <c r="M180" s="153">
        <f t="shared" si="49"/>
        <v>-46739.630000000005</v>
      </c>
      <c r="N180" s="153">
        <f t="shared" si="50"/>
        <v>-1290.3700000000003</v>
      </c>
      <c r="O180" s="153">
        <f t="shared" si="51"/>
        <v>-48030.000000000007</v>
      </c>
      <c r="P180" s="99"/>
      <c r="Q180" s="99"/>
      <c r="R180" s="153">
        <f t="shared" si="52"/>
        <v>0</v>
      </c>
      <c r="S180" s="119">
        <f t="shared" si="53"/>
        <v>-46739.630000000005</v>
      </c>
      <c r="T180" s="119">
        <f t="shared" si="54"/>
        <v>-1290.3700000000003</v>
      </c>
      <c r="U180" s="154">
        <f t="shared" si="55"/>
        <v>-48030.000000000007</v>
      </c>
      <c r="V180" s="89"/>
    </row>
    <row r="181" spans="1:22" s="86" customFormat="1" ht="15.75" x14ac:dyDescent="0.25">
      <c r="A181" s="71">
        <v>9</v>
      </c>
      <c r="B181" s="322"/>
      <c r="C181" s="322"/>
      <c r="D181" s="322"/>
      <c r="E181" s="322"/>
      <c r="F181" s="125" t="s">
        <v>595</v>
      </c>
      <c r="G181" s="99">
        <v>11949.369999999999</v>
      </c>
      <c r="H181" s="99">
        <v>626.63</v>
      </c>
      <c r="I181" s="99">
        <f t="shared" si="37"/>
        <v>12575.999999999998</v>
      </c>
      <c r="J181" s="71"/>
      <c r="K181" s="71"/>
      <c r="L181" s="153">
        <f t="shared" si="48"/>
        <v>0</v>
      </c>
      <c r="M181" s="153">
        <f t="shared" si="49"/>
        <v>11949.369999999999</v>
      </c>
      <c r="N181" s="153">
        <f t="shared" si="50"/>
        <v>626.63</v>
      </c>
      <c r="O181" s="153">
        <f t="shared" si="51"/>
        <v>12575.999999999998</v>
      </c>
      <c r="P181" s="99"/>
      <c r="Q181" s="99"/>
      <c r="R181" s="153">
        <f t="shared" si="52"/>
        <v>0</v>
      </c>
      <c r="S181" s="119">
        <f t="shared" si="53"/>
        <v>11949.369999999999</v>
      </c>
      <c r="T181" s="119">
        <f t="shared" si="54"/>
        <v>626.63</v>
      </c>
      <c r="U181" s="154">
        <f t="shared" si="55"/>
        <v>12575.999999999998</v>
      </c>
      <c r="V181" s="89"/>
    </row>
    <row r="182" spans="1:22" s="86" customFormat="1" ht="15.75" x14ac:dyDescent="0.25">
      <c r="A182" s="71">
        <v>10</v>
      </c>
      <c r="B182" s="322"/>
      <c r="C182" s="322"/>
      <c r="D182" s="322"/>
      <c r="E182" s="322"/>
      <c r="F182" s="125" t="s">
        <v>596</v>
      </c>
      <c r="G182" s="99">
        <v>-35501.49</v>
      </c>
      <c r="H182" s="99">
        <v>-1413.5100000000002</v>
      </c>
      <c r="I182" s="99">
        <f t="shared" si="37"/>
        <v>-36915</v>
      </c>
      <c r="J182" s="71"/>
      <c r="K182" s="71"/>
      <c r="L182" s="153">
        <f t="shared" si="48"/>
        <v>0</v>
      </c>
      <c r="M182" s="153">
        <f t="shared" si="49"/>
        <v>-35501.49</v>
      </c>
      <c r="N182" s="153">
        <f t="shared" si="50"/>
        <v>-1413.5100000000002</v>
      </c>
      <c r="O182" s="153">
        <f t="shared" si="51"/>
        <v>-36915</v>
      </c>
      <c r="P182" s="99"/>
      <c r="Q182" s="99"/>
      <c r="R182" s="153">
        <f t="shared" si="52"/>
        <v>0</v>
      </c>
      <c r="S182" s="119">
        <f t="shared" si="53"/>
        <v>-35501.49</v>
      </c>
      <c r="T182" s="119">
        <f t="shared" si="54"/>
        <v>-1413.5100000000002</v>
      </c>
      <c r="U182" s="154">
        <f t="shared" si="55"/>
        <v>-36915</v>
      </c>
      <c r="V182" s="89"/>
    </row>
    <row r="183" spans="1:22" s="86" customFormat="1" ht="15.75" x14ac:dyDescent="0.25">
      <c r="A183" s="71">
        <v>11</v>
      </c>
      <c r="B183" s="322"/>
      <c r="C183" s="322"/>
      <c r="D183" s="322"/>
      <c r="E183" s="322"/>
      <c r="F183" s="125" t="s">
        <v>597</v>
      </c>
      <c r="G183" s="99">
        <v>25897.7</v>
      </c>
      <c r="H183" s="99">
        <v>5157.3</v>
      </c>
      <c r="I183" s="99">
        <f t="shared" si="37"/>
        <v>31055</v>
      </c>
      <c r="J183" s="71"/>
      <c r="K183" s="71"/>
      <c r="L183" s="153">
        <f t="shared" si="48"/>
        <v>0</v>
      </c>
      <c r="M183" s="153">
        <f t="shared" si="49"/>
        <v>25897.7</v>
      </c>
      <c r="N183" s="153">
        <f t="shared" si="50"/>
        <v>5157.3</v>
      </c>
      <c r="O183" s="153">
        <f t="shared" si="51"/>
        <v>31055</v>
      </c>
      <c r="P183" s="99"/>
      <c r="Q183" s="99"/>
      <c r="R183" s="153">
        <f t="shared" si="52"/>
        <v>0</v>
      </c>
      <c r="S183" s="119">
        <f t="shared" si="53"/>
        <v>25897.7</v>
      </c>
      <c r="T183" s="119">
        <f t="shared" si="54"/>
        <v>5157.3</v>
      </c>
      <c r="U183" s="154">
        <f t="shared" si="55"/>
        <v>31055</v>
      </c>
      <c r="V183" s="89"/>
    </row>
    <row r="184" spans="1:22" s="86" customFormat="1" ht="15.75" x14ac:dyDescent="0.25">
      <c r="A184" s="71">
        <v>12</v>
      </c>
      <c r="B184" s="322"/>
      <c r="C184" s="322"/>
      <c r="D184" s="322"/>
      <c r="E184" s="322"/>
      <c r="F184" s="125" t="s">
        <v>598</v>
      </c>
      <c r="G184" s="99">
        <v>21927.84</v>
      </c>
      <c r="H184" s="99">
        <v>12509.16</v>
      </c>
      <c r="I184" s="99">
        <f t="shared" si="37"/>
        <v>34437</v>
      </c>
      <c r="J184" s="71"/>
      <c r="K184" s="71"/>
      <c r="L184" s="153">
        <f t="shared" si="48"/>
        <v>0</v>
      </c>
      <c r="M184" s="153">
        <f t="shared" si="49"/>
        <v>21927.84</v>
      </c>
      <c r="N184" s="153">
        <f t="shared" si="50"/>
        <v>12509.16</v>
      </c>
      <c r="O184" s="153">
        <f t="shared" si="51"/>
        <v>34437</v>
      </c>
      <c r="P184" s="99"/>
      <c r="Q184" s="99"/>
      <c r="R184" s="153">
        <f t="shared" si="52"/>
        <v>0</v>
      </c>
      <c r="S184" s="119">
        <f t="shared" si="53"/>
        <v>21927.84</v>
      </c>
      <c r="T184" s="119">
        <f t="shared" si="54"/>
        <v>12509.16</v>
      </c>
      <c r="U184" s="154">
        <f t="shared" si="55"/>
        <v>34437</v>
      </c>
      <c r="V184" s="89"/>
    </row>
    <row r="185" spans="1:22" s="86" customFormat="1" ht="15.75" x14ac:dyDescent="0.25">
      <c r="A185" s="71">
        <v>13</v>
      </c>
      <c r="B185" s="322"/>
      <c r="C185" s="322"/>
      <c r="D185" s="322"/>
      <c r="E185" s="322"/>
      <c r="F185" s="125" t="s">
        <v>599</v>
      </c>
      <c r="G185" s="99">
        <v>-21692.53</v>
      </c>
      <c r="H185" s="99">
        <v>-4880.47</v>
      </c>
      <c r="I185" s="99">
        <f t="shared" si="37"/>
        <v>-26573</v>
      </c>
      <c r="J185" s="71"/>
      <c r="K185" s="71"/>
      <c r="L185" s="153">
        <f t="shared" si="48"/>
        <v>0</v>
      </c>
      <c r="M185" s="153">
        <f t="shared" si="49"/>
        <v>-21692.53</v>
      </c>
      <c r="N185" s="153">
        <f t="shared" si="50"/>
        <v>-4880.47</v>
      </c>
      <c r="O185" s="153">
        <f t="shared" si="51"/>
        <v>-26573</v>
      </c>
      <c r="P185" s="99"/>
      <c r="Q185" s="99"/>
      <c r="R185" s="153">
        <f t="shared" si="52"/>
        <v>0</v>
      </c>
      <c r="S185" s="119">
        <f t="shared" si="53"/>
        <v>-21692.53</v>
      </c>
      <c r="T185" s="119">
        <f t="shared" si="54"/>
        <v>-4880.47</v>
      </c>
      <c r="U185" s="154">
        <f t="shared" si="55"/>
        <v>-26573</v>
      </c>
      <c r="V185" s="89"/>
    </row>
    <row r="186" spans="1:22" s="86" customFormat="1" ht="15.75" x14ac:dyDescent="0.25">
      <c r="A186" s="71">
        <v>14</v>
      </c>
      <c r="B186" s="322"/>
      <c r="C186" s="322"/>
      <c r="D186" s="322"/>
      <c r="E186" s="322"/>
      <c r="F186" s="125" t="s">
        <v>600</v>
      </c>
      <c r="G186" s="99">
        <v>-13359.52</v>
      </c>
      <c r="H186" s="99">
        <v>-3305.48</v>
      </c>
      <c r="I186" s="99">
        <f t="shared" si="37"/>
        <v>-16665</v>
      </c>
      <c r="J186" s="71"/>
      <c r="K186" s="71"/>
      <c r="L186" s="153">
        <f t="shared" si="48"/>
        <v>0</v>
      </c>
      <c r="M186" s="153">
        <f t="shared" si="49"/>
        <v>-13359.52</v>
      </c>
      <c r="N186" s="153">
        <f t="shared" si="50"/>
        <v>-3305.48</v>
      </c>
      <c r="O186" s="153">
        <f t="shared" si="51"/>
        <v>-16665</v>
      </c>
      <c r="P186" s="99"/>
      <c r="Q186" s="99"/>
      <c r="R186" s="153">
        <f t="shared" si="52"/>
        <v>0</v>
      </c>
      <c r="S186" s="119">
        <f t="shared" si="53"/>
        <v>-13359.52</v>
      </c>
      <c r="T186" s="119">
        <f t="shared" si="54"/>
        <v>-3305.48</v>
      </c>
      <c r="U186" s="154">
        <f t="shared" si="55"/>
        <v>-16665</v>
      </c>
      <c r="V186" s="89"/>
    </row>
    <row r="187" spans="1:22" s="86" customFormat="1" ht="15.75" x14ac:dyDescent="0.25">
      <c r="A187" s="71">
        <v>15</v>
      </c>
      <c r="B187" s="322"/>
      <c r="C187" s="322"/>
      <c r="D187" s="322"/>
      <c r="E187" s="322"/>
      <c r="F187" s="125" t="s">
        <v>601</v>
      </c>
      <c r="G187" s="99">
        <v>-30306.18</v>
      </c>
      <c r="H187" s="99">
        <v>-4436.82</v>
      </c>
      <c r="I187" s="99">
        <f t="shared" si="37"/>
        <v>-34743</v>
      </c>
      <c r="J187" s="71"/>
      <c r="K187" s="71"/>
      <c r="L187" s="153">
        <f t="shared" si="48"/>
        <v>0</v>
      </c>
      <c r="M187" s="153">
        <f t="shared" si="49"/>
        <v>-30306.18</v>
      </c>
      <c r="N187" s="153">
        <f t="shared" si="50"/>
        <v>-4436.82</v>
      </c>
      <c r="O187" s="153">
        <f t="shared" si="51"/>
        <v>-34743</v>
      </c>
      <c r="P187" s="99"/>
      <c r="Q187" s="99"/>
      <c r="R187" s="153">
        <f t="shared" si="52"/>
        <v>0</v>
      </c>
      <c r="S187" s="119">
        <f t="shared" si="53"/>
        <v>-30306.18</v>
      </c>
      <c r="T187" s="119">
        <f t="shared" si="54"/>
        <v>-4436.82</v>
      </c>
      <c r="U187" s="154">
        <f t="shared" si="55"/>
        <v>-34743</v>
      </c>
      <c r="V187" s="89"/>
    </row>
    <row r="188" spans="1:22" s="86" customFormat="1" ht="15.75" x14ac:dyDescent="0.25">
      <c r="A188" s="71">
        <v>16</v>
      </c>
      <c r="B188" s="322"/>
      <c r="C188" s="322"/>
      <c r="D188" s="322"/>
      <c r="E188" s="322"/>
      <c r="F188" s="125" t="s">
        <v>602</v>
      </c>
      <c r="G188" s="99">
        <v>-35265.78</v>
      </c>
      <c r="H188" s="99">
        <v>-5131.2199999999993</v>
      </c>
      <c r="I188" s="99">
        <f t="shared" si="37"/>
        <v>-40397</v>
      </c>
      <c r="J188" s="71"/>
      <c r="K188" s="71"/>
      <c r="L188" s="153">
        <f t="shared" si="48"/>
        <v>0</v>
      </c>
      <c r="M188" s="153">
        <f t="shared" si="49"/>
        <v>-35265.78</v>
      </c>
      <c r="N188" s="153">
        <f t="shared" si="50"/>
        <v>-5131.2199999999993</v>
      </c>
      <c r="O188" s="153">
        <f t="shared" si="51"/>
        <v>-40397</v>
      </c>
      <c r="P188" s="99"/>
      <c r="Q188" s="99"/>
      <c r="R188" s="153">
        <f t="shared" si="52"/>
        <v>0</v>
      </c>
      <c r="S188" s="119">
        <f t="shared" si="53"/>
        <v>-35265.78</v>
      </c>
      <c r="T188" s="119">
        <f t="shared" si="54"/>
        <v>-5131.2199999999993</v>
      </c>
      <c r="U188" s="154">
        <f t="shared" si="55"/>
        <v>-40397</v>
      </c>
      <c r="V188" s="89"/>
    </row>
    <row r="189" spans="1:22" s="86" customFormat="1" ht="15.75" x14ac:dyDescent="0.25">
      <c r="A189" s="71">
        <v>17</v>
      </c>
      <c r="B189" s="322"/>
      <c r="C189" s="322"/>
      <c r="D189" s="322"/>
      <c r="E189" s="322"/>
      <c r="F189" s="125" t="s">
        <v>603</v>
      </c>
      <c r="G189" s="99">
        <v>-891.63000000000102</v>
      </c>
      <c r="H189" s="99">
        <v>60.629999999999995</v>
      </c>
      <c r="I189" s="99">
        <f t="shared" si="37"/>
        <v>-831.00000000000102</v>
      </c>
      <c r="J189" s="71"/>
      <c r="K189" s="71"/>
      <c r="L189" s="153">
        <f t="shared" si="48"/>
        <v>0</v>
      </c>
      <c r="M189" s="153">
        <f t="shared" si="49"/>
        <v>-891.63000000000102</v>
      </c>
      <c r="N189" s="153">
        <f t="shared" si="50"/>
        <v>60.629999999999995</v>
      </c>
      <c r="O189" s="153">
        <f t="shared" si="51"/>
        <v>-831.00000000000102</v>
      </c>
      <c r="P189" s="99"/>
      <c r="Q189" s="99"/>
      <c r="R189" s="153">
        <f t="shared" si="52"/>
        <v>0</v>
      </c>
      <c r="S189" s="119">
        <f t="shared" si="53"/>
        <v>-891.63000000000102</v>
      </c>
      <c r="T189" s="119">
        <f t="shared" si="54"/>
        <v>60.629999999999995</v>
      </c>
      <c r="U189" s="154">
        <f t="shared" si="55"/>
        <v>-831.00000000000102</v>
      </c>
      <c r="V189" s="89"/>
    </row>
    <row r="190" spans="1:22" s="86" customFormat="1" ht="15.75" x14ac:dyDescent="0.25">
      <c r="A190" s="71">
        <v>18</v>
      </c>
      <c r="B190" s="322"/>
      <c r="C190" s="322"/>
      <c r="D190" s="322"/>
      <c r="E190" s="322"/>
      <c r="F190" s="125" t="s">
        <v>604</v>
      </c>
      <c r="G190" s="99">
        <v>22012.47</v>
      </c>
      <c r="H190" s="99">
        <v>4379.53</v>
      </c>
      <c r="I190" s="99">
        <f t="shared" si="37"/>
        <v>26392</v>
      </c>
      <c r="J190" s="71"/>
      <c r="K190" s="71"/>
      <c r="L190" s="153">
        <f t="shared" si="48"/>
        <v>0</v>
      </c>
      <c r="M190" s="153">
        <f t="shared" si="49"/>
        <v>22012.47</v>
      </c>
      <c r="N190" s="153">
        <f t="shared" si="50"/>
        <v>4379.53</v>
      </c>
      <c r="O190" s="153">
        <f t="shared" si="51"/>
        <v>26392</v>
      </c>
      <c r="P190" s="99"/>
      <c r="Q190" s="99"/>
      <c r="R190" s="153">
        <f t="shared" si="52"/>
        <v>0</v>
      </c>
      <c r="S190" s="119">
        <f t="shared" si="53"/>
        <v>22012.47</v>
      </c>
      <c r="T190" s="119">
        <f t="shared" si="54"/>
        <v>4379.53</v>
      </c>
      <c r="U190" s="154">
        <f t="shared" si="55"/>
        <v>26392</v>
      </c>
      <c r="V190" s="89"/>
    </row>
    <row r="191" spans="1:22" s="86" customFormat="1" ht="15.75" x14ac:dyDescent="0.25">
      <c r="A191" s="71">
        <v>19</v>
      </c>
      <c r="B191" s="322"/>
      <c r="C191" s="322"/>
      <c r="D191" s="322"/>
      <c r="E191" s="322"/>
      <c r="F191" s="125" t="s">
        <v>5483</v>
      </c>
      <c r="G191" s="99">
        <v>10613.720000000001</v>
      </c>
      <c r="H191" s="99">
        <v>285.27999999999997</v>
      </c>
      <c r="I191" s="99">
        <f t="shared" si="37"/>
        <v>10899.000000000002</v>
      </c>
      <c r="J191" s="71"/>
      <c r="K191" s="71"/>
      <c r="L191" s="153">
        <f t="shared" si="48"/>
        <v>0</v>
      </c>
      <c r="M191" s="153">
        <f t="shared" ref="M191:O194" si="56">G191+J191</f>
        <v>10613.720000000001</v>
      </c>
      <c r="N191" s="153">
        <f t="shared" si="56"/>
        <v>285.27999999999997</v>
      </c>
      <c r="O191" s="153">
        <f t="shared" si="56"/>
        <v>10899.000000000002</v>
      </c>
      <c r="P191" s="99"/>
      <c r="Q191" s="99"/>
      <c r="R191" s="153">
        <f t="shared" si="52"/>
        <v>0</v>
      </c>
      <c r="S191" s="119">
        <f t="shared" ref="S191:U194" si="57">M191-P191</f>
        <v>10613.720000000001</v>
      </c>
      <c r="T191" s="119">
        <f t="shared" si="57"/>
        <v>285.27999999999997</v>
      </c>
      <c r="U191" s="154">
        <f t="shared" si="57"/>
        <v>10899.000000000002</v>
      </c>
      <c r="V191" s="89"/>
    </row>
    <row r="192" spans="1:22" s="86" customFormat="1" ht="15.75" x14ac:dyDescent="0.25">
      <c r="A192" s="71">
        <v>20</v>
      </c>
      <c r="B192" s="322"/>
      <c r="C192" s="322"/>
      <c r="D192" s="322"/>
      <c r="E192" s="322"/>
      <c r="F192" s="125" t="s">
        <v>5484</v>
      </c>
      <c r="G192" s="99">
        <v>6757.3099999999995</v>
      </c>
      <c r="H192" s="99">
        <v>176.69</v>
      </c>
      <c r="I192" s="99">
        <f t="shared" si="37"/>
        <v>6933.9999999999991</v>
      </c>
      <c r="J192" s="71"/>
      <c r="K192" s="71"/>
      <c r="L192" s="153">
        <f t="shared" si="48"/>
        <v>0</v>
      </c>
      <c r="M192" s="153">
        <f t="shared" si="56"/>
        <v>6757.3099999999995</v>
      </c>
      <c r="N192" s="153">
        <f t="shared" si="56"/>
        <v>176.69</v>
      </c>
      <c r="O192" s="153">
        <f t="shared" si="56"/>
        <v>6933.9999999999991</v>
      </c>
      <c r="P192" s="99"/>
      <c r="Q192" s="99"/>
      <c r="R192" s="153">
        <f t="shared" si="52"/>
        <v>0</v>
      </c>
      <c r="S192" s="119">
        <f t="shared" si="57"/>
        <v>6757.3099999999995</v>
      </c>
      <c r="T192" s="119">
        <f t="shared" si="57"/>
        <v>176.69</v>
      </c>
      <c r="U192" s="154">
        <f t="shared" si="57"/>
        <v>6933.9999999999991</v>
      </c>
      <c r="V192" s="89"/>
    </row>
    <row r="193" spans="1:22" s="86" customFormat="1" ht="15.75" x14ac:dyDescent="0.25">
      <c r="A193" s="71">
        <v>21</v>
      </c>
      <c r="B193" s="322"/>
      <c r="C193" s="322"/>
      <c r="D193" s="322"/>
      <c r="E193" s="322"/>
      <c r="F193" s="125" t="s">
        <v>5485</v>
      </c>
      <c r="G193" s="99">
        <v>11514.62</v>
      </c>
      <c r="H193" s="99">
        <v>311.38</v>
      </c>
      <c r="I193" s="99">
        <f t="shared" si="37"/>
        <v>11826</v>
      </c>
      <c r="J193" s="71"/>
      <c r="K193" s="71"/>
      <c r="L193" s="153">
        <f t="shared" si="48"/>
        <v>0</v>
      </c>
      <c r="M193" s="153">
        <f t="shared" si="56"/>
        <v>11514.62</v>
      </c>
      <c r="N193" s="153">
        <f t="shared" si="56"/>
        <v>311.38</v>
      </c>
      <c r="O193" s="153">
        <f t="shared" si="56"/>
        <v>11826</v>
      </c>
      <c r="P193" s="99"/>
      <c r="Q193" s="99"/>
      <c r="R193" s="153">
        <f t="shared" si="52"/>
        <v>0</v>
      </c>
      <c r="S193" s="119">
        <f t="shared" si="57"/>
        <v>11514.62</v>
      </c>
      <c r="T193" s="119">
        <f t="shared" si="57"/>
        <v>311.38</v>
      </c>
      <c r="U193" s="154">
        <f t="shared" si="57"/>
        <v>11826</v>
      </c>
      <c r="V193" s="89"/>
    </row>
    <row r="194" spans="1:22" s="86" customFormat="1" ht="15.75" x14ac:dyDescent="0.25">
      <c r="A194" s="71">
        <v>22</v>
      </c>
      <c r="B194" s="322"/>
      <c r="C194" s="322"/>
      <c r="D194" s="322"/>
      <c r="E194" s="322"/>
      <c r="F194" s="125" t="s">
        <v>5486</v>
      </c>
      <c r="G194" s="99">
        <v>10859.28</v>
      </c>
      <c r="H194" s="99">
        <v>311.72000000000003</v>
      </c>
      <c r="I194" s="99">
        <f t="shared" si="37"/>
        <v>11171</v>
      </c>
      <c r="J194" s="71"/>
      <c r="K194" s="71"/>
      <c r="L194" s="153">
        <f t="shared" si="48"/>
        <v>0</v>
      </c>
      <c r="M194" s="153">
        <f t="shared" si="56"/>
        <v>10859.28</v>
      </c>
      <c r="N194" s="153">
        <f t="shared" si="56"/>
        <v>311.72000000000003</v>
      </c>
      <c r="O194" s="153">
        <f t="shared" si="56"/>
        <v>11171</v>
      </c>
      <c r="P194" s="99"/>
      <c r="Q194" s="99"/>
      <c r="R194" s="153">
        <f t="shared" si="52"/>
        <v>0</v>
      </c>
      <c r="S194" s="119">
        <f t="shared" si="57"/>
        <v>10859.28</v>
      </c>
      <c r="T194" s="119">
        <f t="shared" si="57"/>
        <v>311.72000000000003</v>
      </c>
      <c r="U194" s="154">
        <f t="shared" si="57"/>
        <v>11171</v>
      </c>
      <c r="V194" s="89"/>
    </row>
    <row r="195" spans="1:22" s="113" customFormat="1" ht="15.75" x14ac:dyDescent="0.25">
      <c r="A195" s="318" t="s">
        <v>43</v>
      </c>
      <c r="B195" s="319"/>
      <c r="C195" s="319"/>
      <c r="D195" s="319"/>
      <c r="E195" s="319"/>
      <c r="F195" s="135">
        <f>A194</f>
        <v>22</v>
      </c>
      <c r="G195" s="75">
        <f>SUM(G173:G194)</f>
        <v>68052.939999999988</v>
      </c>
      <c r="H195" s="75">
        <f t="shared" ref="H195:U195" si="58">SUM(H173:H194)</f>
        <v>29149.059999999994</v>
      </c>
      <c r="I195" s="75">
        <f t="shared" si="58"/>
        <v>97202</v>
      </c>
      <c r="J195" s="75">
        <f t="shared" si="58"/>
        <v>0</v>
      </c>
      <c r="K195" s="75">
        <f t="shared" si="58"/>
        <v>0</v>
      </c>
      <c r="L195" s="75">
        <f t="shared" si="58"/>
        <v>0</v>
      </c>
      <c r="M195" s="75">
        <f t="shared" si="58"/>
        <v>68052.939999999988</v>
      </c>
      <c r="N195" s="75">
        <f t="shared" si="58"/>
        <v>29149.059999999994</v>
      </c>
      <c r="O195" s="75">
        <f t="shared" si="58"/>
        <v>97202</v>
      </c>
      <c r="P195" s="75">
        <f t="shared" si="58"/>
        <v>0</v>
      </c>
      <c r="Q195" s="75">
        <f t="shared" si="58"/>
        <v>0</v>
      </c>
      <c r="R195" s="75">
        <f t="shared" si="58"/>
        <v>0</v>
      </c>
      <c r="S195" s="75">
        <f t="shared" si="58"/>
        <v>68052.939999999988</v>
      </c>
      <c r="T195" s="75">
        <f t="shared" si="58"/>
        <v>29149.059999999994</v>
      </c>
      <c r="U195" s="75">
        <f t="shared" si="58"/>
        <v>97202</v>
      </c>
      <c r="V195" s="83"/>
    </row>
    <row r="196" spans="1:22" s="86" customFormat="1" ht="15.75" x14ac:dyDescent="0.25">
      <c r="A196" s="71">
        <v>1</v>
      </c>
      <c r="B196" s="321" t="s">
        <v>1216</v>
      </c>
      <c r="C196" s="321" t="s">
        <v>5535</v>
      </c>
      <c r="D196" s="321" t="s">
        <v>5535</v>
      </c>
      <c r="E196" s="321" t="s">
        <v>792</v>
      </c>
      <c r="F196" s="125" t="s">
        <v>793</v>
      </c>
      <c r="G196" s="99">
        <v>20263.489999999998</v>
      </c>
      <c r="H196" s="99">
        <v>10097.51</v>
      </c>
      <c r="I196" s="99">
        <f t="shared" si="37"/>
        <v>30361</v>
      </c>
      <c r="J196" s="71"/>
      <c r="K196" s="71"/>
      <c r="L196" s="153">
        <f t="shared" ref="L196:L219" si="59">J196+K196</f>
        <v>0</v>
      </c>
      <c r="M196" s="153">
        <f t="shared" ref="M196:M219" si="60">G196+J196</f>
        <v>20263.489999999998</v>
      </c>
      <c r="N196" s="153">
        <f t="shared" ref="N196:N219" si="61">H196+K196</f>
        <v>10097.51</v>
      </c>
      <c r="O196" s="153">
        <f t="shared" ref="O196:O219" si="62">I196+L196</f>
        <v>30361</v>
      </c>
      <c r="P196" s="99"/>
      <c r="Q196" s="99"/>
      <c r="R196" s="153">
        <f t="shared" ref="R196:R219" si="63">P196+Q196</f>
        <v>0</v>
      </c>
      <c r="S196" s="119">
        <f t="shared" ref="S196:S219" si="64">M196-P196</f>
        <v>20263.489999999998</v>
      </c>
      <c r="T196" s="119">
        <f t="shared" ref="T196:T219" si="65">N196-Q196</f>
        <v>10097.51</v>
      </c>
      <c r="U196" s="154">
        <f t="shared" ref="U196:U219" si="66">O196-R196</f>
        <v>30361</v>
      </c>
      <c r="V196" s="89"/>
    </row>
    <row r="197" spans="1:22" s="86" customFormat="1" ht="15.75" x14ac:dyDescent="0.25">
      <c r="A197" s="71">
        <v>2</v>
      </c>
      <c r="B197" s="322"/>
      <c r="C197" s="322"/>
      <c r="D197" s="322"/>
      <c r="E197" s="322"/>
      <c r="F197" s="125" t="s">
        <v>794</v>
      </c>
      <c r="G197" s="99">
        <v>21745.87</v>
      </c>
      <c r="H197" s="99">
        <v>5718.13</v>
      </c>
      <c r="I197" s="99">
        <f t="shared" si="37"/>
        <v>27464</v>
      </c>
      <c r="J197" s="71"/>
      <c r="K197" s="71"/>
      <c r="L197" s="153">
        <f t="shared" si="59"/>
        <v>0</v>
      </c>
      <c r="M197" s="153">
        <f t="shared" si="60"/>
        <v>21745.87</v>
      </c>
      <c r="N197" s="153">
        <f t="shared" si="61"/>
        <v>5718.13</v>
      </c>
      <c r="O197" s="153">
        <f t="shared" si="62"/>
        <v>27464</v>
      </c>
      <c r="P197" s="99"/>
      <c r="Q197" s="99"/>
      <c r="R197" s="153">
        <f t="shared" si="63"/>
        <v>0</v>
      </c>
      <c r="S197" s="119">
        <f t="shared" si="64"/>
        <v>21745.87</v>
      </c>
      <c r="T197" s="119">
        <f t="shared" si="65"/>
        <v>5718.13</v>
      </c>
      <c r="U197" s="154">
        <f t="shared" si="66"/>
        <v>27464</v>
      </c>
      <c r="V197" s="89"/>
    </row>
    <row r="198" spans="1:22" s="86" customFormat="1" ht="15.75" x14ac:dyDescent="0.25">
      <c r="A198" s="71">
        <v>3</v>
      </c>
      <c r="B198" s="322"/>
      <c r="C198" s="322"/>
      <c r="D198" s="322"/>
      <c r="E198" s="322"/>
      <c r="F198" s="125" t="s">
        <v>795</v>
      </c>
      <c r="G198" s="99">
        <v>16363.05</v>
      </c>
      <c r="H198" s="99">
        <v>4629.95</v>
      </c>
      <c r="I198" s="99">
        <f t="shared" si="37"/>
        <v>20993</v>
      </c>
      <c r="J198" s="71"/>
      <c r="K198" s="71"/>
      <c r="L198" s="153">
        <f t="shared" si="59"/>
        <v>0</v>
      </c>
      <c r="M198" s="153">
        <f t="shared" si="60"/>
        <v>16363.05</v>
      </c>
      <c r="N198" s="153">
        <f t="shared" si="61"/>
        <v>4629.95</v>
      </c>
      <c r="O198" s="153">
        <f t="shared" si="62"/>
        <v>20993</v>
      </c>
      <c r="P198" s="99"/>
      <c r="Q198" s="99"/>
      <c r="R198" s="153">
        <f t="shared" si="63"/>
        <v>0</v>
      </c>
      <c r="S198" s="119">
        <f t="shared" si="64"/>
        <v>16363.05</v>
      </c>
      <c r="T198" s="119">
        <f t="shared" si="65"/>
        <v>4629.95</v>
      </c>
      <c r="U198" s="154">
        <f t="shared" si="66"/>
        <v>20993</v>
      </c>
      <c r="V198" s="89"/>
    </row>
    <row r="199" spans="1:22" s="86" customFormat="1" ht="15.75" x14ac:dyDescent="0.25">
      <c r="A199" s="71">
        <v>4</v>
      </c>
      <c r="B199" s="322"/>
      <c r="C199" s="322"/>
      <c r="D199" s="322"/>
      <c r="E199" s="322"/>
      <c r="F199" s="125" t="s">
        <v>796</v>
      </c>
      <c r="G199" s="99">
        <v>16338.62</v>
      </c>
      <c r="H199" s="99">
        <v>5194.38</v>
      </c>
      <c r="I199" s="99">
        <f t="shared" si="37"/>
        <v>21533</v>
      </c>
      <c r="J199" s="71"/>
      <c r="K199" s="71"/>
      <c r="L199" s="153">
        <f t="shared" si="59"/>
        <v>0</v>
      </c>
      <c r="M199" s="153">
        <f t="shared" si="60"/>
        <v>16338.62</v>
      </c>
      <c r="N199" s="153">
        <f t="shared" si="61"/>
        <v>5194.38</v>
      </c>
      <c r="O199" s="153">
        <f t="shared" si="62"/>
        <v>21533</v>
      </c>
      <c r="P199" s="99"/>
      <c r="Q199" s="99"/>
      <c r="R199" s="153">
        <f t="shared" si="63"/>
        <v>0</v>
      </c>
      <c r="S199" s="119">
        <f t="shared" si="64"/>
        <v>16338.62</v>
      </c>
      <c r="T199" s="119">
        <f t="shared" si="65"/>
        <v>5194.38</v>
      </c>
      <c r="U199" s="154">
        <f t="shared" si="66"/>
        <v>21533</v>
      </c>
      <c r="V199" s="89"/>
    </row>
    <row r="200" spans="1:22" s="86" customFormat="1" ht="15.75" x14ac:dyDescent="0.25">
      <c r="A200" s="71">
        <v>5</v>
      </c>
      <c r="B200" s="322"/>
      <c r="C200" s="322"/>
      <c r="D200" s="322"/>
      <c r="E200" s="322"/>
      <c r="F200" s="125" t="s">
        <v>797</v>
      </c>
      <c r="G200" s="99">
        <v>18037.38</v>
      </c>
      <c r="H200" s="99">
        <v>7078.62</v>
      </c>
      <c r="I200" s="99">
        <f t="shared" si="37"/>
        <v>25116</v>
      </c>
      <c r="J200" s="71"/>
      <c r="K200" s="71"/>
      <c r="L200" s="153">
        <f t="shared" si="59"/>
        <v>0</v>
      </c>
      <c r="M200" s="153">
        <f t="shared" si="60"/>
        <v>18037.38</v>
      </c>
      <c r="N200" s="153">
        <f t="shared" si="61"/>
        <v>7078.62</v>
      </c>
      <c r="O200" s="153">
        <f t="shared" si="62"/>
        <v>25116</v>
      </c>
      <c r="P200" s="99"/>
      <c r="Q200" s="99"/>
      <c r="R200" s="153">
        <f t="shared" si="63"/>
        <v>0</v>
      </c>
      <c r="S200" s="119">
        <f t="shared" si="64"/>
        <v>18037.38</v>
      </c>
      <c r="T200" s="119">
        <f t="shared" si="65"/>
        <v>7078.62</v>
      </c>
      <c r="U200" s="154">
        <f t="shared" si="66"/>
        <v>25116</v>
      </c>
      <c r="V200" s="89"/>
    </row>
    <row r="201" spans="1:22" s="86" customFormat="1" ht="15.75" x14ac:dyDescent="0.25">
      <c r="A201" s="71">
        <v>6</v>
      </c>
      <c r="B201" s="322"/>
      <c r="C201" s="322"/>
      <c r="D201" s="322"/>
      <c r="E201" s="322"/>
      <c r="F201" s="125" t="s">
        <v>798</v>
      </c>
      <c r="G201" s="99">
        <v>25635.18</v>
      </c>
      <c r="H201" s="99">
        <v>7683.82</v>
      </c>
      <c r="I201" s="99">
        <f t="shared" si="37"/>
        <v>33319</v>
      </c>
      <c r="J201" s="71"/>
      <c r="K201" s="71"/>
      <c r="L201" s="153">
        <f t="shared" si="59"/>
        <v>0</v>
      </c>
      <c r="M201" s="153">
        <f t="shared" si="60"/>
        <v>25635.18</v>
      </c>
      <c r="N201" s="153">
        <f t="shared" si="61"/>
        <v>7683.82</v>
      </c>
      <c r="O201" s="153">
        <f t="shared" si="62"/>
        <v>33319</v>
      </c>
      <c r="P201" s="99"/>
      <c r="Q201" s="99"/>
      <c r="R201" s="153">
        <f t="shared" si="63"/>
        <v>0</v>
      </c>
      <c r="S201" s="119">
        <f t="shared" si="64"/>
        <v>25635.18</v>
      </c>
      <c r="T201" s="119">
        <f t="shared" si="65"/>
        <v>7683.82</v>
      </c>
      <c r="U201" s="154">
        <f t="shared" si="66"/>
        <v>33319</v>
      </c>
      <c r="V201" s="89"/>
    </row>
    <row r="202" spans="1:22" s="86" customFormat="1" ht="15.75" x14ac:dyDescent="0.25">
      <c r="A202" s="71">
        <v>7</v>
      </c>
      <c r="B202" s="322"/>
      <c r="C202" s="322"/>
      <c r="D202" s="322"/>
      <c r="E202" s="322"/>
      <c r="F202" s="125" t="s">
        <v>799</v>
      </c>
      <c r="G202" s="99">
        <v>8199.06</v>
      </c>
      <c r="H202" s="99">
        <v>2513.94</v>
      </c>
      <c r="I202" s="99">
        <f t="shared" ref="I202:I265" si="67">+G202+H202</f>
        <v>10713</v>
      </c>
      <c r="J202" s="71"/>
      <c r="K202" s="71"/>
      <c r="L202" s="153">
        <f t="shared" si="59"/>
        <v>0</v>
      </c>
      <c r="M202" s="153">
        <f t="shared" si="60"/>
        <v>8199.06</v>
      </c>
      <c r="N202" s="153">
        <f t="shared" si="61"/>
        <v>2513.94</v>
      </c>
      <c r="O202" s="153">
        <f t="shared" si="62"/>
        <v>10713</v>
      </c>
      <c r="P202" s="99"/>
      <c r="Q202" s="99"/>
      <c r="R202" s="153">
        <f t="shared" si="63"/>
        <v>0</v>
      </c>
      <c r="S202" s="119">
        <f t="shared" si="64"/>
        <v>8199.06</v>
      </c>
      <c r="T202" s="119">
        <f t="shared" si="65"/>
        <v>2513.94</v>
      </c>
      <c r="U202" s="154">
        <f t="shared" si="66"/>
        <v>10713</v>
      </c>
      <c r="V202" s="89"/>
    </row>
    <row r="203" spans="1:22" s="86" customFormat="1" ht="15.75" x14ac:dyDescent="0.25">
      <c r="A203" s="71">
        <v>8</v>
      </c>
      <c r="B203" s="322"/>
      <c r="C203" s="322"/>
      <c r="D203" s="322"/>
      <c r="E203" s="322"/>
      <c r="F203" s="125" t="s">
        <v>800</v>
      </c>
      <c r="G203" s="99">
        <v>28906.250000000004</v>
      </c>
      <c r="H203" s="99">
        <v>19721.75</v>
      </c>
      <c r="I203" s="99">
        <f t="shared" si="67"/>
        <v>48628</v>
      </c>
      <c r="J203" s="71"/>
      <c r="K203" s="71"/>
      <c r="L203" s="153">
        <f t="shared" si="59"/>
        <v>0</v>
      </c>
      <c r="M203" s="153">
        <f t="shared" si="60"/>
        <v>28906.250000000004</v>
      </c>
      <c r="N203" s="153">
        <f t="shared" si="61"/>
        <v>19721.75</v>
      </c>
      <c r="O203" s="153">
        <f t="shared" si="62"/>
        <v>48628</v>
      </c>
      <c r="P203" s="99"/>
      <c r="Q203" s="99"/>
      <c r="R203" s="153">
        <f t="shared" si="63"/>
        <v>0</v>
      </c>
      <c r="S203" s="119">
        <f t="shared" si="64"/>
        <v>28906.250000000004</v>
      </c>
      <c r="T203" s="119">
        <f t="shared" si="65"/>
        <v>19721.75</v>
      </c>
      <c r="U203" s="154">
        <f t="shared" si="66"/>
        <v>48628</v>
      </c>
      <c r="V203" s="89"/>
    </row>
    <row r="204" spans="1:22" s="86" customFormat="1" ht="15.75" x14ac:dyDescent="0.25">
      <c r="A204" s="71">
        <v>9</v>
      </c>
      <c r="B204" s="322"/>
      <c r="C204" s="322"/>
      <c r="D204" s="322"/>
      <c r="E204" s="322"/>
      <c r="F204" s="125" t="s">
        <v>801</v>
      </c>
      <c r="G204" s="99">
        <v>11126.97</v>
      </c>
      <c r="H204" s="99">
        <v>4462.03</v>
      </c>
      <c r="I204" s="99">
        <f t="shared" si="67"/>
        <v>15589</v>
      </c>
      <c r="J204" s="71"/>
      <c r="K204" s="71"/>
      <c r="L204" s="153">
        <f t="shared" si="59"/>
        <v>0</v>
      </c>
      <c r="M204" s="153">
        <f t="shared" si="60"/>
        <v>11126.97</v>
      </c>
      <c r="N204" s="153">
        <f t="shared" si="61"/>
        <v>4462.03</v>
      </c>
      <c r="O204" s="153">
        <f t="shared" si="62"/>
        <v>15589</v>
      </c>
      <c r="P204" s="99"/>
      <c r="Q204" s="99"/>
      <c r="R204" s="153">
        <f t="shared" si="63"/>
        <v>0</v>
      </c>
      <c r="S204" s="119">
        <f t="shared" si="64"/>
        <v>11126.97</v>
      </c>
      <c r="T204" s="119">
        <f t="shared" si="65"/>
        <v>4462.03</v>
      </c>
      <c r="U204" s="154">
        <f t="shared" si="66"/>
        <v>15589</v>
      </c>
      <c r="V204" s="89"/>
    </row>
    <row r="205" spans="1:22" s="86" customFormat="1" ht="15.75" x14ac:dyDescent="0.25">
      <c r="A205" s="71">
        <v>10</v>
      </c>
      <c r="B205" s="322"/>
      <c r="C205" s="322"/>
      <c r="D205" s="322"/>
      <c r="E205" s="322"/>
      <c r="F205" s="125" t="s">
        <v>802</v>
      </c>
      <c r="G205" s="99">
        <v>22931.15</v>
      </c>
      <c r="H205" s="99">
        <v>7153.85</v>
      </c>
      <c r="I205" s="99">
        <f t="shared" si="67"/>
        <v>30085</v>
      </c>
      <c r="J205" s="71"/>
      <c r="K205" s="71"/>
      <c r="L205" s="153">
        <f t="shared" si="59"/>
        <v>0</v>
      </c>
      <c r="M205" s="153">
        <f t="shared" si="60"/>
        <v>22931.15</v>
      </c>
      <c r="N205" s="153">
        <f t="shared" si="61"/>
        <v>7153.85</v>
      </c>
      <c r="O205" s="153">
        <f t="shared" si="62"/>
        <v>30085</v>
      </c>
      <c r="P205" s="99"/>
      <c r="Q205" s="99"/>
      <c r="R205" s="153">
        <f t="shared" si="63"/>
        <v>0</v>
      </c>
      <c r="S205" s="119">
        <f t="shared" si="64"/>
        <v>22931.15</v>
      </c>
      <c r="T205" s="119">
        <f t="shared" si="65"/>
        <v>7153.85</v>
      </c>
      <c r="U205" s="154">
        <f t="shared" si="66"/>
        <v>30085</v>
      </c>
      <c r="V205" s="89"/>
    </row>
    <row r="206" spans="1:22" s="86" customFormat="1" ht="15.75" x14ac:dyDescent="0.25">
      <c r="A206" s="71">
        <v>11</v>
      </c>
      <c r="B206" s="322"/>
      <c r="C206" s="322"/>
      <c r="D206" s="322"/>
      <c r="E206" s="322"/>
      <c r="F206" s="125" t="s">
        <v>803</v>
      </c>
      <c r="G206" s="99">
        <v>24096.23</v>
      </c>
      <c r="H206" s="99">
        <v>8465.77</v>
      </c>
      <c r="I206" s="99">
        <f t="shared" si="67"/>
        <v>32562</v>
      </c>
      <c r="J206" s="71"/>
      <c r="K206" s="71"/>
      <c r="L206" s="153">
        <f t="shared" si="59"/>
        <v>0</v>
      </c>
      <c r="M206" s="153">
        <f t="shared" si="60"/>
        <v>24096.23</v>
      </c>
      <c r="N206" s="153">
        <f t="shared" si="61"/>
        <v>8465.77</v>
      </c>
      <c r="O206" s="153">
        <f t="shared" si="62"/>
        <v>32562</v>
      </c>
      <c r="P206" s="99"/>
      <c r="Q206" s="99"/>
      <c r="R206" s="153">
        <f t="shared" si="63"/>
        <v>0</v>
      </c>
      <c r="S206" s="119">
        <f t="shared" si="64"/>
        <v>24096.23</v>
      </c>
      <c r="T206" s="119">
        <f t="shared" si="65"/>
        <v>8465.77</v>
      </c>
      <c r="U206" s="154">
        <f t="shared" si="66"/>
        <v>32562</v>
      </c>
      <c r="V206" s="89"/>
    </row>
    <row r="207" spans="1:22" s="86" customFormat="1" ht="15.75" x14ac:dyDescent="0.25">
      <c r="A207" s="71">
        <v>12</v>
      </c>
      <c r="B207" s="322"/>
      <c r="C207" s="322"/>
      <c r="D207" s="322"/>
      <c r="E207" s="322"/>
      <c r="F207" s="125" t="s">
        <v>804</v>
      </c>
      <c r="G207" s="99">
        <v>17031.509999999998</v>
      </c>
      <c r="H207" s="99">
        <v>5920.49</v>
      </c>
      <c r="I207" s="99">
        <f t="shared" si="67"/>
        <v>22952</v>
      </c>
      <c r="J207" s="71"/>
      <c r="K207" s="71"/>
      <c r="L207" s="153">
        <f t="shared" si="59"/>
        <v>0</v>
      </c>
      <c r="M207" s="153">
        <f t="shared" si="60"/>
        <v>17031.509999999998</v>
      </c>
      <c r="N207" s="153">
        <f t="shared" si="61"/>
        <v>5920.49</v>
      </c>
      <c r="O207" s="153">
        <f t="shared" si="62"/>
        <v>22952</v>
      </c>
      <c r="P207" s="99"/>
      <c r="Q207" s="99"/>
      <c r="R207" s="153">
        <f t="shared" si="63"/>
        <v>0</v>
      </c>
      <c r="S207" s="119">
        <f t="shared" si="64"/>
        <v>17031.509999999998</v>
      </c>
      <c r="T207" s="119">
        <f t="shared" si="65"/>
        <v>5920.49</v>
      </c>
      <c r="U207" s="154">
        <f t="shared" si="66"/>
        <v>22952</v>
      </c>
      <c r="V207" s="89"/>
    </row>
    <row r="208" spans="1:22" s="86" customFormat="1" ht="15.75" x14ac:dyDescent="0.25">
      <c r="A208" s="71">
        <v>13</v>
      </c>
      <c r="B208" s="322"/>
      <c r="C208" s="322"/>
      <c r="D208" s="322"/>
      <c r="E208" s="322"/>
      <c r="F208" s="125" t="s">
        <v>805</v>
      </c>
      <c r="G208" s="99">
        <v>50282.63</v>
      </c>
      <c r="H208" s="99">
        <v>12460.37</v>
      </c>
      <c r="I208" s="99">
        <f t="shared" si="67"/>
        <v>62743</v>
      </c>
      <c r="J208" s="71"/>
      <c r="K208" s="71"/>
      <c r="L208" s="153">
        <f t="shared" si="59"/>
        <v>0</v>
      </c>
      <c r="M208" s="153">
        <f t="shared" si="60"/>
        <v>50282.63</v>
      </c>
      <c r="N208" s="153">
        <f t="shared" si="61"/>
        <v>12460.37</v>
      </c>
      <c r="O208" s="153">
        <f t="shared" si="62"/>
        <v>62743</v>
      </c>
      <c r="P208" s="99"/>
      <c r="Q208" s="99"/>
      <c r="R208" s="153">
        <f t="shared" si="63"/>
        <v>0</v>
      </c>
      <c r="S208" s="119">
        <f t="shared" si="64"/>
        <v>50282.63</v>
      </c>
      <c r="T208" s="119">
        <f t="shared" si="65"/>
        <v>12460.37</v>
      </c>
      <c r="U208" s="154">
        <f t="shared" si="66"/>
        <v>62743</v>
      </c>
      <c r="V208" s="89"/>
    </row>
    <row r="209" spans="1:22" s="86" customFormat="1" ht="15.75" x14ac:dyDescent="0.25">
      <c r="A209" s="71">
        <v>14</v>
      </c>
      <c r="B209" s="322"/>
      <c r="C209" s="322"/>
      <c r="D209" s="322"/>
      <c r="E209" s="322"/>
      <c r="F209" s="125" t="s">
        <v>806</v>
      </c>
      <c r="G209" s="99">
        <v>26099.94</v>
      </c>
      <c r="H209" s="99">
        <v>8737.06</v>
      </c>
      <c r="I209" s="99">
        <f t="shared" si="67"/>
        <v>34837</v>
      </c>
      <c r="J209" s="71"/>
      <c r="K209" s="71"/>
      <c r="L209" s="153">
        <f t="shared" si="59"/>
        <v>0</v>
      </c>
      <c r="M209" s="153">
        <f t="shared" si="60"/>
        <v>26099.94</v>
      </c>
      <c r="N209" s="153">
        <f t="shared" si="61"/>
        <v>8737.06</v>
      </c>
      <c r="O209" s="153">
        <f t="shared" si="62"/>
        <v>34837</v>
      </c>
      <c r="P209" s="99"/>
      <c r="Q209" s="99"/>
      <c r="R209" s="153">
        <f t="shared" si="63"/>
        <v>0</v>
      </c>
      <c r="S209" s="119">
        <f t="shared" si="64"/>
        <v>26099.94</v>
      </c>
      <c r="T209" s="119">
        <f t="shared" si="65"/>
        <v>8737.06</v>
      </c>
      <c r="U209" s="154">
        <f t="shared" si="66"/>
        <v>34837</v>
      </c>
      <c r="V209" s="89"/>
    </row>
    <row r="210" spans="1:22" s="86" customFormat="1" ht="15.75" x14ac:dyDescent="0.25">
      <c r="A210" s="71">
        <v>15</v>
      </c>
      <c r="B210" s="322"/>
      <c r="C210" s="322"/>
      <c r="D210" s="322"/>
      <c r="E210" s="322"/>
      <c r="F210" s="125" t="s">
        <v>807</v>
      </c>
      <c r="G210" s="99">
        <v>12975.52</v>
      </c>
      <c r="H210" s="99">
        <v>4844.4799999999996</v>
      </c>
      <c r="I210" s="99">
        <f t="shared" si="67"/>
        <v>17820</v>
      </c>
      <c r="J210" s="71"/>
      <c r="K210" s="71"/>
      <c r="L210" s="153">
        <f t="shared" si="59"/>
        <v>0</v>
      </c>
      <c r="M210" s="153">
        <f t="shared" si="60"/>
        <v>12975.52</v>
      </c>
      <c r="N210" s="153">
        <f t="shared" si="61"/>
        <v>4844.4799999999996</v>
      </c>
      <c r="O210" s="153">
        <f t="shared" si="62"/>
        <v>17820</v>
      </c>
      <c r="P210" s="99"/>
      <c r="Q210" s="99"/>
      <c r="R210" s="153">
        <f t="shared" si="63"/>
        <v>0</v>
      </c>
      <c r="S210" s="119">
        <f t="shared" si="64"/>
        <v>12975.52</v>
      </c>
      <c r="T210" s="119">
        <f t="shared" si="65"/>
        <v>4844.4799999999996</v>
      </c>
      <c r="U210" s="154">
        <f t="shared" si="66"/>
        <v>17820</v>
      </c>
      <c r="V210" s="89"/>
    </row>
    <row r="211" spans="1:22" s="86" customFormat="1" ht="15.75" x14ac:dyDescent="0.25">
      <c r="A211" s="71">
        <v>16</v>
      </c>
      <c r="B211" s="322"/>
      <c r="C211" s="322"/>
      <c r="D211" s="322"/>
      <c r="E211" s="322"/>
      <c r="F211" s="125" t="s">
        <v>808</v>
      </c>
      <c r="G211" s="99">
        <v>9296.8200000000015</v>
      </c>
      <c r="H211" s="99">
        <v>2524.1799999999998</v>
      </c>
      <c r="I211" s="99">
        <f t="shared" si="67"/>
        <v>11821.000000000002</v>
      </c>
      <c r="J211" s="71"/>
      <c r="K211" s="71"/>
      <c r="L211" s="153">
        <f t="shared" si="59"/>
        <v>0</v>
      </c>
      <c r="M211" s="153">
        <f t="shared" si="60"/>
        <v>9296.8200000000015</v>
      </c>
      <c r="N211" s="153">
        <f t="shared" si="61"/>
        <v>2524.1799999999998</v>
      </c>
      <c r="O211" s="153">
        <f t="shared" si="62"/>
        <v>11821.000000000002</v>
      </c>
      <c r="P211" s="99"/>
      <c r="Q211" s="99"/>
      <c r="R211" s="153">
        <f t="shared" si="63"/>
        <v>0</v>
      </c>
      <c r="S211" s="119">
        <f t="shared" si="64"/>
        <v>9296.8200000000015</v>
      </c>
      <c r="T211" s="119">
        <f t="shared" si="65"/>
        <v>2524.1799999999998</v>
      </c>
      <c r="U211" s="154">
        <f t="shared" si="66"/>
        <v>11821.000000000002</v>
      </c>
      <c r="V211" s="89"/>
    </row>
    <row r="212" spans="1:22" s="86" customFormat="1" ht="15.75" x14ac:dyDescent="0.25">
      <c r="A212" s="71">
        <v>17</v>
      </c>
      <c r="B212" s="322"/>
      <c r="C212" s="322"/>
      <c r="D212" s="322"/>
      <c r="E212" s="322"/>
      <c r="F212" s="125" t="s">
        <v>809</v>
      </c>
      <c r="G212" s="99">
        <v>11225.87</v>
      </c>
      <c r="H212" s="99">
        <v>3700.13</v>
      </c>
      <c r="I212" s="99">
        <f t="shared" si="67"/>
        <v>14926</v>
      </c>
      <c r="J212" s="71"/>
      <c r="K212" s="71"/>
      <c r="L212" s="153">
        <f t="shared" si="59"/>
        <v>0</v>
      </c>
      <c r="M212" s="153">
        <f t="shared" si="60"/>
        <v>11225.87</v>
      </c>
      <c r="N212" s="153">
        <f t="shared" si="61"/>
        <v>3700.13</v>
      </c>
      <c r="O212" s="153">
        <f t="shared" si="62"/>
        <v>14926</v>
      </c>
      <c r="P212" s="99"/>
      <c r="Q212" s="99"/>
      <c r="R212" s="153">
        <f t="shared" si="63"/>
        <v>0</v>
      </c>
      <c r="S212" s="119">
        <f t="shared" si="64"/>
        <v>11225.87</v>
      </c>
      <c r="T212" s="119">
        <f t="shared" si="65"/>
        <v>3700.13</v>
      </c>
      <c r="U212" s="154">
        <f t="shared" si="66"/>
        <v>14926</v>
      </c>
      <c r="V212" s="89"/>
    </row>
    <row r="213" spans="1:22" s="86" customFormat="1" ht="15.75" x14ac:dyDescent="0.25">
      <c r="A213" s="71">
        <v>18</v>
      </c>
      <c r="B213" s="322"/>
      <c r="C213" s="322"/>
      <c r="D213" s="322"/>
      <c r="E213" s="322"/>
      <c r="F213" s="125" t="s">
        <v>810</v>
      </c>
      <c r="G213" s="99">
        <v>30043.930000000004</v>
      </c>
      <c r="H213" s="99">
        <v>5861.07</v>
      </c>
      <c r="I213" s="99">
        <f t="shared" si="67"/>
        <v>35905</v>
      </c>
      <c r="J213" s="71"/>
      <c r="K213" s="71"/>
      <c r="L213" s="153">
        <f t="shared" si="59"/>
        <v>0</v>
      </c>
      <c r="M213" s="153">
        <f t="shared" si="60"/>
        <v>30043.930000000004</v>
      </c>
      <c r="N213" s="153">
        <f t="shared" si="61"/>
        <v>5861.07</v>
      </c>
      <c r="O213" s="153">
        <f t="shared" si="62"/>
        <v>35905</v>
      </c>
      <c r="P213" s="99"/>
      <c r="Q213" s="99"/>
      <c r="R213" s="153">
        <f t="shared" si="63"/>
        <v>0</v>
      </c>
      <c r="S213" s="119">
        <f t="shared" si="64"/>
        <v>30043.930000000004</v>
      </c>
      <c r="T213" s="119">
        <f t="shared" si="65"/>
        <v>5861.07</v>
      </c>
      <c r="U213" s="154">
        <f t="shared" si="66"/>
        <v>35905</v>
      </c>
      <c r="V213" s="89"/>
    </row>
    <row r="214" spans="1:22" s="86" customFormat="1" ht="15.75" x14ac:dyDescent="0.25">
      <c r="A214" s="71">
        <v>19</v>
      </c>
      <c r="B214" s="322"/>
      <c r="C214" s="322"/>
      <c r="D214" s="322"/>
      <c r="E214" s="322"/>
      <c r="F214" s="125" t="s">
        <v>811</v>
      </c>
      <c r="G214" s="99">
        <v>23319.420000000002</v>
      </c>
      <c r="H214" s="99">
        <v>5885.58</v>
      </c>
      <c r="I214" s="99">
        <f t="shared" si="67"/>
        <v>29205</v>
      </c>
      <c r="J214" s="71"/>
      <c r="K214" s="71"/>
      <c r="L214" s="153">
        <f t="shared" si="59"/>
        <v>0</v>
      </c>
      <c r="M214" s="153">
        <f t="shared" si="60"/>
        <v>23319.420000000002</v>
      </c>
      <c r="N214" s="153">
        <f t="shared" si="61"/>
        <v>5885.58</v>
      </c>
      <c r="O214" s="153">
        <f t="shared" si="62"/>
        <v>29205</v>
      </c>
      <c r="P214" s="99"/>
      <c r="Q214" s="99"/>
      <c r="R214" s="153">
        <f t="shared" si="63"/>
        <v>0</v>
      </c>
      <c r="S214" s="119">
        <f t="shared" si="64"/>
        <v>23319.420000000002</v>
      </c>
      <c r="T214" s="119">
        <f t="shared" si="65"/>
        <v>5885.58</v>
      </c>
      <c r="U214" s="154">
        <f t="shared" si="66"/>
        <v>29205</v>
      </c>
      <c r="V214" s="89"/>
    </row>
    <row r="215" spans="1:22" s="86" customFormat="1" ht="15.75" x14ac:dyDescent="0.25">
      <c r="A215" s="71">
        <v>20</v>
      </c>
      <c r="B215" s="322"/>
      <c r="C215" s="322"/>
      <c r="D215" s="322"/>
      <c r="E215" s="322"/>
      <c r="F215" s="125" t="s">
        <v>812</v>
      </c>
      <c r="G215" s="99">
        <v>17197.980000000003</v>
      </c>
      <c r="H215" s="99">
        <v>5338.02</v>
      </c>
      <c r="I215" s="99">
        <f t="shared" si="67"/>
        <v>22536.000000000004</v>
      </c>
      <c r="J215" s="71"/>
      <c r="K215" s="71"/>
      <c r="L215" s="153">
        <f t="shared" si="59"/>
        <v>0</v>
      </c>
      <c r="M215" s="153">
        <f t="shared" si="60"/>
        <v>17197.980000000003</v>
      </c>
      <c r="N215" s="153">
        <f t="shared" si="61"/>
        <v>5338.02</v>
      </c>
      <c r="O215" s="153">
        <f t="shared" si="62"/>
        <v>22536.000000000004</v>
      </c>
      <c r="P215" s="99"/>
      <c r="Q215" s="99"/>
      <c r="R215" s="153">
        <f t="shared" si="63"/>
        <v>0</v>
      </c>
      <c r="S215" s="119">
        <f t="shared" si="64"/>
        <v>17197.980000000003</v>
      </c>
      <c r="T215" s="119">
        <f t="shared" si="65"/>
        <v>5338.02</v>
      </c>
      <c r="U215" s="154">
        <f t="shared" si="66"/>
        <v>22536.000000000004</v>
      </c>
      <c r="V215" s="89"/>
    </row>
    <row r="216" spans="1:22" s="86" customFormat="1" ht="15.75" x14ac:dyDescent="0.25">
      <c r="A216" s="71">
        <v>21</v>
      </c>
      <c r="B216" s="322"/>
      <c r="C216" s="322"/>
      <c r="D216" s="322"/>
      <c r="E216" s="322"/>
      <c r="F216" s="125" t="s">
        <v>813</v>
      </c>
      <c r="G216" s="99">
        <v>37830.030000000006</v>
      </c>
      <c r="H216" s="99">
        <v>13991.97</v>
      </c>
      <c r="I216" s="99">
        <f t="shared" si="67"/>
        <v>51822.000000000007</v>
      </c>
      <c r="J216" s="71"/>
      <c r="K216" s="71"/>
      <c r="L216" s="153">
        <f t="shared" si="59"/>
        <v>0</v>
      </c>
      <c r="M216" s="153">
        <f t="shared" si="60"/>
        <v>37830.030000000006</v>
      </c>
      <c r="N216" s="153">
        <f t="shared" si="61"/>
        <v>13991.97</v>
      </c>
      <c r="O216" s="153">
        <f t="shared" si="62"/>
        <v>51822.000000000007</v>
      </c>
      <c r="P216" s="99"/>
      <c r="Q216" s="99"/>
      <c r="R216" s="153">
        <f t="shared" si="63"/>
        <v>0</v>
      </c>
      <c r="S216" s="119">
        <f t="shared" si="64"/>
        <v>37830.030000000006</v>
      </c>
      <c r="T216" s="119">
        <f t="shared" si="65"/>
        <v>13991.97</v>
      </c>
      <c r="U216" s="154">
        <f t="shared" si="66"/>
        <v>51822.000000000007</v>
      </c>
      <c r="V216" s="89"/>
    </row>
    <row r="217" spans="1:22" s="86" customFormat="1" ht="15.75" x14ac:dyDescent="0.25">
      <c r="A217" s="71">
        <v>22</v>
      </c>
      <c r="B217" s="322"/>
      <c r="C217" s="322"/>
      <c r="D217" s="322"/>
      <c r="E217" s="322"/>
      <c r="F217" s="132" t="s">
        <v>814</v>
      </c>
      <c r="G217" s="99">
        <v>20362.770000000004</v>
      </c>
      <c r="H217" s="99">
        <v>4696.2299999999996</v>
      </c>
      <c r="I217" s="99">
        <f t="shared" si="67"/>
        <v>25059.000000000004</v>
      </c>
      <c r="J217" s="71"/>
      <c r="K217" s="71"/>
      <c r="L217" s="153">
        <f t="shared" si="59"/>
        <v>0</v>
      </c>
      <c r="M217" s="153">
        <f t="shared" si="60"/>
        <v>20362.770000000004</v>
      </c>
      <c r="N217" s="153">
        <f t="shared" si="61"/>
        <v>4696.2299999999996</v>
      </c>
      <c r="O217" s="153">
        <f t="shared" si="62"/>
        <v>25059.000000000004</v>
      </c>
      <c r="P217" s="99"/>
      <c r="Q217" s="99"/>
      <c r="R217" s="153">
        <f t="shared" si="63"/>
        <v>0</v>
      </c>
      <c r="S217" s="119">
        <f t="shared" si="64"/>
        <v>20362.770000000004</v>
      </c>
      <c r="T217" s="119">
        <f t="shared" si="65"/>
        <v>4696.2299999999996</v>
      </c>
      <c r="U217" s="154">
        <f t="shared" si="66"/>
        <v>25059.000000000004</v>
      </c>
      <c r="V217" s="89"/>
    </row>
    <row r="218" spans="1:22" s="86" customFormat="1" ht="15.75" x14ac:dyDescent="0.25">
      <c r="A218" s="71">
        <v>23</v>
      </c>
      <c r="B218" s="322"/>
      <c r="C218" s="322"/>
      <c r="D218" s="322"/>
      <c r="E218" s="322"/>
      <c r="F218" s="132" t="s">
        <v>815</v>
      </c>
      <c r="G218" s="99">
        <v>45914.39</v>
      </c>
      <c r="H218" s="99">
        <v>2347.61</v>
      </c>
      <c r="I218" s="99">
        <f t="shared" si="67"/>
        <v>48262</v>
      </c>
      <c r="J218" s="71"/>
      <c r="K218" s="71"/>
      <c r="L218" s="153">
        <f t="shared" si="59"/>
        <v>0</v>
      </c>
      <c r="M218" s="153">
        <f t="shared" si="60"/>
        <v>45914.39</v>
      </c>
      <c r="N218" s="153">
        <f t="shared" si="61"/>
        <v>2347.61</v>
      </c>
      <c r="O218" s="153">
        <f t="shared" si="62"/>
        <v>48262</v>
      </c>
      <c r="P218" s="99"/>
      <c r="Q218" s="99"/>
      <c r="R218" s="153">
        <f t="shared" si="63"/>
        <v>0</v>
      </c>
      <c r="S218" s="119">
        <f t="shared" si="64"/>
        <v>45914.39</v>
      </c>
      <c r="T218" s="119">
        <f t="shared" si="65"/>
        <v>2347.61</v>
      </c>
      <c r="U218" s="154">
        <f t="shared" si="66"/>
        <v>48262</v>
      </c>
      <c r="V218" s="89"/>
    </row>
    <row r="219" spans="1:22" s="86" customFormat="1" ht="15.75" x14ac:dyDescent="0.25">
      <c r="A219" s="71">
        <v>24</v>
      </c>
      <c r="B219" s="336"/>
      <c r="C219" s="336"/>
      <c r="D219" s="336"/>
      <c r="E219" s="336"/>
      <c r="F219" s="132" t="s">
        <v>5490</v>
      </c>
      <c r="G219" s="99">
        <v>8216.76</v>
      </c>
      <c r="H219" s="99">
        <v>27.24</v>
      </c>
      <c r="I219" s="99">
        <f t="shared" si="67"/>
        <v>8244</v>
      </c>
      <c r="J219" s="71"/>
      <c r="K219" s="71"/>
      <c r="L219" s="153">
        <f t="shared" si="59"/>
        <v>0</v>
      </c>
      <c r="M219" s="153">
        <f t="shared" si="60"/>
        <v>8216.76</v>
      </c>
      <c r="N219" s="153">
        <f t="shared" si="61"/>
        <v>27.24</v>
      </c>
      <c r="O219" s="153">
        <f t="shared" si="62"/>
        <v>8244</v>
      </c>
      <c r="P219" s="99"/>
      <c r="Q219" s="99"/>
      <c r="R219" s="153">
        <f t="shared" si="63"/>
        <v>0</v>
      </c>
      <c r="S219" s="119">
        <f t="shared" si="64"/>
        <v>8216.76</v>
      </c>
      <c r="T219" s="119">
        <f t="shared" si="65"/>
        <v>27.24</v>
      </c>
      <c r="U219" s="154">
        <f t="shared" si="66"/>
        <v>8244</v>
      </c>
      <c r="V219" s="89"/>
    </row>
    <row r="220" spans="1:22" s="113" customFormat="1" ht="15.75" x14ac:dyDescent="0.25">
      <c r="A220" s="318" t="s">
        <v>43</v>
      </c>
      <c r="B220" s="319"/>
      <c r="C220" s="319"/>
      <c r="D220" s="319"/>
      <c r="E220" s="319"/>
      <c r="F220" s="135">
        <f>A219</f>
        <v>24</v>
      </c>
      <c r="G220" s="75">
        <f>SUM(G196:G219)</f>
        <v>523440.82000000007</v>
      </c>
      <c r="H220" s="75">
        <f t="shared" ref="H220:U220" si="68">SUM(H196:H219)</f>
        <v>159054.17999999996</v>
      </c>
      <c r="I220" s="75">
        <f t="shared" si="68"/>
        <v>682495</v>
      </c>
      <c r="J220" s="75">
        <f t="shared" si="68"/>
        <v>0</v>
      </c>
      <c r="K220" s="75">
        <f t="shared" si="68"/>
        <v>0</v>
      </c>
      <c r="L220" s="75">
        <f t="shared" si="68"/>
        <v>0</v>
      </c>
      <c r="M220" s="75">
        <f t="shared" si="68"/>
        <v>523440.82000000007</v>
      </c>
      <c r="N220" s="75">
        <f t="shared" si="68"/>
        <v>159054.17999999996</v>
      </c>
      <c r="O220" s="75">
        <f t="shared" si="68"/>
        <v>682495</v>
      </c>
      <c r="P220" s="75">
        <f t="shared" si="68"/>
        <v>0</v>
      </c>
      <c r="Q220" s="75">
        <f t="shared" si="68"/>
        <v>0</v>
      </c>
      <c r="R220" s="75">
        <f t="shared" si="68"/>
        <v>0</v>
      </c>
      <c r="S220" s="75">
        <f t="shared" si="68"/>
        <v>523440.82000000007</v>
      </c>
      <c r="T220" s="75">
        <f t="shared" si="68"/>
        <v>159054.17999999996</v>
      </c>
      <c r="U220" s="75">
        <f t="shared" si="68"/>
        <v>682495</v>
      </c>
      <c r="V220" s="83"/>
    </row>
    <row r="221" spans="1:22" s="86" customFormat="1" ht="15.75" x14ac:dyDescent="0.25">
      <c r="A221" s="71">
        <v>1</v>
      </c>
      <c r="B221" s="321" t="s">
        <v>1216</v>
      </c>
      <c r="C221" s="321" t="s">
        <v>5535</v>
      </c>
      <c r="D221" s="321" t="s">
        <v>5535</v>
      </c>
      <c r="E221" s="321" t="s">
        <v>605</v>
      </c>
      <c r="F221" s="125" t="s">
        <v>158</v>
      </c>
      <c r="G221" s="99">
        <v>-44941.81</v>
      </c>
      <c r="H221" s="99">
        <v>-3669.1900000000005</v>
      </c>
      <c r="I221" s="99">
        <f t="shared" si="67"/>
        <v>-48611</v>
      </c>
      <c r="J221" s="71"/>
      <c r="K221" s="71"/>
      <c r="L221" s="153">
        <f t="shared" ref="L221:L231" si="69">J221+K221</f>
        <v>0</v>
      </c>
      <c r="M221" s="153">
        <f t="shared" ref="M221:M231" si="70">G221+J221</f>
        <v>-44941.81</v>
      </c>
      <c r="N221" s="153">
        <f t="shared" ref="N221:N231" si="71">H221+K221</f>
        <v>-3669.1900000000005</v>
      </c>
      <c r="O221" s="153">
        <f t="shared" ref="O221:O231" si="72">I221+L221</f>
        <v>-48611</v>
      </c>
      <c r="P221" s="99"/>
      <c r="Q221" s="99"/>
      <c r="R221" s="153">
        <f t="shared" ref="R221:R231" si="73">P221+Q221</f>
        <v>0</v>
      </c>
      <c r="S221" s="119">
        <f t="shared" ref="S221:S231" si="74">M221-P221</f>
        <v>-44941.81</v>
      </c>
      <c r="T221" s="119">
        <f t="shared" ref="T221:T231" si="75">N221-Q221</f>
        <v>-3669.1900000000005</v>
      </c>
      <c r="U221" s="154">
        <f t="shared" ref="U221:U231" si="76">O221-R221</f>
        <v>-48611</v>
      </c>
      <c r="V221" s="89"/>
    </row>
    <row r="222" spans="1:22" s="86" customFormat="1" ht="15.75" x14ac:dyDescent="0.25">
      <c r="A222" s="71">
        <v>2</v>
      </c>
      <c r="B222" s="322"/>
      <c r="C222" s="322"/>
      <c r="D222" s="322"/>
      <c r="E222" s="322"/>
      <c r="F222" s="125" t="s">
        <v>159</v>
      </c>
      <c r="G222" s="99">
        <v>40710.39</v>
      </c>
      <c r="H222" s="99">
        <v>8889.61</v>
      </c>
      <c r="I222" s="99">
        <f t="shared" si="67"/>
        <v>49600</v>
      </c>
      <c r="J222" s="71"/>
      <c r="K222" s="71"/>
      <c r="L222" s="153">
        <f t="shared" si="69"/>
        <v>0</v>
      </c>
      <c r="M222" s="153">
        <f t="shared" si="70"/>
        <v>40710.39</v>
      </c>
      <c r="N222" s="153">
        <f t="shared" si="71"/>
        <v>8889.61</v>
      </c>
      <c r="O222" s="153">
        <f t="shared" si="72"/>
        <v>49600</v>
      </c>
      <c r="P222" s="99"/>
      <c r="Q222" s="99"/>
      <c r="R222" s="153">
        <f t="shared" si="73"/>
        <v>0</v>
      </c>
      <c r="S222" s="119">
        <f t="shared" si="74"/>
        <v>40710.39</v>
      </c>
      <c r="T222" s="119">
        <f t="shared" si="75"/>
        <v>8889.61</v>
      </c>
      <c r="U222" s="154">
        <f t="shared" si="76"/>
        <v>49600</v>
      </c>
      <c r="V222" s="89"/>
    </row>
    <row r="223" spans="1:22" s="86" customFormat="1" ht="15.75" x14ac:dyDescent="0.25">
      <c r="A223" s="71">
        <v>3</v>
      </c>
      <c r="B223" s="322"/>
      <c r="C223" s="322"/>
      <c r="D223" s="322"/>
      <c r="E223" s="322"/>
      <c r="F223" s="125" t="s">
        <v>219</v>
      </c>
      <c r="G223" s="99">
        <v>23758.73</v>
      </c>
      <c r="H223" s="99">
        <v>4687.2700000000004</v>
      </c>
      <c r="I223" s="99">
        <f t="shared" si="67"/>
        <v>28446</v>
      </c>
      <c r="J223" s="71"/>
      <c r="K223" s="71"/>
      <c r="L223" s="153">
        <f t="shared" si="69"/>
        <v>0</v>
      </c>
      <c r="M223" s="153">
        <f t="shared" si="70"/>
        <v>23758.73</v>
      </c>
      <c r="N223" s="153">
        <f t="shared" si="71"/>
        <v>4687.2700000000004</v>
      </c>
      <c r="O223" s="153">
        <f t="shared" si="72"/>
        <v>28446</v>
      </c>
      <c r="P223" s="99"/>
      <c r="Q223" s="99"/>
      <c r="R223" s="153">
        <f t="shared" si="73"/>
        <v>0</v>
      </c>
      <c r="S223" s="119">
        <f t="shared" si="74"/>
        <v>23758.73</v>
      </c>
      <c r="T223" s="119">
        <f t="shared" si="75"/>
        <v>4687.2700000000004</v>
      </c>
      <c r="U223" s="154">
        <f t="shared" si="76"/>
        <v>28446</v>
      </c>
      <c r="V223" s="89"/>
    </row>
    <row r="224" spans="1:22" s="86" customFormat="1" ht="15.75" x14ac:dyDescent="0.25">
      <c r="A224" s="71">
        <v>4</v>
      </c>
      <c r="B224" s="322"/>
      <c r="C224" s="322"/>
      <c r="D224" s="322"/>
      <c r="E224" s="322"/>
      <c r="F224" s="125" t="s">
        <v>220</v>
      </c>
      <c r="G224" s="99">
        <v>79228.86</v>
      </c>
      <c r="H224" s="99">
        <v>12627.14</v>
      </c>
      <c r="I224" s="99">
        <f t="shared" si="67"/>
        <v>91856</v>
      </c>
      <c r="J224" s="71"/>
      <c r="K224" s="71"/>
      <c r="L224" s="153">
        <f t="shared" si="69"/>
        <v>0</v>
      </c>
      <c r="M224" s="153">
        <f t="shared" si="70"/>
        <v>79228.86</v>
      </c>
      <c r="N224" s="153">
        <f t="shared" si="71"/>
        <v>12627.14</v>
      </c>
      <c r="O224" s="153">
        <f t="shared" si="72"/>
        <v>91856</v>
      </c>
      <c r="P224" s="99"/>
      <c r="Q224" s="99"/>
      <c r="R224" s="153">
        <f t="shared" si="73"/>
        <v>0</v>
      </c>
      <c r="S224" s="119">
        <f t="shared" si="74"/>
        <v>79228.86</v>
      </c>
      <c r="T224" s="119">
        <f t="shared" si="75"/>
        <v>12627.14</v>
      </c>
      <c r="U224" s="154">
        <f t="shared" si="76"/>
        <v>91856</v>
      </c>
      <c r="V224" s="89"/>
    </row>
    <row r="225" spans="1:22" s="86" customFormat="1" ht="15.75" x14ac:dyDescent="0.25">
      <c r="A225" s="71">
        <v>5</v>
      </c>
      <c r="B225" s="322"/>
      <c r="C225" s="322"/>
      <c r="D225" s="322"/>
      <c r="E225" s="322"/>
      <c r="F225" s="125" t="s">
        <v>606</v>
      </c>
      <c r="G225" s="99">
        <v>-21550.92</v>
      </c>
      <c r="H225" s="99">
        <v>1104.9200000000003</v>
      </c>
      <c r="I225" s="99">
        <f t="shared" si="67"/>
        <v>-20445.999999999996</v>
      </c>
      <c r="J225" s="71"/>
      <c r="K225" s="71"/>
      <c r="L225" s="153">
        <f t="shared" si="69"/>
        <v>0</v>
      </c>
      <c r="M225" s="153">
        <f t="shared" si="70"/>
        <v>-21550.92</v>
      </c>
      <c r="N225" s="153">
        <f t="shared" si="71"/>
        <v>1104.9200000000003</v>
      </c>
      <c r="O225" s="153">
        <f t="shared" si="72"/>
        <v>-20445.999999999996</v>
      </c>
      <c r="P225" s="99"/>
      <c r="Q225" s="99"/>
      <c r="R225" s="153">
        <f t="shared" si="73"/>
        <v>0</v>
      </c>
      <c r="S225" s="119">
        <f t="shared" si="74"/>
        <v>-21550.92</v>
      </c>
      <c r="T225" s="119">
        <f t="shared" si="75"/>
        <v>1104.9200000000003</v>
      </c>
      <c r="U225" s="154">
        <f t="shared" si="76"/>
        <v>-20445.999999999996</v>
      </c>
      <c r="V225" s="89"/>
    </row>
    <row r="226" spans="1:22" s="86" customFormat="1" ht="15.75" x14ac:dyDescent="0.25">
      <c r="A226" s="71">
        <v>6</v>
      </c>
      <c r="B226" s="322"/>
      <c r="C226" s="322"/>
      <c r="D226" s="322"/>
      <c r="E226" s="322"/>
      <c r="F226" s="125" t="s">
        <v>607</v>
      </c>
      <c r="G226" s="99">
        <v>24404.78</v>
      </c>
      <c r="H226" s="99">
        <v>5138.22</v>
      </c>
      <c r="I226" s="99">
        <f t="shared" si="67"/>
        <v>29543</v>
      </c>
      <c r="J226" s="71"/>
      <c r="K226" s="71"/>
      <c r="L226" s="153">
        <f t="shared" si="69"/>
        <v>0</v>
      </c>
      <c r="M226" s="153">
        <f t="shared" si="70"/>
        <v>24404.78</v>
      </c>
      <c r="N226" s="153">
        <f t="shared" si="71"/>
        <v>5138.22</v>
      </c>
      <c r="O226" s="153">
        <f t="shared" si="72"/>
        <v>29543</v>
      </c>
      <c r="P226" s="99"/>
      <c r="Q226" s="99"/>
      <c r="R226" s="153">
        <f t="shared" si="73"/>
        <v>0</v>
      </c>
      <c r="S226" s="119">
        <f t="shared" si="74"/>
        <v>24404.78</v>
      </c>
      <c r="T226" s="119">
        <f t="shared" si="75"/>
        <v>5138.22</v>
      </c>
      <c r="U226" s="154">
        <f t="shared" si="76"/>
        <v>29543</v>
      </c>
      <c r="V226" s="89"/>
    </row>
    <row r="227" spans="1:22" s="86" customFormat="1" ht="15.75" x14ac:dyDescent="0.25">
      <c r="A227" s="71">
        <v>7</v>
      </c>
      <c r="B227" s="322"/>
      <c r="C227" s="322"/>
      <c r="D227" s="322"/>
      <c r="E227" s="322"/>
      <c r="F227" s="125" t="s">
        <v>608</v>
      </c>
      <c r="G227" s="99">
        <v>-6231.8299999999981</v>
      </c>
      <c r="H227" s="99">
        <v>334.82999999999993</v>
      </c>
      <c r="I227" s="99">
        <f t="shared" si="67"/>
        <v>-5896.9999999999982</v>
      </c>
      <c r="J227" s="71"/>
      <c r="K227" s="71"/>
      <c r="L227" s="153">
        <f t="shared" si="69"/>
        <v>0</v>
      </c>
      <c r="M227" s="153">
        <f t="shared" si="70"/>
        <v>-6231.8299999999981</v>
      </c>
      <c r="N227" s="153">
        <f t="shared" si="71"/>
        <v>334.82999999999993</v>
      </c>
      <c r="O227" s="153">
        <f t="shared" si="72"/>
        <v>-5896.9999999999982</v>
      </c>
      <c r="P227" s="99"/>
      <c r="Q227" s="99"/>
      <c r="R227" s="153">
        <f t="shared" si="73"/>
        <v>0</v>
      </c>
      <c r="S227" s="119">
        <f t="shared" si="74"/>
        <v>-6231.8299999999981</v>
      </c>
      <c r="T227" s="119">
        <f t="shared" si="75"/>
        <v>334.82999999999993</v>
      </c>
      <c r="U227" s="154">
        <f t="shared" si="76"/>
        <v>-5896.9999999999982</v>
      </c>
      <c r="V227" s="89"/>
    </row>
    <row r="228" spans="1:22" s="86" customFormat="1" ht="15.75" x14ac:dyDescent="0.25">
      <c r="A228" s="71">
        <v>8</v>
      </c>
      <c r="B228" s="322"/>
      <c r="C228" s="322"/>
      <c r="D228" s="322"/>
      <c r="E228" s="322"/>
      <c r="F228" s="125" t="s">
        <v>88</v>
      </c>
      <c r="G228" s="99">
        <v>32967.040000000001</v>
      </c>
      <c r="H228" s="99">
        <v>3715.96</v>
      </c>
      <c r="I228" s="99">
        <f t="shared" si="67"/>
        <v>36683</v>
      </c>
      <c r="J228" s="71"/>
      <c r="K228" s="71"/>
      <c r="L228" s="153">
        <f t="shared" si="69"/>
        <v>0</v>
      </c>
      <c r="M228" s="153">
        <f t="shared" si="70"/>
        <v>32967.040000000001</v>
      </c>
      <c r="N228" s="153">
        <f t="shared" si="71"/>
        <v>3715.96</v>
      </c>
      <c r="O228" s="153">
        <f t="shared" si="72"/>
        <v>36683</v>
      </c>
      <c r="P228" s="99"/>
      <c r="Q228" s="99"/>
      <c r="R228" s="153">
        <f t="shared" si="73"/>
        <v>0</v>
      </c>
      <c r="S228" s="119">
        <f t="shared" si="74"/>
        <v>32967.040000000001</v>
      </c>
      <c r="T228" s="119">
        <f t="shared" si="75"/>
        <v>3715.96</v>
      </c>
      <c r="U228" s="154">
        <f t="shared" si="76"/>
        <v>36683</v>
      </c>
      <c r="V228" s="89"/>
    </row>
    <row r="229" spans="1:22" s="86" customFormat="1" ht="15.75" x14ac:dyDescent="0.25">
      <c r="A229" s="71">
        <v>9</v>
      </c>
      <c r="B229" s="322"/>
      <c r="C229" s="322"/>
      <c r="D229" s="322"/>
      <c r="E229" s="322"/>
      <c r="F229" s="125" t="s">
        <v>609</v>
      </c>
      <c r="G229" s="99">
        <v>36302.22</v>
      </c>
      <c r="H229" s="99">
        <v>15374.78</v>
      </c>
      <c r="I229" s="99">
        <f t="shared" si="67"/>
        <v>51677</v>
      </c>
      <c r="J229" s="71"/>
      <c r="K229" s="71"/>
      <c r="L229" s="153">
        <f t="shared" si="69"/>
        <v>0</v>
      </c>
      <c r="M229" s="153">
        <f t="shared" si="70"/>
        <v>36302.22</v>
      </c>
      <c r="N229" s="153">
        <f t="shared" si="71"/>
        <v>15374.78</v>
      </c>
      <c r="O229" s="153">
        <f t="shared" si="72"/>
        <v>51677</v>
      </c>
      <c r="P229" s="99"/>
      <c r="Q229" s="99"/>
      <c r="R229" s="153">
        <f t="shared" si="73"/>
        <v>0</v>
      </c>
      <c r="S229" s="119">
        <f t="shared" si="74"/>
        <v>36302.22</v>
      </c>
      <c r="T229" s="119">
        <f t="shared" si="75"/>
        <v>15374.78</v>
      </c>
      <c r="U229" s="154">
        <f t="shared" si="76"/>
        <v>51677</v>
      </c>
      <c r="V229" s="89"/>
    </row>
    <row r="230" spans="1:22" s="86" customFormat="1" ht="15.75" x14ac:dyDescent="0.25">
      <c r="A230" s="71">
        <v>10</v>
      </c>
      <c r="B230" s="322"/>
      <c r="C230" s="322"/>
      <c r="D230" s="322"/>
      <c r="E230" s="322"/>
      <c r="F230" s="125" t="s">
        <v>610</v>
      </c>
      <c r="G230" s="99">
        <v>7369.47</v>
      </c>
      <c r="H230" s="99">
        <v>902.53</v>
      </c>
      <c r="I230" s="99">
        <f t="shared" si="67"/>
        <v>8272</v>
      </c>
      <c r="J230" s="71"/>
      <c r="K230" s="71"/>
      <c r="L230" s="153">
        <f t="shared" si="69"/>
        <v>0</v>
      </c>
      <c r="M230" s="153">
        <f t="shared" si="70"/>
        <v>7369.47</v>
      </c>
      <c r="N230" s="153">
        <f t="shared" si="71"/>
        <v>902.53</v>
      </c>
      <c r="O230" s="153">
        <f t="shared" si="72"/>
        <v>8272</v>
      </c>
      <c r="P230" s="99"/>
      <c r="Q230" s="99"/>
      <c r="R230" s="153">
        <f t="shared" si="73"/>
        <v>0</v>
      </c>
      <c r="S230" s="119">
        <f t="shared" si="74"/>
        <v>7369.47</v>
      </c>
      <c r="T230" s="119">
        <f t="shared" si="75"/>
        <v>902.53</v>
      </c>
      <c r="U230" s="154">
        <f t="shared" si="76"/>
        <v>8272</v>
      </c>
      <c r="V230" s="89"/>
    </row>
    <row r="231" spans="1:22" s="86" customFormat="1" ht="15.75" x14ac:dyDescent="0.25">
      <c r="A231" s="71">
        <v>11</v>
      </c>
      <c r="B231" s="322"/>
      <c r="C231" s="322"/>
      <c r="D231" s="322"/>
      <c r="E231" s="322"/>
      <c r="F231" s="125" t="s">
        <v>611</v>
      </c>
      <c r="G231" s="99">
        <v>3518.46</v>
      </c>
      <c r="H231" s="99">
        <v>804.54</v>
      </c>
      <c r="I231" s="99">
        <f t="shared" si="67"/>
        <v>4323</v>
      </c>
      <c r="J231" s="71"/>
      <c r="K231" s="71"/>
      <c r="L231" s="153">
        <f t="shared" si="69"/>
        <v>0</v>
      </c>
      <c r="M231" s="153">
        <f t="shared" si="70"/>
        <v>3518.46</v>
      </c>
      <c r="N231" s="153">
        <f t="shared" si="71"/>
        <v>804.54</v>
      </c>
      <c r="O231" s="153">
        <f t="shared" si="72"/>
        <v>4323</v>
      </c>
      <c r="P231" s="99"/>
      <c r="Q231" s="99"/>
      <c r="R231" s="153">
        <f t="shared" si="73"/>
        <v>0</v>
      </c>
      <c r="S231" s="119">
        <f t="shared" si="74"/>
        <v>3518.46</v>
      </c>
      <c r="T231" s="119">
        <f t="shared" si="75"/>
        <v>804.54</v>
      </c>
      <c r="U231" s="154">
        <f t="shared" si="76"/>
        <v>4323</v>
      </c>
      <c r="V231" s="89"/>
    </row>
    <row r="232" spans="1:22" s="113" customFormat="1" ht="15.75" x14ac:dyDescent="0.25">
      <c r="A232" s="318" t="s">
        <v>43</v>
      </c>
      <c r="B232" s="319"/>
      <c r="C232" s="319"/>
      <c r="D232" s="319"/>
      <c r="E232" s="319"/>
      <c r="F232" s="135">
        <f>A231</f>
        <v>11</v>
      </c>
      <c r="G232" s="75">
        <f>SUM(G221:G231)</f>
        <v>175535.38999999998</v>
      </c>
      <c r="H232" s="75">
        <f t="shared" ref="H232:U232" si="77">SUM(H221:H231)</f>
        <v>49910.61</v>
      </c>
      <c r="I232" s="75">
        <f t="shared" si="77"/>
        <v>225446</v>
      </c>
      <c r="J232" s="75">
        <f t="shared" si="77"/>
        <v>0</v>
      </c>
      <c r="K232" s="75">
        <f t="shared" si="77"/>
        <v>0</v>
      </c>
      <c r="L232" s="75">
        <f t="shared" si="77"/>
        <v>0</v>
      </c>
      <c r="M232" s="75">
        <f t="shared" si="77"/>
        <v>175535.38999999998</v>
      </c>
      <c r="N232" s="75">
        <f t="shared" si="77"/>
        <v>49910.61</v>
      </c>
      <c r="O232" s="75">
        <f t="shared" si="77"/>
        <v>225446</v>
      </c>
      <c r="P232" s="75">
        <f t="shared" si="77"/>
        <v>0</v>
      </c>
      <c r="Q232" s="75">
        <f t="shared" si="77"/>
        <v>0</v>
      </c>
      <c r="R232" s="75">
        <f t="shared" si="77"/>
        <v>0</v>
      </c>
      <c r="S232" s="75">
        <f t="shared" si="77"/>
        <v>175535.38999999998</v>
      </c>
      <c r="T232" s="75">
        <f t="shared" si="77"/>
        <v>49910.61</v>
      </c>
      <c r="U232" s="75">
        <f t="shared" si="77"/>
        <v>225446</v>
      </c>
      <c r="V232" s="83"/>
    </row>
    <row r="233" spans="1:22" s="86" customFormat="1" ht="15.75" x14ac:dyDescent="0.25">
      <c r="A233" s="71">
        <v>1</v>
      </c>
      <c r="B233" s="321" t="s">
        <v>1216</v>
      </c>
      <c r="C233" s="321" t="s">
        <v>5535</v>
      </c>
      <c r="D233" s="321" t="s">
        <v>5535</v>
      </c>
      <c r="E233" s="321" t="s">
        <v>816</v>
      </c>
      <c r="F233" s="125" t="s">
        <v>817</v>
      </c>
      <c r="G233" s="99">
        <v>35369.879999999997</v>
      </c>
      <c r="H233" s="99">
        <v>12791.12</v>
      </c>
      <c r="I233" s="99">
        <f t="shared" si="67"/>
        <v>48161</v>
      </c>
      <c r="J233" s="71"/>
      <c r="K233" s="71"/>
      <c r="L233" s="153">
        <f t="shared" ref="L233:L257" si="78">J233+K233</f>
        <v>0</v>
      </c>
      <c r="M233" s="153">
        <f t="shared" ref="M233:M257" si="79">G233+J233</f>
        <v>35369.879999999997</v>
      </c>
      <c r="N233" s="153">
        <f t="shared" ref="N233:N257" si="80">H233+K233</f>
        <v>12791.12</v>
      </c>
      <c r="O233" s="153">
        <f t="shared" ref="O233:O257" si="81">I233+L233</f>
        <v>48161</v>
      </c>
      <c r="P233" s="99"/>
      <c r="Q233" s="99"/>
      <c r="R233" s="153">
        <f t="shared" ref="R233:R257" si="82">P233+Q233</f>
        <v>0</v>
      </c>
      <c r="S233" s="119">
        <f t="shared" ref="S233:S257" si="83">M233-P233</f>
        <v>35369.879999999997</v>
      </c>
      <c r="T233" s="119">
        <f t="shared" ref="T233:T257" si="84">N233-Q233</f>
        <v>12791.12</v>
      </c>
      <c r="U233" s="154">
        <f t="shared" ref="U233:U257" si="85">O233-R233</f>
        <v>48161</v>
      </c>
      <c r="V233" s="89"/>
    </row>
    <row r="234" spans="1:22" s="86" customFormat="1" ht="15.75" x14ac:dyDescent="0.25">
      <c r="A234" s="71">
        <v>2</v>
      </c>
      <c r="B234" s="322"/>
      <c r="C234" s="322"/>
      <c r="D234" s="322"/>
      <c r="E234" s="322"/>
      <c r="F234" s="125" t="s">
        <v>818</v>
      </c>
      <c r="G234" s="99">
        <v>19744.25</v>
      </c>
      <c r="H234" s="99">
        <v>17081.75</v>
      </c>
      <c r="I234" s="99">
        <f t="shared" si="67"/>
        <v>36826</v>
      </c>
      <c r="J234" s="71"/>
      <c r="K234" s="71"/>
      <c r="L234" s="153">
        <f t="shared" si="78"/>
        <v>0</v>
      </c>
      <c r="M234" s="153">
        <f t="shared" si="79"/>
        <v>19744.25</v>
      </c>
      <c r="N234" s="153">
        <f t="shared" si="80"/>
        <v>17081.75</v>
      </c>
      <c r="O234" s="153">
        <f t="shared" si="81"/>
        <v>36826</v>
      </c>
      <c r="P234" s="99"/>
      <c r="Q234" s="99"/>
      <c r="R234" s="153">
        <f t="shared" si="82"/>
        <v>0</v>
      </c>
      <c r="S234" s="119">
        <f t="shared" si="83"/>
        <v>19744.25</v>
      </c>
      <c r="T234" s="119">
        <f t="shared" si="84"/>
        <v>17081.75</v>
      </c>
      <c r="U234" s="154">
        <f t="shared" si="85"/>
        <v>36826</v>
      </c>
      <c r="V234" s="89"/>
    </row>
    <row r="235" spans="1:22" s="86" customFormat="1" ht="15.75" x14ac:dyDescent="0.25">
      <c r="A235" s="71">
        <v>3</v>
      </c>
      <c r="B235" s="322"/>
      <c r="C235" s="322"/>
      <c r="D235" s="322"/>
      <c r="E235" s="322"/>
      <c r="F235" s="125" t="s">
        <v>819</v>
      </c>
      <c r="G235" s="99">
        <v>6151.1399999999958</v>
      </c>
      <c r="H235" s="99">
        <v>674.85999999999967</v>
      </c>
      <c r="I235" s="99">
        <f t="shared" si="67"/>
        <v>6825.9999999999955</v>
      </c>
      <c r="J235" s="71"/>
      <c r="K235" s="71"/>
      <c r="L235" s="153">
        <f t="shared" si="78"/>
        <v>0</v>
      </c>
      <c r="M235" s="153">
        <f t="shared" si="79"/>
        <v>6151.1399999999958</v>
      </c>
      <c r="N235" s="153">
        <f t="shared" si="80"/>
        <v>674.85999999999967</v>
      </c>
      <c r="O235" s="153">
        <f t="shared" si="81"/>
        <v>6825.9999999999955</v>
      </c>
      <c r="P235" s="99"/>
      <c r="Q235" s="99"/>
      <c r="R235" s="153">
        <f t="shared" si="82"/>
        <v>0</v>
      </c>
      <c r="S235" s="119">
        <f t="shared" si="83"/>
        <v>6151.1399999999958</v>
      </c>
      <c r="T235" s="119">
        <f t="shared" si="84"/>
        <v>674.85999999999967</v>
      </c>
      <c r="U235" s="154">
        <f t="shared" si="85"/>
        <v>6825.9999999999955</v>
      </c>
      <c r="V235" s="89"/>
    </row>
    <row r="236" spans="1:22" s="86" customFormat="1" ht="15.75" x14ac:dyDescent="0.25">
      <c r="A236" s="71">
        <v>4</v>
      </c>
      <c r="B236" s="322"/>
      <c r="C236" s="322"/>
      <c r="D236" s="322"/>
      <c r="E236" s="322"/>
      <c r="F236" s="125" t="s">
        <v>820</v>
      </c>
      <c r="G236" s="99">
        <v>-69445.77</v>
      </c>
      <c r="H236" s="99">
        <v>4167.7700000000004</v>
      </c>
      <c r="I236" s="99">
        <f t="shared" si="67"/>
        <v>-65278</v>
      </c>
      <c r="J236" s="71"/>
      <c r="K236" s="71"/>
      <c r="L236" s="153">
        <f t="shared" si="78"/>
        <v>0</v>
      </c>
      <c r="M236" s="153">
        <f t="shared" si="79"/>
        <v>-69445.77</v>
      </c>
      <c r="N236" s="153">
        <f t="shared" si="80"/>
        <v>4167.7700000000004</v>
      </c>
      <c r="O236" s="153">
        <f t="shared" si="81"/>
        <v>-65278</v>
      </c>
      <c r="P236" s="99"/>
      <c r="Q236" s="99"/>
      <c r="R236" s="153">
        <f t="shared" si="82"/>
        <v>0</v>
      </c>
      <c r="S236" s="119">
        <f t="shared" si="83"/>
        <v>-69445.77</v>
      </c>
      <c r="T236" s="119">
        <f t="shared" si="84"/>
        <v>4167.7700000000004</v>
      </c>
      <c r="U236" s="154">
        <f t="shared" si="85"/>
        <v>-65278</v>
      </c>
      <c r="V236" s="89"/>
    </row>
    <row r="237" spans="1:22" s="86" customFormat="1" ht="15.75" x14ac:dyDescent="0.25">
      <c r="A237" s="71">
        <v>5</v>
      </c>
      <c r="B237" s="322"/>
      <c r="C237" s="322"/>
      <c r="D237" s="322"/>
      <c r="E237" s="322"/>
      <c r="F237" s="125" t="s">
        <v>821</v>
      </c>
      <c r="G237" s="99">
        <v>14534.34</v>
      </c>
      <c r="H237" s="99">
        <v>5225.66</v>
      </c>
      <c r="I237" s="99">
        <f t="shared" si="67"/>
        <v>19760</v>
      </c>
      <c r="J237" s="71"/>
      <c r="K237" s="71"/>
      <c r="L237" s="153">
        <f t="shared" si="78"/>
        <v>0</v>
      </c>
      <c r="M237" s="153">
        <f t="shared" si="79"/>
        <v>14534.34</v>
      </c>
      <c r="N237" s="153">
        <f t="shared" si="80"/>
        <v>5225.66</v>
      </c>
      <c r="O237" s="153">
        <f t="shared" si="81"/>
        <v>19760</v>
      </c>
      <c r="P237" s="99"/>
      <c r="Q237" s="99"/>
      <c r="R237" s="153">
        <f t="shared" si="82"/>
        <v>0</v>
      </c>
      <c r="S237" s="119">
        <f t="shared" si="83"/>
        <v>14534.34</v>
      </c>
      <c r="T237" s="119">
        <f t="shared" si="84"/>
        <v>5225.66</v>
      </c>
      <c r="U237" s="154">
        <f t="shared" si="85"/>
        <v>19760</v>
      </c>
      <c r="V237" s="89"/>
    </row>
    <row r="238" spans="1:22" s="86" customFormat="1" ht="15.75" x14ac:dyDescent="0.25">
      <c r="A238" s="71">
        <v>6</v>
      </c>
      <c r="B238" s="322"/>
      <c r="C238" s="322"/>
      <c r="D238" s="322"/>
      <c r="E238" s="322"/>
      <c r="F238" s="125" t="s">
        <v>822</v>
      </c>
      <c r="G238" s="99">
        <v>15541.01</v>
      </c>
      <c r="H238" s="99">
        <v>3879.99</v>
      </c>
      <c r="I238" s="99">
        <f t="shared" si="67"/>
        <v>19421</v>
      </c>
      <c r="J238" s="71"/>
      <c r="K238" s="71"/>
      <c r="L238" s="153">
        <f t="shared" si="78"/>
        <v>0</v>
      </c>
      <c r="M238" s="153">
        <f t="shared" si="79"/>
        <v>15541.01</v>
      </c>
      <c r="N238" s="153">
        <f t="shared" si="80"/>
        <v>3879.99</v>
      </c>
      <c r="O238" s="153">
        <f t="shared" si="81"/>
        <v>19421</v>
      </c>
      <c r="P238" s="99"/>
      <c r="Q238" s="99"/>
      <c r="R238" s="153">
        <f t="shared" si="82"/>
        <v>0</v>
      </c>
      <c r="S238" s="119">
        <f t="shared" si="83"/>
        <v>15541.01</v>
      </c>
      <c r="T238" s="119">
        <f t="shared" si="84"/>
        <v>3879.99</v>
      </c>
      <c r="U238" s="154">
        <f t="shared" si="85"/>
        <v>19421</v>
      </c>
      <c r="V238" s="89"/>
    </row>
    <row r="239" spans="1:22" s="86" customFormat="1" ht="15.75" x14ac:dyDescent="0.25">
      <c r="A239" s="71">
        <v>7</v>
      </c>
      <c r="B239" s="322"/>
      <c r="C239" s="322"/>
      <c r="D239" s="322"/>
      <c r="E239" s="322"/>
      <c r="F239" s="125" t="s">
        <v>823</v>
      </c>
      <c r="G239" s="99">
        <v>14459.919999999998</v>
      </c>
      <c r="H239" s="99">
        <v>4430.08</v>
      </c>
      <c r="I239" s="99">
        <f t="shared" si="67"/>
        <v>18890</v>
      </c>
      <c r="J239" s="71"/>
      <c r="K239" s="71"/>
      <c r="L239" s="153">
        <f t="shared" si="78"/>
        <v>0</v>
      </c>
      <c r="M239" s="153">
        <f t="shared" si="79"/>
        <v>14459.919999999998</v>
      </c>
      <c r="N239" s="153">
        <f t="shared" si="80"/>
        <v>4430.08</v>
      </c>
      <c r="O239" s="153">
        <f t="shared" si="81"/>
        <v>18890</v>
      </c>
      <c r="P239" s="99"/>
      <c r="Q239" s="99"/>
      <c r="R239" s="153">
        <f t="shared" si="82"/>
        <v>0</v>
      </c>
      <c r="S239" s="119">
        <f t="shared" si="83"/>
        <v>14459.919999999998</v>
      </c>
      <c r="T239" s="119">
        <f t="shared" si="84"/>
        <v>4430.08</v>
      </c>
      <c r="U239" s="154">
        <f t="shared" si="85"/>
        <v>18890</v>
      </c>
      <c r="V239" s="89"/>
    </row>
    <row r="240" spans="1:22" s="86" customFormat="1" ht="15.75" x14ac:dyDescent="0.25">
      <c r="A240" s="71">
        <v>8</v>
      </c>
      <c r="B240" s="322"/>
      <c r="C240" s="322"/>
      <c r="D240" s="322"/>
      <c r="E240" s="322"/>
      <c r="F240" s="125" t="s">
        <v>824</v>
      </c>
      <c r="G240" s="99">
        <v>23207.590000000004</v>
      </c>
      <c r="H240" s="99">
        <v>5052.41</v>
      </c>
      <c r="I240" s="99">
        <f t="shared" si="67"/>
        <v>28260.000000000004</v>
      </c>
      <c r="J240" s="71"/>
      <c r="K240" s="71"/>
      <c r="L240" s="153">
        <f t="shared" si="78"/>
        <v>0</v>
      </c>
      <c r="M240" s="153">
        <f t="shared" si="79"/>
        <v>23207.590000000004</v>
      </c>
      <c r="N240" s="153">
        <f t="shared" si="80"/>
        <v>5052.41</v>
      </c>
      <c r="O240" s="153">
        <f t="shared" si="81"/>
        <v>28260.000000000004</v>
      </c>
      <c r="P240" s="99"/>
      <c r="Q240" s="99"/>
      <c r="R240" s="153">
        <f t="shared" si="82"/>
        <v>0</v>
      </c>
      <c r="S240" s="119">
        <f t="shared" si="83"/>
        <v>23207.590000000004</v>
      </c>
      <c r="T240" s="119">
        <f t="shared" si="84"/>
        <v>5052.41</v>
      </c>
      <c r="U240" s="154">
        <f t="shared" si="85"/>
        <v>28260.000000000004</v>
      </c>
      <c r="V240" s="89"/>
    </row>
    <row r="241" spans="1:22" s="86" customFormat="1" ht="15.75" x14ac:dyDescent="0.25">
      <c r="A241" s="71">
        <v>9</v>
      </c>
      <c r="B241" s="322"/>
      <c r="C241" s="322"/>
      <c r="D241" s="322"/>
      <c r="E241" s="322"/>
      <c r="F241" s="125" t="s">
        <v>825</v>
      </c>
      <c r="G241" s="99">
        <v>17165.66</v>
      </c>
      <c r="H241" s="99">
        <v>4482.34</v>
      </c>
      <c r="I241" s="99">
        <f t="shared" si="67"/>
        <v>21648</v>
      </c>
      <c r="J241" s="71"/>
      <c r="K241" s="71"/>
      <c r="L241" s="153">
        <f t="shared" si="78"/>
        <v>0</v>
      </c>
      <c r="M241" s="153">
        <f t="shared" si="79"/>
        <v>17165.66</v>
      </c>
      <c r="N241" s="153">
        <f t="shared" si="80"/>
        <v>4482.34</v>
      </c>
      <c r="O241" s="153">
        <f t="shared" si="81"/>
        <v>21648</v>
      </c>
      <c r="P241" s="99"/>
      <c r="Q241" s="99"/>
      <c r="R241" s="153">
        <f t="shared" si="82"/>
        <v>0</v>
      </c>
      <c r="S241" s="119">
        <f t="shared" si="83"/>
        <v>17165.66</v>
      </c>
      <c r="T241" s="119">
        <f t="shared" si="84"/>
        <v>4482.34</v>
      </c>
      <c r="U241" s="154">
        <f t="shared" si="85"/>
        <v>21648</v>
      </c>
      <c r="V241" s="89"/>
    </row>
    <row r="242" spans="1:22" s="86" customFormat="1" ht="15.75" x14ac:dyDescent="0.25">
      <c r="A242" s="94">
        <v>10</v>
      </c>
      <c r="B242" s="322"/>
      <c r="C242" s="322"/>
      <c r="D242" s="322"/>
      <c r="E242" s="322"/>
      <c r="F242" s="132" t="s">
        <v>826</v>
      </c>
      <c r="G242" s="99">
        <v>7416.119999999999</v>
      </c>
      <c r="H242" s="99">
        <v>1043.8800000000001</v>
      </c>
      <c r="I242" s="99">
        <f t="shared" si="67"/>
        <v>8460</v>
      </c>
      <c r="J242" s="71"/>
      <c r="K242" s="71"/>
      <c r="L242" s="153">
        <f t="shared" si="78"/>
        <v>0</v>
      </c>
      <c r="M242" s="153">
        <f t="shared" si="79"/>
        <v>7416.119999999999</v>
      </c>
      <c r="N242" s="153">
        <f t="shared" si="80"/>
        <v>1043.8800000000001</v>
      </c>
      <c r="O242" s="153">
        <f t="shared" si="81"/>
        <v>8460</v>
      </c>
      <c r="P242" s="99"/>
      <c r="Q242" s="99"/>
      <c r="R242" s="153">
        <f t="shared" si="82"/>
        <v>0</v>
      </c>
      <c r="S242" s="119">
        <f t="shared" si="83"/>
        <v>7416.119999999999</v>
      </c>
      <c r="T242" s="119">
        <f t="shared" si="84"/>
        <v>1043.8800000000001</v>
      </c>
      <c r="U242" s="154">
        <f t="shared" si="85"/>
        <v>8460</v>
      </c>
      <c r="V242" s="89"/>
    </row>
    <row r="243" spans="1:22" s="86" customFormat="1" ht="15.75" x14ac:dyDescent="0.25">
      <c r="A243" s="94">
        <v>11</v>
      </c>
      <c r="B243" s="322"/>
      <c r="C243" s="322"/>
      <c r="D243" s="322"/>
      <c r="E243" s="322"/>
      <c r="F243" s="132" t="s">
        <v>827</v>
      </c>
      <c r="G243" s="99">
        <v>31230.589999999997</v>
      </c>
      <c r="H243" s="99">
        <v>4708.41</v>
      </c>
      <c r="I243" s="99">
        <f t="shared" si="67"/>
        <v>35939</v>
      </c>
      <c r="J243" s="71"/>
      <c r="K243" s="71"/>
      <c r="L243" s="153">
        <f t="shared" si="78"/>
        <v>0</v>
      </c>
      <c r="M243" s="153">
        <f t="shared" si="79"/>
        <v>31230.589999999997</v>
      </c>
      <c r="N243" s="153">
        <f t="shared" si="80"/>
        <v>4708.41</v>
      </c>
      <c r="O243" s="153">
        <f t="shared" si="81"/>
        <v>35939</v>
      </c>
      <c r="P243" s="99"/>
      <c r="Q243" s="99"/>
      <c r="R243" s="153">
        <f t="shared" si="82"/>
        <v>0</v>
      </c>
      <c r="S243" s="119">
        <f t="shared" si="83"/>
        <v>31230.589999999997</v>
      </c>
      <c r="T243" s="119">
        <f t="shared" si="84"/>
        <v>4708.41</v>
      </c>
      <c r="U243" s="154">
        <f t="shared" si="85"/>
        <v>35939</v>
      </c>
      <c r="V243" s="89"/>
    </row>
    <row r="244" spans="1:22" s="86" customFormat="1" ht="15.75" x14ac:dyDescent="0.25">
      <c r="A244" s="94">
        <v>12</v>
      </c>
      <c r="B244" s="322"/>
      <c r="C244" s="322"/>
      <c r="D244" s="322"/>
      <c r="E244" s="322"/>
      <c r="F244" s="132" t="s">
        <v>828</v>
      </c>
      <c r="G244" s="99">
        <v>-180.29999999999563</v>
      </c>
      <c r="H244" s="99">
        <v>-672.69999999999982</v>
      </c>
      <c r="I244" s="99">
        <f t="shared" si="67"/>
        <v>-852.99999999999545</v>
      </c>
      <c r="J244" s="71"/>
      <c r="K244" s="71"/>
      <c r="L244" s="153">
        <f t="shared" si="78"/>
        <v>0</v>
      </c>
      <c r="M244" s="153">
        <f t="shared" si="79"/>
        <v>-180.29999999999563</v>
      </c>
      <c r="N244" s="153">
        <f t="shared" si="80"/>
        <v>-672.69999999999982</v>
      </c>
      <c r="O244" s="153">
        <f t="shared" si="81"/>
        <v>-852.99999999999545</v>
      </c>
      <c r="P244" s="99"/>
      <c r="Q244" s="99"/>
      <c r="R244" s="153">
        <f t="shared" si="82"/>
        <v>0</v>
      </c>
      <c r="S244" s="119">
        <f t="shared" si="83"/>
        <v>-180.29999999999563</v>
      </c>
      <c r="T244" s="119">
        <f t="shared" si="84"/>
        <v>-672.69999999999982</v>
      </c>
      <c r="U244" s="154">
        <f t="shared" si="85"/>
        <v>-852.99999999999545</v>
      </c>
      <c r="V244" s="89"/>
    </row>
    <row r="245" spans="1:22" s="86" customFormat="1" ht="15.75" x14ac:dyDescent="0.25">
      <c r="A245" s="94">
        <v>13</v>
      </c>
      <c r="B245" s="322"/>
      <c r="C245" s="322"/>
      <c r="D245" s="322"/>
      <c r="E245" s="322"/>
      <c r="F245" s="132" t="s">
        <v>829</v>
      </c>
      <c r="G245" s="99">
        <v>30172.33</v>
      </c>
      <c r="H245" s="99">
        <v>3607.67</v>
      </c>
      <c r="I245" s="99">
        <f t="shared" si="67"/>
        <v>33780</v>
      </c>
      <c r="J245" s="71"/>
      <c r="K245" s="71"/>
      <c r="L245" s="153">
        <f t="shared" si="78"/>
        <v>0</v>
      </c>
      <c r="M245" s="153">
        <f t="shared" si="79"/>
        <v>30172.33</v>
      </c>
      <c r="N245" s="153">
        <f t="shared" si="80"/>
        <v>3607.67</v>
      </c>
      <c r="O245" s="153">
        <f t="shared" si="81"/>
        <v>33780</v>
      </c>
      <c r="P245" s="99"/>
      <c r="Q245" s="99"/>
      <c r="R245" s="153">
        <f t="shared" si="82"/>
        <v>0</v>
      </c>
      <c r="S245" s="119">
        <f t="shared" si="83"/>
        <v>30172.33</v>
      </c>
      <c r="T245" s="119">
        <f t="shared" si="84"/>
        <v>3607.67</v>
      </c>
      <c r="U245" s="154">
        <f t="shared" si="85"/>
        <v>33780</v>
      </c>
      <c r="V245" s="89"/>
    </row>
    <row r="246" spans="1:22" s="86" customFormat="1" ht="15.75" x14ac:dyDescent="0.25">
      <c r="A246" s="94">
        <v>14</v>
      </c>
      <c r="B246" s="322"/>
      <c r="C246" s="322"/>
      <c r="D246" s="322"/>
      <c r="E246" s="322"/>
      <c r="F246" s="132" t="s">
        <v>830</v>
      </c>
      <c r="G246" s="99">
        <v>5619.49</v>
      </c>
      <c r="H246" s="99">
        <v>843.51</v>
      </c>
      <c r="I246" s="99">
        <f t="shared" si="67"/>
        <v>6463</v>
      </c>
      <c r="J246" s="71"/>
      <c r="K246" s="71"/>
      <c r="L246" s="153">
        <f t="shared" si="78"/>
        <v>0</v>
      </c>
      <c r="M246" s="153">
        <f t="shared" si="79"/>
        <v>5619.49</v>
      </c>
      <c r="N246" s="153">
        <f t="shared" si="80"/>
        <v>843.51</v>
      </c>
      <c r="O246" s="153">
        <f t="shared" si="81"/>
        <v>6463</v>
      </c>
      <c r="P246" s="99"/>
      <c r="Q246" s="99"/>
      <c r="R246" s="153">
        <f t="shared" si="82"/>
        <v>0</v>
      </c>
      <c r="S246" s="119">
        <f t="shared" si="83"/>
        <v>5619.49</v>
      </c>
      <c r="T246" s="119">
        <f t="shared" si="84"/>
        <v>843.51</v>
      </c>
      <c r="U246" s="154">
        <f t="shared" si="85"/>
        <v>6463</v>
      </c>
      <c r="V246" s="89"/>
    </row>
    <row r="247" spans="1:22" s="86" customFormat="1" ht="15.75" x14ac:dyDescent="0.25">
      <c r="A247" s="94">
        <v>15</v>
      </c>
      <c r="B247" s="322"/>
      <c r="C247" s="322"/>
      <c r="D247" s="322"/>
      <c r="E247" s="322"/>
      <c r="F247" s="132" t="s">
        <v>831</v>
      </c>
      <c r="G247" s="99">
        <v>79841.77</v>
      </c>
      <c r="H247" s="99">
        <v>5269.23</v>
      </c>
      <c r="I247" s="99">
        <f t="shared" si="67"/>
        <v>85111</v>
      </c>
      <c r="J247" s="71"/>
      <c r="K247" s="71"/>
      <c r="L247" s="153">
        <f t="shared" si="78"/>
        <v>0</v>
      </c>
      <c r="M247" s="153">
        <f t="shared" si="79"/>
        <v>79841.77</v>
      </c>
      <c r="N247" s="153">
        <f t="shared" si="80"/>
        <v>5269.23</v>
      </c>
      <c r="O247" s="153">
        <f t="shared" si="81"/>
        <v>85111</v>
      </c>
      <c r="P247" s="99"/>
      <c r="Q247" s="99"/>
      <c r="R247" s="153">
        <f t="shared" si="82"/>
        <v>0</v>
      </c>
      <c r="S247" s="119">
        <f t="shared" si="83"/>
        <v>79841.77</v>
      </c>
      <c r="T247" s="119">
        <f t="shared" si="84"/>
        <v>5269.23</v>
      </c>
      <c r="U247" s="154">
        <f t="shared" si="85"/>
        <v>85111</v>
      </c>
      <c r="V247" s="89"/>
    </row>
    <row r="248" spans="1:22" s="86" customFormat="1" ht="15.75" x14ac:dyDescent="0.25">
      <c r="A248" s="94">
        <v>16</v>
      </c>
      <c r="B248" s="322"/>
      <c r="C248" s="322"/>
      <c r="D248" s="322"/>
      <c r="E248" s="322"/>
      <c r="F248" s="132" t="s">
        <v>832</v>
      </c>
      <c r="G248" s="99">
        <v>3472.08</v>
      </c>
      <c r="H248" s="99">
        <v>466.92</v>
      </c>
      <c r="I248" s="99">
        <f t="shared" si="67"/>
        <v>3939</v>
      </c>
      <c r="J248" s="71"/>
      <c r="K248" s="71"/>
      <c r="L248" s="153">
        <f t="shared" si="78"/>
        <v>0</v>
      </c>
      <c r="M248" s="153">
        <f t="shared" si="79"/>
        <v>3472.08</v>
      </c>
      <c r="N248" s="153">
        <f t="shared" si="80"/>
        <v>466.92</v>
      </c>
      <c r="O248" s="153">
        <f t="shared" si="81"/>
        <v>3939</v>
      </c>
      <c r="P248" s="99"/>
      <c r="Q248" s="99"/>
      <c r="R248" s="153">
        <f t="shared" si="82"/>
        <v>0</v>
      </c>
      <c r="S248" s="119">
        <f t="shared" si="83"/>
        <v>3472.08</v>
      </c>
      <c r="T248" s="119">
        <f t="shared" si="84"/>
        <v>466.92</v>
      </c>
      <c r="U248" s="154">
        <f t="shared" si="85"/>
        <v>3939</v>
      </c>
      <c r="V248" s="89"/>
    </row>
    <row r="249" spans="1:22" s="86" customFormat="1" ht="15.75" x14ac:dyDescent="0.25">
      <c r="A249" s="94">
        <v>17</v>
      </c>
      <c r="B249" s="336"/>
      <c r="C249" s="336"/>
      <c r="D249" s="336"/>
      <c r="E249" s="336"/>
      <c r="F249" s="132" t="s">
        <v>5491</v>
      </c>
      <c r="G249" s="99">
        <v>7360.9800000000005</v>
      </c>
      <c r="H249" s="99">
        <v>26.02</v>
      </c>
      <c r="I249" s="99">
        <f t="shared" si="67"/>
        <v>7387.0000000000009</v>
      </c>
      <c r="J249" s="71"/>
      <c r="K249" s="71"/>
      <c r="L249" s="153">
        <f t="shared" si="78"/>
        <v>0</v>
      </c>
      <c r="M249" s="153">
        <f>G249+J249</f>
        <v>7360.9800000000005</v>
      </c>
      <c r="N249" s="153">
        <f>H249+K249</f>
        <v>26.02</v>
      </c>
      <c r="O249" s="153">
        <f>I249+L249</f>
        <v>7387.0000000000009</v>
      </c>
      <c r="P249" s="99"/>
      <c r="Q249" s="99"/>
      <c r="R249" s="153">
        <f t="shared" si="82"/>
        <v>0</v>
      </c>
      <c r="S249" s="119">
        <f>M249-P249</f>
        <v>7360.9800000000005</v>
      </c>
      <c r="T249" s="119">
        <f>N249-Q249</f>
        <v>26.02</v>
      </c>
      <c r="U249" s="154">
        <f>O249-R249</f>
        <v>7387.0000000000009</v>
      </c>
      <c r="V249" s="89"/>
    </row>
    <row r="250" spans="1:22" s="113" customFormat="1" ht="15.75" x14ac:dyDescent="0.25">
      <c r="A250" s="318" t="s">
        <v>43</v>
      </c>
      <c r="B250" s="319"/>
      <c r="C250" s="319"/>
      <c r="D250" s="319"/>
      <c r="E250" s="319"/>
      <c r="F250" s="135">
        <f>A249</f>
        <v>17</v>
      </c>
      <c r="G250" s="75">
        <f>SUM(G233:G249)</f>
        <v>241661.08000000002</v>
      </c>
      <c r="H250" s="75">
        <f t="shared" ref="H250:U250" si="86">SUM(H233:H249)</f>
        <v>73078.919999999984</v>
      </c>
      <c r="I250" s="75">
        <f t="shared" si="86"/>
        <v>314740</v>
      </c>
      <c r="J250" s="75">
        <f t="shared" si="86"/>
        <v>0</v>
      </c>
      <c r="K250" s="75">
        <f t="shared" si="86"/>
        <v>0</v>
      </c>
      <c r="L250" s="75">
        <f t="shared" si="86"/>
        <v>0</v>
      </c>
      <c r="M250" s="75">
        <f t="shared" si="86"/>
        <v>241661.08000000002</v>
      </c>
      <c r="N250" s="75">
        <f t="shared" si="86"/>
        <v>73078.919999999984</v>
      </c>
      <c r="O250" s="75">
        <f t="shared" si="86"/>
        <v>314740</v>
      </c>
      <c r="P250" s="75">
        <f t="shared" si="86"/>
        <v>0</v>
      </c>
      <c r="Q250" s="75">
        <f t="shared" si="86"/>
        <v>0</v>
      </c>
      <c r="R250" s="75">
        <f t="shared" si="86"/>
        <v>0</v>
      </c>
      <c r="S250" s="75">
        <f t="shared" si="86"/>
        <v>241661.08000000002</v>
      </c>
      <c r="T250" s="75">
        <f t="shared" si="86"/>
        <v>73078.919999999984</v>
      </c>
      <c r="U250" s="75">
        <f t="shared" si="86"/>
        <v>314740</v>
      </c>
      <c r="V250" s="83"/>
    </row>
    <row r="251" spans="1:22" s="86" customFormat="1" ht="15.75" x14ac:dyDescent="0.25">
      <c r="A251" s="71">
        <v>1</v>
      </c>
      <c r="B251" s="321" t="s">
        <v>1216</v>
      </c>
      <c r="C251" s="321" t="s">
        <v>5535</v>
      </c>
      <c r="D251" s="321" t="s">
        <v>5535</v>
      </c>
      <c r="E251" s="321" t="s">
        <v>833</v>
      </c>
      <c r="F251" s="125" t="s">
        <v>834</v>
      </c>
      <c r="G251" s="99">
        <v>36190.549999999996</v>
      </c>
      <c r="H251" s="99">
        <v>7021.45</v>
      </c>
      <c r="I251" s="99">
        <f t="shared" si="67"/>
        <v>43211.999999999993</v>
      </c>
      <c r="J251" s="71"/>
      <c r="K251" s="71"/>
      <c r="L251" s="153">
        <f t="shared" si="78"/>
        <v>0</v>
      </c>
      <c r="M251" s="153">
        <f t="shared" si="79"/>
        <v>36190.549999999996</v>
      </c>
      <c r="N251" s="153">
        <f t="shared" si="80"/>
        <v>7021.45</v>
      </c>
      <c r="O251" s="153">
        <f t="shared" si="81"/>
        <v>43211.999999999993</v>
      </c>
      <c r="P251" s="99"/>
      <c r="Q251" s="99"/>
      <c r="R251" s="153">
        <f t="shared" si="82"/>
        <v>0</v>
      </c>
      <c r="S251" s="119">
        <f t="shared" si="83"/>
        <v>36190.549999999996</v>
      </c>
      <c r="T251" s="119">
        <f t="shared" si="84"/>
        <v>7021.45</v>
      </c>
      <c r="U251" s="154">
        <f t="shared" si="85"/>
        <v>43211.999999999993</v>
      </c>
      <c r="V251" s="89"/>
    </row>
    <row r="252" spans="1:22" s="86" customFormat="1" ht="15.75" x14ac:dyDescent="0.25">
      <c r="A252" s="71">
        <v>2</v>
      </c>
      <c r="B252" s="322"/>
      <c r="C252" s="322"/>
      <c r="D252" s="322"/>
      <c r="E252" s="322"/>
      <c r="F252" s="125" t="s">
        <v>835</v>
      </c>
      <c r="G252" s="99">
        <v>20193.03</v>
      </c>
      <c r="H252" s="99">
        <v>5763.97</v>
      </c>
      <c r="I252" s="99">
        <f t="shared" si="67"/>
        <v>25957</v>
      </c>
      <c r="J252" s="71"/>
      <c r="K252" s="71"/>
      <c r="L252" s="153">
        <f t="shared" si="78"/>
        <v>0</v>
      </c>
      <c r="M252" s="153">
        <f t="shared" si="79"/>
        <v>20193.03</v>
      </c>
      <c r="N252" s="153">
        <f t="shared" si="80"/>
        <v>5763.97</v>
      </c>
      <c r="O252" s="153">
        <f t="shared" si="81"/>
        <v>25957</v>
      </c>
      <c r="P252" s="99"/>
      <c r="Q252" s="99"/>
      <c r="R252" s="153">
        <f t="shared" si="82"/>
        <v>0</v>
      </c>
      <c r="S252" s="119">
        <f t="shared" si="83"/>
        <v>20193.03</v>
      </c>
      <c r="T252" s="119">
        <f t="shared" si="84"/>
        <v>5763.97</v>
      </c>
      <c r="U252" s="154">
        <f t="shared" si="85"/>
        <v>25957</v>
      </c>
      <c r="V252" s="89"/>
    </row>
    <row r="253" spans="1:22" s="86" customFormat="1" ht="15.75" x14ac:dyDescent="0.25">
      <c r="A253" s="71">
        <v>3</v>
      </c>
      <c r="B253" s="322"/>
      <c r="C253" s="322"/>
      <c r="D253" s="322"/>
      <c r="E253" s="322"/>
      <c r="F253" s="125" t="s">
        <v>357</v>
      </c>
      <c r="G253" s="99">
        <v>28834.74</v>
      </c>
      <c r="H253" s="99">
        <v>2982.26</v>
      </c>
      <c r="I253" s="99">
        <f t="shared" si="67"/>
        <v>31817</v>
      </c>
      <c r="J253" s="71"/>
      <c r="K253" s="71"/>
      <c r="L253" s="153">
        <f t="shared" si="78"/>
        <v>0</v>
      </c>
      <c r="M253" s="153">
        <f t="shared" si="79"/>
        <v>28834.74</v>
      </c>
      <c r="N253" s="153">
        <f t="shared" si="80"/>
        <v>2982.26</v>
      </c>
      <c r="O253" s="153">
        <f t="shared" si="81"/>
        <v>31817</v>
      </c>
      <c r="P253" s="99"/>
      <c r="Q253" s="99"/>
      <c r="R253" s="153">
        <f t="shared" si="82"/>
        <v>0</v>
      </c>
      <c r="S253" s="119">
        <f t="shared" si="83"/>
        <v>28834.74</v>
      </c>
      <c r="T253" s="119">
        <f t="shared" si="84"/>
        <v>2982.26</v>
      </c>
      <c r="U253" s="154">
        <f t="shared" si="85"/>
        <v>31817</v>
      </c>
      <c r="V253" s="89"/>
    </row>
    <row r="254" spans="1:22" s="86" customFormat="1" ht="15.75" x14ac:dyDescent="0.25">
      <c r="A254" s="71">
        <v>4</v>
      </c>
      <c r="B254" s="322"/>
      <c r="C254" s="322"/>
      <c r="D254" s="322"/>
      <c r="E254" s="322"/>
      <c r="F254" s="125" t="s">
        <v>251</v>
      </c>
      <c r="G254" s="99">
        <v>9096.32</v>
      </c>
      <c r="H254" s="99">
        <v>3095.68</v>
      </c>
      <c r="I254" s="99">
        <f t="shared" si="67"/>
        <v>12192</v>
      </c>
      <c r="J254" s="71"/>
      <c r="K254" s="71"/>
      <c r="L254" s="153">
        <f t="shared" si="78"/>
        <v>0</v>
      </c>
      <c r="M254" s="153">
        <f t="shared" si="79"/>
        <v>9096.32</v>
      </c>
      <c r="N254" s="153">
        <f t="shared" si="80"/>
        <v>3095.68</v>
      </c>
      <c r="O254" s="153">
        <f t="shared" si="81"/>
        <v>12192</v>
      </c>
      <c r="P254" s="99"/>
      <c r="Q254" s="99"/>
      <c r="R254" s="153">
        <f t="shared" si="82"/>
        <v>0</v>
      </c>
      <c r="S254" s="119">
        <f t="shared" si="83"/>
        <v>9096.32</v>
      </c>
      <c r="T254" s="119">
        <f t="shared" si="84"/>
        <v>3095.68</v>
      </c>
      <c r="U254" s="154">
        <f t="shared" si="85"/>
        <v>12192</v>
      </c>
      <c r="V254" s="89"/>
    </row>
    <row r="255" spans="1:22" s="86" customFormat="1" ht="15.75" x14ac:dyDescent="0.25">
      <c r="A255" s="71">
        <v>5</v>
      </c>
      <c r="B255" s="322"/>
      <c r="C255" s="322"/>
      <c r="D255" s="322"/>
      <c r="E255" s="322"/>
      <c r="F255" s="125" t="s">
        <v>212</v>
      </c>
      <c r="G255" s="99">
        <v>6894.6200000000008</v>
      </c>
      <c r="H255" s="99">
        <v>2694.38</v>
      </c>
      <c r="I255" s="99">
        <f t="shared" si="67"/>
        <v>9589</v>
      </c>
      <c r="J255" s="71"/>
      <c r="K255" s="71"/>
      <c r="L255" s="153">
        <f t="shared" si="78"/>
        <v>0</v>
      </c>
      <c r="M255" s="153">
        <f t="shared" si="79"/>
        <v>6894.6200000000008</v>
      </c>
      <c r="N255" s="153">
        <f t="shared" si="80"/>
        <v>2694.38</v>
      </c>
      <c r="O255" s="153">
        <f t="shared" si="81"/>
        <v>9589</v>
      </c>
      <c r="P255" s="99"/>
      <c r="Q255" s="99"/>
      <c r="R255" s="153">
        <f t="shared" si="82"/>
        <v>0</v>
      </c>
      <c r="S255" s="119">
        <f t="shared" si="83"/>
        <v>6894.6200000000008</v>
      </c>
      <c r="T255" s="119">
        <f t="shared" si="84"/>
        <v>2694.38</v>
      </c>
      <c r="U255" s="154">
        <f t="shared" si="85"/>
        <v>9589</v>
      </c>
      <c r="V255" s="89"/>
    </row>
    <row r="256" spans="1:22" s="86" customFormat="1" ht="15.75" x14ac:dyDescent="0.25">
      <c r="A256" s="71">
        <v>6</v>
      </c>
      <c r="B256" s="322"/>
      <c r="C256" s="322"/>
      <c r="D256" s="322"/>
      <c r="E256" s="322"/>
      <c r="F256" s="125" t="s">
        <v>836</v>
      </c>
      <c r="G256" s="99">
        <v>-4212.5999999999985</v>
      </c>
      <c r="H256" s="99">
        <v>-289.39999999999998</v>
      </c>
      <c r="I256" s="99">
        <f t="shared" si="67"/>
        <v>-4501.9999999999982</v>
      </c>
      <c r="J256" s="71"/>
      <c r="K256" s="71"/>
      <c r="L256" s="153">
        <f t="shared" si="78"/>
        <v>0</v>
      </c>
      <c r="M256" s="153">
        <f t="shared" si="79"/>
        <v>-4212.5999999999985</v>
      </c>
      <c r="N256" s="153">
        <f t="shared" si="80"/>
        <v>-289.39999999999998</v>
      </c>
      <c r="O256" s="153">
        <f t="shared" si="81"/>
        <v>-4501.9999999999982</v>
      </c>
      <c r="P256" s="99"/>
      <c r="Q256" s="99"/>
      <c r="R256" s="153">
        <f t="shared" si="82"/>
        <v>0</v>
      </c>
      <c r="S256" s="119">
        <f t="shared" si="83"/>
        <v>-4212.5999999999985</v>
      </c>
      <c r="T256" s="119">
        <f t="shared" si="84"/>
        <v>-289.39999999999998</v>
      </c>
      <c r="U256" s="154">
        <f t="shared" si="85"/>
        <v>-4501.9999999999982</v>
      </c>
      <c r="V256" s="89"/>
    </row>
    <row r="257" spans="1:22" s="86" customFormat="1" ht="15.75" x14ac:dyDescent="0.25">
      <c r="A257" s="71">
        <v>7</v>
      </c>
      <c r="B257" s="322"/>
      <c r="C257" s="322"/>
      <c r="D257" s="322"/>
      <c r="E257" s="322"/>
      <c r="F257" s="125" t="s">
        <v>213</v>
      </c>
      <c r="G257" s="99">
        <v>18251.509999999998</v>
      </c>
      <c r="H257" s="99">
        <v>5240.49</v>
      </c>
      <c r="I257" s="99">
        <f t="shared" si="67"/>
        <v>23492</v>
      </c>
      <c r="J257" s="71"/>
      <c r="K257" s="71"/>
      <c r="L257" s="153">
        <f t="shared" si="78"/>
        <v>0</v>
      </c>
      <c r="M257" s="153">
        <f t="shared" si="79"/>
        <v>18251.509999999998</v>
      </c>
      <c r="N257" s="153">
        <f t="shared" si="80"/>
        <v>5240.49</v>
      </c>
      <c r="O257" s="153">
        <f t="shared" si="81"/>
        <v>23492</v>
      </c>
      <c r="P257" s="99"/>
      <c r="Q257" s="99"/>
      <c r="R257" s="153">
        <f t="shared" si="82"/>
        <v>0</v>
      </c>
      <c r="S257" s="119">
        <f t="shared" si="83"/>
        <v>18251.509999999998</v>
      </c>
      <c r="T257" s="119">
        <f t="shared" si="84"/>
        <v>5240.49</v>
      </c>
      <c r="U257" s="154">
        <f t="shared" si="85"/>
        <v>23492</v>
      </c>
      <c r="V257" s="89"/>
    </row>
    <row r="258" spans="1:22" s="86" customFormat="1" ht="15.75" x14ac:dyDescent="0.25">
      <c r="A258" s="71">
        <v>8</v>
      </c>
      <c r="B258" s="322"/>
      <c r="C258" s="322"/>
      <c r="D258" s="322"/>
      <c r="E258" s="322"/>
      <c r="F258" s="125" t="s">
        <v>837</v>
      </c>
      <c r="G258" s="99">
        <v>4831.9900000000007</v>
      </c>
      <c r="H258" s="99">
        <v>5303.01</v>
      </c>
      <c r="I258" s="99">
        <f t="shared" si="67"/>
        <v>10135</v>
      </c>
      <c r="J258" s="71"/>
      <c r="K258" s="71"/>
      <c r="L258" s="153">
        <f t="shared" ref="L258:L272" si="87">J258+K258</f>
        <v>0</v>
      </c>
      <c r="M258" s="153">
        <f t="shared" ref="M258:M272" si="88">G258+J258</f>
        <v>4831.9900000000007</v>
      </c>
      <c r="N258" s="153">
        <f t="shared" ref="N258:N272" si="89">H258+K258</f>
        <v>5303.01</v>
      </c>
      <c r="O258" s="153">
        <f t="shared" ref="O258:O272" si="90">I258+L258</f>
        <v>10135</v>
      </c>
      <c r="P258" s="99"/>
      <c r="Q258" s="99"/>
      <c r="R258" s="153">
        <f t="shared" ref="R258:R272" si="91">P258+Q258</f>
        <v>0</v>
      </c>
      <c r="S258" s="119">
        <f t="shared" ref="S258:S272" si="92">M258-P258</f>
        <v>4831.9900000000007</v>
      </c>
      <c r="T258" s="119">
        <f t="shared" ref="T258:T272" si="93">N258-Q258</f>
        <v>5303.01</v>
      </c>
      <c r="U258" s="154">
        <f t="shared" ref="U258:U272" si="94">O258-R258</f>
        <v>10135</v>
      </c>
      <c r="V258" s="89"/>
    </row>
    <row r="259" spans="1:22" s="86" customFormat="1" ht="15.75" x14ac:dyDescent="0.25">
      <c r="A259" s="71">
        <v>9</v>
      </c>
      <c r="B259" s="322"/>
      <c r="C259" s="322"/>
      <c r="D259" s="322"/>
      <c r="E259" s="322"/>
      <c r="F259" s="125" t="s">
        <v>838</v>
      </c>
      <c r="G259" s="99">
        <v>20295.189999999999</v>
      </c>
      <c r="H259" s="99">
        <v>2574.81</v>
      </c>
      <c r="I259" s="99">
        <f t="shared" si="67"/>
        <v>22870</v>
      </c>
      <c r="J259" s="71"/>
      <c r="K259" s="71"/>
      <c r="L259" s="153">
        <f t="shared" si="87"/>
        <v>0</v>
      </c>
      <c r="M259" s="153">
        <f t="shared" si="88"/>
        <v>20295.189999999999</v>
      </c>
      <c r="N259" s="153">
        <f t="shared" si="89"/>
        <v>2574.81</v>
      </c>
      <c r="O259" s="153">
        <f t="shared" si="90"/>
        <v>22870</v>
      </c>
      <c r="P259" s="99"/>
      <c r="Q259" s="99"/>
      <c r="R259" s="153">
        <f t="shared" si="91"/>
        <v>0</v>
      </c>
      <c r="S259" s="119">
        <f t="shared" si="92"/>
        <v>20295.189999999999</v>
      </c>
      <c r="T259" s="119">
        <f t="shared" si="93"/>
        <v>2574.81</v>
      </c>
      <c r="U259" s="154">
        <f t="shared" si="94"/>
        <v>22870</v>
      </c>
      <c r="V259" s="89"/>
    </row>
    <row r="260" spans="1:22" s="86" customFormat="1" ht="15.75" x14ac:dyDescent="0.25">
      <c r="A260" s="71">
        <v>10</v>
      </c>
      <c r="B260" s="322"/>
      <c r="C260" s="322"/>
      <c r="D260" s="322"/>
      <c r="E260" s="322"/>
      <c r="F260" s="125" t="s">
        <v>73</v>
      </c>
      <c r="G260" s="99">
        <v>-61397.990000000005</v>
      </c>
      <c r="H260" s="99">
        <v>2558.9899999999998</v>
      </c>
      <c r="I260" s="99">
        <f t="shared" si="67"/>
        <v>-58839.000000000007</v>
      </c>
      <c r="J260" s="71"/>
      <c r="K260" s="71"/>
      <c r="L260" s="153">
        <f t="shared" si="87"/>
        <v>0</v>
      </c>
      <c r="M260" s="153">
        <f t="shared" si="88"/>
        <v>-61397.990000000005</v>
      </c>
      <c r="N260" s="153">
        <f t="shared" si="89"/>
        <v>2558.9899999999998</v>
      </c>
      <c r="O260" s="153">
        <f t="shared" si="90"/>
        <v>-58839.000000000007</v>
      </c>
      <c r="P260" s="99"/>
      <c r="Q260" s="99"/>
      <c r="R260" s="153">
        <f t="shared" si="91"/>
        <v>0</v>
      </c>
      <c r="S260" s="119">
        <f t="shared" si="92"/>
        <v>-61397.990000000005</v>
      </c>
      <c r="T260" s="119">
        <f t="shared" si="93"/>
        <v>2558.9899999999998</v>
      </c>
      <c r="U260" s="154">
        <f t="shared" si="94"/>
        <v>-58839.000000000007</v>
      </c>
      <c r="V260" s="89"/>
    </row>
    <row r="261" spans="1:22" s="86" customFormat="1" ht="15.75" x14ac:dyDescent="0.25">
      <c r="A261" s="71">
        <v>11</v>
      </c>
      <c r="B261" s="322"/>
      <c r="C261" s="322"/>
      <c r="D261" s="322"/>
      <c r="E261" s="322"/>
      <c r="F261" s="125" t="s">
        <v>66</v>
      </c>
      <c r="G261" s="99">
        <v>36318.490000000005</v>
      </c>
      <c r="H261" s="99">
        <v>2848.51</v>
      </c>
      <c r="I261" s="99">
        <f t="shared" si="67"/>
        <v>39167.000000000007</v>
      </c>
      <c r="J261" s="71"/>
      <c r="K261" s="71"/>
      <c r="L261" s="153">
        <f t="shared" si="87"/>
        <v>0</v>
      </c>
      <c r="M261" s="153">
        <f t="shared" si="88"/>
        <v>36318.490000000005</v>
      </c>
      <c r="N261" s="153">
        <f t="shared" si="89"/>
        <v>2848.51</v>
      </c>
      <c r="O261" s="153">
        <f t="shared" si="90"/>
        <v>39167.000000000007</v>
      </c>
      <c r="P261" s="99"/>
      <c r="Q261" s="99"/>
      <c r="R261" s="153">
        <f t="shared" si="91"/>
        <v>0</v>
      </c>
      <c r="S261" s="119">
        <f t="shared" si="92"/>
        <v>36318.490000000005</v>
      </c>
      <c r="T261" s="119">
        <f t="shared" si="93"/>
        <v>2848.51</v>
      </c>
      <c r="U261" s="154">
        <f t="shared" si="94"/>
        <v>39167.000000000007</v>
      </c>
      <c r="V261" s="89"/>
    </row>
    <row r="262" spans="1:22" s="86" customFormat="1" ht="15.75" x14ac:dyDescent="0.25">
      <c r="A262" s="71">
        <v>12</v>
      </c>
      <c r="B262" s="322"/>
      <c r="C262" s="322"/>
      <c r="D262" s="322"/>
      <c r="E262" s="322"/>
      <c r="F262" s="125" t="s">
        <v>74</v>
      </c>
      <c r="G262" s="99">
        <v>43087.66</v>
      </c>
      <c r="H262" s="99">
        <v>2998.34</v>
      </c>
      <c r="I262" s="99">
        <f t="shared" si="67"/>
        <v>46086</v>
      </c>
      <c r="J262" s="71"/>
      <c r="K262" s="71"/>
      <c r="L262" s="153">
        <f t="shared" si="87"/>
        <v>0</v>
      </c>
      <c r="M262" s="153">
        <f t="shared" si="88"/>
        <v>43087.66</v>
      </c>
      <c r="N262" s="153">
        <f t="shared" si="89"/>
        <v>2998.34</v>
      </c>
      <c r="O262" s="153">
        <f t="shared" si="90"/>
        <v>46086</v>
      </c>
      <c r="P262" s="99"/>
      <c r="Q262" s="99"/>
      <c r="R262" s="153">
        <f t="shared" si="91"/>
        <v>0</v>
      </c>
      <c r="S262" s="119">
        <f t="shared" si="92"/>
        <v>43087.66</v>
      </c>
      <c r="T262" s="119">
        <f t="shared" si="93"/>
        <v>2998.34</v>
      </c>
      <c r="U262" s="154">
        <f t="shared" si="94"/>
        <v>46086</v>
      </c>
      <c r="V262" s="89"/>
    </row>
    <row r="263" spans="1:22" s="86" customFormat="1" ht="15.75" x14ac:dyDescent="0.25">
      <c r="A263" s="71">
        <v>13</v>
      </c>
      <c r="B263" s="322"/>
      <c r="C263" s="322"/>
      <c r="D263" s="322"/>
      <c r="E263" s="322"/>
      <c r="F263" s="125" t="s">
        <v>152</v>
      </c>
      <c r="G263" s="99">
        <v>21490.69</v>
      </c>
      <c r="H263" s="99">
        <v>2184.31</v>
      </c>
      <c r="I263" s="99">
        <f t="shared" si="67"/>
        <v>23675</v>
      </c>
      <c r="J263" s="71"/>
      <c r="K263" s="71"/>
      <c r="L263" s="153">
        <f t="shared" si="87"/>
        <v>0</v>
      </c>
      <c r="M263" s="153">
        <f t="shared" si="88"/>
        <v>21490.69</v>
      </c>
      <c r="N263" s="153">
        <f t="shared" si="89"/>
        <v>2184.31</v>
      </c>
      <c r="O263" s="153">
        <f t="shared" si="90"/>
        <v>23675</v>
      </c>
      <c r="P263" s="99"/>
      <c r="Q263" s="99"/>
      <c r="R263" s="153">
        <f t="shared" si="91"/>
        <v>0</v>
      </c>
      <c r="S263" s="119">
        <f t="shared" si="92"/>
        <v>21490.69</v>
      </c>
      <c r="T263" s="119">
        <f t="shared" si="93"/>
        <v>2184.31</v>
      </c>
      <c r="U263" s="154">
        <f t="shared" si="94"/>
        <v>23675</v>
      </c>
      <c r="V263" s="89"/>
    </row>
    <row r="264" spans="1:22" s="86" customFormat="1" ht="15.75" x14ac:dyDescent="0.25">
      <c r="A264" s="71">
        <v>14</v>
      </c>
      <c r="B264" s="322"/>
      <c r="C264" s="322"/>
      <c r="D264" s="322"/>
      <c r="E264" s="322"/>
      <c r="F264" s="125" t="s">
        <v>839</v>
      </c>
      <c r="G264" s="99">
        <v>33078.730000000003</v>
      </c>
      <c r="H264" s="99">
        <v>-3054.7300000000005</v>
      </c>
      <c r="I264" s="99">
        <f t="shared" si="67"/>
        <v>30024.000000000004</v>
      </c>
      <c r="J264" s="71"/>
      <c r="K264" s="71"/>
      <c r="L264" s="153">
        <f t="shared" si="87"/>
        <v>0</v>
      </c>
      <c r="M264" s="153">
        <f t="shared" si="88"/>
        <v>33078.730000000003</v>
      </c>
      <c r="N264" s="153">
        <f t="shared" si="89"/>
        <v>-3054.7300000000005</v>
      </c>
      <c r="O264" s="153">
        <f t="shared" si="90"/>
        <v>30024.000000000004</v>
      </c>
      <c r="P264" s="99"/>
      <c r="Q264" s="99"/>
      <c r="R264" s="153">
        <f t="shared" si="91"/>
        <v>0</v>
      </c>
      <c r="S264" s="119">
        <f t="shared" si="92"/>
        <v>33078.730000000003</v>
      </c>
      <c r="T264" s="119">
        <f t="shared" si="93"/>
        <v>-3054.7300000000005</v>
      </c>
      <c r="U264" s="154">
        <f t="shared" si="94"/>
        <v>30024.000000000004</v>
      </c>
      <c r="V264" s="89"/>
    </row>
    <row r="265" spans="1:22" s="86" customFormat="1" ht="15.75" x14ac:dyDescent="0.25">
      <c r="A265" s="71">
        <v>15</v>
      </c>
      <c r="B265" s="322"/>
      <c r="C265" s="322"/>
      <c r="D265" s="322"/>
      <c r="E265" s="322"/>
      <c r="F265" s="125" t="s">
        <v>153</v>
      </c>
      <c r="G265" s="99">
        <v>26673.27</v>
      </c>
      <c r="H265" s="99">
        <v>8418.73</v>
      </c>
      <c r="I265" s="99">
        <f t="shared" si="67"/>
        <v>35092</v>
      </c>
      <c r="J265" s="71"/>
      <c r="K265" s="71"/>
      <c r="L265" s="153">
        <f t="shared" si="87"/>
        <v>0</v>
      </c>
      <c r="M265" s="153">
        <f t="shared" si="88"/>
        <v>26673.27</v>
      </c>
      <c r="N265" s="153">
        <f t="shared" si="89"/>
        <v>8418.73</v>
      </c>
      <c r="O265" s="153">
        <f t="shared" si="90"/>
        <v>35092</v>
      </c>
      <c r="P265" s="99"/>
      <c r="Q265" s="99"/>
      <c r="R265" s="153">
        <f t="shared" si="91"/>
        <v>0</v>
      </c>
      <c r="S265" s="119">
        <f t="shared" si="92"/>
        <v>26673.27</v>
      </c>
      <c r="T265" s="119">
        <f t="shared" si="93"/>
        <v>8418.73</v>
      </c>
      <c r="U265" s="154">
        <f t="shared" si="94"/>
        <v>35092</v>
      </c>
      <c r="V265" s="89"/>
    </row>
    <row r="266" spans="1:22" s="86" customFormat="1" ht="15.75" x14ac:dyDescent="0.25">
      <c r="A266" s="71">
        <v>16</v>
      </c>
      <c r="B266" s="322"/>
      <c r="C266" s="322"/>
      <c r="D266" s="322"/>
      <c r="E266" s="322"/>
      <c r="F266" s="125" t="s">
        <v>840</v>
      </c>
      <c r="G266" s="99">
        <v>-493.45000000000073</v>
      </c>
      <c r="H266" s="99">
        <v>-294.55000000000018</v>
      </c>
      <c r="I266" s="99">
        <f t="shared" ref="I266:I328" si="95">+G266+H266</f>
        <v>-788.00000000000091</v>
      </c>
      <c r="J266" s="71"/>
      <c r="K266" s="71"/>
      <c r="L266" s="153">
        <f t="shared" si="87"/>
        <v>0</v>
      </c>
      <c r="M266" s="153">
        <f t="shared" si="88"/>
        <v>-493.45000000000073</v>
      </c>
      <c r="N266" s="153">
        <f t="shared" si="89"/>
        <v>-294.55000000000018</v>
      </c>
      <c r="O266" s="153">
        <f t="shared" si="90"/>
        <v>-788.00000000000091</v>
      </c>
      <c r="P266" s="99"/>
      <c r="Q266" s="99"/>
      <c r="R266" s="153">
        <f t="shared" si="91"/>
        <v>0</v>
      </c>
      <c r="S266" s="119">
        <f t="shared" si="92"/>
        <v>-493.45000000000073</v>
      </c>
      <c r="T266" s="119">
        <f t="shared" si="93"/>
        <v>-294.55000000000018</v>
      </c>
      <c r="U266" s="154">
        <f t="shared" si="94"/>
        <v>-788.00000000000091</v>
      </c>
      <c r="V266" s="89"/>
    </row>
    <row r="267" spans="1:22" s="86" customFormat="1" ht="15.75" x14ac:dyDescent="0.25">
      <c r="A267" s="71">
        <v>17</v>
      </c>
      <c r="B267" s="322"/>
      <c r="C267" s="322"/>
      <c r="D267" s="322"/>
      <c r="E267" s="322"/>
      <c r="F267" s="125" t="s">
        <v>841</v>
      </c>
      <c r="G267" s="99">
        <v>12190.67</v>
      </c>
      <c r="H267" s="99">
        <v>1949.33</v>
      </c>
      <c r="I267" s="99">
        <f t="shared" si="95"/>
        <v>14140</v>
      </c>
      <c r="J267" s="71"/>
      <c r="K267" s="71"/>
      <c r="L267" s="153">
        <f t="shared" si="87"/>
        <v>0</v>
      </c>
      <c r="M267" s="153">
        <f t="shared" si="88"/>
        <v>12190.67</v>
      </c>
      <c r="N267" s="153">
        <f t="shared" si="89"/>
        <v>1949.33</v>
      </c>
      <c r="O267" s="153">
        <f t="shared" si="90"/>
        <v>14140</v>
      </c>
      <c r="P267" s="99"/>
      <c r="Q267" s="99"/>
      <c r="R267" s="153">
        <f t="shared" si="91"/>
        <v>0</v>
      </c>
      <c r="S267" s="119">
        <f t="shared" si="92"/>
        <v>12190.67</v>
      </c>
      <c r="T267" s="119">
        <f t="shared" si="93"/>
        <v>1949.33</v>
      </c>
      <c r="U267" s="154">
        <f t="shared" si="94"/>
        <v>14140</v>
      </c>
      <c r="V267" s="89"/>
    </row>
    <row r="268" spans="1:22" s="86" customFormat="1" ht="15.75" x14ac:dyDescent="0.25">
      <c r="A268" s="71">
        <v>18</v>
      </c>
      <c r="B268" s="322"/>
      <c r="C268" s="322"/>
      <c r="D268" s="322"/>
      <c r="E268" s="322"/>
      <c r="F268" s="125" t="s">
        <v>842</v>
      </c>
      <c r="G268" s="99">
        <v>19473.600000000002</v>
      </c>
      <c r="H268" s="99">
        <v>5558.4</v>
      </c>
      <c r="I268" s="99">
        <f t="shared" si="95"/>
        <v>25032</v>
      </c>
      <c r="J268" s="71"/>
      <c r="K268" s="71"/>
      <c r="L268" s="153">
        <f t="shared" si="87"/>
        <v>0</v>
      </c>
      <c r="M268" s="153">
        <f t="shared" si="88"/>
        <v>19473.600000000002</v>
      </c>
      <c r="N268" s="153">
        <f t="shared" si="89"/>
        <v>5558.4</v>
      </c>
      <c r="O268" s="153">
        <f t="shared" si="90"/>
        <v>25032</v>
      </c>
      <c r="P268" s="99"/>
      <c r="Q268" s="99"/>
      <c r="R268" s="153">
        <f t="shared" si="91"/>
        <v>0</v>
      </c>
      <c r="S268" s="119">
        <f t="shared" si="92"/>
        <v>19473.600000000002</v>
      </c>
      <c r="T268" s="119">
        <f t="shared" si="93"/>
        <v>5558.4</v>
      </c>
      <c r="U268" s="154">
        <f t="shared" si="94"/>
        <v>25032</v>
      </c>
      <c r="V268" s="89"/>
    </row>
    <row r="269" spans="1:22" s="86" customFormat="1" ht="15.75" x14ac:dyDescent="0.25">
      <c r="A269" s="71">
        <v>19</v>
      </c>
      <c r="B269" s="322"/>
      <c r="C269" s="322"/>
      <c r="D269" s="322"/>
      <c r="E269" s="322"/>
      <c r="F269" s="125" t="s">
        <v>843</v>
      </c>
      <c r="G269" s="99">
        <v>-53958.579999999994</v>
      </c>
      <c r="H269" s="99">
        <v>-6162.420000000001</v>
      </c>
      <c r="I269" s="99">
        <f t="shared" si="95"/>
        <v>-60120.999999999993</v>
      </c>
      <c r="J269" s="71"/>
      <c r="K269" s="71"/>
      <c r="L269" s="153">
        <f t="shared" si="87"/>
        <v>0</v>
      </c>
      <c r="M269" s="153">
        <f t="shared" si="88"/>
        <v>-53958.579999999994</v>
      </c>
      <c r="N269" s="153">
        <f t="shared" si="89"/>
        <v>-6162.420000000001</v>
      </c>
      <c r="O269" s="153">
        <f t="shared" si="90"/>
        <v>-60120.999999999993</v>
      </c>
      <c r="P269" s="99"/>
      <c r="Q269" s="99"/>
      <c r="R269" s="153">
        <f t="shared" si="91"/>
        <v>0</v>
      </c>
      <c r="S269" s="119">
        <f t="shared" si="92"/>
        <v>-53958.579999999994</v>
      </c>
      <c r="T269" s="119">
        <f t="shared" si="93"/>
        <v>-6162.420000000001</v>
      </c>
      <c r="U269" s="154">
        <f t="shared" si="94"/>
        <v>-60120.999999999993</v>
      </c>
      <c r="V269" s="89"/>
    </row>
    <row r="270" spans="1:22" s="86" customFormat="1" ht="15.75" x14ac:dyDescent="0.25">
      <c r="A270" s="71">
        <v>20</v>
      </c>
      <c r="B270" s="322"/>
      <c r="C270" s="322"/>
      <c r="D270" s="322"/>
      <c r="E270" s="322"/>
      <c r="F270" s="125" t="s">
        <v>844</v>
      </c>
      <c r="G270" s="99">
        <v>14405.1</v>
      </c>
      <c r="H270" s="99">
        <v>6000.9</v>
      </c>
      <c r="I270" s="99">
        <f t="shared" si="95"/>
        <v>20406</v>
      </c>
      <c r="J270" s="71"/>
      <c r="K270" s="71"/>
      <c r="L270" s="153">
        <f t="shared" si="87"/>
        <v>0</v>
      </c>
      <c r="M270" s="153">
        <f t="shared" si="88"/>
        <v>14405.1</v>
      </c>
      <c r="N270" s="153">
        <f t="shared" si="89"/>
        <v>6000.9</v>
      </c>
      <c r="O270" s="153">
        <f t="shared" si="90"/>
        <v>20406</v>
      </c>
      <c r="P270" s="99"/>
      <c r="Q270" s="99"/>
      <c r="R270" s="153">
        <f t="shared" si="91"/>
        <v>0</v>
      </c>
      <c r="S270" s="119">
        <f t="shared" si="92"/>
        <v>14405.1</v>
      </c>
      <c r="T270" s="119">
        <f t="shared" si="93"/>
        <v>6000.9</v>
      </c>
      <c r="U270" s="154">
        <f t="shared" si="94"/>
        <v>20406</v>
      </c>
      <c r="V270" s="89"/>
    </row>
    <row r="271" spans="1:22" s="86" customFormat="1" ht="15.75" x14ac:dyDescent="0.25">
      <c r="A271" s="71">
        <v>21</v>
      </c>
      <c r="B271" s="322"/>
      <c r="C271" s="322"/>
      <c r="D271" s="322"/>
      <c r="E271" s="322"/>
      <c r="F271" s="125" t="s">
        <v>217</v>
      </c>
      <c r="G271" s="99">
        <v>18295.400000000001</v>
      </c>
      <c r="H271" s="99">
        <v>4150.6000000000004</v>
      </c>
      <c r="I271" s="99">
        <f t="shared" si="95"/>
        <v>22446</v>
      </c>
      <c r="J271" s="71"/>
      <c r="K271" s="71"/>
      <c r="L271" s="153">
        <f t="shared" si="87"/>
        <v>0</v>
      </c>
      <c r="M271" s="153">
        <f t="shared" si="88"/>
        <v>18295.400000000001</v>
      </c>
      <c r="N271" s="153">
        <f t="shared" si="89"/>
        <v>4150.6000000000004</v>
      </c>
      <c r="O271" s="153">
        <f t="shared" si="90"/>
        <v>22446</v>
      </c>
      <c r="P271" s="99"/>
      <c r="Q271" s="99"/>
      <c r="R271" s="153">
        <f t="shared" si="91"/>
        <v>0</v>
      </c>
      <c r="S271" s="119">
        <f t="shared" si="92"/>
        <v>18295.400000000001</v>
      </c>
      <c r="T271" s="119">
        <f t="shared" si="93"/>
        <v>4150.6000000000004</v>
      </c>
      <c r="U271" s="154">
        <f t="shared" si="94"/>
        <v>22446</v>
      </c>
      <c r="V271" s="89"/>
    </row>
    <row r="272" spans="1:22" s="86" customFormat="1" ht="15.75" x14ac:dyDescent="0.25">
      <c r="A272" s="94">
        <v>22</v>
      </c>
      <c r="B272" s="336"/>
      <c r="C272" s="336"/>
      <c r="D272" s="336"/>
      <c r="E272" s="336"/>
      <c r="F272" s="132" t="s">
        <v>845</v>
      </c>
      <c r="G272" s="99">
        <v>14963.64</v>
      </c>
      <c r="H272" s="99">
        <v>1459.36</v>
      </c>
      <c r="I272" s="99">
        <f t="shared" si="95"/>
        <v>16423</v>
      </c>
      <c r="J272" s="71"/>
      <c r="K272" s="71"/>
      <c r="L272" s="153">
        <f t="shared" si="87"/>
        <v>0</v>
      </c>
      <c r="M272" s="153">
        <f t="shared" si="88"/>
        <v>14963.64</v>
      </c>
      <c r="N272" s="153">
        <f t="shared" si="89"/>
        <v>1459.36</v>
      </c>
      <c r="O272" s="153">
        <f t="shared" si="90"/>
        <v>16423</v>
      </c>
      <c r="P272" s="99"/>
      <c r="Q272" s="99"/>
      <c r="R272" s="153">
        <f t="shared" si="91"/>
        <v>0</v>
      </c>
      <c r="S272" s="119">
        <f t="shared" si="92"/>
        <v>14963.64</v>
      </c>
      <c r="T272" s="119">
        <f t="shared" si="93"/>
        <v>1459.36</v>
      </c>
      <c r="U272" s="154">
        <f t="shared" si="94"/>
        <v>16423</v>
      </c>
      <c r="V272" s="89"/>
    </row>
    <row r="273" spans="1:22" s="113" customFormat="1" ht="15.75" x14ac:dyDescent="0.25">
      <c r="A273" s="318" t="s">
        <v>43</v>
      </c>
      <c r="B273" s="319"/>
      <c r="C273" s="319"/>
      <c r="D273" s="319"/>
      <c r="E273" s="319"/>
      <c r="F273" s="135">
        <f>A272</f>
        <v>22</v>
      </c>
      <c r="G273" s="75">
        <f>SUM(G251:G272)</f>
        <v>264502.57999999996</v>
      </c>
      <c r="H273" s="75">
        <f t="shared" ref="H273:U273" si="96">SUM(H251:H272)</f>
        <v>63002.420000000006</v>
      </c>
      <c r="I273" s="75">
        <f t="shared" si="96"/>
        <v>327505</v>
      </c>
      <c r="J273" s="75">
        <f t="shared" si="96"/>
        <v>0</v>
      </c>
      <c r="K273" s="75">
        <f t="shared" si="96"/>
        <v>0</v>
      </c>
      <c r="L273" s="75">
        <f t="shared" si="96"/>
        <v>0</v>
      </c>
      <c r="M273" s="75">
        <f t="shared" si="96"/>
        <v>264502.57999999996</v>
      </c>
      <c r="N273" s="75">
        <f t="shared" si="96"/>
        <v>63002.420000000006</v>
      </c>
      <c r="O273" s="75">
        <f t="shared" si="96"/>
        <v>327505</v>
      </c>
      <c r="P273" s="75">
        <f t="shared" si="96"/>
        <v>0</v>
      </c>
      <c r="Q273" s="75">
        <f t="shared" si="96"/>
        <v>0</v>
      </c>
      <c r="R273" s="75">
        <f t="shared" si="96"/>
        <v>0</v>
      </c>
      <c r="S273" s="75">
        <f t="shared" si="96"/>
        <v>264502.57999999996</v>
      </c>
      <c r="T273" s="75">
        <f t="shared" si="96"/>
        <v>63002.420000000006</v>
      </c>
      <c r="U273" s="75">
        <f t="shared" si="96"/>
        <v>327505</v>
      </c>
      <c r="V273" s="83"/>
    </row>
    <row r="274" spans="1:22" s="86" customFormat="1" ht="15.75" x14ac:dyDescent="0.25">
      <c r="A274" s="71">
        <v>1</v>
      </c>
      <c r="B274" s="321" t="s">
        <v>1216</v>
      </c>
      <c r="C274" s="321" t="s">
        <v>5535</v>
      </c>
      <c r="D274" s="321" t="s">
        <v>5535</v>
      </c>
      <c r="E274" s="321" t="s">
        <v>612</v>
      </c>
      <c r="F274" s="125" t="s">
        <v>613</v>
      </c>
      <c r="G274" s="99">
        <v>29526.670000000002</v>
      </c>
      <c r="H274" s="99">
        <v>9724.33</v>
      </c>
      <c r="I274" s="99">
        <f t="shared" si="95"/>
        <v>39251</v>
      </c>
      <c r="J274" s="71"/>
      <c r="K274" s="71"/>
      <c r="L274" s="153">
        <f t="shared" ref="L274:L299" si="97">J274+K274</f>
        <v>0</v>
      </c>
      <c r="M274" s="153">
        <f t="shared" ref="M274:M299" si="98">G274+J274</f>
        <v>29526.670000000002</v>
      </c>
      <c r="N274" s="153">
        <f t="shared" ref="N274:N299" si="99">H274+K274</f>
        <v>9724.33</v>
      </c>
      <c r="O274" s="153">
        <f t="shared" ref="O274:O299" si="100">I274+L274</f>
        <v>39251</v>
      </c>
      <c r="P274" s="99"/>
      <c r="Q274" s="99"/>
      <c r="R274" s="153">
        <f t="shared" ref="R274:R299" si="101">P274+Q274</f>
        <v>0</v>
      </c>
      <c r="S274" s="119">
        <f t="shared" ref="S274:S299" si="102">M274-P274</f>
        <v>29526.670000000002</v>
      </c>
      <c r="T274" s="119">
        <f t="shared" ref="T274:T299" si="103">N274-Q274</f>
        <v>9724.33</v>
      </c>
      <c r="U274" s="154">
        <f t="shared" ref="U274:U299" si="104">O274-R274</f>
        <v>39251</v>
      </c>
      <c r="V274" s="89"/>
    </row>
    <row r="275" spans="1:22" s="86" customFormat="1" ht="15.75" x14ac:dyDescent="0.25">
      <c r="A275" s="71">
        <v>2</v>
      </c>
      <c r="B275" s="322"/>
      <c r="C275" s="322"/>
      <c r="D275" s="322"/>
      <c r="E275" s="322"/>
      <c r="F275" s="125" t="s">
        <v>614</v>
      </c>
      <c r="G275" s="99">
        <v>6967.37</v>
      </c>
      <c r="H275" s="99">
        <v>4933.63</v>
      </c>
      <c r="I275" s="99">
        <f t="shared" si="95"/>
        <v>11901</v>
      </c>
      <c r="J275" s="71"/>
      <c r="K275" s="71"/>
      <c r="L275" s="153">
        <f t="shared" si="97"/>
        <v>0</v>
      </c>
      <c r="M275" s="153">
        <f t="shared" si="98"/>
        <v>6967.37</v>
      </c>
      <c r="N275" s="153">
        <f t="shared" si="99"/>
        <v>4933.63</v>
      </c>
      <c r="O275" s="153">
        <f t="shared" si="100"/>
        <v>11901</v>
      </c>
      <c r="P275" s="99"/>
      <c r="Q275" s="99"/>
      <c r="R275" s="153">
        <f t="shared" si="101"/>
        <v>0</v>
      </c>
      <c r="S275" s="119">
        <f t="shared" si="102"/>
        <v>6967.37</v>
      </c>
      <c r="T275" s="119">
        <f t="shared" si="103"/>
        <v>4933.63</v>
      </c>
      <c r="U275" s="154">
        <f t="shared" si="104"/>
        <v>11901</v>
      </c>
      <c r="V275" s="89"/>
    </row>
    <row r="276" spans="1:22" s="86" customFormat="1" ht="15.75" x14ac:dyDescent="0.25">
      <c r="A276" s="71">
        <v>3</v>
      </c>
      <c r="B276" s="322"/>
      <c r="C276" s="322"/>
      <c r="D276" s="322"/>
      <c r="E276" s="322"/>
      <c r="F276" s="125" t="s">
        <v>361</v>
      </c>
      <c r="G276" s="99">
        <v>-42132.65</v>
      </c>
      <c r="H276" s="99">
        <v>10277.65</v>
      </c>
      <c r="I276" s="99">
        <f t="shared" si="95"/>
        <v>-31855</v>
      </c>
      <c r="J276" s="71"/>
      <c r="K276" s="71"/>
      <c r="L276" s="153">
        <f t="shared" si="97"/>
        <v>0</v>
      </c>
      <c r="M276" s="153">
        <f t="shared" si="98"/>
        <v>-42132.65</v>
      </c>
      <c r="N276" s="153">
        <f t="shared" si="99"/>
        <v>10277.65</v>
      </c>
      <c r="O276" s="153">
        <f t="shared" si="100"/>
        <v>-31855</v>
      </c>
      <c r="P276" s="99"/>
      <c r="Q276" s="99"/>
      <c r="R276" s="153">
        <f t="shared" si="101"/>
        <v>0</v>
      </c>
      <c r="S276" s="119">
        <f t="shared" si="102"/>
        <v>-42132.65</v>
      </c>
      <c r="T276" s="119">
        <f t="shared" si="103"/>
        <v>10277.65</v>
      </c>
      <c r="U276" s="154">
        <f t="shared" si="104"/>
        <v>-31855</v>
      </c>
      <c r="V276" s="89"/>
    </row>
    <row r="277" spans="1:22" s="86" customFormat="1" ht="15.75" x14ac:dyDescent="0.25">
      <c r="A277" s="71">
        <v>4</v>
      </c>
      <c r="B277" s="322"/>
      <c r="C277" s="322"/>
      <c r="D277" s="322"/>
      <c r="E277" s="322"/>
      <c r="F277" s="125" t="s">
        <v>615</v>
      </c>
      <c r="G277" s="99">
        <v>40406.259999999995</v>
      </c>
      <c r="H277" s="99">
        <v>3793.74</v>
      </c>
      <c r="I277" s="99">
        <f t="shared" si="95"/>
        <v>44199.999999999993</v>
      </c>
      <c r="J277" s="71"/>
      <c r="K277" s="71"/>
      <c r="L277" s="153">
        <f t="shared" si="97"/>
        <v>0</v>
      </c>
      <c r="M277" s="153">
        <f t="shared" si="98"/>
        <v>40406.259999999995</v>
      </c>
      <c r="N277" s="153">
        <f t="shared" si="99"/>
        <v>3793.74</v>
      </c>
      <c r="O277" s="153">
        <f t="shared" si="100"/>
        <v>44199.999999999993</v>
      </c>
      <c r="P277" s="99"/>
      <c r="Q277" s="99"/>
      <c r="R277" s="153">
        <f t="shared" si="101"/>
        <v>0</v>
      </c>
      <c r="S277" s="119">
        <f t="shared" si="102"/>
        <v>40406.259999999995</v>
      </c>
      <c r="T277" s="119">
        <f t="shared" si="103"/>
        <v>3793.74</v>
      </c>
      <c r="U277" s="154">
        <f t="shared" si="104"/>
        <v>44199.999999999993</v>
      </c>
      <c r="V277" s="89"/>
    </row>
    <row r="278" spans="1:22" s="86" customFormat="1" ht="15.75" x14ac:dyDescent="0.25">
      <c r="A278" s="71">
        <v>5</v>
      </c>
      <c r="B278" s="322"/>
      <c r="C278" s="322"/>
      <c r="D278" s="322"/>
      <c r="E278" s="322"/>
      <c r="F278" s="125" t="s">
        <v>616</v>
      </c>
      <c r="G278" s="99">
        <v>14162.15</v>
      </c>
      <c r="H278" s="99">
        <v>15409.85</v>
      </c>
      <c r="I278" s="99">
        <f t="shared" si="95"/>
        <v>29572</v>
      </c>
      <c r="J278" s="71"/>
      <c r="K278" s="71"/>
      <c r="L278" s="153">
        <f t="shared" si="97"/>
        <v>0</v>
      </c>
      <c r="M278" s="153">
        <f t="shared" si="98"/>
        <v>14162.15</v>
      </c>
      <c r="N278" s="153">
        <f t="shared" si="99"/>
        <v>15409.85</v>
      </c>
      <c r="O278" s="153">
        <f t="shared" si="100"/>
        <v>29572</v>
      </c>
      <c r="P278" s="99"/>
      <c r="Q278" s="99"/>
      <c r="R278" s="153">
        <f t="shared" si="101"/>
        <v>0</v>
      </c>
      <c r="S278" s="119">
        <f t="shared" si="102"/>
        <v>14162.15</v>
      </c>
      <c r="T278" s="119">
        <f t="shared" si="103"/>
        <v>15409.85</v>
      </c>
      <c r="U278" s="154">
        <f t="shared" si="104"/>
        <v>29572</v>
      </c>
      <c r="V278" s="89"/>
    </row>
    <row r="279" spans="1:22" s="86" customFormat="1" ht="15.75" x14ac:dyDescent="0.25">
      <c r="A279" s="71">
        <v>6</v>
      </c>
      <c r="B279" s="322"/>
      <c r="C279" s="322"/>
      <c r="D279" s="322"/>
      <c r="E279" s="322"/>
      <c r="F279" s="125" t="s">
        <v>617</v>
      </c>
      <c r="G279" s="99">
        <v>-35495.109999999986</v>
      </c>
      <c r="H279" s="99">
        <v>4648.1099999999997</v>
      </c>
      <c r="I279" s="99">
        <f t="shared" si="95"/>
        <v>-30846.999999999985</v>
      </c>
      <c r="J279" s="71"/>
      <c r="K279" s="71"/>
      <c r="L279" s="153">
        <f t="shared" si="97"/>
        <v>0</v>
      </c>
      <c r="M279" s="153">
        <f t="shared" si="98"/>
        <v>-35495.109999999986</v>
      </c>
      <c r="N279" s="153">
        <f t="shared" si="99"/>
        <v>4648.1099999999997</v>
      </c>
      <c r="O279" s="153">
        <f t="shared" si="100"/>
        <v>-30846.999999999985</v>
      </c>
      <c r="P279" s="99"/>
      <c r="Q279" s="99"/>
      <c r="R279" s="153">
        <f t="shared" si="101"/>
        <v>0</v>
      </c>
      <c r="S279" s="119">
        <f t="shared" si="102"/>
        <v>-35495.109999999986</v>
      </c>
      <c r="T279" s="119">
        <f t="shared" si="103"/>
        <v>4648.1099999999997</v>
      </c>
      <c r="U279" s="154">
        <f t="shared" si="104"/>
        <v>-30846.999999999985</v>
      </c>
      <c r="V279" s="89"/>
    </row>
    <row r="280" spans="1:22" s="86" customFormat="1" ht="15.75" x14ac:dyDescent="0.25">
      <c r="A280" s="71">
        <v>7</v>
      </c>
      <c r="B280" s="322"/>
      <c r="C280" s="322"/>
      <c r="D280" s="322"/>
      <c r="E280" s="322"/>
      <c r="F280" s="125" t="s">
        <v>618</v>
      </c>
      <c r="G280" s="99">
        <v>37744.879999999997</v>
      </c>
      <c r="H280" s="99">
        <v>8208.1200000000008</v>
      </c>
      <c r="I280" s="99">
        <f t="shared" si="95"/>
        <v>45953</v>
      </c>
      <c r="J280" s="71"/>
      <c r="K280" s="71"/>
      <c r="L280" s="153">
        <f t="shared" si="97"/>
        <v>0</v>
      </c>
      <c r="M280" s="153">
        <f t="shared" si="98"/>
        <v>37744.879999999997</v>
      </c>
      <c r="N280" s="153">
        <f t="shared" si="99"/>
        <v>8208.1200000000008</v>
      </c>
      <c r="O280" s="153">
        <f t="shared" si="100"/>
        <v>45953</v>
      </c>
      <c r="P280" s="99"/>
      <c r="Q280" s="99"/>
      <c r="R280" s="153">
        <f t="shared" si="101"/>
        <v>0</v>
      </c>
      <c r="S280" s="119">
        <f t="shared" si="102"/>
        <v>37744.879999999997</v>
      </c>
      <c r="T280" s="119">
        <f t="shared" si="103"/>
        <v>8208.1200000000008</v>
      </c>
      <c r="U280" s="154">
        <f t="shared" si="104"/>
        <v>45953</v>
      </c>
      <c r="V280" s="89"/>
    </row>
    <row r="281" spans="1:22" s="86" customFormat="1" ht="15.75" x14ac:dyDescent="0.25">
      <c r="A281" s="71">
        <v>8</v>
      </c>
      <c r="B281" s="322"/>
      <c r="C281" s="322"/>
      <c r="D281" s="322"/>
      <c r="E281" s="322"/>
      <c r="F281" s="125" t="s">
        <v>48</v>
      </c>
      <c r="G281" s="99">
        <v>27634.59</v>
      </c>
      <c r="H281" s="99">
        <v>16060.41</v>
      </c>
      <c r="I281" s="99">
        <f t="shared" si="95"/>
        <v>43695</v>
      </c>
      <c r="J281" s="71"/>
      <c r="K281" s="71"/>
      <c r="L281" s="153">
        <f t="shared" si="97"/>
        <v>0</v>
      </c>
      <c r="M281" s="153">
        <f t="shared" si="98"/>
        <v>27634.59</v>
      </c>
      <c r="N281" s="153">
        <f t="shared" si="99"/>
        <v>16060.41</v>
      </c>
      <c r="O281" s="153">
        <f t="shared" si="100"/>
        <v>43695</v>
      </c>
      <c r="P281" s="99"/>
      <c r="Q281" s="99"/>
      <c r="R281" s="153">
        <f t="shared" si="101"/>
        <v>0</v>
      </c>
      <c r="S281" s="119">
        <f t="shared" si="102"/>
        <v>27634.59</v>
      </c>
      <c r="T281" s="119">
        <f t="shared" si="103"/>
        <v>16060.41</v>
      </c>
      <c r="U281" s="154">
        <f t="shared" si="104"/>
        <v>43695</v>
      </c>
      <c r="V281" s="89"/>
    </row>
    <row r="282" spans="1:22" s="86" customFormat="1" ht="15.75" x14ac:dyDescent="0.25">
      <c r="A282" s="71">
        <v>9</v>
      </c>
      <c r="B282" s="322"/>
      <c r="C282" s="322"/>
      <c r="D282" s="322"/>
      <c r="E282" s="322"/>
      <c r="F282" s="125" t="s">
        <v>67</v>
      </c>
      <c r="G282" s="99">
        <v>64226.82</v>
      </c>
      <c r="H282" s="99">
        <v>20857.18</v>
      </c>
      <c r="I282" s="99">
        <f t="shared" si="95"/>
        <v>85084</v>
      </c>
      <c r="J282" s="71"/>
      <c r="K282" s="71"/>
      <c r="L282" s="153">
        <f t="shared" si="97"/>
        <v>0</v>
      </c>
      <c r="M282" s="153">
        <f t="shared" si="98"/>
        <v>64226.82</v>
      </c>
      <c r="N282" s="153">
        <f t="shared" si="99"/>
        <v>20857.18</v>
      </c>
      <c r="O282" s="153">
        <f t="shared" si="100"/>
        <v>85084</v>
      </c>
      <c r="P282" s="99"/>
      <c r="Q282" s="99"/>
      <c r="R282" s="153">
        <f t="shared" si="101"/>
        <v>0</v>
      </c>
      <c r="S282" s="119">
        <f t="shared" si="102"/>
        <v>64226.82</v>
      </c>
      <c r="T282" s="119">
        <f t="shared" si="103"/>
        <v>20857.18</v>
      </c>
      <c r="U282" s="154">
        <f t="shared" si="104"/>
        <v>85084</v>
      </c>
      <c r="V282" s="89"/>
    </row>
    <row r="283" spans="1:22" s="86" customFormat="1" ht="15.75" x14ac:dyDescent="0.25">
      <c r="A283" s="71">
        <v>10</v>
      </c>
      <c r="B283" s="322"/>
      <c r="C283" s="322"/>
      <c r="D283" s="322"/>
      <c r="E283" s="322"/>
      <c r="F283" s="125" t="s">
        <v>310</v>
      </c>
      <c r="G283" s="99">
        <v>21162.560000000001</v>
      </c>
      <c r="H283" s="99">
        <v>10358.44</v>
      </c>
      <c r="I283" s="99">
        <f t="shared" si="95"/>
        <v>31521</v>
      </c>
      <c r="J283" s="71"/>
      <c r="K283" s="71"/>
      <c r="L283" s="153">
        <f t="shared" si="97"/>
        <v>0</v>
      </c>
      <c r="M283" s="153">
        <f t="shared" si="98"/>
        <v>21162.560000000001</v>
      </c>
      <c r="N283" s="153">
        <f t="shared" si="99"/>
        <v>10358.44</v>
      </c>
      <c r="O283" s="153">
        <f t="shared" si="100"/>
        <v>31521</v>
      </c>
      <c r="P283" s="99"/>
      <c r="Q283" s="99"/>
      <c r="R283" s="153">
        <f t="shared" si="101"/>
        <v>0</v>
      </c>
      <c r="S283" s="119">
        <f t="shared" si="102"/>
        <v>21162.560000000001</v>
      </c>
      <c r="T283" s="119">
        <f t="shared" si="103"/>
        <v>10358.44</v>
      </c>
      <c r="U283" s="154">
        <f t="shared" si="104"/>
        <v>31521</v>
      </c>
      <c r="V283" s="89"/>
    </row>
    <row r="284" spans="1:22" s="86" customFormat="1" ht="15.75" x14ac:dyDescent="0.25">
      <c r="A284" s="71">
        <v>11</v>
      </c>
      <c r="B284" s="322"/>
      <c r="C284" s="322"/>
      <c r="D284" s="322"/>
      <c r="E284" s="322"/>
      <c r="F284" s="125" t="s">
        <v>619</v>
      </c>
      <c r="G284" s="99">
        <v>7943.3899999999994</v>
      </c>
      <c r="H284" s="99">
        <v>5280.61</v>
      </c>
      <c r="I284" s="99">
        <f t="shared" si="95"/>
        <v>13224</v>
      </c>
      <c r="J284" s="71"/>
      <c r="K284" s="71"/>
      <c r="L284" s="153">
        <f t="shared" si="97"/>
        <v>0</v>
      </c>
      <c r="M284" s="153">
        <f t="shared" si="98"/>
        <v>7943.3899999999994</v>
      </c>
      <c r="N284" s="153">
        <f t="shared" si="99"/>
        <v>5280.61</v>
      </c>
      <c r="O284" s="153">
        <f t="shared" si="100"/>
        <v>13224</v>
      </c>
      <c r="P284" s="99"/>
      <c r="Q284" s="99"/>
      <c r="R284" s="153">
        <f t="shared" si="101"/>
        <v>0</v>
      </c>
      <c r="S284" s="119">
        <f t="shared" si="102"/>
        <v>7943.3899999999994</v>
      </c>
      <c r="T284" s="119">
        <f t="shared" si="103"/>
        <v>5280.61</v>
      </c>
      <c r="U284" s="154">
        <f t="shared" si="104"/>
        <v>13224</v>
      </c>
      <c r="V284" s="89"/>
    </row>
    <row r="285" spans="1:22" s="86" customFormat="1" ht="15.75" x14ac:dyDescent="0.25">
      <c r="A285" s="71">
        <v>12</v>
      </c>
      <c r="B285" s="322"/>
      <c r="C285" s="322"/>
      <c r="D285" s="322"/>
      <c r="E285" s="322"/>
      <c r="F285" s="125" t="s">
        <v>620</v>
      </c>
      <c r="G285" s="99">
        <v>8314.39</v>
      </c>
      <c r="H285" s="99">
        <v>3472.61</v>
      </c>
      <c r="I285" s="99">
        <f t="shared" si="95"/>
        <v>11787</v>
      </c>
      <c r="J285" s="71"/>
      <c r="K285" s="71"/>
      <c r="L285" s="153">
        <f t="shared" si="97"/>
        <v>0</v>
      </c>
      <c r="M285" s="153">
        <f t="shared" si="98"/>
        <v>8314.39</v>
      </c>
      <c r="N285" s="153">
        <f t="shared" si="99"/>
        <v>3472.61</v>
      </c>
      <c r="O285" s="153">
        <f t="shared" si="100"/>
        <v>11787</v>
      </c>
      <c r="P285" s="99"/>
      <c r="Q285" s="99"/>
      <c r="R285" s="153">
        <f t="shared" si="101"/>
        <v>0</v>
      </c>
      <c r="S285" s="119">
        <f t="shared" si="102"/>
        <v>8314.39</v>
      </c>
      <c r="T285" s="119">
        <f t="shared" si="103"/>
        <v>3472.61</v>
      </c>
      <c r="U285" s="154">
        <f t="shared" si="104"/>
        <v>11787</v>
      </c>
      <c r="V285" s="89"/>
    </row>
    <row r="286" spans="1:22" s="86" customFormat="1" ht="15.75" x14ac:dyDescent="0.25">
      <c r="A286" s="71">
        <v>13</v>
      </c>
      <c r="B286" s="322"/>
      <c r="C286" s="322"/>
      <c r="D286" s="322"/>
      <c r="E286" s="322"/>
      <c r="F286" s="125" t="s">
        <v>621</v>
      </c>
      <c r="G286" s="99">
        <v>8478.33</v>
      </c>
      <c r="H286" s="99">
        <v>5000.67</v>
      </c>
      <c r="I286" s="99">
        <f t="shared" si="95"/>
        <v>13479</v>
      </c>
      <c r="J286" s="71"/>
      <c r="K286" s="71"/>
      <c r="L286" s="153">
        <f t="shared" si="97"/>
        <v>0</v>
      </c>
      <c r="M286" s="153">
        <f t="shared" si="98"/>
        <v>8478.33</v>
      </c>
      <c r="N286" s="153">
        <f t="shared" si="99"/>
        <v>5000.67</v>
      </c>
      <c r="O286" s="153">
        <f t="shared" si="100"/>
        <v>13479</v>
      </c>
      <c r="P286" s="99"/>
      <c r="Q286" s="99"/>
      <c r="R286" s="153">
        <f t="shared" si="101"/>
        <v>0</v>
      </c>
      <c r="S286" s="119">
        <f t="shared" si="102"/>
        <v>8478.33</v>
      </c>
      <c r="T286" s="119">
        <f t="shared" si="103"/>
        <v>5000.67</v>
      </c>
      <c r="U286" s="154">
        <f t="shared" si="104"/>
        <v>13479</v>
      </c>
      <c r="V286" s="89"/>
    </row>
    <row r="287" spans="1:22" s="86" customFormat="1" ht="15.75" x14ac:dyDescent="0.25">
      <c r="A287" s="71">
        <v>14</v>
      </c>
      <c r="B287" s="322"/>
      <c r="C287" s="322"/>
      <c r="D287" s="322"/>
      <c r="E287" s="322"/>
      <c r="F287" s="125" t="s">
        <v>622</v>
      </c>
      <c r="G287" s="99">
        <v>11526.99</v>
      </c>
      <c r="H287" s="99">
        <v>888.01</v>
      </c>
      <c r="I287" s="99">
        <f t="shared" si="95"/>
        <v>12415</v>
      </c>
      <c r="J287" s="71"/>
      <c r="K287" s="71"/>
      <c r="L287" s="153">
        <f t="shared" si="97"/>
        <v>0</v>
      </c>
      <c r="M287" s="153">
        <f t="shared" si="98"/>
        <v>11526.99</v>
      </c>
      <c r="N287" s="153">
        <f t="shared" si="99"/>
        <v>888.01</v>
      </c>
      <c r="O287" s="153">
        <f t="shared" si="100"/>
        <v>12415</v>
      </c>
      <c r="P287" s="99"/>
      <c r="Q287" s="99"/>
      <c r="R287" s="153">
        <f t="shared" si="101"/>
        <v>0</v>
      </c>
      <c r="S287" s="119">
        <f t="shared" si="102"/>
        <v>11526.99</v>
      </c>
      <c r="T287" s="119">
        <f t="shared" si="103"/>
        <v>888.01</v>
      </c>
      <c r="U287" s="154">
        <f t="shared" si="104"/>
        <v>12415</v>
      </c>
      <c r="V287" s="89"/>
    </row>
    <row r="288" spans="1:22" s="86" customFormat="1" ht="15.75" x14ac:dyDescent="0.25">
      <c r="A288" s="71">
        <v>15</v>
      </c>
      <c r="B288" s="322"/>
      <c r="C288" s="322"/>
      <c r="D288" s="322"/>
      <c r="E288" s="322"/>
      <c r="F288" s="125" t="s">
        <v>623</v>
      </c>
      <c r="G288" s="99">
        <v>11554.04</v>
      </c>
      <c r="H288" s="99">
        <v>7236.96</v>
      </c>
      <c r="I288" s="99">
        <f t="shared" si="95"/>
        <v>18791</v>
      </c>
      <c r="J288" s="71"/>
      <c r="K288" s="71"/>
      <c r="L288" s="153">
        <f t="shared" si="97"/>
        <v>0</v>
      </c>
      <c r="M288" s="153">
        <f t="shared" si="98"/>
        <v>11554.04</v>
      </c>
      <c r="N288" s="153">
        <f t="shared" si="99"/>
        <v>7236.96</v>
      </c>
      <c r="O288" s="153">
        <f t="shared" si="100"/>
        <v>18791</v>
      </c>
      <c r="P288" s="99"/>
      <c r="Q288" s="99"/>
      <c r="R288" s="153">
        <f t="shared" si="101"/>
        <v>0</v>
      </c>
      <c r="S288" s="119">
        <f t="shared" si="102"/>
        <v>11554.04</v>
      </c>
      <c r="T288" s="119">
        <f t="shared" si="103"/>
        <v>7236.96</v>
      </c>
      <c r="U288" s="154">
        <f t="shared" si="104"/>
        <v>18791</v>
      </c>
      <c r="V288" s="89"/>
    </row>
    <row r="289" spans="1:22" s="86" customFormat="1" ht="15.75" x14ac:dyDescent="0.25">
      <c r="A289" s="71">
        <v>16</v>
      </c>
      <c r="B289" s="322"/>
      <c r="C289" s="322"/>
      <c r="D289" s="322"/>
      <c r="E289" s="322"/>
      <c r="F289" s="125" t="s">
        <v>624</v>
      </c>
      <c r="G289" s="99">
        <v>20285.030000000002</v>
      </c>
      <c r="H289" s="99">
        <v>15474.97</v>
      </c>
      <c r="I289" s="99">
        <f t="shared" si="95"/>
        <v>35760</v>
      </c>
      <c r="J289" s="71"/>
      <c r="K289" s="71"/>
      <c r="L289" s="153">
        <f t="shared" si="97"/>
        <v>0</v>
      </c>
      <c r="M289" s="153">
        <f t="shared" si="98"/>
        <v>20285.030000000002</v>
      </c>
      <c r="N289" s="153">
        <f t="shared" si="99"/>
        <v>15474.97</v>
      </c>
      <c r="O289" s="153">
        <f t="shared" si="100"/>
        <v>35760</v>
      </c>
      <c r="P289" s="99"/>
      <c r="Q289" s="99"/>
      <c r="R289" s="153">
        <f t="shared" si="101"/>
        <v>0</v>
      </c>
      <c r="S289" s="119">
        <f t="shared" si="102"/>
        <v>20285.030000000002</v>
      </c>
      <c r="T289" s="119">
        <f t="shared" si="103"/>
        <v>15474.97</v>
      </c>
      <c r="U289" s="154">
        <f t="shared" si="104"/>
        <v>35760</v>
      </c>
      <c r="V289" s="89"/>
    </row>
    <row r="290" spans="1:22" s="86" customFormat="1" ht="15.75" x14ac:dyDescent="0.25">
      <c r="A290" s="71">
        <v>17</v>
      </c>
      <c r="B290" s="322"/>
      <c r="C290" s="322"/>
      <c r="D290" s="322"/>
      <c r="E290" s="322"/>
      <c r="F290" s="125" t="s">
        <v>625</v>
      </c>
      <c r="G290" s="99">
        <v>56309.7</v>
      </c>
      <c r="H290" s="99">
        <v>9910.2999999999993</v>
      </c>
      <c r="I290" s="99">
        <f t="shared" si="95"/>
        <v>66220</v>
      </c>
      <c r="J290" s="71"/>
      <c r="K290" s="71"/>
      <c r="L290" s="153">
        <f t="shared" si="97"/>
        <v>0</v>
      </c>
      <c r="M290" s="153">
        <f t="shared" si="98"/>
        <v>56309.7</v>
      </c>
      <c r="N290" s="153">
        <f t="shared" si="99"/>
        <v>9910.2999999999993</v>
      </c>
      <c r="O290" s="153">
        <f t="shared" si="100"/>
        <v>66220</v>
      </c>
      <c r="P290" s="99"/>
      <c r="Q290" s="99"/>
      <c r="R290" s="153">
        <f t="shared" si="101"/>
        <v>0</v>
      </c>
      <c r="S290" s="119">
        <f t="shared" si="102"/>
        <v>56309.7</v>
      </c>
      <c r="T290" s="119">
        <f t="shared" si="103"/>
        <v>9910.2999999999993</v>
      </c>
      <c r="U290" s="154">
        <f t="shared" si="104"/>
        <v>66220</v>
      </c>
      <c r="V290" s="89"/>
    </row>
    <row r="291" spans="1:22" s="86" customFormat="1" ht="15.75" x14ac:dyDescent="0.25">
      <c r="A291" s="71">
        <v>18</v>
      </c>
      <c r="B291" s="322"/>
      <c r="C291" s="322"/>
      <c r="D291" s="322"/>
      <c r="E291" s="322"/>
      <c r="F291" s="125" t="s">
        <v>626</v>
      </c>
      <c r="G291" s="99">
        <v>32659.379999999997</v>
      </c>
      <c r="H291" s="99">
        <v>7091.62</v>
      </c>
      <c r="I291" s="99">
        <f t="shared" si="95"/>
        <v>39751</v>
      </c>
      <c r="J291" s="71"/>
      <c r="K291" s="71"/>
      <c r="L291" s="153">
        <f t="shared" si="97"/>
        <v>0</v>
      </c>
      <c r="M291" s="153">
        <f t="shared" si="98"/>
        <v>32659.379999999997</v>
      </c>
      <c r="N291" s="153">
        <f t="shared" si="99"/>
        <v>7091.62</v>
      </c>
      <c r="O291" s="153">
        <f t="shared" si="100"/>
        <v>39751</v>
      </c>
      <c r="P291" s="99"/>
      <c r="Q291" s="99"/>
      <c r="R291" s="153">
        <f t="shared" si="101"/>
        <v>0</v>
      </c>
      <c r="S291" s="119">
        <f t="shared" si="102"/>
        <v>32659.379999999997</v>
      </c>
      <c r="T291" s="119">
        <f t="shared" si="103"/>
        <v>7091.62</v>
      </c>
      <c r="U291" s="154">
        <f t="shared" si="104"/>
        <v>39751</v>
      </c>
      <c r="V291" s="89"/>
    </row>
    <row r="292" spans="1:22" s="86" customFormat="1" ht="15.75" x14ac:dyDescent="0.25">
      <c r="A292" s="71">
        <v>19</v>
      </c>
      <c r="B292" s="322"/>
      <c r="C292" s="322"/>
      <c r="D292" s="322"/>
      <c r="E292" s="322"/>
      <c r="F292" s="125" t="s">
        <v>627</v>
      </c>
      <c r="G292" s="99">
        <v>25680.750000000004</v>
      </c>
      <c r="H292" s="99">
        <v>3989.25</v>
      </c>
      <c r="I292" s="99">
        <f t="shared" si="95"/>
        <v>29670.000000000004</v>
      </c>
      <c r="J292" s="71"/>
      <c r="K292" s="71"/>
      <c r="L292" s="153">
        <f t="shared" si="97"/>
        <v>0</v>
      </c>
      <c r="M292" s="153">
        <f t="shared" si="98"/>
        <v>25680.750000000004</v>
      </c>
      <c r="N292" s="153">
        <f t="shared" si="99"/>
        <v>3989.25</v>
      </c>
      <c r="O292" s="153">
        <f t="shared" si="100"/>
        <v>29670.000000000004</v>
      </c>
      <c r="P292" s="99"/>
      <c r="Q292" s="99"/>
      <c r="R292" s="153">
        <f t="shared" si="101"/>
        <v>0</v>
      </c>
      <c r="S292" s="119">
        <f t="shared" si="102"/>
        <v>25680.750000000004</v>
      </c>
      <c r="T292" s="119">
        <f t="shared" si="103"/>
        <v>3989.25</v>
      </c>
      <c r="U292" s="154">
        <f t="shared" si="104"/>
        <v>29670.000000000004</v>
      </c>
      <c r="V292" s="89"/>
    </row>
    <row r="293" spans="1:22" s="86" customFormat="1" ht="15.75" x14ac:dyDescent="0.25">
      <c r="A293" s="71">
        <v>20</v>
      </c>
      <c r="B293" s="322"/>
      <c r="C293" s="322"/>
      <c r="D293" s="322"/>
      <c r="E293" s="322"/>
      <c r="F293" s="125" t="s">
        <v>628</v>
      </c>
      <c r="G293" s="99">
        <v>1345.9699999999975</v>
      </c>
      <c r="H293" s="99">
        <v>-528.97</v>
      </c>
      <c r="I293" s="99">
        <f t="shared" si="95"/>
        <v>816.9999999999975</v>
      </c>
      <c r="J293" s="71"/>
      <c r="K293" s="71"/>
      <c r="L293" s="153">
        <f t="shared" si="97"/>
        <v>0</v>
      </c>
      <c r="M293" s="153">
        <f t="shared" si="98"/>
        <v>1345.9699999999975</v>
      </c>
      <c r="N293" s="153">
        <f t="shared" si="99"/>
        <v>-528.97</v>
      </c>
      <c r="O293" s="153">
        <f t="shared" si="100"/>
        <v>816.9999999999975</v>
      </c>
      <c r="P293" s="99"/>
      <c r="Q293" s="99"/>
      <c r="R293" s="153">
        <f t="shared" si="101"/>
        <v>0</v>
      </c>
      <c r="S293" s="119">
        <f t="shared" si="102"/>
        <v>1345.9699999999975</v>
      </c>
      <c r="T293" s="119">
        <f t="shared" si="103"/>
        <v>-528.97</v>
      </c>
      <c r="U293" s="154">
        <f t="shared" si="104"/>
        <v>816.9999999999975</v>
      </c>
      <c r="V293" s="89"/>
    </row>
    <row r="294" spans="1:22" s="86" customFormat="1" ht="15.75" x14ac:dyDescent="0.25">
      <c r="A294" s="71">
        <v>21</v>
      </c>
      <c r="B294" s="322"/>
      <c r="C294" s="322"/>
      <c r="D294" s="322"/>
      <c r="E294" s="322"/>
      <c r="F294" s="125" t="s">
        <v>629</v>
      </c>
      <c r="G294" s="99">
        <v>5062.24</v>
      </c>
      <c r="H294" s="99">
        <v>2399.7600000000002</v>
      </c>
      <c r="I294" s="99">
        <f t="shared" si="95"/>
        <v>7462</v>
      </c>
      <c r="J294" s="71"/>
      <c r="K294" s="71"/>
      <c r="L294" s="153">
        <f t="shared" si="97"/>
        <v>0</v>
      </c>
      <c r="M294" s="153">
        <f t="shared" si="98"/>
        <v>5062.24</v>
      </c>
      <c r="N294" s="153">
        <f t="shared" si="99"/>
        <v>2399.7600000000002</v>
      </c>
      <c r="O294" s="153">
        <f t="shared" si="100"/>
        <v>7462</v>
      </c>
      <c r="P294" s="99"/>
      <c r="Q294" s="99"/>
      <c r="R294" s="153">
        <f t="shared" si="101"/>
        <v>0</v>
      </c>
      <c r="S294" s="119">
        <f t="shared" si="102"/>
        <v>5062.24</v>
      </c>
      <c r="T294" s="119">
        <f t="shared" si="103"/>
        <v>2399.7600000000002</v>
      </c>
      <c r="U294" s="154">
        <f t="shared" si="104"/>
        <v>7462</v>
      </c>
      <c r="V294" s="89"/>
    </row>
    <row r="295" spans="1:22" s="86" customFormat="1" ht="15.75" x14ac:dyDescent="0.25">
      <c r="A295" s="71">
        <v>22</v>
      </c>
      <c r="B295" s="322"/>
      <c r="C295" s="322"/>
      <c r="D295" s="322"/>
      <c r="E295" s="322"/>
      <c r="F295" s="125" t="s">
        <v>630</v>
      </c>
      <c r="G295" s="99">
        <v>12721.339999999998</v>
      </c>
      <c r="H295" s="99">
        <v>898.66</v>
      </c>
      <c r="I295" s="99">
        <f t="shared" si="95"/>
        <v>13619.999999999998</v>
      </c>
      <c r="J295" s="71"/>
      <c r="K295" s="71"/>
      <c r="L295" s="153">
        <f t="shared" si="97"/>
        <v>0</v>
      </c>
      <c r="M295" s="153">
        <f t="shared" si="98"/>
        <v>12721.339999999998</v>
      </c>
      <c r="N295" s="153">
        <f t="shared" si="99"/>
        <v>898.66</v>
      </c>
      <c r="O295" s="153">
        <f t="shared" si="100"/>
        <v>13619.999999999998</v>
      </c>
      <c r="P295" s="99"/>
      <c r="Q295" s="99"/>
      <c r="R295" s="153">
        <f t="shared" si="101"/>
        <v>0</v>
      </c>
      <c r="S295" s="119">
        <f t="shared" si="102"/>
        <v>12721.339999999998</v>
      </c>
      <c r="T295" s="119">
        <f t="shared" si="103"/>
        <v>898.66</v>
      </c>
      <c r="U295" s="154">
        <f t="shared" si="104"/>
        <v>13619.999999999998</v>
      </c>
      <c r="V295" s="89"/>
    </row>
    <row r="296" spans="1:22" s="86" customFormat="1" ht="15.75" x14ac:dyDescent="0.25">
      <c r="A296" s="71">
        <v>23</v>
      </c>
      <c r="B296" s="322"/>
      <c r="C296" s="322"/>
      <c r="D296" s="322"/>
      <c r="E296" s="322"/>
      <c r="F296" s="125" t="s">
        <v>631</v>
      </c>
      <c r="G296" s="99">
        <v>562</v>
      </c>
      <c r="H296" s="99">
        <v>0</v>
      </c>
      <c r="I296" s="99">
        <f t="shared" si="95"/>
        <v>562</v>
      </c>
      <c r="J296" s="71"/>
      <c r="K296" s="71"/>
      <c r="L296" s="153">
        <f t="shared" si="97"/>
        <v>0</v>
      </c>
      <c r="M296" s="153">
        <f t="shared" si="98"/>
        <v>562</v>
      </c>
      <c r="N296" s="153">
        <f t="shared" si="99"/>
        <v>0</v>
      </c>
      <c r="O296" s="153">
        <f t="shared" si="100"/>
        <v>562</v>
      </c>
      <c r="P296" s="99"/>
      <c r="Q296" s="99"/>
      <c r="R296" s="153">
        <f t="shared" si="101"/>
        <v>0</v>
      </c>
      <c r="S296" s="119">
        <f t="shared" si="102"/>
        <v>562</v>
      </c>
      <c r="T296" s="119">
        <f t="shared" si="103"/>
        <v>0</v>
      </c>
      <c r="U296" s="154">
        <f t="shared" si="104"/>
        <v>562</v>
      </c>
      <c r="V296" s="89"/>
    </row>
    <row r="297" spans="1:22" s="86" customFormat="1" ht="15.75" x14ac:dyDescent="0.25">
      <c r="A297" s="71">
        <v>24</v>
      </c>
      <c r="B297" s="322"/>
      <c r="C297" s="322"/>
      <c r="D297" s="322"/>
      <c r="E297" s="322"/>
      <c r="F297" s="125" t="s">
        <v>632</v>
      </c>
      <c r="G297" s="99">
        <v>0</v>
      </c>
      <c r="H297" s="99">
        <v>0</v>
      </c>
      <c r="I297" s="99">
        <f t="shared" si="95"/>
        <v>0</v>
      </c>
      <c r="J297" s="71"/>
      <c r="K297" s="71"/>
      <c r="L297" s="153">
        <f t="shared" si="97"/>
        <v>0</v>
      </c>
      <c r="M297" s="153">
        <f t="shared" si="98"/>
        <v>0</v>
      </c>
      <c r="N297" s="153">
        <f t="shared" si="99"/>
        <v>0</v>
      </c>
      <c r="O297" s="153">
        <f t="shared" si="100"/>
        <v>0</v>
      </c>
      <c r="P297" s="99"/>
      <c r="Q297" s="99"/>
      <c r="R297" s="153">
        <f t="shared" si="101"/>
        <v>0</v>
      </c>
      <c r="S297" s="119">
        <f t="shared" si="102"/>
        <v>0</v>
      </c>
      <c r="T297" s="119">
        <f t="shared" si="103"/>
        <v>0</v>
      </c>
      <c r="U297" s="154">
        <f t="shared" si="104"/>
        <v>0</v>
      </c>
      <c r="V297" s="89"/>
    </row>
    <row r="298" spans="1:22" s="86" customFormat="1" ht="15.75" x14ac:dyDescent="0.25">
      <c r="A298" s="71">
        <v>25</v>
      </c>
      <c r="B298" s="322"/>
      <c r="C298" s="322"/>
      <c r="D298" s="322"/>
      <c r="E298" s="322"/>
      <c r="F298" s="125" t="s">
        <v>633</v>
      </c>
      <c r="G298" s="99">
        <v>0</v>
      </c>
      <c r="H298" s="99">
        <v>0</v>
      </c>
      <c r="I298" s="99">
        <f t="shared" si="95"/>
        <v>0</v>
      </c>
      <c r="J298" s="71"/>
      <c r="K298" s="71"/>
      <c r="L298" s="153">
        <f t="shared" si="97"/>
        <v>0</v>
      </c>
      <c r="M298" s="153">
        <f t="shared" si="98"/>
        <v>0</v>
      </c>
      <c r="N298" s="153">
        <f t="shared" si="99"/>
        <v>0</v>
      </c>
      <c r="O298" s="153">
        <f t="shared" si="100"/>
        <v>0</v>
      </c>
      <c r="P298" s="99"/>
      <c r="Q298" s="99"/>
      <c r="R298" s="153">
        <f t="shared" si="101"/>
        <v>0</v>
      </c>
      <c r="S298" s="119">
        <f t="shared" si="102"/>
        <v>0</v>
      </c>
      <c r="T298" s="119">
        <f t="shared" si="103"/>
        <v>0</v>
      </c>
      <c r="U298" s="154">
        <f t="shared" si="104"/>
        <v>0</v>
      </c>
      <c r="V298" s="89"/>
    </row>
    <row r="299" spans="1:22" s="86" customFormat="1" ht="15.75" x14ac:dyDescent="0.25">
      <c r="A299" s="94">
        <v>26</v>
      </c>
      <c r="B299" s="322"/>
      <c r="C299" s="322"/>
      <c r="D299" s="322"/>
      <c r="E299" s="322"/>
      <c r="F299" s="132" t="s">
        <v>634</v>
      </c>
      <c r="G299" s="99">
        <v>-61831.26999999999</v>
      </c>
      <c r="H299" s="99">
        <v>-3459.7299999999996</v>
      </c>
      <c r="I299" s="99">
        <f t="shared" si="95"/>
        <v>-65290.999999999985</v>
      </c>
      <c r="J299" s="71"/>
      <c r="K299" s="71"/>
      <c r="L299" s="153">
        <f t="shared" si="97"/>
        <v>0</v>
      </c>
      <c r="M299" s="153">
        <f t="shared" si="98"/>
        <v>-61831.26999999999</v>
      </c>
      <c r="N299" s="153">
        <f t="shared" si="99"/>
        <v>-3459.7299999999996</v>
      </c>
      <c r="O299" s="153">
        <f t="shared" si="100"/>
        <v>-65290.999999999985</v>
      </c>
      <c r="P299" s="99"/>
      <c r="Q299" s="99"/>
      <c r="R299" s="153">
        <f t="shared" si="101"/>
        <v>0</v>
      </c>
      <c r="S299" s="119">
        <f t="shared" si="102"/>
        <v>-61831.26999999999</v>
      </c>
      <c r="T299" s="119">
        <f t="shared" si="103"/>
        <v>-3459.7299999999996</v>
      </c>
      <c r="U299" s="154">
        <f t="shared" si="104"/>
        <v>-65290.999999999985</v>
      </c>
      <c r="V299" s="89"/>
    </row>
    <row r="300" spans="1:22" s="86" customFormat="1" ht="15.75" x14ac:dyDescent="0.25">
      <c r="A300" s="94">
        <v>27</v>
      </c>
      <c r="B300" s="322"/>
      <c r="C300" s="322"/>
      <c r="D300" s="322"/>
      <c r="E300" s="322"/>
      <c r="F300" s="132" t="s">
        <v>635</v>
      </c>
      <c r="G300" s="99">
        <v>18807.629999999997</v>
      </c>
      <c r="H300" s="99">
        <v>1601.37</v>
      </c>
      <c r="I300" s="99">
        <f t="shared" si="95"/>
        <v>20408.999999999996</v>
      </c>
      <c r="J300" s="71"/>
      <c r="K300" s="71"/>
      <c r="L300" s="153">
        <f t="shared" ref="L300:L413" si="105">J300+K300</f>
        <v>0</v>
      </c>
      <c r="M300" s="153">
        <f t="shared" ref="M300:M413" si="106">G300+J300</f>
        <v>18807.629999999997</v>
      </c>
      <c r="N300" s="153">
        <f t="shared" ref="N300:N413" si="107">H300+K300</f>
        <v>1601.37</v>
      </c>
      <c r="O300" s="153">
        <f t="shared" ref="O300:O413" si="108">I300+L300</f>
        <v>20408.999999999996</v>
      </c>
      <c r="P300" s="99"/>
      <c r="Q300" s="99"/>
      <c r="R300" s="153">
        <f t="shared" ref="R300:R413" si="109">P300+Q300</f>
        <v>0</v>
      </c>
      <c r="S300" s="119">
        <f t="shared" ref="S300:S413" si="110">M300-P300</f>
        <v>18807.629999999997</v>
      </c>
      <c r="T300" s="119">
        <f t="shared" ref="T300:T413" si="111">N300-Q300</f>
        <v>1601.37</v>
      </c>
      <c r="U300" s="154">
        <f t="shared" ref="U300:U413" si="112">O300-R300</f>
        <v>20408.999999999996</v>
      </c>
      <c r="V300" s="89"/>
    </row>
    <row r="301" spans="1:22" s="86" customFormat="1" ht="15.75" x14ac:dyDescent="0.25">
      <c r="A301" s="94">
        <v>28</v>
      </c>
      <c r="B301" s="322"/>
      <c r="C301" s="322"/>
      <c r="D301" s="322"/>
      <c r="E301" s="322"/>
      <c r="F301" s="132" t="s">
        <v>196</v>
      </c>
      <c r="G301" s="99">
        <v>13907.66</v>
      </c>
      <c r="H301" s="99">
        <v>1529.34</v>
      </c>
      <c r="I301" s="99">
        <f t="shared" si="95"/>
        <v>15437</v>
      </c>
      <c r="J301" s="71"/>
      <c r="K301" s="71"/>
      <c r="L301" s="153">
        <f t="shared" si="105"/>
        <v>0</v>
      </c>
      <c r="M301" s="153">
        <f t="shared" si="106"/>
        <v>13907.66</v>
      </c>
      <c r="N301" s="153">
        <f t="shared" si="107"/>
        <v>1529.34</v>
      </c>
      <c r="O301" s="153">
        <f t="shared" si="108"/>
        <v>15437</v>
      </c>
      <c r="P301" s="99"/>
      <c r="Q301" s="99"/>
      <c r="R301" s="153">
        <f t="shared" si="109"/>
        <v>0</v>
      </c>
      <c r="S301" s="119">
        <f t="shared" si="110"/>
        <v>13907.66</v>
      </c>
      <c r="T301" s="119">
        <f t="shared" si="111"/>
        <v>1529.34</v>
      </c>
      <c r="U301" s="154">
        <f t="shared" si="112"/>
        <v>15437</v>
      </c>
      <c r="V301" s="89"/>
    </row>
    <row r="302" spans="1:22" s="86" customFormat="1" ht="15.75" x14ac:dyDescent="0.25">
      <c r="A302" s="94">
        <v>29</v>
      </c>
      <c r="B302" s="322"/>
      <c r="C302" s="322"/>
      <c r="D302" s="322"/>
      <c r="E302" s="322"/>
      <c r="F302" s="132" t="s">
        <v>197</v>
      </c>
      <c r="G302" s="99">
        <v>4434.25</v>
      </c>
      <c r="H302" s="99">
        <v>233.75</v>
      </c>
      <c r="I302" s="99">
        <f t="shared" si="95"/>
        <v>4668</v>
      </c>
      <c r="J302" s="71"/>
      <c r="K302" s="71"/>
      <c r="L302" s="153">
        <f t="shared" si="105"/>
        <v>0</v>
      </c>
      <c r="M302" s="153">
        <f t="shared" si="106"/>
        <v>4434.25</v>
      </c>
      <c r="N302" s="153">
        <f t="shared" si="107"/>
        <v>233.75</v>
      </c>
      <c r="O302" s="153">
        <f t="shared" si="108"/>
        <v>4668</v>
      </c>
      <c r="P302" s="99"/>
      <c r="Q302" s="99"/>
      <c r="R302" s="153">
        <f t="shared" si="109"/>
        <v>0</v>
      </c>
      <c r="S302" s="119">
        <f t="shared" si="110"/>
        <v>4434.25</v>
      </c>
      <c r="T302" s="119">
        <f t="shared" si="111"/>
        <v>233.75</v>
      </c>
      <c r="U302" s="154">
        <f t="shared" si="112"/>
        <v>4668</v>
      </c>
      <c r="V302" s="89"/>
    </row>
    <row r="303" spans="1:22" s="86" customFormat="1" ht="15.75" x14ac:dyDescent="0.25">
      <c r="A303" s="94">
        <v>30</v>
      </c>
      <c r="B303" s="322"/>
      <c r="C303" s="322"/>
      <c r="D303" s="322"/>
      <c r="E303" s="322"/>
      <c r="F303" s="132" t="s">
        <v>198</v>
      </c>
      <c r="G303" s="99">
        <v>128536.55</v>
      </c>
      <c r="H303" s="99">
        <v>1772.45</v>
      </c>
      <c r="I303" s="99">
        <f t="shared" si="95"/>
        <v>130309</v>
      </c>
      <c r="J303" s="71"/>
      <c r="K303" s="71"/>
      <c r="L303" s="153">
        <f t="shared" si="105"/>
        <v>0</v>
      </c>
      <c r="M303" s="153">
        <f t="shared" si="106"/>
        <v>128536.55</v>
      </c>
      <c r="N303" s="153">
        <f t="shared" si="107"/>
        <v>1772.45</v>
      </c>
      <c r="O303" s="153">
        <f t="shared" si="108"/>
        <v>130309</v>
      </c>
      <c r="P303" s="99"/>
      <c r="Q303" s="99"/>
      <c r="R303" s="153">
        <f t="shared" si="109"/>
        <v>0</v>
      </c>
      <c r="S303" s="119">
        <f t="shared" si="110"/>
        <v>128536.55</v>
      </c>
      <c r="T303" s="119">
        <f t="shared" si="111"/>
        <v>1772.45</v>
      </c>
      <c r="U303" s="154">
        <f t="shared" si="112"/>
        <v>130309</v>
      </c>
      <c r="V303" s="89"/>
    </row>
    <row r="304" spans="1:22" s="86" customFormat="1" ht="15.75" x14ac:dyDescent="0.25">
      <c r="A304" s="94">
        <v>31</v>
      </c>
      <c r="B304" s="322"/>
      <c r="C304" s="322"/>
      <c r="D304" s="322"/>
      <c r="E304" s="322"/>
      <c r="F304" s="132" t="s">
        <v>636</v>
      </c>
      <c r="G304" s="99">
        <v>1916.6800000000003</v>
      </c>
      <c r="H304" s="99">
        <v>2827.32</v>
      </c>
      <c r="I304" s="99">
        <f t="shared" si="95"/>
        <v>4744</v>
      </c>
      <c r="J304" s="71"/>
      <c r="K304" s="71"/>
      <c r="L304" s="153">
        <f t="shared" si="105"/>
        <v>0</v>
      </c>
      <c r="M304" s="153">
        <f t="shared" si="106"/>
        <v>1916.6800000000003</v>
      </c>
      <c r="N304" s="153">
        <f t="shared" si="107"/>
        <v>2827.32</v>
      </c>
      <c r="O304" s="153">
        <f t="shared" si="108"/>
        <v>4744</v>
      </c>
      <c r="P304" s="99"/>
      <c r="Q304" s="99"/>
      <c r="R304" s="153">
        <f t="shared" si="109"/>
        <v>0</v>
      </c>
      <c r="S304" s="119">
        <f t="shared" si="110"/>
        <v>1916.6800000000003</v>
      </c>
      <c r="T304" s="119">
        <f t="shared" si="111"/>
        <v>2827.32</v>
      </c>
      <c r="U304" s="154">
        <f t="shared" si="112"/>
        <v>4744</v>
      </c>
      <c r="V304" s="89"/>
    </row>
    <row r="305" spans="1:22" s="86" customFormat="1" ht="15.75" x14ac:dyDescent="0.25">
      <c r="A305" s="94">
        <v>32</v>
      </c>
      <c r="B305" s="322"/>
      <c r="C305" s="322"/>
      <c r="D305" s="322"/>
      <c r="E305" s="322"/>
      <c r="F305" s="132" t="s">
        <v>571</v>
      </c>
      <c r="G305" s="99">
        <v>20100.43</v>
      </c>
      <c r="H305" s="99">
        <v>2386.5700000000002</v>
      </c>
      <c r="I305" s="99">
        <f t="shared" si="95"/>
        <v>22487</v>
      </c>
      <c r="J305" s="71"/>
      <c r="K305" s="71"/>
      <c r="L305" s="153">
        <f t="shared" si="105"/>
        <v>0</v>
      </c>
      <c r="M305" s="153">
        <f t="shared" si="106"/>
        <v>20100.43</v>
      </c>
      <c r="N305" s="153">
        <f t="shared" si="107"/>
        <v>2386.5700000000002</v>
      </c>
      <c r="O305" s="153">
        <f t="shared" si="108"/>
        <v>22487</v>
      </c>
      <c r="P305" s="99"/>
      <c r="Q305" s="99"/>
      <c r="R305" s="153">
        <f t="shared" si="109"/>
        <v>0</v>
      </c>
      <c r="S305" s="119">
        <f t="shared" si="110"/>
        <v>20100.43</v>
      </c>
      <c r="T305" s="119">
        <f t="shared" si="111"/>
        <v>2386.5700000000002</v>
      </c>
      <c r="U305" s="154">
        <f t="shared" si="112"/>
        <v>22487</v>
      </c>
      <c r="V305" s="89"/>
    </row>
    <row r="306" spans="1:22" s="86" customFormat="1" ht="15.75" x14ac:dyDescent="0.25">
      <c r="A306" s="94">
        <v>33</v>
      </c>
      <c r="B306" s="322"/>
      <c r="C306" s="322"/>
      <c r="D306" s="322"/>
      <c r="E306" s="322"/>
      <c r="F306" s="132" t="s">
        <v>637</v>
      </c>
      <c r="G306" s="99">
        <v>9742.92</v>
      </c>
      <c r="H306" s="99">
        <v>3777.08</v>
      </c>
      <c r="I306" s="99">
        <f t="shared" si="95"/>
        <v>13520</v>
      </c>
      <c r="J306" s="71"/>
      <c r="K306" s="71"/>
      <c r="L306" s="153">
        <f t="shared" si="105"/>
        <v>0</v>
      </c>
      <c r="M306" s="153">
        <f t="shared" si="106"/>
        <v>9742.92</v>
      </c>
      <c r="N306" s="153">
        <f t="shared" si="107"/>
        <v>3777.08</v>
      </c>
      <c r="O306" s="153">
        <f t="shared" si="108"/>
        <v>13520</v>
      </c>
      <c r="P306" s="99"/>
      <c r="Q306" s="99"/>
      <c r="R306" s="153">
        <f t="shared" si="109"/>
        <v>0</v>
      </c>
      <c r="S306" s="119">
        <f t="shared" si="110"/>
        <v>9742.92</v>
      </c>
      <c r="T306" s="119">
        <f t="shared" si="111"/>
        <v>3777.08</v>
      </c>
      <c r="U306" s="154">
        <f t="shared" si="112"/>
        <v>13520</v>
      </c>
      <c r="V306" s="89"/>
    </row>
    <row r="307" spans="1:22" s="86" customFormat="1" ht="15.75" x14ac:dyDescent="0.25">
      <c r="A307" s="94">
        <v>34</v>
      </c>
      <c r="B307" s="336"/>
      <c r="C307" s="336"/>
      <c r="D307" s="336"/>
      <c r="E307" s="336"/>
      <c r="F307" s="132" t="s">
        <v>638</v>
      </c>
      <c r="G307" s="99">
        <v>3203.46</v>
      </c>
      <c r="H307" s="99">
        <v>2488.54</v>
      </c>
      <c r="I307" s="99">
        <f t="shared" si="95"/>
        <v>5692</v>
      </c>
      <c r="J307" s="71"/>
      <c r="K307" s="71"/>
      <c r="L307" s="153">
        <f t="shared" si="105"/>
        <v>0</v>
      </c>
      <c r="M307" s="153">
        <f t="shared" si="106"/>
        <v>3203.46</v>
      </c>
      <c r="N307" s="153">
        <f t="shared" si="107"/>
        <v>2488.54</v>
      </c>
      <c r="O307" s="153">
        <f t="shared" si="108"/>
        <v>5692</v>
      </c>
      <c r="P307" s="99"/>
      <c r="Q307" s="99"/>
      <c r="R307" s="153">
        <f t="shared" si="109"/>
        <v>0</v>
      </c>
      <c r="S307" s="119">
        <f t="shared" si="110"/>
        <v>3203.46</v>
      </c>
      <c r="T307" s="119">
        <f t="shared" si="111"/>
        <v>2488.54</v>
      </c>
      <c r="U307" s="154">
        <f t="shared" si="112"/>
        <v>5692</v>
      </c>
      <c r="V307" s="89"/>
    </row>
    <row r="308" spans="1:22" s="113" customFormat="1" ht="15.75" x14ac:dyDescent="0.25">
      <c r="A308" s="318" t="s">
        <v>43</v>
      </c>
      <c r="B308" s="319"/>
      <c r="C308" s="319"/>
      <c r="D308" s="319"/>
      <c r="E308" s="319"/>
      <c r="F308" s="135">
        <f>A307</f>
        <v>34</v>
      </c>
      <c r="G308" s="75">
        <f>SUM(G274:G307)</f>
        <v>505465.39999999991</v>
      </c>
      <c r="H308" s="75">
        <f t="shared" ref="H308:U308" si="113">SUM(H274:H307)</f>
        <v>178542.59999999998</v>
      </c>
      <c r="I308" s="75">
        <f t="shared" si="113"/>
        <v>684008</v>
      </c>
      <c r="J308" s="75">
        <f t="shared" si="113"/>
        <v>0</v>
      </c>
      <c r="K308" s="75">
        <f t="shared" si="113"/>
        <v>0</v>
      </c>
      <c r="L308" s="75">
        <f t="shared" si="113"/>
        <v>0</v>
      </c>
      <c r="M308" s="75">
        <f t="shared" si="113"/>
        <v>505465.39999999991</v>
      </c>
      <c r="N308" s="75">
        <f t="shared" si="113"/>
        <v>178542.59999999998</v>
      </c>
      <c r="O308" s="75">
        <f t="shared" si="113"/>
        <v>684008</v>
      </c>
      <c r="P308" s="75">
        <f t="shared" si="113"/>
        <v>0</v>
      </c>
      <c r="Q308" s="75">
        <f t="shared" si="113"/>
        <v>0</v>
      </c>
      <c r="R308" s="75">
        <f t="shared" si="113"/>
        <v>0</v>
      </c>
      <c r="S308" s="75">
        <f t="shared" si="113"/>
        <v>505465.39999999991</v>
      </c>
      <c r="T308" s="75">
        <f t="shared" si="113"/>
        <v>178542.59999999998</v>
      </c>
      <c r="U308" s="75">
        <f t="shared" si="113"/>
        <v>684008</v>
      </c>
      <c r="V308" s="83"/>
    </row>
    <row r="309" spans="1:22" s="86" customFormat="1" ht="15.75" x14ac:dyDescent="0.25">
      <c r="A309" s="71">
        <v>1</v>
      </c>
      <c r="B309" s="321" t="s">
        <v>1216</v>
      </c>
      <c r="C309" s="321" t="s">
        <v>5535</v>
      </c>
      <c r="D309" s="321" t="s">
        <v>5535</v>
      </c>
      <c r="E309" s="321" t="s">
        <v>846</v>
      </c>
      <c r="F309" s="125" t="s">
        <v>847</v>
      </c>
      <c r="G309" s="99">
        <v>13894.029999999997</v>
      </c>
      <c r="H309" s="99">
        <v>2280.9699999999998</v>
      </c>
      <c r="I309" s="99">
        <f t="shared" si="95"/>
        <v>16174.999999999996</v>
      </c>
      <c r="J309" s="71"/>
      <c r="K309" s="71"/>
      <c r="L309" s="153">
        <f t="shared" ref="L309:L354" si="114">J309+K309</f>
        <v>0</v>
      </c>
      <c r="M309" s="153">
        <f t="shared" ref="M309:M354" si="115">G309+J309</f>
        <v>13894.029999999997</v>
      </c>
      <c r="N309" s="153">
        <f t="shared" ref="N309:N354" si="116">H309+K309</f>
        <v>2280.9699999999998</v>
      </c>
      <c r="O309" s="153">
        <f t="shared" ref="O309:O354" si="117">I309+L309</f>
        <v>16174.999999999996</v>
      </c>
      <c r="P309" s="99"/>
      <c r="Q309" s="99"/>
      <c r="R309" s="153">
        <f t="shared" ref="R309:R354" si="118">P309+Q309</f>
        <v>0</v>
      </c>
      <c r="S309" s="119">
        <f t="shared" ref="S309:S354" si="119">M309-P309</f>
        <v>13894.029999999997</v>
      </c>
      <c r="T309" s="119">
        <f t="shared" ref="T309:T354" si="120">N309-Q309</f>
        <v>2280.9699999999998</v>
      </c>
      <c r="U309" s="154">
        <f t="shared" ref="U309:U354" si="121">O309-R309</f>
        <v>16174.999999999996</v>
      </c>
      <c r="V309" s="89"/>
    </row>
    <row r="310" spans="1:22" s="86" customFormat="1" ht="15.75" x14ac:dyDescent="0.25">
      <c r="A310" s="71">
        <v>2</v>
      </c>
      <c r="B310" s="322"/>
      <c r="C310" s="322"/>
      <c r="D310" s="322"/>
      <c r="E310" s="322"/>
      <c r="F310" s="125" t="s">
        <v>216</v>
      </c>
      <c r="G310" s="99">
        <v>20640.2</v>
      </c>
      <c r="H310" s="99">
        <v>-10964.199999999997</v>
      </c>
      <c r="I310" s="99">
        <f t="shared" si="95"/>
        <v>9676.0000000000036</v>
      </c>
      <c r="J310" s="71"/>
      <c r="K310" s="71"/>
      <c r="L310" s="153">
        <f t="shared" si="114"/>
        <v>0</v>
      </c>
      <c r="M310" s="153">
        <f t="shared" si="115"/>
        <v>20640.2</v>
      </c>
      <c r="N310" s="153">
        <f t="shared" si="116"/>
        <v>-10964.199999999997</v>
      </c>
      <c r="O310" s="153">
        <f t="shared" si="117"/>
        <v>9676.0000000000036</v>
      </c>
      <c r="P310" s="99"/>
      <c r="Q310" s="99"/>
      <c r="R310" s="153">
        <f t="shared" si="118"/>
        <v>0</v>
      </c>
      <c r="S310" s="119">
        <f t="shared" si="119"/>
        <v>20640.2</v>
      </c>
      <c r="T310" s="119">
        <f t="shared" si="120"/>
        <v>-10964.199999999997</v>
      </c>
      <c r="U310" s="154">
        <f t="shared" si="121"/>
        <v>9676.0000000000036</v>
      </c>
      <c r="V310" s="89"/>
    </row>
    <row r="311" spans="1:22" s="86" customFormat="1" ht="15.75" x14ac:dyDescent="0.25">
      <c r="A311" s="71">
        <v>3</v>
      </c>
      <c r="B311" s="322"/>
      <c r="C311" s="322"/>
      <c r="D311" s="322"/>
      <c r="E311" s="322"/>
      <c r="F311" s="125" t="s">
        <v>848</v>
      </c>
      <c r="G311" s="99">
        <v>20392.919999999998</v>
      </c>
      <c r="H311" s="99">
        <v>-12451.919999999998</v>
      </c>
      <c r="I311" s="99">
        <f t="shared" si="95"/>
        <v>7941</v>
      </c>
      <c r="J311" s="71"/>
      <c r="K311" s="71"/>
      <c r="L311" s="153">
        <f t="shared" si="114"/>
        <v>0</v>
      </c>
      <c r="M311" s="153">
        <f t="shared" si="115"/>
        <v>20392.919999999998</v>
      </c>
      <c r="N311" s="153">
        <f t="shared" si="116"/>
        <v>-12451.919999999998</v>
      </c>
      <c r="O311" s="153">
        <f t="shared" si="117"/>
        <v>7941</v>
      </c>
      <c r="P311" s="99"/>
      <c r="Q311" s="99"/>
      <c r="R311" s="153">
        <f t="shared" si="118"/>
        <v>0</v>
      </c>
      <c r="S311" s="119">
        <f t="shared" si="119"/>
        <v>20392.919999999998</v>
      </c>
      <c r="T311" s="119">
        <f t="shared" si="120"/>
        <v>-12451.919999999998</v>
      </c>
      <c r="U311" s="154">
        <f t="shared" si="121"/>
        <v>7941</v>
      </c>
      <c r="V311" s="89"/>
    </row>
    <row r="312" spans="1:22" s="86" customFormat="1" ht="15.75" x14ac:dyDescent="0.25">
      <c r="A312" s="71">
        <v>4</v>
      </c>
      <c r="B312" s="322"/>
      <c r="C312" s="322"/>
      <c r="D312" s="322"/>
      <c r="E312" s="322"/>
      <c r="F312" s="125" t="s">
        <v>230</v>
      </c>
      <c r="G312" s="99">
        <v>-8271.880000000001</v>
      </c>
      <c r="H312" s="99">
        <v>5268.88</v>
      </c>
      <c r="I312" s="99">
        <f t="shared" si="95"/>
        <v>-3003.0000000000009</v>
      </c>
      <c r="J312" s="71"/>
      <c r="K312" s="71"/>
      <c r="L312" s="153">
        <f t="shared" si="114"/>
        <v>0</v>
      </c>
      <c r="M312" s="153">
        <f t="shared" si="115"/>
        <v>-8271.880000000001</v>
      </c>
      <c r="N312" s="153">
        <f t="shared" si="116"/>
        <v>5268.88</v>
      </c>
      <c r="O312" s="153">
        <f t="shared" si="117"/>
        <v>-3003.0000000000009</v>
      </c>
      <c r="P312" s="99"/>
      <c r="Q312" s="99"/>
      <c r="R312" s="153">
        <f t="shared" si="118"/>
        <v>0</v>
      </c>
      <c r="S312" s="119">
        <f t="shared" si="119"/>
        <v>-8271.880000000001</v>
      </c>
      <c r="T312" s="119">
        <f t="shared" si="120"/>
        <v>5268.88</v>
      </c>
      <c r="U312" s="154">
        <f t="shared" si="121"/>
        <v>-3003.0000000000009</v>
      </c>
      <c r="V312" s="89"/>
    </row>
    <row r="313" spans="1:22" s="86" customFormat="1" ht="15.75" x14ac:dyDescent="0.25">
      <c r="A313" s="71">
        <v>5</v>
      </c>
      <c r="B313" s="322"/>
      <c r="C313" s="322"/>
      <c r="D313" s="322"/>
      <c r="E313" s="322"/>
      <c r="F313" s="125" t="s">
        <v>231</v>
      </c>
      <c r="G313" s="99">
        <v>9752.32</v>
      </c>
      <c r="H313" s="99">
        <v>11576.68</v>
      </c>
      <c r="I313" s="99">
        <f t="shared" si="95"/>
        <v>21329</v>
      </c>
      <c r="J313" s="71"/>
      <c r="K313" s="71"/>
      <c r="L313" s="153">
        <f t="shared" si="114"/>
        <v>0</v>
      </c>
      <c r="M313" s="153">
        <f t="shared" si="115"/>
        <v>9752.32</v>
      </c>
      <c r="N313" s="153">
        <f t="shared" si="116"/>
        <v>11576.68</v>
      </c>
      <c r="O313" s="153">
        <f t="shared" si="117"/>
        <v>21329</v>
      </c>
      <c r="P313" s="99"/>
      <c r="Q313" s="99"/>
      <c r="R313" s="153">
        <f t="shared" si="118"/>
        <v>0</v>
      </c>
      <c r="S313" s="119">
        <f t="shared" si="119"/>
        <v>9752.32</v>
      </c>
      <c r="T313" s="119">
        <f t="shared" si="120"/>
        <v>11576.68</v>
      </c>
      <c r="U313" s="154">
        <f t="shared" si="121"/>
        <v>21329</v>
      </c>
      <c r="V313" s="89"/>
    </row>
    <row r="314" spans="1:22" s="86" customFormat="1" ht="15.75" x14ac:dyDescent="0.25">
      <c r="A314" s="71">
        <v>6</v>
      </c>
      <c r="B314" s="322"/>
      <c r="C314" s="322"/>
      <c r="D314" s="322"/>
      <c r="E314" s="322"/>
      <c r="F314" s="125" t="s">
        <v>849</v>
      </c>
      <c r="G314" s="99">
        <v>-2013.31</v>
      </c>
      <c r="H314" s="99">
        <v>-623.68999999999994</v>
      </c>
      <c r="I314" s="99">
        <f t="shared" si="95"/>
        <v>-2637</v>
      </c>
      <c r="J314" s="71"/>
      <c r="K314" s="71"/>
      <c r="L314" s="153">
        <f t="shared" si="114"/>
        <v>0</v>
      </c>
      <c r="M314" s="153">
        <f t="shared" si="115"/>
        <v>-2013.31</v>
      </c>
      <c r="N314" s="153">
        <f t="shared" si="116"/>
        <v>-623.68999999999994</v>
      </c>
      <c r="O314" s="153">
        <f t="shared" si="117"/>
        <v>-2637</v>
      </c>
      <c r="P314" s="99"/>
      <c r="Q314" s="99"/>
      <c r="R314" s="153">
        <f t="shared" si="118"/>
        <v>0</v>
      </c>
      <c r="S314" s="119">
        <f t="shared" si="119"/>
        <v>-2013.31</v>
      </c>
      <c r="T314" s="119">
        <f t="shared" si="120"/>
        <v>-623.68999999999994</v>
      </c>
      <c r="U314" s="154">
        <f t="shared" si="121"/>
        <v>-2637</v>
      </c>
      <c r="V314" s="89"/>
    </row>
    <row r="315" spans="1:22" s="86" customFormat="1" ht="15.75" x14ac:dyDescent="0.25">
      <c r="A315" s="71">
        <v>7</v>
      </c>
      <c r="B315" s="322"/>
      <c r="C315" s="322"/>
      <c r="D315" s="322"/>
      <c r="E315" s="322"/>
      <c r="F315" s="125" t="s">
        <v>850</v>
      </c>
      <c r="G315" s="99">
        <v>-683.75999999999976</v>
      </c>
      <c r="H315" s="99">
        <v>-189.24</v>
      </c>
      <c r="I315" s="99">
        <f t="shared" si="95"/>
        <v>-872.99999999999977</v>
      </c>
      <c r="J315" s="71"/>
      <c r="K315" s="71"/>
      <c r="L315" s="153">
        <f t="shared" si="114"/>
        <v>0</v>
      </c>
      <c r="M315" s="153">
        <f t="shared" si="115"/>
        <v>-683.75999999999976</v>
      </c>
      <c r="N315" s="153">
        <f t="shared" si="116"/>
        <v>-189.24</v>
      </c>
      <c r="O315" s="153">
        <f t="shared" si="117"/>
        <v>-872.99999999999977</v>
      </c>
      <c r="P315" s="99"/>
      <c r="Q315" s="99"/>
      <c r="R315" s="153">
        <f t="shared" si="118"/>
        <v>0</v>
      </c>
      <c r="S315" s="119">
        <f t="shared" si="119"/>
        <v>-683.75999999999976</v>
      </c>
      <c r="T315" s="119">
        <f t="shared" si="120"/>
        <v>-189.24</v>
      </c>
      <c r="U315" s="154">
        <f t="shared" si="121"/>
        <v>-872.99999999999977</v>
      </c>
      <c r="V315" s="89"/>
    </row>
    <row r="316" spans="1:22" s="86" customFormat="1" ht="15.75" x14ac:dyDescent="0.25">
      <c r="A316" s="71">
        <v>8</v>
      </c>
      <c r="B316" s="322"/>
      <c r="C316" s="322"/>
      <c r="D316" s="322"/>
      <c r="E316" s="322"/>
      <c r="F316" s="125" t="s">
        <v>232</v>
      </c>
      <c r="G316" s="99">
        <v>15417.900000000001</v>
      </c>
      <c r="H316" s="99">
        <v>14598.1</v>
      </c>
      <c r="I316" s="99">
        <f t="shared" si="95"/>
        <v>30016</v>
      </c>
      <c r="J316" s="71"/>
      <c r="K316" s="71"/>
      <c r="L316" s="153">
        <f t="shared" si="114"/>
        <v>0</v>
      </c>
      <c r="M316" s="153">
        <f t="shared" si="115"/>
        <v>15417.900000000001</v>
      </c>
      <c r="N316" s="153">
        <f t="shared" si="116"/>
        <v>14598.1</v>
      </c>
      <c r="O316" s="153">
        <f t="shared" si="117"/>
        <v>30016</v>
      </c>
      <c r="P316" s="99"/>
      <c r="Q316" s="99"/>
      <c r="R316" s="153">
        <f t="shared" si="118"/>
        <v>0</v>
      </c>
      <c r="S316" s="119">
        <f t="shared" si="119"/>
        <v>15417.900000000001</v>
      </c>
      <c r="T316" s="119">
        <f t="shared" si="120"/>
        <v>14598.1</v>
      </c>
      <c r="U316" s="154">
        <f t="shared" si="121"/>
        <v>30016</v>
      </c>
      <c r="V316" s="89"/>
    </row>
    <row r="317" spans="1:22" s="86" customFormat="1" ht="15.75" x14ac:dyDescent="0.25">
      <c r="A317" s="71">
        <v>9</v>
      </c>
      <c r="B317" s="322"/>
      <c r="C317" s="322"/>
      <c r="D317" s="322"/>
      <c r="E317" s="322"/>
      <c r="F317" s="125" t="s">
        <v>233</v>
      </c>
      <c r="G317" s="99">
        <v>22184.83</v>
      </c>
      <c r="H317" s="99">
        <v>8332.17</v>
      </c>
      <c r="I317" s="99">
        <f t="shared" si="95"/>
        <v>30517</v>
      </c>
      <c r="J317" s="71"/>
      <c r="K317" s="71"/>
      <c r="L317" s="153">
        <f t="shared" si="114"/>
        <v>0</v>
      </c>
      <c r="M317" s="153">
        <f t="shared" si="115"/>
        <v>22184.83</v>
      </c>
      <c r="N317" s="153">
        <f t="shared" si="116"/>
        <v>8332.17</v>
      </c>
      <c r="O317" s="153">
        <f t="shared" si="117"/>
        <v>30517</v>
      </c>
      <c r="P317" s="99"/>
      <c r="Q317" s="99"/>
      <c r="R317" s="153">
        <f t="shared" si="118"/>
        <v>0</v>
      </c>
      <c r="S317" s="119">
        <f t="shared" si="119"/>
        <v>22184.83</v>
      </c>
      <c r="T317" s="119">
        <f t="shared" si="120"/>
        <v>8332.17</v>
      </c>
      <c r="U317" s="154">
        <f t="shared" si="121"/>
        <v>30517</v>
      </c>
      <c r="V317" s="89"/>
    </row>
    <row r="318" spans="1:22" s="86" customFormat="1" ht="15.75" x14ac:dyDescent="0.25">
      <c r="A318" s="71">
        <v>10</v>
      </c>
      <c r="B318" s="322"/>
      <c r="C318" s="322"/>
      <c r="D318" s="322"/>
      <c r="E318" s="322"/>
      <c r="F318" s="125" t="s">
        <v>851</v>
      </c>
      <c r="G318" s="99">
        <v>29689.480000000003</v>
      </c>
      <c r="H318" s="99">
        <v>22752.52</v>
      </c>
      <c r="I318" s="99">
        <f t="shared" si="95"/>
        <v>52442</v>
      </c>
      <c r="J318" s="71"/>
      <c r="K318" s="71"/>
      <c r="L318" s="153">
        <f t="shared" si="114"/>
        <v>0</v>
      </c>
      <c r="M318" s="153">
        <f t="shared" si="115"/>
        <v>29689.480000000003</v>
      </c>
      <c r="N318" s="153">
        <f t="shared" si="116"/>
        <v>22752.52</v>
      </c>
      <c r="O318" s="153">
        <f t="shared" si="117"/>
        <v>52442</v>
      </c>
      <c r="P318" s="99"/>
      <c r="Q318" s="99"/>
      <c r="R318" s="153">
        <f t="shared" si="118"/>
        <v>0</v>
      </c>
      <c r="S318" s="119">
        <f t="shared" si="119"/>
        <v>29689.480000000003</v>
      </c>
      <c r="T318" s="119">
        <f t="shared" si="120"/>
        <v>22752.52</v>
      </c>
      <c r="U318" s="154">
        <f t="shared" si="121"/>
        <v>52442</v>
      </c>
      <c r="V318" s="89"/>
    </row>
    <row r="319" spans="1:22" s="86" customFormat="1" ht="15.75" x14ac:dyDescent="0.25">
      <c r="A319" s="71">
        <v>11</v>
      </c>
      <c r="B319" s="322"/>
      <c r="C319" s="322"/>
      <c r="D319" s="322"/>
      <c r="E319" s="322"/>
      <c r="F319" s="125" t="s">
        <v>234</v>
      </c>
      <c r="G319" s="99">
        <v>7327.46</v>
      </c>
      <c r="H319" s="99">
        <v>5953.54</v>
      </c>
      <c r="I319" s="99">
        <f t="shared" si="95"/>
        <v>13281</v>
      </c>
      <c r="J319" s="71"/>
      <c r="K319" s="71"/>
      <c r="L319" s="153">
        <f t="shared" si="114"/>
        <v>0</v>
      </c>
      <c r="M319" s="153">
        <f t="shared" si="115"/>
        <v>7327.46</v>
      </c>
      <c r="N319" s="153">
        <f t="shared" si="116"/>
        <v>5953.54</v>
      </c>
      <c r="O319" s="153">
        <f t="shared" si="117"/>
        <v>13281</v>
      </c>
      <c r="P319" s="99"/>
      <c r="Q319" s="99"/>
      <c r="R319" s="153">
        <f t="shared" si="118"/>
        <v>0</v>
      </c>
      <c r="S319" s="119">
        <f t="shared" si="119"/>
        <v>7327.46</v>
      </c>
      <c r="T319" s="119">
        <f t="shared" si="120"/>
        <v>5953.54</v>
      </c>
      <c r="U319" s="154">
        <f t="shared" si="121"/>
        <v>13281</v>
      </c>
      <c r="V319" s="89"/>
    </row>
    <row r="320" spans="1:22" s="86" customFormat="1" ht="15.75" x14ac:dyDescent="0.25">
      <c r="A320" s="71">
        <v>12</v>
      </c>
      <c r="B320" s="322"/>
      <c r="C320" s="322"/>
      <c r="D320" s="322"/>
      <c r="E320" s="322"/>
      <c r="F320" s="125" t="s">
        <v>235</v>
      </c>
      <c r="G320" s="99">
        <v>20353.549999999996</v>
      </c>
      <c r="H320" s="99">
        <v>-11585.55</v>
      </c>
      <c r="I320" s="99">
        <f t="shared" si="95"/>
        <v>8767.9999999999964</v>
      </c>
      <c r="J320" s="71"/>
      <c r="K320" s="71"/>
      <c r="L320" s="153">
        <f t="shared" si="114"/>
        <v>0</v>
      </c>
      <c r="M320" s="153">
        <f t="shared" si="115"/>
        <v>20353.549999999996</v>
      </c>
      <c r="N320" s="153">
        <f t="shared" si="116"/>
        <v>-11585.55</v>
      </c>
      <c r="O320" s="153">
        <f t="shared" si="117"/>
        <v>8767.9999999999964</v>
      </c>
      <c r="P320" s="99"/>
      <c r="Q320" s="99"/>
      <c r="R320" s="153">
        <f t="shared" si="118"/>
        <v>0</v>
      </c>
      <c r="S320" s="119">
        <f t="shared" si="119"/>
        <v>20353.549999999996</v>
      </c>
      <c r="T320" s="119">
        <f t="shared" si="120"/>
        <v>-11585.55</v>
      </c>
      <c r="U320" s="154">
        <f t="shared" si="121"/>
        <v>8767.9999999999964</v>
      </c>
      <c r="V320" s="89"/>
    </row>
    <row r="321" spans="1:22" s="86" customFormat="1" ht="15.75" x14ac:dyDescent="0.25">
      <c r="A321" s="71">
        <v>13</v>
      </c>
      <c r="B321" s="322"/>
      <c r="C321" s="322"/>
      <c r="D321" s="322"/>
      <c r="E321" s="322"/>
      <c r="F321" s="125" t="s">
        <v>236</v>
      </c>
      <c r="G321" s="99">
        <v>12766.42</v>
      </c>
      <c r="H321" s="99">
        <v>8218.58</v>
      </c>
      <c r="I321" s="99">
        <f t="shared" si="95"/>
        <v>20985</v>
      </c>
      <c r="J321" s="71"/>
      <c r="K321" s="71"/>
      <c r="L321" s="153">
        <f t="shared" si="114"/>
        <v>0</v>
      </c>
      <c r="M321" s="153">
        <f t="shared" si="115"/>
        <v>12766.42</v>
      </c>
      <c r="N321" s="153">
        <f t="shared" si="116"/>
        <v>8218.58</v>
      </c>
      <c r="O321" s="153">
        <f t="shared" si="117"/>
        <v>20985</v>
      </c>
      <c r="P321" s="99"/>
      <c r="Q321" s="99"/>
      <c r="R321" s="153">
        <f t="shared" si="118"/>
        <v>0</v>
      </c>
      <c r="S321" s="119">
        <f t="shared" si="119"/>
        <v>12766.42</v>
      </c>
      <c r="T321" s="119">
        <f t="shared" si="120"/>
        <v>8218.58</v>
      </c>
      <c r="U321" s="154">
        <f t="shared" si="121"/>
        <v>20985</v>
      </c>
      <c r="V321" s="89"/>
    </row>
    <row r="322" spans="1:22" s="86" customFormat="1" ht="15.75" x14ac:dyDescent="0.25">
      <c r="A322" s="71">
        <v>14</v>
      </c>
      <c r="B322" s="322"/>
      <c r="C322" s="322"/>
      <c r="D322" s="322"/>
      <c r="E322" s="322"/>
      <c r="F322" s="125" t="s">
        <v>853</v>
      </c>
      <c r="G322" s="99">
        <v>4869.2200000000012</v>
      </c>
      <c r="H322" s="99">
        <v>2452.7800000000002</v>
      </c>
      <c r="I322" s="99">
        <f t="shared" si="95"/>
        <v>7322.0000000000018</v>
      </c>
      <c r="J322" s="71"/>
      <c r="K322" s="71"/>
      <c r="L322" s="153">
        <f t="shared" si="114"/>
        <v>0</v>
      </c>
      <c r="M322" s="153">
        <f t="shared" si="115"/>
        <v>4869.2200000000012</v>
      </c>
      <c r="N322" s="153">
        <f t="shared" si="116"/>
        <v>2452.7800000000002</v>
      </c>
      <c r="O322" s="153">
        <f t="shared" si="117"/>
        <v>7322.0000000000018</v>
      </c>
      <c r="P322" s="99"/>
      <c r="Q322" s="99"/>
      <c r="R322" s="153">
        <f t="shared" si="118"/>
        <v>0</v>
      </c>
      <c r="S322" s="119">
        <f t="shared" si="119"/>
        <v>4869.2200000000012</v>
      </c>
      <c r="T322" s="119">
        <f t="shared" si="120"/>
        <v>2452.7800000000002</v>
      </c>
      <c r="U322" s="154">
        <f t="shared" si="121"/>
        <v>7322.0000000000018</v>
      </c>
      <c r="V322" s="89"/>
    </row>
    <row r="323" spans="1:22" s="86" customFormat="1" ht="15.75" x14ac:dyDescent="0.25">
      <c r="A323" s="71">
        <v>15</v>
      </c>
      <c r="B323" s="322"/>
      <c r="C323" s="322"/>
      <c r="D323" s="322"/>
      <c r="E323" s="322"/>
      <c r="F323" s="125" t="s">
        <v>854</v>
      </c>
      <c r="G323" s="99">
        <v>16180.58</v>
      </c>
      <c r="H323" s="99">
        <v>7689.42</v>
      </c>
      <c r="I323" s="99">
        <f t="shared" si="95"/>
        <v>23870</v>
      </c>
      <c r="J323" s="71"/>
      <c r="K323" s="71"/>
      <c r="L323" s="153">
        <f t="shared" si="114"/>
        <v>0</v>
      </c>
      <c r="M323" s="153">
        <f t="shared" si="115"/>
        <v>16180.58</v>
      </c>
      <c r="N323" s="153">
        <f t="shared" si="116"/>
        <v>7689.42</v>
      </c>
      <c r="O323" s="153">
        <f t="shared" si="117"/>
        <v>23870</v>
      </c>
      <c r="P323" s="99"/>
      <c r="Q323" s="99"/>
      <c r="R323" s="153">
        <f t="shared" si="118"/>
        <v>0</v>
      </c>
      <c r="S323" s="119">
        <f t="shared" si="119"/>
        <v>16180.58</v>
      </c>
      <c r="T323" s="119">
        <f t="shared" si="120"/>
        <v>7689.42</v>
      </c>
      <c r="U323" s="154">
        <f t="shared" si="121"/>
        <v>23870</v>
      </c>
      <c r="V323" s="89"/>
    </row>
    <row r="324" spans="1:22" s="86" customFormat="1" ht="15.75" x14ac:dyDescent="0.25">
      <c r="A324" s="71">
        <v>16</v>
      </c>
      <c r="B324" s="322"/>
      <c r="C324" s="322"/>
      <c r="D324" s="322"/>
      <c r="E324" s="322"/>
      <c r="F324" s="125" t="s">
        <v>855</v>
      </c>
      <c r="G324" s="99">
        <v>19716.72</v>
      </c>
      <c r="H324" s="99">
        <v>-16728.72</v>
      </c>
      <c r="I324" s="99">
        <f t="shared" si="95"/>
        <v>2988</v>
      </c>
      <c r="J324" s="71"/>
      <c r="K324" s="71"/>
      <c r="L324" s="153">
        <f t="shared" si="114"/>
        <v>0</v>
      </c>
      <c r="M324" s="153">
        <f t="shared" si="115"/>
        <v>19716.72</v>
      </c>
      <c r="N324" s="153">
        <f t="shared" si="116"/>
        <v>-16728.72</v>
      </c>
      <c r="O324" s="153">
        <f t="shared" si="117"/>
        <v>2988</v>
      </c>
      <c r="P324" s="99"/>
      <c r="Q324" s="99"/>
      <c r="R324" s="153">
        <f t="shared" si="118"/>
        <v>0</v>
      </c>
      <c r="S324" s="119">
        <f t="shared" si="119"/>
        <v>19716.72</v>
      </c>
      <c r="T324" s="119">
        <f t="shared" si="120"/>
        <v>-16728.72</v>
      </c>
      <c r="U324" s="154">
        <f t="shared" si="121"/>
        <v>2988</v>
      </c>
      <c r="V324" s="89"/>
    </row>
    <row r="325" spans="1:22" s="86" customFormat="1" ht="15.75" x14ac:dyDescent="0.25">
      <c r="A325" s="71">
        <v>17</v>
      </c>
      <c r="B325" s="322"/>
      <c r="C325" s="322"/>
      <c r="D325" s="322"/>
      <c r="E325" s="322"/>
      <c r="F325" s="125" t="s">
        <v>856</v>
      </c>
      <c r="G325" s="99">
        <v>-8487.5899999999983</v>
      </c>
      <c r="H325" s="99">
        <v>-5381.4100000000008</v>
      </c>
      <c r="I325" s="99">
        <f t="shared" si="95"/>
        <v>-13869</v>
      </c>
      <c r="J325" s="71"/>
      <c r="K325" s="71"/>
      <c r="L325" s="153">
        <f t="shared" si="114"/>
        <v>0</v>
      </c>
      <c r="M325" s="153">
        <f t="shared" si="115"/>
        <v>-8487.5899999999983</v>
      </c>
      <c r="N325" s="153">
        <f t="shared" si="116"/>
        <v>-5381.4100000000008</v>
      </c>
      <c r="O325" s="153">
        <f t="shared" si="117"/>
        <v>-13869</v>
      </c>
      <c r="P325" s="99"/>
      <c r="Q325" s="99"/>
      <c r="R325" s="153">
        <f t="shared" si="118"/>
        <v>0</v>
      </c>
      <c r="S325" s="119">
        <f t="shared" si="119"/>
        <v>-8487.5899999999983</v>
      </c>
      <c r="T325" s="119">
        <f t="shared" si="120"/>
        <v>-5381.4100000000008</v>
      </c>
      <c r="U325" s="154">
        <f t="shared" si="121"/>
        <v>-13869</v>
      </c>
      <c r="V325" s="89"/>
    </row>
    <row r="326" spans="1:22" s="86" customFormat="1" ht="15.75" x14ac:dyDescent="0.25">
      <c r="A326" s="71">
        <v>18</v>
      </c>
      <c r="B326" s="322"/>
      <c r="C326" s="322"/>
      <c r="D326" s="322"/>
      <c r="E326" s="322"/>
      <c r="F326" s="125" t="s">
        <v>857</v>
      </c>
      <c r="G326" s="99">
        <v>6349.7699999999986</v>
      </c>
      <c r="H326" s="99">
        <v>-2265.7699999999986</v>
      </c>
      <c r="I326" s="99">
        <f t="shared" si="95"/>
        <v>4084</v>
      </c>
      <c r="J326" s="71"/>
      <c r="K326" s="71"/>
      <c r="L326" s="153">
        <f t="shared" si="114"/>
        <v>0</v>
      </c>
      <c r="M326" s="153">
        <f t="shared" si="115"/>
        <v>6349.7699999999986</v>
      </c>
      <c r="N326" s="153">
        <f t="shared" si="116"/>
        <v>-2265.7699999999986</v>
      </c>
      <c r="O326" s="153">
        <f t="shared" si="117"/>
        <v>4084</v>
      </c>
      <c r="P326" s="99"/>
      <c r="Q326" s="99"/>
      <c r="R326" s="153">
        <f t="shared" si="118"/>
        <v>0</v>
      </c>
      <c r="S326" s="119">
        <f t="shared" si="119"/>
        <v>6349.7699999999986</v>
      </c>
      <c r="T326" s="119">
        <f t="shared" si="120"/>
        <v>-2265.7699999999986</v>
      </c>
      <c r="U326" s="154">
        <f t="shared" si="121"/>
        <v>4084</v>
      </c>
      <c r="V326" s="89"/>
    </row>
    <row r="327" spans="1:22" s="86" customFormat="1" ht="15.75" x14ac:dyDescent="0.25">
      <c r="A327" s="71">
        <v>19</v>
      </c>
      <c r="B327" s="322"/>
      <c r="C327" s="322"/>
      <c r="D327" s="322"/>
      <c r="E327" s="322"/>
      <c r="F327" s="125" t="s">
        <v>359</v>
      </c>
      <c r="G327" s="99">
        <v>11798.91</v>
      </c>
      <c r="H327" s="99">
        <v>2728.09</v>
      </c>
      <c r="I327" s="99">
        <f t="shared" si="95"/>
        <v>14527</v>
      </c>
      <c r="J327" s="71"/>
      <c r="K327" s="71"/>
      <c r="L327" s="153">
        <f t="shared" si="114"/>
        <v>0</v>
      </c>
      <c r="M327" s="153">
        <f t="shared" si="115"/>
        <v>11798.91</v>
      </c>
      <c r="N327" s="153">
        <f t="shared" si="116"/>
        <v>2728.09</v>
      </c>
      <c r="O327" s="153">
        <f t="shared" si="117"/>
        <v>14527</v>
      </c>
      <c r="P327" s="99"/>
      <c r="Q327" s="99"/>
      <c r="R327" s="153">
        <f t="shared" si="118"/>
        <v>0</v>
      </c>
      <c r="S327" s="119">
        <f t="shared" si="119"/>
        <v>11798.91</v>
      </c>
      <c r="T327" s="119">
        <f t="shared" si="120"/>
        <v>2728.09</v>
      </c>
      <c r="U327" s="154">
        <f t="shared" si="121"/>
        <v>14527</v>
      </c>
      <c r="V327" s="89"/>
    </row>
    <row r="328" spans="1:22" s="86" customFormat="1" ht="15.75" x14ac:dyDescent="0.25">
      <c r="A328" s="71">
        <v>20</v>
      </c>
      <c r="B328" s="322"/>
      <c r="C328" s="322"/>
      <c r="D328" s="322"/>
      <c r="E328" s="322"/>
      <c r="F328" s="125" t="s">
        <v>360</v>
      </c>
      <c r="G328" s="99">
        <v>18140.800000000003</v>
      </c>
      <c r="H328" s="99">
        <v>-6220.7999999999993</v>
      </c>
      <c r="I328" s="99">
        <f t="shared" si="95"/>
        <v>11920.000000000004</v>
      </c>
      <c r="J328" s="71"/>
      <c r="K328" s="71"/>
      <c r="L328" s="153">
        <f t="shared" si="114"/>
        <v>0</v>
      </c>
      <c r="M328" s="153">
        <f t="shared" si="115"/>
        <v>18140.800000000003</v>
      </c>
      <c r="N328" s="153">
        <f t="shared" si="116"/>
        <v>-6220.7999999999993</v>
      </c>
      <c r="O328" s="153">
        <f t="shared" si="117"/>
        <v>11920.000000000004</v>
      </c>
      <c r="P328" s="99"/>
      <c r="Q328" s="99"/>
      <c r="R328" s="153">
        <f t="shared" si="118"/>
        <v>0</v>
      </c>
      <c r="S328" s="119">
        <f t="shared" si="119"/>
        <v>18140.800000000003</v>
      </c>
      <c r="T328" s="119">
        <f t="shared" si="120"/>
        <v>-6220.7999999999993</v>
      </c>
      <c r="U328" s="154">
        <f t="shared" si="121"/>
        <v>11920.000000000004</v>
      </c>
      <c r="V328" s="89"/>
    </row>
    <row r="329" spans="1:22" s="113" customFormat="1" ht="15.75" x14ac:dyDescent="0.25">
      <c r="A329" s="318" t="s">
        <v>43</v>
      </c>
      <c r="B329" s="319"/>
      <c r="C329" s="319"/>
      <c r="D329" s="319"/>
      <c r="E329" s="319"/>
      <c r="F329" s="135">
        <f>A328</f>
        <v>20</v>
      </c>
      <c r="G329" s="75">
        <f>SUM(G309:G328)</f>
        <v>230018.57</v>
      </c>
      <c r="H329" s="75">
        <f t="shared" ref="H329:U329" si="122">SUM(H309:H328)</f>
        <v>25440.430000000008</v>
      </c>
      <c r="I329" s="75">
        <f t="shared" si="122"/>
        <v>255459</v>
      </c>
      <c r="J329" s="75">
        <f t="shared" si="122"/>
        <v>0</v>
      </c>
      <c r="K329" s="75">
        <f t="shared" si="122"/>
        <v>0</v>
      </c>
      <c r="L329" s="75">
        <f t="shared" si="122"/>
        <v>0</v>
      </c>
      <c r="M329" s="75">
        <f t="shared" si="122"/>
        <v>230018.57</v>
      </c>
      <c r="N329" s="75">
        <f t="shared" si="122"/>
        <v>25440.430000000008</v>
      </c>
      <c r="O329" s="75">
        <f t="shared" si="122"/>
        <v>255459</v>
      </c>
      <c r="P329" s="75">
        <f t="shared" si="122"/>
        <v>0</v>
      </c>
      <c r="Q329" s="75">
        <f t="shared" si="122"/>
        <v>0</v>
      </c>
      <c r="R329" s="75">
        <f t="shared" si="122"/>
        <v>0</v>
      </c>
      <c r="S329" s="75">
        <f t="shared" si="122"/>
        <v>230018.57</v>
      </c>
      <c r="T329" s="75">
        <f t="shared" si="122"/>
        <v>25440.430000000008</v>
      </c>
      <c r="U329" s="75">
        <f t="shared" si="122"/>
        <v>255459</v>
      </c>
      <c r="V329" s="83"/>
    </row>
    <row r="330" spans="1:22" s="86" customFormat="1" ht="15.75" x14ac:dyDescent="0.25">
      <c r="A330" s="71">
        <v>1</v>
      </c>
      <c r="B330" s="321" t="s">
        <v>1216</v>
      </c>
      <c r="C330" s="321" t="s">
        <v>5535</v>
      </c>
      <c r="D330" s="321" t="s">
        <v>5535</v>
      </c>
      <c r="E330" s="321" t="s">
        <v>858</v>
      </c>
      <c r="F330" s="125" t="s">
        <v>859</v>
      </c>
      <c r="G330" s="99">
        <v>9537.9</v>
      </c>
      <c r="H330" s="99">
        <v>4931.1000000000004</v>
      </c>
      <c r="I330" s="99">
        <f t="shared" ref="I330:I393" si="123">+G330+H330</f>
        <v>14469</v>
      </c>
      <c r="J330" s="71"/>
      <c r="K330" s="71"/>
      <c r="L330" s="153">
        <f t="shared" si="114"/>
        <v>0</v>
      </c>
      <c r="M330" s="153">
        <f t="shared" si="115"/>
        <v>9537.9</v>
      </c>
      <c r="N330" s="153">
        <f t="shared" si="116"/>
        <v>4931.1000000000004</v>
      </c>
      <c r="O330" s="153">
        <f t="shared" si="117"/>
        <v>14469</v>
      </c>
      <c r="P330" s="99"/>
      <c r="Q330" s="99"/>
      <c r="R330" s="153">
        <f t="shared" si="118"/>
        <v>0</v>
      </c>
      <c r="S330" s="119">
        <f t="shared" si="119"/>
        <v>9537.9</v>
      </c>
      <c r="T330" s="119">
        <f t="shared" si="120"/>
        <v>4931.1000000000004</v>
      </c>
      <c r="U330" s="154">
        <f t="shared" si="121"/>
        <v>14469</v>
      </c>
      <c r="V330" s="89"/>
    </row>
    <row r="331" spans="1:22" s="86" customFormat="1" ht="15.75" x14ac:dyDescent="0.25">
      <c r="A331" s="71">
        <v>2</v>
      </c>
      <c r="B331" s="322"/>
      <c r="C331" s="322"/>
      <c r="D331" s="322"/>
      <c r="E331" s="322"/>
      <c r="F331" s="125" t="s">
        <v>391</v>
      </c>
      <c r="G331" s="99">
        <v>34469.919999999998</v>
      </c>
      <c r="H331" s="99">
        <v>23200.080000000002</v>
      </c>
      <c r="I331" s="99">
        <f t="shared" si="123"/>
        <v>57670</v>
      </c>
      <c r="J331" s="71"/>
      <c r="K331" s="71"/>
      <c r="L331" s="153">
        <f t="shared" si="114"/>
        <v>0</v>
      </c>
      <c r="M331" s="153">
        <f t="shared" si="115"/>
        <v>34469.919999999998</v>
      </c>
      <c r="N331" s="153">
        <f t="shared" si="116"/>
        <v>23200.080000000002</v>
      </c>
      <c r="O331" s="153">
        <f t="shared" si="117"/>
        <v>57670</v>
      </c>
      <c r="P331" s="99"/>
      <c r="Q331" s="99"/>
      <c r="R331" s="153">
        <f t="shared" si="118"/>
        <v>0</v>
      </c>
      <c r="S331" s="119">
        <f t="shared" si="119"/>
        <v>34469.919999999998</v>
      </c>
      <c r="T331" s="119">
        <f t="shared" si="120"/>
        <v>23200.080000000002</v>
      </c>
      <c r="U331" s="154">
        <f t="shared" si="121"/>
        <v>57670</v>
      </c>
      <c r="V331" s="89"/>
    </row>
    <row r="332" spans="1:22" s="86" customFormat="1" ht="15.75" x14ac:dyDescent="0.25">
      <c r="A332" s="71">
        <v>3</v>
      </c>
      <c r="B332" s="322"/>
      <c r="C332" s="322"/>
      <c r="D332" s="322"/>
      <c r="E332" s="322"/>
      <c r="F332" s="125" t="s">
        <v>860</v>
      </c>
      <c r="G332" s="99">
        <v>23375.19</v>
      </c>
      <c r="H332" s="99">
        <v>6166.81</v>
      </c>
      <c r="I332" s="99">
        <f t="shared" si="123"/>
        <v>29542</v>
      </c>
      <c r="J332" s="71"/>
      <c r="K332" s="71"/>
      <c r="L332" s="153">
        <f t="shared" si="114"/>
        <v>0</v>
      </c>
      <c r="M332" s="153">
        <f t="shared" si="115"/>
        <v>23375.19</v>
      </c>
      <c r="N332" s="153">
        <f t="shared" si="116"/>
        <v>6166.81</v>
      </c>
      <c r="O332" s="153">
        <f t="shared" si="117"/>
        <v>29542</v>
      </c>
      <c r="P332" s="99"/>
      <c r="Q332" s="99"/>
      <c r="R332" s="153">
        <f t="shared" si="118"/>
        <v>0</v>
      </c>
      <c r="S332" s="119">
        <f t="shared" si="119"/>
        <v>23375.19</v>
      </c>
      <c r="T332" s="119">
        <f t="shared" si="120"/>
        <v>6166.81</v>
      </c>
      <c r="U332" s="154">
        <f t="shared" si="121"/>
        <v>29542</v>
      </c>
      <c r="V332" s="89"/>
    </row>
    <row r="333" spans="1:22" s="86" customFormat="1" ht="15.75" x14ac:dyDescent="0.25">
      <c r="A333" s="71">
        <v>4</v>
      </c>
      <c r="B333" s="322"/>
      <c r="C333" s="322"/>
      <c r="D333" s="322"/>
      <c r="E333" s="322"/>
      <c r="F333" s="125" t="s">
        <v>861</v>
      </c>
      <c r="G333" s="99">
        <v>20833.740000000002</v>
      </c>
      <c r="H333" s="99">
        <v>7795.26</v>
      </c>
      <c r="I333" s="99">
        <f t="shared" si="123"/>
        <v>28629</v>
      </c>
      <c r="J333" s="71"/>
      <c r="K333" s="71"/>
      <c r="L333" s="153">
        <f t="shared" si="114"/>
        <v>0</v>
      </c>
      <c r="M333" s="153">
        <f t="shared" si="115"/>
        <v>20833.740000000002</v>
      </c>
      <c r="N333" s="153">
        <f t="shared" si="116"/>
        <v>7795.26</v>
      </c>
      <c r="O333" s="153">
        <f t="shared" si="117"/>
        <v>28629</v>
      </c>
      <c r="P333" s="99"/>
      <c r="Q333" s="99"/>
      <c r="R333" s="153">
        <f t="shared" si="118"/>
        <v>0</v>
      </c>
      <c r="S333" s="119">
        <f t="shared" si="119"/>
        <v>20833.740000000002</v>
      </c>
      <c r="T333" s="119">
        <f t="shared" si="120"/>
        <v>7795.26</v>
      </c>
      <c r="U333" s="154">
        <f t="shared" si="121"/>
        <v>28629</v>
      </c>
      <c r="V333" s="89"/>
    </row>
    <row r="334" spans="1:22" s="86" customFormat="1" ht="15.75" x14ac:dyDescent="0.25">
      <c r="A334" s="71">
        <v>5</v>
      </c>
      <c r="B334" s="322"/>
      <c r="C334" s="322"/>
      <c r="D334" s="322"/>
      <c r="E334" s="322"/>
      <c r="F334" s="125" t="s">
        <v>862</v>
      </c>
      <c r="G334" s="99">
        <v>1877.21</v>
      </c>
      <c r="H334" s="99">
        <v>1619.79</v>
      </c>
      <c r="I334" s="99">
        <f t="shared" si="123"/>
        <v>3497</v>
      </c>
      <c r="J334" s="71"/>
      <c r="K334" s="71"/>
      <c r="L334" s="153">
        <f t="shared" si="114"/>
        <v>0</v>
      </c>
      <c r="M334" s="153">
        <f t="shared" si="115"/>
        <v>1877.21</v>
      </c>
      <c r="N334" s="153">
        <f t="shared" si="116"/>
        <v>1619.79</v>
      </c>
      <c r="O334" s="153">
        <f t="shared" si="117"/>
        <v>3497</v>
      </c>
      <c r="P334" s="99"/>
      <c r="Q334" s="99"/>
      <c r="R334" s="153">
        <f t="shared" si="118"/>
        <v>0</v>
      </c>
      <c r="S334" s="119">
        <f t="shared" si="119"/>
        <v>1877.21</v>
      </c>
      <c r="T334" s="119">
        <f t="shared" si="120"/>
        <v>1619.79</v>
      </c>
      <c r="U334" s="154">
        <f t="shared" si="121"/>
        <v>3497</v>
      </c>
      <c r="V334" s="89"/>
    </row>
    <row r="335" spans="1:22" s="86" customFormat="1" ht="15.75" x14ac:dyDescent="0.25">
      <c r="A335" s="71">
        <v>6</v>
      </c>
      <c r="B335" s="322"/>
      <c r="C335" s="322"/>
      <c r="D335" s="322"/>
      <c r="E335" s="322"/>
      <c r="F335" s="125" t="s">
        <v>863</v>
      </c>
      <c r="G335" s="99">
        <v>1863.6599999999999</v>
      </c>
      <c r="H335" s="99">
        <v>1712.34</v>
      </c>
      <c r="I335" s="99">
        <f t="shared" si="123"/>
        <v>3576</v>
      </c>
      <c r="J335" s="71"/>
      <c r="K335" s="71"/>
      <c r="L335" s="153">
        <f t="shared" si="114"/>
        <v>0</v>
      </c>
      <c r="M335" s="153">
        <f t="shared" si="115"/>
        <v>1863.6599999999999</v>
      </c>
      <c r="N335" s="153">
        <f t="shared" si="116"/>
        <v>1712.34</v>
      </c>
      <c r="O335" s="153">
        <f t="shared" si="117"/>
        <v>3576</v>
      </c>
      <c r="P335" s="99"/>
      <c r="Q335" s="99"/>
      <c r="R335" s="153">
        <f t="shared" si="118"/>
        <v>0</v>
      </c>
      <c r="S335" s="119">
        <f t="shared" si="119"/>
        <v>1863.6599999999999</v>
      </c>
      <c r="T335" s="119">
        <f t="shared" si="120"/>
        <v>1712.34</v>
      </c>
      <c r="U335" s="154">
        <f t="shared" si="121"/>
        <v>3576</v>
      </c>
      <c r="V335" s="89"/>
    </row>
    <row r="336" spans="1:22" s="86" customFormat="1" ht="15.75" x14ac:dyDescent="0.25">
      <c r="A336" s="71">
        <v>7</v>
      </c>
      <c r="B336" s="322"/>
      <c r="C336" s="322"/>
      <c r="D336" s="322"/>
      <c r="E336" s="322"/>
      <c r="F336" s="125" t="s">
        <v>864</v>
      </c>
      <c r="G336" s="99">
        <v>19374.88</v>
      </c>
      <c r="H336" s="99">
        <v>8491.1200000000008</v>
      </c>
      <c r="I336" s="99">
        <f t="shared" si="123"/>
        <v>27866</v>
      </c>
      <c r="J336" s="71"/>
      <c r="K336" s="71"/>
      <c r="L336" s="153">
        <f t="shared" si="114"/>
        <v>0</v>
      </c>
      <c r="M336" s="153">
        <f t="shared" si="115"/>
        <v>19374.88</v>
      </c>
      <c r="N336" s="153">
        <f t="shared" si="116"/>
        <v>8491.1200000000008</v>
      </c>
      <c r="O336" s="153">
        <f t="shared" si="117"/>
        <v>27866</v>
      </c>
      <c r="P336" s="99"/>
      <c r="Q336" s="99"/>
      <c r="R336" s="153">
        <f t="shared" si="118"/>
        <v>0</v>
      </c>
      <c r="S336" s="119">
        <f t="shared" si="119"/>
        <v>19374.88</v>
      </c>
      <c r="T336" s="119">
        <f t="shared" si="120"/>
        <v>8491.1200000000008</v>
      </c>
      <c r="U336" s="154">
        <f t="shared" si="121"/>
        <v>27866</v>
      </c>
      <c r="V336" s="89"/>
    </row>
    <row r="337" spans="1:22" s="86" customFormat="1" ht="15.75" x14ac:dyDescent="0.25">
      <c r="A337" s="71">
        <v>8</v>
      </c>
      <c r="B337" s="322"/>
      <c r="C337" s="322"/>
      <c r="D337" s="322"/>
      <c r="E337" s="322"/>
      <c r="F337" s="125" t="s">
        <v>865</v>
      </c>
      <c r="G337" s="99">
        <v>27776.81</v>
      </c>
      <c r="H337" s="99">
        <v>5358.19</v>
      </c>
      <c r="I337" s="99">
        <f t="shared" si="123"/>
        <v>33135</v>
      </c>
      <c r="J337" s="71"/>
      <c r="K337" s="71"/>
      <c r="L337" s="153">
        <f t="shared" si="114"/>
        <v>0</v>
      </c>
      <c r="M337" s="153">
        <f t="shared" si="115"/>
        <v>27776.81</v>
      </c>
      <c r="N337" s="153">
        <f t="shared" si="116"/>
        <v>5358.19</v>
      </c>
      <c r="O337" s="153">
        <f t="shared" si="117"/>
        <v>33135</v>
      </c>
      <c r="P337" s="99"/>
      <c r="Q337" s="99"/>
      <c r="R337" s="153">
        <f t="shared" si="118"/>
        <v>0</v>
      </c>
      <c r="S337" s="119">
        <f t="shared" si="119"/>
        <v>27776.81</v>
      </c>
      <c r="T337" s="119">
        <f t="shared" si="120"/>
        <v>5358.19</v>
      </c>
      <c r="U337" s="154">
        <f t="shared" si="121"/>
        <v>33135</v>
      </c>
      <c r="V337" s="89"/>
    </row>
    <row r="338" spans="1:22" s="86" customFormat="1" ht="15.75" x14ac:dyDescent="0.25">
      <c r="A338" s="71">
        <v>9</v>
      </c>
      <c r="B338" s="322"/>
      <c r="C338" s="322"/>
      <c r="D338" s="322"/>
      <c r="E338" s="322"/>
      <c r="F338" s="125" t="s">
        <v>866</v>
      </c>
      <c r="G338" s="99">
        <v>14026.12</v>
      </c>
      <c r="H338" s="99">
        <v>6266.88</v>
      </c>
      <c r="I338" s="99">
        <f t="shared" si="123"/>
        <v>20293</v>
      </c>
      <c r="J338" s="71"/>
      <c r="K338" s="71"/>
      <c r="L338" s="153">
        <f t="shared" si="114"/>
        <v>0</v>
      </c>
      <c r="M338" s="153">
        <f t="shared" si="115"/>
        <v>14026.12</v>
      </c>
      <c r="N338" s="153">
        <f t="shared" si="116"/>
        <v>6266.88</v>
      </c>
      <c r="O338" s="153">
        <f t="shared" si="117"/>
        <v>20293</v>
      </c>
      <c r="P338" s="99"/>
      <c r="Q338" s="99"/>
      <c r="R338" s="153">
        <f t="shared" si="118"/>
        <v>0</v>
      </c>
      <c r="S338" s="119">
        <f t="shared" si="119"/>
        <v>14026.12</v>
      </c>
      <c r="T338" s="119">
        <f t="shared" si="120"/>
        <v>6266.88</v>
      </c>
      <c r="U338" s="154">
        <f t="shared" si="121"/>
        <v>20293</v>
      </c>
      <c r="V338" s="89"/>
    </row>
    <row r="339" spans="1:22" s="86" customFormat="1" ht="15.75" x14ac:dyDescent="0.25">
      <c r="A339" s="71">
        <v>10</v>
      </c>
      <c r="B339" s="322"/>
      <c r="C339" s="322"/>
      <c r="D339" s="322"/>
      <c r="E339" s="322"/>
      <c r="F339" s="125" t="s">
        <v>867</v>
      </c>
      <c r="G339" s="99">
        <v>28537.64</v>
      </c>
      <c r="H339" s="99">
        <v>6422.36</v>
      </c>
      <c r="I339" s="99">
        <f t="shared" si="123"/>
        <v>34960</v>
      </c>
      <c r="J339" s="71"/>
      <c r="K339" s="71"/>
      <c r="L339" s="153">
        <f t="shared" si="114"/>
        <v>0</v>
      </c>
      <c r="M339" s="153">
        <f t="shared" si="115"/>
        <v>28537.64</v>
      </c>
      <c r="N339" s="153">
        <f t="shared" si="116"/>
        <v>6422.36</v>
      </c>
      <c r="O339" s="153">
        <f t="shared" si="117"/>
        <v>34960</v>
      </c>
      <c r="P339" s="99"/>
      <c r="Q339" s="99"/>
      <c r="R339" s="153">
        <f t="shared" si="118"/>
        <v>0</v>
      </c>
      <c r="S339" s="119">
        <f t="shared" si="119"/>
        <v>28537.64</v>
      </c>
      <c r="T339" s="119">
        <f t="shared" si="120"/>
        <v>6422.36</v>
      </c>
      <c r="U339" s="154">
        <f t="shared" si="121"/>
        <v>34960</v>
      </c>
      <c r="V339" s="89"/>
    </row>
    <row r="340" spans="1:22" s="86" customFormat="1" ht="15.75" x14ac:dyDescent="0.25">
      <c r="A340" s="71">
        <v>11</v>
      </c>
      <c r="B340" s="322"/>
      <c r="C340" s="322"/>
      <c r="D340" s="322"/>
      <c r="E340" s="322"/>
      <c r="F340" s="125" t="s">
        <v>868</v>
      </c>
      <c r="G340" s="99">
        <v>5902.73</v>
      </c>
      <c r="H340" s="99">
        <v>3303.27</v>
      </c>
      <c r="I340" s="99">
        <f t="shared" si="123"/>
        <v>9206</v>
      </c>
      <c r="J340" s="71"/>
      <c r="K340" s="71"/>
      <c r="L340" s="153">
        <f t="shared" si="114"/>
        <v>0</v>
      </c>
      <c r="M340" s="153">
        <f t="shared" si="115"/>
        <v>5902.73</v>
      </c>
      <c r="N340" s="153">
        <f t="shared" si="116"/>
        <v>3303.27</v>
      </c>
      <c r="O340" s="153">
        <f t="shared" si="117"/>
        <v>9206</v>
      </c>
      <c r="P340" s="99"/>
      <c r="Q340" s="99"/>
      <c r="R340" s="153">
        <f t="shared" si="118"/>
        <v>0</v>
      </c>
      <c r="S340" s="119">
        <f t="shared" si="119"/>
        <v>5902.73</v>
      </c>
      <c r="T340" s="119">
        <f t="shared" si="120"/>
        <v>3303.27</v>
      </c>
      <c r="U340" s="154">
        <f t="shared" si="121"/>
        <v>9206</v>
      </c>
      <c r="V340" s="89"/>
    </row>
    <row r="341" spans="1:22" s="86" customFormat="1" ht="15.75" x14ac:dyDescent="0.25">
      <c r="A341" s="71">
        <v>12</v>
      </c>
      <c r="B341" s="322"/>
      <c r="C341" s="322"/>
      <c r="D341" s="322"/>
      <c r="E341" s="322"/>
      <c r="F341" s="125" t="s">
        <v>869</v>
      </c>
      <c r="G341" s="99">
        <v>8600.34</v>
      </c>
      <c r="H341" s="99">
        <v>3403.66</v>
      </c>
      <c r="I341" s="99">
        <f t="shared" si="123"/>
        <v>12004</v>
      </c>
      <c r="J341" s="71"/>
      <c r="K341" s="71"/>
      <c r="L341" s="153">
        <f t="shared" si="114"/>
        <v>0</v>
      </c>
      <c r="M341" s="153">
        <f t="shared" si="115"/>
        <v>8600.34</v>
      </c>
      <c r="N341" s="153">
        <f t="shared" si="116"/>
        <v>3403.66</v>
      </c>
      <c r="O341" s="153">
        <f t="shared" si="117"/>
        <v>12004</v>
      </c>
      <c r="P341" s="99"/>
      <c r="Q341" s="99"/>
      <c r="R341" s="153">
        <f t="shared" si="118"/>
        <v>0</v>
      </c>
      <c r="S341" s="119">
        <f t="shared" si="119"/>
        <v>8600.34</v>
      </c>
      <c r="T341" s="119">
        <f t="shared" si="120"/>
        <v>3403.66</v>
      </c>
      <c r="U341" s="154">
        <f t="shared" si="121"/>
        <v>12004</v>
      </c>
      <c r="V341" s="89"/>
    </row>
    <row r="342" spans="1:22" s="86" customFormat="1" ht="15.75" x14ac:dyDescent="0.25">
      <c r="A342" s="71">
        <v>13</v>
      </c>
      <c r="B342" s="322"/>
      <c r="C342" s="322"/>
      <c r="D342" s="322"/>
      <c r="E342" s="322"/>
      <c r="F342" s="125" t="s">
        <v>870</v>
      </c>
      <c r="G342" s="99">
        <v>11659.47</v>
      </c>
      <c r="H342" s="99">
        <v>13813.53</v>
      </c>
      <c r="I342" s="99">
        <f t="shared" si="123"/>
        <v>25473</v>
      </c>
      <c r="J342" s="71"/>
      <c r="K342" s="71"/>
      <c r="L342" s="153">
        <f t="shared" si="114"/>
        <v>0</v>
      </c>
      <c r="M342" s="153">
        <f t="shared" si="115"/>
        <v>11659.47</v>
      </c>
      <c r="N342" s="153">
        <f t="shared" si="116"/>
        <v>13813.53</v>
      </c>
      <c r="O342" s="153">
        <f t="shared" si="117"/>
        <v>25473</v>
      </c>
      <c r="P342" s="99"/>
      <c r="Q342" s="99"/>
      <c r="R342" s="153">
        <f t="shared" si="118"/>
        <v>0</v>
      </c>
      <c r="S342" s="119">
        <f t="shared" si="119"/>
        <v>11659.47</v>
      </c>
      <c r="T342" s="119">
        <f t="shared" si="120"/>
        <v>13813.53</v>
      </c>
      <c r="U342" s="154">
        <f t="shared" si="121"/>
        <v>25473</v>
      </c>
      <c r="V342" s="89"/>
    </row>
    <row r="343" spans="1:22" s="86" customFormat="1" ht="15.75" x14ac:dyDescent="0.25">
      <c r="A343" s="71">
        <v>14</v>
      </c>
      <c r="B343" s="322"/>
      <c r="C343" s="322"/>
      <c r="D343" s="322"/>
      <c r="E343" s="322"/>
      <c r="F343" s="125" t="s">
        <v>871</v>
      </c>
      <c r="G343" s="99">
        <v>9310.1799999999985</v>
      </c>
      <c r="H343" s="99">
        <v>4563.82</v>
      </c>
      <c r="I343" s="99">
        <f t="shared" si="123"/>
        <v>13873.999999999998</v>
      </c>
      <c r="J343" s="71"/>
      <c r="K343" s="71"/>
      <c r="L343" s="153">
        <f t="shared" si="114"/>
        <v>0</v>
      </c>
      <c r="M343" s="153">
        <f t="shared" si="115"/>
        <v>9310.1799999999985</v>
      </c>
      <c r="N343" s="153">
        <f t="shared" si="116"/>
        <v>4563.82</v>
      </c>
      <c r="O343" s="153">
        <f t="shared" si="117"/>
        <v>13873.999999999998</v>
      </c>
      <c r="P343" s="99"/>
      <c r="Q343" s="99"/>
      <c r="R343" s="153">
        <f t="shared" si="118"/>
        <v>0</v>
      </c>
      <c r="S343" s="119">
        <f t="shared" si="119"/>
        <v>9310.1799999999985</v>
      </c>
      <c r="T343" s="119">
        <f t="shared" si="120"/>
        <v>4563.82</v>
      </c>
      <c r="U343" s="154">
        <f t="shared" si="121"/>
        <v>13873.999999999998</v>
      </c>
      <c r="V343" s="89"/>
    </row>
    <row r="344" spans="1:22" s="86" customFormat="1" ht="15.75" x14ac:dyDescent="0.25">
      <c r="A344" s="71">
        <v>15</v>
      </c>
      <c r="B344" s="322"/>
      <c r="C344" s="322"/>
      <c r="D344" s="322"/>
      <c r="E344" s="322"/>
      <c r="F344" s="125" t="s">
        <v>872</v>
      </c>
      <c r="G344" s="99">
        <v>9190.56</v>
      </c>
      <c r="H344" s="99">
        <v>6279.44</v>
      </c>
      <c r="I344" s="99">
        <f t="shared" si="123"/>
        <v>15470</v>
      </c>
      <c r="J344" s="71"/>
      <c r="K344" s="71"/>
      <c r="L344" s="153">
        <f t="shared" si="114"/>
        <v>0</v>
      </c>
      <c r="M344" s="153">
        <f t="shared" si="115"/>
        <v>9190.56</v>
      </c>
      <c r="N344" s="153">
        <f t="shared" si="116"/>
        <v>6279.44</v>
      </c>
      <c r="O344" s="153">
        <f t="shared" si="117"/>
        <v>15470</v>
      </c>
      <c r="P344" s="99"/>
      <c r="Q344" s="99"/>
      <c r="R344" s="153">
        <f t="shared" si="118"/>
        <v>0</v>
      </c>
      <c r="S344" s="119">
        <f t="shared" si="119"/>
        <v>9190.56</v>
      </c>
      <c r="T344" s="119">
        <f t="shared" si="120"/>
        <v>6279.44</v>
      </c>
      <c r="U344" s="154">
        <f t="shared" si="121"/>
        <v>15470</v>
      </c>
      <c r="V344" s="89"/>
    </row>
    <row r="345" spans="1:22" s="86" customFormat="1" ht="15.75" x14ac:dyDescent="0.25">
      <c r="A345" s="71">
        <v>16</v>
      </c>
      <c r="B345" s="322"/>
      <c r="C345" s="322"/>
      <c r="D345" s="322"/>
      <c r="E345" s="322"/>
      <c r="F345" s="125" t="s">
        <v>873</v>
      </c>
      <c r="G345" s="99">
        <v>24893.52</v>
      </c>
      <c r="H345" s="99">
        <v>12613.48</v>
      </c>
      <c r="I345" s="99">
        <f t="shared" si="123"/>
        <v>37507</v>
      </c>
      <c r="J345" s="71"/>
      <c r="K345" s="71"/>
      <c r="L345" s="153">
        <f t="shared" si="114"/>
        <v>0</v>
      </c>
      <c r="M345" s="153">
        <f t="shared" si="115"/>
        <v>24893.52</v>
      </c>
      <c r="N345" s="153">
        <f t="shared" si="116"/>
        <v>12613.48</v>
      </c>
      <c r="O345" s="153">
        <f t="shared" si="117"/>
        <v>37507</v>
      </c>
      <c r="P345" s="99"/>
      <c r="Q345" s="99"/>
      <c r="R345" s="153">
        <f t="shared" si="118"/>
        <v>0</v>
      </c>
      <c r="S345" s="119">
        <f t="shared" si="119"/>
        <v>24893.52</v>
      </c>
      <c r="T345" s="119">
        <f t="shared" si="120"/>
        <v>12613.48</v>
      </c>
      <c r="U345" s="154">
        <f t="shared" si="121"/>
        <v>37507</v>
      </c>
      <c r="V345" s="89"/>
    </row>
    <row r="346" spans="1:22" s="86" customFormat="1" ht="15.75" x14ac:dyDescent="0.25">
      <c r="A346" s="71">
        <v>17</v>
      </c>
      <c r="B346" s="322"/>
      <c r="C346" s="322"/>
      <c r="D346" s="322"/>
      <c r="E346" s="322"/>
      <c r="F346" s="125" t="s">
        <v>874</v>
      </c>
      <c r="G346" s="99">
        <v>9550.119999999999</v>
      </c>
      <c r="H346" s="99">
        <v>5184.88</v>
      </c>
      <c r="I346" s="99">
        <f t="shared" si="123"/>
        <v>14735</v>
      </c>
      <c r="J346" s="71"/>
      <c r="K346" s="71"/>
      <c r="L346" s="153">
        <f t="shared" si="114"/>
        <v>0</v>
      </c>
      <c r="M346" s="153">
        <f t="shared" si="115"/>
        <v>9550.119999999999</v>
      </c>
      <c r="N346" s="153">
        <f t="shared" si="116"/>
        <v>5184.88</v>
      </c>
      <c r="O346" s="153">
        <f t="shared" si="117"/>
        <v>14735</v>
      </c>
      <c r="P346" s="99"/>
      <c r="Q346" s="99"/>
      <c r="R346" s="153">
        <f t="shared" si="118"/>
        <v>0</v>
      </c>
      <c r="S346" s="119">
        <f t="shared" si="119"/>
        <v>9550.119999999999</v>
      </c>
      <c r="T346" s="119">
        <f t="shared" si="120"/>
        <v>5184.88</v>
      </c>
      <c r="U346" s="154">
        <f t="shared" si="121"/>
        <v>14735</v>
      </c>
      <c r="V346" s="89"/>
    </row>
    <row r="347" spans="1:22" s="86" customFormat="1" ht="15.75" x14ac:dyDescent="0.25">
      <c r="A347" s="71">
        <v>18</v>
      </c>
      <c r="B347" s="322"/>
      <c r="C347" s="322"/>
      <c r="D347" s="322"/>
      <c r="E347" s="322"/>
      <c r="F347" s="125" t="s">
        <v>875</v>
      </c>
      <c r="G347" s="99">
        <v>8831.7900000000009</v>
      </c>
      <c r="H347" s="99">
        <v>9053.2099999999991</v>
      </c>
      <c r="I347" s="99">
        <f t="shared" si="123"/>
        <v>17885</v>
      </c>
      <c r="J347" s="71"/>
      <c r="K347" s="71"/>
      <c r="L347" s="153">
        <f t="shared" si="114"/>
        <v>0</v>
      </c>
      <c r="M347" s="153">
        <f t="shared" si="115"/>
        <v>8831.7900000000009</v>
      </c>
      <c r="N347" s="153">
        <f t="shared" si="116"/>
        <v>9053.2099999999991</v>
      </c>
      <c r="O347" s="153">
        <f t="shared" si="117"/>
        <v>17885</v>
      </c>
      <c r="P347" s="99"/>
      <c r="Q347" s="99"/>
      <c r="R347" s="153">
        <f t="shared" si="118"/>
        <v>0</v>
      </c>
      <c r="S347" s="119">
        <f t="shared" si="119"/>
        <v>8831.7900000000009</v>
      </c>
      <c r="T347" s="119">
        <f t="shared" si="120"/>
        <v>9053.2099999999991</v>
      </c>
      <c r="U347" s="154">
        <f t="shared" si="121"/>
        <v>17885</v>
      </c>
      <c r="V347" s="89"/>
    </row>
    <row r="348" spans="1:22" s="86" customFormat="1" ht="15.75" x14ac:dyDescent="0.25">
      <c r="A348" s="71">
        <v>19</v>
      </c>
      <c r="B348" s="322"/>
      <c r="C348" s="322"/>
      <c r="D348" s="322"/>
      <c r="E348" s="322"/>
      <c r="F348" s="125" t="s">
        <v>876</v>
      </c>
      <c r="G348" s="99">
        <v>27027.97</v>
      </c>
      <c r="H348" s="99">
        <v>17743.03</v>
      </c>
      <c r="I348" s="99">
        <f t="shared" si="123"/>
        <v>44771</v>
      </c>
      <c r="J348" s="71"/>
      <c r="K348" s="71"/>
      <c r="L348" s="153">
        <f t="shared" si="114"/>
        <v>0</v>
      </c>
      <c r="M348" s="153">
        <f t="shared" si="115"/>
        <v>27027.97</v>
      </c>
      <c r="N348" s="153">
        <f t="shared" si="116"/>
        <v>17743.03</v>
      </c>
      <c r="O348" s="153">
        <f t="shared" si="117"/>
        <v>44771</v>
      </c>
      <c r="P348" s="99"/>
      <c r="Q348" s="99"/>
      <c r="R348" s="153">
        <f t="shared" si="118"/>
        <v>0</v>
      </c>
      <c r="S348" s="119">
        <f t="shared" si="119"/>
        <v>27027.97</v>
      </c>
      <c r="T348" s="119">
        <f t="shared" si="120"/>
        <v>17743.03</v>
      </c>
      <c r="U348" s="154">
        <f t="shared" si="121"/>
        <v>44771</v>
      </c>
      <c r="V348" s="89"/>
    </row>
    <row r="349" spans="1:22" s="86" customFormat="1" ht="15.75" x14ac:dyDescent="0.25">
      <c r="A349" s="71">
        <v>20</v>
      </c>
      <c r="B349" s="322"/>
      <c r="C349" s="322"/>
      <c r="D349" s="322"/>
      <c r="E349" s="322"/>
      <c r="F349" s="125" t="s">
        <v>877</v>
      </c>
      <c r="G349" s="99">
        <v>11654.31</v>
      </c>
      <c r="H349" s="99">
        <v>1379.69</v>
      </c>
      <c r="I349" s="99">
        <f t="shared" si="123"/>
        <v>13034</v>
      </c>
      <c r="J349" s="71"/>
      <c r="K349" s="71"/>
      <c r="L349" s="153">
        <f t="shared" si="114"/>
        <v>0</v>
      </c>
      <c r="M349" s="153">
        <f t="shared" si="115"/>
        <v>11654.31</v>
      </c>
      <c r="N349" s="153">
        <f t="shared" si="116"/>
        <v>1379.69</v>
      </c>
      <c r="O349" s="153">
        <f t="shared" si="117"/>
        <v>13034</v>
      </c>
      <c r="P349" s="99"/>
      <c r="Q349" s="99"/>
      <c r="R349" s="153">
        <f t="shared" si="118"/>
        <v>0</v>
      </c>
      <c r="S349" s="119">
        <f t="shared" si="119"/>
        <v>11654.31</v>
      </c>
      <c r="T349" s="119">
        <f t="shared" si="120"/>
        <v>1379.69</v>
      </c>
      <c r="U349" s="154">
        <f t="shared" si="121"/>
        <v>13034</v>
      </c>
      <c r="V349" s="89"/>
    </row>
    <row r="350" spans="1:22" s="86" customFormat="1" ht="15.75" x14ac:dyDescent="0.25">
      <c r="A350" s="71">
        <v>21</v>
      </c>
      <c r="B350" s="322"/>
      <c r="C350" s="322"/>
      <c r="D350" s="322"/>
      <c r="E350" s="322"/>
      <c r="F350" s="125" t="s">
        <v>878</v>
      </c>
      <c r="G350" s="99">
        <v>1857.0499999999997</v>
      </c>
      <c r="H350" s="99">
        <v>4521.95</v>
      </c>
      <c r="I350" s="99">
        <f t="shared" si="123"/>
        <v>6379</v>
      </c>
      <c r="J350" s="71"/>
      <c r="K350" s="71"/>
      <c r="L350" s="153">
        <f t="shared" si="114"/>
        <v>0</v>
      </c>
      <c r="M350" s="153">
        <f t="shared" si="115"/>
        <v>1857.0499999999997</v>
      </c>
      <c r="N350" s="153">
        <f t="shared" si="116"/>
        <v>4521.95</v>
      </c>
      <c r="O350" s="153">
        <f t="shared" si="117"/>
        <v>6379</v>
      </c>
      <c r="P350" s="99"/>
      <c r="Q350" s="99"/>
      <c r="R350" s="153">
        <f t="shared" si="118"/>
        <v>0</v>
      </c>
      <c r="S350" s="119">
        <f t="shared" si="119"/>
        <v>1857.0499999999997</v>
      </c>
      <c r="T350" s="119">
        <f t="shared" si="120"/>
        <v>4521.95</v>
      </c>
      <c r="U350" s="154">
        <f t="shared" si="121"/>
        <v>6379</v>
      </c>
      <c r="V350" s="89"/>
    </row>
    <row r="351" spans="1:22" s="86" customFormat="1" ht="15.75" x14ac:dyDescent="0.25">
      <c r="A351" s="71">
        <v>22</v>
      </c>
      <c r="B351" s="322"/>
      <c r="C351" s="322"/>
      <c r="D351" s="322"/>
      <c r="E351" s="322"/>
      <c r="F351" s="125" t="s">
        <v>879</v>
      </c>
      <c r="G351" s="99">
        <v>7498.11</v>
      </c>
      <c r="H351" s="99">
        <v>2590.89</v>
      </c>
      <c r="I351" s="99">
        <f t="shared" si="123"/>
        <v>10089</v>
      </c>
      <c r="J351" s="71"/>
      <c r="K351" s="71"/>
      <c r="L351" s="153">
        <f t="shared" si="114"/>
        <v>0</v>
      </c>
      <c r="M351" s="153">
        <f t="shared" si="115"/>
        <v>7498.11</v>
      </c>
      <c r="N351" s="153">
        <f t="shared" si="116"/>
        <v>2590.89</v>
      </c>
      <c r="O351" s="153">
        <f t="shared" si="117"/>
        <v>10089</v>
      </c>
      <c r="P351" s="99"/>
      <c r="Q351" s="99"/>
      <c r="R351" s="153">
        <f t="shared" si="118"/>
        <v>0</v>
      </c>
      <c r="S351" s="119">
        <f t="shared" si="119"/>
        <v>7498.11</v>
      </c>
      <c r="T351" s="119">
        <f t="shared" si="120"/>
        <v>2590.89</v>
      </c>
      <c r="U351" s="154">
        <f t="shared" si="121"/>
        <v>10089</v>
      </c>
      <c r="V351" s="89"/>
    </row>
    <row r="352" spans="1:22" s="86" customFormat="1" ht="15.75" x14ac:dyDescent="0.25">
      <c r="A352" s="71">
        <v>23</v>
      </c>
      <c r="B352" s="322"/>
      <c r="C352" s="322"/>
      <c r="D352" s="322"/>
      <c r="E352" s="322"/>
      <c r="F352" s="125" t="s">
        <v>880</v>
      </c>
      <c r="G352" s="99">
        <v>10207.019999999999</v>
      </c>
      <c r="H352" s="99">
        <v>5388.98</v>
      </c>
      <c r="I352" s="99">
        <f t="shared" si="123"/>
        <v>15595.999999999998</v>
      </c>
      <c r="J352" s="71"/>
      <c r="K352" s="71"/>
      <c r="L352" s="153">
        <f t="shared" si="114"/>
        <v>0</v>
      </c>
      <c r="M352" s="153">
        <f t="shared" si="115"/>
        <v>10207.019999999999</v>
      </c>
      <c r="N352" s="153">
        <f t="shared" si="116"/>
        <v>5388.98</v>
      </c>
      <c r="O352" s="153">
        <f t="shared" si="117"/>
        <v>15595.999999999998</v>
      </c>
      <c r="P352" s="99"/>
      <c r="Q352" s="99"/>
      <c r="R352" s="153">
        <f t="shared" si="118"/>
        <v>0</v>
      </c>
      <c r="S352" s="119">
        <f t="shared" si="119"/>
        <v>10207.019999999999</v>
      </c>
      <c r="T352" s="119">
        <f t="shared" si="120"/>
        <v>5388.98</v>
      </c>
      <c r="U352" s="154">
        <f t="shared" si="121"/>
        <v>15595.999999999998</v>
      </c>
      <c r="V352" s="89"/>
    </row>
    <row r="353" spans="1:22" s="86" customFormat="1" ht="15.75" x14ac:dyDescent="0.25">
      <c r="A353" s="71">
        <v>24</v>
      </c>
      <c r="B353" s="322"/>
      <c r="C353" s="322"/>
      <c r="D353" s="322"/>
      <c r="E353" s="322"/>
      <c r="F353" s="125" t="s">
        <v>881</v>
      </c>
      <c r="G353" s="99">
        <v>11717.24</v>
      </c>
      <c r="H353" s="99">
        <v>6431.76</v>
      </c>
      <c r="I353" s="99">
        <f t="shared" si="123"/>
        <v>18149</v>
      </c>
      <c r="J353" s="71"/>
      <c r="K353" s="71"/>
      <c r="L353" s="153">
        <f t="shared" si="114"/>
        <v>0</v>
      </c>
      <c r="M353" s="153">
        <f t="shared" si="115"/>
        <v>11717.24</v>
      </c>
      <c r="N353" s="153">
        <f t="shared" si="116"/>
        <v>6431.76</v>
      </c>
      <c r="O353" s="153">
        <f t="shared" si="117"/>
        <v>18149</v>
      </c>
      <c r="P353" s="99"/>
      <c r="Q353" s="99"/>
      <c r="R353" s="153">
        <f t="shared" si="118"/>
        <v>0</v>
      </c>
      <c r="S353" s="119">
        <f t="shared" si="119"/>
        <v>11717.24</v>
      </c>
      <c r="T353" s="119">
        <f t="shared" si="120"/>
        <v>6431.76</v>
      </c>
      <c r="U353" s="154">
        <f t="shared" si="121"/>
        <v>18149</v>
      </c>
      <c r="V353" s="89"/>
    </row>
    <row r="354" spans="1:22" s="86" customFormat="1" ht="15.75" x14ac:dyDescent="0.25">
      <c r="A354" s="71">
        <v>25</v>
      </c>
      <c r="B354" s="322"/>
      <c r="C354" s="322"/>
      <c r="D354" s="322"/>
      <c r="E354" s="322"/>
      <c r="F354" s="125" t="s">
        <v>882</v>
      </c>
      <c r="G354" s="99">
        <v>1848.4100000000003</v>
      </c>
      <c r="H354" s="99">
        <v>3080.59</v>
      </c>
      <c r="I354" s="99">
        <f t="shared" si="123"/>
        <v>4929</v>
      </c>
      <c r="J354" s="71"/>
      <c r="K354" s="71"/>
      <c r="L354" s="153">
        <f t="shared" si="114"/>
        <v>0</v>
      </c>
      <c r="M354" s="153">
        <f t="shared" si="115"/>
        <v>1848.4100000000003</v>
      </c>
      <c r="N354" s="153">
        <f t="shared" si="116"/>
        <v>3080.59</v>
      </c>
      <c r="O354" s="153">
        <f t="shared" si="117"/>
        <v>4929</v>
      </c>
      <c r="P354" s="99"/>
      <c r="Q354" s="99"/>
      <c r="R354" s="153">
        <f t="shared" si="118"/>
        <v>0</v>
      </c>
      <c r="S354" s="119">
        <f t="shared" si="119"/>
        <v>1848.4100000000003</v>
      </c>
      <c r="T354" s="119">
        <f t="shared" si="120"/>
        <v>3080.59</v>
      </c>
      <c r="U354" s="154">
        <f t="shared" si="121"/>
        <v>4929</v>
      </c>
      <c r="V354" s="89"/>
    </row>
    <row r="355" spans="1:22" s="86" customFormat="1" ht="15.75" x14ac:dyDescent="0.25">
      <c r="A355" s="94">
        <v>26</v>
      </c>
      <c r="B355" s="322"/>
      <c r="C355" s="322"/>
      <c r="D355" s="322"/>
      <c r="E355" s="322"/>
      <c r="F355" s="132" t="s">
        <v>883</v>
      </c>
      <c r="G355" s="99">
        <v>1840.85</v>
      </c>
      <c r="H355" s="99">
        <v>1841.15</v>
      </c>
      <c r="I355" s="99">
        <f t="shared" si="123"/>
        <v>3682</v>
      </c>
      <c r="J355" s="71"/>
      <c r="K355" s="71"/>
      <c r="L355" s="153">
        <f>J355+K355</f>
        <v>0</v>
      </c>
      <c r="M355" s="153">
        <f t="shared" ref="M355:O357" si="124">G355+J355</f>
        <v>1840.85</v>
      </c>
      <c r="N355" s="153">
        <f t="shared" si="124"/>
        <v>1841.15</v>
      </c>
      <c r="O355" s="153">
        <f t="shared" si="124"/>
        <v>3682</v>
      </c>
      <c r="P355" s="99"/>
      <c r="Q355" s="99"/>
      <c r="R355" s="153">
        <f>P355+Q355</f>
        <v>0</v>
      </c>
      <c r="S355" s="119">
        <f t="shared" ref="S355:U357" si="125">M355-P355</f>
        <v>1840.85</v>
      </c>
      <c r="T355" s="119">
        <f t="shared" si="125"/>
        <v>1841.15</v>
      </c>
      <c r="U355" s="154">
        <f t="shared" si="125"/>
        <v>3682</v>
      </c>
      <c r="V355" s="89"/>
    </row>
    <row r="356" spans="1:22" s="86" customFormat="1" ht="15.75" x14ac:dyDescent="0.25">
      <c r="A356" s="94">
        <v>27</v>
      </c>
      <c r="B356" s="322"/>
      <c r="C356" s="322"/>
      <c r="D356" s="322"/>
      <c r="E356" s="322"/>
      <c r="F356" s="132" t="s">
        <v>884</v>
      </c>
      <c r="G356" s="99">
        <v>1839.4500000000003</v>
      </c>
      <c r="H356" s="99">
        <v>335.55</v>
      </c>
      <c r="I356" s="99">
        <f t="shared" si="123"/>
        <v>2175.0000000000005</v>
      </c>
      <c r="J356" s="71"/>
      <c r="K356" s="71"/>
      <c r="L356" s="153">
        <f>J356+K356</f>
        <v>0</v>
      </c>
      <c r="M356" s="153">
        <f t="shared" si="124"/>
        <v>1839.4500000000003</v>
      </c>
      <c r="N356" s="153">
        <f t="shared" si="124"/>
        <v>335.55</v>
      </c>
      <c r="O356" s="153">
        <f t="shared" si="124"/>
        <v>2175.0000000000005</v>
      </c>
      <c r="P356" s="99"/>
      <c r="Q356" s="99"/>
      <c r="R356" s="153">
        <f>P356+Q356</f>
        <v>0</v>
      </c>
      <c r="S356" s="119">
        <f t="shared" si="125"/>
        <v>1839.4500000000003</v>
      </c>
      <c r="T356" s="119">
        <f t="shared" si="125"/>
        <v>335.55</v>
      </c>
      <c r="U356" s="154">
        <f t="shared" si="125"/>
        <v>2175.0000000000005</v>
      </c>
      <c r="V356" s="89"/>
    </row>
    <row r="357" spans="1:22" s="86" customFormat="1" ht="15.75" x14ac:dyDescent="0.25">
      <c r="A357" s="94">
        <v>28</v>
      </c>
      <c r="B357" s="336"/>
      <c r="C357" s="336"/>
      <c r="D357" s="336"/>
      <c r="E357" s="336"/>
      <c r="F357" s="132" t="s">
        <v>852</v>
      </c>
      <c r="G357" s="99">
        <v>12254.43</v>
      </c>
      <c r="H357" s="99">
        <v>15217.569999999998</v>
      </c>
      <c r="I357" s="99">
        <f t="shared" si="123"/>
        <v>27472</v>
      </c>
      <c r="J357" s="71"/>
      <c r="K357" s="71"/>
      <c r="L357" s="153">
        <f>J357+K357</f>
        <v>0</v>
      </c>
      <c r="M357" s="153">
        <f t="shared" si="124"/>
        <v>12254.43</v>
      </c>
      <c r="N357" s="153">
        <f t="shared" si="124"/>
        <v>15217.569999999998</v>
      </c>
      <c r="O357" s="153">
        <f t="shared" si="124"/>
        <v>27472</v>
      </c>
      <c r="P357" s="99"/>
      <c r="Q357" s="99"/>
      <c r="R357" s="153">
        <f>P357+Q357</f>
        <v>0</v>
      </c>
      <c r="S357" s="119">
        <f t="shared" si="125"/>
        <v>12254.43</v>
      </c>
      <c r="T357" s="119">
        <f t="shared" si="125"/>
        <v>15217.569999999998</v>
      </c>
      <c r="U357" s="154">
        <f t="shared" si="125"/>
        <v>27472</v>
      </c>
      <c r="V357" s="89"/>
    </row>
    <row r="358" spans="1:22" s="113" customFormat="1" ht="15.75" x14ac:dyDescent="0.25">
      <c r="A358" s="318" t="s">
        <v>43</v>
      </c>
      <c r="B358" s="319"/>
      <c r="C358" s="319"/>
      <c r="D358" s="319"/>
      <c r="E358" s="319"/>
      <c r="F358" s="135">
        <f>A357</f>
        <v>28</v>
      </c>
      <c r="G358" s="75">
        <f>SUM(G330:G357)</f>
        <v>357356.61999999994</v>
      </c>
      <c r="H358" s="75">
        <f t="shared" ref="H358:U358" si="126">SUM(H330:H357)</f>
        <v>188710.38000000006</v>
      </c>
      <c r="I358" s="75">
        <f t="shared" si="126"/>
        <v>546067</v>
      </c>
      <c r="J358" s="75">
        <f t="shared" si="126"/>
        <v>0</v>
      </c>
      <c r="K358" s="75">
        <f t="shared" si="126"/>
        <v>0</v>
      </c>
      <c r="L358" s="75">
        <f t="shared" si="126"/>
        <v>0</v>
      </c>
      <c r="M358" s="75">
        <f t="shared" si="126"/>
        <v>357356.61999999994</v>
      </c>
      <c r="N358" s="75">
        <f t="shared" si="126"/>
        <v>188710.38000000006</v>
      </c>
      <c r="O358" s="75">
        <f t="shared" si="126"/>
        <v>546067</v>
      </c>
      <c r="P358" s="75">
        <f t="shared" si="126"/>
        <v>0</v>
      </c>
      <c r="Q358" s="75">
        <f t="shared" si="126"/>
        <v>0</v>
      </c>
      <c r="R358" s="75">
        <f t="shared" si="126"/>
        <v>0</v>
      </c>
      <c r="S358" s="75">
        <f t="shared" si="126"/>
        <v>357356.61999999994</v>
      </c>
      <c r="T358" s="75">
        <f t="shared" si="126"/>
        <v>188710.38000000006</v>
      </c>
      <c r="U358" s="75">
        <f t="shared" si="126"/>
        <v>546067</v>
      </c>
      <c r="V358" s="83"/>
    </row>
    <row r="359" spans="1:22" s="86" customFormat="1" ht="15.75" x14ac:dyDescent="0.25">
      <c r="A359" s="71">
        <v>1</v>
      </c>
      <c r="B359" s="321" t="s">
        <v>1216</v>
      </c>
      <c r="C359" s="321" t="s">
        <v>5535</v>
      </c>
      <c r="D359" s="321" t="s">
        <v>5535</v>
      </c>
      <c r="E359" s="321" t="s">
        <v>639</v>
      </c>
      <c r="F359" s="125" t="s">
        <v>249</v>
      </c>
      <c r="G359" s="99">
        <v>8629</v>
      </c>
      <c r="H359" s="99">
        <v>0</v>
      </c>
      <c r="I359" s="99">
        <f t="shared" si="123"/>
        <v>8629</v>
      </c>
      <c r="J359" s="71"/>
      <c r="K359" s="71"/>
      <c r="L359" s="153">
        <f t="shared" si="105"/>
        <v>0</v>
      </c>
      <c r="M359" s="153">
        <f t="shared" si="106"/>
        <v>8629</v>
      </c>
      <c r="N359" s="153">
        <f t="shared" si="107"/>
        <v>0</v>
      </c>
      <c r="O359" s="153">
        <f t="shared" si="108"/>
        <v>8629</v>
      </c>
      <c r="P359" s="99"/>
      <c r="Q359" s="99"/>
      <c r="R359" s="153">
        <f t="shared" si="109"/>
        <v>0</v>
      </c>
      <c r="S359" s="119">
        <f t="shared" si="110"/>
        <v>8629</v>
      </c>
      <c r="T359" s="119">
        <f t="shared" si="111"/>
        <v>0</v>
      </c>
      <c r="U359" s="154">
        <f t="shared" si="112"/>
        <v>8629</v>
      </c>
      <c r="V359" s="89"/>
    </row>
    <row r="360" spans="1:22" s="86" customFormat="1" ht="15.75" x14ac:dyDescent="0.25">
      <c r="A360" s="71">
        <v>2</v>
      </c>
      <c r="B360" s="322"/>
      <c r="C360" s="322"/>
      <c r="D360" s="322"/>
      <c r="E360" s="322"/>
      <c r="F360" s="125" t="s">
        <v>319</v>
      </c>
      <c r="G360" s="99">
        <v>20738.75</v>
      </c>
      <c r="H360" s="99">
        <v>1680.25</v>
      </c>
      <c r="I360" s="99">
        <f t="shared" si="123"/>
        <v>22419</v>
      </c>
      <c r="J360" s="71"/>
      <c r="K360" s="71"/>
      <c r="L360" s="153">
        <f t="shared" si="105"/>
        <v>0</v>
      </c>
      <c r="M360" s="153">
        <f t="shared" si="106"/>
        <v>20738.75</v>
      </c>
      <c r="N360" s="153">
        <f t="shared" si="107"/>
        <v>1680.25</v>
      </c>
      <c r="O360" s="153">
        <f t="shared" si="108"/>
        <v>22419</v>
      </c>
      <c r="P360" s="99"/>
      <c r="Q360" s="99"/>
      <c r="R360" s="153">
        <f t="shared" si="109"/>
        <v>0</v>
      </c>
      <c r="S360" s="119">
        <f t="shared" si="110"/>
        <v>20738.75</v>
      </c>
      <c r="T360" s="119">
        <f t="shared" si="111"/>
        <v>1680.25</v>
      </c>
      <c r="U360" s="154">
        <f t="shared" si="112"/>
        <v>22419</v>
      </c>
      <c r="V360" s="89"/>
    </row>
    <row r="361" spans="1:22" s="86" customFormat="1" ht="15.75" x14ac:dyDescent="0.25">
      <c r="A361" s="71">
        <v>3</v>
      </c>
      <c r="B361" s="322"/>
      <c r="C361" s="322"/>
      <c r="D361" s="322"/>
      <c r="E361" s="322"/>
      <c r="F361" s="125" t="s">
        <v>318</v>
      </c>
      <c r="G361" s="99">
        <v>20989</v>
      </c>
      <c r="H361" s="99">
        <v>198</v>
      </c>
      <c r="I361" s="99">
        <f t="shared" si="123"/>
        <v>21187</v>
      </c>
      <c r="J361" s="71"/>
      <c r="K361" s="71"/>
      <c r="L361" s="153">
        <f t="shared" si="105"/>
        <v>0</v>
      </c>
      <c r="M361" s="153">
        <f t="shared" si="106"/>
        <v>20989</v>
      </c>
      <c r="N361" s="153">
        <f t="shared" si="107"/>
        <v>198</v>
      </c>
      <c r="O361" s="153">
        <f t="shared" si="108"/>
        <v>21187</v>
      </c>
      <c r="P361" s="99"/>
      <c r="Q361" s="99"/>
      <c r="R361" s="153">
        <f t="shared" si="109"/>
        <v>0</v>
      </c>
      <c r="S361" s="119">
        <f t="shared" si="110"/>
        <v>20989</v>
      </c>
      <c r="T361" s="119">
        <f t="shared" si="111"/>
        <v>198</v>
      </c>
      <c r="U361" s="154">
        <f t="shared" si="112"/>
        <v>21187</v>
      </c>
      <c r="V361" s="89"/>
    </row>
    <row r="362" spans="1:22" s="86" customFormat="1" ht="15.75" x14ac:dyDescent="0.25">
      <c r="A362" s="71">
        <v>4</v>
      </c>
      <c r="B362" s="322"/>
      <c r="C362" s="322"/>
      <c r="D362" s="322"/>
      <c r="E362" s="322"/>
      <c r="F362" s="125" t="s">
        <v>209</v>
      </c>
      <c r="G362" s="99">
        <v>33830.51</v>
      </c>
      <c r="H362" s="99">
        <v>2060.4899999999998</v>
      </c>
      <c r="I362" s="99">
        <f t="shared" si="123"/>
        <v>35891</v>
      </c>
      <c r="J362" s="71"/>
      <c r="K362" s="71"/>
      <c r="L362" s="153">
        <f t="shared" si="105"/>
        <v>0</v>
      </c>
      <c r="M362" s="153">
        <f t="shared" si="106"/>
        <v>33830.51</v>
      </c>
      <c r="N362" s="153">
        <f t="shared" si="107"/>
        <v>2060.4899999999998</v>
      </c>
      <c r="O362" s="153">
        <f t="shared" si="108"/>
        <v>35891</v>
      </c>
      <c r="P362" s="99"/>
      <c r="Q362" s="99"/>
      <c r="R362" s="153">
        <f t="shared" si="109"/>
        <v>0</v>
      </c>
      <c r="S362" s="119">
        <f t="shared" si="110"/>
        <v>33830.51</v>
      </c>
      <c r="T362" s="119">
        <f t="shared" si="111"/>
        <v>2060.4899999999998</v>
      </c>
      <c r="U362" s="154">
        <f t="shared" si="112"/>
        <v>35891</v>
      </c>
      <c r="V362" s="89"/>
    </row>
    <row r="363" spans="1:22" s="86" customFormat="1" ht="15.75" x14ac:dyDescent="0.25">
      <c r="A363" s="71">
        <v>5</v>
      </c>
      <c r="B363" s="322"/>
      <c r="C363" s="322"/>
      <c r="D363" s="322"/>
      <c r="E363" s="322"/>
      <c r="F363" s="125" t="s">
        <v>355</v>
      </c>
      <c r="G363" s="99">
        <v>-31142.35</v>
      </c>
      <c r="H363" s="99">
        <v>1973.35</v>
      </c>
      <c r="I363" s="99">
        <f t="shared" si="123"/>
        <v>-29169</v>
      </c>
      <c r="J363" s="71"/>
      <c r="K363" s="71"/>
      <c r="L363" s="153">
        <f t="shared" si="105"/>
        <v>0</v>
      </c>
      <c r="M363" s="153">
        <f t="shared" si="106"/>
        <v>-31142.35</v>
      </c>
      <c r="N363" s="153">
        <f t="shared" si="107"/>
        <v>1973.35</v>
      </c>
      <c r="O363" s="153">
        <f t="shared" si="108"/>
        <v>-29169</v>
      </c>
      <c r="P363" s="99"/>
      <c r="Q363" s="99"/>
      <c r="R363" s="153">
        <f t="shared" si="109"/>
        <v>0</v>
      </c>
      <c r="S363" s="119">
        <f t="shared" si="110"/>
        <v>-31142.35</v>
      </c>
      <c r="T363" s="119">
        <f t="shared" si="111"/>
        <v>1973.35</v>
      </c>
      <c r="U363" s="154">
        <f t="shared" si="112"/>
        <v>-29169</v>
      </c>
      <c r="V363" s="89"/>
    </row>
    <row r="364" spans="1:22" s="86" customFormat="1" ht="15.75" x14ac:dyDescent="0.25">
      <c r="A364" s="71">
        <v>6</v>
      </c>
      <c r="B364" s="322"/>
      <c r="C364" s="322"/>
      <c r="D364" s="322"/>
      <c r="E364" s="322"/>
      <c r="F364" s="125" t="s">
        <v>640</v>
      </c>
      <c r="G364" s="99">
        <v>16656.21</v>
      </c>
      <c r="H364" s="99">
        <v>1897.79</v>
      </c>
      <c r="I364" s="99">
        <f t="shared" si="123"/>
        <v>18554</v>
      </c>
      <c r="J364" s="71"/>
      <c r="K364" s="71"/>
      <c r="L364" s="153">
        <f t="shared" si="105"/>
        <v>0</v>
      </c>
      <c r="M364" s="153">
        <f t="shared" si="106"/>
        <v>16656.21</v>
      </c>
      <c r="N364" s="153">
        <f t="shared" si="107"/>
        <v>1897.79</v>
      </c>
      <c r="O364" s="153">
        <f t="shared" si="108"/>
        <v>18554</v>
      </c>
      <c r="P364" s="99"/>
      <c r="Q364" s="99"/>
      <c r="R364" s="153">
        <f t="shared" si="109"/>
        <v>0</v>
      </c>
      <c r="S364" s="119">
        <f t="shared" si="110"/>
        <v>16656.21</v>
      </c>
      <c r="T364" s="119">
        <f t="shared" si="111"/>
        <v>1897.79</v>
      </c>
      <c r="U364" s="154">
        <f t="shared" si="112"/>
        <v>18554</v>
      </c>
      <c r="V364" s="89"/>
    </row>
    <row r="365" spans="1:22" s="86" customFormat="1" ht="15.75" x14ac:dyDescent="0.25">
      <c r="A365" s="71">
        <v>7</v>
      </c>
      <c r="B365" s="322"/>
      <c r="C365" s="322"/>
      <c r="D365" s="322"/>
      <c r="E365" s="322"/>
      <c r="F365" s="125" t="s">
        <v>641</v>
      </c>
      <c r="G365" s="99">
        <v>32643</v>
      </c>
      <c r="H365" s="99">
        <v>0</v>
      </c>
      <c r="I365" s="99">
        <f t="shared" si="123"/>
        <v>32643</v>
      </c>
      <c r="J365" s="71"/>
      <c r="K365" s="71"/>
      <c r="L365" s="153">
        <f t="shared" si="105"/>
        <v>0</v>
      </c>
      <c r="M365" s="153">
        <f t="shared" si="106"/>
        <v>32643</v>
      </c>
      <c r="N365" s="153">
        <f t="shared" si="107"/>
        <v>0</v>
      </c>
      <c r="O365" s="153">
        <f t="shared" si="108"/>
        <v>32643</v>
      </c>
      <c r="P365" s="99"/>
      <c r="Q365" s="99"/>
      <c r="R365" s="153">
        <f t="shared" si="109"/>
        <v>0</v>
      </c>
      <c r="S365" s="119">
        <f t="shared" si="110"/>
        <v>32643</v>
      </c>
      <c r="T365" s="119">
        <f t="shared" si="111"/>
        <v>0</v>
      </c>
      <c r="U365" s="154">
        <f t="shared" si="112"/>
        <v>32643</v>
      </c>
      <c r="V365" s="89"/>
    </row>
    <row r="366" spans="1:22" s="86" customFormat="1" ht="15.75" x14ac:dyDescent="0.25">
      <c r="A366" s="71">
        <v>8</v>
      </c>
      <c r="B366" s="322"/>
      <c r="C366" s="322"/>
      <c r="D366" s="322"/>
      <c r="E366" s="322"/>
      <c r="F366" s="125" t="s">
        <v>642</v>
      </c>
      <c r="G366" s="99">
        <v>14030.519999999999</v>
      </c>
      <c r="H366" s="99">
        <v>334.47999999999996</v>
      </c>
      <c r="I366" s="99">
        <f t="shared" si="123"/>
        <v>14364.999999999998</v>
      </c>
      <c r="J366" s="71"/>
      <c r="K366" s="71"/>
      <c r="L366" s="153">
        <f t="shared" si="105"/>
        <v>0</v>
      </c>
      <c r="M366" s="153">
        <f t="shared" si="106"/>
        <v>14030.519999999999</v>
      </c>
      <c r="N366" s="153">
        <f t="shared" si="107"/>
        <v>334.47999999999996</v>
      </c>
      <c r="O366" s="153">
        <f t="shared" si="108"/>
        <v>14364.999999999998</v>
      </c>
      <c r="P366" s="99"/>
      <c r="Q366" s="99"/>
      <c r="R366" s="153">
        <f t="shared" si="109"/>
        <v>0</v>
      </c>
      <c r="S366" s="119">
        <f t="shared" si="110"/>
        <v>14030.519999999999</v>
      </c>
      <c r="T366" s="119">
        <f t="shared" si="111"/>
        <v>334.47999999999996</v>
      </c>
      <c r="U366" s="154">
        <f t="shared" si="112"/>
        <v>14364.999999999998</v>
      </c>
      <c r="V366" s="89"/>
    </row>
    <row r="367" spans="1:22" s="86" customFormat="1" ht="15.75" x14ac:dyDescent="0.25">
      <c r="A367" s="71">
        <v>9</v>
      </c>
      <c r="B367" s="322"/>
      <c r="C367" s="322"/>
      <c r="D367" s="322"/>
      <c r="E367" s="322"/>
      <c r="F367" s="125" t="s">
        <v>643</v>
      </c>
      <c r="G367" s="99">
        <v>14965.69</v>
      </c>
      <c r="H367" s="99">
        <v>4283.3100000000004</v>
      </c>
      <c r="I367" s="99">
        <f t="shared" si="123"/>
        <v>19249</v>
      </c>
      <c r="J367" s="71"/>
      <c r="K367" s="71"/>
      <c r="L367" s="153">
        <f t="shared" si="105"/>
        <v>0</v>
      </c>
      <c r="M367" s="153">
        <f t="shared" si="106"/>
        <v>14965.69</v>
      </c>
      <c r="N367" s="153">
        <f t="shared" si="107"/>
        <v>4283.3100000000004</v>
      </c>
      <c r="O367" s="153">
        <f t="shared" si="108"/>
        <v>19249</v>
      </c>
      <c r="P367" s="99"/>
      <c r="Q367" s="99"/>
      <c r="R367" s="153">
        <f t="shared" si="109"/>
        <v>0</v>
      </c>
      <c r="S367" s="119">
        <f t="shared" si="110"/>
        <v>14965.69</v>
      </c>
      <c r="T367" s="119">
        <f t="shared" si="111"/>
        <v>4283.3100000000004</v>
      </c>
      <c r="U367" s="154">
        <f t="shared" si="112"/>
        <v>19249</v>
      </c>
      <c r="V367" s="89"/>
    </row>
    <row r="368" spans="1:22" s="86" customFormat="1" ht="15.75" x14ac:dyDescent="0.25">
      <c r="A368" s="71">
        <v>10</v>
      </c>
      <c r="B368" s="322"/>
      <c r="C368" s="322"/>
      <c r="D368" s="322"/>
      <c r="E368" s="322"/>
      <c r="F368" s="125" t="s">
        <v>644</v>
      </c>
      <c r="G368" s="99">
        <v>4243.9999999999982</v>
      </c>
      <c r="H368" s="99">
        <v>248</v>
      </c>
      <c r="I368" s="99">
        <f t="shared" si="123"/>
        <v>4491.9999999999982</v>
      </c>
      <c r="J368" s="71"/>
      <c r="K368" s="71"/>
      <c r="L368" s="153">
        <f t="shared" si="105"/>
        <v>0</v>
      </c>
      <c r="M368" s="153">
        <f t="shared" si="106"/>
        <v>4243.9999999999982</v>
      </c>
      <c r="N368" s="153">
        <f t="shared" si="107"/>
        <v>248</v>
      </c>
      <c r="O368" s="153">
        <f t="shared" si="108"/>
        <v>4491.9999999999982</v>
      </c>
      <c r="P368" s="99"/>
      <c r="Q368" s="99"/>
      <c r="R368" s="153">
        <f t="shared" si="109"/>
        <v>0</v>
      </c>
      <c r="S368" s="119">
        <f t="shared" si="110"/>
        <v>4243.9999999999982</v>
      </c>
      <c r="T368" s="119">
        <f t="shared" si="111"/>
        <v>248</v>
      </c>
      <c r="U368" s="154">
        <f t="shared" si="112"/>
        <v>4491.9999999999982</v>
      </c>
      <c r="V368" s="89"/>
    </row>
    <row r="369" spans="1:22" s="86" customFormat="1" ht="15.75" x14ac:dyDescent="0.25">
      <c r="A369" s="71">
        <v>11</v>
      </c>
      <c r="B369" s="322"/>
      <c r="C369" s="322"/>
      <c r="D369" s="322"/>
      <c r="E369" s="322"/>
      <c r="F369" s="125" t="s">
        <v>645</v>
      </c>
      <c r="G369" s="99">
        <v>-27315.820000000003</v>
      </c>
      <c r="H369" s="99">
        <v>-4426.18</v>
      </c>
      <c r="I369" s="99">
        <f t="shared" si="123"/>
        <v>-31742.000000000004</v>
      </c>
      <c r="J369" s="71"/>
      <c r="K369" s="71"/>
      <c r="L369" s="153">
        <f t="shared" si="105"/>
        <v>0</v>
      </c>
      <c r="M369" s="153">
        <f t="shared" si="106"/>
        <v>-27315.820000000003</v>
      </c>
      <c r="N369" s="153">
        <f t="shared" si="107"/>
        <v>-4426.18</v>
      </c>
      <c r="O369" s="153">
        <f t="shared" si="108"/>
        <v>-31742.000000000004</v>
      </c>
      <c r="P369" s="99"/>
      <c r="Q369" s="99"/>
      <c r="R369" s="153">
        <f t="shared" si="109"/>
        <v>0</v>
      </c>
      <c r="S369" s="119">
        <f t="shared" si="110"/>
        <v>-27315.820000000003</v>
      </c>
      <c r="T369" s="119">
        <f t="shared" si="111"/>
        <v>-4426.18</v>
      </c>
      <c r="U369" s="154">
        <f t="shared" si="112"/>
        <v>-31742.000000000004</v>
      </c>
      <c r="V369" s="89"/>
    </row>
    <row r="370" spans="1:22" s="86" customFormat="1" ht="15.75" x14ac:dyDescent="0.25">
      <c r="A370" s="71">
        <v>12</v>
      </c>
      <c r="B370" s="322"/>
      <c r="C370" s="322"/>
      <c r="D370" s="322"/>
      <c r="E370" s="322"/>
      <c r="F370" s="125" t="s">
        <v>646</v>
      </c>
      <c r="G370" s="99">
        <v>-10850.320000000002</v>
      </c>
      <c r="H370" s="99">
        <v>-2581.6800000000003</v>
      </c>
      <c r="I370" s="99">
        <f t="shared" si="123"/>
        <v>-13432.000000000002</v>
      </c>
      <c r="J370" s="71"/>
      <c r="K370" s="71"/>
      <c r="L370" s="153">
        <f t="shared" si="105"/>
        <v>0</v>
      </c>
      <c r="M370" s="153">
        <f t="shared" si="106"/>
        <v>-10850.320000000002</v>
      </c>
      <c r="N370" s="153">
        <f t="shared" si="107"/>
        <v>-2581.6800000000003</v>
      </c>
      <c r="O370" s="153">
        <f t="shared" si="108"/>
        <v>-13432.000000000002</v>
      </c>
      <c r="P370" s="99"/>
      <c r="Q370" s="99"/>
      <c r="R370" s="153">
        <f t="shared" si="109"/>
        <v>0</v>
      </c>
      <c r="S370" s="119">
        <f t="shared" si="110"/>
        <v>-10850.320000000002</v>
      </c>
      <c r="T370" s="119">
        <f t="shared" si="111"/>
        <v>-2581.6800000000003</v>
      </c>
      <c r="U370" s="154">
        <f t="shared" si="112"/>
        <v>-13432.000000000002</v>
      </c>
      <c r="V370" s="89"/>
    </row>
    <row r="371" spans="1:22" s="86" customFormat="1" ht="15.75" x14ac:dyDescent="0.25">
      <c r="A371" s="71">
        <v>13</v>
      </c>
      <c r="B371" s="322"/>
      <c r="C371" s="322"/>
      <c r="D371" s="322"/>
      <c r="E371" s="322"/>
      <c r="F371" s="125" t="s">
        <v>647</v>
      </c>
      <c r="G371" s="99">
        <v>4735.0099999999993</v>
      </c>
      <c r="H371" s="99">
        <v>232.99</v>
      </c>
      <c r="I371" s="99">
        <f t="shared" si="123"/>
        <v>4967.9999999999991</v>
      </c>
      <c r="J371" s="71"/>
      <c r="K371" s="71"/>
      <c r="L371" s="153">
        <f t="shared" si="105"/>
        <v>0</v>
      </c>
      <c r="M371" s="153">
        <f t="shared" si="106"/>
        <v>4735.0099999999993</v>
      </c>
      <c r="N371" s="153">
        <f t="shared" si="107"/>
        <v>232.99</v>
      </c>
      <c r="O371" s="153">
        <f t="shared" si="108"/>
        <v>4967.9999999999991</v>
      </c>
      <c r="P371" s="99"/>
      <c r="Q371" s="99"/>
      <c r="R371" s="153">
        <f t="shared" si="109"/>
        <v>0</v>
      </c>
      <c r="S371" s="119">
        <f t="shared" si="110"/>
        <v>4735.0099999999993</v>
      </c>
      <c r="T371" s="119">
        <f t="shared" si="111"/>
        <v>232.99</v>
      </c>
      <c r="U371" s="154">
        <f t="shared" si="112"/>
        <v>4967.9999999999991</v>
      </c>
      <c r="V371" s="89"/>
    </row>
    <row r="372" spans="1:22" s="86" customFormat="1" ht="15.75" x14ac:dyDescent="0.25">
      <c r="A372" s="71">
        <v>14</v>
      </c>
      <c r="B372" s="322"/>
      <c r="C372" s="322"/>
      <c r="D372" s="322"/>
      <c r="E372" s="322"/>
      <c r="F372" s="125" t="s">
        <v>648</v>
      </c>
      <c r="G372" s="99">
        <v>11640.34</v>
      </c>
      <c r="H372" s="99">
        <v>746.66</v>
      </c>
      <c r="I372" s="99">
        <f t="shared" si="123"/>
        <v>12387</v>
      </c>
      <c r="J372" s="71"/>
      <c r="K372" s="71"/>
      <c r="L372" s="153">
        <f t="shared" si="105"/>
        <v>0</v>
      </c>
      <c r="M372" s="153">
        <f t="shared" si="106"/>
        <v>11640.34</v>
      </c>
      <c r="N372" s="153">
        <f t="shared" si="107"/>
        <v>746.66</v>
      </c>
      <c r="O372" s="153">
        <f t="shared" si="108"/>
        <v>12387</v>
      </c>
      <c r="P372" s="99"/>
      <c r="Q372" s="99"/>
      <c r="R372" s="153">
        <f t="shared" si="109"/>
        <v>0</v>
      </c>
      <c r="S372" s="119">
        <f t="shared" si="110"/>
        <v>11640.34</v>
      </c>
      <c r="T372" s="119">
        <f t="shared" si="111"/>
        <v>746.66</v>
      </c>
      <c r="U372" s="154">
        <f t="shared" si="112"/>
        <v>12387</v>
      </c>
      <c r="V372" s="89"/>
    </row>
    <row r="373" spans="1:22" s="86" customFormat="1" ht="15.75" x14ac:dyDescent="0.25">
      <c r="A373" s="94">
        <v>15</v>
      </c>
      <c r="B373" s="322"/>
      <c r="C373" s="322"/>
      <c r="D373" s="322"/>
      <c r="E373" s="322"/>
      <c r="F373" s="125" t="s">
        <v>649</v>
      </c>
      <c r="G373" s="99">
        <v>11408.11</v>
      </c>
      <c r="H373" s="99">
        <v>397.89</v>
      </c>
      <c r="I373" s="99">
        <f t="shared" si="123"/>
        <v>11806</v>
      </c>
      <c r="J373" s="71"/>
      <c r="K373" s="71"/>
      <c r="L373" s="153">
        <f t="shared" si="105"/>
        <v>0</v>
      </c>
      <c r="M373" s="153">
        <f t="shared" si="106"/>
        <v>11408.11</v>
      </c>
      <c r="N373" s="153">
        <f t="shared" si="107"/>
        <v>397.89</v>
      </c>
      <c r="O373" s="153">
        <f t="shared" si="108"/>
        <v>11806</v>
      </c>
      <c r="P373" s="99"/>
      <c r="Q373" s="99"/>
      <c r="R373" s="153">
        <f t="shared" si="109"/>
        <v>0</v>
      </c>
      <c r="S373" s="119">
        <f t="shared" si="110"/>
        <v>11408.11</v>
      </c>
      <c r="T373" s="119">
        <f t="shared" si="111"/>
        <v>397.89</v>
      </c>
      <c r="U373" s="154">
        <f t="shared" si="112"/>
        <v>11806</v>
      </c>
      <c r="V373" s="89"/>
    </row>
    <row r="374" spans="1:22" s="86" customFormat="1" ht="15.75" x14ac:dyDescent="0.25">
      <c r="A374" s="94">
        <v>16</v>
      </c>
      <c r="B374" s="322"/>
      <c r="C374" s="322"/>
      <c r="D374" s="322"/>
      <c r="E374" s="322"/>
      <c r="F374" s="125" t="s">
        <v>650</v>
      </c>
      <c r="G374" s="99">
        <v>24631.3</v>
      </c>
      <c r="H374" s="99">
        <v>7025.7</v>
      </c>
      <c r="I374" s="99">
        <f t="shared" si="123"/>
        <v>31657</v>
      </c>
      <c r="J374" s="71"/>
      <c r="K374" s="71"/>
      <c r="L374" s="153">
        <f t="shared" si="105"/>
        <v>0</v>
      </c>
      <c r="M374" s="153">
        <f t="shared" si="106"/>
        <v>24631.3</v>
      </c>
      <c r="N374" s="153">
        <f t="shared" si="107"/>
        <v>7025.7</v>
      </c>
      <c r="O374" s="153">
        <f t="shared" si="108"/>
        <v>31657</v>
      </c>
      <c r="P374" s="99"/>
      <c r="Q374" s="99"/>
      <c r="R374" s="153">
        <f t="shared" si="109"/>
        <v>0</v>
      </c>
      <c r="S374" s="119">
        <f t="shared" si="110"/>
        <v>24631.3</v>
      </c>
      <c r="T374" s="119">
        <f t="shared" si="111"/>
        <v>7025.7</v>
      </c>
      <c r="U374" s="154">
        <f t="shared" si="112"/>
        <v>31657</v>
      </c>
      <c r="V374" s="89"/>
    </row>
    <row r="375" spans="1:22" s="86" customFormat="1" ht="15.75" x14ac:dyDescent="0.25">
      <c r="A375" s="94">
        <v>17</v>
      </c>
      <c r="B375" s="322"/>
      <c r="C375" s="322"/>
      <c r="D375" s="322"/>
      <c r="E375" s="322"/>
      <c r="F375" s="125" t="s">
        <v>651</v>
      </c>
      <c r="G375" s="99">
        <v>12190.56</v>
      </c>
      <c r="H375" s="99">
        <v>4663.4399999999996</v>
      </c>
      <c r="I375" s="99">
        <f t="shared" si="123"/>
        <v>16854</v>
      </c>
      <c r="J375" s="71"/>
      <c r="K375" s="71"/>
      <c r="L375" s="153">
        <f t="shared" si="105"/>
        <v>0</v>
      </c>
      <c r="M375" s="153">
        <f t="shared" si="106"/>
        <v>12190.56</v>
      </c>
      <c r="N375" s="153">
        <f t="shared" si="107"/>
        <v>4663.4399999999996</v>
      </c>
      <c r="O375" s="153">
        <f t="shared" si="108"/>
        <v>16854</v>
      </c>
      <c r="P375" s="99"/>
      <c r="Q375" s="99"/>
      <c r="R375" s="153">
        <f t="shared" si="109"/>
        <v>0</v>
      </c>
      <c r="S375" s="119">
        <f t="shared" si="110"/>
        <v>12190.56</v>
      </c>
      <c r="T375" s="119">
        <f t="shared" si="111"/>
        <v>4663.4399999999996</v>
      </c>
      <c r="U375" s="154">
        <f t="shared" si="112"/>
        <v>16854</v>
      </c>
      <c r="V375" s="89"/>
    </row>
    <row r="376" spans="1:22" s="86" customFormat="1" ht="15.75" x14ac:dyDescent="0.25">
      <c r="A376" s="94">
        <v>18</v>
      </c>
      <c r="B376" s="322"/>
      <c r="C376" s="322"/>
      <c r="D376" s="322"/>
      <c r="E376" s="322"/>
      <c r="F376" s="125" t="s">
        <v>652</v>
      </c>
      <c r="G376" s="99">
        <v>0</v>
      </c>
      <c r="H376" s="99">
        <v>0</v>
      </c>
      <c r="I376" s="99">
        <f t="shared" si="123"/>
        <v>0</v>
      </c>
      <c r="J376" s="71"/>
      <c r="K376" s="71"/>
      <c r="L376" s="153">
        <f t="shared" si="105"/>
        <v>0</v>
      </c>
      <c r="M376" s="153">
        <f t="shared" si="106"/>
        <v>0</v>
      </c>
      <c r="N376" s="153">
        <f t="shared" si="107"/>
        <v>0</v>
      </c>
      <c r="O376" s="153">
        <f t="shared" si="108"/>
        <v>0</v>
      </c>
      <c r="P376" s="99"/>
      <c r="Q376" s="99"/>
      <c r="R376" s="153">
        <f t="shared" si="109"/>
        <v>0</v>
      </c>
      <c r="S376" s="119">
        <f t="shared" si="110"/>
        <v>0</v>
      </c>
      <c r="T376" s="119">
        <f t="shared" si="111"/>
        <v>0</v>
      </c>
      <c r="U376" s="154">
        <f t="shared" si="112"/>
        <v>0</v>
      </c>
      <c r="V376" s="89"/>
    </row>
    <row r="377" spans="1:22" s="86" customFormat="1" ht="15.75" x14ac:dyDescent="0.25">
      <c r="A377" s="94">
        <v>19</v>
      </c>
      <c r="B377" s="322"/>
      <c r="C377" s="322"/>
      <c r="D377" s="322"/>
      <c r="E377" s="322"/>
      <c r="F377" s="125" t="s">
        <v>169</v>
      </c>
      <c r="G377" s="99">
        <v>0</v>
      </c>
      <c r="H377" s="99">
        <v>0</v>
      </c>
      <c r="I377" s="99">
        <f t="shared" si="123"/>
        <v>0</v>
      </c>
      <c r="J377" s="71"/>
      <c r="K377" s="71"/>
      <c r="L377" s="153">
        <f t="shared" si="105"/>
        <v>0</v>
      </c>
      <c r="M377" s="153">
        <f t="shared" si="106"/>
        <v>0</v>
      </c>
      <c r="N377" s="153">
        <f t="shared" si="107"/>
        <v>0</v>
      </c>
      <c r="O377" s="153">
        <f t="shared" si="108"/>
        <v>0</v>
      </c>
      <c r="P377" s="99"/>
      <c r="Q377" s="99"/>
      <c r="R377" s="153">
        <f t="shared" si="109"/>
        <v>0</v>
      </c>
      <c r="S377" s="119">
        <f t="shared" si="110"/>
        <v>0</v>
      </c>
      <c r="T377" s="119">
        <f t="shared" si="111"/>
        <v>0</v>
      </c>
      <c r="U377" s="154">
        <f t="shared" si="112"/>
        <v>0</v>
      </c>
      <c r="V377" s="89"/>
    </row>
    <row r="378" spans="1:22" s="86" customFormat="1" ht="15.75" x14ac:dyDescent="0.25">
      <c r="A378" s="94">
        <v>20</v>
      </c>
      <c r="B378" s="322"/>
      <c r="C378" s="322"/>
      <c r="D378" s="322"/>
      <c r="E378" s="322"/>
      <c r="F378" s="125" t="s">
        <v>5487</v>
      </c>
      <c r="G378" s="99">
        <v>0</v>
      </c>
      <c r="H378" s="99">
        <v>0</v>
      </c>
      <c r="I378" s="99">
        <f t="shared" si="123"/>
        <v>0</v>
      </c>
      <c r="J378" s="71"/>
      <c r="K378" s="71"/>
      <c r="L378" s="153">
        <f>J378+K378</f>
        <v>0</v>
      </c>
      <c r="M378" s="153">
        <f>G378+J378</f>
        <v>0</v>
      </c>
      <c r="N378" s="153">
        <f>H378+K378</f>
        <v>0</v>
      </c>
      <c r="O378" s="153">
        <f>I378+L378</f>
        <v>0</v>
      </c>
      <c r="P378" s="99"/>
      <c r="Q378" s="99"/>
      <c r="R378" s="153">
        <f t="shared" si="109"/>
        <v>0</v>
      </c>
      <c r="S378" s="119">
        <f>M378-P378</f>
        <v>0</v>
      </c>
      <c r="T378" s="119">
        <f>N378-Q378</f>
        <v>0</v>
      </c>
      <c r="U378" s="154">
        <f>O378-R378</f>
        <v>0</v>
      </c>
      <c r="V378" s="89"/>
    </row>
    <row r="379" spans="1:22" s="113" customFormat="1" ht="15.75" x14ac:dyDescent="0.25">
      <c r="A379" s="318" t="s">
        <v>43</v>
      </c>
      <c r="B379" s="319"/>
      <c r="C379" s="319"/>
      <c r="D379" s="319"/>
      <c r="E379" s="319"/>
      <c r="F379" s="135">
        <f>A378</f>
        <v>20</v>
      </c>
      <c r="G379" s="75">
        <f>SUM(G359:G378)</f>
        <v>162023.50999999998</v>
      </c>
      <c r="H379" s="75">
        <f t="shared" ref="H379:U379" si="127">SUM(H359:H378)</f>
        <v>18734.489999999998</v>
      </c>
      <c r="I379" s="75">
        <f t="shared" si="127"/>
        <v>180758</v>
      </c>
      <c r="J379" s="75">
        <f t="shared" si="127"/>
        <v>0</v>
      </c>
      <c r="K379" s="75">
        <f t="shared" si="127"/>
        <v>0</v>
      </c>
      <c r="L379" s="75">
        <f t="shared" si="127"/>
        <v>0</v>
      </c>
      <c r="M379" s="75">
        <f t="shared" si="127"/>
        <v>162023.50999999998</v>
      </c>
      <c r="N379" s="75">
        <f t="shared" si="127"/>
        <v>18734.489999999998</v>
      </c>
      <c r="O379" s="75">
        <f t="shared" si="127"/>
        <v>180758</v>
      </c>
      <c r="P379" s="75">
        <f t="shared" si="127"/>
        <v>0</v>
      </c>
      <c r="Q379" s="75">
        <f t="shared" si="127"/>
        <v>0</v>
      </c>
      <c r="R379" s="75">
        <f t="shared" si="127"/>
        <v>0</v>
      </c>
      <c r="S379" s="75">
        <f t="shared" si="127"/>
        <v>162023.50999999998</v>
      </c>
      <c r="T379" s="75">
        <f t="shared" si="127"/>
        <v>18734.489999999998</v>
      </c>
      <c r="U379" s="75">
        <f t="shared" si="127"/>
        <v>180758</v>
      </c>
      <c r="V379" s="83"/>
    </row>
    <row r="380" spans="1:22" s="86" customFormat="1" ht="15.75" x14ac:dyDescent="0.25">
      <c r="A380" s="94">
        <v>1</v>
      </c>
      <c r="B380" s="337" t="s">
        <v>1216</v>
      </c>
      <c r="C380" s="337" t="s">
        <v>5535</v>
      </c>
      <c r="D380" s="337" t="s">
        <v>5535</v>
      </c>
      <c r="E380" s="337" t="s">
        <v>653</v>
      </c>
      <c r="F380" s="132" t="s">
        <v>205</v>
      </c>
      <c r="G380" s="99">
        <v>12336.85</v>
      </c>
      <c r="H380" s="99">
        <v>4276.1499999999996</v>
      </c>
      <c r="I380" s="99">
        <f t="shared" si="123"/>
        <v>16613</v>
      </c>
      <c r="J380" s="71"/>
      <c r="K380" s="71"/>
      <c r="L380" s="153">
        <f t="shared" si="105"/>
        <v>0</v>
      </c>
      <c r="M380" s="153">
        <f t="shared" si="106"/>
        <v>12336.85</v>
      </c>
      <c r="N380" s="153">
        <f t="shared" si="107"/>
        <v>4276.1499999999996</v>
      </c>
      <c r="O380" s="153">
        <f t="shared" si="108"/>
        <v>16613</v>
      </c>
      <c r="P380" s="99"/>
      <c r="Q380" s="99"/>
      <c r="R380" s="153">
        <f t="shared" si="109"/>
        <v>0</v>
      </c>
      <c r="S380" s="119">
        <f t="shared" si="110"/>
        <v>12336.85</v>
      </c>
      <c r="T380" s="119">
        <f t="shared" si="111"/>
        <v>4276.1499999999996</v>
      </c>
      <c r="U380" s="154">
        <f t="shared" si="112"/>
        <v>16613</v>
      </c>
      <c r="V380" s="89"/>
    </row>
    <row r="381" spans="1:22" s="86" customFormat="1" ht="15.75" x14ac:dyDescent="0.25">
      <c r="A381" s="94">
        <v>2</v>
      </c>
      <c r="B381" s="337"/>
      <c r="C381" s="337"/>
      <c r="D381" s="337"/>
      <c r="E381" s="337"/>
      <c r="F381" s="132" t="s">
        <v>206</v>
      </c>
      <c r="G381" s="99">
        <v>17338.2</v>
      </c>
      <c r="H381" s="99">
        <v>6330.8</v>
      </c>
      <c r="I381" s="99">
        <f t="shared" si="123"/>
        <v>23669</v>
      </c>
      <c r="J381" s="71"/>
      <c r="K381" s="71"/>
      <c r="L381" s="153">
        <f t="shared" si="105"/>
        <v>0</v>
      </c>
      <c r="M381" s="153">
        <f t="shared" si="106"/>
        <v>17338.2</v>
      </c>
      <c r="N381" s="153">
        <f t="shared" si="107"/>
        <v>6330.8</v>
      </c>
      <c r="O381" s="153">
        <f t="shared" si="108"/>
        <v>23669</v>
      </c>
      <c r="P381" s="99"/>
      <c r="Q381" s="99"/>
      <c r="R381" s="153">
        <f t="shared" si="109"/>
        <v>0</v>
      </c>
      <c r="S381" s="119">
        <f t="shared" si="110"/>
        <v>17338.2</v>
      </c>
      <c r="T381" s="119">
        <f t="shared" si="111"/>
        <v>6330.8</v>
      </c>
      <c r="U381" s="154">
        <f t="shared" si="112"/>
        <v>23669</v>
      </c>
      <c r="V381" s="89"/>
    </row>
    <row r="382" spans="1:22" s="86" customFormat="1" ht="15.75" x14ac:dyDescent="0.25">
      <c r="A382" s="94">
        <v>3</v>
      </c>
      <c r="B382" s="337"/>
      <c r="C382" s="337"/>
      <c r="D382" s="337"/>
      <c r="E382" s="337"/>
      <c r="F382" s="132" t="s">
        <v>311</v>
      </c>
      <c r="G382" s="99">
        <v>40343.089999999997</v>
      </c>
      <c r="H382" s="99">
        <v>1800.91</v>
      </c>
      <c r="I382" s="99">
        <f t="shared" si="123"/>
        <v>42144</v>
      </c>
      <c r="J382" s="71"/>
      <c r="K382" s="71"/>
      <c r="L382" s="153">
        <f t="shared" si="105"/>
        <v>0</v>
      </c>
      <c r="M382" s="153">
        <f t="shared" si="106"/>
        <v>40343.089999999997</v>
      </c>
      <c r="N382" s="153">
        <f t="shared" si="107"/>
        <v>1800.91</v>
      </c>
      <c r="O382" s="153">
        <f t="shared" si="108"/>
        <v>42144</v>
      </c>
      <c r="P382" s="99"/>
      <c r="Q382" s="99"/>
      <c r="R382" s="153">
        <f t="shared" si="109"/>
        <v>0</v>
      </c>
      <c r="S382" s="119">
        <f t="shared" si="110"/>
        <v>40343.089999999997</v>
      </c>
      <c r="T382" s="119">
        <f t="shared" si="111"/>
        <v>1800.91</v>
      </c>
      <c r="U382" s="154">
        <f t="shared" si="112"/>
        <v>42144</v>
      </c>
      <c r="V382" s="89"/>
    </row>
    <row r="383" spans="1:22" s="86" customFormat="1" ht="15.75" x14ac:dyDescent="0.25">
      <c r="A383" s="94">
        <v>4</v>
      </c>
      <c r="B383" s="337"/>
      <c r="C383" s="337"/>
      <c r="D383" s="337"/>
      <c r="E383" s="337"/>
      <c r="F383" s="132" t="s">
        <v>654</v>
      </c>
      <c r="G383" s="99">
        <v>2</v>
      </c>
      <c r="H383" s="99">
        <v>0</v>
      </c>
      <c r="I383" s="99">
        <f t="shared" si="123"/>
        <v>2</v>
      </c>
      <c r="J383" s="71"/>
      <c r="K383" s="71"/>
      <c r="L383" s="153">
        <f t="shared" si="105"/>
        <v>0</v>
      </c>
      <c r="M383" s="153">
        <f t="shared" si="106"/>
        <v>2</v>
      </c>
      <c r="N383" s="153">
        <f t="shared" si="107"/>
        <v>0</v>
      </c>
      <c r="O383" s="153">
        <f t="shared" si="108"/>
        <v>2</v>
      </c>
      <c r="P383" s="99"/>
      <c r="Q383" s="99"/>
      <c r="R383" s="153">
        <f t="shared" si="109"/>
        <v>0</v>
      </c>
      <c r="S383" s="119">
        <f t="shared" si="110"/>
        <v>2</v>
      </c>
      <c r="T383" s="119">
        <f t="shared" si="111"/>
        <v>0</v>
      </c>
      <c r="U383" s="154">
        <f t="shared" si="112"/>
        <v>2</v>
      </c>
      <c r="V383" s="89"/>
    </row>
    <row r="384" spans="1:22" s="86" customFormat="1" ht="15.75" x14ac:dyDescent="0.25">
      <c r="A384" s="94">
        <v>5</v>
      </c>
      <c r="B384" s="337"/>
      <c r="C384" s="337"/>
      <c r="D384" s="337"/>
      <c r="E384" s="337"/>
      <c r="F384" s="132" t="s">
        <v>655</v>
      </c>
      <c r="G384" s="99">
        <v>8506</v>
      </c>
      <c r="H384" s="99">
        <v>0</v>
      </c>
      <c r="I384" s="99">
        <f t="shared" si="123"/>
        <v>8506</v>
      </c>
      <c r="J384" s="71"/>
      <c r="K384" s="71"/>
      <c r="L384" s="153">
        <f t="shared" si="105"/>
        <v>0</v>
      </c>
      <c r="M384" s="153">
        <f t="shared" si="106"/>
        <v>8506</v>
      </c>
      <c r="N384" s="153">
        <f t="shared" si="107"/>
        <v>0</v>
      </c>
      <c r="O384" s="153">
        <f t="shared" si="108"/>
        <v>8506</v>
      </c>
      <c r="P384" s="99"/>
      <c r="Q384" s="99"/>
      <c r="R384" s="153">
        <f t="shared" si="109"/>
        <v>0</v>
      </c>
      <c r="S384" s="119">
        <f t="shared" si="110"/>
        <v>8506</v>
      </c>
      <c r="T384" s="119">
        <f t="shared" si="111"/>
        <v>0</v>
      </c>
      <c r="U384" s="154">
        <f t="shared" si="112"/>
        <v>8506</v>
      </c>
      <c r="V384" s="89"/>
    </row>
    <row r="385" spans="1:22" s="86" customFormat="1" ht="15.75" x14ac:dyDescent="0.25">
      <c r="A385" s="94">
        <v>6</v>
      </c>
      <c r="B385" s="337"/>
      <c r="C385" s="337"/>
      <c r="D385" s="337"/>
      <c r="E385" s="337"/>
      <c r="F385" s="132" t="s">
        <v>656</v>
      </c>
      <c r="G385" s="99">
        <v>9778</v>
      </c>
      <c r="H385" s="99">
        <v>0</v>
      </c>
      <c r="I385" s="99">
        <f t="shared" si="123"/>
        <v>9778</v>
      </c>
      <c r="J385" s="71"/>
      <c r="K385" s="71"/>
      <c r="L385" s="153">
        <f t="shared" si="105"/>
        <v>0</v>
      </c>
      <c r="M385" s="153">
        <f t="shared" si="106"/>
        <v>9778</v>
      </c>
      <c r="N385" s="153">
        <f t="shared" si="107"/>
        <v>0</v>
      </c>
      <c r="O385" s="153">
        <f t="shared" si="108"/>
        <v>9778</v>
      </c>
      <c r="P385" s="99"/>
      <c r="Q385" s="99"/>
      <c r="R385" s="153">
        <f t="shared" si="109"/>
        <v>0</v>
      </c>
      <c r="S385" s="119">
        <f t="shared" si="110"/>
        <v>9778</v>
      </c>
      <c r="T385" s="119">
        <f t="shared" si="111"/>
        <v>0</v>
      </c>
      <c r="U385" s="154">
        <f t="shared" si="112"/>
        <v>9778</v>
      </c>
      <c r="V385" s="89"/>
    </row>
    <row r="386" spans="1:22" s="86" customFormat="1" ht="15.75" x14ac:dyDescent="0.25">
      <c r="A386" s="94">
        <v>7</v>
      </c>
      <c r="B386" s="337"/>
      <c r="C386" s="337"/>
      <c r="D386" s="337"/>
      <c r="E386" s="337"/>
      <c r="F386" s="132" t="s">
        <v>300</v>
      </c>
      <c r="G386" s="99">
        <v>15965.92</v>
      </c>
      <c r="H386" s="99">
        <v>4768.08</v>
      </c>
      <c r="I386" s="99">
        <f t="shared" si="123"/>
        <v>20734</v>
      </c>
      <c r="J386" s="71"/>
      <c r="K386" s="71"/>
      <c r="L386" s="153">
        <f t="shared" si="105"/>
        <v>0</v>
      </c>
      <c r="M386" s="153">
        <f t="shared" si="106"/>
        <v>15965.92</v>
      </c>
      <c r="N386" s="153">
        <f t="shared" si="107"/>
        <v>4768.08</v>
      </c>
      <c r="O386" s="153">
        <f t="shared" si="108"/>
        <v>20734</v>
      </c>
      <c r="P386" s="99"/>
      <c r="Q386" s="99"/>
      <c r="R386" s="153">
        <f t="shared" si="109"/>
        <v>0</v>
      </c>
      <c r="S386" s="119">
        <f t="shared" si="110"/>
        <v>15965.92</v>
      </c>
      <c r="T386" s="119">
        <f t="shared" si="111"/>
        <v>4768.08</v>
      </c>
      <c r="U386" s="154">
        <f t="shared" si="112"/>
        <v>20734</v>
      </c>
      <c r="V386" s="89"/>
    </row>
    <row r="387" spans="1:22" s="86" customFormat="1" ht="15.75" x14ac:dyDescent="0.25">
      <c r="A387" s="94">
        <v>8</v>
      </c>
      <c r="B387" s="337"/>
      <c r="C387" s="337"/>
      <c r="D387" s="337"/>
      <c r="E387" s="337"/>
      <c r="F387" s="132" t="s">
        <v>657</v>
      </c>
      <c r="G387" s="99">
        <v>43951.79</v>
      </c>
      <c r="H387" s="99">
        <v>558.21</v>
      </c>
      <c r="I387" s="99">
        <f t="shared" si="123"/>
        <v>44510</v>
      </c>
      <c r="J387" s="71"/>
      <c r="K387" s="71"/>
      <c r="L387" s="153">
        <f t="shared" si="105"/>
        <v>0</v>
      </c>
      <c r="M387" s="153">
        <f t="shared" si="106"/>
        <v>43951.79</v>
      </c>
      <c r="N387" s="153">
        <f t="shared" si="107"/>
        <v>558.21</v>
      </c>
      <c r="O387" s="153">
        <f t="shared" si="108"/>
        <v>44510</v>
      </c>
      <c r="P387" s="99"/>
      <c r="Q387" s="99"/>
      <c r="R387" s="153">
        <f t="shared" si="109"/>
        <v>0</v>
      </c>
      <c r="S387" s="119">
        <f t="shared" si="110"/>
        <v>43951.79</v>
      </c>
      <c r="T387" s="119">
        <f t="shared" si="111"/>
        <v>558.21</v>
      </c>
      <c r="U387" s="154">
        <f t="shared" si="112"/>
        <v>44510</v>
      </c>
      <c r="V387" s="89"/>
    </row>
    <row r="388" spans="1:22" s="86" customFormat="1" ht="15.75" x14ac:dyDescent="0.25">
      <c r="A388" s="94">
        <v>9</v>
      </c>
      <c r="B388" s="337"/>
      <c r="C388" s="337"/>
      <c r="D388" s="337"/>
      <c r="E388" s="337"/>
      <c r="F388" s="132" t="s">
        <v>658</v>
      </c>
      <c r="G388" s="99">
        <v>43142.96</v>
      </c>
      <c r="H388" s="99">
        <v>8458.0400000000009</v>
      </c>
      <c r="I388" s="99">
        <f t="shared" si="123"/>
        <v>51601</v>
      </c>
      <c r="J388" s="71"/>
      <c r="K388" s="71"/>
      <c r="L388" s="153">
        <f t="shared" si="105"/>
        <v>0</v>
      </c>
      <c r="M388" s="153">
        <f t="shared" si="106"/>
        <v>43142.96</v>
      </c>
      <c r="N388" s="153">
        <f t="shared" si="107"/>
        <v>8458.0400000000009</v>
      </c>
      <c r="O388" s="153">
        <f t="shared" si="108"/>
        <v>51601</v>
      </c>
      <c r="P388" s="99"/>
      <c r="Q388" s="99"/>
      <c r="R388" s="153">
        <f t="shared" si="109"/>
        <v>0</v>
      </c>
      <c r="S388" s="119">
        <f t="shared" si="110"/>
        <v>43142.96</v>
      </c>
      <c r="T388" s="119">
        <f t="shared" si="111"/>
        <v>8458.0400000000009</v>
      </c>
      <c r="U388" s="154">
        <f t="shared" si="112"/>
        <v>51601</v>
      </c>
      <c r="V388" s="89"/>
    </row>
    <row r="389" spans="1:22" s="86" customFormat="1" ht="15.75" x14ac:dyDescent="0.25">
      <c r="A389" s="94">
        <v>10</v>
      </c>
      <c r="B389" s="337"/>
      <c r="C389" s="337"/>
      <c r="D389" s="337"/>
      <c r="E389" s="337"/>
      <c r="F389" s="132" t="s">
        <v>659</v>
      </c>
      <c r="G389" s="99">
        <v>39496.549999999996</v>
      </c>
      <c r="H389" s="99">
        <v>1052.45</v>
      </c>
      <c r="I389" s="99">
        <f t="shared" si="123"/>
        <v>40548.999999999993</v>
      </c>
      <c r="J389" s="71"/>
      <c r="K389" s="71"/>
      <c r="L389" s="153">
        <f t="shared" si="105"/>
        <v>0</v>
      </c>
      <c r="M389" s="153">
        <f t="shared" si="106"/>
        <v>39496.549999999996</v>
      </c>
      <c r="N389" s="153">
        <f t="shared" si="107"/>
        <v>1052.45</v>
      </c>
      <c r="O389" s="153">
        <f t="shared" si="108"/>
        <v>40548.999999999993</v>
      </c>
      <c r="P389" s="99"/>
      <c r="Q389" s="99"/>
      <c r="R389" s="153">
        <f t="shared" si="109"/>
        <v>0</v>
      </c>
      <c r="S389" s="119">
        <f t="shared" si="110"/>
        <v>39496.549999999996</v>
      </c>
      <c r="T389" s="119">
        <f t="shared" si="111"/>
        <v>1052.45</v>
      </c>
      <c r="U389" s="154">
        <f t="shared" si="112"/>
        <v>40548.999999999993</v>
      </c>
      <c r="V389" s="89"/>
    </row>
    <row r="390" spans="1:22" s="86" customFormat="1" ht="15.75" x14ac:dyDescent="0.25">
      <c r="A390" s="94">
        <v>11</v>
      </c>
      <c r="B390" s="337"/>
      <c r="C390" s="337"/>
      <c r="D390" s="337"/>
      <c r="E390" s="337"/>
      <c r="F390" s="132" t="s">
        <v>660</v>
      </c>
      <c r="G390" s="99">
        <v>43370.400000000001</v>
      </c>
      <c r="H390" s="99">
        <v>509.6</v>
      </c>
      <c r="I390" s="99">
        <f t="shared" si="123"/>
        <v>43880</v>
      </c>
      <c r="J390" s="71"/>
      <c r="K390" s="71"/>
      <c r="L390" s="153">
        <f t="shared" si="105"/>
        <v>0</v>
      </c>
      <c r="M390" s="153">
        <f t="shared" si="106"/>
        <v>43370.400000000001</v>
      </c>
      <c r="N390" s="153">
        <f t="shared" si="107"/>
        <v>509.6</v>
      </c>
      <c r="O390" s="153">
        <f t="shared" si="108"/>
        <v>43880</v>
      </c>
      <c r="P390" s="99"/>
      <c r="Q390" s="99"/>
      <c r="R390" s="153">
        <f t="shared" si="109"/>
        <v>0</v>
      </c>
      <c r="S390" s="119">
        <f t="shared" si="110"/>
        <v>43370.400000000001</v>
      </c>
      <c r="T390" s="119">
        <f t="shared" si="111"/>
        <v>509.6</v>
      </c>
      <c r="U390" s="154">
        <f t="shared" si="112"/>
        <v>43880</v>
      </c>
      <c r="V390" s="89"/>
    </row>
    <row r="391" spans="1:22" s="86" customFormat="1" ht="15.75" x14ac:dyDescent="0.25">
      <c r="A391" s="94">
        <v>12</v>
      </c>
      <c r="B391" s="337"/>
      <c r="C391" s="337"/>
      <c r="D391" s="337"/>
      <c r="E391" s="337"/>
      <c r="F391" s="132" t="s">
        <v>661</v>
      </c>
      <c r="G391" s="99">
        <v>19744.689999999999</v>
      </c>
      <c r="H391" s="99">
        <v>9.31</v>
      </c>
      <c r="I391" s="99">
        <f t="shared" si="123"/>
        <v>19754</v>
      </c>
      <c r="J391" s="71"/>
      <c r="K391" s="71"/>
      <c r="L391" s="153">
        <f t="shared" si="105"/>
        <v>0</v>
      </c>
      <c r="M391" s="153">
        <f t="shared" si="106"/>
        <v>19744.689999999999</v>
      </c>
      <c r="N391" s="153">
        <f t="shared" si="107"/>
        <v>9.31</v>
      </c>
      <c r="O391" s="153">
        <f t="shared" si="108"/>
        <v>19754</v>
      </c>
      <c r="P391" s="99"/>
      <c r="Q391" s="99"/>
      <c r="R391" s="153">
        <f t="shared" si="109"/>
        <v>0</v>
      </c>
      <c r="S391" s="119">
        <f t="shared" si="110"/>
        <v>19744.689999999999</v>
      </c>
      <c r="T391" s="119">
        <f t="shared" si="111"/>
        <v>9.31</v>
      </c>
      <c r="U391" s="154">
        <f t="shared" si="112"/>
        <v>19754</v>
      </c>
      <c r="V391" s="89"/>
    </row>
    <row r="392" spans="1:22" s="86" customFormat="1" ht="15.75" x14ac:dyDescent="0.25">
      <c r="A392" s="94">
        <v>13</v>
      </c>
      <c r="B392" s="337"/>
      <c r="C392" s="337"/>
      <c r="D392" s="337"/>
      <c r="E392" s="337"/>
      <c r="F392" s="132" t="s">
        <v>662</v>
      </c>
      <c r="G392" s="99">
        <v>29130.219999999998</v>
      </c>
      <c r="H392" s="99">
        <v>17872.78</v>
      </c>
      <c r="I392" s="99">
        <f t="shared" si="123"/>
        <v>47003</v>
      </c>
      <c r="J392" s="71"/>
      <c r="K392" s="71"/>
      <c r="L392" s="153">
        <f t="shared" si="105"/>
        <v>0</v>
      </c>
      <c r="M392" s="153">
        <f t="shared" si="106"/>
        <v>29130.219999999998</v>
      </c>
      <c r="N392" s="153">
        <f t="shared" si="107"/>
        <v>17872.78</v>
      </c>
      <c r="O392" s="153">
        <f t="shared" si="108"/>
        <v>47003</v>
      </c>
      <c r="P392" s="99"/>
      <c r="Q392" s="99"/>
      <c r="R392" s="153">
        <f t="shared" si="109"/>
        <v>0</v>
      </c>
      <c r="S392" s="119">
        <f t="shared" si="110"/>
        <v>29130.219999999998</v>
      </c>
      <c r="T392" s="119">
        <f t="shared" si="111"/>
        <v>17872.78</v>
      </c>
      <c r="U392" s="154">
        <f t="shared" si="112"/>
        <v>47003</v>
      </c>
      <c r="V392" s="89"/>
    </row>
    <row r="393" spans="1:22" s="86" customFormat="1" ht="15.75" x14ac:dyDescent="0.25">
      <c r="A393" s="94">
        <v>14</v>
      </c>
      <c r="B393" s="337"/>
      <c r="C393" s="337"/>
      <c r="D393" s="337"/>
      <c r="E393" s="337"/>
      <c r="F393" s="132" t="s">
        <v>663</v>
      </c>
      <c r="G393" s="99">
        <v>108934.93999999999</v>
      </c>
      <c r="H393" s="99">
        <v>20112.060000000001</v>
      </c>
      <c r="I393" s="99">
        <f t="shared" si="123"/>
        <v>129046.99999999999</v>
      </c>
      <c r="J393" s="71"/>
      <c r="K393" s="71"/>
      <c r="L393" s="153">
        <f t="shared" si="105"/>
        <v>0</v>
      </c>
      <c r="M393" s="153">
        <f t="shared" si="106"/>
        <v>108934.93999999999</v>
      </c>
      <c r="N393" s="153">
        <f t="shared" si="107"/>
        <v>20112.060000000001</v>
      </c>
      <c r="O393" s="153">
        <f t="shared" si="108"/>
        <v>129046.99999999999</v>
      </c>
      <c r="P393" s="99"/>
      <c r="Q393" s="99"/>
      <c r="R393" s="153">
        <f t="shared" si="109"/>
        <v>0</v>
      </c>
      <c r="S393" s="119">
        <f t="shared" si="110"/>
        <v>108934.93999999999</v>
      </c>
      <c r="T393" s="119">
        <f t="shared" si="111"/>
        <v>20112.060000000001</v>
      </c>
      <c r="U393" s="154">
        <f t="shared" si="112"/>
        <v>129046.99999999999</v>
      </c>
      <c r="V393" s="89"/>
    </row>
    <row r="394" spans="1:22" s="86" customFormat="1" ht="15.75" x14ac:dyDescent="0.25">
      <c r="A394" s="94">
        <v>15</v>
      </c>
      <c r="B394" s="337"/>
      <c r="C394" s="337"/>
      <c r="D394" s="337"/>
      <c r="E394" s="337"/>
      <c r="F394" s="132" t="s">
        <v>664</v>
      </c>
      <c r="G394" s="99">
        <v>7795</v>
      </c>
      <c r="H394" s="99">
        <v>0</v>
      </c>
      <c r="I394" s="99">
        <f t="shared" ref="I394:I457" si="128">+G394+H394</f>
        <v>7795</v>
      </c>
      <c r="J394" s="71"/>
      <c r="K394" s="71"/>
      <c r="L394" s="153">
        <f t="shared" si="105"/>
        <v>0</v>
      </c>
      <c r="M394" s="153">
        <f t="shared" si="106"/>
        <v>7795</v>
      </c>
      <c r="N394" s="153">
        <f t="shared" si="107"/>
        <v>0</v>
      </c>
      <c r="O394" s="153">
        <f t="shared" si="108"/>
        <v>7795</v>
      </c>
      <c r="P394" s="99"/>
      <c r="Q394" s="99"/>
      <c r="R394" s="153">
        <f t="shared" si="109"/>
        <v>0</v>
      </c>
      <c r="S394" s="119">
        <f t="shared" si="110"/>
        <v>7795</v>
      </c>
      <c r="T394" s="119">
        <f t="shared" si="111"/>
        <v>0</v>
      </c>
      <c r="U394" s="154">
        <f t="shared" si="112"/>
        <v>7795</v>
      </c>
      <c r="V394" s="89"/>
    </row>
    <row r="395" spans="1:22" s="86" customFormat="1" ht="15.75" x14ac:dyDescent="0.25">
      <c r="A395" s="94">
        <v>16</v>
      </c>
      <c r="B395" s="337"/>
      <c r="C395" s="337"/>
      <c r="D395" s="337"/>
      <c r="E395" s="337"/>
      <c r="F395" s="132" t="s">
        <v>665</v>
      </c>
      <c r="G395" s="99">
        <v>10366.83</v>
      </c>
      <c r="H395" s="99">
        <v>7419.17</v>
      </c>
      <c r="I395" s="99">
        <f t="shared" si="128"/>
        <v>17786</v>
      </c>
      <c r="J395" s="71"/>
      <c r="K395" s="71"/>
      <c r="L395" s="153">
        <f t="shared" si="105"/>
        <v>0</v>
      </c>
      <c r="M395" s="153">
        <f t="shared" si="106"/>
        <v>10366.83</v>
      </c>
      <c r="N395" s="153">
        <f t="shared" si="107"/>
        <v>7419.17</v>
      </c>
      <c r="O395" s="153">
        <f t="shared" si="108"/>
        <v>17786</v>
      </c>
      <c r="P395" s="99"/>
      <c r="Q395" s="99"/>
      <c r="R395" s="153">
        <f t="shared" si="109"/>
        <v>0</v>
      </c>
      <c r="S395" s="119">
        <f t="shared" si="110"/>
        <v>10366.83</v>
      </c>
      <c r="T395" s="119">
        <f t="shared" si="111"/>
        <v>7419.17</v>
      </c>
      <c r="U395" s="154">
        <f t="shared" si="112"/>
        <v>17786</v>
      </c>
      <c r="V395" s="89"/>
    </row>
    <row r="396" spans="1:22" s="86" customFormat="1" ht="15.75" x14ac:dyDescent="0.25">
      <c r="A396" s="94">
        <v>17</v>
      </c>
      <c r="B396" s="337"/>
      <c r="C396" s="337"/>
      <c r="D396" s="337"/>
      <c r="E396" s="337"/>
      <c r="F396" s="132" t="s">
        <v>53</v>
      </c>
      <c r="G396" s="99">
        <v>13382.400000000001</v>
      </c>
      <c r="H396" s="99">
        <v>4734.6000000000004</v>
      </c>
      <c r="I396" s="99">
        <f t="shared" si="128"/>
        <v>18117</v>
      </c>
      <c r="J396" s="71"/>
      <c r="K396" s="71"/>
      <c r="L396" s="153">
        <f t="shared" si="105"/>
        <v>0</v>
      </c>
      <c r="M396" s="153">
        <f t="shared" si="106"/>
        <v>13382.400000000001</v>
      </c>
      <c r="N396" s="153">
        <f t="shared" si="107"/>
        <v>4734.6000000000004</v>
      </c>
      <c r="O396" s="153">
        <f t="shared" si="108"/>
        <v>18117</v>
      </c>
      <c r="P396" s="99"/>
      <c r="Q396" s="99"/>
      <c r="R396" s="153">
        <f t="shared" si="109"/>
        <v>0</v>
      </c>
      <c r="S396" s="119">
        <f t="shared" si="110"/>
        <v>13382.400000000001</v>
      </c>
      <c r="T396" s="119">
        <f t="shared" si="111"/>
        <v>4734.6000000000004</v>
      </c>
      <c r="U396" s="154">
        <f t="shared" si="112"/>
        <v>18117</v>
      </c>
      <c r="V396" s="89"/>
    </row>
    <row r="397" spans="1:22" s="86" customFormat="1" ht="15.75" x14ac:dyDescent="0.25">
      <c r="A397" s="94">
        <v>18</v>
      </c>
      <c r="B397" s="337"/>
      <c r="C397" s="337"/>
      <c r="D397" s="337"/>
      <c r="E397" s="337"/>
      <c r="F397" s="132" t="s">
        <v>54</v>
      </c>
      <c r="G397" s="99">
        <v>8837.7099999999991</v>
      </c>
      <c r="H397" s="99">
        <v>3313.29</v>
      </c>
      <c r="I397" s="99">
        <f t="shared" si="128"/>
        <v>12151</v>
      </c>
      <c r="J397" s="71"/>
      <c r="K397" s="71"/>
      <c r="L397" s="153">
        <f t="shared" si="105"/>
        <v>0</v>
      </c>
      <c r="M397" s="153">
        <f t="shared" si="106"/>
        <v>8837.7099999999991</v>
      </c>
      <c r="N397" s="153">
        <f t="shared" si="107"/>
        <v>3313.29</v>
      </c>
      <c r="O397" s="153">
        <f t="shared" si="108"/>
        <v>12151</v>
      </c>
      <c r="P397" s="99"/>
      <c r="Q397" s="99"/>
      <c r="R397" s="153">
        <f t="shared" si="109"/>
        <v>0</v>
      </c>
      <c r="S397" s="119">
        <f t="shared" si="110"/>
        <v>8837.7099999999991</v>
      </c>
      <c r="T397" s="119">
        <f t="shared" si="111"/>
        <v>3313.29</v>
      </c>
      <c r="U397" s="154">
        <f t="shared" si="112"/>
        <v>12151</v>
      </c>
      <c r="V397" s="89"/>
    </row>
    <row r="398" spans="1:22" s="86" customFormat="1" ht="15.75" x14ac:dyDescent="0.25">
      <c r="A398" s="94">
        <v>19</v>
      </c>
      <c r="B398" s="337"/>
      <c r="C398" s="337"/>
      <c r="D398" s="337"/>
      <c r="E398" s="337"/>
      <c r="F398" s="132" t="s">
        <v>666</v>
      </c>
      <c r="G398" s="99">
        <v>18370.62</v>
      </c>
      <c r="H398" s="99">
        <v>5815.38</v>
      </c>
      <c r="I398" s="99">
        <f t="shared" si="128"/>
        <v>24186</v>
      </c>
      <c r="J398" s="71"/>
      <c r="K398" s="71"/>
      <c r="L398" s="153">
        <f t="shared" si="105"/>
        <v>0</v>
      </c>
      <c r="M398" s="153">
        <f t="shared" si="106"/>
        <v>18370.62</v>
      </c>
      <c r="N398" s="153">
        <f t="shared" si="107"/>
        <v>5815.38</v>
      </c>
      <c r="O398" s="153">
        <f t="shared" si="108"/>
        <v>24186</v>
      </c>
      <c r="P398" s="99"/>
      <c r="Q398" s="99"/>
      <c r="R398" s="153">
        <f t="shared" si="109"/>
        <v>0</v>
      </c>
      <c r="S398" s="119">
        <f t="shared" si="110"/>
        <v>18370.62</v>
      </c>
      <c r="T398" s="119">
        <f t="shared" si="111"/>
        <v>5815.38</v>
      </c>
      <c r="U398" s="154">
        <f t="shared" si="112"/>
        <v>24186</v>
      </c>
      <c r="V398" s="89"/>
    </row>
    <row r="399" spans="1:22" s="86" customFormat="1" ht="15.75" x14ac:dyDescent="0.25">
      <c r="A399" s="94">
        <v>20</v>
      </c>
      <c r="B399" s="337"/>
      <c r="C399" s="337"/>
      <c r="D399" s="337"/>
      <c r="E399" s="337"/>
      <c r="F399" s="132" t="s">
        <v>667</v>
      </c>
      <c r="G399" s="99">
        <v>14103.87</v>
      </c>
      <c r="H399" s="99">
        <v>6714.13</v>
      </c>
      <c r="I399" s="99">
        <f t="shared" si="128"/>
        <v>20818</v>
      </c>
      <c r="J399" s="71"/>
      <c r="K399" s="71"/>
      <c r="L399" s="153">
        <f t="shared" si="105"/>
        <v>0</v>
      </c>
      <c r="M399" s="153">
        <f t="shared" si="106"/>
        <v>14103.87</v>
      </c>
      <c r="N399" s="153">
        <f t="shared" si="107"/>
        <v>6714.13</v>
      </c>
      <c r="O399" s="153">
        <f t="shared" si="108"/>
        <v>20818</v>
      </c>
      <c r="P399" s="99"/>
      <c r="Q399" s="99"/>
      <c r="R399" s="153">
        <f t="shared" si="109"/>
        <v>0</v>
      </c>
      <c r="S399" s="119">
        <f t="shared" si="110"/>
        <v>14103.87</v>
      </c>
      <c r="T399" s="119">
        <f t="shared" si="111"/>
        <v>6714.13</v>
      </c>
      <c r="U399" s="154">
        <f t="shared" si="112"/>
        <v>20818</v>
      </c>
      <c r="V399" s="89"/>
    </row>
    <row r="400" spans="1:22" s="86" customFormat="1" ht="15.75" x14ac:dyDescent="0.25">
      <c r="A400" s="94">
        <v>21</v>
      </c>
      <c r="B400" s="337"/>
      <c r="C400" s="337"/>
      <c r="D400" s="337"/>
      <c r="E400" s="337"/>
      <c r="F400" s="132" t="s">
        <v>668</v>
      </c>
      <c r="G400" s="99">
        <v>11898.59</v>
      </c>
      <c r="H400" s="99">
        <v>5424.41</v>
      </c>
      <c r="I400" s="99">
        <f t="shared" si="128"/>
        <v>17323</v>
      </c>
      <c r="J400" s="71"/>
      <c r="K400" s="71"/>
      <c r="L400" s="153">
        <f t="shared" si="105"/>
        <v>0</v>
      </c>
      <c r="M400" s="153">
        <f t="shared" si="106"/>
        <v>11898.59</v>
      </c>
      <c r="N400" s="153">
        <f t="shared" si="107"/>
        <v>5424.41</v>
      </c>
      <c r="O400" s="153">
        <f t="shared" si="108"/>
        <v>17323</v>
      </c>
      <c r="P400" s="99"/>
      <c r="Q400" s="99"/>
      <c r="R400" s="153">
        <f t="shared" si="109"/>
        <v>0</v>
      </c>
      <c r="S400" s="119">
        <f t="shared" si="110"/>
        <v>11898.59</v>
      </c>
      <c r="T400" s="119">
        <f t="shared" si="111"/>
        <v>5424.41</v>
      </c>
      <c r="U400" s="154">
        <f t="shared" si="112"/>
        <v>17323</v>
      </c>
      <c r="V400" s="89"/>
    </row>
    <row r="401" spans="1:22" s="86" customFormat="1" ht="15.75" x14ac:dyDescent="0.25">
      <c r="A401" s="94">
        <v>22</v>
      </c>
      <c r="B401" s="337"/>
      <c r="C401" s="337"/>
      <c r="D401" s="337"/>
      <c r="E401" s="337"/>
      <c r="F401" s="132" t="s">
        <v>669</v>
      </c>
      <c r="G401" s="99">
        <v>25229.200000000004</v>
      </c>
      <c r="H401" s="99">
        <v>6362.8</v>
      </c>
      <c r="I401" s="99">
        <f t="shared" si="128"/>
        <v>31592.000000000004</v>
      </c>
      <c r="J401" s="71"/>
      <c r="K401" s="71"/>
      <c r="L401" s="153">
        <f t="shared" si="105"/>
        <v>0</v>
      </c>
      <c r="M401" s="153">
        <f t="shared" si="106"/>
        <v>25229.200000000004</v>
      </c>
      <c r="N401" s="153">
        <f t="shared" si="107"/>
        <v>6362.8</v>
      </c>
      <c r="O401" s="153">
        <f t="shared" si="108"/>
        <v>31592.000000000004</v>
      </c>
      <c r="P401" s="99"/>
      <c r="Q401" s="99"/>
      <c r="R401" s="153">
        <f t="shared" si="109"/>
        <v>0</v>
      </c>
      <c r="S401" s="119">
        <f t="shared" si="110"/>
        <v>25229.200000000004</v>
      </c>
      <c r="T401" s="119">
        <f t="shared" si="111"/>
        <v>6362.8</v>
      </c>
      <c r="U401" s="154">
        <f t="shared" si="112"/>
        <v>31592.000000000004</v>
      </c>
      <c r="V401" s="89"/>
    </row>
    <row r="402" spans="1:22" s="86" customFormat="1" ht="15.75" x14ac:dyDescent="0.25">
      <c r="A402" s="94">
        <v>23</v>
      </c>
      <c r="B402" s="337"/>
      <c r="C402" s="337"/>
      <c r="D402" s="337"/>
      <c r="E402" s="337"/>
      <c r="F402" s="132" t="s">
        <v>670</v>
      </c>
      <c r="G402" s="99">
        <v>6864.8999999999978</v>
      </c>
      <c r="H402" s="99">
        <v>123.10000000000002</v>
      </c>
      <c r="I402" s="99">
        <f t="shared" si="128"/>
        <v>6987.9999999999982</v>
      </c>
      <c r="J402" s="71"/>
      <c r="K402" s="71"/>
      <c r="L402" s="153">
        <f t="shared" si="105"/>
        <v>0</v>
      </c>
      <c r="M402" s="153">
        <f t="shared" si="106"/>
        <v>6864.8999999999978</v>
      </c>
      <c r="N402" s="153">
        <f t="shared" si="107"/>
        <v>123.10000000000002</v>
      </c>
      <c r="O402" s="153">
        <f t="shared" si="108"/>
        <v>6987.9999999999982</v>
      </c>
      <c r="P402" s="99"/>
      <c r="Q402" s="99"/>
      <c r="R402" s="153">
        <f t="shared" si="109"/>
        <v>0</v>
      </c>
      <c r="S402" s="119">
        <f t="shared" si="110"/>
        <v>6864.8999999999978</v>
      </c>
      <c r="T402" s="119">
        <f t="shared" si="111"/>
        <v>123.10000000000002</v>
      </c>
      <c r="U402" s="154">
        <f t="shared" si="112"/>
        <v>6987.9999999999982</v>
      </c>
      <c r="V402" s="89"/>
    </row>
    <row r="403" spans="1:22" s="86" customFormat="1" ht="15.75" x14ac:dyDescent="0.25">
      <c r="A403" s="94">
        <v>24</v>
      </c>
      <c r="B403" s="337"/>
      <c r="C403" s="337"/>
      <c r="D403" s="337"/>
      <c r="E403" s="337"/>
      <c r="F403" s="132" t="s">
        <v>671</v>
      </c>
      <c r="G403" s="99">
        <v>1923.6999999999998</v>
      </c>
      <c r="H403" s="99">
        <v>1554.3</v>
      </c>
      <c r="I403" s="99">
        <f t="shared" si="128"/>
        <v>3478</v>
      </c>
      <c r="J403" s="71"/>
      <c r="K403" s="71"/>
      <c r="L403" s="153">
        <f t="shared" si="105"/>
        <v>0</v>
      </c>
      <c r="M403" s="153">
        <f t="shared" si="106"/>
        <v>1923.6999999999998</v>
      </c>
      <c r="N403" s="153">
        <f t="shared" si="107"/>
        <v>1554.3</v>
      </c>
      <c r="O403" s="153">
        <f t="shared" si="108"/>
        <v>3478</v>
      </c>
      <c r="P403" s="99"/>
      <c r="Q403" s="99"/>
      <c r="R403" s="153">
        <f t="shared" si="109"/>
        <v>0</v>
      </c>
      <c r="S403" s="119">
        <f t="shared" si="110"/>
        <v>1923.6999999999998</v>
      </c>
      <c r="T403" s="119">
        <f t="shared" si="111"/>
        <v>1554.3</v>
      </c>
      <c r="U403" s="154">
        <f t="shared" si="112"/>
        <v>3478</v>
      </c>
      <c r="V403" s="89"/>
    </row>
    <row r="404" spans="1:22" s="86" customFormat="1" ht="15.75" x14ac:dyDescent="0.25">
      <c r="A404" s="94">
        <v>25</v>
      </c>
      <c r="B404" s="337"/>
      <c r="C404" s="337"/>
      <c r="D404" s="337"/>
      <c r="E404" s="337"/>
      <c r="F404" s="132" t="s">
        <v>672</v>
      </c>
      <c r="G404" s="99">
        <v>-34937.839999999997</v>
      </c>
      <c r="H404" s="99">
        <v>-1983.1599999999999</v>
      </c>
      <c r="I404" s="99">
        <f t="shared" si="128"/>
        <v>-36921</v>
      </c>
      <c r="J404" s="71"/>
      <c r="K404" s="71"/>
      <c r="L404" s="153">
        <f t="shared" si="105"/>
        <v>0</v>
      </c>
      <c r="M404" s="153">
        <f t="shared" si="106"/>
        <v>-34937.839999999997</v>
      </c>
      <c r="N404" s="153">
        <f t="shared" si="107"/>
        <v>-1983.1599999999999</v>
      </c>
      <c r="O404" s="153">
        <f t="shared" si="108"/>
        <v>-36921</v>
      </c>
      <c r="P404" s="99"/>
      <c r="Q404" s="99"/>
      <c r="R404" s="153">
        <f t="shared" si="109"/>
        <v>0</v>
      </c>
      <c r="S404" s="119">
        <f t="shared" si="110"/>
        <v>-34937.839999999997</v>
      </c>
      <c r="T404" s="119">
        <f t="shared" si="111"/>
        <v>-1983.1599999999999</v>
      </c>
      <c r="U404" s="154">
        <f t="shared" si="112"/>
        <v>-36921</v>
      </c>
      <c r="V404" s="89"/>
    </row>
    <row r="405" spans="1:22" s="86" customFormat="1" ht="15.75" x14ac:dyDescent="0.25">
      <c r="A405" s="94">
        <v>26</v>
      </c>
      <c r="B405" s="337"/>
      <c r="C405" s="337"/>
      <c r="D405" s="337"/>
      <c r="E405" s="337"/>
      <c r="F405" s="132" t="s">
        <v>673</v>
      </c>
      <c r="G405" s="99">
        <v>106742.94</v>
      </c>
      <c r="H405" s="99">
        <v>26934.06</v>
      </c>
      <c r="I405" s="99">
        <f t="shared" si="128"/>
        <v>133677</v>
      </c>
      <c r="J405" s="71"/>
      <c r="K405" s="71"/>
      <c r="L405" s="153">
        <f t="shared" si="105"/>
        <v>0</v>
      </c>
      <c r="M405" s="153">
        <f t="shared" si="106"/>
        <v>106742.94</v>
      </c>
      <c r="N405" s="153">
        <f t="shared" si="107"/>
        <v>26934.06</v>
      </c>
      <c r="O405" s="153">
        <f t="shared" si="108"/>
        <v>133677</v>
      </c>
      <c r="P405" s="99"/>
      <c r="Q405" s="99"/>
      <c r="R405" s="153">
        <f t="shared" si="109"/>
        <v>0</v>
      </c>
      <c r="S405" s="119">
        <f t="shared" si="110"/>
        <v>106742.94</v>
      </c>
      <c r="T405" s="119">
        <f t="shared" si="111"/>
        <v>26934.06</v>
      </c>
      <c r="U405" s="154">
        <f t="shared" si="112"/>
        <v>133677</v>
      </c>
      <c r="V405" s="89"/>
    </row>
    <row r="406" spans="1:22" s="86" customFormat="1" ht="15.75" x14ac:dyDescent="0.25">
      <c r="A406" s="94">
        <v>27</v>
      </c>
      <c r="B406" s="337"/>
      <c r="C406" s="337"/>
      <c r="D406" s="337"/>
      <c r="E406" s="337"/>
      <c r="F406" s="132" t="s">
        <v>674</v>
      </c>
      <c r="G406" s="99">
        <v>9842.76</v>
      </c>
      <c r="H406" s="99">
        <v>4066.24</v>
      </c>
      <c r="I406" s="99">
        <f t="shared" si="128"/>
        <v>13909</v>
      </c>
      <c r="J406" s="71"/>
      <c r="K406" s="71"/>
      <c r="L406" s="153">
        <f t="shared" si="105"/>
        <v>0</v>
      </c>
      <c r="M406" s="153">
        <f t="shared" si="106"/>
        <v>9842.76</v>
      </c>
      <c r="N406" s="153">
        <f t="shared" si="107"/>
        <v>4066.24</v>
      </c>
      <c r="O406" s="153">
        <f t="shared" si="108"/>
        <v>13909</v>
      </c>
      <c r="P406" s="99"/>
      <c r="Q406" s="99"/>
      <c r="R406" s="153">
        <f t="shared" si="109"/>
        <v>0</v>
      </c>
      <c r="S406" s="119">
        <f t="shared" si="110"/>
        <v>9842.76</v>
      </c>
      <c r="T406" s="119">
        <f t="shared" si="111"/>
        <v>4066.24</v>
      </c>
      <c r="U406" s="154">
        <f t="shared" si="112"/>
        <v>13909</v>
      </c>
      <c r="V406" s="89"/>
    </row>
    <row r="407" spans="1:22" s="86" customFormat="1" ht="15.75" x14ac:dyDescent="0.25">
      <c r="A407" s="94">
        <v>28</v>
      </c>
      <c r="B407" s="337"/>
      <c r="C407" s="337"/>
      <c r="D407" s="337"/>
      <c r="E407" s="337"/>
      <c r="F407" s="132" t="s">
        <v>5488</v>
      </c>
      <c r="G407" s="99">
        <v>10307</v>
      </c>
      <c r="H407" s="99">
        <v>0</v>
      </c>
      <c r="I407" s="99">
        <f t="shared" si="128"/>
        <v>10307</v>
      </c>
      <c r="J407" s="71"/>
      <c r="K407" s="71"/>
      <c r="L407" s="153">
        <f t="shared" si="105"/>
        <v>0</v>
      </c>
      <c r="M407" s="153">
        <f>G407+J407</f>
        <v>10307</v>
      </c>
      <c r="N407" s="153">
        <f>H407+K407</f>
        <v>0</v>
      </c>
      <c r="O407" s="153">
        <f>I407+L407</f>
        <v>10307</v>
      </c>
      <c r="P407" s="99"/>
      <c r="Q407" s="99"/>
      <c r="R407" s="153">
        <f t="shared" si="109"/>
        <v>0</v>
      </c>
      <c r="S407" s="119">
        <f>M407-P407</f>
        <v>10307</v>
      </c>
      <c r="T407" s="119">
        <f>N407-Q407</f>
        <v>0</v>
      </c>
      <c r="U407" s="154">
        <f>O407-R407</f>
        <v>10307</v>
      </c>
      <c r="V407" s="89"/>
    </row>
    <row r="408" spans="1:22" s="113" customFormat="1" ht="15.75" x14ac:dyDescent="0.25">
      <c r="A408" s="318" t="s">
        <v>43</v>
      </c>
      <c r="B408" s="319"/>
      <c r="C408" s="319"/>
      <c r="D408" s="319"/>
      <c r="E408" s="319"/>
      <c r="F408" s="135">
        <f>A407</f>
        <v>28</v>
      </c>
      <c r="G408" s="75">
        <f>SUM(G380:G407)</f>
        <v>642769.29</v>
      </c>
      <c r="H408" s="75">
        <f t="shared" ref="H408:U408" si="129">SUM(H380:H407)</f>
        <v>136226.71000000002</v>
      </c>
      <c r="I408" s="75">
        <f t="shared" si="129"/>
        <v>778996</v>
      </c>
      <c r="J408" s="75">
        <f t="shared" si="129"/>
        <v>0</v>
      </c>
      <c r="K408" s="75">
        <f t="shared" si="129"/>
        <v>0</v>
      </c>
      <c r="L408" s="75">
        <f t="shared" si="129"/>
        <v>0</v>
      </c>
      <c r="M408" s="75">
        <f t="shared" si="129"/>
        <v>642769.29</v>
      </c>
      <c r="N408" s="75">
        <f t="shared" si="129"/>
        <v>136226.71000000002</v>
      </c>
      <c r="O408" s="75">
        <f t="shared" si="129"/>
        <v>778996</v>
      </c>
      <c r="P408" s="75">
        <f t="shared" si="129"/>
        <v>0</v>
      </c>
      <c r="Q408" s="75">
        <f t="shared" si="129"/>
        <v>0</v>
      </c>
      <c r="R408" s="75">
        <f t="shared" si="129"/>
        <v>0</v>
      </c>
      <c r="S408" s="75">
        <f t="shared" si="129"/>
        <v>642769.29</v>
      </c>
      <c r="T408" s="75">
        <f t="shared" si="129"/>
        <v>136226.71000000002</v>
      </c>
      <c r="U408" s="75">
        <f t="shared" si="129"/>
        <v>778996</v>
      </c>
      <c r="V408" s="83"/>
    </row>
    <row r="409" spans="1:22" s="86" customFormat="1" ht="15.75" x14ac:dyDescent="0.25">
      <c r="A409" s="71">
        <v>1</v>
      </c>
      <c r="B409" s="337" t="s">
        <v>1216</v>
      </c>
      <c r="C409" s="337" t="s">
        <v>5535</v>
      </c>
      <c r="D409" s="337" t="s">
        <v>5535</v>
      </c>
      <c r="E409" s="337" t="s">
        <v>675</v>
      </c>
      <c r="F409" s="125" t="s">
        <v>676</v>
      </c>
      <c r="G409" s="99">
        <v>29467.96</v>
      </c>
      <c r="H409" s="99">
        <v>2915.04</v>
      </c>
      <c r="I409" s="99">
        <f t="shared" si="128"/>
        <v>32383</v>
      </c>
      <c r="J409" s="71"/>
      <c r="K409" s="71"/>
      <c r="L409" s="153">
        <f t="shared" si="105"/>
        <v>0</v>
      </c>
      <c r="M409" s="153">
        <f t="shared" si="106"/>
        <v>29467.96</v>
      </c>
      <c r="N409" s="153">
        <f t="shared" si="107"/>
        <v>2915.04</v>
      </c>
      <c r="O409" s="153">
        <f t="shared" si="108"/>
        <v>32383</v>
      </c>
      <c r="P409" s="99"/>
      <c r="Q409" s="99"/>
      <c r="R409" s="153">
        <f t="shared" si="109"/>
        <v>0</v>
      </c>
      <c r="S409" s="119">
        <f t="shared" si="110"/>
        <v>29467.96</v>
      </c>
      <c r="T409" s="119">
        <f t="shared" si="111"/>
        <v>2915.04</v>
      </c>
      <c r="U409" s="154">
        <f t="shared" si="112"/>
        <v>32383</v>
      </c>
      <c r="V409" s="89"/>
    </row>
    <row r="410" spans="1:22" s="86" customFormat="1" ht="15.75" x14ac:dyDescent="0.25">
      <c r="A410" s="71">
        <v>2</v>
      </c>
      <c r="B410" s="337"/>
      <c r="C410" s="337"/>
      <c r="D410" s="337"/>
      <c r="E410" s="337"/>
      <c r="F410" s="125" t="s">
        <v>677</v>
      </c>
      <c r="G410" s="99">
        <v>17943</v>
      </c>
      <c r="H410" s="99">
        <v>0</v>
      </c>
      <c r="I410" s="99">
        <f t="shared" si="128"/>
        <v>17943</v>
      </c>
      <c r="J410" s="71"/>
      <c r="K410" s="71"/>
      <c r="L410" s="153">
        <f t="shared" si="105"/>
        <v>0</v>
      </c>
      <c r="M410" s="153">
        <f t="shared" si="106"/>
        <v>17943</v>
      </c>
      <c r="N410" s="153">
        <f t="shared" si="107"/>
        <v>0</v>
      </c>
      <c r="O410" s="153">
        <f t="shared" si="108"/>
        <v>17943</v>
      </c>
      <c r="P410" s="99"/>
      <c r="Q410" s="99"/>
      <c r="R410" s="153">
        <f t="shared" si="109"/>
        <v>0</v>
      </c>
      <c r="S410" s="119">
        <f t="shared" si="110"/>
        <v>17943</v>
      </c>
      <c r="T410" s="119">
        <f t="shared" si="111"/>
        <v>0</v>
      </c>
      <c r="U410" s="154">
        <f t="shared" si="112"/>
        <v>17943</v>
      </c>
      <c r="V410" s="89"/>
    </row>
    <row r="411" spans="1:22" s="86" customFormat="1" ht="15.75" x14ac:dyDescent="0.25">
      <c r="A411" s="71">
        <v>3</v>
      </c>
      <c r="B411" s="337"/>
      <c r="C411" s="337"/>
      <c r="D411" s="337"/>
      <c r="E411" s="337"/>
      <c r="F411" s="125" t="s">
        <v>678</v>
      </c>
      <c r="G411" s="99">
        <v>7793</v>
      </c>
      <c r="H411" s="99">
        <v>0</v>
      </c>
      <c r="I411" s="99">
        <f t="shared" si="128"/>
        <v>7793</v>
      </c>
      <c r="J411" s="71"/>
      <c r="K411" s="71"/>
      <c r="L411" s="153">
        <f t="shared" si="105"/>
        <v>0</v>
      </c>
      <c r="M411" s="153">
        <f t="shared" si="106"/>
        <v>7793</v>
      </c>
      <c r="N411" s="153">
        <f t="shared" si="107"/>
        <v>0</v>
      </c>
      <c r="O411" s="153">
        <f t="shared" si="108"/>
        <v>7793</v>
      </c>
      <c r="P411" s="99"/>
      <c r="Q411" s="99"/>
      <c r="R411" s="153">
        <f t="shared" si="109"/>
        <v>0</v>
      </c>
      <c r="S411" s="119">
        <f t="shared" si="110"/>
        <v>7793</v>
      </c>
      <c r="T411" s="119">
        <f t="shared" si="111"/>
        <v>0</v>
      </c>
      <c r="U411" s="154">
        <f t="shared" si="112"/>
        <v>7793</v>
      </c>
      <c r="V411" s="89"/>
    </row>
    <row r="412" spans="1:22" s="86" customFormat="1" ht="15.75" x14ac:dyDescent="0.25">
      <c r="A412" s="71">
        <v>4</v>
      </c>
      <c r="B412" s="337"/>
      <c r="C412" s="337"/>
      <c r="D412" s="337"/>
      <c r="E412" s="337"/>
      <c r="F412" s="125" t="s">
        <v>679</v>
      </c>
      <c r="G412" s="99">
        <v>33180.310000000005</v>
      </c>
      <c r="H412" s="99">
        <v>1925.69</v>
      </c>
      <c r="I412" s="99">
        <f t="shared" si="128"/>
        <v>35106.000000000007</v>
      </c>
      <c r="J412" s="71"/>
      <c r="K412" s="71"/>
      <c r="L412" s="153">
        <f t="shared" si="105"/>
        <v>0</v>
      </c>
      <c r="M412" s="153">
        <f t="shared" si="106"/>
        <v>33180.310000000005</v>
      </c>
      <c r="N412" s="153">
        <f t="shared" si="107"/>
        <v>1925.69</v>
      </c>
      <c r="O412" s="153">
        <f t="shared" si="108"/>
        <v>35106.000000000007</v>
      </c>
      <c r="P412" s="99"/>
      <c r="Q412" s="99"/>
      <c r="R412" s="153">
        <f t="shared" si="109"/>
        <v>0</v>
      </c>
      <c r="S412" s="119">
        <f t="shared" si="110"/>
        <v>33180.310000000005</v>
      </c>
      <c r="T412" s="119">
        <f t="shared" si="111"/>
        <v>1925.69</v>
      </c>
      <c r="U412" s="154">
        <f t="shared" si="112"/>
        <v>35106.000000000007</v>
      </c>
      <c r="V412" s="89"/>
    </row>
    <row r="413" spans="1:22" s="86" customFormat="1" ht="15.75" x14ac:dyDescent="0.25">
      <c r="A413" s="71">
        <v>5</v>
      </c>
      <c r="B413" s="337"/>
      <c r="C413" s="337"/>
      <c r="D413" s="337"/>
      <c r="E413" s="337"/>
      <c r="F413" s="125" t="s">
        <v>680</v>
      </c>
      <c r="G413" s="99">
        <v>26362</v>
      </c>
      <c r="H413" s="99">
        <v>0</v>
      </c>
      <c r="I413" s="99">
        <f t="shared" si="128"/>
        <v>26362</v>
      </c>
      <c r="J413" s="71"/>
      <c r="K413" s="71"/>
      <c r="L413" s="153">
        <f t="shared" si="105"/>
        <v>0</v>
      </c>
      <c r="M413" s="153">
        <f t="shared" si="106"/>
        <v>26362</v>
      </c>
      <c r="N413" s="153">
        <f t="shared" si="107"/>
        <v>0</v>
      </c>
      <c r="O413" s="153">
        <f t="shared" si="108"/>
        <v>26362</v>
      </c>
      <c r="P413" s="99"/>
      <c r="Q413" s="99"/>
      <c r="R413" s="153">
        <f t="shared" si="109"/>
        <v>0</v>
      </c>
      <c r="S413" s="119">
        <f t="shared" si="110"/>
        <v>26362</v>
      </c>
      <c r="T413" s="119">
        <f t="shared" si="111"/>
        <v>0</v>
      </c>
      <c r="U413" s="154">
        <f t="shared" si="112"/>
        <v>26362</v>
      </c>
      <c r="V413" s="89"/>
    </row>
    <row r="414" spans="1:22" s="86" customFormat="1" ht="15.75" x14ac:dyDescent="0.25">
      <c r="A414" s="71">
        <v>6</v>
      </c>
      <c r="B414" s="337"/>
      <c r="C414" s="337"/>
      <c r="D414" s="337"/>
      <c r="E414" s="337"/>
      <c r="F414" s="125" t="s">
        <v>681</v>
      </c>
      <c r="G414" s="99">
        <v>68532</v>
      </c>
      <c r="H414" s="99">
        <v>0</v>
      </c>
      <c r="I414" s="99">
        <f t="shared" si="128"/>
        <v>68532</v>
      </c>
      <c r="J414" s="71"/>
      <c r="K414" s="71"/>
      <c r="L414" s="153">
        <f t="shared" ref="L414:L512" si="130">J414+K414</f>
        <v>0</v>
      </c>
      <c r="M414" s="153">
        <f t="shared" ref="M414:M512" si="131">G414+J414</f>
        <v>68532</v>
      </c>
      <c r="N414" s="153">
        <f t="shared" ref="N414:N512" si="132">H414+K414</f>
        <v>0</v>
      </c>
      <c r="O414" s="153">
        <f t="shared" ref="O414:O512" si="133">I414+L414</f>
        <v>68532</v>
      </c>
      <c r="P414" s="99"/>
      <c r="Q414" s="99"/>
      <c r="R414" s="153">
        <f t="shared" ref="R414:R512" si="134">P414+Q414</f>
        <v>0</v>
      </c>
      <c r="S414" s="119">
        <f t="shared" ref="S414:S512" si="135">M414-P414</f>
        <v>68532</v>
      </c>
      <c r="T414" s="119">
        <f t="shared" ref="T414:T512" si="136">N414-Q414</f>
        <v>0</v>
      </c>
      <c r="U414" s="154">
        <f t="shared" ref="U414:U512" si="137">O414-R414</f>
        <v>68532</v>
      </c>
      <c r="V414" s="89"/>
    </row>
    <row r="415" spans="1:22" s="86" customFormat="1" ht="15.75" x14ac:dyDescent="0.25">
      <c r="A415" s="71">
        <v>7</v>
      </c>
      <c r="B415" s="337"/>
      <c r="C415" s="337"/>
      <c r="D415" s="337"/>
      <c r="E415" s="337"/>
      <c r="F415" s="125" t="s">
        <v>682</v>
      </c>
      <c r="G415" s="99">
        <v>16886</v>
      </c>
      <c r="H415" s="99">
        <v>0</v>
      </c>
      <c r="I415" s="99">
        <f t="shared" si="128"/>
        <v>16886</v>
      </c>
      <c r="J415" s="71"/>
      <c r="K415" s="71"/>
      <c r="L415" s="153">
        <f t="shared" si="130"/>
        <v>0</v>
      </c>
      <c r="M415" s="153">
        <f t="shared" si="131"/>
        <v>16886</v>
      </c>
      <c r="N415" s="153">
        <f t="shared" si="132"/>
        <v>0</v>
      </c>
      <c r="O415" s="153">
        <f t="shared" si="133"/>
        <v>16886</v>
      </c>
      <c r="P415" s="99"/>
      <c r="Q415" s="99"/>
      <c r="R415" s="153">
        <f t="shared" si="134"/>
        <v>0</v>
      </c>
      <c r="S415" s="119">
        <f t="shared" si="135"/>
        <v>16886</v>
      </c>
      <c r="T415" s="119">
        <f t="shared" si="136"/>
        <v>0</v>
      </c>
      <c r="U415" s="154">
        <f t="shared" si="137"/>
        <v>16886</v>
      </c>
      <c r="V415" s="89"/>
    </row>
    <row r="416" spans="1:22" s="86" customFormat="1" ht="15.75" x14ac:dyDescent="0.25">
      <c r="A416" s="71">
        <v>8</v>
      </c>
      <c r="B416" s="337"/>
      <c r="C416" s="337"/>
      <c r="D416" s="337"/>
      <c r="E416" s="337"/>
      <c r="F416" s="125" t="s">
        <v>683</v>
      </c>
      <c r="G416" s="99">
        <v>26659.5</v>
      </c>
      <c r="H416" s="99">
        <v>4780.5</v>
      </c>
      <c r="I416" s="99">
        <f t="shared" si="128"/>
        <v>31440</v>
      </c>
      <c r="J416" s="71"/>
      <c r="K416" s="71"/>
      <c r="L416" s="153">
        <f t="shared" si="130"/>
        <v>0</v>
      </c>
      <c r="M416" s="153">
        <f t="shared" si="131"/>
        <v>26659.5</v>
      </c>
      <c r="N416" s="153">
        <f t="shared" si="132"/>
        <v>4780.5</v>
      </c>
      <c r="O416" s="153">
        <f t="shared" si="133"/>
        <v>31440</v>
      </c>
      <c r="P416" s="99"/>
      <c r="Q416" s="99"/>
      <c r="R416" s="153">
        <f t="shared" si="134"/>
        <v>0</v>
      </c>
      <c r="S416" s="119">
        <f t="shared" si="135"/>
        <v>26659.5</v>
      </c>
      <c r="T416" s="119">
        <f t="shared" si="136"/>
        <v>4780.5</v>
      </c>
      <c r="U416" s="154">
        <f t="shared" si="137"/>
        <v>31440</v>
      </c>
      <c r="V416" s="89"/>
    </row>
    <row r="417" spans="1:22" s="86" customFormat="1" ht="15.75" x14ac:dyDescent="0.25">
      <c r="A417" s="71">
        <v>9</v>
      </c>
      <c r="B417" s="337"/>
      <c r="C417" s="337"/>
      <c r="D417" s="337"/>
      <c r="E417" s="337"/>
      <c r="F417" s="125" t="s">
        <v>684</v>
      </c>
      <c r="G417" s="99">
        <v>23779.82</v>
      </c>
      <c r="H417" s="99">
        <v>6.18</v>
      </c>
      <c r="I417" s="99">
        <f t="shared" si="128"/>
        <v>23786</v>
      </c>
      <c r="J417" s="71"/>
      <c r="K417" s="71"/>
      <c r="L417" s="153">
        <f t="shared" si="130"/>
        <v>0</v>
      </c>
      <c r="M417" s="153">
        <f t="shared" si="131"/>
        <v>23779.82</v>
      </c>
      <c r="N417" s="153">
        <f t="shared" si="132"/>
        <v>6.18</v>
      </c>
      <c r="O417" s="153">
        <f t="shared" si="133"/>
        <v>23786</v>
      </c>
      <c r="P417" s="99"/>
      <c r="Q417" s="99"/>
      <c r="R417" s="153">
        <f t="shared" si="134"/>
        <v>0</v>
      </c>
      <c r="S417" s="119">
        <f t="shared" si="135"/>
        <v>23779.82</v>
      </c>
      <c r="T417" s="119">
        <f t="shared" si="136"/>
        <v>6.18</v>
      </c>
      <c r="U417" s="154">
        <f t="shared" si="137"/>
        <v>23786</v>
      </c>
      <c r="V417" s="89"/>
    </row>
    <row r="418" spans="1:22" s="86" customFormat="1" ht="15.75" x14ac:dyDescent="0.25">
      <c r="A418" s="71">
        <v>10</v>
      </c>
      <c r="B418" s="337"/>
      <c r="C418" s="337"/>
      <c r="D418" s="337"/>
      <c r="E418" s="337"/>
      <c r="F418" s="125" t="s">
        <v>685</v>
      </c>
      <c r="G418" s="99">
        <v>10002.69</v>
      </c>
      <c r="H418" s="99">
        <v>72.31</v>
      </c>
      <c r="I418" s="99">
        <f t="shared" si="128"/>
        <v>10075</v>
      </c>
      <c r="J418" s="71"/>
      <c r="K418" s="71"/>
      <c r="L418" s="153">
        <f t="shared" si="130"/>
        <v>0</v>
      </c>
      <c r="M418" s="153">
        <f t="shared" si="131"/>
        <v>10002.69</v>
      </c>
      <c r="N418" s="153">
        <f t="shared" si="132"/>
        <v>72.31</v>
      </c>
      <c r="O418" s="153">
        <f t="shared" si="133"/>
        <v>10075</v>
      </c>
      <c r="P418" s="99"/>
      <c r="Q418" s="99"/>
      <c r="R418" s="153">
        <f t="shared" si="134"/>
        <v>0</v>
      </c>
      <c r="S418" s="119">
        <f t="shared" si="135"/>
        <v>10002.69</v>
      </c>
      <c r="T418" s="119">
        <f t="shared" si="136"/>
        <v>72.31</v>
      </c>
      <c r="U418" s="154">
        <f t="shared" si="137"/>
        <v>10075</v>
      </c>
      <c r="V418" s="89"/>
    </row>
    <row r="419" spans="1:22" s="86" customFormat="1" ht="15.75" x14ac:dyDescent="0.25">
      <c r="A419" s="71">
        <v>11</v>
      </c>
      <c r="B419" s="337"/>
      <c r="C419" s="337"/>
      <c r="D419" s="337"/>
      <c r="E419" s="337"/>
      <c r="F419" s="125" t="s">
        <v>686</v>
      </c>
      <c r="G419" s="99">
        <v>11399.519999999999</v>
      </c>
      <c r="H419" s="99">
        <v>6482.48</v>
      </c>
      <c r="I419" s="99">
        <f t="shared" si="128"/>
        <v>17882</v>
      </c>
      <c r="J419" s="71"/>
      <c r="K419" s="71"/>
      <c r="L419" s="153">
        <f t="shared" si="130"/>
        <v>0</v>
      </c>
      <c r="M419" s="153">
        <f t="shared" si="131"/>
        <v>11399.519999999999</v>
      </c>
      <c r="N419" s="153">
        <f t="shared" si="132"/>
        <v>6482.48</v>
      </c>
      <c r="O419" s="153">
        <f t="shared" si="133"/>
        <v>17882</v>
      </c>
      <c r="P419" s="99"/>
      <c r="Q419" s="99"/>
      <c r="R419" s="153">
        <f t="shared" si="134"/>
        <v>0</v>
      </c>
      <c r="S419" s="119">
        <f t="shared" si="135"/>
        <v>11399.519999999999</v>
      </c>
      <c r="T419" s="119">
        <f t="shared" si="136"/>
        <v>6482.48</v>
      </c>
      <c r="U419" s="154">
        <f t="shared" si="137"/>
        <v>17882</v>
      </c>
      <c r="V419" s="89"/>
    </row>
    <row r="420" spans="1:22" s="86" customFormat="1" ht="15.75" x14ac:dyDescent="0.25">
      <c r="A420" s="71">
        <v>12</v>
      </c>
      <c r="B420" s="337"/>
      <c r="C420" s="337"/>
      <c r="D420" s="337"/>
      <c r="E420" s="337"/>
      <c r="F420" s="125" t="s">
        <v>687</v>
      </c>
      <c r="G420" s="99">
        <v>24865.74</v>
      </c>
      <c r="H420" s="99">
        <v>8823.26</v>
      </c>
      <c r="I420" s="99">
        <f t="shared" si="128"/>
        <v>33689</v>
      </c>
      <c r="J420" s="71"/>
      <c r="K420" s="71"/>
      <c r="L420" s="153">
        <f t="shared" si="130"/>
        <v>0</v>
      </c>
      <c r="M420" s="153">
        <f t="shared" si="131"/>
        <v>24865.74</v>
      </c>
      <c r="N420" s="153">
        <f t="shared" si="132"/>
        <v>8823.26</v>
      </c>
      <c r="O420" s="153">
        <f t="shared" si="133"/>
        <v>33689</v>
      </c>
      <c r="P420" s="99"/>
      <c r="Q420" s="99"/>
      <c r="R420" s="153">
        <f t="shared" si="134"/>
        <v>0</v>
      </c>
      <c r="S420" s="119">
        <f t="shared" si="135"/>
        <v>24865.74</v>
      </c>
      <c r="T420" s="119">
        <f t="shared" si="136"/>
        <v>8823.26</v>
      </c>
      <c r="U420" s="154">
        <f t="shared" si="137"/>
        <v>33689</v>
      </c>
      <c r="V420" s="89"/>
    </row>
    <row r="421" spans="1:22" s="86" customFormat="1" ht="15.75" x14ac:dyDescent="0.25">
      <c r="A421" s="94">
        <v>13</v>
      </c>
      <c r="B421" s="337"/>
      <c r="C421" s="337"/>
      <c r="D421" s="337"/>
      <c r="E421" s="337"/>
      <c r="F421" s="132" t="s">
        <v>688</v>
      </c>
      <c r="G421" s="99">
        <v>7110.9699999999993</v>
      </c>
      <c r="H421" s="99">
        <v>472.03</v>
      </c>
      <c r="I421" s="99">
        <f t="shared" si="128"/>
        <v>7582.9999999999991</v>
      </c>
      <c r="J421" s="71"/>
      <c r="K421" s="71"/>
      <c r="L421" s="153">
        <f t="shared" si="130"/>
        <v>0</v>
      </c>
      <c r="M421" s="153">
        <f t="shared" si="131"/>
        <v>7110.9699999999993</v>
      </c>
      <c r="N421" s="153">
        <f t="shared" si="132"/>
        <v>472.03</v>
      </c>
      <c r="O421" s="153">
        <f t="shared" si="133"/>
        <v>7582.9999999999991</v>
      </c>
      <c r="P421" s="99"/>
      <c r="Q421" s="99"/>
      <c r="R421" s="153">
        <f t="shared" si="134"/>
        <v>0</v>
      </c>
      <c r="S421" s="119">
        <f t="shared" si="135"/>
        <v>7110.9699999999993</v>
      </c>
      <c r="T421" s="119">
        <f t="shared" si="136"/>
        <v>472.03</v>
      </c>
      <c r="U421" s="154">
        <f t="shared" si="137"/>
        <v>7582.9999999999991</v>
      </c>
      <c r="V421" s="89"/>
    </row>
    <row r="422" spans="1:22" s="113" customFormat="1" ht="15.75" x14ac:dyDescent="0.25">
      <c r="A422" s="318" t="s">
        <v>43</v>
      </c>
      <c r="B422" s="319"/>
      <c r="C422" s="319"/>
      <c r="D422" s="319"/>
      <c r="E422" s="319"/>
      <c r="F422" s="135">
        <f>A421</f>
        <v>13</v>
      </c>
      <c r="G422" s="75">
        <f>SUM(G409:G421)</f>
        <v>303982.51</v>
      </c>
      <c r="H422" s="75">
        <f t="shared" ref="H422:U422" si="138">SUM(H409:H421)</f>
        <v>25477.489999999998</v>
      </c>
      <c r="I422" s="75">
        <f t="shared" si="138"/>
        <v>329460</v>
      </c>
      <c r="J422" s="75">
        <f t="shared" si="138"/>
        <v>0</v>
      </c>
      <c r="K422" s="75">
        <f t="shared" si="138"/>
        <v>0</v>
      </c>
      <c r="L422" s="75">
        <f t="shared" si="138"/>
        <v>0</v>
      </c>
      <c r="M422" s="75">
        <f t="shared" si="138"/>
        <v>303982.51</v>
      </c>
      <c r="N422" s="75">
        <f t="shared" si="138"/>
        <v>25477.489999999998</v>
      </c>
      <c r="O422" s="75">
        <f t="shared" si="138"/>
        <v>329460</v>
      </c>
      <c r="P422" s="75">
        <f t="shared" si="138"/>
        <v>0</v>
      </c>
      <c r="Q422" s="75">
        <f t="shared" si="138"/>
        <v>0</v>
      </c>
      <c r="R422" s="75">
        <f t="shared" si="138"/>
        <v>0</v>
      </c>
      <c r="S422" s="75">
        <f t="shared" si="138"/>
        <v>303982.51</v>
      </c>
      <c r="T422" s="75">
        <f t="shared" si="138"/>
        <v>25477.489999999998</v>
      </c>
      <c r="U422" s="75">
        <f t="shared" si="138"/>
        <v>329460</v>
      </c>
      <c r="V422" s="83"/>
    </row>
    <row r="423" spans="1:22" s="86" customFormat="1" ht="15.75" x14ac:dyDescent="0.25">
      <c r="A423" s="71">
        <v>1</v>
      </c>
      <c r="B423" s="321" t="s">
        <v>1216</v>
      </c>
      <c r="C423" s="321" t="s">
        <v>5535</v>
      </c>
      <c r="D423" s="321" t="s">
        <v>5535</v>
      </c>
      <c r="E423" s="321" t="s">
        <v>689</v>
      </c>
      <c r="F423" s="125" t="s">
        <v>189</v>
      </c>
      <c r="G423" s="99">
        <v>10547.599999999999</v>
      </c>
      <c r="H423" s="99">
        <v>2433.4</v>
      </c>
      <c r="I423" s="99">
        <f t="shared" si="128"/>
        <v>12980.999999999998</v>
      </c>
      <c r="J423" s="71"/>
      <c r="K423" s="71"/>
      <c r="L423" s="153">
        <f t="shared" si="130"/>
        <v>0</v>
      </c>
      <c r="M423" s="153">
        <f t="shared" si="131"/>
        <v>10547.599999999999</v>
      </c>
      <c r="N423" s="153">
        <f t="shared" si="132"/>
        <v>2433.4</v>
      </c>
      <c r="O423" s="153">
        <f t="shared" si="133"/>
        <v>12980.999999999998</v>
      </c>
      <c r="P423" s="99"/>
      <c r="Q423" s="99"/>
      <c r="R423" s="153">
        <f t="shared" si="134"/>
        <v>0</v>
      </c>
      <c r="S423" s="119">
        <f t="shared" si="135"/>
        <v>10547.599999999999</v>
      </c>
      <c r="T423" s="119">
        <f t="shared" si="136"/>
        <v>2433.4</v>
      </c>
      <c r="U423" s="154">
        <f t="shared" si="137"/>
        <v>12980.999999999998</v>
      </c>
      <c r="V423" s="89"/>
    </row>
    <row r="424" spans="1:22" s="86" customFormat="1" ht="15.75" x14ac:dyDescent="0.25">
      <c r="A424" s="71">
        <v>2</v>
      </c>
      <c r="B424" s="322"/>
      <c r="C424" s="322"/>
      <c r="D424" s="322"/>
      <c r="E424" s="322"/>
      <c r="F424" s="125" t="s">
        <v>190</v>
      </c>
      <c r="G424" s="99">
        <v>6347.71</v>
      </c>
      <c r="H424" s="99">
        <v>2281.29</v>
      </c>
      <c r="I424" s="99">
        <f t="shared" si="128"/>
        <v>8629</v>
      </c>
      <c r="J424" s="71"/>
      <c r="K424" s="71"/>
      <c r="L424" s="153">
        <f t="shared" si="130"/>
        <v>0</v>
      </c>
      <c r="M424" s="153">
        <f t="shared" si="131"/>
        <v>6347.71</v>
      </c>
      <c r="N424" s="153">
        <f t="shared" si="132"/>
        <v>2281.29</v>
      </c>
      <c r="O424" s="153">
        <f t="shared" si="133"/>
        <v>8629</v>
      </c>
      <c r="P424" s="99"/>
      <c r="Q424" s="99"/>
      <c r="R424" s="153">
        <f t="shared" si="134"/>
        <v>0</v>
      </c>
      <c r="S424" s="119">
        <f t="shared" si="135"/>
        <v>6347.71</v>
      </c>
      <c r="T424" s="119">
        <f t="shared" si="136"/>
        <v>2281.29</v>
      </c>
      <c r="U424" s="154">
        <f t="shared" si="137"/>
        <v>8629</v>
      </c>
      <c r="V424" s="89"/>
    </row>
    <row r="425" spans="1:22" s="86" customFormat="1" ht="15.75" x14ac:dyDescent="0.25">
      <c r="A425" s="71">
        <v>3</v>
      </c>
      <c r="B425" s="322"/>
      <c r="C425" s="322"/>
      <c r="D425" s="322"/>
      <c r="E425" s="322"/>
      <c r="F425" s="125" t="s">
        <v>690</v>
      </c>
      <c r="G425" s="99">
        <v>14027.449999999999</v>
      </c>
      <c r="H425" s="99">
        <v>10753.55</v>
      </c>
      <c r="I425" s="99">
        <f t="shared" si="128"/>
        <v>24781</v>
      </c>
      <c r="J425" s="71"/>
      <c r="K425" s="71"/>
      <c r="L425" s="153">
        <f t="shared" si="130"/>
        <v>0</v>
      </c>
      <c r="M425" s="153">
        <f t="shared" si="131"/>
        <v>14027.449999999999</v>
      </c>
      <c r="N425" s="153">
        <f t="shared" si="132"/>
        <v>10753.55</v>
      </c>
      <c r="O425" s="153">
        <f t="shared" si="133"/>
        <v>24781</v>
      </c>
      <c r="P425" s="99"/>
      <c r="Q425" s="99"/>
      <c r="R425" s="153">
        <f t="shared" si="134"/>
        <v>0</v>
      </c>
      <c r="S425" s="119">
        <f t="shared" si="135"/>
        <v>14027.449999999999</v>
      </c>
      <c r="T425" s="119">
        <f t="shared" si="136"/>
        <v>10753.55</v>
      </c>
      <c r="U425" s="154">
        <f t="shared" si="137"/>
        <v>24781</v>
      </c>
      <c r="V425" s="89"/>
    </row>
    <row r="426" spans="1:22" s="86" customFormat="1" ht="15.75" x14ac:dyDescent="0.25">
      <c r="A426" s="71">
        <v>4</v>
      </c>
      <c r="B426" s="322"/>
      <c r="C426" s="322"/>
      <c r="D426" s="322"/>
      <c r="E426" s="322"/>
      <c r="F426" s="125" t="s">
        <v>37</v>
      </c>
      <c r="G426" s="99">
        <v>33838.17</v>
      </c>
      <c r="H426" s="99">
        <v>11690.83</v>
      </c>
      <c r="I426" s="99">
        <f t="shared" si="128"/>
        <v>45529</v>
      </c>
      <c r="J426" s="71"/>
      <c r="K426" s="71"/>
      <c r="L426" s="153">
        <f t="shared" si="130"/>
        <v>0</v>
      </c>
      <c r="M426" s="153">
        <f t="shared" si="131"/>
        <v>33838.17</v>
      </c>
      <c r="N426" s="153">
        <f t="shared" si="132"/>
        <v>11690.83</v>
      </c>
      <c r="O426" s="153">
        <f t="shared" si="133"/>
        <v>45529</v>
      </c>
      <c r="P426" s="99"/>
      <c r="Q426" s="99"/>
      <c r="R426" s="153">
        <f t="shared" si="134"/>
        <v>0</v>
      </c>
      <c r="S426" s="119">
        <f t="shared" si="135"/>
        <v>33838.17</v>
      </c>
      <c r="T426" s="119">
        <f t="shared" si="136"/>
        <v>11690.83</v>
      </c>
      <c r="U426" s="154">
        <f t="shared" si="137"/>
        <v>45529</v>
      </c>
      <c r="V426" s="89"/>
    </row>
    <row r="427" spans="1:22" s="86" customFormat="1" ht="15.75" x14ac:dyDescent="0.25">
      <c r="A427" s="71">
        <v>5</v>
      </c>
      <c r="B427" s="322"/>
      <c r="C427" s="322"/>
      <c r="D427" s="322"/>
      <c r="E427" s="322"/>
      <c r="F427" s="125" t="s">
        <v>691</v>
      </c>
      <c r="G427" s="99">
        <v>16039.44</v>
      </c>
      <c r="H427" s="99">
        <v>2108.56</v>
      </c>
      <c r="I427" s="99">
        <f t="shared" si="128"/>
        <v>18148</v>
      </c>
      <c r="J427" s="71"/>
      <c r="K427" s="71"/>
      <c r="L427" s="153">
        <f t="shared" si="130"/>
        <v>0</v>
      </c>
      <c r="M427" s="153">
        <f t="shared" si="131"/>
        <v>16039.44</v>
      </c>
      <c r="N427" s="153">
        <f t="shared" si="132"/>
        <v>2108.56</v>
      </c>
      <c r="O427" s="153">
        <f t="shared" si="133"/>
        <v>18148</v>
      </c>
      <c r="P427" s="99"/>
      <c r="Q427" s="99"/>
      <c r="R427" s="153">
        <f t="shared" si="134"/>
        <v>0</v>
      </c>
      <c r="S427" s="119">
        <f t="shared" si="135"/>
        <v>16039.44</v>
      </c>
      <c r="T427" s="119">
        <f t="shared" si="136"/>
        <v>2108.56</v>
      </c>
      <c r="U427" s="154">
        <f t="shared" si="137"/>
        <v>18148</v>
      </c>
      <c r="V427" s="89"/>
    </row>
    <row r="428" spans="1:22" s="86" customFormat="1" ht="15.75" x14ac:dyDescent="0.25">
      <c r="A428" s="71">
        <v>6</v>
      </c>
      <c r="B428" s="322"/>
      <c r="C428" s="322"/>
      <c r="D428" s="322"/>
      <c r="E428" s="322"/>
      <c r="F428" s="125" t="s">
        <v>692</v>
      </c>
      <c r="G428" s="99">
        <v>13777.27</v>
      </c>
      <c r="H428" s="99">
        <v>5879.73</v>
      </c>
      <c r="I428" s="99">
        <f t="shared" si="128"/>
        <v>19657</v>
      </c>
      <c r="J428" s="71"/>
      <c r="K428" s="71"/>
      <c r="L428" s="153">
        <f t="shared" si="130"/>
        <v>0</v>
      </c>
      <c r="M428" s="153">
        <f t="shared" si="131"/>
        <v>13777.27</v>
      </c>
      <c r="N428" s="153">
        <f t="shared" si="132"/>
        <v>5879.73</v>
      </c>
      <c r="O428" s="153">
        <f t="shared" si="133"/>
        <v>19657</v>
      </c>
      <c r="P428" s="99"/>
      <c r="Q428" s="99"/>
      <c r="R428" s="153">
        <f t="shared" si="134"/>
        <v>0</v>
      </c>
      <c r="S428" s="119">
        <f t="shared" si="135"/>
        <v>13777.27</v>
      </c>
      <c r="T428" s="119">
        <f t="shared" si="136"/>
        <v>5879.73</v>
      </c>
      <c r="U428" s="154">
        <f t="shared" si="137"/>
        <v>19657</v>
      </c>
      <c r="V428" s="89"/>
    </row>
    <row r="429" spans="1:22" s="86" customFormat="1" ht="15.75" x14ac:dyDescent="0.25">
      <c r="A429" s="71">
        <v>7</v>
      </c>
      <c r="B429" s="322"/>
      <c r="C429" s="322"/>
      <c r="D429" s="322"/>
      <c r="E429" s="322"/>
      <c r="F429" s="125" t="s">
        <v>693</v>
      </c>
      <c r="G429" s="99">
        <v>32329.67</v>
      </c>
      <c r="H429" s="99">
        <v>5956.33</v>
      </c>
      <c r="I429" s="99">
        <f t="shared" si="128"/>
        <v>38286</v>
      </c>
      <c r="J429" s="71"/>
      <c r="K429" s="71"/>
      <c r="L429" s="153">
        <f t="shared" si="130"/>
        <v>0</v>
      </c>
      <c r="M429" s="153">
        <f t="shared" si="131"/>
        <v>32329.67</v>
      </c>
      <c r="N429" s="153">
        <f t="shared" si="132"/>
        <v>5956.33</v>
      </c>
      <c r="O429" s="153">
        <f t="shared" si="133"/>
        <v>38286</v>
      </c>
      <c r="P429" s="99"/>
      <c r="Q429" s="99"/>
      <c r="R429" s="153">
        <f t="shared" si="134"/>
        <v>0</v>
      </c>
      <c r="S429" s="119">
        <f t="shared" si="135"/>
        <v>32329.67</v>
      </c>
      <c r="T429" s="119">
        <f t="shared" si="136"/>
        <v>5956.33</v>
      </c>
      <c r="U429" s="154">
        <f t="shared" si="137"/>
        <v>38286</v>
      </c>
      <c r="V429" s="89"/>
    </row>
    <row r="430" spans="1:22" s="86" customFormat="1" ht="15.75" x14ac:dyDescent="0.25">
      <c r="A430" s="71">
        <v>8</v>
      </c>
      <c r="B430" s="322"/>
      <c r="C430" s="322"/>
      <c r="D430" s="322"/>
      <c r="E430" s="322"/>
      <c r="F430" s="125" t="s">
        <v>694</v>
      </c>
      <c r="G430" s="99">
        <v>9263.7100000000009</v>
      </c>
      <c r="H430" s="99">
        <v>1819.29</v>
      </c>
      <c r="I430" s="99">
        <f t="shared" si="128"/>
        <v>11083</v>
      </c>
      <c r="J430" s="71"/>
      <c r="K430" s="71"/>
      <c r="L430" s="153">
        <f t="shared" si="130"/>
        <v>0</v>
      </c>
      <c r="M430" s="153">
        <f t="shared" si="131"/>
        <v>9263.7100000000009</v>
      </c>
      <c r="N430" s="153">
        <f t="shared" si="132"/>
        <v>1819.29</v>
      </c>
      <c r="O430" s="153">
        <f t="shared" si="133"/>
        <v>11083</v>
      </c>
      <c r="P430" s="99"/>
      <c r="Q430" s="99"/>
      <c r="R430" s="153">
        <f t="shared" si="134"/>
        <v>0</v>
      </c>
      <c r="S430" s="119">
        <f t="shared" si="135"/>
        <v>9263.7100000000009</v>
      </c>
      <c r="T430" s="119">
        <f t="shared" si="136"/>
        <v>1819.29</v>
      </c>
      <c r="U430" s="154">
        <f t="shared" si="137"/>
        <v>11083</v>
      </c>
      <c r="V430" s="89"/>
    </row>
    <row r="431" spans="1:22" s="86" customFormat="1" ht="15.75" x14ac:dyDescent="0.25">
      <c r="A431" s="71">
        <v>9</v>
      </c>
      <c r="B431" s="322"/>
      <c r="C431" s="322"/>
      <c r="D431" s="322"/>
      <c r="E431" s="322"/>
      <c r="F431" s="125" t="s">
        <v>89</v>
      </c>
      <c r="G431" s="99">
        <v>12068.219999999994</v>
      </c>
      <c r="H431" s="99">
        <v>16156.78</v>
      </c>
      <c r="I431" s="99">
        <f t="shared" si="128"/>
        <v>28224.999999999993</v>
      </c>
      <c r="J431" s="71"/>
      <c r="K431" s="71"/>
      <c r="L431" s="153">
        <f t="shared" si="130"/>
        <v>0</v>
      </c>
      <c r="M431" s="153">
        <f t="shared" si="131"/>
        <v>12068.219999999994</v>
      </c>
      <c r="N431" s="153">
        <f t="shared" si="132"/>
        <v>16156.78</v>
      </c>
      <c r="O431" s="153">
        <f t="shared" si="133"/>
        <v>28224.999999999993</v>
      </c>
      <c r="P431" s="99"/>
      <c r="Q431" s="99"/>
      <c r="R431" s="153">
        <f t="shared" si="134"/>
        <v>0</v>
      </c>
      <c r="S431" s="119">
        <f t="shared" si="135"/>
        <v>12068.219999999994</v>
      </c>
      <c r="T431" s="119">
        <f t="shared" si="136"/>
        <v>16156.78</v>
      </c>
      <c r="U431" s="154">
        <f t="shared" si="137"/>
        <v>28224.999999999993</v>
      </c>
      <c r="V431" s="89"/>
    </row>
    <row r="432" spans="1:22" s="86" customFormat="1" ht="15.75" x14ac:dyDescent="0.25">
      <c r="A432" s="71">
        <v>10</v>
      </c>
      <c r="B432" s="322"/>
      <c r="C432" s="322"/>
      <c r="D432" s="322"/>
      <c r="E432" s="322"/>
      <c r="F432" s="125" t="s">
        <v>307</v>
      </c>
      <c r="G432" s="99">
        <v>37056.71</v>
      </c>
      <c r="H432" s="99">
        <v>10765.29</v>
      </c>
      <c r="I432" s="99">
        <f t="shared" si="128"/>
        <v>47822</v>
      </c>
      <c r="J432" s="71"/>
      <c r="K432" s="71"/>
      <c r="L432" s="153">
        <f t="shared" si="130"/>
        <v>0</v>
      </c>
      <c r="M432" s="153">
        <f t="shared" si="131"/>
        <v>37056.71</v>
      </c>
      <c r="N432" s="153">
        <f t="shared" si="132"/>
        <v>10765.29</v>
      </c>
      <c r="O432" s="153">
        <f t="shared" si="133"/>
        <v>47822</v>
      </c>
      <c r="P432" s="99"/>
      <c r="Q432" s="99"/>
      <c r="R432" s="153">
        <f t="shared" si="134"/>
        <v>0</v>
      </c>
      <c r="S432" s="119">
        <f t="shared" si="135"/>
        <v>37056.71</v>
      </c>
      <c r="T432" s="119">
        <f t="shared" si="136"/>
        <v>10765.29</v>
      </c>
      <c r="U432" s="154">
        <f t="shared" si="137"/>
        <v>47822</v>
      </c>
      <c r="V432" s="89"/>
    </row>
    <row r="433" spans="1:22" s="86" customFormat="1" ht="15.75" x14ac:dyDescent="0.25">
      <c r="A433" s="71">
        <v>11</v>
      </c>
      <c r="B433" s="322"/>
      <c r="C433" s="322"/>
      <c r="D433" s="322"/>
      <c r="E433" s="322"/>
      <c r="F433" s="125" t="s">
        <v>695</v>
      </c>
      <c r="G433" s="99">
        <v>-12460.52</v>
      </c>
      <c r="H433" s="99">
        <v>-5432.4800000000005</v>
      </c>
      <c r="I433" s="99">
        <f t="shared" si="128"/>
        <v>-17893</v>
      </c>
      <c r="J433" s="71"/>
      <c r="K433" s="71"/>
      <c r="L433" s="153">
        <f t="shared" si="130"/>
        <v>0</v>
      </c>
      <c r="M433" s="153">
        <f t="shared" si="131"/>
        <v>-12460.52</v>
      </c>
      <c r="N433" s="153">
        <f t="shared" si="132"/>
        <v>-5432.4800000000005</v>
      </c>
      <c r="O433" s="153">
        <f t="shared" si="133"/>
        <v>-17893</v>
      </c>
      <c r="P433" s="99"/>
      <c r="Q433" s="99"/>
      <c r="R433" s="153">
        <f t="shared" si="134"/>
        <v>0</v>
      </c>
      <c r="S433" s="119">
        <f t="shared" si="135"/>
        <v>-12460.52</v>
      </c>
      <c r="T433" s="119">
        <f t="shared" si="136"/>
        <v>-5432.4800000000005</v>
      </c>
      <c r="U433" s="154">
        <f t="shared" si="137"/>
        <v>-17893</v>
      </c>
      <c r="V433" s="89"/>
    </row>
    <row r="434" spans="1:22" s="86" customFormat="1" ht="15.75" x14ac:dyDescent="0.25">
      <c r="A434" s="71">
        <v>12</v>
      </c>
      <c r="B434" s="322"/>
      <c r="C434" s="322"/>
      <c r="D434" s="322"/>
      <c r="E434" s="322"/>
      <c r="F434" s="125" t="s">
        <v>696</v>
      </c>
      <c r="G434" s="99">
        <v>5689.7099999999973</v>
      </c>
      <c r="H434" s="99">
        <v>-2280.71</v>
      </c>
      <c r="I434" s="99">
        <f t="shared" si="128"/>
        <v>3408.9999999999973</v>
      </c>
      <c r="J434" s="71"/>
      <c r="K434" s="71"/>
      <c r="L434" s="153">
        <f t="shared" si="130"/>
        <v>0</v>
      </c>
      <c r="M434" s="153">
        <f t="shared" si="131"/>
        <v>5689.7099999999973</v>
      </c>
      <c r="N434" s="153">
        <f t="shared" si="132"/>
        <v>-2280.71</v>
      </c>
      <c r="O434" s="153">
        <f t="shared" si="133"/>
        <v>3408.9999999999973</v>
      </c>
      <c r="P434" s="99"/>
      <c r="Q434" s="99"/>
      <c r="R434" s="153">
        <f t="shared" si="134"/>
        <v>0</v>
      </c>
      <c r="S434" s="119">
        <f t="shared" si="135"/>
        <v>5689.7099999999973</v>
      </c>
      <c r="T434" s="119">
        <f t="shared" si="136"/>
        <v>-2280.71</v>
      </c>
      <c r="U434" s="154">
        <f t="shared" si="137"/>
        <v>3408.9999999999973</v>
      </c>
      <c r="V434" s="89"/>
    </row>
    <row r="435" spans="1:22" s="86" customFormat="1" ht="15.75" x14ac:dyDescent="0.25">
      <c r="A435" s="94">
        <v>13</v>
      </c>
      <c r="B435" s="322"/>
      <c r="C435" s="322"/>
      <c r="D435" s="322"/>
      <c r="E435" s="322"/>
      <c r="F435" s="132" t="s">
        <v>697</v>
      </c>
      <c r="G435" s="99">
        <v>43750.630000000005</v>
      </c>
      <c r="H435" s="99">
        <v>-1787.63</v>
      </c>
      <c r="I435" s="99">
        <f t="shared" si="128"/>
        <v>41963.000000000007</v>
      </c>
      <c r="J435" s="71"/>
      <c r="K435" s="71"/>
      <c r="L435" s="153">
        <f t="shared" si="130"/>
        <v>0</v>
      </c>
      <c r="M435" s="153">
        <f t="shared" si="131"/>
        <v>43750.630000000005</v>
      </c>
      <c r="N435" s="153">
        <f t="shared" si="132"/>
        <v>-1787.63</v>
      </c>
      <c r="O435" s="153">
        <f t="shared" si="133"/>
        <v>41963.000000000007</v>
      </c>
      <c r="P435" s="99"/>
      <c r="Q435" s="99"/>
      <c r="R435" s="153">
        <f t="shared" si="134"/>
        <v>0</v>
      </c>
      <c r="S435" s="119">
        <f t="shared" si="135"/>
        <v>43750.630000000005</v>
      </c>
      <c r="T435" s="119">
        <f t="shared" si="136"/>
        <v>-1787.63</v>
      </c>
      <c r="U435" s="154">
        <f t="shared" si="137"/>
        <v>41963.000000000007</v>
      </c>
      <c r="V435" s="89"/>
    </row>
    <row r="436" spans="1:22" s="86" customFormat="1" ht="15.75" x14ac:dyDescent="0.25">
      <c r="A436" s="94">
        <v>14</v>
      </c>
      <c r="B436" s="322"/>
      <c r="C436" s="322"/>
      <c r="D436" s="322"/>
      <c r="E436" s="322"/>
      <c r="F436" s="132" t="s">
        <v>698</v>
      </c>
      <c r="G436" s="99">
        <v>24862.809999999998</v>
      </c>
      <c r="H436" s="99">
        <v>4450.1899999999996</v>
      </c>
      <c r="I436" s="99">
        <f t="shared" si="128"/>
        <v>29312.999999999996</v>
      </c>
      <c r="J436" s="71"/>
      <c r="K436" s="71"/>
      <c r="L436" s="153">
        <f t="shared" si="130"/>
        <v>0</v>
      </c>
      <c r="M436" s="153">
        <f t="shared" si="131"/>
        <v>24862.809999999998</v>
      </c>
      <c r="N436" s="153">
        <f t="shared" si="132"/>
        <v>4450.1899999999996</v>
      </c>
      <c r="O436" s="153">
        <f t="shared" si="133"/>
        <v>29312.999999999996</v>
      </c>
      <c r="P436" s="99"/>
      <c r="Q436" s="99"/>
      <c r="R436" s="153">
        <f t="shared" si="134"/>
        <v>0</v>
      </c>
      <c r="S436" s="119">
        <f t="shared" si="135"/>
        <v>24862.809999999998</v>
      </c>
      <c r="T436" s="119">
        <f t="shared" si="136"/>
        <v>4450.1899999999996</v>
      </c>
      <c r="U436" s="154">
        <f t="shared" si="137"/>
        <v>29312.999999999996</v>
      </c>
      <c r="V436" s="89"/>
    </row>
    <row r="437" spans="1:22" s="86" customFormat="1" ht="15.75" x14ac:dyDescent="0.25">
      <c r="A437" s="94">
        <v>15</v>
      </c>
      <c r="B437" s="322"/>
      <c r="C437" s="322"/>
      <c r="D437" s="322"/>
      <c r="E437" s="322"/>
      <c r="F437" s="132" t="s">
        <v>699</v>
      </c>
      <c r="G437" s="99">
        <v>1839.38</v>
      </c>
      <c r="H437" s="99">
        <v>339.62</v>
      </c>
      <c r="I437" s="99">
        <f t="shared" si="128"/>
        <v>2179</v>
      </c>
      <c r="J437" s="71"/>
      <c r="K437" s="71"/>
      <c r="L437" s="153">
        <f t="shared" si="130"/>
        <v>0</v>
      </c>
      <c r="M437" s="153">
        <f t="shared" si="131"/>
        <v>1839.38</v>
      </c>
      <c r="N437" s="153">
        <f t="shared" si="132"/>
        <v>339.62</v>
      </c>
      <c r="O437" s="153">
        <f t="shared" si="133"/>
        <v>2179</v>
      </c>
      <c r="P437" s="99"/>
      <c r="Q437" s="99"/>
      <c r="R437" s="153">
        <f t="shared" si="134"/>
        <v>0</v>
      </c>
      <c r="S437" s="119">
        <f t="shared" si="135"/>
        <v>1839.38</v>
      </c>
      <c r="T437" s="119">
        <f t="shared" si="136"/>
        <v>339.62</v>
      </c>
      <c r="U437" s="154">
        <f t="shared" si="137"/>
        <v>2179</v>
      </c>
      <c r="V437" s="89"/>
    </row>
    <row r="438" spans="1:22" s="86" customFormat="1" ht="15.75" x14ac:dyDescent="0.25">
      <c r="A438" s="94">
        <v>16</v>
      </c>
      <c r="B438" s="322"/>
      <c r="C438" s="322"/>
      <c r="D438" s="322"/>
      <c r="E438" s="322"/>
      <c r="F438" s="132" t="s">
        <v>700</v>
      </c>
      <c r="G438" s="99">
        <v>-10474.849999999999</v>
      </c>
      <c r="H438" s="99">
        <v>-2531.1499999999996</v>
      </c>
      <c r="I438" s="99">
        <f t="shared" si="128"/>
        <v>-13005.999999999998</v>
      </c>
      <c r="J438" s="71"/>
      <c r="K438" s="71"/>
      <c r="L438" s="153">
        <f t="shared" si="130"/>
        <v>0</v>
      </c>
      <c r="M438" s="153">
        <f t="shared" si="131"/>
        <v>-10474.849999999999</v>
      </c>
      <c r="N438" s="153">
        <f t="shared" si="132"/>
        <v>-2531.1499999999996</v>
      </c>
      <c r="O438" s="153">
        <f t="shared" si="133"/>
        <v>-13005.999999999998</v>
      </c>
      <c r="P438" s="99"/>
      <c r="Q438" s="99"/>
      <c r="R438" s="153">
        <f t="shared" si="134"/>
        <v>0</v>
      </c>
      <c r="S438" s="119">
        <f t="shared" si="135"/>
        <v>-10474.849999999999</v>
      </c>
      <c r="T438" s="119">
        <f t="shared" si="136"/>
        <v>-2531.1499999999996</v>
      </c>
      <c r="U438" s="154">
        <f t="shared" si="137"/>
        <v>-13005.999999999998</v>
      </c>
      <c r="V438" s="89"/>
    </row>
    <row r="439" spans="1:22" s="86" customFormat="1" ht="15.75" x14ac:dyDescent="0.25">
      <c r="A439" s="94">
        <v>17</v>
      </c>
      <c r="B439" s="322"/>
      <c r="C439" s="322"/>
      <c r="D439" s="322"/>
      <c r="E439" s="322"/>
      <c r="F439" s="132" t="s">
        <v>701</v>
      </c>
      <c r="G439" s="99">
        <v>1981.3899999999999</v>
      </c>
      <c r="H439" s="99">
        <v>273.61</v>
      </c>
      <c r="I439" s="99">
        <f t="shared" si="128"/>
        <v>2255</v>
      </c>
      <c r="J439" s="71"/>
      <c r="K439" s="71"/>
      <c r="L439" s="153">
        <f t="shared" si="130"/>
        <v>0</v>
      </c>
      <c r="M439" s="153">
        <f t="shared" si="131"/>
        <v>1981.3899999999999</v>
      </c>
      <c r="N439" s="153">
        <f t="shared" si="132"/>
        <v>273.61</v>
      </c>
      <c r="O439" s="153">
        <f t="shared" si="133"/>
        <v>2255</v>
      </c>
      <c r="P439" s="99"/>
      <c r="Q439" s="99"/>
      <c r="R439" s="153">
        <f t="shared" si="134"/>
        <v>0</v>
      </c>
      <c r="S439" s="119">
        <f t="shared" si="135"/>
        <v>1981.3899999999999</v>
      </c>
      <c r="T439" s="119">
        <f t="shared" si="136"/>
        <v>273.61</v>
      </c>
      <c r="U439" s="154">
        <f t="shared" si="137"/>
        <v>2255</v>
      </c>
      <c r="V439" s="89"/>
    </row>
    <row r="440" spans="1:22" s="86" customFormat="1" ht="15.75" x14ac:dyDescent="0.25">
      <c r="A440" s="94">
        <v>18</v>
      </c>
      <c r="B440" s="322"/>
      <c r="C440" s="322"/>
      <c r="D440" s="322"/>
      <c r="E440" s="322"/>
      <c r="F440" s="132" t="s">
        <v>702</v>
      </c>
      <c r="G440" s="99">
        <v>2054.37</v>
      </c>
      <c r="H440" s="99">
        <v>279.63</v>
      </c>
      <c r="I440" s="99">
        <f t="shared" si="128"/>
        <v>2334</v>
      </c>
      <c r="J440" s="71"/>
      <c r="K440" s="71"/>
      <c r="L440" s="153">
        <f t="shared" si="130"/>
        <v>0</v>
      </c>
      <c r="M440" s="153">
        <f t="shared" si="131"/>
        <v>2054.37</v>
      </c>
      <c r="N440" s="153">
        <f t="shared" si="132"/>
        <v>279.63</v>
      </c>
      <c r="O440" s="153">
        <f t="shared" si="133"/>
        <v>2334</v>
      </c>
      <c r="P440" s="99"/>
      <c r="Q440" s="99"/>
      <c r="R440" s="153">
        <f t="shared" si="134"/>
        <v>0</v>
      </c>
      <c r="S440" s="119">
        <f t="shared" si="135"/>
        <v>2054.37</v>
      </c>
      <c r="T440" s="119">
        <f t="shared" si="136"/>
        <v>279.63</v>
      </c>
      <c r="U440" s="154">
        <f t="shared" si="137"/>
        <v>2334</v>
      </c>
      <c r="V440" s="89"/>
    </row>
    <row r="441" spans="1:22" s="86" customFormat="1" ht="15.75" x14ac:dyDescent="0.25">
      <c r="A441" s="94">
        <v>19</v>
      </c>
      <c r="B441" s="322"/>
      <c r="C441" s="322"/>
      <c r="D441" s="322"/>
      <c r="E441" s="322"/>
      <c r="F441" s="132" t="s">
        <v>703</v>
      </c>
      <c r="G441" s="99">
        <v>2516.4499999999998</v>
      </c>
      <c r="H441" s="99">
        <v>315.55</v>
      </c>
      <c r="I441" s="99">
        <f t="shared" si="128"/>
        <v>2832</v>
      </c>
      <c r="J441" s="71"/>
      <c r="K441" s="71"/>
      <c r="L441" s="153">
        <f t="shared" si="130"/>
        <v>0</v>
      </c>
      <c r="M441" s="153">
        <f t="shared" si="131"/>
        <v>2516.4499999999998</v>
      </c>
      <c r="N441" s="153">
        <f t="shared" si="132"/>
        <v>315.55</v>
      </c>
      <c r="O441" s="153">
        <f t="shared" si="133"/>
        <v>2832</v>
      </c>
      <c r="P441" s="99"/>
      <c r="Q441" s="99"/>
      <c r="R441" s="153">
        <f t="shared" si="134"/>
        <v>0</v>
      </c>
      <c r="S441" s="119">
        <f t="shared" si="135"/>
        <v>2516.4499999999998</v>
      </c>
      <c r="T441" s="119">
        <f t="shared" si="136"/>
        <v>315.55</v>
      </c>
      <c r="U441" s="154">
        <f t="shared" si="137"/>
        <v>2832</v>
      </c>
      <c r="V441" s="89"/>
    </row>
    <row r="442" spans="1:22" s="86" customFormat="1" ht="15.75" x14ac:dyDescent="0.25">
      <c r="A442" s="94">
        <v>20</v>
      </c>
      <c r="B442" s="322"/>
      <c r="C442" s="322"/>
      <c r="D442" s="322"/>
      <c r="E442" s="322"/>
      <c r="F442" s="132" t="s">
        <v>704</v>
      </c>
      <c r="G442" s="99">
        <v>2618.62</v>
      </c>
      <c r="H442" s="99">
        <v>325.38</v>
      </c>
      <c r="I442" s="99">
        <f t="shared" si="128"/>
        <v>2944</v>
      </c>
      <c r="J442" s="71"/>
      <c r="K442" s="71"/>
      <c r="L442" s="153">
        <f t="shared" si="130"/>
        <v>0</v>
      </c>
      <c r="M442" s="153">
        <f t="shared" si="131"/>
        <v>2618.62</v>
      </c>
      <c r="N442" s="153">
        <f t="shared" si="132"/>
        <v>325.38</v>
      </c>
      <c r="O442" s="153">
        <f t="shared" si="133"/>
        <v>2944</v>
      </c>
      <c r="P442" s="99"/>
      <c r="Q442" s="99"/>
      <c r="R442" s="153">
        <f t="shared" si="134"/>
        <v>0</v>
      </c>
      <c r="S442" s="119">
        <f t="shared" si="135"/>
        <v>2618.62</v>
      </c>
      <c r="T442" s="119">
        <f t="shared" si="136"/>
        <v>325.38</v>
      </c>
      <c r="U442" s="154">
        <f t="shared" si="137"/>
        <v>2944</v>
      </c>
      <c r="V442" s="89"/>
    </row>
    <row r="443" spans="1:22" s="86" customFormat="1" ht="15.75" x14ac:dyDescent="0.25">
      <c r="A443" s="94">
        <v>21</v>
      </c>
      <c r="B443" s="322"/>
      <c r="C443" s="322"/>
      <c r="D443" s="322"/>
      <c r="E443" s="322"/>
      <c r="F443" s="132" t="s">
        <v>705</v>
      </c>
      <c r="G443" s="99">
        <v>2017.9700000000003</v>
      </c>
      <c r="H443" s="99">
        <v>259.02999999999997</v>
      </c>
      <c r="I443" s="99">
        <f t="shared" si="128"/>
        <v>2277</v>
      </c>
      <c r="J443" s="71"/>
      <c r="K443" s="71"/>
      <c r="L443" s="153">
        <f t="shared" si="130"/>
        <v>0</v>
      </c>
      <c r="M443" s="153">
        <f t="shared" si="131"/>
        <v>2017.9700000000003</v>
      </c>
      <c r="N443" s="153">
        <f t="shared" si="132"/>
        <v>259.02999999999997</v>
      </c>
      <c r="O443" s="153">
        <f t="shared" si="133"/>
        <v>2277</v>
      </c>
      <c r="P443" s="99"/>
      <c r="Q443" s="99"/>
      <c r="R443" s="153">
        <f t="shared" si="134"/>
        <v>0</v>
      </c>
      <c r="S443" s="119">
        <f t="shared" si="135"/>
        <v>2017.9700000000003</v>
      </c>
      <c r="T443" s="119">
        <f t="shared" si="136"/>
        <v>259.02999999999997</v>
      </c>
      <c r="U443" s="154">
        <f t="shared" si="137"/>
        <v>2277</v>
      </c>
      <c r="V443" s="89"/>
    </row>
    <row r="444" spans="1:22" s="86" customFormat="1" ht="15.75" x14ac:dyDescent="0.25">
      <c r="A444" s="94">
        <v>22</v>
      </c>
      <c r="B444" s="322"/>
      <c r="C444" s="322"/>
      <c r="D444" s="322"/>
      <c r="E444" s="322"/>
      <c r="F444" s="132" t="s">
        <v>706</v>
      </c>
      <c r="G444" s="99">
        <v>2017.1600000000003</v>
      </c>
      <c r="H444" s="99">
        <v>251.84</v>
      </c>
      <c r="I444" s="99">
        <f t="shared" si="128"/>
        <v>2269.0000000000005</v>
      </c>
      <c r="J444" s="71"/>
      <c r="K444" s="71"/>
      <c r="L444" s="153">
        <f t="shared" si="130"/>
        <v>0</v>
      </c>
      <c r="M444" s="153">
        <f t="shared" si="131"/>
        <v>2017.1600000000003</v>
      </c>
      <c r="N444" s="153">
        <f t="shared" si="132"/>
        <v>251.84</v>
      </c>
      <c r="O444" s="153">
        <f t="shared" si="133"/>
        <v>2269.0000000000005</v>
      </c>
      <c r="P444" s="99"/>
      <c r="Q444" s="99"/>
      <c r="R444" s="153">
        <f t="shared" si="134"/>
        <v>0</v>
      </c>
      <c r="S444" s="119">
        <f t="shared" si="135"/>
        <v>2017.1600000000003</v>
      </c>
      <c r="T444" s="119">
        <f t="shared" si="136"/>
        <v>251.84</v>
      </c>
      <c r="U444" s="154">
        <f t="shared" si="137"/>
        <v>2269.0000000000005</v>
      </c>
      <c r="V444" s="89"/>
    </row>
    <row r="445" spans="1:22" s="86" customFormat="1" ht="15.75" x14ac:dyDescent="0.25">
      <c r="A445" s="94">
        <v>23</v>
      </c>
      <c r="B445" s="322"/>
      <c r="C445" s="322"/>
      <c r="D445" s="322"/>
      <c r="E445" s="322"/>
      <c r="F445" s="132" t="s">
        <v>707</v>
      </c>
      <c r="G445" s="99">
        <v>4065.6500000000005</v>
      </c>
      <c r="H445" s="99">
        <v>339.35</v>
      </c>
      <c r="I445" s="99">
        <f t="shared" si="128"/>
        <v>4405.0000000000009</v>
      </c>
      <c r="J445" s="71"/>
      <c r="K445" s="71"/>
      <c r="L445" s="153">
        <f t="shared" si="130"/>
        <v>0</v>
      </c>
      <c r="M445" s="153">
        <f t="shared" si="131"/>
        <v>4065.6500000000005</v>
      </c>
      <c r="N445" s="153">
        <f t="shared" si="132"/>
        <v>339.35</v>
      </c>
      <c r="O445" s="153">
        <f t="shared" si="133"/>
        <v>4405.0000000000009</v>
      </c>
      <c r="P445" s="99"/>
      <c r="Q445" s="99"/>
      <c r="R445" s="153">
        <f t="shared" si="134"/>
        <v>0</v>
      </c>
      <c r="S445" s="119">
        <f t="shared" si="135"/>
        <v>4065.6500000000005</v>
      </c>
      <c r="T445" s="119">
        <f t="shared" si="136"/>
        <v>339.35</v>
      </c>
      <c r="U445" s="154">
        <f t="shared" si="137"/>
        <v>4405.0000000000009</v>
      </c>
      <c r="V445" s="89"/>
    </row>
    <row r="446" spans="1:22" s="86" customFormat="1" ht="15.75" x14ac:dyDescent="0.25">
      <c r="A446" s="94">
        <v>24</v>
      </c>
      <c r="B446" s="322"/>
      <c r="C446" s="322"/>
      <c r="D446" s="322"/>
      <c r="E446" s="322"/>
      <c r="F446" s="132" t="s">
        <v>708</v>
      </c>
      <c r="G446" s="99">
        <v>2604.31</v>
      </c>
      <c r="H446" s="99">
        <v>325.69</v>
      </c>
      <c r="I446" s="99">
        <f t="shared" si="128"/>
        <v>2930</v>
      </c>
      <c r="J446" s="71"/>
      <c r="K446" s="71"/>
      <c r="L446" s="153">
        <f t="shared" si="130"/>
        <v>0</v>
      </c>
      <c r="M446" s="153">
        <f t="shared" si="131"/>
        <v>2604.31</v>
      </c>
      <c r="N446" s="153">
        <f t="shared" si="132"/>
        <v>325.69</v>
      </c>
      <c r="O446" s="153">
        <f t="shared" si="133"/>
        <v>2930</v>
      </c>
      <c r="P446" s="99"/>
      <c r="Q446" s="99"/>
      <c r="R446" s="153">
        <f t="shared" si="134"/>
        <v>0</v>
      </c>
      <c r="S446" s="119">
        <f t="shared" si="135"/>
        <v>2604.31</v>
      </c>
      <c r="T446" s="119">
        <f t="shared" si="136"/>
        <v>325.69</v>
      </c>
      <c r="U446" s="154">
        <f t="shared" si="137"/>
        <v>2930</v>
      </c>
      <c r="V446" s="89"/>
    </row>
    <row r="447" spans="1:22" s="86" customFormat="1" ht="15.75" x14ac:dyDescent="0.25">
      <c r="A447" s="94">
        <v>25</v>
      </c>
      <c r="B447" s="322"/>
      <c r="C447" s="322"/>
      <c r="D447" s="322"/>
      <c r="E447" s="322"/>
      <c r="F447" s="132" t="s">
        <v>354</v>
      </c>
      <c r="G447" s="99">
        <v>28805.119999999999</v>
      </c>
      <c r="H447" s="99">
        <v>5472.88</v>
      </c>
      <c r="I447" s="99">
        <f t="shared" si="128"/>
        <v>34278</v>
      </c>
      <c r="J447" s="71"/>
      <c r="K447" s="71"/>
      <c r="L447" s="153">
        <f t="shared" si="130"/>
        <v>0</v>
      </c>
      <c r="M447" s="153">
        <f t="shared" si="131"/>
        <v>28805.119999999999</v>
      </c>
      <c r="N447" s="153">
        <f t="shared" si="132"/>
        <v>5472.88</v>
      </c>
      <c r="O447" s="153">
        <f t="shared" si="133"/>
        <v>34278</v>
      </c>
      <c r="P447" s="99"/>
      <c r="Q447" s="99"/>
      <c r="R447" s="153">
        <f t="shared" si="134"/>
        <v>0</v>
      </c>
      <c r="S447" s="119">
        <f t="shared" si="135"/>
        <v>28805.119999999999</v>
      </c>
      <c r="T447" s="119">
        <f t="shared" si="136"/>
        <v>5472.88</v>
      </c>
      <c r="U447" s="154">
        <f t="shared" si="137"/>
        <v>34278</v>
      </c>
      <c r="V447" s="89"/>
    </row>
    <row r="448" spans="1:22" s="86" customFormat="1" ht="15.75" x14ac:dyDescent="0.25">
      <c r="A448" s="94">
        <v>26</v>
      </c>
      <c r="B448" s="322"/>
      <c r="C448" s="322"/>
      <c r="D448" s="322"/>
      <c r="E448" s="322"/>
      <c r="F448" s="132" t="s">
        <v>565</v>
      </c>
      <c r="G448" s="99">
        <v>23330.250000000004</v>
      </c>
      <c r="H448" s="99">
        <v>3683.75</v>
      </c>
      <c r="I448" s="99">
        <f t="shared" si="128"/>
        <v>27014.000000000004</v>
      </c>
      <c r="J448" s="71"/>
      <c r="K448" s="71"/>
      <c r="L448" s="153">
        <f t="shared" si="130"/>
        <v>0</v>
      </c>
      <c r="M448" s="153">
        <f t="shared" si="131"/>
        <v>23330.250000000004</v>
      </c>
      <c r="N448" s="153">
        <f t="shared" si="132"/>
        <v>3683.75</v>
      </c>
      <c r="O448" s="153">
        <f t="shared" si="133"/>
        <v>27014.000000000004</v>
      </c>
      <c r="P448" s="99"/>
      <c r="Q448" s="99"/>
      <c r="R448" s="153">
        <f t="shared" si="134"/>
        <v>0</v>
      </c>
      <c r="S448" s="119">
        <f t="shared" si="135"/>
        <v>23330.250000000004</v>
      </c>
      <c r="T448" s="119">
        <f t="shared" si="136"/>
        <v>3683.75</v>
      </c>
      <c r="U448" s="154">
        <f t="shared" si="137"/>
        <v>27014.000000000004</v>
      </c>
      <c r="V448" s="89"/>
    </row>
    <row r="449" spans="1:22" s="86" customFormat="1" ht="15.75" x14ac:dyDescent="0.25">
      <c r="A449" s="94">
        <v>27</v>
      </c>
      <c r="B449" s="322"/>
      <c r="C449" s="322"/>
      <c r="D449" s="322"/>
      <c r="E449" s="322"/>
      <c r="F449" s="132" t="s">
        <v>566</v>
      </c>
      <c r="G449" s="99">
        <v>5918.15</v>
      </c>
      <c r="H449" s="99">
        <v>11961.85</v>
      </c>
      <c r="I449" s="99">
        <f t="shared" si="128"/>
        <v>17880</v>
      </c>
      <c r="J449" s="71"/>
      <c r="K449" s="71"/>
      <c r="L449" s="153">
        <f t="shared" si="130"/>
        <v>0</v>
      </c>
      <c r="M449" s="153">
        <f t="shared" si="131"/>
        <v>5918.15</v>
      </c>
      <c r="N449" s="153">
        <f t="shared" si="132"/>
        <v>11961.85</v>
      </c>
      <c r="O449" s="153">
        <f t="shared" si="133"/>
        <v>17880</v>
      </c>
      <c r="P449" s="99"/>
      <c r="Q449" s="99"/>
      <c r="R449" s="153">
        <f t="shared" si="134"/>
        <v>0</v>
      </c>
      <c r="S449" s="119">
        <f t="shared" si="135"/>
        <v>5918.15</v>
      </c>
      <c r="T449" s="119">
        <f t="shared" si="136"/>
        <v>11961.85</v>
      </c>
      <c r="U449" s="154">
        <f t="shared" si="137"/>
        <v>17880</v>
      </c>
      <c r="V449" s="89"/>
    </row>
    <row r="450" spans="1:22" s="86" customFormat="1" ht="15.75" x14ac:dyDescent="0.25">
      <c r="A450" s="94">
        <v>28</v>
      </c>
      <c r="B450" s="322"/>
      <c r="C450" s="322"/>
      <c r="D450" s="322"/>
      <c r="E450" s="322"/>
      <c r="F450" s="132" t="s">
        <v>567</v>
      </c>
      <c r="G450" s="99">
        <v>20719.669999999998</v>
      </c>
      <c r="H450" s="99">
        <v>2679.33</v>
      </c>
      <c r="I450" s="99">
        <f t="shared" si="128"/>
        <v>23399</v>
      </c>
      <c r="J450" s="71"/>
      <c r="K450" s="71"/>
      <c r="L450" s="153">
        <f t="shared" si="130"/>
        <v>0</v>
      </c>
      <c r="M450" s="153">
        <f t="shared" si="131"/>
        <v>20719.669999999998</v>
      </c>
      <c r="N450" s="153">
        <f t="shared" si="132"/>
        <v>2679.33</v>
      </c>
      <c r="O450" s="153">
        <f t="shared" si="133"/>
        <v>23399</v>
      </c>
      <c r="P450" s="99"/>
      <c r="Q450" s="99"/>
      <c r="R450" s="153">
        <f t="shared" si="134"/>
        <v>0</v>
      </c>
      <c r="S450" s="119">
        <f t="shared" si="135"/>
        <v>20719.669999999998</v>
      </c>
      <c r="T450" s="119">
        <f t="shared" si="136"/>
        <v>2679.33</v>
      </c>
      <c r="U450" s="154">
        <f t="shared" si="137"/>
        <v>23399</v>
      </c>
      <c r="V450" s="89"/>
    </row>
    <row r="451" spans="1:22" s="86" customFormat="1" ht="15.75" x14ac:dyDescent="0.25">
      <c r="A451" s="94">
        <v>29</v>
      </c>
      <c r="B451" s="322"/>
      <c r="C451" s="322"/>
      <c r="D451" s="322"/>
      <c r="E451" s="322"/>
      <c r="F451" s="132" t="s">
        <v>568</v>
      </c>
      <c r="G451" s="99">
        <v>1865.7199999999998</v>
      </c>
      <c r="H451" s="99">
        <v>337.28</v>
      </c>
      <c r="I451" s="99">
        <f t="shared" si="128"/>
        <v>2203</v>
      </c>
      <c r="J451" s="71"/>
      <c r="K451" s="71"/>
      <c r="L451" s="153">
        <f t="shared" si="130"/>
        <v>0</v>
      </c>
      <c r="M451" s="153">
        <f t="shared" si="131"/>
        <v>1865.7199999999998</v>
      </c>
      <c r="N451" s="153">
        <f t="shared" si="132"/>
        <v>337.28</v>
      </c>
      <c r="O451" s="153">
        <f t="shared" si="133"/>
        <v>2203</v>
      </c>
      <c r="P451" s="99"/>
      <c r="Q451" s="99"/>
      <c r="R451" s="153">
        <f t="shared" si="134"/>
        <v>0</v>
      </c>
      <c r="S451" s="119">
        <f t="shared" si="135"/>
        <v>1865.7199999999998</v>
      </c>
      <c r="T451" s="119">
        <f t="shared" si="136"/>
        <v>337.28</v>
      </c>
      <c r="U451" s="154">
        <f t="shared" si="137"/>
        <v>2203</v>
      </c>
      <c r="V451" s="89"/>
    </row>
    <row r="452" spans="1:22" s="86" customFormat="1" ht="15.75" x14ac:dyDescent="0.25">
      <c r="A452" s="94">
        <v>30</v>
      </c>
      <c r="B452" s="322"/>
      <c r="C452" s="322"/>
      <c r="D452" s="322"/>
      <c r="E452" s="322"/>
      <c r="F452" s="132" t="s">
        <v>570</v>
      </c>
      <c r="G452" s="99">
        <v>13156.74</v>
      </c>
      <c r="H452" s="99">
        <v>3665.26</v>
      </c>
      <c r="I452" s="99">
        <f t="shared" si="128"/>
        <v>16822</v>
      </c>
      <c r="J452" s="71"/>
      <c r="K452" s="71"/>
      <c r="L452" s="153">
        <f t="shared" si="130"/>
        <v>0</v>
      </c>
      <c r="M452" s="153">
        <f t="shared" si="131"/>
        <v>13156.74</v>
      </c>
      <c r="N452" s="153">
        <f t="shared" si="132"/>
        <v>3665.26</v>
      </c>
      <c r="O452" s="153">
        <f t="shared" si="133"/>
        <v>16822</v>
      </c>
      <c r="P452" s="99"/>
      <c r="Q452" s="99"/>
      <c r="R452" s="153">
        <f t="shared" si="134"/>
        <v>0</v>
      </c>
      <c r="S452" s="119">
        <f t="shared" si="135"/>
        <v>13156.74</v>
      </c>
      <c r="T452" s="119">
        <f t="shared" si="136"/>
        <v>3665.26</v>
      </c>
      <c r="U452" s="154">
        <f t="shared" si="137"/>
        <v>16822</v>
      </c>
      <c r="V452" s="89"/>
    </row>
    <row r="453" spans="1:22" s="86" customFormat="1" ht="15.75" x14ac:dyDescent="0.25">
      <c r="A453" s="94">
        <v>31</v>
      </c>
      <c r="B453" s="322"/>
      <c r="C453" s="322"/>
      <c r="D453" s="322"/>
      <c r="E453" s="322"/>
      <c r="F453" s="132" t="s">
        <v>569</v>
      </c>
      <c r="G453" s="99">
        <v>12609.09</v>
      </c>
      <c r="H453" s="99">
        <v>10047.91</v>
      </c>
      <c r="I453" s="99">
        <f t="shared" si="128"/>
        <v>22657</v>
      </c>
      <c r="J453" s="71"/>
      <c r="K453" s="71"/>
      <c r="L453" s="153">
        <f t="shared" si="130"/>
        <v>0</v>
      </c>
      <c r="M453" s="153">
        <f t="shared" si="131"/>
        <v>12609.09</v>
      </c>
      <c r="N453" s="153">
        <f t="shared" si="132"/>
        <v>10047.91</v>
      </c>
      <c r="O453" s="153">
        <f t="shared" si="133"/>
        <v>22657</v>
      </c>
      <c r="P453" s="99"/>
      <c r="Q453" s="99"/>
      <c r="R453" s="153">
        <f t="shared" si="134"/>
        <v>0</v>
      </c>
      <c r="S453" s="119">
        <f t="shared" si="135"/>
        <v>12609.09</v>
      </c>
      <c r="T453" s="119">
        <f t="shared" si="136"/>
        <v>10047.91</v>
      </c>
      <c r="U453" s="154">
        <f t="shared" si="137"/>
        <v>22657</v>
      </c>
      <c r="V453" s="89"/>
    </row>
    <row r="454" spans="1:22" s="86" customFormat="1" ht="15.75" x14ac:dyDescent="0.25">
      <c r="A454" s="94">
        <v>32</v>
      </c>
      <c r="B454" s="322"/>
      <c r="C454" s="322"/>
      <c r="D454" s="322"/>
      <c r="E454" s="322"/>
      <c r="F454" s="132" t="s">
        <v>709</v>
      </c>
      <c r="G454" s="99">
        <v>40488.020000000004</v>
      </c>
      <c r="H454" s="99">
        <v>7892.98</v>
      </c>
      <c r="I454" s="99">
        <f t="shared" si="128"/>
        <v>48381</v>
      </c>
      <c r="J454" s="71"/>
      <c r="K454" s="71"/>
      <c r="L454" s="153">
        <f t="shared" si="130"/>
        <v>0</v>
      </c>
      <c r="M454" s="153">
        <f t="shared" si="131"/>
        <v>40488.020000000004</v>
      </c>
      <c r="N454" s="153">
        <f t="shared" si="132"/>
        <v>7892.98</v>
      </c>
      <c r="O454" s="153">
        <f t="shared" si="133"/>
        <v>48381</v>
      </c>
      <c r="P454" s="99"/>
      <c r="Q454" s="99"/>
      <c r="R454" s="153">
        <f t="shared" si="134"/>
        <v>0</v>
      </c>
      <c r="S454" s="119">
        <f t="shared" si="135"/>
        <v>40488.020000000004</v>
      </c>
      <c r="T454" s="119">
        <f t="shared" si="136"/>
        <v>7892.98</v>
      </c>
      <c r="U454" s="154">
        <f t="shared" si="137"/>
        <v>48381</v>
      </c>
      <c r="V454" s="89"/>
    </row>
    <row r="455" spans="1:22" s="86" customFormat="1" ht="15.75" x14ac:dyDescent="0.25">
      <c r="A455" s="94">
        <v>33</v>
      </c>
      <c r="B455" s="336"/>
      <c r="C455" s="336"/>
      <c r="D455" s="336"/>
      <c r="E455" s="336"/>
      <c r="F455" s="132" t="s">
        <v>710</v>
      </c>
      <c r="G455" s="99">
        <v>3195.2900000000004</v>
      </c>
      <c r="H455" s="99">
        <v>1478.71</v>
      </c>
      <c r="I455" s="99">
        <f t="shared" si="128"/>
        <v>4674</v>
      </c>
      <c r="J455" s="71"/>
      <c r="K455" s="71"/>
      <c r="L455" s="153">
        <f t="shared" si="130"/>
        <v>0</v>
      </c>
      <c r="M455" s="153">
        <f t="shared" si="131"/>
        <v>3195.2900000000004</v>
      </c>
      <c r="N455" s="153">
        <f t="shared" si="132"/>
        <v>1478.71</v>
      </c>
      <c r="O455" s="153">
        <f t="shared" si="133"/>
        <v>4674</v>
      </c>
      <c r="P455" s="99"/>
      <c r="Q455" s="99"/>
      <c r="R455" s="153">
        <f t="shared" si="134"/>
        <v>0</v>
      </c>
      <c r="S455" s="119">
        <f t="shared" si="135"/>
        <v>3195.2900000000004</v>
      </c>
      <c r="T455" s="119">
        <f t="shared" si="136"/>
        <v>1478.71</v>
      </c>
      <c r="U455" s="154">
        <f t="shared" si="137"/>
        <v>4674</v>
      </c>
      <c r="V455" s="89"/>
    </row>
    <row r="456" spans="1:22" s="113" customFormat="1" ht="15.75" x14ac:dyDescent="0.25">
      <c r="A456" s="318" t="s">
        <v>43</v>
      </c>
      <c r="B456" s="319"/>
      <c r="C456" s="319"/>
      <c r="D456" s="319"/>
      <c r="E456" s="319"/>
      <c r="F456" s="135">
        <f>A455</f>
        <v>33</v>
      </c>
      <c r="G456" s="75">
        <f>SUM(G423:G455)</f>
        <v>408467.08</v>
      </c>
      <c r="H456" s="75">
        <f t="shared" ref="H456:U456" si="139">SUM(H423:H455)</f>
        <v>112192.92000000001</v>
      </c>
      <c r="I456" s="75">
        <f t="shared" si="139"/>
        <v>520660</v>
      </c>
      <c r="J456" s="75">
        <f t="shared" si="139"/>
        <v>0</v>
      </c>
      <c r="K456" s="75">
        <f t="shared" si="139"/>
        <v>0</v>
      </c>
      <c r="L456" s="75">
        <f t="shared" si="139"/>
        <v>0</v>
      </c>
      <c r="M456" s="75">
        <f t="shared" si="139"/>
        <v>408467.08</v>
      </c>
      <c r="N456" s="75">
        <f t="shared" si="139"/>
        <v>112192.92000000001</v>
      </c>
      <c r="O456" s="75">
        <f t="shared" si="139"/>
        <v>520660</v>
      </c>
      <c r="P456" s="75">
        <f t="shared" si="139"/>
        <v>0</v>
      </c>
      <c r="Q456" s="75">
        <f t="shared" si="139"/>
        <v>0</v>
      </c>
      <c r="R456" s="75">
        <f t="shared" si="139"/>
        <v>0</v>
      </c>
      <c r="S456" s="75">
        <f t="shared" si="139"/>
        <v>408467.08</v>
      </c>
      <c r="T456" s="75">
        <f t="shared" si="139"/>
        <v>112192.92000000001</v>
      </c>
      <c r="U456" s="75">
        <f t="shared" si="139"/>
        <v>520660</v>
      </c>
      <c r="V456" s="87"/>
    </row>
    <row r="457" spans="1:22" s="86" customFormat="1" ht="15.75" x14ac:dyDescent="0.25">
      <c r="A457" s="71">
        <v>1</v>
      </c>
      <c r="B457" s="321" t="s">
        <v>1216</v>
      </c>
      <c r="C457" s="321" t="s">
        <v>5535</v>
      </c>
      <c r="D457" s="321" t="s">
        <v>5535</v>
      </c>
      <c r="E457" s="321" t="s">
        <v>739</v>
      </c>
      <c r="F457" s="125" t="s">
        <v>740</v>
      </c>
      <c r="G457" s="99">
        <v>9586.69</v>
      </c>
      <c r="H457" s="99">
        <v>1676.31</v>
      </c>
      <c r="I457" s="99">
        <f t="shared" si="128"/>
        <v>11263</v>
      </c>
      <c r="J457" s="71"/>
      <c r="K457" s="71"/>
      <c r="L457" s="153">
        <f t="shared" ref="L457:L475" si="140">J457+K457</f>
        <v>0</v>
      </c>
      <c r="M457" s="153">
        <f t="shared" ref="M457:M475" si="141">G457+J457</f>
        <v>9586.69</v>
      </c>
      <c r="N457" s="153">
        <f t="shared" ref="N457:N475" si="142">H457+K457</f>
        <v>1676.31</v>
      </c>
      <c r="O457" s="153">
        <f t="shared" ref="O457:O475" si="143">I457+L457</f>
        <v>11263</v>
      </c>
      <c r="P457" s="99"/>
      <c r="Q457" s="99"/>
      <c r="R457" s="153">
        <f t="shared" ref="R457:R475" si="144">P457+Q457</f>
        <v>0</v>
      </c>
      <c r="S457" s="119">
        <f t="shared" ref="S457:S475" si="145">M457-P457</f>
        <v>9586.69</v>
      </c>
      <c r="T457" s="119">
        <f t="shared" ref="T457:T475" si="146">N457-Q457</f>
        <v>1676.31</v>
      </c>
      <c r="U457" s="154">
        <f t="shared" ref="U457:U475" si="147">O457-R457</f>
        <v>11263</v>
      </c>
      <c r="V457" s="89"/>
    </row>
    <row r="458" spans="1:22" s="86" customFormat="1" ht="15.75" x14ac:dyDescent="0.25">
      <c r="A458" s="71">
        <v>2</v>
      </c>
      <c r="B458" s="322"/>
      <c r="C458" s="322"/>
      <c r="D458" s="322"/>
      <c r="E458" s="322"/>
      <c r="F458" s="125" t="s">
        <v>741</v>
      </c>
      <c r="G458" s="99">
        <v>22098.390000000003</v>
      </c>
      <c r="H458" s="99">
        <v>1883.61</v>
      </c>
      <c r="I458" s="99">
        <f t="shared" ref="I458:I521" si="148">+G458+H458</f>
        <v>23982.000000000004</v>
      </c>
      <c r="J458" s="71"/>
      <c r="K458" s="71"/>
      <c r="L458" s="153">
        <f t="shared" si="140"/>
        <v>0</v>
      </c>
      <c r="M458" s="153">
        <f t="shared" si="141"/>
        <v>22098.390000000003</v>
      </c>
      <c r="N458" s="153">
        <f t="shared" si="142"/>
        <v>1883.61</v>
      </c>
      <c r="O458" s="153">
        <f t="shared" si="143"/>
        <v>23982.000000000004</v>
      </c>
      <c r="P458" s="99"/>
      <c r="Q458" s="99"/>
      <c r="R458" s="153">
        <f t="shared" si="144"/>
        <v>0</v>
      </c>
      <c r="S458" s="119">
        <f t="shared" si="145"/>
        <v>22098.390000000003</v>
      </c>
      <c r="T458" s="119">
        <f t="shared" si="146"/>
        <v>1883.61</v>
      </c>
      <c r="U458" s="154">
        <f t="shared" si="147"/>
        <v>23982.000000000004</v>
      </c>
      <c r="V458" s="89"/>
    </row>
    <row r="459" spans="1:22" s="86" customFormat="1" ht="15.75" x14ac:dyDescent="0.25">
      <c r="A459" s="71">
        <v>3</v>
      </c>
      <c r="B459" s="322"/>
      <c r="C459" s="322"/>
      <c r="D459" s="322"/>
      <c r="E459" s="322"/>
      <c r="F459" s="125" t="s">
        <v>742</v>
      </c>
      <c r="G459" s="99">
        <v>12020.58</v>
      </c>
      <c r="H459" s="99">
        <v>6595.42</v>
      </c>
      <c r="I459" s="99">
        <f t="shared" si="148"/>
        <v>18616</v>
      </c>
      <c r="J459" s="71"/>
      <c r="K459" s="71"/>
      <c r="L459" s="153">
        <f t="shared" si="140"/>
        <v>0</v>
      </c>
      <c r="M459" s="153">
        <f t="shared" si="141"/>
        <v>12020.58</v>
      </c>
      <c r="N459" s="153">
        <f t="shared" si="142"/>
        <v>6595.42</v>
      </c>
      <c r="O459" s="153">
        <f t="shared" si="143"/>
        <v>18616</v>
      </c>
      <c r="P459" s="99"/>
      <c r="Q459" s="99"/>
      <c r="R459" s="153">
        <f t="shared" si="144"/>
        <v>0</v>
      </c>
      <c r="S459" s="119">
        <f t="shared" si="145"/>
        <v>12020.58</v>
      </c>
      <c r="T459" s="119">
        <f t="shared" si="146"/>
        <v>6595.42</v>
      </c>
      <c r="U459" s="154">
        <f t="shared" si="147"/>
        <v>18616</v>
      </c>
      <c r="V459" s="89"/>
    </row>
    <row r="460" spans="1:22" s="86" customFormat="1" ht="15.75" x14ac:dyDescent="0.25">
      <c r="A460" s="71">
        <v>4</v>
      </c>
      <c r="B460" s="322"/>
      <c r="C460" s="322"/>
      <c r="D460" s="322"/>
      <c r="E460" s="322"/>
      <c r="F460" s="125" t="s">
        <v>743</v>
      </c>
      <c r="G460" s="99">
        <v>67152.89</v>
      </c>
      <c r="H460" s="99">
        <v>14930.11</v>
      </c>
      <c r="I460" s="99">
        <f t="shared" si="148"/>
        <v>82083</v>
      </c>
      <c r="J460" s="71"/>
      <c r="K460" s="71"/>
      <c r="L460" s="153">
        <f t="shared" si="140"/>
        <v>0</v>
      </c>
      <c r="M460" s="153">
        <f t="shared" si="141"/>
        <v>67152.89</v>
      </c>
      <c r="N460" s="153">
        <f t="shared" si="142"/>
        <v>14930.11</v>
      </c>
      <c r="O460" s="153">
        <f t="shared" si="143"/>
        <v>82083</v>
      </c>
      <c r="P460" s="99"/>
      <c r="Q460" s="99"/>
      <c r="R460" s="153">
        <f t="shared" si="144"/>
        <v>0</v>
      </c>
      <c r="S460" s="119">
        <f t="shared" si="145"/>
        <v>67152.89</v>
      </c>
      <c r="T460" s="119">
        <f t="shared" si="146"/>
        <v>14930.11</v>
      </c>
      <c r="U460" s="154">
        <f t="shared" si="147"/>
        <v>82083</v>
      </c>
      <c r="V460" s="89"/>
    </row>
    <row r="461" spans="1:22" s="86" customFormat="1" ht="15.75" x14ac:dyDescent="0.25">
      <c r="A461" s="71">
        <v>5</v>
      </c>
      <c r="B461" s="322"/>
      <c r="C461" s="322"/>
      <c r="D461" s="322"/>
      <c r="E461" s="322"/>
      <c r="F461" s="125" t="s">
        <v>744</v>
      </c>
      <c r="G461" s="99">
        <v>34680.99</v>
      </c>
      <c r="H461" s="99">
        <v>5345.01</v>
      </c>
      <c r="I461" s="99">
        <f t="shared" si="148"/>
        <v>40026</v>
      </c>
      <c r="J461" s="71"/>
      <c r="K461" s="71"/>
      <c r="L461" s="153">
        <f t="shared" si="140"/>
        <v>0</v>
      </c>
      <c r="M461" s="153">
        <f t="shared" si="141"/>
        <v>34680.99</v>
      </c>
      <c r="N461" s="153">
        <f t="shared" si="142"/>
        <v>5345.01</v>
      </c>
      <c r="O461" s="153">
        <f t="shared" si="143"/>
        <v>40026</v>
      </c>
      <c r="P461" s="99"/>
      <c r="Q461" s="99"/>
      <c r="R461" s="153">
        <f t="shared" si="144"/>
        <v>0</v>
      </c>
      <c r="S461" s="119">
        <f t="shared" si="145"/>
        <v>34680.99</v>
      </c>
      <c r="T461" s="119">
        <f t="shared" si="146"/>
        <v>5345.01</v>
      </c>
      <c r="U461" s="154">
        <f t="shared" si="147"/>
        <v>40026</v>
      </c>
      <c r="V461" s="89"/>
    </row>
    <row r="462" spans="1:22" s="86" customFormat="1" ht="15.75" x14ac:dyDescent="0.25">
      <c r="A462" s="71">
        <v>6</v>
      </c>
      <c r="B462" s="322"/>
      <c r="C462" s="322"/>
      <c r="D462" s="322"/>
      <c r="E462" s="322"/>
      <c r="F462" s="125" t="s">
        <v>745</v>
      </c>
      <c r="G462" s="99">
        <v>9346.6200000000008</v>
      </c>
      <c r="H462" s="99">
        <v>1730.38</v>
      </c>
      <c r="I462" s="99">
        <f t="shared" si="148"/>
        <v>11077</v>
      </c>
      <c r="J462" s="71"/>
      <c r="K462" s="71"/>
      <c r="L462" s="153">
        <f t="shared" si="140"/>
        <v>0</v>
      </c>
      <c r="M462" s="153">
        <f t="shared" si="141"/>
        <v>9346.6200000000008</v>
      </c>
      <c r="N462" s="153">
        <f t="shared" si="142"/>
        <v>1730.38</v>
      </c>
      <c r="O462" s="153">
        <f t="shared" si="143"/>
        <v>11077</v>
      </c>
      <c r="P462" s="99"/>
      <c r="Q462" s="99"/>
      <c r="R462" s="153">
        <f t="shared" si="144"/>
        <v>0</v>
      </c>
      <c r="S462" s="119">
        <f t="shared" si="145"/>
        <v>9346.6200000000008</v>
      </c>
      <c r="T462" s="119">
        <f t="shared" si="146"/>
        <v>1730.38</v>
      </c>
      <c r="U462" s="154">
        <f t="shared" si="147"/>
        <v>11077</v>
      </c>
      <c r="V462" s="89"/>
    </row>
    <row r="463" spans="1:22" s="86" customFormat="1" ht="15.75" x14ac:dyDescent="0.25">
      <c r="A463" s="71">
        <v>7</v>
      </c>
      <c r="B463" s="322"/>
      <c r="C463" s="322"/>
      <c r="D463" s="322"/>
      <c r="E463" s="322"/>
      <c r="F463" s="125" t="s">
        <v>252</v>
      </c>
      <c r="G463" s="99">
        <v>25586.940000000002</v>
      </c>
      <c r="H463" s="99">
        <v>15321.06</v>
      </c>
      <c r="I463" s="99">
        <f t="shared" si="148"/>
        <v>40908</v>
      </c>
      <c r="J463" s="71"/>
      <c r="K463" s="71"/>
      <c r="L463" s="153">
        <f t="shared" si="140"/>
        <v>0</v>
      </c>
      <c r="M463" s="153">
        <f t="shared" si="141"/>
        <v>25586.940000000002</v>
      </c>
      <c r="N463" s="153">
        <f t="shared" si="142"/>
        <v>15321.06</v>
      </c>
      <c r="O463" s="153">
        <f t="shared" si="143"/>
        <v>40908</v>
      </c>
      <c r="P463" s="99"/>
      <c r="Q463" s="99"/>
      <c r="R463" s="153">
        <f t="shared" si="144"/>
        <v>0</v>
      </c>
      <c r="S463" s="119">
        <f t="shared" si="145"/>
        <v>25586.940000000002</v>
      </c>
      <c r="T463" s="119">
        <f t="shared" si="146"/>
        <v>15321.06</v>
      </c>
      <c r="U463" s="154">
        <f t="shared" si="147"/>
        <v>40908</v>
      </c>
      <c r="V463" s="89"/>
    </row>
    <row r="464" spans="1:22" s="86" customFormat="1" ht="15.75" x14ac:dyDescent="0.25">
      <c r="A464" s="71">
        <v>8</v>
      </c>
      <c r="B464" s="322"/>
      <c r="C464" s="322"/>
      <c r="D464" s="322"/>
      <c r="E464" s="322"/>
      <c r="F464" s="125" t="s">
        <v>253</v>
      </c>
      <c r="G464" s="99">
        <v>9654.7200000000012</v>
      </c>
      <c r="H464" s="99">
        <v>4692.28</v>
      </c>
      <c r="I464" s="99">
        <f t="shared" si="148"/>
        <v>14347</v>
      </c>
      <c r="J464" s="71"/>
      <c r="K464" s="71"/>
      <c r="L464" s="153">
        <f t="shared" si="140"/>
        <v>0</v>
      </c>
      <c r="M464" s="153">
        <f t="shared" si="141"/>
        <v>9654.7200000000012</v>
      </c>
      <c r="N464" s="153">
        <f t="shared" si="142"/>
        <v>4692.28</v>
      </c>
      <c r="O464" s="153">
        <f t="shared" si="143"/>
        <v>14347</v>
      </c>
      <c r="P464" s="99"/>
      <c r="Q464" s="99"/>
      <c r="R464" s="153">
        <f t="shared" si="144"/>
        <v>0</v>
      </c>
      <c r="S464" s="119">
        <f t="shared" si="145"/>
        <v>9654.7200000000012</v>
      </c>
      <c r="T464" s="119">
        <f t="shared" si="146"/>
        <v>4692.28</v>
      </c>
      <c r="U464" s="154">
        <f t="shared" si="147"/>
        <v>14347</v>
      </c>
      <c r="V464" s="89"/>
    </row>
    <row r="465" spans="1:22" s="86" customFormat="1" ht="15.75" x14ac:dyDescent="0.25">
      <c r="A465" s="71">
        <v>9</v>
      </c>
      <c r="B465" s="322"/>
      <c r="C465" s="322"/>
      <c r="D465" s="322"/>
      <c r="E465" s="322"/>
      <c r="F465" s="125" t="s">
        <v>254</v>
      </c>
      <c r="G465" s="99">
        <v>8278.33</v>
      </c>
      <c r="H465" s="99">
        <v>1784.67</v>
      </c>
      <c r="I465" s="99">
        <f t="shared" si="148"/>
        <v>10063</v>
      </c>
      <c r="J465" s="71"/>
      <c r="K465" s="71"/>
      <c r="L465" s="153">
        <f t="shared" si="140"/>
        <v>0</v>
      </c>
      <c r="M465" s="153">
        <f t="shared" si="141"/>
        <v>8278.33</v>
      </c>
      <c r="N465" s="153">
        <f t="shared" si="142"/>
        <v>1784.67</v>
      </c>
      <c r="O465" s="153">
        <f t="shared" si="143"/>
        <v>10063</v>
      </c>
      <c r="P465" s="99"/>
      <c r="Q465" s="99"/>
      <c r="R465" s="153">
        <f t="shared" si="144"/>
        <v>0</v>
      </c>
      <c r="S465" s="119">
        <f t="shared" si="145"/>
        <v>8278.33</v>
      </c>
      <c r="T465" s="119">
        <f t="shared" si="146"/>
        <v>1784.67</v>
      </c>
      <c r="U465" s="154">
        <f t="shared" si="147"/>
        <v>10063</v>
      </c>
      <c r="V465" s="89"/>
    </row>
    <row r="466" spans="1:22" s="86" customFormat="1" ht="15.75" x14ac:dyDescent="0.25">
      <c r="A466" s="71">
        <v>10</v>
      </c>
      <c r="B466" s="322"/>
      <c r="C466" s="322"/>
      <c r="D466" s="322"/>
      <c r="E466" s="322"/>
      <c r="F466" s="125" t="s">
        <v>255</v>
      </c>
      <c r="G466" s="99">
        <v>19073.239999999998</v>
      </c>
      <c r="H466" s="99">
        <v>11545.76</v>
      </c>
      <c r="I466" s="99">
        <f t="shared" si="148"/>
        <v>30619</v>
      </c>
      <c r="J466" s="71"/>
      <c r="K466" s="71"/>
      <c r="L466" s="153">
        <f t="shared" si="140"/>
        <v>0</v>
      </c>
      <c r="M466" s="153">
        <f t="shared" si="141"/>
        <v>19073.239999999998</v>
      </c>
      <c r="N466" s="153">
        <f t="shared" si="142"/>
        <v>11545.76</v>
      </c>
      <c r="O466" s="153">
        <f t="shared" si="143"/>
        <v>30619</v>
      </c>
      <c r="P466" s="99"/>
      <c r="Q466" s="99"/>
      <c r="R466" s="153">
        <f t="shared" si="144"/>
        <v>0</v>
      </c>
      <c r="S466" s="119">
        <f t="shared" si="145"/>
        <v>19073.239999999998</v>
      </c>
      <c r="T466" s="119">
        <f t="shared" si="146"/>
        <v>11545.76</v>
      </c>
      <c r="U466" s="154">
        <f t="shared" si="147"/>
        <v>30619</v>
      </c>
      <c r="V466" s="89"/>
    </row>
    <row r="467" spans="1:22" s="86" customFormat="1" ht="15.75" x14ac:dyDescent="0.25">
      <c r="A467" s="71">
        <v>11</v>
      </c>
      <c r="B467" s="322"/>
      <c r="C467" s="322"/>
      <c r="D467" s="322"/>
      <c r="E467" s="322"/>
      <c r="F467" s="125" t="s">
        <v>746</v>
      </c>
      <c r="G467" s="99">
        <v>10870.73</v>
      </c>
      <c r="H467" s="99">
        <v>3809.27</v>
      </c>
      <c r="I467" s="99">
        <f t="shared" si="148"/>
        <v>14680</v>
      </c>
      <c r="J467" s="71"/>
      <c r="K467" s="71"/>
      <c r="L467" s="153">
        <f t="shared" si="140"/>
        <v>0</v>
      </c>
      <c r="M467" s="153">
        <f t="shared" si="141"/>
        <v>10870.73</v>
      </c>
      <c r="N467" s="153">
        <f t="shared" si="142"/>
        <v>3809.27</v>
      </c>
      <c r="O467" s="153">
        <f t="shared" si="143"/>
        <v>14680</v>
      </c>
      <c r="P467" s="99"/>
      <c r="Q467" s="99"/>
      <c r="R467" s="153">
        <f t="shared" si="144"/>
        <v>0</v>
      </c>
      <c r="S467" s="119">
        <f t="shared" si="145"/>
        <v>10870.73</v>
      </c>
      <c r="T467" s="119">
        <f t="shared" si="146"/>
        <v>3809.27</v>
      </c>
      <c r="U467" s="154">
        <f t="shared" si="147"/>
        <v>14680</v>
      </c>
      <c r="V467" s="89"/>
    </row>
    <row r="468" spans="1:22" s="86" customFormat="1" ht="15.75" x14ac:dyDescent="0.25">
      <c r="A468" s="71">
        <v>12</v>
      </c>
      <c r="B468" s="322"/>
      <c r="C468" s="322"/>
      <c r="D468" s="322"/>
      <c r="E468" s="322"/>
      <c r="F468" s="125" t="s">
        <v>747</v>
      </c>
      <c r="G468" s="99">
        <v>9935.36</v>
      </c>
      <c r="H468" s="99">
        <v>6822.64</v>
      </c>
      <c r="I468" s="99">
        <f t="shared" si="148"/>
        <v>16758</v>
      </c>
      <c r="J468" s="71"/>
      <c r="K468" s="71"/>
      <c r="L468" s="153">
        <f t="shared" si="140"/>
        <v>0</v>
      </c>
      <c r="M468" s="153">
        <f t="shared" si="141"/>
        <v>9935.36</v>
      </c>
      <c r="N468" s="153">
        <f t="shared" si="142"/>
        <v>6822.64</v>
      </c>
      <c r="O468" s="153">
        <f t="shared" si="143"/>
        <v>16758</v>
      </c>
      <c r="P468" s="99"/>
      <c r="Q468" s="99"/>
      <c r="R468" s="153">
        <f t="shared" si="144"/>
        <v>0</v>
      </c>
      <c r="S468" s="119">
        <f t="shared" si="145"/>
        <v>9935.36</v>
      </c>
      <c r="T468" s="119">
        <f t="shared" si="146"/>
        <v>6822.64</v>
      </c>
      <c r="U468" s="154">
        <f t="shared" si="147"/>
        <v>16758</v>
      </c>
      <c r="V468" s="89"/>
    </row>
    <row r="469" spans="1:22" s="86" customFormat="1" ht="15.75" x14ac:dyDescent="0.25">
      <c r="A469" s="71">
        <v>13</v>
      </c>
      <c r="B469" s="322"/>
      <c r="C469" s="322"/>
      <c r="D469" s="322"/>
      <c r="E469" s="322"/>
      <c r="F469" s="125" t="s">
        <v>748</v>
      </c>
      <c r="G469" s="99">
        <v>17586.670000000002</v>
      </c>
      <c r="H469" s="99">
        <v>9782.33</v>
      </c>
      <c r="I469" s="99">
        <f t="shared" si="148"/>
        <v>27369</v>
      </c>
      <c r="J469" s="71"/>
      <c r="K469" s="71"/>
      <c r="L469" s="153">
        <f t="shared" si="140"/>
        <v>0</v>
      </c>
      <c r="M469" s="153">
        <f t="shared" si="141"/>
        <v>17586.670000000002</v>
      </c>
      <c r="N469" s="153">
        <f t="shared" si="142"/>
        <v>9782.33</v>
      </c>
      <c r="O469" s="153">
        <f t="shared" si="143"/>
        <v>27369</v>
      </c>
      <c r="P469" s="99"/>
      <c r="Q469" s="99"/>
      <c r="R469" s="153">
        <f t="shared" si="144"/>
        <v>0</v>
      </c>
      <c r="S469" s="119">
        <f t="shared" si="145"/>
        <v>17586.670000000002</v>
      </c>
      <c r="T469" s="119">
        <f t="shared" si="146"/>
        <v>9782.33</v>
      </c>
      <c r="U469" s="154">
        <f t="shared" si="147"/>
        <v>27369</v>
      </c>
      <c r="V469" s="89"/>
    </row>
    <row r="470" spans="1:22" s="86" customFormat="1" ht="15.75" x14ac:dyDescent="0.25">
      <c r="A470" s="71">
        <v>14</v>
      </c>
      <c r="B470" s="322"/>
      <c r="C470" s="322"/>
      <c r="D470" s="322"/>
      <c r="E470" s="322"/>
      <c r="F470" s="125" t="s">
        <v>749</v>
      </c>
      <c r="G470" s="99">
        <v>9991.58</v>
      </c>
      <c r="H470" s="99">
        <v>4980.42</v>
      </c>
      <c r="I470" s="99">
        <f t="shared" si="148"/>
        <v>14972</v>
      </c>
      <c r="J470" s="71"/>
      <c r="K470" s="71"/>
      <c r="L470" s="153">
        <f t="shared" si="140"/>
        <v>0</v>
      </c>
      <c r="M470" s="153">
        <f t="shared" si="141"/>
        <v>9991.58</v>
      </c>
      <c r="N470" s="153">
        <f t="shared" si="142"/>
        <v>4980.42</v>
      </c>
      <c r="O470" s="153">
        <f t="shared" si="143"/>
        <v>14972</v>
      </c>
      <c r="P470" s="99"/>
      <c r="Q470" s="99"/>
      <c r="R470" s="153">
        <f t="shared" si="144"/>
        <v>0</v>
      </c>
      <c r="S470" s="119">
        <f t="shared" si="145"/>
        <v>9991.58</v>
      </c>
      <c r="T470" s="119">
        <f t="shared" si="146"/>
        <v>4980.42</v>
      </c>
      <c r="U470" s="154">
        <f t="shared" si="147"/>
        <v>14972</v>
      </c>
      <c r="V470" s="89"/>
    </row>
    <row r="471" spans="1:22" s="86" customFormat="1" ht="15.75" x14ac:dyDescent="0.25">
      <c r="A471" s="71">
        <v>15</v>
      </c>
      <c r="B471" s="322"/>
      <c r="C471" s="322"/>
      <c r="D471" s="322"/>
      <c r="E471" s="322"/>
      <c r="F471" s="125" t="s">
        <v>750</v>
      </c>
      <c r="G471" s="99">
        <v>3895.66</v>
      </c>
      <c r="H471" s="99">
        <v>1052.3399999999999</v>
      </c>
      <c r="I471" s="99">
        <f t="shared" si="148"/>
        <v>4948</v>
      </c>
      <c r="J471" s="71"/>
      <c r="K471" s="71"/>
      <c r="L471" s="153">
        <f t="shared" si="140"/>
        <v>0</v>
      </c>
      <c r="M471" s="153">
        <f t="shared" si="141"/>
        <v>3895.66</v>
      </c>
      <c r="N471" s="153">
        <f t="shared" si="142"/>
        <v>1052.3399999999999</v>
      </c>
      <c r="O471" s="153">
        <f t="shared" si="143"/>
        <v>4948</v>
      </c>
      <c r="P471" s="99"/>
      <c r="Q471" s="99"/>
      <c r="R471" s="153">
        <f t="shared" si="144"/>
        <v>0</v>
      </c>
      <c r="S471" s="119">
        <f t="shared" si="145"/>
        <v>3895.66</v>
      </c>
      <c r="T471" s="119">
        <f t="shared" si="146"/>
        <v>1052.3399999999999</v>
      </c>
      <c r="U471" s="154">
        <f t="shared" si="147"/>
        <v>4948</v>
      </c>
      <c r="V471" s="89"/>
    </row>
    <row r="472" spans="1:22" s="86" customFormat="1" ht="15.75" x14ac:dyDescent="0.25">
      <c r="A472" s="71">
        <v>16</v>
      </c>
      <c r="B472" s="322"/>
      <c r="C472" s="322"/>
      <c r="D472" s="322"/>
      <c r="E472" s="322"/>
      <c r="F472" s="125" t="s">
        <v>751</v>
      </c>
      <c r="G472" s="99">
        <v>16040.92</v>
      </c>
      <c r="H472" s="99">
        <v>6312.08</v>
      </c>
      <c r="I472" s="99">
        <f t="shared" si="148"/>
        <v>22353</v>
      </c>
      <c r="J472" s="71"/>
      <c r="K472" s="71"/>
      <c r="L472" s="153">
        <f t="shared" si="140"/>
        <v>0</v>
      </c>
      <c r="M472" s="153">
        <f t="shared" si="141"/>
        <v>16040.92</v>
      </c>
      <c r="N472" s="153">
        <f t="shared" si="142"/>
        <v>6312.08</v>
      </c>
      <c r="O472" s="153">
        <f t="shared" si="143"/>
        <v>22353</v>
      </c>
      <c r="P472" s="99"/>
      <c r="Q472" s="99"/>
      <c r="R472" s="153">
        <f t="shared" si="144"/>
        <v>0</v>
      </c>
      <c r="S472" s="119">
        <f t="shared" si="145"/>
        <v>16040.92</v>
      </c>
      <c r="T472" s="119">
        <f t="shared" si="146"/>
        <v>6312.08</v>
      </c>
      <c r="U472" s="154">
        <f t="shared" si="147"/>
        <v>22353</v>
      </c>
      <c r="V472" s="89"/>
    </row>
    <row r="473" spans="1:22" s="86" customFormat="1" ht="15.75" x14ac:dyDescent="0.25">
      <c r="A473" s="71">
        <v>17</v>
      </c>
      <c r="B473" s="322"/>
      <c r="C473" s="322"/>
      <c r="D473" s="322"/>
      <c r="E473" s="322"/>
      <c r="F473" s="132" t="s">
        <v>752</v>
      </c>
      <c r="G473" s="99">
        <v>9627.7800000000007</v>
      </c>
      <c r="H473" s="99">
        <v>2617.2199999999998</v>
      </c>
      <c r="I473" s="99">
        <f t="shared" si="148"/>
        <v>12245</v>
      </c>
      <c r="J473" s="71"/>
      <c r="K473" s="71"/>
      <c r="L473" s="153">
        <f t="shared" si="140"/>
        <v>0</v>
      </c>
      <c r="M473" s="153">
        <f t="shared" si="141"/>
        <v>9627.7800000000007</v>
      </c>
      <c r="N473" s="153">
        <f t="shared" si="142"/>
        <v>2617.2199999999998</v>
      </c>
      <c r="O473" s="153">
        <f t="shared" si="143"/>
        <v>12245</v>
      </c>
      <c r="P473" s="99"/>
      <c r="Q473" s="99"/>
      <c r="R473" s="153">
        <f t="shared" si="144"/>
        <v>0</v>
      </c>
      <c r="S473" s="119">
        <f t="shared" si="145"/>
        <v>9627.7800000000007</v>
      </c>
      <c r="T473" s="119">
        <f t="shared" si="146"/>
        <v>2617.2199999999998</v>
      </c>
      <c r="U473" s="154">
        <f t="shared" si="147"/>
        <v>12245</v>
      </c>
      <c r="V473" s="89"/>
    </row>
    <row r="474" spans="1:22" s="86" customFormat="1" ht="15.75" x14ac:dyDescent="0.25">
      <c r="A474" s="71">
        <v>18</v>
      </c>
      <c r="B474" s="322"/>
      <c r="C474" s="322"/>
      <c r="D474" s="322"/>
      <c r="E474" s="322"/>
      <c r="F474" s="132" t="s">
        <v>753</v>
      </c>
      <c r="G474" s="99">
        <v>8246.6</v>
      </c>
      <c r="H474" s="99">
        <v>1200.4000000000001</v>
      </c>
      <c r="I474" s="99">
        <f t="shared" si="148"/>
        <v>9447</v>
      </c>
      <c r="J474" s="71"/>
      <c r="K474" s="71"/>
      <c r="L474" s="153">
        <f t="shared" si="140"/>
        <v>0</v>
      </c>
      <c r="M474" s="153">
        <f t="shared" si="141"/>
        <v>8246.6</v>
      </c>
      <c r="N474" s="153">
        <f t="shared" si="142"/>
        <v>1200.4000000000001</v>
      </c>
      <c r="O474" s="153">
        <f t="shared" si="143"/>
        <v>9447</v>
      </c>
      <c r="P474" s="99"/>
      <c r="Q474" s="99"/>
      <c r="R474" s="153">
        <f t="shared" si="144"/>
        <v>0</v>
      </c>
      <c r="S474" s="119">
        <f t="shared" si="145"/>
        <v>8246.6</v>
      </c>
      <c r="T474" s="119">
        <f t="shared" si="146"/>
        <v>1200.4000000000001</v>
      </c>
      <c r="U474" s="154">
        <f t="shared" si="147"/>
        <v>9447</v>
      </c>
      <c r="V474" s="89"/>
    </row>
    <row r="475" spans="1:22" s="86" customFormat="1" ht="15.75" x14ac:dyDescent="0.25">
      <c r="A475" s="71">
        <v>19</v>
      </c>
      <c r="B475" s="336"/>
      <c r="C475" s="336"/>
      <c r="D475" s="336"/>
      <c r="E475" s="336"/>
      <c r="F475" s="132" t="s">
        <v>5489</v>
      </c>
      <c r="G475" s="99">
        <v>16308.29</v>
      </c>
      <c r="H475" s="99">
        <v>157.71</v>
      </c>
      <c r="I475" s="99">
        <f t="shared" si="148"/>
        <v>16466</v>
      </c>
      <c r="J475" s="71"/>
      <c r="K475" s="71"/>
      <c r="L475" s="153">
        <f t="shared" si="140"/>
        <v>0</v>
      </c>
      <c r="M475" s="153">
        <f t="shared" si="141"/>
        <v>16308.29</v>
      </c>
      <c r="N475" s="153">
        <f t="shared" si="142"/>
        <v>157.71</v>
      </c>
      <c r="O475" s="153">
        <f t="shared" si="143"/>
        <v>16466</v>
      </c>
      <c r="P475" s="99"/>
      <c r="Q475" s="99"/>
      <c r="R475" s="153">
        <f t="shared" si="144"/>
        <v>0</v>
      </c>
      <c r="S475" s="119">
        <f t="shared" si="145"/>
        <v>16308.29</v>
      </c>
      <c r="T475" s="119">
        <f t="shared" si="146"/>
        <v>157.71</v>
      </c>
      <c r="U475" s="154">
        <f t="shared" si="147"/>
        <v>16466</v>
      </c>
      <c r="V475" s="89"/>
    </row>
    <row r="476" spans="1:22" s="113" customFormat="1" ht="15.75" x14ac:dyDescent="0.25">
      <c r="A476" s="318" t="s">
        <v>43</v>
      </c>
      <c r="B476" s="319"/>
      <c r="C476" s="319"/>
      <c r="D476" s="319"/>
      <c r="E476" s="319"/>
      <c r="F476" s="135">
        <f>A475</f>
        <v>19</v>
      </c>
      <c r="G476" s="75">
        <f>SUM(G457:G475)</f>
        <v>319982.97999999992</v>
      </c>
      <c r="H476" s="75">
        <f t="shared" ref="H476:U476" si="149">SUM(H457:H475)</f>
        <v>102239.02</v>
      </c>
      <c r="I476" s="75">
        <f t="shared" si="149"/>
        <v>422222</v>
      </c>
      <c r="J476" s="75">
        <f t="shared" si="149"/>
        <v>0</v>
      </c>
      <c r="K476" s="75">
        <f t="shared" si="149"/>
        <v>0</v>
      </c>
      <c r="L476" s="75">
        <f t="shared" si="149"/>
        <v>0</v>
      </c>
      <c r="M476" s="75">
        <f t="shared" si="149"/>
        <v>319982.97999999992</v>
      </c>
      <c r="N476" s="75">
        <f t="shared" si="149"/>
        <v>102239.02</v>
      </c>
      <c r="O476" s="75">
        <f t="shared" si="149"/>
        <v>422222</v>
      </c>
      <c r="P476" s="75">
        <f t="shared" si="149"/>
        <v>0</v>
      </c>
      <c r="Q476" s="75">
        <f t="shared" si="149"/>
        <v>0</v>
      </c>
      <c r="R476" s="75">
        <f t="shared" si="149"/>
        <v>0</v>
      </c>
      <c r="S476" s="75">
        <f t="shared" si="149"/>
        <v>319982.97999999992</v>
      </c>
      <c r="T476" s="75">
        <f t="shared" si="149"/>
        <v>102239.02</v>
      </c>
      <c r="U476" s="75">
        <f t="shared" si="149"/>
        <v>422222</v>
      </c>
      <c r="V476" s="83"/>
    </row>
    <row r="477" spans="1:22" s="86" customFormat="1" ht="15.75" x14ac:dyDescent="0.25">
      <c r="A477" s="71">
        <v>1</v>
      </c>
      <c r="B477" s="321" t="s">
        <v>1216</v>
      </c>
      <c r="C477" s="321" t="s">
        <v>5535</v>
      </c>
      <c r="D477" s="321" t="s">
        <v>5535</v>
      </c>
      <c r="E477" s="321" t="s">
        <v>885</v>
      </c>
      <c r="F477" s="125" t="s">
        <v>72</v>
      </c>
      <c r="G477" s="99">
        <v>40086.829999999994</v>
      </c>
      <c r="H477" s="99">
        <v>9473.17</v>
      </c>
      <c r="I477" s="99">
        <f t="shared" si="148"/>
        <v>49559.999999999993</v>
      </c>
      <c r="J477" s="71"/>
      <c r="K477" s="71"/>
      <c r="L477" s="153">
        <f t="shared" ref="L477:L491" si="150">J477+K477</f>
        <v>0</v>
      </c>
      <c r="M477" s="153">
        <f t="shared" ref="M477:M491" si="151">G477+J477</f>
        <v>40086.829999999994</v>
      </c>
      <c r="N477" s="153">
        <f t="shared" ref="N477:N491" si="152">H477+K477</f>
        <v>9473.17</v>
      </c>
      <c r="O477" s="153">
        <f t="shared" ref="O477:O491" si="153">I477+L477</f>
        <v>49559.999999999993</v>
      </c>
      <c r="P477" s="99"/>
      <c r="Q477" s="99"/>
      <c r="R477" s="153">
        <f t="shared" ref="R477:R491" si="154">P477+Q477</f>
        <v>0</v>
      </c>
      <c r="S477" s="119">
        <f t="shared" ref="S477:S491" si="155">M477-P477</f>
        <v>40086.829999999994</v>
      </c>
      <c r="T477" s="119">
        <f t="shared" ref="T477:T491" si="156">N477-Q477</f>
        <v>9473.17</v>
      </c>
      <c r="U477" s="154">
        <f t="shared" ref="U477:U491" si="157">O477-R477</f>
        <v>49559.999999999993</v>
      </c>
      <c r="V477" s="89"/>
    </row>
    <row r="478" spans="1:22" s="86" customFormat="1" ht="15.75" x14ac:dyDescent="0.25">
      <c r="A478" s="71">
        <v>2</v>
      </c>
      <c r="B478" s="322"/>
      <c r="C478" s="322"/>
      <c r="D478" s="322"/>
      <c r="E478" s="322"/>
      <c r="F478" s="125" t="s">
        <v>63</v>
      </c>
      <c r="G478" s="99">
        <v>12797.89</v>
      </c>
      <c r="H478" s="99">
        <v>2261.11</v>
      </c>
      <c r="I478" s="99">
        <f t="shared" si="148"/>
        <v>15059</v>
      </c>
      <c r="J478" s="71"/>
      <c r="K478" s="71"/>
      <c r="L478" s="153">
        <f t="shared" si="150"/>
        <v>0</v>
      </c>
      <c r="M478" s="153">
        <f t="shared" si="151"/>
        <v>12797.89</v>
      </c>
      <c r="N478" s="153">
        <f t="shared" si="152"/>
        <v>2261.11</v>
      </c>
      <c r="O478" s="153">
        <f t="shared" si="153"/>
        <v>15059</v>
      </c>
      <c r="P478" s="99"/>
      <c r="Q478" s="99"/>
      <c r="R478" s="153">
        <f t="shared" si="154"/>
        <v>0</v>
      </c>
      <c r="S478" s="119">
        <f t="shared" si="155"/>
        <v>12797.89</v>
      </c>
      <c r="T478" s="119">
        <f t="shared" si="156"/>
        <v>2261.11</v>
      </c>
      <c r="U478" s="154">
        <f t="shared" si="157"/>
        <v>15059</v>
      </c>
      <c r="V478" s="89"/>
    </row>
    <row r="479" spans="1:22" s="86" customFormat="1" ht="15.75" x14ac:dyDescent="0.25">
      <c r="A479" s="71">
        <v>3</v>
      </c>
      <c r="B479" s="322"/>
      <c r="C479" s="322"/>
      <c r="D479" s="322"/>
      <c r="E479" s="322"/>
      <c r="F479" s="125" t="s">
        <v>64</v>
      </c>
      <c r="G479" s="99">
        <v>21859.710000000003</v>
      </c>
      <c r="H479" s="99">
        <v>2628.29</v>
      </c>
      <c r="I479" s="99">
        <f t="shared" si="148"/>
        <v>24488.000000000004</v>
      </c>
      <c r="J479" s="71"/>
      <c r="K479" s="71"/>
      <c r="L479" s="153">
        <f t="shared" si="150"/>
        <v>0</v>
      </c>
      <c r="M479" s="153">
        <f t="shared" si="151"/>
        <v>21859.710000000003</v>
      </c>
      <c r="N479" s="153">
        <f t="shared" si="152"/>
        <v>2628.29</v>
      </c>
      <c r="O479" s="153">
        <f t="shared" si="153"/>
        <v>24488.000000000004</v>
      </c>
      <c r="P479" s="99"/>
      <c r="Q479" s="99"/>
      <c r="R479" s="153">
        <f t="shared" si="154"/>
        <v>0</v>
      </c>
      <c r="S479" s="119">
        <f t="shared" si="155"/>
        <v>21859.710000000003</v>
      </c>
      <c r="T479" s="119">
        <f t="shared" si="156"/>
        <v>2628.29</v>
      </c>
      <c r="U479" s="154">
        <f t="shared" si="157"/>
        <v>24488.000000000004</v>
      </c>
      <c r="V479" s="89"/>
    </row>
    <row r="480" spans="1:22" s="86" customFormat="1" ht="15.75" x14ac:dyDescent="0.25">
      <c r="A480" s="71">
        <v>4</v>
      </c>
      <c r="B480" s="322"/>
      <c r="C480" s="322"/>
      <c r="D480" s="322"/>
      <c r="E480" s="322"/>
      <c r="F480" s="125" t="s">
        <v>65</v>
      </c>
      <c r="G480" s="99">
        <v>12604.339999999998</v>
      </c>
      <c r="H480" s="99">
        <v>3581.66</v>
      </c>
      <c r="I480" s="99">
        <f t="shared" si="148"/>
        <v>16185.999999999998</v>
      </c>
      <c r="J480" s="71"/>
      <c r="K480" s="71"/>
      <c r="L480" s="153">
        <f t="shared" si="150"/>
        <v>0</v>
      </c>
      <c r="M480" s="153">
        <f t="shared" si="151"/>
        <v>12604.339999999998</v>
      </c>
      <c r="N480" s="153">
        <f t="shared" si="152"/>
        <v>3581.66</v>
      </c>
      <c r="O480" s="153">
        <f t="shared" si="153"/>
        <v>16185.999999999998</v>
      </c>
      <c r="P480" s="99"/>
      <c r="Q480" s="99"/>
      <c r="R480" s="153">
        <f t="shared" si="154"/>
        <v>0</v>
      </c>
      <c r="S480" s="119">
        <f t="shared" si="155"/>
        <v>12604.339999999998</v>
      </c>
      <c r="T480" s="119">
        <f t="shared" si="156"/>
        <v>3581.66</v>
      </c>
      <c r="U480" s="154">
        <f t="shared" si="157"/>
        <v>16185.999999999998</v>
      </c>
      <c r="V480" s="89"/>
    </row>
    <row r="481" spans="1:22" s="86" customFormat="1" ht="15.75" x14ac:dyDescent="0.25">
      <c r="A481" s="71">
        <v>5</v>
      </c>
      <c r="B481" s="322"/>
      <c r="C481" s="322"/>
      <c r="D481" s="322"/>
      <c r="E481" s="322"/>
      <c r="F481" s="125" t="s">
        <v>886</v>
      </c>
      <c r="G481" s="99">
        <v>23156.75</v>
      </c>
      <c r="H481" s="99">
        <v>5314.25</v>
      </c>
      <c r="I481" s="99">
        <f t="shared" si="148"/>
        <v>28471</v>
      </c>
      <c r="J481" s="71"/>
      <c r="K481" s="71"/>
      <c r="L481" s="153">
        <f t="shared" si="150"/>
        <v>0</v>
      </c>
      <c r="M481" s="153">
        <f t="shared" si="151"/>
        <v>23156.75</v>
      </c>
      <c r="N481" s="153">
        <f t="shared" si="152"/>
        <v>5314.25</v>
      </c>
      <c r="O481" s="153">
        <f t="shared" si="153"/>
        <v>28471</v>
      </c>
      <c r="P481" s="99"/>
      <c r="Q481" s="99"/>
      <c r="R481" s="153">
        <f t="shared" si="154"/>
        <v>0</v>
      </c>
      <c r="S481" s="119">
        <f t="shared" si="155"/>
        <v>23156.75</v>
      </c>
      <c r="T481" s="119">
        <f t="shared" si="156"/>
        <v>5314.25</v>
      </c>
      <c r="U481" s="154">
        <f t="shared" si="157"/>
        <v>28471</v>
      </c>
      <c r="V481" s="89"/>
    </row>
    <row r="482" spans="1:22" s="86" customFormat="1" ht="15.75" x14ac:dyDescent="0.25">
      <c r="A482" s="71">
        <v>6</v>
      </c>
      <c r="B482" s="322"/>
      <c r="C482" s="322"/>
      <c r="D482" s="322"/>
      <c r="E482" s="322"/>
      <c r="F482" s="125" t="s">
        <v>148</v>
      </c>
      <c r="G482" s="99">
        <v>31928.26</v>
      </c>
      <c r="H482" s="99">
        <v>10255.74</v>
      </c>
      <c r="I482" s="99">
        <f t="shared" si="148"/>
        <v>42184</v>
      </c>
      <c r="J482" s="71"/>
      <c r="K482" s="71"/>
      <c r="L482" s="153">
        <f t="shared" si="150"/>
        <v>0</v>
      </c>
      <c r="M482" s="153">
        <f t="shared" si="151"/>
        <v>31928.26</v>
      </c>
      <c r="N482" s="153">
        <f t="shared" si="152"/>
        <v>10255.74</v>
      </c>
      <c r="O482" s="153">
        <f t="shared" si="153"/>
        <v>42184</v>
      </c>
      <c r="P482" s="99"/>
      <c r="Q482" s="99"/>
      <c r="R482" s="153">
        <f t="shared" si="154"/>
        <v>0</v>
      </c>
      <c r="S482" s="119">
        <f t="shared" si="155"/>
        <v>31928.26</v>
      </c>
      <c r="T482" s="119">
        <f t="shared" si="156"/>
        <v>10255.74</v>
      </c>
      <c r="U482" s="154">
        <f t="shared" si="157"/>
        <v>42184</v>
      </c>
      <c r="V482" s="89"/>
    </row>
    <row r="483" spans="1:22" s="86" customFormat="1" ht="15.75" x14ac:dyDescent="0.25">
      <c r="A483" s="71">
        <v>7</v>
      </c>
      <c r="B483" s="322"/>
      <c r="C483" s="322"/>
      <c r="D483" s="322"/>
      <c r="E483" s="322"/>
      <c r="F483" s="125" t="s">
        <v>149</v>
      </c>
      <c r="G483" s="99">
        <v>27192.280000000002</v>
      </c>
      <c r="H483" s="99">
        <v>2546.7199999999998</v>
      </c>
      <c r="I483" s="99">
        <f t="shared" si="148"/>
        <v>29739.000000000004</v>
      </c>
      <c r="J483" s="71"/>
      <c r="K483" s="71"/>
      <c r="L483" s="153">
        <f t="shared" si="150"/>
        <v>0</v>
      </c>
      <c r="M483" s="153">
        <f t="shared" si="151"/>
        <v>27192.280000000002</v>
      </c>
      <c r="N483" s="153">
        <f t="shared" si="152"/>
        <v>2546.7199999999998</v>
      </c>
      <c r="O483" s="153">
        <f t="shared" si="153"/>
        <v>29739.000000000004</v>
      </c>
      <c r="P483" s="99"/>
      <c r="Q483" s="99"/>
      <c r="R483" s="153">
        <f t="shared" si="154"/>
        <v>0</v>
      </c>
      <c r="S483" s="119">
        <f t="shared" si="155"/>
        <v>27192.280000000002</v>
      </c>
      <c r="T483" s="119">
        <f t="shared" si="156"/>
        <v>2546.7199999999998</v>
      </c>
      <c r="U483" s="154">
        <f t="shared" si="157"/>
        <v>29739.000000000004</v>
      </c>
      <c r="V483" s="89"/>
    </row>
    <row r="484" spans="1:22" s="86" customFormat="1" ht="15.75" x14ac:dyDescent="0.25">
      <c r="A484" s="71">
        <v>8</v>
      </c>
      <c r="B484" s="322"/>
      <c r="C484" s="322"/>
      <c r="D484" s="322"/>
      <c r="E484" s="322"/>
      <c r="F484" s="125" t="s">
        <v>150</v>
      </c>
      <c r="G484" s="99">
        <v>24946.71</v>
      </c>
      <c r="H484" s="99">
        <v>2552.29</v>
      </c>
      <c r="I484" s="99">
        <f t="shared" si="148"/>
        <v>27499</v>
      </c>
      <c r="J484" s="71"/>
      <c r="K484" s="71"/>
      <c r="L484" s="153">
        <f t="shared" si="150"/>
        <v>0</v>
      </c>
      <c r="M484" s="153">
        <f t="shared" si="151"/>
        <v>24946.71</v>
      </c>
      <c r="N484" s="153">
        <f t="shared" si="152"/>
        <v>2552.29</v>
      </c>
      <c r="O484" s="153">
        <f t="shared" si="153"/>
        <v>27499</v>
      </c>
      <c r="P484" s="99"/>
      <c r="Q484" s="99"/>
      <c r="R484" s="153">
        <f t="shared" si="154"/>
        <v>0</v>
      </c>
      <c r="S484" s="119">
        <f t="shared" si="155"/>
        <v>24946.71</v>
      </c>
      <c r="T484" s="119">
        <f t="shared" si="156"/>
        <v>2552.29</v>
      </c>
      <c r="U484" s="154">
        <f t="shared" si="157"/>
        <v>27499</v>
      </c>
      <c r="V484" s="89"/>
    </row>
    <row r="485" spans="1:22" s="86" customFormat="1" ht="15.75" x14ac:dyDescent="0.25">
      <c r="A485" s="71">
        <v>9</v>
      </c>
      <c r="B485" s="322"/>
      <c r="C485" s="322"/>
      <c r="D485" s="322"/>
      <c r="E485" s="322"/>
      <c r="F485" s="125" t="s">
        <v>887</v>
      </c>
      <c r="G485" s="99">
        <v>13777.86</v>
      </c>
      <c r="H485" s="99">
        <v>815.14</v>
      </c>
      <c r="I485" s="99">
        <f t="shared" si="148"/>
        <v>14593</v>
      </c>
      <c r="J485" s="71"/>
      <c r="K485" s="71"/>
      <c r="L485" s="153">
        <f t="shared" si="150"/>
        <v>0</v>
      </c>
      <c r="M485" s="153">
        <f t="shared" si="151"/>
        <v>13777.86</v>
      </c>
      <c r="N485" s="153">
        <f t="shared" si="152"/>
        <v>815.14</v>
      </c>
      <c r="O485" s="153">
        <f t="shared" si="153"/>
        <v>14593</v>
      </c>
      <c r="P485" s="99"/>
      <c r="Q485" s="99"/>
      <c r="R485" s="153">
        <f t="shared" si="154"/>
        <v>0</v>
      </c>
      <c r="S485" s="119">
        <f t="shared" si="155"/>
        <v>13777.86</v>
      </c>
      <c r="T485" s="119">
        <f t="shared" si="156"/>
        <v>815.14</v>
      </c>
      <c r="U485" s="154">
        <f t="shared" si="157"/>
        <v>14593</v>
      </c>
      <c r="V485" s="89"/>
    </row>
    <row r="486" spans="1:22" s="86" customFormat="1" ht="15.75" x14ac:dyDescent="0.25">
      <c r="A486" s="71">
        <v>10</v>
      </c>
      <c r="B486" s="322"/>
      <c r="C486" s="322"/>
      <c r="D486" s="322"/>
      <c r="E486" s="322"/>
      <c r="F486" s="125" t="s">
        <v>888</v>
      </c>
      <c r="G486" s="99">
        <v>2632.31</v>
      </c>
      <c r="H486" s="99">
        <v>756.69</v>
      </c>
      <c r="I486" s="99">
        <f t="shared" si="148"/>
        <v>3389</v>
      </c>
      <c r="J486" s="71"/>
      <c r="K486" s="71"/>
      <c r="L486" s="153">
        <f t="shared" si="150"/>
        <v>0</v>
      </c>
      <c r="M486" s="153">
        <f t="shared" si="151"/>
        <v>2632.31</v>
      </c>
      <c r="N486" s="153">
        <f t="shared" si="152"/>
        <v>756.69</v>
      </c>
      <c r="O486" s="153">
        <f t="shared" si="153"/>
        <v>3389</v>
      </c>
      <c r="P486" s="99"/>
      <c r="Q486" s="99"/>
      <c r="R486" s="153">
        <f t="shared" si="154"/>
        <v>0</v>
      </c>
      <c r="S486" s="119">
        <f t="shared" si="155"/>
        <v>2632.31</v>
      </c>
      <c r="T486" s="119">
        <f t="shared" si="156"/>
        <v>756.69</v>
      </c>
      <c r="U486" s="154">
        <f t="shared" si="157"/>
        <v>3389</v>
      </c>
      <c r="V486" s="89"/>
    </row>
    <row r="487" spans="1:22" s="86" customFormat="1" ht="15.75" x14ac:dyDescent="0.25">
      <c r="A487" s="71">
        <v>11</v>
      </c>
      <c r="B487" s="322"/>
      <c r="C487" s="322"/>
      <c r="D487" s="322"/>
      <c r="E487" s="322"/>
      <c r="F487" s="125" t="s">
        <v>889</v>
      </c>
      <c r="G487" s="99">
        <v>3458.46</v>
      </c>
      <c r="H487" s="99">
        <v>263.54000000000002</v>
      </c>
      <c r="I487" s="99">
        <f t="shared" si="148"/>
        <v>3722</v>
      </c>
      <c r="J487" s="71"/>
      <c r="K487" s="71"/>
      <c r="L487" s="153">
        <f t="shared" si="150"/>
        <v>0</v>
      </c>
      <c r="M487" s="153">
        <f t="shared" si="151"/>
        <v>3458.46</v>
      </c>
      <c r="N487" s="153">
        <f t="shared" si="152"/>
        <v>263.54000000000002</v>
      </c>
      <c r="O487" s="153">
        <f t="shared" si="153"/>
        <v>3722</v>
      </c>
      <c r="P487" s="99"/>
      <c r="Q487" s="99"/>
      <c r="R487" s="153">
        <f t="shared" si="154"/>
        <v>0</v>
      </c>
      <c r="S487" s="119">
        <f t="shared" si="155"/>
        <v>3458.46</v>
      </c>
      <c r="T487" s="119">
        <f t="shared" si="156"/>
        <v>263.54000000000002</v>
      </c>
      <c r="U487" s="154">
        <f t="shared" si="157"/>
        <v>3722</v>
      </c>
      <c r="V487" s="89"/>
    </row>
    <row r="488" spans="1:22" s="86" customFormat="1" ht="15.75" x14ac:dyDescent="0.25">
      <c r="A488" s="71">
        <v>12</v>
      </c>
      <c r="B488" s="322"/>
      <c r="C488" s="322"/>
      <c r="D488" s="322"/>
      <c r="E488" s="322"/>
      <c r="F488" s="125" t="s">
        <v>890</v>
      </c>
      <c r="G488" s="99">
        <v>15073.619999999999</v>
      </c>
      <c r="H488" s="99">
        <v>846.38000000000011</v>
      </c>
      <c r="I488" s="99">
        <f t="shared" si="148"/>
        <v>15920</v>
      </c>
      <c r="J488" s="71"/>
      <c r="K488" s="71"/>
      <c r="L488" s="153">
        <f t="shared" si="150"/>
        <v>0</v>
      </c>
      <c r="M488" s="153">
        <f t="shared" si="151"/>
        <v>15073.619999999999</v>
      </c>
      <c r="N488" s="153">
        <f t="shared" si="152"/>
        <v>846.38000000000011</v>
      </c>
      <c r="O488" s="153">
        <f t="shared" si="153"/>
        <v>15920</v>
      </c>
      <c r="P488" s="99"/>
      <c r="Q488" s="99"/>
      <c r="R488" s="153">
        <f t="shared" si="154"/>
        <v>0</v>
      </c>
      <c r="S488" s="119">
        <f t="shared" si="155"/>
        <v>15073.619999999999</v>
      </c>
      <c r="T488" s="119">
        <f t="shared" si="156"/>
        <v>846.38000000000011</v>
      </c>
      <c r="U488" s="154">
        <f t="shared" si="157"/>
        <v>15920</v>
      </c>
      <c r="V488" s="89"/>
    </row>
    <row r="489" spans="1:22" s="86" customFormat="1" ht="15.75" x14ac:dyDescent="0.25">
      <c r="A489" s="71">
        <v>13</v>
      </c>
      <c r="B489" s="322"/>
      <c r="C489" s="322"/>
      <c r="D489" s="322"/>
      <c r="E489" s="322"/>
      <c r="F489" s="125" t="s">
        <v>891</v>
      </c>
      <c r="G489" s="99">
        <v>1533.2500000000018</v>
      </c>
      <c r="H489" s="99">
        <v>-350.25</v>
      </c>
      <c r="I489" s="99">
        <f t="shared" si="148"/>
        <v>1183.0000000000018</v>
      </c>
      <c r="J489" s="71"/>
      <c r="K489" s="71"/>
      <c r="L489" s="153">
        <f t="shared" si="150"/>
        <v>0</v>
      </c>
      <c r="M489" s="153">
        <f t="shared" si="151"/>
        <v>1533.2500000000018</v>
      </c>
      <c r="N489" s="153">
        <f t="shared" si="152"/>
        <v>-350.25</v>
      </c>
      <c r="O489" s="153">
        <f t="shared" si="153"/>
        <v>1183.0000000000018</v>
      </c>
      <c r="P489" s="99"/>
      <c r="Q489" s="99"/>
      <c r="R489" s="153">
        <f t="shared" si="154"/>
        <v>0</v>
      </c>
      <c r="S489" s="119">
        <f t="shared" si="155"/>
        <v>1533.2500000000018</v>
      </c>
      <c r="T489" s="119">
        <f t="shared" si="156"/>
        <v>-350.25</v>
      </c>
      <c r="U489" s="154">
        <f t="shared" si="157"/>
        <v>1183.0000000000018</v>
      </c>
      <c r="V489" s="89"/>
    </row>
    <row r="490" spans="1:22" s="86" customFormat="1" ht="15.75" x14ac:dyDescent="0.25">
      <c r="A490" s="71">
        <v>14</v>
      </c>
      <c r="B490" s="322"/>
      <c r="C490" s="322"/>
      <c r="D490" s="322"/>
      <c r="E490" s="322"/>
      <c r="F490" s="125" t="s">
        <v>151</v>
      </c>
      <c r="G490" s="99">
        <v>7482.66</v>
      </c>
      <c r="H490" s="99">
        <v>254.33999999999992</v>
      </c>
      <c r="I490" s="99">
        <f t="shared" si="148"/>
        <v>7737</v>
      </c>
      <c r="J490" s="71"/>
      <c r="K490" s="71"/>
      <c r="L490" s="153">
        <f t="shared" si="150"/>
        <v>0</v>
      </c>
      <c r="M490" s="153">
        <f t="shared" si="151"/>
        <v>7482.66</v>
      </c>
      <c r="N490" s="153">
        <f t="shared" si="152"/>
        <v>254.33999999999992</v>
      </c>
      <c r="O490" s="153">
        <f t="shared" si="153"/>
        <v>7737</v>
      </c>
      <c r="P490" s="99"/>
      <c r="Q490" s="99"/>
      <c r="R490" s="153">
        <f t="shared" si="154"/>
        <v>0</v>
      </c>
      <c r="S490" s="119">
        <f t="shared" si="155"/>
        <v>7482.66</v>
      </c>
      <c r="T490" s="119">
        <f t="shared" si="156"/>
        <v>254.33999999999992</v>
      </c>
      <c r="U490" s="154">
        <f t="shared" si="157"/>
        <v>7737</v>
      </c>
      <c r="V490" s="89"/>
    </row>
    <row r="491" spans="1:22" s="86" customFormat="1" ht="15.75" x14ac:dyDescent="0.25">
      <c r="A491" s="71">
        <v>15</v>
      </c>
      <c r="B491" s="322"/>
      <c r="C491" s="322"/>
      <c r="D491" s="322"/>
      <c r="E491" s="322"/>
      <c r="F491" s="132" t="s">
        <v>892</v>
      </c>
      <c r="G491" s="99">
        <v>9073.56</v>
      </c>
      <c r="H491" s="99">
        <v>1345.44</v>
      </c>
      <c r="I491" s="99">
        <f t="shared" si="148"/>
        <v>10419</v>
      </c>
      <c r="J491" s="71"/>
      <c r="K491" s="71"/>
      <c r="L491" s="153">
        <f t="shared" si="150"/>
        <v>0</v>
      </c>
      <c r="M491" s="153">
        <f t="shared" si="151"/>
        <v>9073.56</v>
      </c>
      <c r="N491" s="153">
        <f t="shared" si="152"/>
        <v>1345.44</v>
      </c>
      <c r="O491" s="153">
        <f t="shared" si="153"/>
        <v>10419</v>
      </c>
      <c r="P491" s="99"/>
      <c r="Q491" s="99"/>
      <c r="R491" s="153">
        <f t="shared" si="154"/>
        <v>0</v>
      </c>
      <c r="S491" s="119">
        <f t="shared" si="155"/>
        <v>9073.56</v>
      </c>
      <c r="T491" s="119">
        <f t="shared" si="156"/>
        <v>1345.44</v>
      </c>
      <c r="U491" s="154">
        <f t="shared" si="157"/>
        <v>10419</v>
      </c>
      <c r="V491" s="89"/>
    </row>
    <row r="492" spans="1:22" s="113" customFormat="1" ht="15.75" x14ac:dyDescent="0.25">
      <c r="A492" s="318" t="s">
        <v>43</v>
      </c>
      <c r="B492" s="319"/>
      <c r="C492" s="319"/>
      <c r="D492" s="319"/>
      <c r="E492" s="319"/>
      <c r="F492" s="135">
        <f>A491</f>
        <v>15</v>
      </c>
      <c r="G492" s="75">
        <f>SUM(G477:G491)</f>
        <v>247604.49</v>
      </c>
      <c r="H492" s="75">
        <f t="shared" ref="H492:U492" si="158">SUM(H477:H491)</f>
        <v>42544.51</v>
      </c>
      <c r="I492" s="75">
        <f t="shared" si="158"/>
        <v>290149</v>
      </c>
      <c r="J492" s="75">
        <f t="shared" si="158"/>
        <v>0</v>
      </c>
      <c r="K492" s="75">
        <f t="shared" si="158"/>
        <v>0</v>
      </c>
      <c r="L492" s="75">
        <f t="shared" si="158"/>
        <v>0</v>
      </c>
      <c r="M492" s="75">
        <f t="shared" si="158"/>
        <v>247604.49</v>
      </c>
      <c r="N492" s="75">
        <f t="shared" si="158"/>
        <v>42544.51</v>
      </c>
      <c r="O492" s="75">
        <f t="shared" si="158"/>
        <v>290149</v>
      </c>
      <c r="P492" s="75">
        <f t="shared" si="158"/>
        <v>0</v>
      </c>
      <c r="Q492" s="75">
        <f t="shared" si="158"/>
        <v>0</v>
      </c>
      <c r="R492" s="75">
        <f t="shared" si="158"/>
        <v>0</v>
      </c>
      <c r="S492" s="75">
        <f t="shared" si="158"/>
        <v>247604.49</v>
      </c>
      <c r="T492" s="75">
        <f t="shared" si="158"/>
        <v>42544.51</v>
      </c>
      <c r="U492" s="75">
        <f t="shared" si="158"/>
        <v>290149</v>
      </c>
      <c r="V492" s="83"/>
    </row>
    <row r="493" spans="1:22" s="86" customFormat="1" ht="15.75" x14ac:dyDescent="0.25">
      <c r="A493" s="71">
        <v>1</v>
      </c>
      <c r="B493" s="321" t="s">
        <v>1216</v>
      </c>
      <c r="C493" s="321" t="s">
        <v>5535</v>
      </c>
      <c r="D493" s="321" t="s">
        <v>5535</v>
      </c>
      <c r="E493" s="321" t="s">
        <v>711</v>
      </c>
      <c r="F493" s="125" t="s">
        <v>712</v>
      </c>
      <c r="G493" s="99">
        <v>8522.9600000000009</v>
      </c>
      <c r="H493" s="99">
        <v>15.04</v>
      </c>
      <c r="I493" s="99">
        <f t="shared" si="148"/>
        <v>8538.0000000000018</v>
      </c>
      <c r="J493" s="71"/>
      <c r="K493" s="71"/>
      <c r="L493" s="153">
        <f t="shared" si="130"/>
        <v>0</v>
      </c>
      <c r="M493" s="153">
        <f t="shared" si="131"/>
        <v>8522.9600000000009</v>
      </c>
      <c r="N493" s="153">
        <f t="shared" si="132"/>
        <v>15.04</v>
      </c>
      <c r="O493" s="153">
        <f t="shared" si="133"/>
        <v>8538.0000000000018</v>
      </c>
      <c r="P493" s="99"/>
      <c r="Q493" s="99"/>
      <c r="R493" s="153">
        <f t="shared" si="134"/>
        <v>0</v>
      </c>
      <c r="S493" s="119">
        <f t="shared" si="135"/>
        <v>8522.9600000000009</v>
      </c>
      <c r="T493" s="119">
        <f t="shared" si="136"/>
        <v>15.04</v>
      </c>
      <c r="U493" s="154">
        <f t="shared" si="137"/>
        <v>8538.0000000000018</v>
      </c>
      <c r="V493" s="89"/>
    </row>
    <row r="494" spans="1:22" s="86" customFormat="1" ht="15.75" x14ac:dyDescent="0.25">
      <c r="A494" s="71">
        <v>2</v>
      </c>
      <c r="B494" s="322"/>
      <c r="C494" s="322"/>
      <c r="D494" s="322"/>
      <c r="E494" s="322"/>
      <c r="F494" s="125" t="s">
        <v>713</v>
      </c>
      <c r="G494" s="99">
        <v>-43105.759999999995</v>
      </c>
      <c r="H494" s="99">
        <v>-2500.2399999999998</v>
      </c>
      <c r="I494" s="99">
        <f t="shared" si="148"/>
        <v>-45605.999999999993</v>
      </c>
      <c r="J494" s="71"/>
      <c r="K494" s="71"/>
      <c r="L494" s="153">
        <f t="shared" si="130"/>
        <v>0</v>
      </c>
      <c r="M494" s="153">
        <f t="shared" si="131"/>
        <v>-43105.759999999995</v>
      </c>
      <c r="N494" s="153">
        <f t="shared" si="132"/>
        <v>-2500.2399999999998</v>
      </c>
      <c r="O494" s="153">
        <f t="shared" si="133"/>
        <v>-45605.999999999993</v>
      </c>
      <c r="P494" s="99"/>
      <c r="Q494" s="99"/>
      <c r="R494" s="153">
        <f t="shared" si="134"/>
        <v>0</v>
      </c>
      <c r="S494" s="119">
        <f t="shared" si="135"/>
        <v>-43105.759999999995</v>
      </c>
      <c r="T494" s="119">
        <f t="shared" si="136"/>
        <v>-2500.2399999999998</v>
      </c>
      <c r="U494" s="154">
        <f t="shared" si="137"/>
        <v>-45605.999999999993</v>
      </c>
      <c r="V494" s="89"/>
    </row>
    <row r="495" spans="1:22" s="86" customFormat="1" ht="15.75" x14ac:dyDescent="0.25">
      <c r="A495" s="71">
        <v>3</v>
      </c>
      <c r="B495" s="322"/>
      <c r="C495" s="322"/>
      <c r="D495" s="322"/>
      <c r="E495" s="322"/>
      <c r="F495" s="125" t="s">
        <v>714</v>
      </c>
      <c r="G495" s="99">
        <v>28868.12</v>
      </c>
      <c r="H495" s="99">
        <v>7295.88</v>
      </c>
      <c r="I495" s="99">
        <f t="shared" si="148"/>
        <v>36164</v>
      </c>
      <c r="J495" s="71"/>
      <c r="K495" s="71"/>
      <c r="L495" s="153">
        <f t="shared" si="130"/>
        <v>0</v>
      </c>
      <c r="M495" s="153">
        <f t="shared" si="131"/>
        <v>28868.12</v>
      </c>
      <c r="N495" s="153">
        <f t="shared" si="132"/>
        <v>7295.88</v>
      </c>
      <c r="O495" s="153">
        <f t="shared" si="133"/>
        <v>36164</v>
      </c>
      <c r="P495" s="99"/>
      <c r="Q495" s="99"/>
      <c r="R495" s="153">
        <f t="shared" si="134"/>
        <v>0</v>
      </c>
      <c r="S495" s="119">
        <f t="shared" si="135"/>
        <v>28868.12</v>
      </c>
      <c r="T495" s="119">
        <f t="shared" si="136"/>
        <v>7295.88</v>
      </c>
      <c r="U495" s="154">
        <f t="shared" si="137"/>
        <v>36164</v>
      </c>
      <c r="V495" s="89"/>
    </row>
    <row r="496" spans="1:22" s="86" customFormat="1" ht="15.75" x14ac:dyDescent="0.25">
      <c r="A496" s="71">
        <v>4</v>
      </c>
      <c r="B496" s="322"/>
      <c r="C496" s="322"/>
      <c r="D496" s="322"/>
      <c r="E496" s="322"/>
      <c r="F496" s="125" t="s">
        <v>363</v>
      </c>
      <c r="G496" s="99">
        <v>15303.19</v>
      </c>
      <c r="H496" s="99">
        <v>2425.81</v>
      </c>
      <c r="I496" s="99">
        <f t="shared" si="148"/>
        <v>17729</v>
      </c>
      <c r="J496" s="71"/>
      <c r="K496" s="71"/>
      <c r="L496" s="153">
        <f t="shared" si="130"/>
        <v>0</v>
      </c>
      <c r="M496" s="153">
        <f t="shared" si="131"/>
        <v>15303.19</v>
      </c>
      <c r="N496" s="153">
        <f t="shared" si="132"/>
        <v>2425.81</v>
      </c>
      <c r="O496" s="153">
        <f t="shared" si="133"/>
        <v>17729</v>
      </c>
      <c r="P496" s="99"/>
      <c r="Q496" s="99"/>
      <c r="R496" s="153">
        <f t="shared" si="134"/>
        <v>0</v>
      </c>
      <c r="S496" s="119">
        <f t="shared" si="135"/>
        <v>15303.19</v>
      </c>
      <c r="T496" s="119">
        <f t="shared" si="136"/>
        <v>2425.81</v>
      </c>
      <c r="U496" s="154">
        <f t="shared" si="137"/>
        <v>17729</v>
      </c>
      <c r="V496" s="89"/>
    </row>
    <row r="497" spans="1:22" s="86" customFormat="1" ht="15.75" x14ac:dyDescent="0.25">
      <c r="A497" s="71">
        <v>5</v>
      </c>
      <c r="B497" s="322"/>
      <c r="C497" s="322"/>
      <c r="D497" s="322"/>
      <c r="E497" s="322"/>
      <c r="F497" s="125" t="s">
        <v>715</v>
      </c>
      <c r="G497" s="99">
        <v>11620.369999999999</v>
      </c>
      <c r="H497" s="99">
        <v>3440.63</v>
      </c>
      <c r="I497" s="99">
        <f t="shared" si="148"/>
        <v>15061</v>
      </c>
      <c r="J497" s="71"/>
      <c r="K497" s="71"/>
      <c r="L497" s="153">
        <f t="shared" si="130"/>
        <v>0</v>
      </c>
      <c r="M497" s="153">
        <f t="shared" si="131"/>
        <v>11620.369999999999</v>
      </c>
      <c r="N497" s="153">
        <f t="shared" si="132"/>
        <v>3440.63</v>
      </c>
      <c r="O497" s="153">
        <f t="shared" si="133"/>
        <v>15061</v>
      </c>
      <c r="P497" s="99"/>
      <c r="Q497" s="99"/>
      <c r="R497" s="153">
        <f t="shared" si="134"/>
        <v>0</v>
      </c>
      <c r="S497" s="119">
        <f t="shared" si="135"/>
        <v>11620.369999999999</v>
      </c>
      <c r="T497" s="119">
        <f t="shared" si="136"/>
        <v>3440.63</v>
      </c>
      <c r="U497" s="154">
        <f t="shared" si="137"/>
        <v>15061</v>
      </c>
      <c r="V497" s="89"/>
    </row>
    <row r="498" spans="1:22" s="86" customFormat="1" ht="15.75" x14ac:dyDescent="0.25">
      <c r="A498" s="71">
        <v>6</v>
      </c>
      <c r="B498" s="322"/>
      <c r="C498" s="322"/>
      <c r="D498" s="322"/>
      <c r="E498" s="322"/>
      <c r="F498" s="125" t="s">
        <v>716</v>
      </c>
      <c r="G498" s="99">
        <v>14816.890000000001</v>
      </c>
      <c r="H498" s="99">
        <v>4805.1099999999997</v>
      </c>
      <c r="I498" s="99">
        <f t="shared" si="148"/>
        <v>19622</v>
      </c>
      <c r="J498" s="71"/>
      <c r="K498" s="71"/>
      <c r="L498" s="153">
        <f t="shared" si="130"/>
        <v>0</v>
      </c>
      <c r="M498" s="153">
        <f t="shared" si="131"/>
        <v>14816.890000000001</v>
      </c>
      <c r="N498" s="153">
        <f t="shared" si="132"/>
        <v>4805.1099999999997</v>
      </c>
      <c r="O498" s="153">
        <f t="shared" si="133"/>
        <v>19622</v>
      </c>
      <c r="P498" s="99"/>
      <c r="Q498" s="99"/>
      <c r="R498" s="153">
        <f t="shared" si="134"/>
        <v>0</v>
      </c>
      <c r="S498" s="119">
        <f t="shared" si="135"/>
        <v>14816.890000000001</v>
      </c>
      <c r="T498" s="119">
        <f t="shared" si="136"/>
        <v>4805.1099999999997</v>
      </c>
      <c r="U498" s="154">
        <f t="shared" si="137"/>
        <v>19622</v>
      </c>
      <c r="V498" s="89"/>
    </row>
    <row r="499" spans="1:22" s="86" customFormat="1" ht="15.75" x14ac:dyDescent="0.25">
      <c r="A499" s="71">
        <v>7</v>
      </c>
      <c r="B499" s="322"/>
      <c r="C499" s="322"/>
      <c r="D499" s="322"/>
      <c r="E499" s="322"/>
      <c r="F499" s="125" t="s">
        <v>717</v>
      </c>
      <c r="G499" s="99">
        <v>7875.73</v>
      </c>
      <c r="H499" s="99">
        <v>2929.27</v>
      </c>
      <c r="I499" s="99">
        <f t="shared" si="148"/>
        <v>10805</v>
      </c>
      <c r="J499" s="71"/>
      <c r="K499" s="71"/>
      <c r="L499" s="153">
        <f t="shared" si="130"/>
        <v>0</v>
      </c>
      <c r="M499" s="153">
        <f t="shared" si="131"/>
        <v>7875.73</v>
      </c>
      <c r="N499" s="153">
        <f t="shared" si="132"/>
        <v>2929.27</v>
      </c>
      <c r="O499" s="153">
        <f t="shared" si="133"/>
        <v>10805</v>
      </c>
      <c r="P499" s="99"/>
      <c r="Q499" s="99"/>
      <c r="R499" s="153">
        <f t="shared" si="134"/>
        <v>0</v>
      </c>
      <c r="S499" s="119">
        <f t="shared" si="135"/>
        <v>7875.73</v>
      </c>
      <c r="T499" s="119">
        <f t="shared" si="136"/>
        <v>2929.27</v>
      </c>
      <c r="U499" s="154">
        <f t="shared" si="137"/>
        <v>10805</v>
      </c>
      <c r="V499" s="89"/>
    </row>
    <row r="500" spans="1:22" s="86" customFormat="1" ht="15.75" x14ac:dyDescent="0.25">
      <c r="A500" s="71">
        <v>8</v>
      </c>
      <c r="B500" s="322"/>
      <c r="C500" s="322"/>
      <c r="D500" s="322"/>
      <c r="E500" s="322"/>
      <c r="F500" s="125" t="s">
        <v>718</v>
      </c>
      <c r="G500" s="99">
        <v>16286.07</v>
      </c>
      <c r="H500" s="99">
        <v>4257.93</v>
      </c>
      <c r="I500" s="99">
        <f t="shared" si="148"/>
        <v>20544</v>
      </c>
      <c r="J500" s="71"/>
      <c r="K500" s="71"/>
      <c r="L500" s="153">
        <f t="shared" si="130"/>
        <v>0</v>
      </c>
      <c r="M500" s="153">
        <f t="shared" si="131"/>
        <v>16286.07</v>
      </c>
      <c r="N500" s="153">
        <f t="shared" si="132"/>
        <v>4257.93</v>
      </c>
      <c r="O500" s="153">
        <f t="shared" si="133"/>
        <v>20544</v>
      </c>
      <c r="P500" s="99"/>
      <c r="Q500" s="99"/>
      <c r="R500" s="153">
        <f t="shared" si="134"/>
        <v>0</v>
      </c>
      <c r="S500" s="119">
        <f t="shared" si="135"/>
        <v>16286.07</v>
      </c>
      <c r="T500" s="119">
        <f t="shared" si="136"/>
        <v>4257.93</v>
      </c>
      <c r="U500" s="154">
        <f t="shared" si="137"/>
        <v>20544</v>
      </c>
      <c r="V500" s="89"/>
    </row>
    <row r="501" spans="1:22" s="86" customFormat="1" ht="15.75" x14ac:dyDescent="0.25">
      <c r="A501" s="71">
        <v>9</v>
      </c>
      <c r="B501" s="322"/>
      <c r="C501" s="322"/>
      <c r="D501" s="322"/>
      <c r="E501" s="322"/>
      <c r="F501" s="125" t="s">
        <v>719</v>
      </c>
      <c r="G501" s="99">
        <v>-4581.9400000000005</v>
      </c>
      <c r="H501" s="99">
        <v>-1268.0600000000002</v>
      </c>
      <c r="I501" s="99">
        <f t="shared" si="148"/>
        <v>-5850.0000000000009</v>
      </c>
      <c r="J501" s="71"/>
      <c r="K501" s="71"/>
      <c r="L501" s="153">
        <f t="shared" si="130"/>
        <v>0</v>
      </c>
      <c r="M501" s="153">
        <f t="shared" si="131"/>
        <v>-4581.9400000000005</v>
      </c>
      <c r="N501" s="153">
        <f t="shared" si="132"/>
        <v>-1268.0600000000002</v>
      </c>
      <c r="O501" s="153">
        <f t="shared" si="133"/>
        <v>-5850.0000000000009</v>
      </c>
      <c r="P501" s="99"/>
      <c r="Q501" s="99"/>
      <c r="R501" s="153">
        <f t="shared" si="134"/>
        <v>0</v>
      </c>
      <c r="S501" s="119">
        <f t="shared" si="135"/>
        <v>-4581.9400000000005</v>
      </c>
      <c r="T501" s="119">
        <f t="shared" si="136"/>
        <v>-1268.0600000000002</v>
      </c>
      <c r="U501" s="154">
        <f t="shared" si="137"/>
        <v>-5850.0000000000009</v>
      </c>
      <c r="V501" s="89"/>
    </row>
    <row r="502" spans="1:22" s="86" customFormat="1" ht="15.75" x14ac:dyDescent="0.25">
      <c r="A502" s="71">
        <v>10</v>
      </c>
      <c r="B502" s="322"/>
      <c r="C502" s="322"/>
      <c r="D502" s="322"/>
      <c r="E502" s="322"/>
      <c r="F502" s="125" t="s">
        <v>720</v>
      </c>
      <c r="G502" s="99">
        <v>12417.18</v>
      </c>
      <c r="H502" s="99">
        <v>4101.82</v>
      </c>
      <c r="I502" s="99">
        <f t="shared" si="148"/>
        <v>16519</v>
      </c>
      <c r="J502" s="71"/>
      <c r="K502" s="71"/>
      <c r="L502" s="153">
        <f t="shared" si="130"/>
        <v>0</v>
      </c>
      <c r="M502" s="153">
        <f t="shared" si="131"/>
        <v>12417.18</v>
      </c>
      <c r="N502" s="153">
        <f t="shared" si="132"/>
        <v>4101.82</v>
      </c>
      <c r="O502" s="153">
        <f t="shared" si="133"/>
        <v>16519</v>
      </c>
      <c r="P502" s="99"/>
      <c r="Q502" s="99"/>
      <c r="R502" s="153">
        <f t="shared" si="134"/>
        <v>0</v>
      </c>
      <c r="S502" s="119">
        <f t="shared" si="135"/>
        <v>12417.18</v>
      </c>
      <c r="T502" s="119">
        <f t="shared" si="136"/>
        <v>4101.82</v>
      </c>
      <c r="U502" s="154">
        <f t="shared" si="137"/>
        <v>16519</v>
      </c>
      <c r="V502" s="89"/>
    </row>
    <row r="503" spans="1:22" s="86" customFormat="1" ht="15.75" x14ac:dyDescent="0.25">
      <c r="A503" s="71">
        <v>11</v>
      </c>
      <c r="B503" s="322"/>
      <c r="C503" s="322"/>
      <c r="D503" s="322"/>
      <c r="E503" s="322"/>
      <c r="F503" s="125" t="s">
        <v>721</v>
      </c>
      <c r="G503" s="99">
        <v>13070.449999999999</v>
      </c>
      <c r="H503" s="99">
        <v>7379.55</v>
      </c>
      <c r="I503" s="99">
        <f t="shared" si="148"/>
        <v>20450</v>
      </c>
      <c r="J503" s="71"/>
      <c r="K503" s="71"/>
      <c r="L503" s="153">
        <f t="shared" si="130"/>
        <v>0</v>
      </c>
      <c r="M503" s="153">
        <f t="shared" si="131"/>
        <v>13070.449999999999</v>
      </c>
      <c r="N503" s="153">
        <f t="shared" si="132"/>
        <v>7379.55</v>
      </c>
      <c r="O503" s="153">
        <f t="shared" si="133"/>
        <v>20450</v>
      </c>
      <c r="P503" s="99"/>
      <c r="Q503" s="99"/>
      <c r="R503" s="153">
        <f t="shared" si="134"/>
        <v>0</v>
      </c>
      <c r="S503" s="119">
        <f t="shared" si="135"/>
        <v>13070.449999999999</v>
      </c>
      <c r="T503" s="119">
        <f t="shared" si="136"/>
        <v>7379.55</v>
      </c>
      <c r="U503" s="154">
        <f t="shared" si="137"/>
        <v>20450</v>
      </c>
      <c r="V503" s="89"/>
    </row>
    <row r="504" spans="1:22" s="86" customFormat="1" ht="15.75" x14ac:dyDescent="0.25">
      <c r="A504" s="71">
        <v>12</v>
      </c>
      <c r="B504" s="322"/>
      <c r="C504" s="322"/>
      <c r="D504" s="322"/>
      <c r="E504" s="322"/>
      <c r="F504" s="125" t="s">
        <v>722</v>
      </c>
      <c r="G504" s="99">
        <v>-19166.580000000002</v>
      </c>
      <c r="H504" s="99">
        <v>-2739.42</v>
      </c>
      <c r="I504" s="99">
        <f t="shared" si="148"/>
        <v>-21906</v>
      </c>
      <c r="J504" s="71"/>
      <c r="K504" s="71"/>
      <c r="L504" s="153">
        <f t="shared" si="130"/>
        <v>0</v>
      </c>
      <c r="M504" s="153">
        <f t="shared" si="131"/>
        <v>-19166.580000000002</v>
      </c>
      <c r="N504" s="153">
        <f t="shared" si="132"/>
        <v>-2739.42</v>
      </c>
      <c r="O504" s="153">
        <f t="shared" si="133"/>
        <v>-21906</v>
      </c>
      <c r="P504" s="99"/>
      <c r="Q504" s="99"/>
      <c r="R504" s="153">
        <f t="shared" si="134"/>
        <v>0</v>
      </c>
      <c r="S504" s="119">
        <f t="shared" si="135"/>
        <v>-19166.580000000002</v>
      </c>
      <c r="T504" s="119">
        <f t="shared" si="136"/>
        <v>-2739.42</v>
      </c>
      <c r="U504" s="154">
        <f t="shared" si="137"/>
        <v>-21906</v>
      </c>
      <c r="V504" s="89"/>
    </row>
    <row r="505" spans="1:22" s="86" customFormat="1" ht="15.75" x14ac:dyDescent="0.25">
      <c r="A505" s="71">
        <v>13</v>
      </c>
      <c r="B505" s="322"/>
      <c r="C505" s="322"/>
      <c r="D505" s="322"/>
      <c r="E505" s="322"/>
      <c r="F505" s="125" t="s">
        <v>723</v>
      </c>
      <c r="G505" s="99">
        <v>24825.439999999999</v>
      </c>
      <c r="H505" s="99">
        <v>1814.56</v>
      </c>
      <c r="I505" s="99">
        <f t="shared" si="148"/>
        <v>26640</v>
      </c>
      <c r="J505" s="71"/>
      <c r="K505" s="71"/>
      <c r="L505" s="153">
        <f t="shared" si="130"/>
        <v>0</v>
      </c>
      <c r="M505" s="153">
        <f t="shared" si="131"/>
        <v>24825.439999999999</v>
      </c>
      <c r="N505" s="153">
        <f t="shared" si="132"/>
        <v>1814.56</v>
      </c>
      <c r="O505" s="153">
        <f t="shared" si="133"/>
        <v>26640</v>
      </c>
      <c r="P505" s="99"/>
      <c r="Q505" s="99"/>
      <c r="R505" s="153">
        <f t="shared" si="134"/>
        <v>0</v>
      </c>
      <c r="S505" s="119">
        <f t="shared" si="135"/>
        <v>24825.439999999999</v>
      </c>
      <c r="T505" s="119">
        <f t="shared" si="136"/>
        <v>1814.56</v>
      </c>
      <c r="U505" s="154">
        <f t="shared" si="137"/>
        <v>26640</v>
      </c>
      <c r="V505" s="89"/>
    </row>
    <row r="506" spans="1:22" s="86" customFormat="1" ht="15.75" x14ac:dyDescent="0.25">
      <c r="A506" s="71">
        <v>14</v>
      </c>
      <c r="B506" s="322"/>
      <c r="C506" s="322"/>
      <c r="D506" s="322"/>
      <c r="E506" s="322"/>
      <c r="F506" s="125" t="s">
        <v>364</v>
      </c>
      <c r="G506" s="99">
        <v>28694.1</v>
      </c>
      <c r="H506" s="99">
        <v>3957.9</v>
      </c>
      <c r="I506" s="99">
        <f t="shared" si="148"/>
        <v>32652</v>
      </c>
      <c r="J506" s="71"/>
      <c r="K506" s="71"/>
      <c r="L506" s="153">
        <f t="shared" si="130"/>
        <v>0</v>
      </c>
      <c r="M506" s="153">
        <f t="shared" si="131"/>
        <v>28694.1</v>
      </c>
      <c r="N506" s="153">
        <f t="shared" si="132"/>
        <v>3957.9</v>
      </c>
      <c r="O506" s="153">
        <f t="shared" si="133"/>
        <v>32652</v>
      </c>
      <c r="P506" s="99"/>
      <c r="Q506" s="99"/>
      <c r="R506" s="153">
        <f t="shared" si="134"/>
        <v>0</v>
      </c>
      <c r="S506" s="119">
        <f t="shared" si="135"/>
        <v>28694.1</v>
      </c>
      <c r="T506" s="119">
        <f t="shared" si="136"/>
        <v>3957.9</v>
      </c>
      <c r="U506" s="154">
        <f t="shared" si="137"/>
        <v>32652</v>
      </c>
      <c r="V506" s="89"/>
    </row>
    <row r="507" spans="1:22" s="86" customFormat="1" ht="15.75" x14ac:dyDescent="0.25">
      <c r="A507" s="71">
        <v>15</v>
      </c>
      <c r="B507" s="322"/>
      <c r="C507" s="322"/>
      <c r="D507" s="322"/>
      <c r="E507" s="322"/>
      <c r="F507" s="125" t="s">
        <v>724</v>
      </c>
      <c r="G507" s="99">
        <v>13107.560000000001</v>
      </c>
      <c r="H507" s="99">
        <v>1830.44</v>
      </c>
      <c r="I507" s="99">
        <f t="shared" si="148"/>
        <v>14938.000000000002</v>
      </c>
      <c r="J507" s="71"/>
      <c r="K507" s="71"/>
      <c r="L507" s="153">
        <f t="shared" si="130"/>
        <v>0</v>
      </c>
      <c r="M507" s="153">
        <f t="shared" si="131"/>
        <v>13107.560000000001</v>
      </c>
      <c r="N507" s="153">
        <f t="shared" si="132"/>
        <v>1830.44</v>
      </c>
      <c r="O507" s="153">
        <f t="shared" si="133"/>
        <v>14938.000000000002</v>
      </c>
      <c r="P507" s="99"/>
      <c r="Q507" s="99"/>
      <c r="R507" s="153">
        <f t="shared" si="134"/>
        <v>0</v>
      </c>
      <c r="S507" s="119">
        <f t="shared" si="135"/>
        <v>13107.560000000001</v>
      </c>
      <c r="T507" s="119">
        <f t="shared" si="136"/>
        <v>1830.44</v>
      </c>
      <c r="U507" s="154">
        <f t="shared" si="137"/>
        <v>14938.000000000002</v>
      </c>
      <c r="V507" s="89"/>
    </row>
    <row r="508" spans="1:22" s="86" customFormat="1" ht="15.75" x14ac:dyDescent="0.25">
      <c r="A508" s="71">
        <v>16</v>
      </c>
      <c r="B508" s="322"/>
      <c r="C508" s="322"/>
      <c r="D508" s="322"/>
      <c r="E508" s="322"/>
      <c r="F508" s="125" t="s">
        <v>725</v>
      </c>
      <c r="G508" s="99">
        <v>-17161.919999999995</v>
      </c>
      <c r="H508" s="99">
        <v>-943.07999999999993</v>
      </c>
      <c r="I508" s="99">
        <f t="shared" si="148"/>
        <v>-18104.999999999993</v>
      </c>
      <c r="J508" s="71"/>
      <c r="K508" s="71"/>
      <c r="L508" s="153">
        <f t="shared" si="130"/>
        <v>0</v>
      </c>
      <c r="M508" s="153">
        <f t="shared" si="131"/>
        <v>-17161.919999999995</v>
      </c>
      <c r="N508" s="153">
        <f t="shared" si="132"/>
        <v>-943.07999999999993</v>
      </c>
      <c r="O508" s="153">
        <f t="shared" si="133"/>
        <v>-18104.999999999993</v>
      </c>
      <c r="P508" s="99"/>
      <c r="Q508" s="99"/>
      <c r="R508" s="153">
        <f t="shared" si="134"/>
        <v>0</v>
      </c>
      <c r="S508" s="119">
        <f t="shared" si="135"/>
        <v>-17161.919999999995</v>
      </c>
      <c r="T508" s="119">
        <f t="shared" si="136"/>
        <v>-943.07999999999993</v>
      </c>
      <c r="U508" s="154">
        <f t="shared" si="137"/>
        <v>-18104.999999999993</v>
      </c>
      <c r="V508" s="89"/>
    </row>
    <row r="509" spans="1:22" s="86" customFormat="1" ht="15.75" x14ac:dyDescent="0.25">
      <c r="A509" s="71">
        <v>17</v>
      </c>
      <c r="B509" s="322"/>
      <c r="C509" s="322"/>
      <c r="D509" s="322"/>
      <c r="E509" s="322"/>
      <c r="F509" s="125" t="s">
        <v>726</v>
      </c>
      <c r="G509" s="99">
        <v>-14278.349999999999</v>
      </c>
      <c r="H509" s="99">
        <v>-472.64999999999964</v>
      </c>
      <c r="I509" s="99">
        <f t="shared" si="148"/>
        <v>-14750.999999999998</v>
      </c>
      <c r="J509" s="71"/>
      <c r="K509" s="71"/>
      <c r="L509" s="153">
        <f t="shared" si="130"/>
        <v>0</v>
      </c>
      <c r="M509" s="153">
        <f t="shared" si="131"/>
        <v>-14278.349999999999</v>
      </c>
      <c r="N509" s="153">
        <f t="shared" si="132"/>
        <v>-472.64999999999964</v>
      </c>
      <c r="O509" s="153">
        <f t="shared" si="133"/>
        <v>-14750.999999999998</v>
      </c>
      <c r="P509" s="99"/>
      <c r="Q509" s="99"/>
      <c r="R509" s="153">
        <f t="shared" si="134"/>
        <v>0</v>
      </c>
      <c r="S509" s="119">
        <f t="shared" si="135"/>
        <v>-14278.349999999999</v>
      </c>
      <c r="T509" s="119">
        <f t="shared" si="136"/>
        <v>-472.64999999999964</v>
      </c>
      <c r="U509" s="154">
        <f t="shared" si="137"/>
        <v>-14750.999999999998</v>
      </c>
      <c r="V509" s="89"/>
    </row>
    <row r="510" spans="1:22" s="86" customFormat="1" ht="15.75" x14ac:dyDescent="0.25">
      <c r="A510" s="71">
        <v>18</v>
      </c>
      <c r="B510" s="322"/>
      <c r="C510" s="322"/>
      <c r="D510" s="322"/>
      <c r="E510" s="322"/>
      <c r="F510" s="125" t="s">
        <v>727</v>
      </c>
      <c r="G510" s="99">
        <v>-26272.950000000004</v>
      </c>
      <c r="H510" s="99">
        <v>-1781.0500000000002</v>
      </c>
      <c r="I510" s="99">
        <f t="shared" si="148"/>
        <v>-28054.000000000004</v>
      </c>
      <c r="J510" s="71"/>
      <c r="K510" s="71"/>
      <c r="L510" s="153">
        <f t="shared" si="130"/>
        <v>0</v>
      </c>
      <c r="M510" s="153">
        <f t="shared" si="131"/>
        <v>-26272.950000000004</v>
      </c>
      <c r="N510" s="153">
        <f t="shared" si="132"/>
        <v>-1781.0500000000002</v>
      </c>
      <c r="O510" s="153">
        <f t="shared" si="133"/>
        <v>-28054.000000000004</v>
      </c>
      <c r="P510" s="99"/>
      <c r="Q510" s="99"/>
      <c r="R510" s="153">
        <f t="shared" si="134"/>
        <v>0</v>
      </c>
      <c r="S510" s="119">
        <f t="shared" si="135"/>
        <v>-26272.950000000004</v>
      </c>
      <c r="T510" s="119">
        <f t="shared" si="136"/>
        <v>-1781.0500000000002</v>
      </c>
      <c r="U510" s="154">
        <f t="shared" si="137"/>
        <v>-28054.000000000004</v>
      </c>
      <c r="V510" s="89"/>
    </row>
    <row r="511" spans="1:22" s="86" customFormat="1" ht="15.75" x14ac:dyDescent="0.25">
      <c r="A511" s="71">
        <v>19</v>
      </c>
      <c r="B511" s="322"/>
      <c r="C511" s="322"/>
      <c r="D511" s="322"/>
      <c r="E511" s="322"/>
      <c r="F511" s="125" t="s">
        <v>728</v>
      </c>
      <c r="G511" s="99">
        <v>21481.24</v>
      </c>
      <c r="H511" s="99">
        <v>1108.7599999999998</v>
      </c>
      <c r="I511" s="99">
        <f t="shared" si="148"/>
        <v>22590</v>
      </c>
      <c r="J511" s="71"/>
      <c r="K511" s="71"/>
      <c r="L511" s="153">
        <f t="shared" si="130"/>
        <v>0</v>
      </c>
      <c r="M511" s="153">
        <f t="shared" si="131"/>
        <v>21481.24</v>
      </c>
      <c r="N511" s="153">
        <f t="shared" si="132"/>
        <v>1108.7599999999998</v>
      </c>
      <c r="O511" s="153">
        <f t="shared" si="133"/>
        <v>22590</v>
      </c>
      <c r="P511" s="99"/>
      <c r="Q511" s="99"/>
      <c r="R511" s="153">
        <f t="shared" si="134"/>
        <v>0</v>
      </c>
      <c r="S511" s="119">
        <f t="shared" si="135"/>
        <v>21481.24</v>
      </c>
      <c r="T511" s="119">
        <f t="shared" si="136"/>
        <v>1108.7599999999998</v>
      </c>
      <c r="U511" s="154">
        <f t="shared" si="137"/>
        <v>22590</v>
      </c>
      <c r="V511" s="89"/>
    </row>
    <row r="512" spans="1:22" s="86" customFormat="1" ht="15.75" x14ac:dyDescent="0.25">
      <c r="A512" s="71">
        <v>20</v>
      </c>
      <c r="B512" s="322"/>
      <c r="C512" s="322"/>
      <c r="D512" s="322"/>
      <c r="E512" s="322"/>
      <c r="F512" s="125" t="s">
        <v>729</v>
      </c>
      <c r="G512" s="99">
        <v>-2095.8199999999997</v>
      </c>
      <c r="H512" s="99">
        <v>12.82000000000005</v>
      </c>
      <c r="I512" s="99">
        <f t="shared" si="148"/>
        <v>-2082.9999999999995</v>
      </c>
      <c r="J512" s="71"/>
      <c r="K512" s="71"/>
      <c r="L512" s="153">
        <f t="shared" si="130"/>
        <v>0</v>
      </c>
      <c r="M512" s="153">
        <f t="shared" si="131"/>
        <v>-2095.8199999999997</v>
      </c>
      <c r="N512" s="153">
        <f t="shared" si="132"/>
        <v>12.82000000000005</v>
      </c>
      <c r="O512" s="153">
        <f t="shared" si="133"/>
        <v>-2082.9999999999995</v>
      </c>
      <c r="P512" s="99"/>
      <c r="Q512" s="99"/>
      <c r="R512" s="153">
        <f t="shared" si="134"/>
        <v>0</v>
      </c>
      <c r="S512" s="119">
        <f t="shared" si="135"/>
        <v>-2095.8199999999997</v>
      </c>
      <c r="T512" s="119">
        <f t="shared" si="136"/>
        <v>12.82000000000005</v>
      </c>
      <c r="U512" s="154">
        <f t="shared" si="137"/>
        <v>-2082.9999999999995</v>
      </c>
      <c r="V512" s="89"/>
    </row>
    <row r="513" spans="1:22" s="86" customFormat="1" ht="15.75" x14ac:dyDescent="0.25">
      <c r="A513" s="71">
        <v>21</v>
      </c>
      <c r="B513" s="322"/>
      <c r="C513" s="322"/>
      <c r="D513" s="322"/>
      <c r="E513" s="322"/>
      <c r="F513" s="132" t="s">
        <v>730</v>
      </c>
      <c r="G513" s="99">
        <v>-30010.310000000005</v>
      </c>
      <c r="H513" s="99">
        <v>-1318.6900000000005</v>
      </c>
      <c r="I513" s="99">
        <f t="shared" si="148"/>
        <v>-31329.000000000007</v>
      </c>
      <c r="J513" s="71"/>
      <c r="K513" s="71"/>
      <c r="L513" s="153">
        <f t="shared" ref="L513:L526" si="159">J513+K513</f>
        <v>0</v>
      </c>
      <c r="M513" s="153">
        <f t="shared" ref="M513:M526" si="160">G513+J513</f>
        <v>-30010.310000000005</v>
      </c>
      <c r="N513" s="153">
        <f t="shared" ref="N513:N526" si="161">H513+K513</f>
        <v>-1318.6900000000005</v>
      </c>
      <c r="O513" s="153">
        <f t="shared" ref="O513:O526" si="162">I513+L513</f>
        <v>-31329.000000000007</v>
      </c>
      <c r="P513" s="99"/>
      <c r="Q513" s="99"/>
      <c r="R513" s="153">
        <f t="shared" ref="R513:R526" si="163">P513+Q513</f>
        <v>0</v>
      </c>
      <c r="S513" s="119">
        <f t="shared" ref="S513:S526" si="164">M513-P513</f>
        <v>-30010.310000000005</v>
      </c>
      <c r="T513" s="119">
        <f t="shared" ref="T513:T526" si="165">N513-Q513</f>
        <v>-1318.6900000000005</v>
      </c>
      <c r="U513" s="154">
        <f t="shared" ref="U513:U526" si="166">O513-R513</f>
        <v>-31329.000000000007</v>
      </c>
      <c r="V513" s="89"/>
    </row>
    <row r="514" spans="1:22" s="86" customFormat="1" ht="15.75" x14ac:dyDescent="0.25">
      <c r="A514" s="71">
        <v>22</v>
      </c>
      <c r="B514" s="322"/>
      <c r="C514" s="322"/>
      <c r="D514" s="322"/>
      <c r="E514" s="322"/>
      <c r="F514" s="132" t="s">
        <v>731</v>
      </c>
      <c r="G514" s="99">
        <v>23726.729999999996</v>
      </c>
      <c r="H514" s="99">
        <v>1807.27</v>
      </c>
      <c r="I514" s="99">
        <f t="shared" si="148"/>
        <v>25533.999999999996</v>
      </c>
      <c r="J514" s="71"/>
      <c r="K514" s="71"/>
      <c r="L514" s="153">
        <f t="shared" si="159"/>
        <v>0</v>
      </c>
      <c r="M514" s="153">
        <f t="shared" si="160"/>
        <v>23726.729999999996</v>
      </c>
      <c r="N514" s="153">
        <f t="shared" si="161"/>
        <v>1807.27</v>
      </c>
      <c r="O514" s="153">
        <f t="shared" si="162"/>
        <v>25533.999999999996</v>
      </c>
      <c r="P514" s="99"/>
      <c r="Q514" s="99"/>
      <c r="R514" s="153">
        <f t="shared" si="163"/>
        <v>0</v>
      </c>
      <c r="S514" s="119">
        <f t="shared" si="164"/>
        <v>23726.729999999996</v>
      </c>
      <c r="T514" s="119">
        <f t="shared" si="165"/>
        <v>1807.27</v>
      </c>
      <c r="U514" s="154">
        <f t="shared" si="166"/>
        <v>25533.999999999996</v>
      </c>
      <c r="V514" s="89"/>
    </row>
    <row r="515" spans="1:22" s="113" customFormat="1" ht="15.75" x14ac:dyDescent="0.25">
      <c r="A515" s="318" t="s">
        <v>43</v>
      </c>
      <c r="B515" s="319"/>
      <c r="C515" s="319"/>
      <c r="D515" s="319"/>
      <c r="E515" s="319"/>
      <c r="F515" s="135">
        <f>A514</f>
        <v>22</v>
      </c>
      <c r="G515" s="75">
        <f>SUM(G493:G514)</f>
        <v>83942.399999999994</v>
      </c>
      <c r="H515" s="75">
        <f t="shared" ref="H515:V515" si="167">SUM(H493:H514)</f>
        <v>36159.599999999991</v>
      </c>
      <c r="I515" s="75">
        <f t="shared" si="167"/>
        <v>120102</v>
      </c>
      <c r="J515" s="75">
        <f t="shared" si="167"/>
        <v>0</v>
      </c>
      <c r="K515" s="75">
        <f t="shared" si="167"/>
        <v>0</v>
      </c>
      <c r="L515" s="75">
        <f t="shared" si="167"/>
        <v>0</v>
      </c>
      <c r="M515" s="75">
        <f t="shared" si="167"/>
        <v>83942.399999999994</v>
      </c>
      <c r="N515" s="75">
        <f t="shared" si="167"/>
        <v>36159.599999999991</v>
      </c>
      <c r="O515" s="75">
        <f t="shared" si="167"/>
        <v>120102</v>
      </c>
      <c r="P515" s="75">
        <f t="shared" si="167"/>
        <v>0</v>
      </c>
      <c r="Q515" s="75">
        <f t="shared" si="167"/>
        <v>0</v>
      </c>
      <c r="R515" s="75">
        <f t="shared" si="167"/>
        <v>0</v>
      </c>
      <c r="S515" s="75">
        <f t="shared" si="167"/>
        <v>83942.399999999994</v>
      </c>
      <c r="T515" s="75">
        <f t="shared" si="167"/>
        <v>36159.599999999991</v>
      </c>
      <c r="U515" s="75">
        <f t="shared" si="167"/>
        <v>120102</v>
      </c>
      <c r="V515" s="75">
        <f t="shared" si="167"/>
        <v>0</v>
      </c>
    </row>
    <row r="516" spans="1:22" s="86" customFormat="1" ht="15.75" x14ac:dyDescent="0.25">
      <c r="A516" s="71">
        <v>1</v>
      </c>
      <c r="B516" s="321" t="s">
        <v>1216</v>
      </c>
      <c r="C516" s="321" t="s">
        <v>5535</v>
      </c>
      <c r="D516" s="321" t="s">
        <v>5535</v>
      </c>
      <c r="E516" s="321" t="s">
        <v>732</v>
      </c>
      <c r="F516" s="125" t="s">
        <v>306</v>
      </c>
      <c r="G516" s="99">
        <v>5196.7999999999993</v>
      </c>
      <c r="H516" s="99">
        <v>1035.2</v>
      </c>
      <c r="I516" s="99">
        <f t="shared" si="148"/>
        <v>6231.9999999999991</v>
      </c>
      <c r="J516" s="71"/>
      <c r="K516" s="71"/>
      <c r="L516" s="153">
        <f t="shared" si="159"/>
        <v>0</v>
      </c>
      <c r="M516" s="153">
        <f t="shared" si="160"/>
        <v>5196.7999999999993</v>
      </c>
      <c r="N516" s="153">
        <f t="shared" si="161"/>
        <v>1035.2</v>
      </c>
      <c r="O516" s="153">
        <f t="shared" si="162"/>
        <v>6231.9999999999991</v>
      </c>
      <c r="P516" s="99"/>
      <c r="Q516" s="99"/>
      <c r="R516" s="153">
        <f t="shared" si="163"/>
        <v>0</v>
      </c>
      <c r="S516" s="119">
        <f t="shared" si="164"/>
        <v>5196.7999999999993</v>
      </c>
      <c r="T516" s="119">
        <f t="shared" si="165"/>
        <v>1035.2</v>
      </c>
      <c r="U516" s="154">
        <f t="shared" si="166"/>
        <v>6231.9999999999991</v>
      </c>
      <c r="V516" s="89"/>
    </row>
    <row r="517" spans="1:22" s="86" customFormat="1" ht="15.75" x14ac:dyDescent="0.25">
      <c r="A517" s="71">
        <v>2</v>
      </c>
      <c r="B517" s="322"/>
      <c r="C517" s="322"/>
      <c r="D517" s="322"/>
      <c r="E517" s="322"/>
      <c r="F517" s="125" t="s">
        <v>733</v>
      </c>
      <c r="G517" s="99">
        <v>-3292.9699999999993</v>
      </c>
      <c r="H517" s="99">
        <v>-160.03000000000003</v>
      </c>
      <c r="I517" s="99">
        <f t="shared" si="148"/>
        <v>-3452.9999999999995</v>
      </c>
      <c r="J517" s="71"/>
      <c r="K517" s="71"/>
      <c r="L517" s="153">
        <f t="shared" si="159"/>
        <v>0</v>
      </c>
      <c r="M517" s="153">
        <f t="shared" si="160"/>
        <v>-3292.9699999999993</v>
      </c>
      <c r="N517" s="153">
        <f t="shared" si="161"/>
        <v>-160.03000000000003</v>
      </c>
      <c r="O517" s="153">
        <f t="shared" si="162"/>
        <v>-3452.9999999999995</v>
      </c>
      <c r="P517" s="99"/>
      <c r="Q517" s="99"/>
      <c r="R517" s="153">
        <f t="shared" si="163"/>
        <v>0</v>
      </c>
      <c r="S517" s="119">
        <f t="shared" si="164"/>
        <v>-3292.9699999999993</v>
      </c>
      <c r="T517" s="119">
        <f t="shared" si="165"/>
        <v>-160.03000000000003</v>
      </c>
      <c r="U517" s="154">
        <f t="shared" si="166"/>
        <v>-3452.9999999999995</v>
      </c>
      <c r="V517" s="89"/>
    </row>
    <row r="518" spans="1:22" s="86" customFormat="1" ht="15.75" x14ac:dyDescent="0.25">
      <c r="A518" s="71">
        <v>3</v>
      </c>
      <c r="B518" s="322"/>
      <c r="C518" s="322"/>
      <c r="D518" s="322"/>
      <c r="E518" s="322"/>
      <c r="F518" s="125" t="s">
        <v>309</v>
      </c>
      <c r="G518" s="99">
        <v>7905.2999999999993</v>
      </c>
      <c r="H518" s="99">
        <v>9.6999999999999886</v>
      </c>
      <c r="I518" s="99">
        <f t="shared" si="148"/>
        <v>7914.9999999999991</v>
      </c>
      <c r="J518" s="71"/>
      <c r="K518" s="71"/>
      <c r="L518" s="153">
        <f t="shared" si="159"/>
        <v>0</v>
      </c>
      <c r="M518" s="153">
        <f t="shared" si="160"/>
        <v>7905.2999999999993</v>
      </c>
      <c r="N518" s="153">
        <f t="shared" si="161"/>
        <v>9.6999999999999886</v>
      </c>
      <c r="O518" s="153">
        <f t="shared" si="162"/>
        <v>7914.9999999999991</v>
      </c>
      <c r="P518" s="99"/>
      <c r="Q518" s="99"/>
      <c r="R518" s="153">
        <f t="shared" si="163"/>
        <v>0</v>
      </c>
      <c r="S518" s="119">
        <f t="shared" si="164"/>
        <v>7905.2999999999993</v>
      </c>
      <c r="T518" s="119">
        <f t="shared" si="165"/>
        <v>9.6999999999999886</v>
      </c>
      <c r="U518" s="154">
        <f t="shared" si="166"/>
        <v>7914.9999999999991</v>
      </c>
      <c r="V518" s="89"/>
    </row>
    <row r="519" spans="1:22" s="86" customFormat="1" ht="15.75" x14ac:dyDescent="0.25">
      <c r="A519" s="71">
        <v>4</v>
      </c>
      <c r="B519" s="322"/>
      <c r="C519" s="322"/>
      <c r="D519" s="322"/>
      <c r="E519" s="322"/>
      <c r="F519" s="125" t="s">
        <v>227</v>
      </c>
      <c r="G519" s="99">
        <v>-2230.5500000000011</v>
      </c>
      <c r="H519" s="99">
        <v>-102.44999999999999</v>
      </c>
      <c r="I519" s="99">
        <f t="shared" si="148"/>
        <v>-2333.0000000000009</v>
      </c>
      <c r="J519" s="71"/>
      <c r="K519" s="71"/>
      <c r="L519" s="153">
        <f t="shared" si="159"/>
        <v>0</v>
      </c>
      <c r="M519" s="153">
        <f t="shared" si="160"/>
        <v>-2230.5500000000011</v>
      </c>
      <c r="N519" s="153">
        <f t="shared" si="161"/>
        <v>-102.44999999999999</v>
      </c>
      <c r="O519" s="153">
        <f t="shared" si="162"/>
        <v>-2333.0000000000009</v>
      </c>
      <c r="P519" s="99"/>
      <c r="Q519" s="99"/>
      <c r="R519" s="153">
        <f t="shared" si="163"/>
        <v>0</v>
      </c>
      <c r="S519" s="119">
        <f t="shared" si="164"/>
        <v>-2230.5500000000011</v>
      </c>
      <c r="T519" s="119">
        <f t="shared" si="165"/>
        <v>-102.44999999999999</v>
      </c>
      <c r="U519" s="154">
        <f t="shared" si="166"/>
        <v>-2333.0000000000009</v>
      </c>
      <c r="V519" s="89"/>
    </row>
    <row r="520" spans="1:22" s="86" customFormat="1" ht="15.75" x14ac:dyDescent="0.25">
      <c r="A520" s="71">
        <v>5</v>
      </c>
      <c r="B520" s="322"/>
      <c r="C520" s="322"/>
      <c r="D520" s="322"/>
      <c r="E520" s="322"/>
      <c r="F520" s="125" t="s">
        <v>228</v>
      </c>
      <c r="G520" s="99">
        <v>-9244.6299999999974</v>
      </c>
      <c r="H520" s="99">
        <v>1386.6299999999999</v>
      </c>
      <c r="I520" s="99">
        <f t="shared" si="148"/>
        <v>-7857.9999999999973</v>
      </c>
      <c r="J520" s="71"/>
      <c r="K520" s="71"/>
      <c r="L520" s="153">
        <f t="shared" si="159"/>
        <v>0</v>
      </c>
      <c r="M520" s="153">
        <f t="shared" si="160"/>
        <v>-9244.6299999999974</v>
      </c>
      <c r="N520" s="153">
        <f t="shared" si="161"/>
        <v>1386.6299999999999</v>
      </c>
      <c r="O520" s="153">
        <f t="shared" si="162"/>
        <v>-7857.9999999999973</v>
      </c>
      <c r="P520" s="99"/>
      <c r="Q520" s="99"/>
      <c r="R520" s="153">
        <f t="shared" si="163"/>
        <v>0</v>
      </c>
      <c r="S520" s="119">
        <f t="shared" si="164"/>
        <v>-9244.6299999999974</v>
      </c>
      <c r="T520" s="119">
        <f t="shared" si="165"/>
        <v>1386.6299999999999</v>
      </c>
      <c r="U520" s="154">
        <f t="shared" si="166"/>
        <v>-7857.9999999999973</v>
      </c>
      <c r="V520" s="89"/>
    </row>
    <row r="521" spans="1:22" s="86" customFormat="1" ht="15.75" x14ac:dyDescent="0.25">
      <c r="A521" s="71">
        <v>6</v>
      </c>
      <c r="B521" s="322"/>
      <c r="C521" s="322"/>
      <c r="D521" s="322"/>
      <c r="E521" s="322"/>
      <c r="F521" s="125" t="s">
        <v>229</v>
      </c>
      <c r="G521" s="99">
        <v>-2172.619999999999</v>
      </c>
      <c r="H521" s="99">
        <v>1106.6199999999999</v>
      </c>
      <c r="I521" s="99">
        <f t="shared" si="148"/>
        <v>-1065.9999999999991</v>
      </c>
      <c r="J521" s="71"/>
      <c r="K521" s="71"/>
      <c r="L521" s="153">
        <f t="shared" si="159"/>
        <v>0</v>
      </c>
      <c r="M521" s="153">
        <f t="shared" si="160"/>
        <v>-2172.619999999999</v>
      </c>
      <c r="N521" s="153">
        <f t="shared" si="161"/>
        <v>1106.6199999999999</v>
      </c>
      <c r="O521" s="153">
        <f t="shared" si="162"/>
        <v>-1065.9999999999991</v>
      </c>
      <c r="P521" s="99"/>
      <c r="Q521" s="99"/>
      <c r="R521" s="153">
        <f t="shared" si="163"/>
        <v>0</v>
      </c>
      <c r="S521" s="119">
        <f t="shared" si="164"/>
        <v>-2172.619999999999</v>
      </c>
      <c r="T521" s="119">
        <f t="shared" si="165"/>
        <v>1106.6199999999999</v>
      </c>
      <c r="U521" s="154">
        <f t="shared" si="166"/>
        <v>-1065.9999999999991</v>
      </c>
      <c r="V521" s="89"/>
    </row>
    <row r="522" spans="1:22" s="86" customFormat="1" ht="15.75" x14ac:dyDescent="0.25">
      <c r="A522" s="71">
        <v>7</v>
      </c>
      <c r="B522" s="322"/>
      <c r="C522" s="322"/>
      <c r="D522" s="322"/>
      <c r="E522" s="322"/>
      <c r="F522" s="125" t="s">
        <v>734</v>
      </c>
      <c r="G522" s="99">
        <v>-10225.540000000001</v>
      </c>
      <c r="H522" s="99">
        <v>-113.46000000000004</v>
      </c>
      <c r="I522" s="99">
        <f t="shared" ref="I522:I526" si="168">+G522+H522</f>
        <v>-10339</v>
      </c>
      <c r="J522" s="71"/>
      <c r="K522" s="71"/>
      <c r="L522" s="153">
        <f t="shared" si="159"/>
        <v>0</v>
      </c>
      <c r="M522" s="153">
        <f t="shared" si="160"/>
        <v>-10225.540000000001</v>
      </c>
      <c r="N522" s="153">
        <f t="shared" si="161"/>
        <v>-113.46000000000004</v>
      </c>
      <c r="O522" s="153">
        <f t="shared" si="162"/>
        <v>-10339</v>
      </c>
      <c r="P522" s="99"/>
      <c r="Q522" s="99"/>
      <c r="R522" s="153">
        <f t="shared" si="163"/>
        <v>0</v>
      </c>
      <c r="S522" s="119">
        <f t="shared" si="164"/>
        <v>-10225.540000000001</v>
      </c>
      <c r="T522" s="119">
        <f t="shared" si="165"/>
        <v>-113.46000000000004</v>
      </c>
      <c r="U522" s="154">
        <f t="shared" si="166"/>
        <v>-10339</v>
      </c>
      <c r="V522" s="89"/>
    </row>
    <row r="523" spans="1:22" s="86" customFormat="1" ht="15.75" x14ac:dyDescent="0.25">
      <c r="A523" s="71">
        <v>8</v>
      </c>
      <c r="B523" s="322"/>
      <c r="C523" s="322"/>
      <c r="D523" s="322"/>
      <c r="E523" s="322"/>
      <c r="F523" s="125" t="s">
        <v>735</v>
      </c>
      <c r="G523" s="99">
        <v>-15745.260000000002</v>
      </c>
      <c r="H523" s="99">
        <v>-708.74</v>
      </c>
      <c r="I523" s="99">
        <f t="shared" si="168"/>
        <v>-16454.000000000004</v>
      </c>
      <c r="J523" s="71"/>
      <c r="K523" s="71"/>
      <c r="L523" s="153">
        <f t="shared" si="159"/>
        <v>0</v>
      </c>
      <c r="M523" s="153">
        <f t="shared" si="160"/>
        <v>-15745.260000000002</v>
      </c>
      <c r="N523" s="153">
        <f t="shared" si="161"/>
        <v>-708.74</v>
      </c>
      <c r="O523" s="153">
        <f t="shared" si="162"/>
        <v>-16454.000000000004</v>
      </c>
      <c r="P523" s="99"/>
      <c r="Q523" s="99"/>
      <c r="R523" s="153">
        <f t="shared" si="163"/>
        <v>0</v>
      </c>
      <c r="S523" s="119">
        <f t="shared" si="164"/>
        <v>-15745.260000000002</v>
      </c>
      <c r="T523" s="119">
        <f t="shared" si="165"/>
        <v>-708.74</v>
      </c>
      <c r="U523" s="154">
        <f t="shared" si="166"/>
        <v>-16454.000000000004</v>
      </c>
      <c r="V523" s="89"/>
    </row>
    <row r="524" spans="1:22" s="86" customFormat="1" ht="15.75" x14ac:dyDescent="0.25">
      <c r="A524" s="94">
        <v>9</v>
      </c>
      <c r="B524" s="322"/>
      <c r="C524" s="322"/>
      <c r="D524" s="322"/>
      <c r="E524" s="322"/>
      <c r="F524" s="132" t="s">
        <v>736</v>
      </c>
      <c r="G524" s="99">
        <v>-9162.1199999999972</v>
      </c>
      <c r="H524" s="99">
        <v>-496.87999999999988</v>
      </c>
      <c r="I524" s="99">
        <f t="shared" si="168"/>
        <v>-9658.9999999999964</v>
      </c>
      <c r="J524" s="71"/>
      <c r="K524" s="71"/>
      <c r="L524" s="153">
        <f t="shared" si="159"/>
        <v>0</v>
      </c>
      <c r="M524" s="153">
        <f t="shared" si="160"/>
        <v>-9162.1199999999972</v>
      </c>
      <c r="N524" s="153">
        <f t="shared" si="161"/>
        <v>-496.87999999999988</v>
      </c>
      <c r="O524" s="153">
        <f t="shared" si="162"/>
        <v>-9658.9999999999964</v>
      </c>
      <c r="P524" s="99"/>
      <c r="Q524" s="99"/>
      <c r="R524" s="153">
        <f t="shared" si="163"/>
        <v>0</v>
      </c>
      <c r="S524" s="119">
        <f t="shared" si="164"/>
        <v>-9162.1199999999972</v>
      </c>
      <c r="T524" s="119">
        <f t="shared" si="165"/>
        <v>-496.87999999999988</v>
      </c>
      <c r="U524" s="154">
        <f t="shared" si="166"/>
        <v>-9658.9999999999964</v>
      </c>
      <c r="V524" s="89"/>
    </row>
    <row r="525" spans="1:22" s="86" customFormat="1" ht="15.75" x14ac:dyDescent="0.25">
      <c r="A525" s="94">
        <v>10</v>
      </c>
      <c r="B525" s="322"/>
      <c r="C525" s="322"/>
      <c r="D525" s="322"/>
      <c r="E525" s="322"/>
      <c r="F525" s="132" t="s">
        <v>737</v>
      </c>
      <c r="G525" s="99">
        <v>-645.26000000000022</v>
      </c>
      <c r="H525" s="99">
        <v>-32.739999999999995</v>
      </c>
      <c r="I525" s="99">
        <f t="shared" si="168"/>
        <v>-678.00000000000023</v>
      </c>
      <c r="J525" s="71"/>
      <c r="K525" s="71"/>
      <c r="L525" s="153">
        <f t="shared" si="159"/>
        <v>0</v>
      </c>
      <c r="M525" s="153">
        <f t="shared" si="160"/>
        <v>-645.26000000000022</v>
      </c>
      <c r="N525" s="153">
        <f t="shared" si="161"/>
        <v>-32.739999999999995</v>
      </c>
      <c r="O525" s="153">
        <f t="shared" si="162"/>
        <v>-678.00000000000023</v>
      </c>
      <c r="P525" s="99"/>
      <c r="Q525" s="99"/>
      <c r="R525" s="153">
        <f t="shared" si="163"/>
        <v>0</v>
      </c>
      <c r="S525" s="119">
        <f t="shared" si="164"/>
        <v>-645.26000000000022</v>
      </c>
      <c r="T525" s="119">
        <f t="shared" si="165"/>
        <v>-32.739999999999995</v>
      </c>
      <c r="U525" s="154">
        <f t="shared" si="166"/>
        <v>-678.00000000000023</v>
      </c>
      <c r="V525" s="89"/>
    </row>
    <row r="526" spans="1:22" s="86" customFormat="1" ht="15.75" x14ac:dyDescent="0.25">
      <c r="A526" s="94">
        <v>11</v>
      </c>
      <c r="B526" s="322"/>
      <c r="C526" s="322"/>
      <c r="D526" s="322"/>
      <c r="E526" s="322"/>
      <c r="F526" s="132" t="s">
        <v>738</v>
      </c>
      <c r="G526" s="99">
        <v>-2065.9800000000005</v>
      </c>
      <c r="H526" s="99">
        <v>-86.02000000000001</v>
      </c>
      <c r="I526" s="99">
        <f t="shared" si="168"/>
        <v>-2152.0000000000005</v>
      </c>
      <c r="J526" s="71"/>
      <c r="K526" s="71"/>
      <c r="L526" s="153">
        <f t="shared" si="159"/>
        <v>0</v>
      </c>
      <c r="M526" s="153">
        <f t="shared" si="160"/>
        <v>-2065.9800000000005</v>
      </c>
      <c r="N526" s="153">
        <f t="shared" si="161"/>
        <v>-86.02000000000001</v>
      </c>
      <c r="O526" s="153">
        <f t="shared" si="162"/>
        <v>-2152.0000000000005</v>
      </c>
      <c r="P526" s="99"/>
      <c r="Q526" s="99"/>
      <c r="R526" s="153">
        <f t="shared" si="163"/>
        <v>0</v>
      </c>
      <c r="S526" s="119">
        <f t="shared" si="164"/>
        <v>-2065.9800000000005</v>
      </c>
      <c r="T526" s="119">
        <f t="shared" si="165"/>
        <v>-86.02000000000001</v>
      </c>
      <c r="U526" s="154">
        <f t="shared" si="166"/>
        <v>-2152.0000000000005</v>
      </c>
      <c r="V526" s="89"/>
    </row>
    <row r="527" spans="1:22" s="113" customFormat="1" ht="15.75" x14ac:dyDescent="0.25">
      <c r="A527" s="318" t="s">
        <v>43</v>
      </c>
      <c r="B527" s="319"/>
      <c r="C527" s="319"/>
      <c r="D527" s="319"/>
      <c r="E527" s="319"/>
      <c r="F527" s="135">
        <f>A526</f>
        <v>11</v>
      </c>
      <c r="G527" s="75">
        <f>SUM(G516:G526)</f>
        <v>-41682.83</v>
      </c>
      <c r="H527" s="75">
        <f t="shared" ref="H527:U527" si="169">SUM(H516:H526)</f>
        <v>1837.8300000000004</v>
      </c>
      <c r="I527" s="75">
        <f t="shared" si="169"/>
        <v>-39845</v>
      </c>
      <c r="J527" s="75">
        <f t="shared" si="169"/>
        <v>0</v>
      </c>
      <c r="K527" s="75">
        <f t="shared" si="169"/>
        <v>0</v>
      </c>
      <c r="L527" s="75">
        <f t="shared" si="169"/>
        <v>0</v>
      </c>
      <c r="M527" s="75">
        <f t="shared" si="169"/>
        <v>-41682.83</v>
      </c>
      <c r="N527" s="75">
        <f t="shared" si="169"/>
        <v>1837.8300000000004</v>
      </c>
      <c r="O527" s="75">
        <f t="shared" si="169"/>
        <v>-39845</v>
      </c>
      <c r="P527" s="75">
        <f t="shared" si="169"/>
        <v>0</v>
      </c>
      <c r="Q527" s="75">
        <f t="shared" si="169"/>
        <v>0</v>
      </c>
      <c r="R527" s="75">
        <f t="shared" si="169"/>
        <v>0</v>
      </c>
      <c r="S527" s="75">
        <f t="shared" si="169"/>
        <v>-41682.83</v>
      </c>
      <c r="T527" s="75">
        <f t="shared" si="169"/>
        <v>1837.8300000000004</v>
      </c>
      <c r="U527" s="75">
        <f t="shared" si="169"/>
        <v>-39845</v>
      </c>
      <c r="V527" s="83"/>
    </row>
    <row r="528" spans="1:22" s="113" customFormat="1" ht="15.75" x14ac:dyDescent="0.25">
      <c r="A528" s="320" t="s">
        <v>484</v>
      </c>
      <c r="B528" s="320"/>
      <c r="C528" s="320"/>
      <c r="D528" s="320"/>
      <c r="E528" s="320"/>
      <c r="F528" s="135">
        <f t="shared" ref="F528" si="170">F492+F358+F329+F273+F250+F220+F150+F172+F476+F527+F515+F456+F422+F408+F379+F308+F232+F195+F126+F102+F85+F55+F26</f>
        <v>496</v>
      </c>
      <c r="G528" s="75">
        <f>G492+G358+G329+G273+G250+G220+G150+G172+G476+G527+G515+G456+G422+G408+G379+G308+G232+G195+G126+G102+G85+G55+G26</f>
        <v>5959593.6799999988</v>
      </c>
      <c r="H528" s="75">
        <f t="shared" ref="H528:U528" si="171">H492+H358+H329+H273+H250+H220+H150+H172+H476+H527+H515+H456+H422+H408+H379+H308+H232+H195+H126+H102+H85+H55+H26</f>
        <v>1553078.32</v>
      </c>
      <c r="I528" s="75">
        <f t="shared" si="171"/>
        <v>7512672</v>
      </c>
      <c r="J528" s="75">
        <f t="shared" si="171"/>
        <v>0</v>
      </c>
      <c r="K528" s="75">
        <f t="shared" si="171"/>
        <v>0</v>
      </c>
      <c r="L528" s="75">
        <f t="shared" si="171"/>
        <v>0</v>
      </c>
      <c r="M528" s="75">
        <f t="shared" si="171"/>
        <v>5959593.6799999988</v>
      </c>
      <c r="N528" s="75">
        <f t="shared" si="171"/>
        <v>1553078.32</v>
      </c>
      <c r="O528" s="75">
        <f t="shared" si="171"/>
        <v>7512672</v>
      </c>
      <c r="P528" s="75">
        <f t="shared" si="171"/>
        <v>0</v>
      </c>
      <c r="Q528" s="75">
        <f t="shared" si="171"/>
        <v>0</v>
      </c>
      <c r="R528" s="75">
        <f t="shared" si="171"/>
        <v>0</v>
      </c>
      <c r="S528" s="75">
        <f t="shared" si="171"/>
        <v>5959593.6799999988</v>
      </c>
      <c r="T528" s="75">
        <f t="shared" si="171"/>
        <v>1553078.32</v>
      </c>
      <c r="U528" s="75">
        <f t="shared" si="171"/>
        <v>7512672</v>
      </c>
      <c r="V528" s="85"/>
    </row>
    <row r="529" spans="1:22" s="113" customFormat="1" ht="15.75" x14ac:dyDescent="0.25">
      <c r="A529" s="78"/>
      <c r="B529" s="78"/>
      <c r="C529" s="78"/>
      <c r="D529" s="78"/>
      <c r="E529" s="78"/>
      <c r="F529" s="128"/>
      <c r="G529" s="78"/>
      <c r="H529" s="78"/>
      <c r="I529" s="78"/>
      <c r="J529" s="78"/>
      <c r="K529" s="78"/>
      <c r="L529" s="153">
        <f t="shared" ref="L529:L558" si="172">J529+K529</f>
        <v>0</v>
      </c>
      <c r="M529" s="153">
        <f t="shared" ref="M529:M558" si="173">G529+J529</f>
        <v>0</v>
      </c>
      <c r="N529" s="153">
        <f t="shared" ref="N529:N558" si="174">H529+K529</f>
        <v>0</v>
      </c>
      <c r="O529" s="153">
        <f t="shared" ref="O529:O558" si="175">I529+L529</f>
        <v>0</v>
      </c>
      <c r="P529" s="99"/>
      <c r="Q529" s="99"/>
      <c r="R529" s="153">
        <f t="shared" ref="R529:R558" si="176">P529+Q529</f>
        <v>0</v>
      </c>
      <c r="S529" s="119">
        <f t="shared" ref="S529:S558" si="177">M529-P529</f>
        <v>0</v>
      </c>
      <c r="T529" s="119">
        <f t="shared" ref="T529:T558" si="178">N529-Q529</f>
        <v>0</v>
      </c>
      <c r="U529" s="154">
        <f t="shared" ref="U529:U558" si="179">O529-R529</f>
        <v>0</v>
      </c>
      <c r="V529" s="84"/>
    </row>
    <row r="530" spans="1:22" x14ac:dyDescent="0.25">
      <c r="A530" s="323" t="s">
        <v>893</v>
      </c>
      <c r="B530" s="323"/>
      <c r="C530" s="323"/>
      <c r="D530" s="323"/>
      <c r="E530" s="323"/>
      <c r="F530" s="323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156"/>
    </row>
    <row r="531" spans="1:22" s="110" customFormat="1" ht="15.75" x14ac:dyDescent="0.25">
      <c r="A531" s="104">
        <v>1</v>
      </c>
      <c r="B531" s="321" t="s">
        <v>1216</v>
      </c>
      <c r="C531" s="321" t="s">
        <v>5537</v>
      </c>
      <c r="D531" s="321" t="s">
        <v>5537</v>
      </c>
      <c r="E531" s="321" t="s">
        <v>5538</v>
      </c>
      <c r="F531" s="136" t="s">
        <v>894</v>
      </c>
      <c r="G531" s="99">
        <v>27804.28</v>
      </c>
      <c r="H531" s="99">
        <v>3453.7200000000003</v>
      </c>
      <c r="I531" s="99">
        <f>+G531+H531</f>
        <v>31258</v>
      </c>
      <c r="J531" s="102"/>
      <c r="K531" s="102"/>
      <c r="L531" s="153">
        <f t="shared" si="172"/>
        <v>0</v>
      </c>
      <c r="M531" s="153">
        <f t="shared" si="173"/>
        <v>27804.28</v>
      </c>
      <c r="N531" s="153">
        <f t="shared" si="174"/>
        <v>3453.7200000000003</v>
      </c>
      <c r="O531" s="153">
        <f t="shared" si="175"/>
        <v>31258</v>
      </c>
      <c r="P531" s="99"/>
      <c r="Q531" s="99"/>
      <c r="R531" s="153">
        <f t="shared" si="176"/>
        <v>0</v>
      </c>
      <c r="S531" s="119">
        <f t="shared" si="177"/>
        <v>27804.28</v>
      </c>
      <c r="T531" s="119">
        <f t="shared" si="178"/>
        <v>3453.7200000000003</v>
      </c>
      <c r="U531" s="154">
        <f t="shared" si="179"/>
        <v>31258</v>
      </c>
      <c r="V531" s="104"/>
    </row>
    <row r="532" spans="1:22" s="110" customFormat="1" ht="15.75" x14ac:dyDescent="0.25">
      <c r="A532" s="104">
        <v>2</v>
      </c>
      <c r="B532" s="322"/>
      <c r="C532" s="322"/>
      <c r="D532" s="322"/>
      <c r="E532" s="322"/>
      <c r="F532" s="136" t="s">
        <v>895</v>
      </c>
      <c r="G532" s="99">
        <v>44722.37</v>
      </c>
      <c r="H532" s="99">
        <v>4114.630000000001</v>
      </c>
      <c r="I532" s="99">
        <f t="shared" ref="I532:I595" si="180">+G532+H532</f>
        <v>48837</v>
      </c>
      <c r="J532" s="102"/>
      <c r="K532" s="102"/>
      <c r="L532" s="153">
        <f t="shared" si="172"/>
        <v>0</v>
      </c>
      <c r="M532" s="153">
        <f t="shared" si="173"/>
        <v>44722.37</v>
      </c>
      <c r="N532" s="153">
        <f t="shared" si="174"/>
        <v>4114.630000000001</v>
      </c>
      <c r="O532" s="153">
        <f t="shared" si="175"/>
        <v>48837</v>
      </c>
      <c r="P532" s="99"/>
      <c r="Q532" s="99"/>
      <c r="R532" s="153">
        <f t="shared" si="176"/>
        <v>0</v>
      </c>
      <c r="S532" s="119">
        <f t="shared" si="177"/>
        <v>44722.37</v>
      </c>
      <c r="T532" s="119">
        <f t="shared" si="178"/>
        <v>4114.630000000001</v>
      </c>
      <c r="U532" s="154">
        <f t="shared" si="179"/>
        <v>48837</v>
      </c>
      <c r="V532" s="104"/>
    </row>
    <row r="533" spans="1:22" s="110" customFormat="1" ht="15.75" x14ac:dyDescent="0.25">
      <c r="A533" s="104">
        <v>3</v>
      </c>
      <c r="B533" s="322"/>
      <c r="C533" s="322"/>
      <c r="D533" s="322"/>
      <c r="E533" s="322"/>
      <c r="F533" s="136" t="s">
        <v>896</v>
      </c>
      <c r="G533" s="99">
        <v>-95084.23000000001</v>
      </c>
      <c r="H533" s="99">
        <v>45.230000000000018</v>
      </c>
      <c r="I533" s="99">
        <f t="shared" si="180"/>
        <v>-95039.000000000015</v>
      </c>
      <c r="J533" s="102"/>
      <c r="K533" s="102"/>
      <c r="L533" s="153">
        <f t="shared" si="172"/>
        <v>0</v>
      </c>
      <c r="M533" s="153">
        <f t="shared" si="173"/>
        <v>-95084.23000000001</v>
      </c>
      <c r="N533" s="153">
        <f t="shared" si="174"/>
        <v>45.230000000000018</v>
      </c>
      <c r="O533" s="153">
        <f t="shared" si="175"/>
        <v>-95039.000000000015</v>
      </c>
      <c r="P533" s="99"/>
      <c r="Q533" s="99"/>
      <c r="R533" s="153">
        <f t="shared" si="176"/>
        <v>0</v>
      </c>
      <c r="S533" s="119">
        <f t="shared" si="177"/>
        <v>-95084.23000000001</v>
      </c>
      <c r="T533" s="119">
        <f t="shared" si="178"/>
        <v>45.230000000000018</v>
      </c>
      <c r="U533" s="154">
        <f t="shared" si="179"/>
        <v>-95039.000000000015</v>
      </c>
      <c r="V533" s="104"/>
    </row>
    <row r="534" spans="1:22" s="110" customFormat="1" ht="15.75" x14ac:dyDescent="0.25">
      <c r="A534" s="104">
        <v>4</v>
      </c>
      <c r="B534" s="322"/>
      <c r="C534" s="322"/>
      <c r="D534" s="322"/>
      <c r="E534" s="322"/>
      <c r="F534" s="137" t="s">
        <v>897</v>
      </c>
      <c r="G534" s="99">
        <v>3830.5200000000004</v>
      </c>
      <c r="H534" s="99">
        <v>835.48</v>
      </c>
      <c r="I534" s="99">
        <f t="shared" si="180"/>
        <v>4666</v>
      </c>
      <c r="J534" s="102"/>
      <c r="K534" s="102"/>
      <c r="L534" s="153">
        <f t="shared" si="172"/>
        <v>0</v>
      </c>
      <c r="M534" s="153">
        <f t="shared" si="173"/>
        <v>3830.5200000000004</v>
      </c>
      <c r="N534" s="153">
        <f t="shared" si="174"/>
        <v>835.48</v>
      </c>
      <c r="O534" s="153">
        <f t="shared" si="175"/>
        <v>4666</v>
      </c>
      <c r="P534" s="99"/>
      <c r="Q534" s="99"/>
      <c r="R534" s="153">
        <f t="shared" si="176"/>
        <v>0</v>
      </c>
      <c r="S534" s="119">
        <f t="shared" si="177"/>
        <v>3830.5200000000004</v>
      </c>
      <c r="T534" s="119">
        <f t="shared" si="178"/>
        <v>835.48</v>
      </c>
      <c r="U534" s="154">
        <f t="shared" si="179"/>
        <v>4666</v>
      </c>
      <c r="V534" s="104"/>
    </row>
    <row r="535" spans="1:22" s="110" customFormat="1" ht="15.75" x14ac:dyDescent="0.25">
      <c r="A535" s="104">
        <v>5</v>
      </c>
      <c r="B535" s="322"/>
      <c r="C535" s="322"/>
      <c r="D535" s="322"/>
      <c r="E535" s="322"/>
      <c r="F535" s="136" t="s">
        <v>898</v>
      </c>
      <c r="G535" s="99">
        <v>50412.369999999995</v>
      </c>
      <c r="H535" s="99">
        <v>7475.630000000001</v>
      </c>
      <c r="I535" s="99">
        <f t="shared" si="180"/>
        <v>57888</v>
      </c>
      <c r="J535" s="102"/>
      <c r="K535" s="102"/>
      <c r="L535" s="153">
        <f t="shared" si="172"/>
        <v>0</v>
      </c>
      <c r="M535" s="153">
        <f t="shared" si="173"/>
        <v>50412.369999999995</v>
      </c>
      <c r="N535" s="153">
        <f t="shared" si="174"/>
        <v>7475.630000000001</v>
      </c>
      <c r="O535" s="153">
        <f t="shared" si="175"/>
        <v>57888</v>
      </c>
      <c r="P535" s="99"/>
      <c r="Q535" s="99"/>
      <c r="R535" s="153">
        <f t="shared" si="176"/>
        <v>0</v>
      </c>
      <c r="S535" s="119">
        <f t="shared" si="177"/>
        <v>50412.369999999995</v>
      </c>
      <c r="T535" s="119">
        <f t="shared" si="178"/>
        <v>7475.630000000001</v>
      </c>
      <c r="U535" s="154">
        <f t="shared" si="179"/>
        <v>57888</v>
      </c>
      <c r="V535" s="104"/>
    </row>
    <row r="536" spans="1:22" s="110" customFormat="1" ht="15.75" x14ac:dyDescent="0.25">
      <c r="A536" s="104">
        <v>6</v>
      </c>
      <c r="B536" s="322"/>
      <c r="C536" s="322"/>
      <c r="D536" s="322"/>
      <c r="E536" s="322"/>
      <c r="F536" s="136" t="s">
        <v>899</v>
      </c>
      <c r="G536" s="99">
        <v>0</v>
      </c>
      <c r="H536" s="99">
        <v>0</v>
      </c>
      <c r="I536" s="99">
        <f t="shared" si="180"/>
        <v>0</v>
      </c>
      <c r="J536" s="102"/>
      <c r="K536" s="102"/>
      <c r="L536" s="153">
        <f t="shared" si="172"/>
        <v>0</v>
      </c>
      <c r="M536" s="153">
        <f t="shared" si="173"/>
        <v>0</v>
      </c>
      <c r="N536" s="153">
        <f t="shared" si="174"/>
        <v>0</v>
      </c>
      <c r="O536" s="153">
        <f t="shared" si="175"/>
        <v>0</v>
      </c>
      <c r="P536" s="99"/>
      <c r="Q536" s="99"/>
      <c r="R536" s="153">
        <f t="shared" si="176"/>
        <v>0</v>
      </c>
      <c r="S536" s="119">
        <f t="shared" si="177"/>
        <v>0</v>
      </c>
      <c r="T536" s="119">
        <f t="shared" si="178"/>
        <v>0</v>
      </c>
      <c r="U536" s="154">
        <f t="shared" si="179"/>
        <v>0</v>
      </c>
      <c r="V536" s="104"/>
    </row>
    <row r="537" spans="1:22" s="110" customFormat="1" ht="15.75" x14ac:dyDescent="0.25">
      <c r="A537" s="104">
        <v>7</v>
      </c>
      <c r="B537" s="322"/>
      <c r="C537" s="322"/>
      <c r="D537" s="322"/>
      <c r="E537" s="322"/>
      <c r="F537" s="136" t="s">
        <v>900</v>
      </c>
      <c r="G537" s="99">
        <v>-4969</v>
      </c>
      <c r="H537" s="99">
        <v>0</v>
      </c>
      <c r="I537" s="99">
        <f t="shared" si="180"/>
        <v>-4969</v>
      </c>
      <c r="J537" s="102"/>
      <c r="K537" s="102"/>
      <c r="L537" s="153">
        <f t="shared" si="172"/>
        <v>0</v>
      </c>
      <c r="M537" s="153">
        <f t="shared" si="173"/>
        <v>-4969</v>
      </c>
      <c r="N537" s="153">
        <f t="shared" si="174"/>
        <v>0</v>
      </c>
      <c r="O537" s="153">
        <f t="shared" si="175"/>
        <v>-4969</v>
      </c>
      <c r="P537" s="99"/>
      <c r="Q537" s="99"/>
      <c r="R537" s="153">
        <f t="shared" si="176"/>
        <v>0</v>
      </c>
      <c r="S537" s="119">
        <f t="shared" si="177"/>
        <v>-4969</v>
      </c>
      <c r="T537" s="119">
        <f t="shared" si="178"/>
        <v>0</v>
      </c>
      <c r="U537" s="154">
        <f t="shared" si="179"/>
        <v>-4969</v>
      </c>
      <c r="V537" s="104"/>
    </row>
    <row r="538" spans="1:22" s="110" customFormat="1" ht="15.75" x14ac:dyDescent="0.25">
      <c r="A538" s="104">
        <v>8</v>
      </c>
      <c r="B538" s="322"/>
      <c r="C538" s="322"/>
      <c r="D538" s="322"/>
      <c r="E538" s="322"/>
      <c r="F538" s="136" t="s">
        <v>245</v>
      </c>
      <c r="G538" s="99">
        <v>-1470.4000000000015</v>
      </c>
      <c r="H538" s="99">
        <v>3750.3999999999996</v>
      </c>
      <c r="I538" s="99">
        <f t="shared" si="180"/>
        <v>2279.9999999999982</v>
      </c>
      <c r="J538" s="102"/>
      <c r="K538" s="102"/>
      <c r="L538" s="153">
        <f t="shared" si="172"/>
        <v>0</v>
      </c>
      <c r="M538" s="153">
        <f t="shared" si="173"/>
        <v>-1470.4000000000015</v>
      </c>
      <c r="N538" s="153">
        <f t="shared" si="174"/>
        <v>3750.3999999999996</v>
      </c>
      <c r="O538" s="153">
        <f t="shared" si="175"/>
        <v>2279.9999999999982</v>
      </c>
      <c r="P538" s="99"/>
      <c r="Q538" s="99"/>
      <c r="R538" s="153">
        <f t="shared" si="176"/>
        <v>0</v>
      </c>
      <c r="S538" s="119">
        <f t="shared" si="177"/>
        <v>-1470.4000000000015</v>
      </c>
      <c r="T538" s="119">
        <f t="shared" si="178"/>
        <v>3750.3999999999996</v>
      </c>
      <c r="U538" s="154">
        <f t="shared" si="179"/>
        <v>2279.9999999999982</v>
      </c>
      <c r="V538" s="104"/>
    </row>
    <row r="539" spans="1:22" s="110" customFormat="1" ht="15.75" x14ac:dyDescent="0.25">
      <c r="A539" s="104">
        <v>9</v>
      </c>
      <c r="B539" s="322"/>
      <c r="C539" s="322"/>
      <c r="D539" s="322"/>
      <c r="E539" s="322"/>
      <c r="F539" s="136" t="s">
        <v>246</v>
      </c>
      <c r="G539" s="99">
        <v>111425.88</v>
      </c>
      <c r="H539" s="99">
        <v>11262.119999999999</v>
      </c>
      <c r="I539" s="99">
        <f t="shared" si="180"/>
        <v>122688</v>
      </c>
      <c r="J539" s="102"/>
      <c r="K539" s="102"/>
      <c r="L539" s="153">
        <f t="shared" si="172"/>
        <v>0</v>
      </c>
      <c r="M539" s="153">
        <f t="shared" si="173"/>
        <v>111425.88</v>
      </c>
      <c r="N539" s="153">
        <f t="shared" si="174"/>
        <v>11262.119999999999</v>
      </c>
      <c r="O539" s="153">
        <f t="shared" si="175"/>
        <v>122688</v>
      </c>
      <c r="P539" s="99"/>
      <c r="Q539" s="99"/>
      <c r="R539" s="153">
        <f t="shared" si="176"/>
        <v>0</v>
      </c>
      <c r="S539" s="119">
        <f t="shared" si="177"/>
        <v>111425.88</v>
      </c>
      <c r="T539" s="119">
        <f t="shared" si="178"/>
        <v>11262.119999999999</v>
      </c>
      <c r="U539" s="154">
        <f t="shared" si="179"/>
        <v>122688</v>
      </c>
      <c r="V539" s="104"/>
    </row>
    <row r="540" spans="1:22" s="111" customFormat="1" ht="15.75" x14ac:dyDescent="0.25">
      <c r="A540" s="330" t="s">
        <v>43</v>
      </c>
      <c r="B540" s="331"/>
      <c r="C540" s="331"/>
      <c r="D540" s="331"/>
      <c r="E540" s="332"/>
      <c r="F540" s="130">
        <f>A539</f>
        <v>9</v>
      </c>
      <c r="G540" s="75">
        <f>SUM(G531:G539)</f>
        <v>136671.78999999998</v>
      </c>
      <c r="H540" s="75">
        <f t="shared" ref="H540:U540" si="181">SUM(H531:H539)</f>
        <v>30937.210000000003</v>
      </c>
      <c r="I540" s="75">
        <f t="shared" si="181"/>
        <v>167609</v>
      </c>
      <c r="J540" s="75">
        <f t="shared" si="181"/>
        <v>0</v>
      </c>
      <c r="K540" s="75">
        <f t="shared" si="181"/>
        <v>0</v>
      </c>
      <c r="L540" s="75">
        <f t="shared" si="181"/>
        <v>0</v>
      </c>
      <c r="M540" s="75">
        <f t="shared" si="181"/>
        <v>136671.78999999998</v>
      </c>
      <c r="N540" s="75">
        <f t="shared" si="181"/>
        <v>30937.210000000003</v>
      </c>
      <c r="O540" s="75">
        <f t="shared" si="181"/>
        <v>167609</v>
      </c>
      <c r="P540" s="75">
        <f t="shared" si="181"/>
        <v>0</v>
      </c>
      <c r="Q540" s="75">
        <f t="shared" si="181"/>
        <v>0</v>
      </c>
      <c r="R540" s="75">
        <f t="shared" si="181"/>
        <v>0</v>
      </c>
      <c r="S540" s="75">
        <f t="shared" si="181"/>
        <v>136671.78999999998</v>
      </c>
      <c r="T540" s="75">
        <f t="shared" si="181"/>
        <v>30937.210000000003</v>
      </c>
      <c r="U540" s="75">
        <f t="shared" si="181"/>
        <v>167609</v>
      </c>
      <c r="V540" s="75"/>
    </row>
    <row r="541" spans="1:22" s="110" customFormat="1" ht="15" customHeight="1" x14ac:dyDescent="0.25">
      <c r="A541" s="157">
        <v>1</v>
      </c>
      <c r="B541" s="324" t="s">
        <v>1216</v>
      </c>
      <c r="C541" s="324" t="s">
        <v>5537</v>
      </c>
      <c r="D541" s="324" t="s">
        <v>5537</v>
      </c>
      <c r="E541" s="321" t="s">
        <v>5539</v>
      </c>
      <c r="F541" s="136" t="s">
        <v>901</v>
      </c>
      <c r="G541" s="99">
        <v>15573.420000000004</v>
      </c>
      <c r="H541" s="99">
        <v>452.57999999999993</v>
      </c>
      <c r="I541" s="99">
        <f t="shared" si="180"/>
        <v>16026.000000000004</v>
      </c>
      <c r="J541" s="102"/>
      <c r="K541" s="102"/>
      <c r="L541" s="153">
        <f t="shared" si="172"/>
        <v>0</v>
      </c>
      <c r="M541" s="153">
        <f t="shared" si="173"/>
        <v>15573.420000000004</v>
      </c>
      <c r="N541" s="153">
        <f t="shared" si="174"/>
        <v>452.57999999999993</v>
      </c>
      <c r="O541" s="153">
        <f t="shared" si="175"/>
        <v>16026.000000000004</v>
      </c>
      <c r="P541" s="99"/>
      <c r="Q541" s="99"/>
      <c r="R541" s="153">
        <f t="shared" si="176"/>
        <v>0</v>
      </c>
      <c r="S541" s="119">
        <f t="shared" si="177"/>
        <v>15573.420000000004</v>
      </c>
      <c r="T541" s="119">
        <f t="shared" si="178"/>
        <v>452.57999999999993</v>
      </c>
      <c r="U541" s="154">
        <f t="shared" si="179"/>
        <v>16026.000000000004</v>
      </c>
      <c r="V541" s="104"/>
    </row>
    <row r="542" spans="1:22" s="110" customFormat="1" ht="15.75" x14ac:dyDescent="0.25">
      <c r="A542" s="157">
        <v>2</v>
      </c>
      <c r="B542" s="325"/>
      <c r="C542" s="325"/>
      <c r="D542" s="325"/>
      <c r="E542" s="322"/>
      <c r="F542" s="136" t="s">
        <v>59</v>
      </c>
      <c r="G542" s="99">
        <v>7301.869999999999</v>
      </c>
      <c r="H542" s="99">
        <v>204.13000000000002</v>
      </c>
      <c r="I542" s="99">
        <f t="shared" si="180"/>
        <v>7505.9999999999991</v>
      </c>
      <c r="J542" s="102"/>
      <c r="K542" s="102"/>
      <c r="L542" s="153">
        <f t="shared" si="172"/>
        <v>0</v>
      </c>
      <c r="M542" s="153">
        <f t="shared" si="173"/>
        <v>7301.869999999999</v>
      </c>
      <c r="N542" s="153">
        <f t="shared" si="174"/>
        <v>204.13000000000002</v>
      </c>
      <c r="O542" s="153">
        <f t="shared" si="175"/>
        <v>7505.9999999999991</v>
      </c>
      <c r="P542" s="99"/>
      <c r="Q542" s="99"/>
      <c r="R542" s="153">
        <f t="shared" si="176"/>
        <v>0</v>
      </c>
      <c r="S542" s="119">
        <f t="shared" si="177"/>
        <v>7301.869999999999</v>
      </c>
      <c r="T542" s="119">
        <f t="shared" si="178"/>
        <v>204.13000000000002</v>
      </c>
      <c r="U542" s="154">
        <f t="shared" si="179"/>
        <v>7505.9999999999991</v>
      </c>
      <c r="V542" s="104"/>
    </row>
    <row r="543" spans="1:22" s="110" customFormat="1" ht="15.75" x14ac:dyDescent="0.25">
      <c r="A543" s="157">
        <v>3</v>
      </c>
      <c r="B543" s="325"/>
      <c r="C543" s="325"/>
      <c r="D543" s="325"/>
      <c r="E543" s="322"/>
      <c r="F543" s="136" t="s">
        <v>902</v>
      </c>
      <c r="G543" s="99">
        <v>0</v>
      </c>
      <c r="H543" s="99">
        <v>0</v>
      </c>
      <c r="I543" s="99">
        <f t="shared" si="180"/>
        <v>0</v>
      </c>
      <c r="J543" s="102"/>
      <c r="K543" s="102"/>
      <c r="L543" s="153">
        <f t="shared" si="172"/>
        <v>0</v>
      </c>
      <c r="M543" s="153">
        <f t="shared" si="173"/>
        <v>0</v>
      </c>
      <c r="N543" s="153">
        <f t="shared" si="174"/>
        <v>0</v>
      </c>
      <c r="O543" s="153">
        <f t="shared" si="175"/>
        <v>0</v>
      </c>
      <c r="P543" s="99"/>
      <c r="Q543" s="99"/>
      <c r="R543" s="153">
        <f t="shared" si="176"/>
        <v>0</v>
      </c>
      <c r="S543" s="119">
        <f t="shared" si="177"/>
        <v>0</v>
      </c>
      <c r="T543" s="119">
        <f t="shared" si="178"/>
        <v>0</v>
      </c>
      <c r="U543" s="154">
        <f t="shared" si="179"/>
        <v>0</v>
      </c>
      <c r="V543" s="104"/>
    </row>
    <row r="544" spans="1:22" s="110" customFormat="1" ht="15.75" x14ac:dyDescent="0.25">
      <c r="A544" s="157">
        <v>4</v>
      </c>
      <c r="B544" s="325"/>
      <c r="C544" s="325"/>
      <c r="D544" s="325"/>
      <c r="E544" s="322"/>
      <c r="F544" s="136" t="s">
        <v>60</v>
      </c>
      <c r="G544" s="99">
        <v>5320.380000000001</v>
      </c>
      <c r="H544" s="99">
        <v>83.62</v>
      </c>
      <c r="I544" s="99">
        <f t="shared" si="180"/>
        <v>5404.0000000000009</v>
      </c>
      <c r="J544" s="102"/>
      <c r="K544" s="102"/>
      <c r="L544" s="153">
        <f t="shared" si="172"/>
        <v>0</v>
      </c>
      <c r="M544" s="153">
        <f t="shared" si="173"/>
        <v>5320.380000000001</v>
      </c>
      <c r="N544" s="153">
        <f t="shared" si="174"/>
        <v>83.62</v>
      </c>
      <c r="O544" s="153">
        <f t="shared" si="175"/>
        <v>5404.0000000000009</v>
      </c>
      <c r="P544" s="99"/>
      <c r="Q544" s="99"/>
      <c r="R544" s="153">
        <f t="shared" si="176"/>
        <v>0</v>
      </c>
      <c r="S544" s="119">
        <f t="shared" si="177"/>
        <v>5320.380000000001</v>
      </c>
      <c r="T544" s="119">
        <f t="shared" si="178"/>
        <v>83.62</v>
      </c>
      <c r="U544" s="154">
        <f t="shared" si="179"/>
        <v>5404.0000000000009</v>
      </c>
      <c r="V544" s="104"/>
    </row>
    <row r="545" spans="1:22" s="110" customFormat="1" ht="15.75" x14ac:dyDescent="0.25">
      <c r="A545" s="157">
        <v>5</v>
      </c>
      <c r="B545" s="325"/>
      <c r="C545" s="325"/>
      <c r="D545" s="325"/>
      <c r="E545" s="322"/>
      <c r="F545" s="136" t="s">
        <v>903</v>
      </c>
      <c r="G545" s="99">
        <v>30075.590000000007</v>
      </c>
      <c r="H545" s="99">
        <v>1784.4099999999999</v>
      </c>
      <c r="I545" s="99">
        <f t="shared" si="180"/>
        <v>31860.000000000007</v>
      </c>
      <c r="J545" s="102"/>
      <c r="K545" s="102"/>
      <c r="L545" s="153">
        <f t="shared" si="172"/>
        <v>0</v>
      </c>
      <c r="M545" s="153">
        <f t="shared" si="173"/>
        <v>30075.590000000007</v>
      </c>
      <c r="N545" s="153">
        <f t="shared" si="174"/>
        <v>1784.4099999999999</v>
      </c>
      <c r="O545" s="153">
        <f t="shared" si="175"/>
        <v>31860.000000000007</v>
      </c>
      <c r="P545" s="99"/>
      <c r="Q545" s="99"/>
      <c r="R545" s="153">
        <f t="shared" si="176"/>
        <v>0</v>
      </c>
      <c r="S545" s="119">
        <f t="shared" si="177"/>
        <v>30075.590000000007</v>
      </c>
      <c r="T545" s="119">
        <f t="shared" si="178"/>
        <v>1784.4099999999999</v>
      </c>
      <c r="U545" s="154">
        <f t="shared" si="179"/>
        <v>31860.000000000007</v>
      </c>
      <c r="V545" s="104"/>
    </row>
    <row r="546" spans="1:22" s="110" customFormat="1" ht="15.75" x14ac:dyDescent="0.25">
      <c r="A546" s="157">
        <v>6</v>
      </c>
      <c r="B546" s="325"/>
      <c r="C546" s="325"/>
      <c r="D546" s="325"/>
      <c r="E546" s="322"/>
      <c r="F546" s="136" t="s">
        <v>56</v>
      </c>
      <c r="G546" s="99">
        <v>13336.249999999998</v>
      </c>
      <c r="H546" s="99">
        <v>1554.7499999999998</v>
      </c>
      <c r="I546" s="99">
        <f t="shared" si="180"/>
        <v>14890.999999999998</v>
      </c>
      <c r="J546" s="102"/>
      <c r="K546" s="102"/>
      <c r="L546" s="153">
        <f t="shared" si="172"/>
        <v>0</v>
      </c>
      <c r="M546" s="153">
        <f t="shared" si="173"/>
        <v>13336.249999999998</v>
      </c>
      <c r="N546" s="153">
        <f t="shared" si="174"/>
        <v>1554.7499999999998</v>
      </c>
      <c r="O546" s="153">
        <f t="shared" si="175"/>
        <v>14890.999999999998</v>
      </c>
      <c r="P546" s="99"/>
      <c r="Q546" s="99"/>
      <c r="R546" s="153">
        <f t="shared" si="176"/>
        <v>0</v>
      </c>
      <c r="S546" s="119">
        <f t="shared" si="177"/>
        <v>13336.249999999998</v>
      </c>
      <c r="T546" s="119">
        <f t="shared" si="178"/>
        <v>1554.7499999999998</v>
      </c>
      <c r="U546" s="154">
        <f t="shared" si="179"/>
        <v>14890.999999999998</v>
      </c>
      <c r="V546" s="104"/>
    </row>
    <row r="547" spans="1:22" s="110" customFormat="1" ht="15.75" x14ac:dyDescent="0.25">
      <c r="A547" s="157">
        <v>7</v>
      </c>
      <c r="B547" s="325"/>
      <c r="C547" s="325"/>
      <c r="D547" s="325"/>
      <c r="E547" s="322"/>
      <c r="F547" s="136" t="s">
        <v>904</v>
      </c>
      <c r="G547" s="99">
        <v>0</v>
      </c>
      <c r="H547" s="99">
        <v>0</v>
      </c>
      <c r="I547" s="99">
        <f t="shared" si="180"/>
        <v>0</v>
      </c>
      <c r="J547" s="102"/>
      <c r="K547" s="102"/>
      <c r="L547" s="153">
        <f t="shared" si="172"/>
        <v>0</v>
      </c>
      <c r="M547" s="153">
        <f t="shared" si="173"/>
        <v>0</v>
      </c>
      <c r="N547" s="153">
        <f t="shared" si="174"/>
        <v>0</v>
      </c>
      <c r="O547" s="153">
        <f t="shared" si="175"/>
        <v>0</v>
      </c>
      <c r="P547" s="99"/>
      <c r="Q547" s="99"/>
      <c r="R547" s="153">
        <f t="shared" si="176"/>
        <v>0</v>
      </c>
      <c r="S547" s="119">
        <f t="shared" si="177"/>
        <v>0</v>
      </c>
      <c r="T547" s="119">
        <f t="shared" si="178"/>
        <v>0</v>
      </c>
      <c r="U547" s="154">
        <f t="shared" si="179"/>
        <v>0</v>
      </c>
      <c r="V547" s="104"/>
    </row>
    <row r="548" spans="1:22" s="110" customFormat="1" ht="15.75" x14ac:dyDescent="0.25">
      <c r="A548" s="157">
        <v>8</v>
      </c>
      <c r="B548" s="325"/>
      <c r="C548" s="325"/>
      <c r="D548" s="325"/>
      <c r="E548" s="322"/>
      <c r="F548" s="136" t="s">
        <v>311</v>
      </c>
      <c r="G548" s="99">
        <v>20017.999999999996</v>
      </c>
      <c r="H548" s="99">
        <v>542.99999999999977</v>
      </c>
      <c r="I548" s="99">
        <f t="shared" si="180"/>
        <v>20560.999999999996</v>
      </c>
      <c r="J548" s="102"/>
      <c r="K548" s="102"/>
      <c r="L548" s="153">
        <f t="shared" si="172"/>
        <v>0</v>
      </c>
      <c r="M548" s="153">
        <f t="shared" si="173"/>
        <v>20017.999999999996</v>
      </c>
      <c r="N548" s="153">
        <f t="shared" si="174"/>
        <v>542.99999999999977</v>
      </c>
      <c r="O548" s="153">
        <f t="shared" si="175"/>
        <v>20560.999999999996</v>
      </c>
      <c r="P548" s="99"/>
      <c r="Q548" s="99"/>
      <c r="R548" s="153">
        <f t="shared" si="176"/>
        <v>0</v>
      </c>
      <c r="S548" s="119">
        <f t="shared" si="177"/>
        <v>20017.999999999996</v>
      </c>
      <c r="T548" s="119">
        <f t="shared" si="178"/>
        <v>542.99999999999977</v>
      </c>
      <c r="U548" s="154">
        <f t="shared" si="179"/>
        <v>20560.999999999996</v>
      </c>
      <c r="V548" s="104"/>
    </row>
    <row r="549" spans="1:22" s="110" customFormat="1" ht="15.75" x14ac:dyDescent="0.25">
      <c r="A549" s="157">
        <v>9</v>
      </c>
      <c r="B549" s="325"/>
      <c r="C549" s="325"/>
      <c r="D549" s="325"/>
      <c r="E549" s="322"/>
      <c r="F549" s="136" t="s">
        <v>312</v>
      </c>
      <c r="G549" s="99">
        <v>10915.51</v>
      </c>
      <c r="H549" s="99">
        <v>290.49</v>
      </c>
      <c r="I549" s="99">
        <f t="shared" si="180"/>
        <v>11206</v>
      </c>
      <c r="J549" s="102"/>
      <c r="K549" s="102"/>
      <c r="L549" s="153">
        <f t="shared" si="172"/>
        <v>0</v>
      </c>
      <c r="M549" s="153">
        <f t="shared" si="173"/>
        <v>10915.51</v>
      </c>
      <c r="N549" s="153">
        <f t="shared" si="174"/>
        <v>290.49</v>
      </c>
      <c r="O549" s="153">
        <f t="shared" si="175"/>
        <v>11206</v>
      </c>
      <c r="P549" s="99"/>
      <c r="Q549" s="99"/>
      <c r="R549" s="153">
        <f t="shared" si="176"/>
        <v>0</v>
      </c>
      <c r="S549" s="119">
        <f t="shared" si="177"/>
        <v>10915.51</v>
      </c>
      <c r="T549" s="119">
        <f t="shared" si="178"/>
        <v>290.49</v>
      </c>
      <c r="U549" s="154">
        <f t="shared" si="179"/>
        <v>11206</v>
      </c>
      <c r="V549" s="104"/>
    </row>
    <row r="550" spans="1:22" s="110" customFormat="1" ht="15.75" x14ac:dyDescent="0.25">
      <c r="A550" s="157">
        <v>10</v>
      </c>
      <c r="B550" s="325"/>
      <c r="C550" s="325"/>
      <c r="D550" s="325"/>
      <c r="E550" s="322"/>
      <c r="F550" s="136" t="s">
        <v>905</v>
      </c>
      <c r="G550" s="99">
        <v>10455.550000000003</v>
      </c>
      <c r="H550" s="99">
        <v>285.44999999999993</v>
      </c>
      <c r="I550" s="99">
        <f t="shared" si="180"/>
        <v>10741.000000000004</v>
      </c>
      <c r="J550" s="102"/>
      <c r="K550" s="102"/>
      <c r="L550" s="153">
        <f t="shared" si="172"/>
        <v>0</v>
      </c>
      <c r="M550" s="153">
        <f t="shared" si="173"/>
        <v>10455.550000000003</v>
      </c>
      <c r="N550" s="153">
        <f t="shared" si="174"/>
        <v>285.44999999999993</v>
      </c>
      <c r="O550" s="153">
        <f t="shared" si="175"/>
        <v>10741.000000000004</v>
      </c>
      <c r="P550" s="99"/>
      <c r="Q550" s="99"/>
      <c r="R550" s="153">
        <f t="shared" si="176"/>
        <v>0</v>
      </c>
      <c r="S550" s="119">
        <f t="shared" si="177"/>
        <v>10455.550000000003</v>
      </c>
      <c r="T550" s="119">
        <f t="shared" si="178"/>
        <v>285.44999999999993</v>
      </c>
      <c r="U550" s="154">
        <f t="shared" si="179"/>
        <v>10741.000000000004</v>
      </c>
      <c r="V550" s="104"/>
    </row>
    <row r="551" spans="1:22" s="110" customFormat="1" ht="15.75" x14ac:dyDescent="0.25">
      <c r="A551" s="157">
        <v>11</v>
      </c>
      <c r="B551" s="326"/>
      <c r="C551" s="326"/>
      <c r="D551" s="326"/>
      <c r="E551" s="336"/>
      <c r="F551" s="136" t="s">
        <v>906</v>
      </c>
      <c r="G551" s="99">
        <v>8763.7200000000012</v>
      </c>
      <c r="H551" s="99">
        <v>234.28000000000003</v>
      </c>
      <c r="I551" s="99">
        <f t="shared" si="180"/>
        <v>8998.0000000000018</v>
      </c>
      <c r="J551" s="102"/>
      <c r="K551" s="102"/>
      <c r="L551" s="153">
        <f t="shared" si="172"/>
        <v>0</v>
      </c>
      <c r="M551" s="153">
        <f t="shared" si="173"/>
        <v>8763.7200000000012</v>
      </c>
      <c r="N551" s="153">
        <f t="shared" si="174"/>
        <v>234.28000000000003</v>
      </c>
      <c r="O551" s="153">
        <f t="shared" si="175"/>
        <v>8998.0000000000018</v>
      </c>
      <c r="P551" s="99"/>
      <c r="Q551" s="99"/>
      <c r="R551" s="153">
        <f t="shared" si="176"/>
        <v>0</v>
      </c>
      <c r="S551" s="119">
        <f t="shared" si="177"/>
        <v>8763.7200000000012</v>
      </c>
      <c r="T551" s="119">
        <f t="shared" si="178"/>
        <v>234.28000000000003</v>
      </c>
      <c r="U551" s="154">
        <f t="shared" si="179"/>
        <v>8998.0000000000018</v>
      </c>
      <c r="V551" s="104"/>
    </row>
    <row r="552" spans="1:22" s="108" customFormat="1" ht="15.75" x14ac:dyDescent="0.25">
      <c r="A552" s="327" t="s">
        <v>43</v>
      </c>
      <c r="B552" s="328"/>
      <c r="C552" s="328"/>
      <c r="D552" s="328"/>
      <c r="E552" s="329"/>
      <c r="F552" s="138">
        <f>A551</f>
        <v>11</v>
      </c>
      <c r="G552" s="97">
        <f>SUM(G541:G551)</f>
        <v>121760.29000000001</v>
      </c>
      <c r="H552" s="97">
        <f t="shared" ref="H552:U552" si="182">SUM(H541:H551)</f>
        <v>5432.7099999999991</v>
      </c>
      <c r="I552" s="97">
        <f t="shared" si="182"/>
        <v>127193.00000000001</v>
      </c>
      <c r="J552" s="97">
        <f t="shared" si="182"/>
        <v>0</v>
      </c>
      <c r="K552" s="97">
        <f t="shared" si="182"/>
        <v>0</v>
      </c>
      <c r="L552" s="97">
        <f t="shared" si="182"/>
        <v>0</v>
      </c>
      <c r="M552" s="97">
        <f t="shared" si="182"/>
        <v>121760.29000000001</v>
      </c>
      <c r="N552" s="97">
        <f t="shared" si="182"/>
        <v>5432.7099999999991</v>
      </c>
      <c r="O552" s="97">
        <f t="shared" si="182"/>
        <v>127193.00000000001</v>
      </c>
      <c r="P552" s="97">
        <f t="shared" si="182"/>
        <v>0</v>
      </c>
      <c r="Q552" s="97">
        <f t="shared" si="182"/>
        <v>0</v>
      </c>
      <c r="R552" s="97">
        <f t="shared" si="182"/>
        <v>0</v>
      </c>
      <c r="S552" s="97">
        <f t="shared" si="182"/>
        <v>121760.29000000001</v>
      </c>
      <c r="T552" s="97">
        <f t="shared" si="182"/>
        <v>5432.7099999999991</v>
      </c>
      <c r="U552" s="97">
        <f t="shared" si="182"/>
        <v>127193.00000000001</v>
      </c>
      <c r="V552" s="87"/>
    </row>
    <row r="553" spans="1:22" s="110" customFormat="1" ht="15.75" x14ac:dyDescent="0.25">
      <c r="A553" s="157">
        <v>1</v>
      </c>
      <c r="B553" s="314" t="s">
        <v>1216</v>
      </c>
      <c r="C553" s="314" t="s">
        <v>5537</v>
      </c>
      <c r="D553" s="314" t="s">
        <v>5537</v>
      </c>
      <c r="E553" s="324" t="s">
        <v>494</v>
      </c>
      <c r="F553" s="136" t="s">
        <v>91</v>
      </c>
      <c r="G553" s="99">
        <v>26347</v>
      </c>
      <c r="H553" s="99">
        <v>0</v>
      </c>
      <c r="I553" s="99">
        <f t="shared" si="180"/>
        <v>26347</v>
      </c>
      <c r="J553" s="102"/>
      <c r="K553" s="102"/>
      <c r="L553" s="153">
        <f t="shared" si="172"/>
        <v>0</v>
      </c>
      <c r="M553" s="153">
        <f t="shared" si="173"/>
        <v>26347</v>
      </c>
      <c r="N553" s="153">
        <f t="shared" si="174"/>
        <v>0</v>
      </c>
      <c r="O553" s="153">
        <f t="shared" si="175"/>
        <v>26347</v>
      </c>
      <c r="P553" s="99"/>
      <c r="Q553" s="99"/>
      <c r="R553" s="153">
        <f t="shared" si="176"/>
        <v>0</v>
      </c>
      <c r="S553" s="119">
        <f t="shared" si="177"/>
        <v>26347</v>
      </c>
      <c r="T553" s="119">
        <f t="shared" si="178"/>
        <v>0</v>
      </c>
      <c r="U553" s="154">
        <f t="shared" si="179"/>
        <v>26347</v>
      </c>
      <c r="V553" s="104"/>
    </row>
    <row r="554" spans="1:22" s="110" customFormat="1" ht="15.75" x14ac:dyDescent="0.25">
      <c r="A554" s="157">
        <v>2</v>
      </c>
      <c r="B554" s="314"/>
      <c r="C554" s="314"/>
      <c r="D554" s="314"/>
      <c r="E554" s="325"/>
      <c r="F554" s="136" t="s">
        <v>92</v>
      </c>
      <c r="G554" s="99">
        <v>7187.22</v>
      </c>
      <c r="H554" s="99">
        <v>1024.78</v>
      </c>
      <c r="I554" s="99">
        <f t="shared" si="180"/>
        <v>8212</v>
      </c>
      <c r="J554" s="102"/>
      <c r="K554" s="102"/>
      <c r="L554" s="153">
        <f t="shared" si="172"/>
        <v>0</v>
      </c>
      <c r="M554" s="153">
        <f t="shared" si="173"/>
        <v>7187.22</v>
      </c>
      <c r="N554" s="153">
        <f t="shared" si="174"/>
        <v>1024.78</v>
      </c>
      <c r="O554" s="153">
        <f t="shared" si="175"/>
        <v>8212</v>
      </c>
      <c r="P554" s="99"/>
      <c r="Q554" s="99"/>
      <c r="R554" s="153">
        <f t="shared" si="176"/>
        <v>0</v>
      </c>
      <c r="S554" s="119">
        <f t="shared" si="177"/>
        <v>7187.22</v>
      </c>
      <c r="T554" s="119">
        <f t="shared" si="178"/>
        <v>1024.78</v>
      </c>
      <c r="U554" s="154">
        <f t="shared" si="179"/>
        <v>8212</v>
      </c>
      <c r="V554" s="104"/>
    </row>
    <row r="555" spans="1:22" s="110" customFormat="1" ht="15.75" x14ac:dyDescent="0.25">
      <c r="A555" s="157">
        <v>3</v>
      </c>
      <c r="B555" s="314"/>
      <c r="C555" s="314"/>
      <c r="D555" s="314"/>
      <c r="E555" s="325"/>
      <c r="F555" s="136" t="s">
        <v>93</v>
      </c>
      <c r="G555" s="99">
        <v>14088.37</v>
      </c>
      <c r="H555" s="99">
        <v>651.63000000000011</v>
      </c>
      <c r="I555" s="99">
        <f t="shared" si="180"/>
        <v>14740</v>
      </c>
      <c r="J555" s="102"/>
      <c r="K555" s="102"/>
      <c r="L555" s="153">
        <f t="shared" si="172"/>
        <v>0</v>
      </c>
      <c r="M555" s="153">
        <f t="shared" si="173"/>
        <v>14088.37</v>
      </c>
      <c r="N555" s="153">
        <f t="shared" si="174"/>
        <v>651.63000000000011</v>
      </c>
      <c r="O555" s="153">
        <f t="shared" si="175"/>
        <v>14740</v>
      </c>
      <c r="P555" s="99"/>
      <c r="Q555" s="99"/>
      <c r="R555" s="153">
        <f t="shared" si="176"/>
        <v>0</v>
      </c>
      <c r="S555" s="119">
        <f t="shared" si="177"/>
        <v>14088.37</v>
      </c>
      <c r="T555" s="119">
        <f t="shared" si="178"/>
        <v>651.63000000000011</v>
      </c>
      <c r="U555" s="154">
        <f t="shared" si="179"/>
        <v>14740</v>
      </c>
      <c r="V555" s="104"/>
    </row>
    <row r="556" spans="1:22" s="110" customFormat="1" ht="15.75" x14ac:dyDescent="0.25">
      <c r="A556" s="157">
        <v>4</v>
      </c>
      <c r="B556" s="314"/>
      <c r="C556" s="314"/>
      <c r="D556" s="314"/>
      <c r="E556" s="325"/>
      <c r="F556" s="136" t="s">
        <v>907</v>
      </c>
      <c r="G556" s="99">
        <v>19940.490000000002</v>
      </c>
      <c r="H556" s="99">
        <v>1594.5100000000002</v>
      </c>
      <c r="I556" s="99">
        <f t="shared" si="180"/>
        <v>21535</v>
      </c>
      <c r="J556" s="102"/>
      <c r="K556" s="102"/>
      <c r="L556" s="153">
        <f t="shared" si="172"/>
        <v>0</v>
      </c>
      <c r="M556" s="153">
        <f t="shared" si="173"/>
        <v>19940.490000000002</v>
      </c>
      <c r="N556" s="153">
        <f t="shared" si="174"/>
        <v>1594.5100000000002</v>
      </c>
      <c r="O556" s="153">
        <f t="shared" si="175"/>
        <v>21535</v>
      </c>
      <c r="P556" s="99"/>
      <c r="Q556" s="99"/>
      <c r="R556" s="153">
        <f t="shared" si="176"/>
        <v>0</v>
      </c>
      <c r="S556" s="119">
        <f t="shared" si="177"/>
        <v>19940.490000000002</v>
      </c>
      <c r="T556" s="119">
        <f t="shared" si="178"/>
        <v>1594.5100000000002</v>
      </c>
      <c r="U556" s="154">
        <f t="shared" si="179"/>
        <v>21535</v>
      </c>
      <c r="V556" s="104"/>
    </row>
    <row r="557" spans="1:22" s="110" customFormat="1" ht="15.75" x14ac:dyDescent="0.25">
      <c r="A557" s="157">
        <v>5</v>
      </c>
      <c r="B557" s="314"/>
      <c r="C557" s="314"/>
      <c r="D557" s="314"/>
      <c r="E557" s="325"/>
      <c r="F557" s="136" t="s">
        <v>908</v>
      </c>
      <c r="G557" s="99">
        <v>21857.149999999998</v>
      </c>
      <c r="H557" s="99">
        <v>1086.8499999999999</v>
      </c>
      <c r="I557" s="99">
        <f t="shared" si="180"/>
        <v>22943.999999999996</v>
      </c>
      <c r="J557" s="102"/>
      <c r="K557" s="102"/>
      <c r="L557" s="153">
        <f t="shared" si="172"/>
        <v>0</v>
      </c>
      <c r="M557" s="153">
        <f t="shared" si="173"/>
        <v>21857.149999999998</v>
      </c>
      <c r="N557" s="153">
        <f t="shared" si="174"/>
        <v>1086.8499999999999</v>
      </c>
      <c r="O557" s="153">
        <f t="shared" si="175"/>
        <v>22943.999999999996</v>
      </c>
      <c r="P557" s="99"/>
      <c r="Q557" s="99"/>
      <c r="R557" s="153">
        <f t="shared" si="176"/>
        <v>0</v>
      </c>
      <c r="S557" s="119">
        <f t="shared" si="177"/>
        <v>21857.149999999998</v>
      </c>
      <c r="T557" s="119">
        <f t="shared" si="178"/>
        <v>1086.8499999999999</v>
      </c>
      <c r="U557" s="154">
        <f t="shared" si="179"/>
        <v>22943.999999999996</v>
      </c>
      <c r="V557" s="104"/>
    </row>
    <row r="558" spans="1:22" s="110" customFormat="1" ht="15.75" x14ac:dyDescent="0.25">
      <c r="A558" s="157">
        <v>6</v>
      </c>
      <c r="B558" s="314"/>
      <c r="C558" s="314"/>
      <c r="D558" s="314"/>
      <c r="E558" s="325"/>
      <c r="F558" s="136" t="s">
        <v>909</v>
      </c>
      <c r="G558" s="99">
        <v>14752.84</v>
      </c>
      <c r="H558" s="99">
        <v>2199.1600000000003</v>
      </c>
      <c r="I558" s="99">
        <f t="shared" si="180"/>
        <v>16952</v>
      </c>
      <c r="J558" s="102"/>
      <c r="K558" s="102"/>
      <c r="L558" s="153">
        <f t="shared" si="172"/>
        <v>0</v>
      </c>
      <c r="M558" s="153">
        <f t="shared" si="173"/>
        <v>14752.84</v>
      </c>
      <c r="N558" s="153">
        <f t="shared" si="174"/>
        <v>2199.1600000000003</v>
      </c>
      <c r="O558" s="153">
        <f t="shared" si="175"/>
        <v>16952</v>
      </c>
      <c r="P558" s="99"/>
      <c r="Q558" s="99"/>
      <c r="R558" s="153">
        <f t="shared" si="176"/>
        <v>0</v>
      </c>
      <c r="S558" s="119">
        <f t="shared" si="177"/>
        <v>14752.84</v>
      </c>
      <c r="T558" s="119">
        <f t="shared" si="178"/>
        <v>2199.1600000000003</v>
      </c>
      <c r="U558" s="154">
        <f t="shared" si="179"/>
        <v>16952</v>
      </c>
      <c r="V558" s="104"/>
    </row>
    <row r="559" spans="1:22" s="110" customFormat="1" ht="15.75" x14ac:dyDescent="0.25">
      <c r="A559" s="157">
        <v>7</v>
      </c>
      <c r="B559" s="314"/>
      <c r="C559" s="314"/>
      <c r="D559" s="314"/>
      <c r="E559" s="325"/>
      <c r="F559" s="136" t="s">
        <v>910</v>
      </c>
      <c r="G559" s="99">
        <v>18437.54</v>
      </c>
      <c r="H559" s="99">
        <v>803.45999999999992</v>
      </c>
      <c r="I559" s="99">
        <f t="shared" si="180"/>
        <v>19241</v>
      </c>
      <c r="J559" s="102"/>
      <c r="K559" s="102"/>
      <c r="L559" s="153">
        <f t="shared" ref="L559:L624" si="183">J559+K559</f>
        <v>0</v>
      </c>
      <c r="M559" s="153">
        <f t="shared" ref="M559:M624" si="184">G559+J559</f>
        <v>18437.54</v>
      </c>
      <c r="N559" s="153">
        <f t="shared" ref="N559:N624" si="185">H559+K559</f>
        <v>803.45999999999992</v>
      </c>
      <c r="O559" s="153">
        <f t="shared" ref="O559:O624" si="186">I559+L559</f>
        <v>19241</v>
      </c>
      <c r="P559" s="99"/>
      <c r="Q559" s="99"/>
      <c r="R559" s="153">
        <f t="shared" ref="R559:R624" si="187">P559+Q559</f>
        <v>0</v>
      </c>
      <c r="S559" s="119">
        <f t="shared" ref="S559:S624" si="188">M559-P559</f>
        <v>18437.54</v>
      </c>
      <c r="T559" s="119">
        <f t="shared" ref="T559:T624" si="189">N559-Q559</f>
        <v>803.45999999999992</v>
      </c>
      <c r="U559" s="154">
        <f t="shared" ref="U559:U624" si="190">O559-R559</f>
        <v>19241</v>
      </c>
      <c r="V559" s="104"/>
    </row>
    <row r="560" spans="1:22" s="110" customFormat="1" ht="15.75" x14ac:dyDescent="0.25">
      <c r="A560" s="157">
        <v>8</v>
      </c>
      <c r="B560" s="314"/>
      <c r="C560" s="314"/>
      <c r="D560" s="314"/>
      <c r="E560" s="325"/>
      <c r="F560" s="136" t="s">
        <v>911</v>
      </c>
      <c r="G560" s="99">
        <v>15326</v>
      </c>
      <c r="H560" s="99">
        <v>0</v>
      </c>
      <c r="I560" s="99">
        <f t="shared" si="180"/>
        <v>15326</v>
      </c>
      <c r="J560" s="102"/>
      <c r="K560" s="102"/>
      <c r="L560" s="153">
        <f t="shared" si="183"/>
        <v>0</v>
      </c>
      <c r="M560" s="153">
        <f t="shared" si="184"/>
        <v>15326</v>
      </c>
      <c r="N560" s="153">
        <f t="shared" si="185"/>
        <v>0</v>
      </c>
      <c r="O560" s="153">
        <f t="shared" si="186"/>
        <v>15326</v>
      </c>
      <c r="P560" s="99"/>
      <c r="Q560" s="99"/>
      <c r="R560" s="153">
        <f t="shared" si="187"/>
        <v>0</v>
      </c>
      <c r="S560" s="119">
        <f t="shared" si="188"/>
        <v>15326</v>
      </c>
      <c r="T560" s="119">
        <f t="shared" si="189"/>
        <v>0</v>
      </c>
      <c r="U560" s="154">
        <f t="shared" si="190"/>
        <v>15326</v>
      </c>
      <c r="V560" s="104"/>
    </row>
    <row r="561" spans="1:22" s="110" customFormat="1" ht="15.75" x14ac:dyDescent="0.25">
      <c r="A561" s="157">
        <v>9</v>
      </c>
      <c r="B561" s="314"/>
      <c r="C561" s="314"/>
      <c r="D561" s="314"/>
      <c r="E561" s="325"/>
      <c r="F561" s="136" t="s">
        <v>912</v>
      </c>
      <c r="G561" s="99">
        <v>12359.47</v>
      </c>
      <c r="H561" s="99">
        <v>2412.5300000000002</v>
      </c>
      <c r="I561" s="99">
        <f t="shared" si="180"/>
        <v>14772</v>
      </c>
      <c r="J561" s="102"/>
      <c r="K561" s="102"/>
      <c r="L561" s="153">
        <f t="shared" si="183"/>
        <v>0</v>
      </c>
      <c r="M561" s="153">
        <f t="shared" si="184"/>
        <v>12359.47</v>
      </c>
      <c r="N561" s="153">
        <f t="shared" si="185"/>
        <v>2412.5300000000002</v>
      </c>
      <c r="O561" s="153">
        <f t="shared" si="186"/>
        <v>14772</v>
      </c>
      <c r="P561" s="99"/>
      <c r="Q561" s="99"/>
      <c r="R561" s="153">
        <f t="shared" si="187"/>
        <v>0</v>
      </c>
      <c r="S561" s="119">
        <f t="shared" si="188"/>
        <v>12359.47</v>
      </c>
      <c r="T561" s="119">
        <f t="shared" si="189"/>
        <v>2412.5300000000002</v>
      </c>
      <c r="U561" s="154">
        <f t="shared" si="190"/>
        <v>14772</v>
      </c>
      <c r="V561" s="104"/>
    </row>
    <row r="562" spans="1:22" s="110" customFormat="1" ht="15.75" x14ac:dyDescent="0.25">
      <c r="A562" s="157">
        <v>10</v>
      </c>
      <c r="B562" s="314"/>
      <c r="C562" s="314"/>
      <c r="D562" s="314"/>
      <c r="E562" s="325"/>
      <c r="F562" s="136" t="s">
        <v>913</v>
      </c>
      <c r="G562" s="99">
        <v>14937.17</v>
      </c>
      <c r="H562" s="99">
        <v>2185.8300000000004</v>
      </c>
      <c r="I562" s="99">
        <f t="shared" si="180"/>
        <v>17123</v>
      </c>
      <c r="J562" s="102"/>
      <c r="K562" s="102"/>
      <c r="L562" s="153">
        <f t="shared" si="183"/>
        <v>0</v>
      </c>
      <c r="M562" s="153">
        <f t="shared" si="184"/>
        <v>14937.17</v>
      </c>
      <c r="N562" s="153">
        <f t="shared" si="185"/>
        <v>2185.8300000000004</v>
      </c>
      <c r="O562" s="153">
        <f t="shared" si="186"/>
        <v>17123</v>
      </c>
      <c r="P562" s="99"/>
      <c r="Q562" s="99"/>
      <c r="R562" s="153">
        <f t="shared" si="187"/>
        <v>0</v>
      </c>
      <c r="S562" s="119">
        <f t="shared" si="188"/>
        <v>14937.17</v>
      </c>
      <c r="T562" s="119">
        <f t="shared" si="189"/>
        <v>2185.8300000000004</v>
      </c>
      <c r="U562" s="154">
        <f t="shared" si="190"/>
        <v>17123</v>
      </c>
      <c r="V562" s="104"/>
    </row>
    <row r="563" spans="1:22" s="110" customFormat="1" ht="15.75" x14ac:dyDescent="0.25">
      <c r="A563" s="157">
        <v>11</v>
      </c>
      <c r="B563" s="314"/>
      <c r="C563" s="314"/>
      <c r="D563" s="314"/>
      <c r="E563" s="325"/>
      <c r="F563" s="136" t="s">
        <v>914</v>
      </c>
      <c r="G563" s="99">
        <v>4542.5200000000004</v>
      </c>
      <c r="H563" s="99">
        <v>408.47999999999996</v>
      </c>
      <c r="I563" s="99">
        <f t="shared" si="180"/>
        <v>4951</v>
      </c>
      <c r="J563" s="102"/>
      <c r="K563" s="102"/>
      <c r="L563" s="153">
        <f t="shared" si="183"/>
        <v>0</v>
      </c>
      <c r="M563" s="153">
        <f t="shared" si="184"/>
        <v>4542.5200000000004</v>
      </c>
      <c r="N563" s="153">
        <f t="shared" si="185"/>
        <v>408.47999999999996</v>
      </c>
      <c r="O563" s="153">
        <f t="shared" si="186"/>
        <v>4951</v>
      </c>
      <c r="P563" s="99"/>
      <c r="Q563" s="99"/>
      <c r="R563" s="153">
        <f t="shared" si="187"/>
        <v>0</v>
      </c>
      <c r="S563" s="119">
        <f t="shared" si="188"/>
        <v>4542.5200000000004</v>
      </c>
      <c r="T563" s="119">
        <f t="shared" si="189"/>
        <v>408.47999999999996</v>
      </c>
      <c r="U563" s="154">
        <f t="shared" si="190"/>
        <v>4951</v>
      </c>
      <c r="V563" s="104"/>
    </row>
    <row r="564" spans="1:22" s="110" customFormat="1" ht="15.75" x14ac:dyDescent="0.25">
      <c r="A564" s="157">
        <v>12</v>
      </c>
      <c r="B564" s="314"/>
      <c r="C564" s="314"/>
      <c r="D564" s="314"/>
      <c r="E564" s="325"/>
      <c r="F564" s="136" t="s">
        <v>364</v>
      </c>
      <c r="G564" s="99">
        <v>0</v>
      </c>
      <c r="H564" s="99">
        <v>0</v>
      </c>
      <c r="I564" s="99">
        <f t="shared" si="180"/>
        <v>0</v>
      </c>
      <c r="J564" s="102"/>
      <c r="K564" s="102"/>
      <c r="L564" s="153">
        <f t="shared" si="183"/>
        <v>0</v>
      </c>
      <c r="M564" s="153">
        <f t="shared" si="184"/>
        <v>0</v>
      </c>
      <c r="N564" s="153">
        <f t="shared" si="185"/>
        <v>0</v>
      </c>
      <c r="O564" s="153">
        <f t="shared" si="186"/>
        <v>0</v>
      </c>
      <c r="P564" s="99"/>
      <c r="Q564" s="99"/>
      <c r="R564" s="153">
        <f t="shared" si="187"/>
        <v>0</v>
      </c>
      <c r="S564" s="119">
        <f t="shared" si="188"/>
        <v>0</v>
      </c>
      <c r="T564" s="119">
        <f t="shared" si="189"/>
        <v>0</v>
      </c>
      <c r="U564" s="154">
        <f t="shared" si="190"/>
        <v>0</v>
      </c>
      <c r="V564" s="104"/>
    </row>
    <row r="565" spans="1:22" s="110" customFormat="1" ht="15.75" x14ac:dyDescent="0.25">
      <c r="A565" s="157">
        <v>13</v>
      </c>
      <c r="B565" s="314"/>
      <c r="C565" s="314"/>
      <c r="D565" s="314"/>
      <c r="E565" s="325"/>
      <c r="F565" s="136" t="s">
        <v>915</v>
      </c>
      <c r="G565" s="99">
        <v>20783.5</v>
      </c>
      <c r="H565" s="99">
        <v>2705.5000000000005</v>
      </c>
      <c r="I565" s="99">
        <f t="shared" si="180"/>
        <v>23489</v>
      </c>
      <c r="J565" s="102"/>
      <c r="K565" s="102"/>
      <c r="L565" s="153">
        <f t="shared" si="183"/>
        <v>0</v>
      </c>
      <c r="M565" s="153">
        <f t="shared" si="184"/>
        <v>20783.5</v>
      </c>
      <c r="N565" s="153">
        <f t="shared" si="185"/>
        <v>2705.5000000000005</v>
      </c>
      <c r="O565" s="153">
        <f t="shared" si="186"/>
        <v>23489</v>
      </c>
      <c r="P565" s="99"/>
      <c r="Q565" s="99"/>
      <c r="R565" s="153">
        <f t="shared" si="187"/>
        <v>0</v>
      </c>
      <c r="S565" s="119">
        <f t="shared" si="188"/>
        <v>20783.5</v>
      </c>
      <c r="T565" s="119">
        <f t="shared" si="189"/>
        <v>2705.5000000000005</v>
      </c>
      <c r="U565" s="154">
        <f t="shared" si="190"/>
        <v>23489</v>
      </c>
      <c r="V565" s="104"/>
    </row>
    <row r="566" spans="1:22" s="110" customFormat="1" ht="15.75" x14ac:dyDescent="0.25">
      <c r="A566" s="157">
        <v>14</v>
      </c>
      <c r="B566" s="314"/>
      <c r="C566" s="314"/>
      <c r="D566" s="314"/>
      <c r="E566" s="326"/>
      <c r="F566" s="136" t="s">
        <v>916</v>
      </c>
      <c r="G566" s="99">
        <v>4399.6000000000004</v>
      </c>
      <c r="H566" s="99">
        <v>274.39999999999998</v>
      </c>
      <c r="I566" s="99">
        <f t="shared" si="180"/>
        <v>4674</v>
      </c>
      <c r="J566" s="102"/>
      <c r="K566" s="102"/>
      <c r="L566" s="153">
        <f t="shared" si="183"/>
        <v>0</v>
      </c>
      <c r="M566" s="153">
        <f t="shared" si="184"/>
        <v>4399.6000000000004</v>
      </c>
      <c r="N566" s="153">
        <f t="shared" si="185"/>
        <v>274.39999999999998</v>
      </c>
      <c r="O566" s="153">
        <f t="shared" si="186"/>
        <v>4674</v>
      </c>
      <c r="P566" s="99"/>
      <c r="Q566" s="99"/>
      <c r="R566" s="153">
        <f t="shared" si="187"/>
        <v>0</v>
      </c>
      <c r="S566" s="119">
        <f t="shared" si="188"/>
        <v>4399.6000000000004</v>
      </c>
      <c r="T566" s="119">
        <f t="shared" si="189"/>
        <v>274.39999999999998</v>
      </c>
      <c r="U566" s="154">
        <f t="shared" si="190"/>
        <v>4674</v>
      </c>
      <c r="V566" s="104"/>
    </row>
    <row r="567" spans="1:22" s="108" customFormat="1" ht="15.75" x14ac:dyDescent="0.25">
      <c r="A567" s="327" t="s">
        <v>43</v>
      </c>
      <c r="B567" s="328"/>
      <c r="C567" s="328"/>
      <c r="D567" s="328"/>
      <c r="E567" s="329"/>
      <c r="F567" s="138">
        <f>A566</f>
        <v>14</v>
      </c>
      <c r="G567" s="97">
        <f>SUM(G553:G566)</f>
        <v>194958.87</v>
      </c>
      <c r="H567" s="97">
        <f t="shared" ref="H567:U567" si="191">SUM(H553:H566)</f>
        <v>15347.13</v>
      </c>
      <c r="I567" s="97">
        <f t="shared" si="191"/>
        <v>210306</v>
      </c>
      <c r="J567" s="97">
        <f t="shared" si="191"/>
        <v>0</v>
      </c>
      <c r="K567" s="97">
        <f t="shared" si="191"/>
        <v>0</v>
      </c>
      <c r="L567" s="97">
        <f t="shared" si="191"/>
        <v>0</v>
      </c>
      <c r="M567" s="97">
        <f t="shared" si="191"/>
        <v>194958.87</v>
      </c>
      <c r="N567" s="97">
        <f t="shared" si="191"/>
        <v>15347.13</v>
      </c>
      <c r="O567" s="97">
        <f t="shared" si="191"/>
        <v>210306</v>
      </c>
      <c r="P567" s="97">
        <f t="shared" si="191"/>
        <v>0</v>
      </c>
      <c r="Q567" s="97">
        <f t="shared" si="191"/>
        <v>0</v>
      </c>
      <c r="R567" s="97">
        <f t="shared" si="191"/>
        <v>0</v>
      </c>
      <c r="S567" s="97">
        <f t="shared" si="191"/>
        <v>194958.87</v>
      </c>
      <c r="T567" s="97">
        <f t="shared" si="191"/>
        <v>15347.13</v>
      </c>
      <c r="U567" s="97">
        <f t="shared" si="191"/>
        <v>210306</v>
      </c>
      <c r="V567" s="87"/>
    </row>
    <row r="568" spans="1:22" s="110" customFormat="1" ht="15.75" x14ac:dyDescent="0.25">
      <c r="A568" s="157">
        <v>1</v>
      </c>
      <c r="B568" s="314" t="s">
        <v>1216</v>
      </c>
      <c r="C568" s="314" t="s">
        <v>5537</v>
      </c>
      <c r="D568" s="314" t="s">
        <v>5537</v>
      </c>
      <c r="E568" s="324" t="s">
        <v>5540</v>
      </c>
      <c r="F568" s="136" t="s">
        <v>158</v>
      </c>
      <c r="G568" s="99">
        <v>10725.69</v>
      </c>
      <c r="H568" s="99">
        <v>805.31</v>
      </c>
      <c r="I568" s="99">
        <f t="shared" si="180"/>
        <v>11531</v>
      </c>
      <c r="J568" s="102"/>
      <c r="K568" s="102"/>
      <c r="L568" s="153">
        <f t="shared" si="183"/>
        <v>0</v>
      </c>
      <c r="M568" s="153">
        <f t="shared" si="184"/>
        <v>10725.69</v>
      </c>
      <c r="N568" s="153">
        <f t="shared" si="185"/>
        <v>805.31</v>
      </c>
      <c r="O568" s="153">
        <f t="shared" si="186"/>
        <v>11531</v>
      </c>
      <c r="P568" s="99"/>
      <c r="Q568" s="99"/>
      <c r="R568" s="153">
        <f t="shared" si="187"/>
        <v>0</v>
      </c>
      <c r="S568" s="119">
        <f t="shared" si="188"/>
        <v>10725.69</v>
      </c>
      <c r="T568" s="119">
        <f t="shared" si="189"/>
        <v>805.31</v>
      </c>
      <c r="U568" s="154">
        <f t="shared" si="190"/>
        <v>11531</v>
      </c>
      <c r="V568" s="104"/>
    </row>
    <row r="569" spans="1:22" s="110" customFormat="1" ht="15.75" x14ac:dyDescent="0.25">
      <c r="A569" s="157">
        <v>2</v>
      </c>
      <c r="B569" s="314"/>
      <c r="C569" s="314"/>
      <c r="D569" s="314"/>
      <c r="E569" s="325"/>
      <c r="F569" s="136" t="s">
        <v>159</v>
      </c>
      <c r="G569" s="99">
        <v>133637.84000000003</v>
      </c>
      <c r="H569" s="99">
        <v>7272.16</v>
      </c>
      <c r="I569" s="99">
        <f t="shared" si="180"/>
        <v>140910.00000000003</v>
      </c>
      <c r="J569" s="102"/>
      <c r="K569" s="102"/>
      <c r="L569" s="153">
        <f t="shared" si="183"/>
        <v>0</v>
      </c>
      <c r="M569" s="153">
        <f t="shared" si="184"/>
        <v>133637.84000000003</v>
      </c>
      <c r="N569" s="153">
        <f t="shared" si="185"/>
        <v>7272.16</v>
      </c>
      <c r="O569" s="153">
        <f t="shared" si="186"/>
        <v>140910.00000000003</v>
      </c>
      <c r="P569" s="99"/>
      <c r="Q569" s="99"/>
      <c r="R569" s="153">
        <f t="shared" si="187"/>
        <v>0</v>
      </c>
      <c r="S569" s="119">
        <f t="shared" si="188"/>
        <v>133637.84000000003</v>
      </c>
      <c r="T569" s="119">
        <f t="shared" si="189"/>
        <v>7272.16</v>
      </c>
      <c r="U569" s="154">
        <f t="shared" si="190"/>
        <v>140910.00000000003</v>
      </c>
      <c r="V569" s="104"/>
    </row>
    <row r="570" spans="1:22" s="110" customFormat="1" ht="15.75" x14ac:dyDescent="0.25">
      <c r="A570" s="157">
        <v>3</v>
      </c>
      <c r="B570" s="314"/>
      <c r="C570" s="314"/>
      <c r="D570" s="314"/>
      <c r="E570" s="325"/>
      <c r="F570" s="140" t="s">
        <v>917</v>
      </c>
      <c r="G570" s="99">
        <v>14908.949999999997</v>
      </c>
      <c r="H570" s="99">
        <v>5412.0499999999993</v>
      </c>
      <c r="I570" s="99">
        <f t="shared" si="180"/>
        <v>20320.999999999996</v>
      </c>
      <c r="J570" s="102"/>
      <c r="K570" s="102"/>
      <c r="L570" s="153">
        <f t="shared" si="183"/>
        <v>0</v>
      </c>
      <c r="M570" s="153">
        <f t="shared" si="184"/>
        <v>14908.949999999997</v>
      </c>
      <c r="N570" s="153">
        <f t="shared" si="185"/>
        <v>5412.0499999999993</v>
      </c>
      <c r="O570" s="153">
        <f t="shared" si="186"/>
        <v>20320.999999999996</v>
      </c>
      <c r="P570" s="99"/>
      <c r="Q570" s="99"/>
      <c r="R570" s="153">
        <f t="shared" si="187"/>
        <v>0</v>
      </c>
      <c r="S570" s="119">
        <f t="shared" si="188"/>
        <v>14908.949999999997</v>
      </c>
      <c r="T570" s="119">
        <f t="shared" si="189"/>
        <v>5412.0499999999993</v>
      </c>
      <c r="U570" s="154">
        <f t="shared" si="190"/>
        <v>20320.999999999996</v>
      </c>
      <c r="V570" s="104"/>
    </row>
    <row r="571" spans="1:22" s="110" customFormat="1" ht="15.75" x14ac:dyDescent="0.25">
      <c r="A571" s="157">
        <v>4</v>
      </c>
      <c r="B571" s="314"/>
      <c r="C571" s="314"/>
      <c r="D571" s="314"/>
      <c r="E571" s="325"/>
      <c r="F571" s="136" t="s">
        <v>918</v>
      </c>
      <c r="G571" s="99">
        <v>0</v>
      </c>
      <c r="H571" s="99">
        <v>0</v>
      </c>
      <c r="I571" s="99">
        <f t="shared" si="180"/>
        <v>0</v>
      </c>
      <c r="J571" s="102"/>
      <c r="K571" s="102"/>
      <c r="L571" s="153">
        <f t="shared" si="183"/>
        <v>0</v>
      </c>
      <c r="M571" s="153">
        <f t="shared" si="184"/>
        <v>0</v>
      </c>
      <c r="N571" s="153">
        <f t="shared" si="185"/>
        <v>0</v>
      </c>
      <c r="O571" s="153">
        <f t="shared" si="186"/>
        <v>0</v>
      </c>
      <c r="P571" s="99"/>
      <c r="Q571" s="99"/>
      <c r="R571" s="153">
        <f t="shared" si="187"/>
        <v>0</v>
      </c>
      <c r="S571" s="119">
        <f t="shared" si="188"/>
        <v>0</v>
      </c>
      <c r="T571" s="119">
        <f t="shared" si="189"/>
        <v>0</v>
      </c>
      <c r="U571" s="154">
        <f t="shared" si="190"/>
        <v>0</v>
      </c>
      <c r="V571" s="104"/>
    </row>
    <row r="572" spans="1:22" s="110" customFormat="1" ht="15.75" x14ac:dyDescent="0.25">
      <c r="A572" s="157">
        <v>5</v>
      </c>
      <c r="B572" s="314"/>
      <c r="C572" s="314"/>
      <c r="D572" s="314"/>
      <c r="E572" s="325"/>
      <c r="F572" s="136" t="s">
        <v>160</v>
      </c>
      <c r="G572" s="99">
        <v>138727.99</v>
      </c>
      <c r="H572" s="99">
        <v>86408.010000000009</v>
      </c>
      <c r="I572" s="99">
        <f t="shared" si="180"/>
        <v>225136</v>
      </c>
      <c r="J572" s="102"/>
      <c r="K572" s="102"/>
      <c r="L572" s="153">
        <f t="shared" si="183"/>
        <v>0</v>
      </c>
      <c r="M572" s="153">
        <f t="shared" si="184"/>
        <v>138727.99</v>
      </c>
      <c r="N572" s="153">
        <f t="shared" si="185"/>
        <v>86408.010000000009</v>
      </c>
      <c r="O572" s="153">
        <f t="shared" si="186"/>
        <v>225136</v>
      </c>
      <c r="P572" s="99"/>
      <c r="Q572" s="99"/>
      <c r="R572" s="153">
        <f t="shared" si="187"/>
        <v>0</v>
      </c>
      <c r="S572" s="119">
        <f t="shared" si="188"/>
        <v>138727.99</v>
      </c>
      <c r="T572" s="119">
        <f t="shared" si="189"/>
        <v>86408.010000000009</v>
      </c>
      <c r="U572" s="154">
        <f t="shared" si="190"/>
        <v>225136</v>
      </c>
      <c r="V572" s="104"/>
    </row>
    <row r="573" spans="1:22" s="110" customFormat="1" ht="15.75" x14ac:dyDescent="0.25">
      <c r="A573" s="157">
        <v>6</v>
      </c>
      <c r="B573" s="314"/>
      <c r="C573" s="314"/>
      <c r="D573" s="314"/>
      <c r="E573" s="325"/>
      <c r="F573" s="136" t="s">
        <v>161</v>
      </c>
      <c r="G573" s="99">
        <v>0</v>
      </c>
      <c r="H573" s="99">
        <v>0</v>
      </c>
      <c r="I573" s="99">
        <f t="shared" si="180"/>
        <v>0</v>
      </c>
      <c r="J573" s="102"/>
      <c r="K573" s="102"/>
      <c r="L573" s="153">
        <f t="shared" si="183"/>
        <v>0</v>
      </c>
      <c r="M573" s="153">
        <f t="shared" si="184"/>
        <v>0</v>
      </c>
      <c r="N573" s="153">
        <f t="shared" si="185"/>
        <v>0</v>
      </c>
      <c r="O573" s="153">
        <f t="shared" si="186"/>
        <v>0</v>
      </c>
      <c r="P573" s="99"/>
      <c r="Q573" s="99"/>
      <c r="R573" s="153">
        <f t="shared" si="187"/>
        <v>0</v>
      </c>
      <c r="S573" s="119">
        <f t="shared" si="188"/>
        <v>0</v>
      </c>
      <c r="T573" s="119">
        <f t="shared" si="189"/>
        <v>0</v>
      </c>
      <c r="U573" s="154">
        <f t="shared" si="190"/>
        <v>0</v>
      </c>
      <c r="V573" s="104"/>
    </row>
    <row r="574" spans="1:22" s="110" customFormat="1" ht="15.75" x14ac:dyDescent="0.25">
      <c r="A574" s="157">
        <v>7</v>
      </c>
      <c r="B574" s="314"/>
      <c r="C574" s="314"/>
      <c r="D574" s="314"/>
      <c r="E574" s="325"/>
      <c r="F574" s="136" t="s">
        <v>162</v>
      </c>
      <c r="G574" s="99">
        <v>0</v>
      </c>
      <c r="H574" s="99">
        <v>0</v>
      </c>
      <c r="I574" s="99">
        <f t="shared" si="180"/>
        <v>0</v>
      </c>
      <c r="J574" s="102"/>
      <c r="K574" s="102"/>
      <c r="L574" s="153">
        <f t="shared" si="183"/>
        <v>0</v>
      </c>
      <c r="M574" s="153">
        <f t="shared" si="184"/>
        <v>0</v>
      </c>
      <c r="N574" s="153">
        <f t="shared" si="185"/>
        <v>0</v>
      </c>
      <c r="O574" s="153">
        <f t="shared" si="186"/>
        <v>0</v>
      </c>
      <c r="P574" s="99"/>
      <c r="Q574" s="99"/>
      <c r="R574" s="153">
        <f t="shared" si="187"/>
        <v>0</v>
      </c>
      <c r="S574" s="119">
        <f t="shared" si="188"/>
        <v>0</v>
      </c>
      <c r="T574" s="119">
        <f t="shared" si="189"/>
        <v>0</v>
      </c>
      <c r="U574" s="154">
        <f t="shared" si="190"/>
        <v>0</v>
      </c>
      <c r="V574" s="104"/>
    </row>
    <row r="575" spans="1:22" s="110" customFormat="1" ht="15.75" x14ac:dyDescent="0.25">
      <c r="A575" s="157">
        <v>8</v>
      </c>
      <c r="B575" s="314"/>
      <c r="C575" s="314"/>
      <c r="D575" s="314"/>
      <c r="E575" s="325"/>
      <c r="F575" s="136" t="s">
        <v>919</v>
      </c>
      <c r="G575" s="99">
        <v>8293.6200000000008</v>
      </c>
      <c r="H575" s="99">
        <v>1577.3799999999999</v>
      </c>
      <c r="I575" s="99">
        <f t="shared" si="180"/>
        <v>9871</v>
      </c>
      <c r="J575" s="102"/>
      <c r="K575" s="102"/>
      <c r="L575" s="153">
        <f t="shared" si="183"/>
        <v>0</v>
      </c>
      <c r="M575" s="153">
        <f t="shared" si="184"/>
        <v>8293.6200000000008</v>
      </c>
      <c r="N575" s="153">
        <f t="shared" si="185"/>
        <v>1577.3799999999999</v>
      </c>
      <c r="O575" s="153">
        <f t="shared" si="186"/>
        <v>9871</v>
      </c>
      <c r="P575" s="99"/>
      <c r="Q575" s="99"/>
      <c r="R575" s="153">
        <f t="shared" si="187"/>
        <v>0</v>
      </c>
      <c r="S575" s="119">
        <f t="shared" si="188"/>
        <v>8293.6200000000008</v>
      </c>
      <c r="T575" s="119">
        <f t="shared" si="189"/>
        <v>1577.3799999999999</v>
      </c>
      <c r="U575" s="154">
        <f t="shared" si="190"/>
        <v>9871</v>
      </c>
      <c r="V575" s="104"/>
    </row>
    <row r="576" spans="1:22" s="110" customFormat="1" ht="15.75" x14ac:dyDescent="0.25">
      <c r="A576" s="157">
        <v>9</v>
      </c>
      <c r="B576" s="314"/>
      <c r="C576" s="314"/>
      <c r="D576" s="314"/>
      <c r="E576" s="326"/>
      <c r="F576" s="136" t="s">
        <v>920</v>
      </c>
      <c r="G576" s="99">
        <v>6910.6399999999994</v>
      </c>
      <c r="H576" s="99">
        <v>1191.3600000000001</v>
      </c>
      <c r="I576" s="99">
        <f t="shared" si="180"/>
        <v>8102</v>
      </c>
      <c r="J576" s="102"/>
      <c r="K576" s="102"/>
      <c r="L576" s="153">
        <f t="shared" si="183"/>
        <v>0</v>
      </c>
      <c r="M576" s="153">
        <f t="shared" si="184"/>
        <v>6910.6399999999994</v>
      </c>
      <c r="N576" s="153">
        <f t="shared" si="185"/>
        <v>1191.3600000000001</v>
      </c>
      <c r="O576" s="153">
        <f t="shared" si="186"/>
        <v>8102</v>
      </c>
      <c r="P576" s="99"/>
      <c r="Q576" s="99"/>
      <c r="R576" s="153">
        <f t="shared" si="187"/>
        <v>0</v>
      </c>
      <c r="S576" s="119">
        <f t="shared" si="188"/>
        <v>6910.6399999999994</v>
      </c>
      <c r="T576" s="119">
        <f t="shared" si="189"/>
        <v>1191.3600000000001</v>
      </c>
      <c r="U576" s="154">
        <f t="shared" si="190"/>
        <v>8102</v>
      </c>
      <c r="V576" s="104"/>
    </row>
    <row r="577" spans="1:22" s="108" customFormat="1" ht="15.75" x14ac:dyDescent="0.25">
      <c r="A577" s="327" t="s">
        <v>43</v>
      </c>
      <c r="B577" s="328"/>
      <c r="C577" s="328"/>
      <c r="D577" s="328"/>
      <c r="E577" s="329"/>
      <c r="F577" s="138">
        <f>A576</f>
        <v>9</v>
      </c>
      <c r="G577" s="97">
        <f>SUM(G568:G576)</f>
        <v>313204.73000000004</v>
      </c>
      <c r="H577" s="97">
        <f t="shared" ref="H577:T577" si="192">SUM(H568:H576)</f>
        <v>102666.27000000002</v>
      </c>
      <c r="I577" s="97">
        <f t="shared" si="192"/>
        <v>415871</v>
      </c>
      <c r="J577" s="97">
        <f t="shared" si="192"/>
        <v>0</v>
      </c>
      <c r="K577" s="97">
        <f t="shared" si="192"/>
        <v>0</v>
      </c>
      <c r="L577" s="97">
        <f t="shared" si="192"/>
        <v>0</v>
      </c>
      <c r="M577" s="97">
        <f t="shared" si="192"/>
        <v>313204.73000000004</v>
      </c>
      <c r="N577" s="97">
        <f t="shared" si="192"/>
        <v>102666.27000000002</v>
      </c>
      <c r="O577" s="97">
        <f t="shared" si="192"/>
        <v>415871</v>
      </c>
      <c r="P577" s="97">
        <f t="shared" si="192"/>
        <v>0</v>
      </c>
      <c r="Q577" s="97">
        <f t="shared" si="192"/>
        <v>0</v>
      </c>
      <c r="R577" s="97">
        <f t="shared" si="192"/>
        <v>0</v>
      </c>
      <c r="S577" s="97">
        <f t="shared" si="192"/>
        <v>313204.73000000004</v>
      </c>
      <c r="T577" s="97">
        <f t="shared" si="192"/>
        <v>102666.27000000002</v>
      </c>
      <c r="U577" s="97">
        <f>SUM(U568:U576)</f>
        <v>415871</v>
      </c>
      <c r="V577" s="87"/>
    </row>
    <row r="578" spans="1:22" s="110" customFormat="1" ht="15" customHeight="1" x14ac:dyDescent="0.25">
      <c r="A578" s="158">
        <v>1</v>
      </c>
      <c r="B578" s="314" t="s">
        <v>1216</v>
      </c>
      <c r="C578" s="314" t="s">
        <v>5537</v>
      </c>
      <c r="D578" s="314" t="s">
        <v>5537</v>
      </c>
      <c r="E578" s="314" t="s">
        <v>5541</v>
      </c>
      <c r="F578" s="136" t="s">
        <v>921</v>
      </c>
      <c r="G578" s="99">
        <v>7603.47</v>
      </c>
      <c r="H578" s="99">
        <v>1437.5300000000002</v>
      </c>
      <c r="I578" s="99">
        <f t="shared" si="180"/>
        <v>9041</v>
      </c>
      <c r="J578" s="102"/>
      <c r="K578" s="102"/>
      <c r="L578" s="153">
        <f t="shared" si="183"/>
        <v>0</v>
      </c>
      <c r="M578" s="153">
        <f t="shared" si="184"/>
        <v>7603.47</v>
      </c>
      <c r="N578" s="153">
        <f t="shared" si="185"/>
        <v>1437.5300000000002</v>
      </c>
      <c r="O578" s="153">
        <f t="shared" si="186"/>
        <v>9041</v>
      </c>
      <c r="P578" s="99"/>
      <c r="Q578" s="99"/>
      <c r="R578" s="153">
        <f t="shared" si="187"/>
        <v>0</v>
      </c>
      <c r="S578" s="119">
        <f t="shared" si="188"/>
        <v>7603.47</v>
      </c>
      <c r="T578" s="119">
        <f t="shared" si="189"/>
        <v>1437.5300000000002</v>
      </c>
      <c r="U578" s="154">
        <f t="shared" si="190"/>
        <v>9041</v>
      </c>
      <c r="V578" s="104"/>
    </row>
    <row r="579" spans="1:22" s="110" customFormat="1" ht="15.75" x14ac:dyDescent="0.25">
      <c r="A579" s="158">
        <v>2</v>
      </c>
      <c r="B579" s="314"/>
      <c r="C579" s="314"/>
      <c r="D579" s="314"/>
      <c r="E579" s="314"/>
      <c r="F579" s="136" t="s">
        <v>180</v>
      </c>
      <c r="G579" s="99">
        <v>0</v>
      </c>
      <c r="H579" s="99">
        <v>0</v>
      </c>
      <c r="I579" s="99">
        <f t="shared" si="180"/>
        <v>0</v>
      </c>
      <c r="J579" s="102"/>
      <c r="K579" s="102"/>
      <c r="L579" s="153">
        <f t="shared" si="183"/>
        <v>0</v>
      </c>
      <c r="M579" s="153">
        <f t="shared" si="184"/>
        <v>0</v>
      </c>
      <c r="N579" s="153">
        <f t="shared" si="185"/>
        <v>0</v>
      </c>
      <c r="O579" s="153">
        <f t="shared" si="186"/>
        <v>0</v>
      </c>
      <c r="P579" s="99"/>
      <c r="Q579" s="99"/>
      <c r="R579" s="153">
        <f t="shared" si="187"/>
        <v>0</v>
      </c>
      <c r="S579" s="119">
        <f t="shared" si="188"/>
        <v>0</v>
      </c>
      <c r="T579" s="119">
        <f t="shared" si="189"/>
        <v>0</v>
      </c>
      <c r="U579" s="154">
        <f t="shared" si="190"/>
        <v>0</v>
      </c>
      <c r="V579" s="104"/>
    </row>
    <row r="580" spans="1:22" s="110" customFormat="1" ht="15.75" x14ac:dyDescent="0.25">
      <c r="A580" s="158">
        <v>3</v>
      </c>
      <c r="B580" s="314"/>
      <c r="C580" s="314"/>
      <c r="D580" s="314"/>
      <c r="E580" s="314"/>
      <c r="F580" s="136" t="s">
        <v>181</v>
      </c>
      <c r="G580" s="99">
        <v>18611.18</v>
      </c>
      <c r="H580" s="99">
        <v>3529.82</v>
      </c>
      <c r="I580" s="99">
        <f t="shared" si="180"/>
        <v>22141</v>
      </c>
      <c r="J580" s="102"/>
      <c r="K580" s="102"/>
      <c r="L580" s="153">
        <f t="shared" si="183"/>
        <v>0</v>
      </c>
      <c r="M580" s="153">
        <f t="shared" si="184"/>
        <v>18611.18</v>
      </c>
      <c r="N580" s="153">
        <f t="shared" si="185"/>
        <v>3529.82</v>
      </c>
      <c r="O580" s="153">
        <f t="shared" si="186"/>
        <v>22141</v>
      </c>
      <c r="P580" s="99"/>
      <c r="Q580" s="99"/>
      <c r="R580" s="153">
        <f t="shared" si="187"/>
        <v>0</v>
      </c>
      <c r="S580" s="119">
        <f t="shared" si="188"/>
        <v>18611.18</v>
      </c>
      <c r="T580" s="119">
        <f t="shared" si="189"/>
        <v>3529.82</v>
      </c>
      <c r="U580" s="154">
        <f t="shared" si="190"/>
        <v>22141</v>
      </c>
      <c r="V580" s="104"/>
    </row>
    <row r="581" spans="1:22" s="110" customFormat="1" ht="15.75" x14ac:dyDescent="0.25">
      <c r="A581" s="158">
        <v>4</v>
      </c>
      <c r="B581" s="314"/>
      <c r="C581" s="314"/>
      <c r="D581" s="314"/>
      <c r="E581" s="314"/>
      <c r="F581" s="136" t="s">
        <v>182</v>
      </c>
      <c r="G581" s="99">
        <v>-2067.4200000000019</v>
      </c>
      <c r="H581" s="99">
        <v>1843.42</v>
      </c>
      <c r="I581" s="99">
        <f t="shared" si="180"/>
        <v>-224.00000000000182</v>
      </c>
      <c r="J581" s="102"/>
      <c r="K581" s="102"/>
      <c r="L581" s="153">
        <f t="shared" si="183"/>
        <v>0</v>
      </c>
      <c r="M581" s="153">
        <f t="shared" si="184"/>
        <v>-2067.4200000000019</v>
      </c>
      <c r="N581" s="153">
        <f t="shared" si="185"/>
        <v>1843.42</v>
      </c>
      <c r="O581" s="153">
        <f t="shared" si="186"/>
        <v>-224.00000000000182</v>
      </c>
      <c r="P581" s="99"/>
      <c r="Q581" s="99"/>
      <c r="R581" s="153">
        <f t="shared" si="187"/>
        <v>0</v>
      </c>
      <c r="S581" s="119">
        <f t="shared" si="188"/>
        <v>-2067.4200000000019</v>
      </c>
      <c r="T581" s="119">
        <f t="shared" si="189"/>
        <v>1843.42</v>
      </c>
      <c r="U581" s="154">
        <f t="shared" si="190"/>
        <v>-224.00000000000182</v>
      </c>
      <c r="V581" s="104"/>
    </row>
    <row r="582" spans="1:22" s="110" customFormat="1" ht="15.75" x14ac:dyDescent="0.25">
      <c r="A582" s="158">
        <v>5</v>
      </c>
      <c r="B582" s="314"/>
      <c r="C582" s="314"/>
      <c r="D582" s="314"/>
      <c r="E582" s="314"/>
      <c r="F582" s="136" t="s">
        <v>183</v>
      </c>
      <c r="G582" s="99">
        <v>17387</v>
      </c>
      <c r="H582" s="99">
        <v>2188</v>
      </c>
      <c r="I582" s="99">
        <f t="shared" si="180"/>
        <v>19575</v>
      </c>
      <c r="J582" s="102"/>
      <c r="K582" s="102"/>
      <c r="L582" s="153">
        <f t="shared" si="183"/>
        <v>0</v>
      </c>
      <c r="M582" s="153">
        <f t="shared" si="184"/>
        <v>17387</v>
      </c>
      <c r="N582" s="153">
        <f t="shared" si="185"/>
        <v>2188</v>
      </c>
      <c r="O582" s="153">
        <f t="shared" si="186"/>
        <v>19575</v>
      </c>
      <c r="P582" s="99"/>
      <c r="Q582" s="99"/>
      <c r="R582" s="153">
        <f t="shared" si="187"/>
        <v>0</v>
      </c>
      <c r="S582" s="119">
        <f t="shared" si="188"/>
        <v>17387</v>
      </c>
      <c r="T582" s="119">
        <f t="shared" si="189"/>
        <v>2188</v>
      </c>
      <c r="U582" s="154">
        <f t="shared" si="190"/>
        <v>19575</v>
      </c>
      <c r="V582" s="104"/>
    </row>
    <row r="583" spans="1:22" s="110" customFormat="1" ht="15.75" x14ac:dyDescent="0.25">
      <c r="A583" s="158">
        <v>6</v>
      </c>
      <c r="B583" s="314"/>
      <c r="C583" s="314"/>
      <c r="D583" s="314"/>
      <c r="E583" s="314"/>
      <c r="F583" s="136" t="s">
        <v>184</v>
      </c>
      <c r="G583" s="99">
        <v>3589</v>
      </c>
      <c r="H583" s="99">
        <v>0</v>
      </c>
      <c r="I583" s="99">
        <f t="shared" si="180"/>
        <v>3589</v>
      </c>
      <c r="J583" s="102"/>
      <c r="K583" s="102"/>
      <c r="L583" s="153">
        <f t="shared" si="183"/>
        <v>0</v>
      </c>
      <c r="M583" s="153">
        <f t="shared" si="184"/>
        <v>3589</v>
      </c>
      <c r="N583" s="153">
        <f t="shared" si="185"/>
        <v>0</v>
      </c>
      <c r="O583" s="153">
        <f t="shared" si="186"/>
        <v>3589</v>
      </c>
      <c r="P583" s="99"/>
      <c r="Q583" s="99"/>
      <c r="R583" s="153">
        <f t="shared" si="187"/>
        <v>0</v>
      </c>
      <c r="S583" s="119">
        <f t="shared" si="188"/>
        <v>3589</v>
      </c>
      <c r="T583" s="119">
        <f t="shared" si="189"/>
        <v>0</v>
      </c>
      <c r="U583" s="154">
        <f t="shared" si="190"/>
        <v>3589</v>
      </c>
      <c r="V583" s="104"/>
    </row>
    <row r="584" spans="1:22" s="110" customFormat="1" ht="15.75" x14ac:dyDescent="0.25">
      <c r="A584" s="158">
        <v>7</v>
      </c>
      <c r="B584" s="314"/>
      <c r="C584" s="314"/>
      <c r="D584" s="314"/>
      <c r="E584" s="314"/>
      <c r="F584" s="136" t="s">
        <v>185</v>
      </c>
      <c r="G584" s="99">
        <v>0</v>
      </c>
      <c r="H584" s="99">
        <v>0</v>
      </c>
      <c r="I584" s="99">
        <f t="shared" si="180"/>
        <v>0</v>
      </c>
      <c r="J584" s="102"/>
      <c r="K584" s="102"/>
      <c r="L584" s="153">
        <f t="shared" si="183"/>
        <v>0</v>
      </c>
      <c r="M584" s="153">
        <f t="shared" si="184"/>
        <v>0</v>
      </c>
      <c r="N584" s="153">
        <f t="shared" si="185"/>
        <v>0</v>
      </c>
      <c r="O584" s="153">
        <f t="shared" si="186"/>
        <v>0</v>
      </c>
      <c r="P584" s="99"/>
      <c r="Q584" s="99"/>
      <c r="R584" s="153">
        <f t="shared" si="187"/>
        <v>0</v>
      </c>
      <c r="S584" s="119">
        <f t="shared" si="188"/>
        <v>0</v>
      </c>
      <c r="T584" s="119">
        <f t="shared" si="189"/>
        <v>0</v>
      </c>
      <c r="U584" s="154">
        <f t="shared" si="190"/>
        <v>0</v>
      </c>
      <c r="V584" s="104"/>
    </row>
    <row r="585" spans="1:22" s="110" customFormat="1" ht="15.75" x14ac:dyDescent="0.25">
      <c r="A585" s="158">
        <v>8</v>
      </c>
      <c r="B585" s="314"/>
      <c r="C585" s="314"/>
      <c r="D585" s="314"/>
      <c r="E585" s="314"/>
      <c r="F585" s="136" t="s">
        <v>186</v>
      </c>
      <c r="G585" s="99">
        <v>-25812.630000000005</v>
      </c>
      <c r="H585" s="99">
        <v>-759.37000000000012</v>
      </c>
      <c r="I585" s="99">
        <f t="shared" si="180"/>
        <v>-26572.000000000004</v>
      </c>
      <c r="J585" s="102"/>
      <c r="K585" s="102"/>
      <c r="L585" s="153">
        <f t="shared" si="183"/>
        <v>0</v>
      </c>
      <c r="M585" s="153">
        <f t="shared" si="184"/>
        <v>-25812.630000000005</v>
      </c>
      <c r="N585" s="153">
        <f t="shared" si="185"/>
        <v>-759.37000000000012</v>
      </c>
      <c r="O585" s="153">
        <f t="shared" si="186"/>
        <v>-26572.000000000004</v>
      </c>
      <c r="P585" s="99"/>
      <c r="Q585" s="99"/>
      <c r="R585" s="153">
        <f t="shared" si="187"/>
        <v>0</v>
      </c>
      <c r="S585" s="119">
        <f t="shared" si="188"/>
        <v>-25812.630000000005</v>
      </c>
      <c r="T585" s="119">
        <f t="shared" si="189"/>
        <v>-759.37000000000012</v>
      </c>
      <c r="U585" s="154">
        <f t="shared" si="190"/>
        <v>-26572.000000000004</v>
      </c>
      <c r="V585" s="104"/>
    </row>
    <row r="586" spans="1:22" s="110" customFormat="1" ht="15.75" x14ac:dyDescent="0.25">
      <c r="A586" s="158">
        <v>9</v>
      </c>
      <c r="B586" s="314"/>
      <c r="C586" s="314"/>
      <c r="D586" s="314"/>
      <c r="E586" s="314"/>
      <c r="F586" s="136" t="s">
        <v>187</v>
      </c>
      <c r="G586" s="99">
        <v>-7321.6800000000039</v>
      </c>
      <c r="H586" s="99">
        <v>-356.31999999999994</v>
      </c>
      <c r="I586" s="99">
        <f t="shared" si="180"/>
        <v>-7678.0000000000036</v>
      </c>
      <c r="J586" s="102"/>
      <c r="K586" s="102"/>
      <c r="L586" s="153">
        <f t="shared" si="183"/>
        <v>0</v>
      </c>
      <c r="M586" s="153">
        <f t="shared" si="184"/>
        <v>-7321.6800000000039</v>
      </c>
      <c r="N586" s="153">
        <f t="shared" si="185"/>
        <v>-356.31999999999994</v>
      </c>
      <c r="O586" s="153">
        <f t="shared" si="186"/>
        <v>-7678.0000000000036</v>
      </c>
      <c r="P586" s="99"/>
      <c r="Q586" s="99"/>
      <c r="R586" s="153">
        <f t="shared" si="187"/>
        <v>0</v>
      </c>
      <c r="S586" s="119">
        <f t="shared" si="188"/>
        <v>-7321.6800000000039</v>
      </c>
      <c r="T586" s="119">
        <f t="shared" si="189"/>
        <v>-356.31999999999994</v>
      </c>
      <c r="U586" s="154">
        <f t="shared" si="190"/>
        <v>-7678.0000000000036</v>
      </c>
      <c r="V586" s="104"/>
    </row>
    <row r="587" spans="1:22" s="110" customFormat="1" ht="15.75" x14ac:dyDescent="0.25">
      <c r="A587" s="158">
        <v>10</v>
      </c>
      <c r="B587" s="314"/>
      <c r="C587" s="314"/>
      <c r="D587" s="314"/>
      <c r="E587" s="314"/>
      <c r="F587" s="136" t="s">
        <v>922</v>
      </c>
      <c r="G587" s="99">
        <v>-9013.4200000000037</v>
      </c>
      <c r="H587" s="99">
        <v>-342.58000000000015</v>
      </c>
      <c r="I587" s="99">
        <f t="shared" si="180"/>
        <v>-9356.0000000000036</v>
      </c>
      <c r="J587" s="102"/>
      <c r="K587" s="102"/>
      <c r="L587" s="153">
        <f t="shared" si="183"/>
        <v>0</v>
      </c>
      <c r="M587" s="153">
        <f t="shared" si="184"/>
        <v>-9013.4200000000037</v>
      </c>
      <c r="N587" s="153">
        <f t="shared" si="185"/>
        <v>-342.58000000000015</v>
      </c>
      <c r="O587" s="153">
        <f t="shared" si="186"/>
        <v>-9356.0000000000036</v>
      </c>
      <c r="P587" s="99"/>
      <c r="Q587" s="99"/>
      <c r="R587" s="153">
        <f t="shared" si="187"/>
        <v>0</v>
      </c>
      <c r="S587" s="119">
        <f t="shared" si="188"/>
        <v>-9013.4200000000037</v>
      </c>
      <c r="T587" s="119">
        <f t="shared" si="189"/>
        <v>-342.58000000000015</v>
      </c>
      <c r="U587" s="154">
        <f t="shared" si="190"/>
        <v>-9356.0000000000036</v>
      </c>
      <c r="V587" s="104"/>
    </row>
    <row r="588" spans="1:22" s="110" customFormat="1" ht="15.75" x14ac:dyDescent="0.25">
      <c r="A588" s="158">
        <v>11</v>
      </c>
      <c r="B588" s="314"/>
      <c r="C588" s="314"/>
      <c r="D588" s="314"/>
      <c r="E588" s="314"/>
      <c r="F588" s="136" t="s">
        <v>923</v>
      </c>
      <c r="G588" s="99">
        <v>-8131.18</v>
      </c>
      <c r="H588" s="99">
        <v>-202.81999999999994</v>
      </c>
      <c r="I588" s="99">
        <f t="shared" si="180"/>
        <v>-8334</v>
      </c>
      <c r="J588" s="102"/>
      <c r="K588" s="102"/>
      <c r="L588" s="153">
        <f t="shared" si="183"/>
        <v>0</v>
      </c>
      <c r="M588" s="153">
        <f t="shared" si="184"/>
        <v>-8131.18</v>
      </c>
      <c r="N588" s="153">
        <f t="shared" si="185"/>
        <v>-202.81999999999994</v>
      </c>
      <c r="O588" s="153">
        <f t="shared" si="186"/>
        <v>-8334</v>
      </c>
      <c r="P588" s="99"/>
      <c r="Q588" s="99"/>
      <c r="R588" s="153">
        <f t="shared" si="187"/>
        <v>0</v>
      </c>
      <c r="S588" s="119">
        <f t="shared" si="188"/>
        <v>-8131.18</v>
      </c>
      <c r="T588" s="119">
        <f t="shared" si="189"/>
        <v>-202.81999999999994</v>
      </c>
      <c r="U588" s="154">
        <f t="shared" si="190"/>
        <v>-8334</v>
      </c>
      <c r="V588" s="104"/>
    </row>
    <row r="589" spans="1:22" s="110" customFormat="1" ht="15.75" x14ac:dyDescent="0.25">
      <c r="A589" s="158">
        <v>12</v>
      </c>
      <c r="B589" s="314"/>
      <c r="C589" s="314"/>
      <c r="D589" s="314"/>
      <c r="E589" s="314"/>
      <c r="F589" s="136" t="s">
        <v>924</v>
      </c>
      <c r="G589" s="99">
        <v>0</v>
      </c>
      <c r="H589" s="99">
        <v>0</v>
      </c>
      <c r="I589" s="99">
        <f t="shared" si="180"/>
        <v>0</v>
      </c>
      <c r="J589" s="102"/>
      <c r="K589" s="102"/>
      <c r="L589" s="153">
        <f t="shared" si="183"/>
        <v>0</v>
      </c>
      <c r="M589" s="153">
        <f t="shared" si="184"/>
        <v>0</v>
      </c>
      <c r="N589" s="153">
        <f t="shared" si="185"/>
        <v>0</v>
      </c>
      <c r="O589" s="153">
        <f t="shared" si="186"/>
        <v>0</v>
      </c>
      <c r="P589" s="99"/>
      <c r="Q589" s="99"/>
      <c r="R589" s="153">
        <f t="shared" si="187"/>
        <v>0</v>
      </c>
      <c r="S589" s="119">
        <f t="shared" si="188"/>
        <v>0</v>
      </c>
      <c r="T589" s="119">
        <f t="shared" si="189"/>
        <v>0</v>
      </c>
      <c r="U589" s="154">
        <f t="shared" si="190"/>
        <v>0</v>
      </c>
      <c r="V589" s="104"/>
    </row>
    <row r="590" spans="1:22" s="110" customFormat="1" ht="15.75" x14ac:dyDescent="0.25">
      <c r="A590" s="158">
        <v>13</v>
      </c>
      <c r="B590" s="314"/>
      <c r="C590" s="314"/>
      <c r="D590" s="314"/>
      <c r="E590" s="314"/>
      <c r="F590" s="136" t="s">
        <v>925</v>
      </c>
      <c r="G590" s="99">
        <v>0</v>
      </c>
      <c r="H590" s="99">
        <v>0</v>
      </c>
      <c r="I590" s="99">
        <f t="shared" si="180"/>
        <v>0</v>
      </c>
      <c r="J590" s="102"/>
      <c r="K590" s="102"/>
      <c r="L590" s="153">
        <f t="shared" si="183"/>
        <v>0</v>
      </c>
      <c r="M590" s="153">
        <f t="shared" si="184"/>
        <v>0</v>
      </c>
      <c r="N590" s="153">
        <f t="shared" si="185"/>
        <v>0</v>
      </c>
      <c r="O590" s="153">
        <f t="shared" si="186"/>
        <v>0</v>
      </c>
      <c r="P590" s="99"/>
      <c r="Q590" s="99"/>
      <c r="R590" s="153">
        <f t="shared" si="187"/>
        <v>0</v>
      </c>
      <c r="S590" s="119">
        <f t="shared" si="188"/>
        <v>0</v>
      </c>
      <c r="T590" s="119">
        <f t="shared" si="189"/>
        <v>0</v>
      </c>
      <c r="U590" s="154">
        <f t="shared" si="190"/>
        <v>0</v>
      </c>
      <c r="V590" s="104"/>
    </row>
    <row r="591" spans="1:22" s="110" customFormat="1" ht="15.75" x14ac:dyDescent="0.25">
      <c r="A591" s="158">
        <v>14</v>
      </c>
      <c r="B591" s="314"/>
      <c r="C591" s="314"/>
      <c r="D591" s="314"/>
      <c r="E591" s="314"/>
      <c r="F591" s="136" t="s">
        <v>926</v>
      </c>
      <c r="G591" s="99">
        <v>10433.73</v>
      </c>
      <c r="H591" s="99">
        <v>1228.27</v>
      </c>
      <c r="I591" s="99">
        <f t="shared" si="180"/>
        <v>11662</v>
      </c>
      <c r="J591" s="102"/>
      <c r="K591" s="102"/>
      <c r="L591" s="153">
        <f t="shared" si="183"/>
        <v>0</v>
      </c>
      <c r="M591" s="153">
        <f t="shared" si="184"/>
        <v>10433.73</v>
      </c>
      <c r="N591" s="153">
        <f t="shared" si="185"/>
        <v>1228.27</v>
      </c>
      <c r="O591" s="153">
        <f t="shared" si="186"/>
        <v>11662</v>
      </c>
      <c r="P591" s="99"/>
      <c r="Q591" s="99"/>
      <c r="R591" s="153">
        <f t="shared" si="187"/>
        <v>0</v>
      </c>
      <c r="S591" s="119">
        <f t="shared" si="188"/>
        <v>10433.73</v>
      </c>
      <c r="T591" s="119">
        <f t="shared" si="189"/>
        <v>1228.27</v>
      </c>
      <c r="U591" s="154">
        <f t="shared" si="190"/>
        <v>11662</v>
      </c>
      <c r="V591" s="104"/>
    </row>
    <row r="592" spans="1:22" s="110" customFormat="1" ht="15.75" x14ac:dyDescent="0.25">
      <c r="A592" s="158">
        <v>15</v>
      </c>
      <c r="B592" s="314"/>
      <c r="C592" s="314"/>
      <c r="D592" s="314"/>
      <c r="E592" s="314"/>
      <c r="F592" s="136" t="s">
        <v>927</v>
      </c>
      <c r="G592" s="99">
        <v>-9662.8300000000054</v>
      </c>
      <c r="H592" s="99">
        <v>-159.16999999999996</v>
      </c>
      <c r="I592" s="99">
        <f t="shared" si="180"/>
        <v>-9822.0000000000055</v>
      </c>
      <c r="J592" s="102"/>
      <c r="K592" s="102"/>
      <c r="L592" s="153">
        <f t="shared" si="183"/>
        <v>0</v>
      </c>
      <c r="M592" s="153">
        <f t="shared" si="184"/>
        <v>-9662.8300000000054</v>
      </c>
      <c r="N592" s="153">
        <f t="shared" si="185"/>
        <v>-159.16999999999996</v>
      </c>
      <c r="O592" s="153">
        <f t="shared" si="186"/>
        <v>-9822.0000000000055</v>
      </c>
      <c r="P592" s="99"/>
      <c r="Q592" s="99"/>
      <c r="R592" s="153">
        <f t="shared" si="187"/>
        <v>0</v>
      </c>
      <c r="S592" s="119">
        <f t="shared" si="188"/>
        <v>-9662.8300000000054</v>
      </c>
      <c r="T592" s="119">
        <f t="shared" si="189"/>
        <v>-159.16999999999996</v>
      </c>
      <c r="U592" s="154">
        <f t="shared" si="190"/>
        <v>-9822.0000000000055</v>
      </c>
      <c r="V592" s="104"/>
    </row>
    <row r="593" spans="1:22" s="110" customFormat="1" ht="15.75" x14ac:dyDescent="0.25">
      <c r="A593" s="158">
        <v>16</v>
      </c>
      <c r="B593" s="314"/>
      <c r="C593" s="314"/>
      <c r="D593" s="314"/>
      <c r="E593" s="314"/>
      <c r="F593" s="136" t="s">
        <v>928</v>
      </c>
      <c r="G593" s="99">
        <v>-4069.1600000000017</v>
      </c>
      <c r="H593" s="99">
        <v>1457.16</v>
      </c>
      <c r="I593" s="99">
        <f t="shared" si="180"/>
        <v>-2612.0000000000018</v>
      </c>
      <c r="J593" s="102"/>
      <c r="K593" s="102"/>
      <c r="L593" s="153">
        <f t="shared" si="183"/>
        <v>0</v>
      </c>
      <c r="M593" s="153">
        <f t="shared" si="184"/>
        <v>-4069.1600000000017</v>
      </c>
      <c r="N593" s="153">
        <f t="shared" si="185"/>
        <v>1457.16</v>
      </c>
      <c r="O593" s="153">
        <f t="shared" si="186"/>
        <v>-2612.0000000000018</v>
      </c>
      <c r="P593" s="99"/>
      <c r="Q593" s="99"/>
      <c r="R593" s="153">
        <f t="shared" si="187"/>
        <v>0</v>
      </c>
      <c r="S593" s="119">
        <f t="shared" si="188"/>
        <v>-4069.1600000000017</v>
      </c>
      <c r="T593" s="119">
        <f t="shared" si="189"/>
        <v>1457.16</v>
      </c>
      <c r="U593" s="154">
        <f t="shared" si="190"/>
        <v>-2612.0000000000018</v>
      </c>
      <c r="V593" s="104"/>
    </row>
    <row r="594" spans="1:22" s="110" customFormat="1" ht="15.75" x14ac:dyDescent="0.25">
      <c r="A594" s="158">
        <v>17</v>
      </c>
      <c r="B594" s="314"/>
      <c r="C594" s="314"/>
      <c r="D594" s="314"/>
      <c r="E594" s="314"/>
      <c r="F594" s="136" t="s">
        <v>929</v>
      </c>
      <c r="G594" s="99">
        <v>9625.159999999998</v>
      </c>
      <c r="H594" s="99">
        <v>2110.84</v>
      </c>
      <c r="I594" s="99">
        <f t="shared" si="180"/>
        <v>11735.999999999998</v>
      </c>
      <c r="J594" s="102"/>
      <c r="K594" s="102"/>
      <c r="L594" s="153">
        <f t="shared" si="183"/>
        <v>0</v>
      </c>
      <c r="M594" s="153">
        <f t="shared" si="184"/>
        <v>9625.159999999998</v>
      </c>
      <c r="N594" s="153">
        <f t="shared" si="185"/>
        <v>2110.84</v>
      </c>
      <c r="O594" s="153">
        <f t="shared" si="186"/>
        <v>11735.999999999998</v>
      </c>
      <c r="P594" s="99"/>
      <c r="Q594" s="99"/>
      <c r="R594" s="153">
        <f t="shared" si="187"/>
        <v>0</v>
      </c>
      <c r="S594" s="119">
        <f t="shared" si="188"/>
        <v>9625.159999999998</v>
      </c>
      <c r="T594" s="119">
        <f t="shared" si="189"/>
        <v>2110.84</v>
      </c>
      <c r="U594" s="154">
        <f t="shared" si="190"/>
        <v>11735.999999999998</v>
      </c>
      <c r="V594" s="104"/>
    </row>
    <row r="595" spans="1:22" s="110" customFormat="1" ht="15.75" x14ac:dyDescent="0.25">
      <c r="A595" s="158">
        <v>18</v>
      </c>
      <c r="B595" s="314"/>
      <c r="C595" s="314"/>
      <c r="D595" s="314"/>
      <c r="E595" s="314"/>
      <c r="F595" s="136" t="s">
        <v>930</v>
      </c>
      <c r="G595" s="99">
        <v>16237.640000000001</v>
      </c>
      <c r="H595" s="99">
        <v>1895.36</v>
      </c>
      <c r="I595" s="99">
        <f t="shared" si="180"/>
        <v>18133</v>
      </c>
      <c r="J595" s="102"/>
      <c r="K595" s="102"/>
      <c r="L595" s="153">
        <f t="shared" si="183"/>
        <v>0</v>
      </c>
      <c r="M595" s="153">
        <f t="shared" si="184"/>
        <v>16237.640000000001</v>
      </c>
      <c r="N595" s="153">
        <f t="shared" si="185"/>
        <v>1895.36</v>
      </c>
      <c r="O595" s="153">
        <f t="shared" si="186"/>
        <v>18133</v>
      </c>
      <c r="P595" s="99"/>
      <c r="Q595" s="99"/>
      <c r="R595" s="153">
        <f t="shared" si="187"/>
        <v>0</v>
      </c>
      <c r="S595" s="119">
        <f t="shared" si="188"/>
        <v>16237.640000000001</v>
      </c>
      <c r="T595" s="119">
        <f t="shared" si="189"/>
        <v>1895.36</v>
      </c>
      <c r="U595" s="154">
        <f t="shared" si="190"/>
        <v>18133</v>
      </c>
      <c r="V595" s="104"/>
    </row>
    <row r="596" spans="1:22" s="110" customFormat="1" ht="15.75" x14ac:dyDescent="0.25">
      <c r="A596" s="158">
        <v>19</v>
      </c>
      <c r="B596" s="314"/>
      <c r="C596" s="314"/>
      <c r="D596" s="314"/>
      <c r="E596" s="314"/>
      <c r="F596" s="136" t="s">
        <v>931</v>
      </c>
      <c r="G596" s="99">
        <v>-7251.7900000000009</v>
      </c>
      <c r="H596" s="99">
        <v>1131.79</v>
      </c>
      <c r="I596" s="99">
        <f t="shared" ref="I596:I659" si="193">+G596+H596</f>
        <v>-6120.0000000000009</v>
      </c>
      <c r="J596" s="102"/>
      <c r="K596" s="102"/>
      <c r="L596" s="153">
        <f t="shared" si="183"/>
        <v>0</v>
      </c>
      <c r="M596" s="153">
        <f t="shared" si="184"/>
        <v>-7251.7900000000009</v>
      </c>
      <c r="N596" s="153">
        <f t="shared" si="185"/>
        <v>1131.79</v>
      </c>
      <c r="O596" s="153">
        <f t="shared" si="186"/>
        <v>-6120.0000000000009</v>
      </c>
      <c r="P596" s="99"/>
      <c r="Q596" s="99"/>
      <c r="R596" s="153">
        <f t="shared" si="187"/>
        <v>0</v>
      </c>
      <c r="S596" s="119">
        <f t="shared" si="188"/>
        <v>-7251.7900000000009</v>
      </c>
      <c r="T596" s="119">
        <f t="shared" si="189"/>
        <v>1131.79</v>
      </c>
      <c r="U596" s="154">
        <f t="shared" si="190"/>
        <v>-6120.0000000000009</v>
      </c>
      <c r="V596" s="104"/>
    </row>
    <row r="597" spans="1:22" s="110" customFormat="1" ht="15.75" x14ac:dyDescent="0.25">
      <c r="A597" s="158">
        <v>20</v>
      </c>
      <c r="B597" s="314"/>
      <c r="C597" s="314"/>
      <c r="D597" s="314"/>
      <c r="E597" s="314"/>
      <c r="F597" s="136" t="s">
        <v>932</v>
      </c>
      <c r="G597" s="99">
        <v>10465.599999999999</v>
      </c>
      <c r="H597" s="99">
        <v>1129.4000000000001</v>
      </c>
      <c r="I597" s="99">
        <f t="shared" si="193"/>
        <v>11594.999999999998</v>
      </c>
      <c r="J597" s="102"/>
      <c r="K597" s="102"/>
      <c r="L597" s="153">
        <f t="shared" si="183"/>
        <v>0</v>
      </c>
      <c r="M597" s="153">
        <f t="shared" si="184"/>
        <v>10465.599999999999</v>
      </c>
      <c r="N597" s="153">
        <f t="shared" si="185"/>
        <v>1129.4000000000001</v>
      </c>
      <c r="O597" s="153">
        <f t="shared" si="186"/>
        <v>11594.999999999998</v>
      </c>
      <c r="P597" s="99"/>
      <c r="Q597" s="99"/>
      <c r="R597" s="153">
        <f t="shared" si="187"/>
        <v>0</v>
      </c>
      <c r="S597" s="119">
        <f t="shared" si="188"/>
        <v>10465.599999999999</v>
      </c>
      <c r="T597" s="119">
        <f t="shared" si="189"/>
        <v>1129.4000000000001</v>
      </c>
      <c r="U597" s="154">
        <f t="shared" si="190"/>
        <v>11594.999999999998</v>
      </c>
      <c r="V597" s="104"/>
    </row>
    <row r="598" spans="1:22" s="110" customFormat="1" ht="15.75" x14ac:dyDescent="0.25">
      <c r="A598" s="158">
        <v>21</v>
      </c>
      <c r="B598" s="314"/>
      <c r="C598" s="314"/>
      <c r="D598" s="314"/>
      <c r="E598" s="314"/>
      <c r="F598" s="133" t="s">
        <v>933</v>
      </c>
      <c r="G598" s="99">
        <v>1841.65</v>
      </c>
      <c r="H598" s="99">
        <v>192.35</v>
      </c>
      <c r="I598" s="99">
        <f t="shared" si="193"/>
        <v>2034</v>
      </c>
      <c r="J598" s="102"/>
      <c r="K598" s="102"/>
      <c r="L598" s="153">
        <f t="shared" si="183"/>
        <v>0</v>
      </c>
      <c r="M598" s="153">
        <f t="shared" si="184"/>
        <v>1841.65</v>
      </c>
      <c r="N598" s="153">
        <f t="shared" si="185"/>
        <v>192.35</v>
      </c>
      <c r="O598" s="153">
        <f t="shared" si="186"/>
        <v>2034</v>
      </c>
      <c r="P598" s="99"/>
      <c r="Q598" s="99"/>
      <c r="R598" s="153">
        <f t="shared" si="187"/>
        <v>0</v>
      </c>
      <c r="S598" s="119">
        <f t="shared" si="188"/>
        <v>1841.65</v>
      </c>
      <c r="T598" s="119">
        <f t="shared" si="189"/>
        <v>192.35</v>
      </c>
      <c r="U598" s="154">
        <f t="shared" si="190"/>
        <v>2034</v>
      </c>
      <c r="V598" s="104"/>
    </row>
    <row r="599" spans="1:22" s="108" customFormat="1" ht="15.75" x14ac:dyDescent="0.25">
      <c r="A599" s="327" t="s">
        <v>43</v>
      </c>
      <c r="B599" s="328"/>
      <c r="C599" s="328"/>
      <c r="D599" s="328"/>
      <c r="E599" s="329"/>
      <c r="F599" s="138">
        <f>A598</f>
        <v>21</v>
      </c>
      <c r="G599" s="97">
        <f>SUM(G578:G598)</f>
        <v>22464.319999999974</v>
      </c>
      <c r="H599" s="97">
        <f t="shared" ref="H599:U599" si="194">SUM(H578:H598)</f>
        <v>16323.68</v>
      </c>
      <c r="I599" s="97">
        <f t="shared" si="194"/>
        <v>38787.999999999978</v>
      </c>
      <c r="J599" s="97">
        <f t="shared" si="194"/>
        <v>0</v>
      </c>
      <c r="K599" s="97">
        <f t="shared" si="194"/>
        <v>0</v>
      </c>
      <c r="L599" s="97">
        <f t="shared" si="194"/>
        <v>0</v>
      </c>
      <c r="M599" s="97">
        <f t="shared" si="194"/>
        <v>22464.319999999974</v>
      </c>
      <c r="N599" s="97">
        <f t="shared" si="194"/>
        <v>16323.68</v>
      </c>
      <c r="O599" s="97">
        <f t="shared" si="194"/>
        <v>38787.999999999978</v>
      </c>
      <c r="P599" s="97">
        <f t="shared" si="194"/>
        <v>0</v>
      </c>
      <c r="Q599" s="97">
        <f t="shared" si="194"/>
        <v>0</v>
      </c>
      <c r="R599" s="97">
        <f t="shared" si="194"/>
        <v>0</v>
      </c>
      <c r="S599" s="97">
        <f t="shared" si="194"/>
        <v>22464.319999999974</v>
      </c>
      <c r="T599" s="97">
        <f t="shared" si="194"/>
        <v>16323.68</v>
      </c>
      <c r="U599" s="97">
        <f t="shared" si="194"/>
        <v>38787.999999999978</v>
      </c>
      <c r="V599" s="87"/>
    </row>
    <row r="600" spans="1:22" s="110" customFormat="1" ht="15" customHeight="1" x14ac:dyDescent="0.25">
      <c r="A600" s="157">
        <v>1</v>
      </c>
      <c r="B600" s="333" t="s">
        <v>1216</v>
      </c>
      <c r="C600" s="314" t="s">
        <v>5537</v>
      </c>
      <c r="D600" s="324" t="s">
        <v>5537</v>
      </c>
      <c r="E600" s="314" t="s">
        <v>5542</v>
      </c>
      <c r="F600" s="136" t="s">
        <v>94</v>
      </c>
      <c r="G600" s="99">
        <v>28183.38</v>
      </c>
      <c r="H600" s="99">
        <v>2730.62</v>
      </c>
      <c r="I600" s="99">
        <f t="shared" si="193"/>
        <v>30914</v>
      </c>
      <c r="J600" s="102"/>
      <c r="K600" s="102"/>
      <c r="L600" s="153">
        <f t="shared" si="183"/>
        <v>0</v>
      </c>
      <c r="M600" s="153">
        <f t="shared" si="184"/>
        <v>28183.38</v>
      </c>
      <c r="N600" s="153">
        <f t="shared" si="185"/>
        <v>2730.62</v>
      </c>
      <c r="O600" s="153">
        <f t="shared" si="186"/>
        <v>30914</v>
      </c>
      <c r="P600" s="99"/>
      <c r="Q600" s="99"/>
      <c r="R600" s="153">
        <f t="shared" si="187"/>
        <v>0</v>
      </c>
      <c r="S600" s="119">
        <f t="shared" si="188"/>
        <v>28183.38</v>
      </c>
      <c r="T600" s="119">
        <f t="shared" si="189"/>
        <v>2730.62</v>
      </c>
      <c r="U600" s="154">
        <f t="shared" si="190"/>
        <v>30914</v>
      </c>
      <c r="V600" s="104"/>
    </row>
    <row r="601" spans="1:22" s="110" customFormat="1" ht="15.75" x14ac:dyDescent="0.25">
      <c r="A601" s="157">
        <v>2</v>
      </c>
      <c r="B601" s="334"/>
      <c r="C601" s="314"/>
      <c r="D601" s="325"/>
      <c r="E601" s="314"/>
      <c r="F601" s="136" t="s">
        <v>95</v>
      </c>
      <c r="G601" s="99">
        <v>27190.709999999995</v>
      </c>
      <c r="H601" s="99">
        <v>1446.2900000000002</v>
      </c>
      <c r="I601" s="99">
        <f t="shared" si="193"/>
        <v>28636.999999999996</v>
      </c>
      <c r="J601" s="102"/>
      <c r="K601" s="102"/>
      <c r="L601" s="153">
        <f t="shared" si="183"/>
        <v>0</v>
      </c>
      <c r="M601" s="153">
        <f t="shared" si="184"/>
        <v>27190.709999999995</v>
      </c>
      <c r="N601" s="153">
        <f t="shared" si="185"/>
        <v>1446.2900000000002</v>
      </c>
      <c r="O601" s="153">
        <f t="shared" si="186"/>
        <v>28636.999999999996</v>
      </c>
      <c r="P601" s="99"/>
      <c r="Q601" s="99"/>
      <c r="R601" s="153">
        <f t="shared" si="187"/>
        <v>0</v>
      </c>
      <c r="S601" s="119">
        <f t="shared" si="188"/>
        <v>27190.709999999995</v>
      </c>
      <c r="T601" s="119">
        <f t="shared" si="189"/>
        <v>1446.2900000000002</v>
      </c>
      <c r="U601" s="154">
        <f t="shared" si="190"/>
        <v>28636.999999999996</v>
      </c>
      <c r="V601" s="104"/>
    </row>
    <row r="602" spans="1:22" s="110" customFormat="1" ht="15.75" x14ac:dyDescent="0.25">
      <c r="A602" s="157">
        <v>3</v>
      </c>
      <c r="B602" s="334"/>
      <c r="C602" s="314"/>
      <c r="D602" s="325"/>
      <c r="E602" s="314"/>
      <c r="F602" s="136" t="s">
        <v>96</v>
      </c>
      <c r="G602" s="99">
        <v>12786.710000000003</v>
      </c>
      <c r="H602" s="99">
        <v>1464.29</v>
      </c>
      <c r="I602" s="99">
        <f t="shared" si="193"/>
        <v>14251.000000000004</v>
      </c>
      <c r="J602" s="102"/>
      <c r="K602" s="102"/>
      <c r="L602" s="153">
        <f t="shared" si="183"/>
        <v>0</v>
      </c>
      <c r="M602" s="153">
        <f t="shared" si="184"/>
        <v>12786.710000000003</v>
      </c>
      <c r="N602" s="153">
        <f t="shared" si="185"/>
        <v>1464.29</v>
      </c>
      <c r="O602" s="153">
        <f t="shared" si="186"/>
        <v>14251.000000000004</v>
      </c>
      <c r="P602" s="99"/>
      <c r="Q602" s="99"/>
      <c r="R602" s="153">
        <f t="shared" si="187"/>
        <v>0</v>
      </c>
      <c r="S602" s="119">
        <f t="shared" si="188"/>
        <v>12786.710000000003</v>
      </c>
      <c r="T602" s="119">
        <f t="shared" si="189"/>
        <v>1464.29</v>
      </c>
      <c r="U602" s="154">
        <f t="shared" si="190"/>
        <v>14251.000000000004</v>
      </c>
      <c r="V602" s="104"/>
    </row>
    <row r="603" spans="1:22" s="110" customFormat="1" ht="15.75" x14ac:dyDescent="0.25">
      <c r="A603" s="157">
        <v>4</v>
      </c>
      <c r="B603" s="334"/>
      <c r="C603" s="314"/>
      <c r="D603" s="325"/>
      <c r="E603" s="314"/>
      <c r="F603" s="136" t="s">
        <v>177</v>
      </c>
      <c r="G603" s="99">
        <v>423.5</v>
      </c>
      <c r="H603" s="99">
        <v>715.50000000000023</v>
      </c>
      <c r="I603" s="99">
        <f t="shared" si="193"/>
        <v>1139.0000000000002</v>
      </c>
      <c r="J603" s="102"/>
      <c r="K603" s="102"/>
      <c r="L603" s="153">
        <f t="shared" si="183"/>
        <v>0</v>
      </c>
      <c r="M603" s="153">
        <f t="shared" si="184"/>
        <v>423.5</v>
      </c>
      <c r="N603" s="153">
        <f t="shared" si="185"/>
        <v>715.50000000000023</v>
      </c>
      <c r="O603" s="153">
        <f t="shared" si="186"/>
        <v>1139.0000000000002</v>
      </c>
      <c r="P603" s="99"/>
      <c r="Q603" s="99"/>
      <c r="R603" s="153">
        <f t="shared" si="187"/>
        <v>0</v>
      </c>
      <c r="S603" s="119">
        <f t="shared" si="188"/>
        <v>423.5</v>
      </c>
      <c r="T603" s="119">
        <f t="shared" si="189"/>
        <v>715.50000000000023</v>
      </c>
      <c r="U603" s="154">
        <f t="shared" si="190"/>
        <v>1139.0000000000002</v>
      </c>
      <c r="V603" s="104"/>
    </row>
    <row r="604" spans="1:22" s="110" customFormat="1" ht="15.75" x14ac:dyDescent="0.25">
      <c r="A604" s="157">
        <v>5</v>
      </c>
      <c r="B604" s="334"/>
      <c r="C604" s="314"/>
      <c r="D604" s="325"/>
      <c r="E604" s="314"/>
      <c r="F604" s="136" t="s">
        <v>178</v>
      </c>
      <c r="G604" s="99">
        <v>30291.459999999995</v>
      </c>
      <c r="H604" s="99">
        <v>2917.5400000000004</v>
      </c>
      <c r="I604" s="99">
        <f t="shared" si="193"/>
        <v>33208.999999999993</v>
      </c>
      <c r="J604" s="102"/>
      <c r="K604" s="102"/>
      <c r="L604" s="153">
        <f t="shared" si="183"/>
        <v>0</v>
      </c>
      <c r="M604" s="153">
        <f t="shared" si="184"/>
        <v>30291.459999999995</v>
      </c>
      <c r="N604" s="153">
        <f t="shared" si="185"/>
        <v>2917.5400000000004</v>
      </c>
      <c r="O604" s="153">
        <f t="shared" si="186"/>
        <v>33208.999999999993</v>
      </c>
      <c r="P604" s="99"/>
      <c r="Q604" s="99"/>
      <c r="R604" s="153">
        <f t="shared" si="187"/>
        <v>0</v>
      </c>
      <c r="S604" s="119">
        <f t="shared" si="188"/>
        <v>30291.459999999995</v>
      </c>
      <c r="T604" s="119">
        <f t="shared" si="189"/>
        <v>2917.5400000000004</v>
      </c>
      <c r="U604" s="154">
        <f t="shared" si="190"/>
        <v>33208.999999999993</v>
      </c>
      <c r="V604" s="104"/>
    </row>
    <row r="605" spans="1:22" s="110" customFormat="1" ht="15.75" x14ac:dyDescent="0.25">
      <c r="A605" s="157">
        <v>6</v>
      </c>
      <c r="B605" s="334"/>
      <c r="C605" s="314"/>
      <c r="D605" s="325"/>
      <c r="E605" s="314"/>
      <c r="F605" s="136" t="s">
        <v>179</v>
      </c>
      <c r="G605" s="99">
        <v>16936.990000000002</v>
      </c>
      <c r="H605" s="99">
        <v>2346.0099999999998</v>
      </c>
      <c r="I605" s="99">
        <f t="shared" si="193"/>
        <v>19283</v>
      </c>
      <c r="J605" s="102"/>
      <c r="K605" s="102"/>
      <c r="L605" s="153">
        <f t="shared" si="183"/>
        <v>0</v>
      </c>
      <c r="M605" s="153">
        <f t="shared" si="184"/>
        <v>16936.990000000002</v>
      </c>
      <c r="N605" s="153">
        <f t="shared" si="185"/>
        <v>2346.0099999999998</v>
      </c>
      <c r="O605" s="153">
        <f t="shared" si="186"/>
        <v>19283</v>
      </c>
      <c r="P605" s="99"/>
      <c r="Q605" s="99"/>
      <c r="R605" s="153">
        <f t="shared" si="187"/>
        <v>0</v>
      </c>
      <c r="S605" s="119">
        <f t="shared" si="188"/>
        <v>16936.990000000002</v>
      </c>
      <c r="T605" s="119">
        <f t="shared" si="189"/>
        <v>2346.0099999999998</v>
      </c>
      <c r="U605" s="154">
        <f t="shared" si="190"/>
        <v>19283</v>
      </c>
      <c r="V605" s="104"/>
    </row>
    <row r="606" spans="1:22" s="110" customFormat="1" ht="15.75" x14ac:dyDescent="0.25">
      <c r="A606" s="157">
        <v>7</v>
      </c>
      <c r="B606" s="334"/>
      <c r="C606" s="314"/>
      <c r="D606" s="325"/>
      <c r="E606" s="314"/>
      <c r="F606" s="136" t="s">
        <v>934</v>
      </c>
      <c r="G606" s="99">
        <v>20109.75</v>
      </c>
      <c r="H606" s="99">
        <v>989.25</v>
      </c>
      <c r="I606" s="99">
        <f t="shared" si="193"/>
        <v>21099</v>
      </c>
      <c r="J606" s="102"/>
      <c r="K606" s="102"/>
      <c r="L606" s="153">
        <f t="shared" si="183"/>
        <v>0</v>
      </c>
      <c r="M606" s="153">
        <f t="shared" si="184"/>
        <v>20109.75</v>
      </c>
      <c r="N606" s="153">
        <f t="shared" si="185"/>
        <v>989.25</v>
      </c>
      <c r="O606" s="153">
        <f t="shared" si="186"/>
        <v>21099</v>
      </c>
      <c r="P606" s="99"/>
      <c r="Q606" s="99"/>
      <c r="R606" s="153">
        <f t="shared" si="187"/>
        <v>0</v>
      </c>
      <c r="S606" s="119">
        <f t="shared" si="188"/>
        <v>20109.75</v>
      </c>
      <c r="T606" s="119">
        <f t="shared" si="189"/>
        <v>989.25</v>
      </c>
      <c r="U606" s="154">
        <f t="shared" si="190"/>
        <v>21099</v>
      </c>
      <c r="V606" s="104"/>
    </row>
    <row r="607" spans="1:22" s="110" customFormat="1" ht="15.75" x14ac:dyDescent="0.25">
      <c r="A607" s="157">
        <v>8</v>
      </c>
      <c r="B607" s="334"/>
      <c r="C607" s="314"/>
      <c r="D607" s="325"/>
      <c r="E607" s="314"/>
      <c r="F607" s="136" t="s">
        <v>116</v>
      </c>
      <c r="G607" s="99">
        <v>0</v>
      </c>
      <c r="H607" s="99">
        <v>0</v>
      </c>
      <c r="I607" s="99">
        <f t="shared" si="193"/>
        <v>0</v>
      </c>
      <c r="J607" s="102"/>
      <c r="K607" s="102"/>
      <c r="L607" s="153">
        <f t="shared" si="183"/>
        <v>0</v>
      </c>
      <c r="M607" s="153">
        <f t="shared" si="184"/>
        <v>0</v>
      </c>
      <c r="N607" s="153">
        <f t="shared" si="185"/>
        <v>0</v>
      </c>
      <c r="O607" s="153">
        <f t="shared" si="186"/>
        <v>0</v>
      </c>
      <c r="P607" s="99"/>
      <c r="Q607" s="99"/>
      <c r="R607" s="153">
        <f t="shared" si="187"/>
        <v>0</v>
      </c>
      <c r="S607" s="119">
        <f t="shared" si="188"/>
        <v>0</v>
      </c>
      <c r="T607" s="119">
        <f t="shared" si="189"/>
        <v>0</v>
      </c>
      <c r="U607" s="154">
        <f t="shared" si="190"/>
        <v>0</v>
      </c>
      <c r="V607" s="104"/>
    </row>
    <row r="608" spans="1:22" s="110" customFormat="1" ht="15.75" x14ac:dyDescent="0.25">
      <c r="A608" s="157">
        <v>9</v>
      </c>
      <c r="B608" s="334"/>
      <c r="C608" s="314"/>
      <c r="D608" s="325"/>
      <c r="E608" s="314"/>
      <c r="F608" s="136" t="s">
        <v>188</v>
      </c>
      <c r="G608" s="99">
        <v>32766.489999999998</v>
      </c>
      <c r="H608" s="99">
        <v>3411.5099999999998</v>
      </c>
      <c r="I608" s="99">
        <f t="shared" si="193"/>
        <v>36178</v>
      </c>
      <c r="J608" s="102"/>
      <c r="K608" s="102"/>
      <c r="L608" s="153">
        <f t="shared" si="183"/>
        <v>0</v>
      </c>
      <c r="M608" s="153">
        <f t="shared" si="184"/>
        <v>32766.489999999998</v>
      </c>
      <c r="N608" s="153">
        <f t="shared" si="185"/>
        <v>3411.5099999999998</v>
      </c>
      <c r="O608" s="153">
        <f t="shared" si="186"/>
        <v>36178</v>
      </c>
      <c r="P608" s="99"/>
      <c r="Q608" s="99"/>
      <c r="R608" s="153">
        <f t="shared" si="187"/>
        <v>0</v>
      </c>
      <c r="S608" s="119">
        <f t="shared" si="188"/>
        <v>32766.489999999998</v>
      </c>
      <c r="T608" s="119">
        <f t="shared" si="189"/>
        <v>3411.5099999999998</v>
      </c>
      <c r="U608" s="154">
        <f t="shared" si="190"/>
        <v>36178</v>
      </c>
      <c r="V608" s="104"/>
    </row>
    <row r="609" spans="1:22" s="110" customFormat="1" ht="15.75" x14ac:dyDescent="0.25">
      <c r="A609" s="157">
        <v>10</v>
      </c>
      <c r="B609" s="334"/>
      <c r="C609" s="314"/>
      <c r="D609" s="325"/>
      <c r="E609" s="314"/>
      <c r="F609" s="136" t="s">
        <v>935</v>
      </c>
      <c r="G609" s="99">
        <v>3043.6899999999991</v>
      </c>
      <c r="H609" s="99">
        <v>311.31</v>
      </c>
      <c r="I609" s="99">
        <f t="shared" si="193"/>
        <v>3354.9999999999991</v>
      </c>
      <c r="J609" s="102"/>
      <c r="K609" s="102"/>
      <c r="L609" s="153">
        <f t="shared" si="183"/>
        <v>0</v>
      </c>
      <c r="M609" s="153">
        <f t="shared" si="184"/>
        <v>3043.6899999999991</v>
      </c>
      <c r="N609" s="153">
        <f t="shared" si="185"/>
        <v>311.31</v>
      </c>
      <c r="O609" s="153">
        <f t="shared" si="186"/>
        <v>3354.9999999999991</v>
      </c>
      <c r="P609" s="99"/>
      <c r="Q609" s="99"/>
      <c r="R609" s="153">
        <f t="shared" si="187"/>
        <v>0</v>
      </c>
      <c r="S609" s="119">
        <f t="shared" si="188"/>
        <v>3043.6899999999991</v>
      </c>
      <c r="T609" s="119">
        <f t="shared" si="189"/>
        <v>311.31</v>
      </c>
      <c r="U609" s="154">
        <f t="shared" si="190"/>
        <v>3354.9999999999991</v>
      </c>
      <c r="V609" s="104"/>
    </row>
    <row r="610" spans="1:22" s="110" customFormat="1" ht="15.75" x14ac:dyDescent="0.25">
      <c r="A610" s="157">
        <v>11</v>
      </c>
      <c r="B610" s="334"/>
      <c r="C610" s="314"/>
      <c r="D610" s="325"/>
      <c r="E610" s="314"/>
      <c r="F610" s="136" t="s">
        <v>936</v>
      </c>
      <c r="G610" s="99">
        <v>0</v>
      </c>
      <c r="H610" s="99">
        <v>0</v>
      </c>
      <c r="I610" s="99">
        <f t="shared" si="193"/>
        <v>0</v>
      </c>
      <c r="J610" s="102"/>
      <c r="K610" s="102"/>
      <c r="L610" s="153">
        <f t="shared" si="183"/>
        <v>0</v>
      </c>
      <c r="M610" s="153">
        <f t="shared" si="184"/>
        <v>0</v>
      </c>
      <c r="N610" s="153">
        <f t="shared" si="185"/>
        <v>0</v>
      </c>
      <c r="O610" s="153">
        <f t="shared" si="186"/>
        <v>0</v>
      </c>
      <c r="P610" s="99"/>
      <c r="Q610" s="99"/>
      <c r="R610" s="153">
        <f t="shared" si="187"/>
        <v>0</v>
      </c>
      <c r="S610" s="119">
        <f t="shared" si="188"/>
        <v>0</v>
      </c>
      <c r="T610" s="119">
        <f t="shared" si="189"/>
        <v>0</v>
      </c>
      <c r="U610" s="154">
        <f t="shared" si="190"/>
        <v>0</v>
      </c>
      <c r="V610" s="104"/>
    </row>
    <row r="611" spans="1:22" s="110" customFormat="1" ht="15.75" x14ac:dyDescent="0.25">
      <c r="A611" s="157">
        <v>12</v>
      </c>
      <c r="B611" s="334"/>
      <c r="C611" s="314"/>
      <c r="D611" s="325"/>
      <c r="E611" s="314"/>
      <c r="F611" s="136" t="s">
        <v>189</v>
      </c>
      <c r="G611" s="99">
        <v>12943.699999999999</v>
      </c>
      <c r="H611" s="99">
        <v>1755.3</v>
      </c>
      <c r="I611" s="99">
        <f t="shared" si="193"/>
        <v>14698.999999999998</v>
      </c>
      <c r="J611" s="102"/>
      <c r="K611" s="102"/>
      <c r="L611" s="153">
        <f t="shared" si="183"/>
        <v>0</v>
      </c>
      <c r="M611" s="153">
        <f t="shared" si="184"/>
        <v>12943.699999999999</v>
      </c>
      <c r="N611" s="153">
        <f t="shared" si="185"/>
        <v>1755.3</v>
      </c>
      <c r="O611" s="153">
        <f t="shared" si="186"/>
        <v>14698.999999999998</v>
      </c>
      <c r="P611" s="99"/>
      <c r="Q611" s="99"/>
      <c r="R611" s="153">
        <f t="shared" si="187"/>
        <v>0</v>
      </c>
      <c r="S611" s="119">
        <f t="shared" si="188"/>
        <v>12943.699999999999</v>
      </c>
      <c r="T611" s="119">
        <f t="shared" si="189"/>
        <v>1755.3</v>
      </c>
      <c r="U611" s="154">
        <f t="shared" si="190"/>
        <v>14698.999999999998</v>
      </c>
      <c r="V611" s="104"/>
    </row>
    <row r="612" spans="1:22" s="110" customFormat="1" ht="15.75" x14ac:dyDescent="0.25">
      <c r="A612" s="157">
        <v>13</v>
      </c>
      <c r="B612" s="334"/>
      <c r="C612" s="314"/>
      <c r="D612" s="325"/>
      <c r="E612" s="314"/>
      <c r="F612" s="136" t="s">
        <v>190</v>
      </c>
      <c r="G612" s="99">
        <v>18431.620000000003</v>
      </c>
      <c r="H612" s="99">
        <v>3015.3799999999997</v>
      </c>
      <c r="I612" s="99">
        <f t="shared" si="193"/>
        <v>21447.000000000004</v>
      </c>
      <c r="J612" s="102"/>
      <c r="K612" s="102"/>
      <c r="L612" s="153">
        <f t="shared" si="183"/>
        <v>0</v>
      </c>
      <c r="M612" s="153">
        <f t="shared" si="184"/>
        <v>18431.620000000003</v>
      </c>
      <c r="N612" s="153">
        <f t="shared" si="185"/>
        <v>3015.3799999999997</v>
      </c>
      <c r="O612" s="153">
        <f t="shared" si="186"/>
        <v>21447.000000000004</v>
      </c>
      <c r="P612" s="99"/>
      <c r="Q612" s="99"/>
      <c r="R612" s="153">
        <f t="shared" si="187"/>
        <v>0</v>
      </c>
      <c r="S612" s="119">
        <f t="shared" si="188"/>
        <v>18431.620000000003</v>
      </c>
      <c r="T612" s="119">
        <f t="shared" si="189"/>
        <v>3015.3799999999997</v>
      </c>
      <c r="U612" s="154">
        <f t="shared" si="190"/>
        <v>21447.000000000004</v>
      </c>
      <c r="V612" s="104"/>
    </row>
    <row r="613" spans="1:22" s="110" customFormat="1" ht="15.75" x14ac:dyDescent="0.25">
      <c r="A613" s="157">
        <v>14</v>
      </c>
      <c r="B613" s="334"/>
      <c r="C613" s="314"/>
      <c r="D613" s="325"/>
      <c r="E613" s="314"/>
      <c r="F613" s="136" t="s">
        <v>191</v>
      </c>
      <c r="G613" s="99">
        <v>25843.919999999998</v>
      </c>
      <c r="H613" s="99">
        <v>2951.0800000000004</v>
      </c>
      <c r="I613" s="99">
        <f t="shared" si="193"/>
        <v>28795</v>
      </c>
      <c r="J613" s="102"/>
      <c r="K613" s="102"/>
      <c r="L613" s="153">
        <f t="shared" si="183"/>
        <v>0</v>
      </c>
      <c r="M613" s="153">
        <f t="shared" si="184"/>
        <v>25843.919999999998</v>
      </c>
      <c r="N613" s="153">
        <f t="shared" si="185"/>
        <v>2951.0800000000004</v>
      </c>
      <c r="O613" s="153">
        <f t="shared" si="186"/>
        <v>28795</v>
      </c>
      <c r="P613" s="99"/>
      <c r="Q613" s="99"/>
      <c r="R613" s="153">
        <f t="shared" si="187"/>
        <v>0</v>
      </c>
      <c r="S613" s="119">
        <f t="shared" si="188"/>
        <v>25843.919999999998</v>
      </c>
      <c r="T613" s="119">
        <f t="shared" si="189"/>
        <v>2951.0800000000004</v>
      </c>
      <c r="U613" s="154">
        <f t="shared" si="190"/>
        <v>28795</v>
      </c>
      <c r="V613" s="104"/>
    </row>
    <row r="614" spans="1:22" s="110" customFormat="1" ht="15.75" x14ac:dyDescent="0.25">
      <c r="A614" s="157">
        <v>15</v>
      </c>
      <c r="B614" s="334"/>
      <c r="C614" s="314"/>
      <c r="D614" s="325"/>
      <c r="E614" s="314"/>
      <c r="F614" s="136" t="s">
        <v>937</v>
      </c>
      <c r="G614" s="99">
        <v>1865.7600000000002</v>
      </c>
      <c r="H614" s="99">
        <v>166.23999999999998</v>
      </c>
      <c r="I614" s="99">
        <f t="shared" si="193"/>
        <v>2032.0000000000002</v>
      </c>
      <c r="J614" s="102"/>
      <c r="K614" s="102"/>
      <c r="L614" s="153">
        <f t="shared" si="183"/>
        <v>0</v>
      </c>
      <c r="M614" s="153">
        <f t="shared" si="184"/>
        <v>1865.7600000000002</v>
      </c>
      <c r="N614" s="153">
        <f t="shared" si="185"/>
        <v>166.23999999999998</v>
      </c>
      <c r="O614" s="153">
        <f t="shared" si="186"/>
        <v>2032.0000000000002</v>
      </c>
      <c r="P614" s="99"/>
      <c r="Q614" s="99"/>
      <c r="R614" s="153">
        <f t="shared" si="187"/>
        <v>0</v>
      </c>
      <c r="S614" s="119">
        <f t="shared" si="188"/>
        <v>1865.7600000000002</v>
      </c>
      <c r="T614" s="119">
        <f t="shared" si="189"/>
        <v>166.23999999999998</v>
      </c>
      <c r="U614" s="154">
        <f t="shared" si="190"/>
        <v>2032.0000000000002</v>
      </c>
      <c r="V614" s="104"/>
    </row>
    <row r="615" spans="1:22" s="110" customFormat="1" ht="15.75" x14ac:dyDescent="0.25">
      <c r="A615" s="157">
        <v>16</v>
      </c>
      <c r="B615" s="334"/>
      <c r="C615" s="314"/>
      <c r="D615" s="325"/>
      <c r="E615" s="314"/>
      <c r="F615" s="136" t="s">
        <v>938</v>
      </c>
      <c r="G615" s="99">
        <v>3834.08</v>
      </c>
      <c r="H615" s="99">
        <v>396.91999999999996</v>
      </c>
      <c r="I615" s="99">
        <f t="shared" si="193"/>
        <v>4231</v>
      </c>
      <c r="J615" s="102"/>
      <c r="K615" s="102"/>
      <c r="L615" s="153">
        <f t="shared" si="183"/>
        <v>0</v>
      </c>
      <c r="M615" s="153">
        <f t="shared" si="184"/>
        <v>3834.08</v>
      </c>
      <c r="N615" s="153">
        <f t="shared" si="185"/>
        <v>396.91999999999996</v>
      </c>
      <c r="O615" s="153">
        <f t="shared" si="186"/>
        <v>4231</v>
      </c>
      <c r="P615" s="99"/>
      <c r="Q615" s="99"/>
      <c r="R615" s="153">
        <f t="shared" si="187"/>
        <v>0</v>
      </c>
      <c r="S615" s="119">
        <f t="shared" si="188"/>
        <v>3834.08</v>
      </c>
      <c r="T615" s="119">
        <f t="shared" si="189"/>
        <v>396.91999999999996</v>
      </c>
      <c r="U615" s="154">
        <f t="shared" si="190"/>
        <v>4231</v>
      </c>
      <c r="V615" s="104"/>
    </row>
    <row r="616" spans="1:22" s="110" customFormat="1" ht="15.75" x14ac:dyDescent="0.25">
      <c r="A616" s="157">
        <v>17</v>
      </c>
      <c r="B616" s="334"/>
      <c r="C616" s="314"/>
      <c r="D616" s="325"/>
      <c r="E616" s="314"/>
      <c r="F616" s="136" t="s">
        <v>356</v>
      </c>
      <c r="G616" s="99">
        <v>39376.040000000008</v>
      </c>
      <c r="H616" s="99">
        <v>403.96</v>
      </c>
      <c r="I616" s="99">
        <f t="shared" si="193"/>
        <v>39780.000000000007</v>
      </c>
      <c r="J616" s="102"/>
      <c r="K616" s="102"/>
      <c r="L616" s="153">
        <f t="shared" si="183"/>
        <v>0</v>
      </c>
      <c r="M616" s="153">
        <f t="shared" si="184"/>
        <v>39376.040000000008</v>
      </c>
      <c r="N616" s="153">
        <f t="shared" si="185"/>
        <v>403.96</v>
      </c>
      <c r="O616" s="153">
        <f t="shared" si="186"/>
        <v>39780.000000000007</v>
      </c>
      <c r="P616" s="99"/>
      <c r="Q616" s="99"/>
      <c r="R616" s="153">
        <f t="shared" si="187"/>
        <v>0</v>
      </c>
      <c r="S616" s="119">
        <f t="shared" si="188"/>
        <v>39376.040000000008</v>
      </c>
      <c r="T616" s="119">
        <f t="shared" si="189"/>
        <v>403.96</v>
      </c>
      <c r="U616" s="154">
        <f t="shared" si="190"/>
        <v>39780.000000000007</v>
      </c>
      <c r="V616" s="104"/>
    </row>
    <row r="617" spans="1:22" s="110" customFormat="1" ht="15.75" x14ac:dyDescent="0.25">
      <c r="A617" s="157">
        <v>18</v>
      </c>
      <c r="B617" s="334"/>
      <c r="C617" s="314"/>
      <c r="D617" s="325"/>
      <c r="E617" s="314"/>
      <c r="F617" s="136" t="s">
        <v>939</v>
      </c>
      <c r="G617" s="99">
        <v>9768.1299999999992</v>
      </c>
      <c r="H617" s="99">
        <v>1039.8699999999999</v>
      </c>
      <c r="I617" s="99">
        <f t="shared" si="193"/>
        <v>10808</v>
      </c>
      <c r="J617" s="102"/>
      <c r="K617" s="102"/>
      <c r="L617" s="153">
        <f t="shared" si="183"/>
        <v>0</v>
      </c>
      <c r="M617" s="153">
        <f t="shared" si="184"/>
        <v>9768.1299999999992</v>
      </c>
      <c r="N617" s="153">
        <f t="shared" si="185"/>
        <v>1039.8699999999999</v>
      </c>
      <c r="O617" s="153">
        <f t="shared" si="186"/>
        <v>10808</v>
      </c>
      <c r="P617" s="99"/>
      <c r="Q617" s="99"/>
      <c r="R617" s="153">
        <f t="shared" si="187"/>
        <v>0</v>
      </c>
      <c r="S617" s="119">
        <f t="shared" si="188"/>
        <v>9768.1299999999992</v>
      </c>
      <c r="T617" s="119">
        <f t="shared" si="189"/>
        <v>1039.8699999999999</v>
      </c>
      <c r="U617" s="154">
        <f t="shared" si="190"/>
        <v>10808</v>
      </c>
      <c r="V617" s="104"/>
    </row>
    <row r="618" spans="1:22" s="110" customFormat="1" ht="15.75" x14ac:dyDescent="0.25">
      <c r="A618" s="157">
        <v>19</v>
      </c>
      <c r="B618" s="334"/>
      <c r="C618" s="314"/>
      <c r="D618" s="325"/>
      <c r="E618" s="314"/>
      <c r="F618" s="136" t="s">
        <v>940</v>
      </c>
      <c r="G618" s="99">
        <v>-4005.5599999999959</v>
      </c>
      <c r="H618" s="99">
        <v>-74.440000000000055</v>
      </c>
      <c r="I618" s="99">
        <f t="shared" si="193"/>
        <v>-4079.9999999999959</v>
      </c>
      <c r="J618" s="102"/>
      <c r="K618" s="102"/>
      <c r="L618" s="153">
        <f t="shared" si="183"/>
        <v>0</v>
      </c>
      <c r="M618" s="153">
        <f t="shared" si="184"/>
        <v>-4005.5599999999959</v>
      </c>
      <c r="N618" s="153">
        <f t="shared" si="185"/>
        <v>-74.440000000000055</v>
      </c>
      <c r="O618" s="153">
        <f t="shared" si="186"/>
        <v>-4079.9999999999959</v>
      </c>
      <c r="P618" s="99"/>
      <c r="Q618" s="99"/>
      <c r="R618" s="153">
        <f t="shared" si="187"/>
        <v>0</v>
      </c>
      <c r="S618" s="119">
        <f t="shared" si="188"/>
        <v>-4005.5599999999959</v>
      </c>
      <c r="T618" s="119">
        <f t="shared" si="189"/>
        <v>-74.440000000000055</v>
      </c>
      <c r="U618" s="154">
        <f t="shared" si="190"/>
        <v>-4079.9999999999959</v>
      </c>
      <c r="V618" s="104"/>
    </row>
    <row r="619" spans="1:22" s="110" customFormat="1" ht="15.75" x14ac:dyDescent="0.25">
      <c r="A619" s="157">
        <v>20</v>
      </c>
      <c r="B619" s="334"/>
      <c r="C619" s="314"/>
      <c r="D619" s="325"/>
      <c r="E619" s="314"/>
      <c r="F619" s="136" t="s">
        <v>941</v>
      </c>
      <c r="G619" s="99">
        <v>13875.479999999998</v>
      </c>
      <c r="H619" s="99">
        <v>2258.52</v>
      </c>
      <c r="I619" s="99">
        <f t="shared" si="193"/>
        <v>16133.999999999998</v>
      </c>
      <c r="J619" s="102"/>
      <c r="K619" s="102"/>
      <c r="L619" s="153">
        <f t="shared" si="183"/>
        <v>0</v>
      </c>
      <c r="M619" s="153">
        <f t="shared" si="184"/>
        <v>13875.479999999998</v>
      </c>
      <c r="N619" s="153">
        <f t="shared" si="185"/>
        <v>2258.52</v>
      </c>
      <c r="O619" s="153">
        <f t="shared" si="186"/>
        <v>16133.999999999998</v>
      </c>
      <c r="P619" s="99"/>
      <c r="Q619" s="99"/>
      <c r="R619" s="153">
        <f t="shared" si="187"/>
        <v>0</v>
      </c>
      <c r="S619" s="119">
        <f t="shared" si="188"/>
        <v>13875.479999999998</v>
      </c>
      <c r="T619" s="119">
        <f t="shared" si="189"/>
        <v>2258.52</v>
      </c>
      <c r="U619" s="154">
        <f t="shared" si="190"/>
        <v>16133.999999999998</v>
      </c>
      <c r="V619" s="104"/>
    </row>
    <row r="620" spans="1:22" s="110" customFormat="1" ht="15.75" x14ac:dyDescent="0.25">
      <c r="A620" s="157">
        <v>21</v>
      </c>
      <c r="B620" s="334"/>
      <c r="C620" s="314"/>
      <c r="D620" s="325"/>
      <c r="E620" s="314"/>
      <c r="F620" s="136" t="s">
        <v>5473</v>
      </c>
      <c r="G620" s="99">
        <v>12145.95</v>
      </c>
      <c r="H620" s="99">
        <v>176.05</v>
      </c>
      <c r="I620" s="99">
        <f t="shared" si="193"/>
        <v>12322</v>
      </c>
      <c r="J620" s="102"/>
      <c r="K620" s="102"/>
      <c r="L620" s="153">
        <f>J620+K620</f>
        <v>0</v>
      </c>
      <c r="M620" s="153">
        <f t="shared" ref="M620:O621" si="195">G620+J620</f>
        <v>12145.95</v>
      </c>
      <c r="N620" s="153">
        <f t="shared" si="195"/>
        <v>176.05</v>
      </c>
      <c r="O620" s="153">
        <f t="shared" si="195"/>
        <v>12322</v>
      </c>
      <c r="P620" s="99"/>
      <c r="Q620" s="99"/>
      <c r="R620" s="153">
        <f>P620+Q620</f>
        <v>0</v>
      </c>
      <c r="S620" s="119">
        <f t="shared" ref="S620:U621" si="196">M620-P620</f>
        <v>12145.95</v>
      </c>
      <c r="T620" s="119">
        <f t="shared" si="196"/>
        <v>176.05</v>
      </c>
      <c r="U620" s="154">
        <f t="shared" si="196"/>
        <v>12322</v>
      </c>
      <c r="V620" s="104"/>
    </row>
    <row r="621" spans="1:22" s="110" customFormat="1" ht="15.75" x14ac:dyDescent="0.25">
      <c r="A621" s="157">
        <v>22</v>
      </c>
      <c r="B621" s="335"/>
      <c r="C621" s="314"/>
      <c r="D621" s="326"/>
      <c r="E621" s="314"/>
      <c r="F621" s="136" t="s">
        <v>5474</v>
      </c>
      <c r="G621" s="99">
        <v>8748.9900000000016</v>
      </c>
      <c r="H621" s="99">
        <v>112.00999999999999</v>
      </c>
      <c r="I621" s="99">
        <f t="shared" si="193"/>
        <v>8861.0000000000018</v>
      </c>
      <c r="J621" s="102"/>
      <c r="K621" s="102"/>
      <c r="L621" s="153">
        <f>J621+K621</f>
        <v>0</v>
      </c>
      <c r="M621" s="153">
        <f t="shared" si="195"/>
        <v>8748.9900000000016</v>
      </c>
      <c r="N621" s="153">
        <f t="shared" si="195"/>
        <v>112.00999999999999</v>
      </c>
      <c r="O621" s="153">
        <f t="shared" si="195"/>
        <v>8861.0000000000018</v>
      </c>
      <c r="P621" s="99"/>
      <c r="Q621" s="99"/>
      <c r="R621" s="153">
        <f>P621+Q621</f>
        <v>0</v>
      </c>
      <c r="S621" s="119">
        <f t="shared" si="196"/>
        <v>8748.9900000000016</v>
      </c>
      <c r="T621" s="119">
        <f t="shared" si="196"/>
        <v>112.00999999999999</v>
      </c>
      <c r="U621" s="154">
        <f t="shared" si="196"/>
        <v>8861.0000000000018</v>
      </c>
      <c r="V621" s="104"/>
    </row>
    <row r="622" spans="1:22" s="108" customFormat="1" ht="15.75" x14ac:dyDescent="0.25">
      <c r="A622" s="327" t="s">
        <v>43</v>
      </c>
      <c r="B622" s="328"/>
      <c r="C622" s="328"/>
      <c r="D622" s="328"/>
      <c r="E622" s="329"/>
      <c r="F622" s="138">
        <f>A621</f>
        <v>22</v>
      </c>
      <c r="G622" s="97">
        <f>SUM(G600:G621)</f>
        <v>314560.78999999998</v>
      </c>
      <c r="H622" s="97">
        <f t="shared" ref="H622:V622" si="197">SUM(H600:H621)</f>
        <v>28533.21</v>
      </c>
      <c r="I622" s="97">
        <f t="shared" si="197"/>
        <v>343094</v>
      </c>
      <c r="J622" s="97">
        <f t="shared" si="197"/>
        <v>0</v>
      </c>
      <c r="K622" s="97">
        <f t="shared" si="197"/>
        <v>0</v>
      </c>
      <c r="L622" s="97">
        <f t="shared" si="197"/>
        <v>0</v>
      </c>
      <c r="M622" s="97">
        <f t="shared" si="197"/>
        <v>314560.78999999998</v>
      </c>
      <c r="N622" s="97">
        <f t="shared" si="197"/>
        <v>28533.21</v>
      </c>
      <c r="O622" s="97">
        <f t="shared" si="197"/>
        <v>343094</v>
      </c>
      <c r="P622" s="97">
        <f t="shared" si="197"/>
        <v>0</v>
      </c>
      <c r="Q622" s="97">
        <f t="shared" si="197"/>
        <v>0</v>
      </c>
      <c r="R622" s="97">
        <f t="shared" si="197"/>
        <v>0</v>
      </c>
      <c r="S622" s="97">
        <f t="shared" si="197"/>
        <v>314560.78999999998</v>
      </c>
      <c r="T622" s="97">
        <f t="shared" si="197"/>
        <v>28533.21</v>
      </c>
      <c r="U622" s="97">
        <f t="shared" si="197"/>
        <v>343094</v>
      </c>
      <c r="V622" s="97">
        <f t="shared" si="197"/>
        <v>0</v>
      </c>
    </row>
    <row r="623" spans="1:22" s="110" customFormat="1" ht="15.75" x14ac:dyDescent="0.25">
      <c r="A623" s="157">
        <v>1</v>
      </c>
      <c r="B623" s="314" t="s">
        <v>1216</v>
      </c>
      <c r="C623" s="314" t="s">
        <v>5537</v>
      </c>
      <c r="D623" s="314" t="s">
        <v>5537</v>
      </c>
      <c r="E623" s="324" t="s">
        <v>5543</v>
      </c>
      <c r="F623" s="136" t="s">
        <v>942</v>
      </c>
      <c r="G623" s="99">
        <v>14073.859999999997</v>
      </c>
      <c r="H623" s="99">
        <v>1661.1399999999999</v>
      </c>
      <c r="I623" s="99">
        <f t="shared" si="193"/>
        <v>15734.999999999996</v>
      </c>
      <c r="J623" s="102"/>
      <c r="K623" s="102"/>
      <c r="L623" s="153">
        <f t="shared" si="183"/>
        <v>0</v>
      </c>
      <c r="M623" s="153">
        <f t="shared" si="184"/>
        <v>14073.859999999997</v>
      </c>
      <c r="N623" s="153">
        <f t="shared" si="185"/>
        <v>1661.1399999999999</v>
      </c>
      <c r="O623" s="153">
        <f t="shared" si="186"/>
        <v>15734.999999999996</v>
      </c>
      <c r="P623" s="99"/>
      <c r="Q623" s="99"/>
      <c r="R623" s="153">
        <f t="shared" si="187"/>
        <v>0</v>
      </c>
      <c r="S623" s="119">
        <f t="shared" si="188"/>
        <v>14073.859999999997</v>
      </c>
      <c r="T623" s="119">
        <f t="shared" si="189"/>
        <v>1661.1399999999999</v>
      </c>
      <c r="U623" s="154">
        <f t="shared" si="190"/>
        <v>15734.999999999996</v>
      </c>
      <c r="V623" s="104"/>
    </row>
    <row r="624" spans="1:22" s="110" customFormat="1" ht="15.75" x14ac:dyDescent="0.25">
      <c r="A624" s="157">
        <v>2</v>
      </c>
      <c r="B624" s="314"/>
      <c r="C624" s="314"/>
      <c r="D624" s="314"/>
      <c r="E624" s="325"/>
      <c r="F624" s="136" t="s">
        <v>943</v>
      </c>
      <c r="G624" s="99">
        <v>22205.789999999994</v>
      </c>
      <c r="H624" s="99">
        <v>1362.21</v>
      </c>
      <c r="I624" s="99">
        <f t="shared" si="193"/>
        <v>23567.999999999993</v>
      </c>
      <c r="J624" s="102"/>
      <c r="K624" s="102"/>
      <c r="L624" s="153">
        <f t="shared" si="183"/>
        <v>0</v>
      </c>
      <c r="M624" s="153">
        <f t="shared" si="184"/>
        <v>22205.789999999994</v>
      </c>
      <c r="N624" s="153">
        <f t="shared" si="185"/>
        <v>1362.21</v>
      </c>
      <c r="O624" s="153">
        <f t="shared" si="186"/>
        <v>23567.999999999993</v>
      </c>
      <c r="P624" s="99"/>
      <c r="Q624" s="99"/>
      <c r="R624" s="153">
        <f t="shared" si="187"/>
        <v>0</v>
      </c>
      <c r="S624" s="119">
        <f t="shared" si="188"/>
        <v>22205.789999999994</v>
      </c>
      <c r="T624" s="119">
        <f t="shared" si="189"/>
        <v>1362.21</v>
      </c>
      <c r="U624" s="154">
        <f t="shared" si="190"/>
        <v>23567.999999999993</v>
      </c>
      <c r="V624" s="104"/>
    </row>
    <row r="625" spans="1:22" s="110" customFormat="1" ht="15.75" x14ac:dyDescent="0.25">
      <c r="A625" s="157">
        <v>3</v>
      </c>
      <c r="B625" s="314"/>
      <c r="C625" s="314"/>
      <c r="D625" s="314"/>
      <c r="E625" s="325"/>
      <c r="F625" s="136" t="s">
        <v>944</v>
      </c>
      <c r="G625" s="99">
        <v>22195.17</v>
      </c>
      <c r="H625" s="99">
        <v>36.83</v>
      </c>
      <c r="I625" s="99">
        <f t="shared" si="193"/>
        <v>22232</v>
      </c>
      <c r="J625" s="102"/>
      <c r="K625" s="102"/>
      <c r="L625" s="153">
        <f t="shared" ref="L625:L666" si="198">J625+K625</f>
        <v>0</v>
      </c>
      <c r="M625" s="153">
        <f t="shared" ref="M625:M666" si="199">G625+J625</f>
        <v>22195.17</v>
      </c>
      <c r="N625" s="153">
        <f t="shared" ref="N625:N666" si="200">H625+K625</f>
        <v>36.83</v>
      </c>
      <c r="O625" s="153">
        <f t="shared" ref="O625:O666" si="201">I625+L625</f>
        <v>22232</v>
      </c>
      <c r="P625" s="99"/>
      <c r="Q625" s="99"/>
      <c r="R625" s="153">
        <f t="shared" ref="R625:R666" si="202">P625+Q625</f>
        <v>0</v>
      </c>
      <c r="S625" s="119">
        <f t="shared" ref="S625:S656" si="203">M625-P625</f>
        <v>22195.17</v>
      </c>
      <c r="T625" s="119">
        <f t="shared" ref="T625:T654" si="204">N625-Q625</f>
        <v>36.83</v>
      </c>
      <c r="U625" s="154">
        <f t="shared" ref="U625:U654" si="205">O625-R625</f>
        <v>22232</v>
      </c>
      <c r="V625" s="104"/>
    </row>
    <row r="626" spans="1:22" s="110" customFormat="1" ht="15.75" x14ac:dyDescent="0.25">
      <c r="A626" s="157">
        <v>4</v>
      </c>
      <c r="B626" s="314"/>
      <c r="C626" s="314"/>
      <c r="D626" s="314"/>
      <c r="E626" s="325"/>
      <c r="F626" s="136" t="s">
        <v>945</v>
      </c>
      <c r="G626" s="99">
        <v>0</v>
      </c>
      <c r="H626" s="99">
        <v>0</v>
      </c>
      <c r="I626" s="99">
        <f t="shared" si="193"/>
        <v>0</v>
      </c>
      <c r="J626" s="102"/>
      <c r="K626" s="102"/>
      <c r="L626" s="153">
        <f t="shared" si="198"/>
        <v>0</v>
      </c>
      <c r="M626" s="153">
        <f t="shared" si="199"/>
        <v>0</v>
      </c>
      <c r="N626" s="153">
        <f t="shared" si="200"/>
        <v>0</v>
      </c>
      <c r="O626" s="153">
        <f t="shared" si="201"/>
        <v>0</v>
      </c>
      <c r="P626" s="99"/>
      <c r="Q626" s="99"/>
      <c r="R626" s="153">
        <f t="shared" si="202"/>
        <v>0</v>
      </c>
      <c r="S626" s="119">
        <f t="shared" si="203"/>
        <v>0</v>
      </c>
      <c r="T626" s="119">
        <f t="shared" si="204"/>
        <v>0</v>
      </c>
      <c r="U626" s="154">
        <f t="shared" si="205"/>
        <v>0</v>
      </c>
      <c r="V626" s="104"/>
    </row>
    <row r="627" spans="1:22" s="110" customFormat="1" ht="15.75" x14ac:dyDescent="0.25">
      <c r="A627" s="157">
        <v>5</v>
      </c>
      <c r="B627" s="314"/>
      <c r="C627" s="314"/>
      <c r="D627" s="314"/>
      <c r="E627" s="325"/>
      <c r="F627" s="136" t="s">
        <v>946</v>
      </c>
      <c r="G627" s="99">
        <v>0</v>
      </c>
      <c r="H627" s="99">
        <v>0</v>
      </c>
      <c r="I627" s="99">
        <f t="shared" si="193"/>
        <v>0</v>
      </c>
      <c r="J627" s="102"/>
      <c r="K627" s="102"/>
      <c r="L627" s="153">
        <f t="shared" si="198"/>
        <v>0</v>
      </c>
      <c r="M627" s="153">
        <f t="shared" si="199"/>
        <v>0</v>
      </c>
      <c r="N627" s="153">
        <f t="shared" si="200"/>
        <v>0</v>
      </c>
      <c r="O627" s="153">
        <f t="shared" si="201"/>
        <v>0</v>
      </c>
      <c r="P627" s="99"/>
      <c r="Q627" s="99"/>
      <c r="R627" s="153">
        <f t="shared" si="202"/>
        <v>0</v>
      </c>
      <c r="S627" s="119">
        <f t="shared" si="203"/>
        <v>0</v>
      </c>
      <c r="T627" s="119">
        <f t="shared" si="204"/>
        <v>0</v>
      </c>
      <c r="U627" s="154">
        <f t="shared" si="205"/>
        <v>0</v>
      </c>
      <c r="V627" s="104"/>
    </row>
    <row r="628" spans="1:22" s="110" customFormat="1" ht="15.75" x14ac:dyDescent="0.25">
      <c r="A628" s="157">
        <v>6</v>
      </c>
      <c r="B628" s="314"/>
      <c r="C628" s="314"/>
      <c r="D628" s="314"/>
      <c r="E628" s="325"/>
      <c r="F628" s="136" t="s">
        <v>947</v>
      </c>
      <c r="G628" s="99">
        <v>35013.990000000005</v>
      </c>
      <c r="H628" s="99">
        <v>1405.0100000000002</v>
      </c>
      <c r="I628" s="99">
        <f t="shared" si="193"/>
        <v>36419.000000000007</v>
      </c>
      <c r="J628" s="102"/>
      <c r="K628" s="102"/>
      <c r="L628" s="153">
        <f t="shared" si="198"/>
        <v>0</v>
      </c>
      <c r="M628" s="153">
        <f t="shared" si="199"/>
        <v>35013.990000000005</v>
      </c>
      <c r="N628" s="153">
        <f t="shared" si="200"/>
        <v>1405.0100000000002</v>
      </c>
      <c r="O628" s="153">
        <f t="shared" si="201"/>
        <v>36419.000000000007</v>
      </c>
      <c r="P628" s="99"/>
      <c r="Q628" s="99"/>
      <c r="R628" s="153">
        <f t="shared" si="202"/>
        <v>0</v>
      </c>
      <c r="S628" s="119">
        <f t="shared" si="203"/>
        <v>35013.990000000005</v>
      </c>
      <c r="T628" s="119">
        <f t="shared" si="204"/>
        <v>1405.0100000000002</v>
      </c>
      <c r="U628" s="154">
        <f t="shared" si="205"/>
        <v>36419.000000000007</v>
      </c>
      <c r="V628" s="104"/>
    </row>
    <row r="629" spans="1:22" s="110" customFormat="1" ht="15.75" x14ac:dyDescent="0.25">
      <c r="A629" s="157">
        <v>7</v>
      </c>
      <c r="B629" s="314"/>
      <c r="C629" s="314"/>
      <c r="D629" s="314"/>
      <c r="E629" s="325"/>
      <c r="F629" s="136" t="s">
        <v>948</v>
      </c>
      <c r="G629" s="99">
        <v>2459.6600000000003</v>
      </c>
      <c r="H629" s="99">
        <v>172.34000000000003</v>
      </c>
      <c r="I629" s="99">
        <f t="shared" si="193"/>
        <v>2632.0000000000005</v>
      </c>
      <c r="J629" s="102"/>
      <c r="K629" s="102"/>
      <c r="L629" s="153">
        <f t="shared" si="198"/>
        <v>0</v>
      </c>
      <c r="M629" s="153">
        <f t="shared" si="199"/>
        <v>2459.6600000000003</v>
      </c>
      <c r="N629" s="153">
        <f t="shared" si="200"/>
        <v>172.34000000000003</v>
      </c>
      <c r="O629" s="153">
        <f t="shared" si="201"/>
        <v>2632.0000000000005</v>
      </c>
      <c r="P629" s="99"/>
      <c r="Q629" s="99"/>
      <c r="R629" s="153">
        <f t="shared" si="202"/>
        <v>0</v>
      </c>
      <c r="S629" s="119">
        <f t="shared" si="203"/>
        <v>2459.6600000000003</v>
      </c>
      <c r="T629" s="119">
        <f t="shared" si="204"/>
        <v>172.34000000000003</v>
      </c>
      <c r="U629" s="154">
        <f t="shared" si="205"/>
        <v>2632.0000000000005</v>
      </c>
      <c r="V629" s="104"/>
    </row>
    <row r="630" spans="1:22" s="110" customFormat="1" ht="15.75" x14ac:dyDescent="0.25">
      <c r="A630" s="157">
        <v>8</v>
      </c>
      <c r="B630" s="314"/>
      <c r="C630" s="314"/>
      <c r="D630" s="314"/>
      <c r="E630" s="325"/>
      <c r="F630" s="136" t="s">
        <v>315</v>
      </c>
      <c r="G630" s="99">
        <v>17711.840000000004</v>
      </c>
      <c r="H630" s="99">
        <v>718.16000000000008</v>
      </c>
      <c r="I630" s="99">
        <f t="shared" si="193"/>
        <v>18430.000000000004</v>
      </c>
      <c r="J630" s="102"/>
      <c r="K630" s="102"/>
      <c r="L630" s="153">
        <f t="shared" si="198"/>
        <v>0</v>
      </c>
      <c r="M630" s="153">
        <f t="shared" si="199"/>
        <v>17711.840000000004</v>
      </c>
      <c r="N630" s="153">
        <f t="shared" si="200"/>
        <v>718.16000000000008</v>
      </c>
      <c r="O630" s="153">
        <f t="shared" si="201"/>
        <v>18430.000000000004</v>
      </c>
      <c r="P630" s="99"/>
      <c r="Q630" s="99"/>
      <c r="R630" s="153">
        <f t="shared" si="202"/>
        <v>0</v>
      </c>
      <c r="S630" s="119">
        <f t="shared" si="203"/>
        <v>17711.840000000004</v>
      </c>
      <c r="T630" s="119">
        <f t="shared" si="204"/>
        <v>718.16000000000008</v>
      </c>
      <c r="U630" s="154">
        <f t="shared" si="205"/>
        <v>18430.000000000004</v>
      </c>
      <c r="V630" s="104"/>
    </row>
    <row r="631" spans="1:22" s="110" customFormat="1" ht="15.75" x14ac:dyDescent="0.25">
      <c r="A631" s="157">
        <v>9</v>
      </c>
      <c r="B631" s="314"/>
      <c r="C631" s="314"/>
      <c r="D631" s="314"/>
      <c r="E631" s="325"/>
      <c r="F631" s="136" t="s">
        <v>949</v>
      </c>
      <c r="G631" s="99">
        <v>35787.08</v>
      </c>
      <c r="H631" s="99">
        <v>755.92000000000007</v>
      </c>
      <c r="I631" s="99">
        <f t="shared" si="193"/>
        <v>36543</v>
      </c>
      <c r="J631" s="102"/>
      <c r="K631" s="102"/>
      <c r="L631" s="153">
        <f t="shared" si="198"/>
        <v>0</v>
      </c>
      <c r="M631" s="153">
        <f t="shared" si="199"/>
        <v>35787.08</v>
      </c>
      <c r="N631" s="153">
        <f t="shared" si="200"/>
        <v>755.92000000000007</v>
      </c>
      <c r="O631" s="153">
        <f t="shared" si="201"/>
        <v>36543</v>
      </c>
      <c r="P631" s="99"/>
      <c r="Q631" s="99"/>
      <c r="R631" s="153">
        <f t="shared" si="202"/>
        <v>0</v>
      </c>
      <c r="S631" s="119">
        <f t="shared" si="203"/>
        <v>35787.08</v>
      </c>
      <c r="T631" s="119">
        <f t="shared" si="204"/>
        <v>755.92000000000007</v>
      </c>
      <c r="U631" s="154">
        <f t="shared" si="205"/>
        <v>36543</v>
      </c>
      <c r="V631" s="104"/>
    </row>
    <row r="632" spans="1:22" s="110" customFormat="1" ht="15.75" x14ac:dyDescent="0.25">
      <c r="A632" s="157">
        <v>10</v>
      </c>
      <c r="B632" s="314"/>
      <c r="C632" s="314"/>
      <c r="D632" s="314"/>
      <c r="E632" s="325"/>
      <c r="F632" s="136" t="s">
        <v>950</v>
      </c>
      <c r="G632" s="99">
        <v>0</v>
      </c>
      <c r="H632" s="99">
        <v>0</v>
      </c>
      <c r="I632" s="99">
        <f t="shared" si="193"/>
        <v>0</v>
      </c>
      <c r="J632" s="102"/>
      <c r="K632" s="102"/>
      <c r="L632" s="153">
        <f t="shared" si="198"/>
        <v>0</v>
      </c>
      <c r="M632" s="153">
        <f t="shared" si="199"/>
        <v>0</v>
      </c>
      <c r="N632" s="153">
        <f t="shared" si="200"/>
        <v>0</v>
      </c>
      <c r="O632" s="153">
        <f t="shared" si="201"/>
        <v>0</v>
      </c>
      <c r="P632" s="99"/>
      <c r="Q632" s="99"/>
      <c r="R632" s="153">
        <f t="shared" si="202"/>
        <v>0</v>
      </c>
      <c r="S632" s="119">
        <f t="shared" si="203"/>
        <v>0</v>
      </c>
      <c r="T632" s="119">
        <f t="shared" si="204"/>
        <v>0</v>
      </c>
      <c r="U632" s="154">
        <f t="shared" si="205"/>
        <v>0</v>
      </c>
      <c r="V632" s="104"/>
    </row>
    <row r="633" spans="1:22" s="110" customFormat="1" ht="15.75" x14ac:dyDescent="0.25">
      <c r="A633" s="157">
        <v>11</v>
      </c>
      <c r="B633" s="314"/>
      <c r="C633" s="314"/>
      <c r="D633" s="314"/>
      <c r="E633" s="325"/>
      <c r="F633" s="136" t="s">
        <v>951</v>
      </c>
      <c r="G633" s="99">
        <v>9319.5400000000009</v>
      </c>
      <c r="H633" s="99">
        <v>380.46000000000004</v>
      </c>
      <c r="I633" s="99">
        <f t="shared" si="193"/>
        <v>9700</v>
      </c>
      <c r="J633" s="102"/>
      <c r="K633" s="102"/>
      <c r="L633" s="153">
        <f t="shared" si="198"/>
        <v>0</v>
      </c>
      <c r="M633" s="153">
        <f t="shared" si="199"/>
        <v>9319.5400000000009</v>
      </c>
      <c r="N633" s="153">
        <f t="shared" si="200"/>
        <v>380.46000000000004</v>
      </c>
      <c r="O633" s="153">
        <f t="shared" si="201"/>
        <v>9700</v>
      </c>
      <c r="P633" s="99"/>
      <c r="Q633" s="99"/>
      <c r="R633" s="153">
        <f t="shared" si="202"/>
        <v>0</v>
      </c>
      <c r="S633" s="119">
        <f t="shared" si="203"/>
        <v>9319.5400000000009</v>
      </c>
      <c r="T633" s="119">
        <f t="shared" si="204"/>
        <v>380.46000000000004</v>
      </c>
      <c r="U633" s="154">
        <f t="shared" si="205"/>
        <v>9700</v>
      </c>
      <c r="V633" s="104"/>
    </row>
    <row r="634" spans="1:22" s="110" customFormat="1" ht="15.75" x14ac:dyDescent="0.25">
      <c r="A634" s="157">
        <v>12</v>
      </c>
      <c r="B634" s="314"/>
      <c r="C634" s="314"/>
      <c r="D634" s="314"/>
      <c r="E634" s="325"/>
      <c r="F634" s="136" t="s">
        <v>952</v>
      </c>
      <c r="G634" s="99">
        <v>-9536.4499999999989</v>
      </c>
      <c r="H634" s="99">
        <v>352.44999999999993</v>
      </c>
      <c r="I634" s="99">
        <f t="shared" si="193"/>
        <v>-9183.9999999999982</v>
      </c>
      <c r="J634" s="102"/>
      <c r="K634" s="102"/>
      <c r="L634" s="153">
        <f t="shared" si="198"/>
        <v>0</v>
      </c>
      <c r="M634" s="153">
        <f t="shared" si="199"/>
        <v>-9536.4499999999989</v>
      </c>
      <c r="N634" s="153">
        <f t="shared" si="200"/>
        <v>352.44999999999993</v>
      </c>
      <c r="O634" s="153">
        <f t="shared" si="201"/>
        <v>-9183.9999999999982</v>
      </c>
      <c r="P634" s="99"/>
      <c r="Q634" s="99"/>
      <c r="R634" s="153">
        <f t="shared" si="202"/>
        <v>0</v>
      </c>
      <c r="S634" s="119">
        <f t="shared" si="203"/>
        <v>-9536.4499999999989</v>
      </c>
      <c r="T634" s="119">
        <f t="shared" si="204"/>
        <v>352.44999999999993</v>
      </c>
      <c r="U634" s="154">
        <f t="shared" si="205"/>
        <v>-9183.9999999999982</v>
      </c>
      <c r="V634" s="104"/>
    </row>
    <row r="635" spans="1:22" s="110" customFormat="1" ht="15.75" x14ac:dyDescent="0.25">
      <c r="A635" s="157">
        <v>13</v>
      </c>
      <c r="B635" s="314"/>
      <c r="C635" s="314"/>
      <c r="D635" s="314"/>
      <c r="E635" s="325"/>
      <c r="F635" s="136" t="s">
        <v>953</v>
      </c>
      <c r="G635" s="99">
        <v>17365.46</v>
      </c>
      <c r="H635" s="99">
        <v>708.54</v>
      </c>
      <c r="I635" s="99">
        <f t="shared" si="193"/>
        <v>18074</v>
      </c>
      <c r="J635" s="102"/>
      <c r="K635" s="102"/>
      <c r="L635" s="153">
        <f t="shared" si="198"/>
        <v>0</v>
      </c>
      <c r="M635" s="153">
        <f t="shared" si="199"/>
        <v>17365.46</v>
      </c>
      <c r="N635" s="153">
        <f t="shared" si="200"/>
        <v>708.54</v>
      </c>
      <c r="O635" s="153">
        <f t="shared" si="201"/>
        <v>18074</v>
      </c>
      <c r="P635" s="99"/>
      <c r="Q635" s="99"/>
      <c r="R635" s="153">
        <f t="shared" si="202"/>
        <v>0</v>
      </c>
      <c r="S635" s="119">
        <f t="shared" si="203"/>
        <v>17365.46</v>
      </c>
      <c r="T635" s="119">
        <f t="shared" si="204"/>
        <v>708.54</v>
      </c>
      <c r="U635" s="154">
        <f t="shared" si="205"/>
        <v>18074</v>
      </c>
      <c r="V635" s="104"/>
    </row>
    <row r="636" spans="1:22" s="110" customFormat="1" ht="15.75" x14ac:dyDescent="0.25">
      <c r="A636" s="157">
        <v>14</v>
      </c>
      <c r="B636" s="314"/>
      <c r="C636" s="314"/>
      <c r="D636" s="314"/>
      <c r="E636" s="325"/>
      <c r="F636" s="136" t="s">
        <v>954</v>
      </c>
      <c r="G636" s="99">
        <v>3682.1800000000003</v>
      </c>
      <c r="H636" s="99">
        <v>4.82</v>
      </c>
      <c r="I636" s="99">
        <f t="shared" si="193"/>
        <v>3687.0000000000005</v>
      </c>
      <c r="J636" s="102"/>
      <c r="K636" s="102"/>
      <c r="L636" s="153">
        <f t="shared" si="198"/>
        <v>0</v>
      </c>
      <c r="M636" s="153">
        <f t="shared" si="199"/>
        <v>3682.1800000000003</v>
      </c>
      <c r="N636" s="153">
        <f t="shared" si="200"/>
        <v>4.82</v>
      </c>
      <c r="O636" s="153">
        <f t="shared" si="201"/>
        <v>3687.0000000000005</v>
      </c>
      <c r="P636" s="99"/>
      <c r="Q636" s="99"/>
      <c r="R636" s="153">
        <f t="shared" si="202"/>
        <v>0</v>
      </c>
      <c r="S636" s="119">
        <f t="shared" si="203"/>
        <v>3682.1800000000003</v>
      </c>
      <c r="T636" s="119">
        <f t="shared" si="204"/>
        <v>4.82</v>
      </c>
      <c r="U636" s="154">
        <f t="shared" si="205"/>
        <v>3687.0000000000005</v>
      </c>
      <c r="V636" s="104"/>
    </row>
    <row r="637" spans="1:22" s="110" customFormat="1" ht="15.75" x14ac:dyDescent="0.25">
      <c r="A637" s="157">
        <v>15</v>
      </c>
      <c r="B637" s="314"/>
      <c r="C637" s="314"/>
      <c r="D637" s="314"/>
      <c r="E637" s="326"/>
      <c r="F637" s="136" t="s">
        <v>955</v>
      </c>
      <c r="G637" s="99">
        <v>3429.17</v>
      </c>
      <c r="H637" s="99">
        <v>173.83</v>
      </c>
      <c r="I637" s="99">
        <f t="shared" si="193"/>
        <v>3603</v>
      </c>
      <c r="J637" s="102"/>
      <c r="K637" s="102"/>
      <c r="L637" s="153">
        <f t="shared" si="198"/>
        <v>0</v>
      </c>
      <c r="M637" s="153">
        <f t="shared" si="199"/>
        <v>3429.17</v>
      </c>
      <c r="N637" s="153">
        <f t="shared" si="200"/>
        <v>173.83</v>
      </c>
      <c r="O637" s="153">
        <f t="shared" si="201"/>
        <v>3603</v>
      </c>
      <c r="P637" s="99"/>
      <c r="Q637" s="99"/>
      <c r="R637" s="153">
        <f t="shared" si="202"/>
        <v>0</v>
      </c>
      <c r="S637" s="119">
        <f t="shared" si="203"/>
        <v>3429.17</v>
      </c>
      <c r="T637" s="119">
        <f t="shared" si="204"/>
        <v>173.83</v>
      </c>
      <c r="U637" s="154">
        <f t="shared" si="205"/>
        <v>3603</v>
      </c>
      <c r="V637" s="104"/>
    </row>
    <row r="638" spans="1:22" s="108" customFormat="1" ht="15.75" x14ac:dyDescent="0.25">
      <c r="A638" s="327" t="s">
        <v>43</v>
      </c>
      <c r="B638" s="328"/>
      <c r="C638" s="328"/>
      <c r="D638" s="328"/>
      <c r="E638" s="329"/>
      <c r="F638" s="138">
        <f>A637</f>
        <v>15</v>
      </c>
      <c r="G638" s="97">
        <f>SUM(G623:G637)</f>
        <v>173707.29</v>
      </c>
      <c r="H638" s="97">
        <f t="shared" ref="H638:U638" si="206">SUM(H623:H637)</f>
        <v>7731.71</v>
      </c>
      <c r="I638" s="97">
        <f t="shared" si="206"/>
        <v>181439</v>
      </c>
      <c r="J638" s="97">
        <f t="shared" si="206"/>
        <v>0</v>
      </c>
      <c r="K638" s="97">
        <f t="shared" si="206"/>
        <v>0</v>
      </c>
      <c r="L638" s="97">
        <f t="shared" si="206"/>
        <v>0</v>
      </c>
      <c r="M638" s="97">
        <f t="shared" si="206"/>
        <v>173707.29</v>
      </c>
      <c r="N638" s="97">
        <f t="shared" si="206"/>
        <v>7731.71</v>
      </c>
      <c r="O638" s="97">
        <f t="shared" si="206"/>
        <v>181439</v>
      </c>
      <c r="P638" s="97">
        <f t="shared" si="206"/>
        <v>0</v>
      </c>
      <c r="Q638" s="97">
        <f t="shared" si="206"/>
        <v>0</v>
      </c>
      <c r="R638" s="97">
        <f t="shared" si="206"/>
        <v>0</v>
      </c>
      <c r="S638" s="97">
        <f t="shared" si="206"/>
        <v>173707.29</v>
      </c>
      <c r="T638" s="97">
        <f t="shared" si="206"/>
        <v>7731.71</v>
      </c>
      <c r="U638" s="97">
        <f t="shared" si="206"/>
        <v>181439</v>
      </c>
      <c r="V638" s="87"/>
    </row>
    <row r="639" spans="1:22" s="110" customFormat="1" ht="15.75" x14ac:dyDescent="0.25">
      <c r="A639" s="157">
        <v>1</v>
      </c>
      <c r="B639" s="314" t="s">
        <v>1216</v>
      </c>
      <c r="C639" s="314" t="s">
        <v>5537</v>
      </c>
      <c r="D639" s="314" t="s">
        <v>5537</v>
      </c>
      <c r="E639" s="315" t="s">
        <v>5544</v>
      </c>
      <c r="F639" s="136" t="s">
        <v>214</v>
      </c>
      <c r="G639" s="99">
        <v>617.14000000000306</v>
      </c>
      <c r="H639" s="99">
        <v>90.859999999999957</v>
      </c>
      <c r="I639" s="99">
        <f t="shared" si="193"/>
        <v>708.00000000000296</v>
      </c>
      <c r="J639" s="102"/>
      <c r="K639" s="102"/>
      <c r="L639" s="153">
        <f t="shared" si="198"/>
        <v>0</v>
      </c>
      <c r="M639" s="153">
        <f t="shared" si="199"/>
        <v>617.14000000000306</v>
      </c>
      <c r="N639" s="153">
        <f t="shared" si="200"/>
        <v>90.859999999999957</v>
      </c>
      <c r="O639" s="153">
        <f t="shared" si="201"/>
        <v>708.00000000000296</v>
      </c>
      <c r="P639" s="99"/>
      <c r="Q639" s="99"/>
      <c r="R639" s="153">
        <f t="shared" si="202"/>
        <v>0</v>
      </c>
      <c r="S639" s="119">
        <f t="shared" si="203"/>
        <v>617.14000000000306</v>
      </c>
      <c r="T639" s="119">
        <f t="shared" si="204"/>
        <v>90.859999999999957</v>
      </c>
      <c r="U639" s="154">
        <f t="shared" si="205"/>
        <v>708.00000000000296</v>
      </c>
      <c r="V639" s="104"/>
    </row>
    <row r="640" spans="1:22" s="110" customFormat="1" ht="15.75" x14ac:dyDescent="0.25">
      <c r="A640" s="157">
        <v>2</v>
      </c>
      <c r="B640" s="314"/>
      <c r="C640" s="314"/>
      <c r="D640" s="314"/>
      <c r="E640" s="316"/>
      <c r="F640" s="136" t="s">
        <v>215</v>
      </c>
      <c r="G640" s="99">
        <v>12072.229999999996</v>
      </c>
      <c r="H640" s="99">
        <v>215.76999999999998</v>
      </c>
      <c r="I640" s="99">
        <f t="shared" si="193"/>
        <v>12287.999999999996</v>
      </c>
      <c r="J640" s="102"/>
      <c r="K640" s="102"/>
      <c r="L640" s="153">
        <f t="shared" si="198"/>
        <v>0</v>
      </c>
      <c r="M640" s="153">
        <f t="shared" si="199"/>
        <v>12072.229999999996</v>
      </c>
      <c r="N640" s="153">
        <f t="shared" si="200"/>
        <v>215.76999999999998</v>
      </c>
      <c r="O640" s="153">
        <f t="shared" si="201"/>
        <v>12287.999999999996</v>
      </c>
      <c r="P640" s="99"/>
      <c r="Q640" s="99"/>
      <c r="R640" s="153">
        <f t="shared" si="202"/>
        <v>0</v>
      </c>
      <c r="S640" s="119">
        <f t="shared" si="203"/>
        <v>12072.229999999996</v>
      </c>
      <c r="T640" s="119">
        <f t="shared" si="204"/>
        <v>215.76999999999998</v>
      </c>
      <c r="U640" s="154">
        <f t="shared" si="205"/>
        <v>12287.999999999996</v>
      </c>
      <c r="V640" s="104"/>
    </row>
    <row r="641" spans="1:22" s="110" customFormat="1" ht="15.75" x14ac:dyDescent="0.25">
      <c r="A641" s="157">
        <v>3</v>
      </c>
      <c r="B641" s="314"/>
      <c r="C641" s="314"/>
      <c r="D641" s="314"/>
      <c r="E641" s="316"/>
      <c r="F641" s="136" t="s">
        <v>956</v>
      </c>
      <c r="G641" s="99">
        <v>-2.8099999999994907</v>
      </c>
      <c r="H641" s="99">
        <v>1.8100000000000005</v>
      </c>
      <c r="I641" s="99">
        <f t="shared" si="193"/>
        <v>-0.99999999999949019</v>
      </c>
      <c r="J641" s="102"/>
      <c r="K641" s="102"/>
      <c r="L641" s="153">
        <f t="shared" si="198"/>
        <v>0</v>
      </c>
      <c r="M641" s="153">
        <f t="shared" si="199"/>
        <v>-2.8099999999994907</v>
      </c>
      <c r="N641" s="153">
        <f t="shared" si="200"/>
        <v>1.8100000000000005</v>
      </c>
      <c r="O641" s="153">
        <f t="shared" si="201"/>
        <v>-0.99999999999949019</v>
      </c>
      <c r="P641" s="99"/>
      <c r="Q641" s="99"/>
      <c r="R641" s="153">
        <f t="shared" si="202"/>
        <v>0</v>
      </c>
      <c r="S641" s="119">
        <f t="shared" si="203"/>
        <v>-2.8099999999994907</v>
      </c>
      <c r="T641" s="119">
        <f t="shared" si="204"/>
        <v>1.8100000000000005</v>
      </c>
      <c r="U641" s="154">
        <f t="shared" si="205"/>
        <v>-0.99999999999949019</v>
      </c>
      <c r="V641" s="104"/>
    </row>
    <row r="642" spans="1:22" s="110" customFormat="1" ht="15.75" x14ac:dyDescent="0.25">
      <c r="A642" s="157">
        <v>4</v>
      </c>
      <c r="B642" s="314"/>
      <c r="C642" s="314"/>
      <c r="D642" s="314"/>
      <c r="E642" s="316"/>
      <c r="F642" s="136" t="s">
        <v>392</v>
      </c>
      <c r="G642" s="99">
        <v>5791.3000000000011</v>
      </c>
      <c r="H642" s="99">
        <v>335.7</v>
      </c>
      <c r="I642" s="99">
        <f t="shared" si="193"/>
        <v>6127.0000000000009</v>
      </c>
      <c r="J642" s="102"/>
      <c r="K642" s="102"/>
      <c r="L642" s="153">
        <f t="shared" si="198"/>
        <v>0</v>
      </c>
      <c r="M642" s="153">
        <f t="shared" si="199"/>
        <v>5791.3000000000011</v>
      </c>
      <c r="N642" s="153">
        <f t="shared" si="200"/>
        <v>335.7</v>
      </c>
      <c r="O642" s="153">
        <f t="shared" si="201"/>
        <v>6127.0000000000009</v>
      </c>
      <c r="P642" s="99"/>
      <c r="Q642" s="99"/>
      <c r="R642" s="153">
        <f t="shared" si="202"/>
        <v>0</v>
      </c>
      <c r="S642" s="119">
        <f t="shared" si="203"/>
        <v>5791.3000000000011</v>
      </c>
      <c r="T642" s="119">
        <f t="shared" si="204"/>
        <v>335.7</v>
      </c>
      <c r="U642" s="154">
        <f t="shared" si="205"/>
        <v>6127.0000000000009</v>
      </c>
      <c r="V642" s="104"/>
    </row>
    <row r="643" spans="1:22" s="110" customFormat="1" ht="15.75" x14ac:dyDescent="0.25">
      <c r="A643" s="157">
        <v>5</v>
      </c>
      <c r="B643" s="314"/>
      <c r="C643" s="314"/>
      <c r="D643" s="314"/>
      <c r="E643" s="316"/>
      <c r="F643" s="136" t="s">
        <v>296</v>
      </c>
      <c r="G643" s="99">
        <v>-28916.519999999997</v>
      </c>
      <c r="H643" s="99">
        <v>-455.47999999999979</v>
      </c>
      <c r="I643" s="99">
        <f t="shared" si="193"/>
        <v>-29371.999999999996</v>
      </c>
      <c r="J643" s="102"/>
      <c r="K643" s="102"/>
      <c r="L643" s="153">
        <f t="shared" si="198"/>
        <v>0</v>
      </c>
      <c r="M643" s="153">
        <f t="shared" si="199"/>
        <v>-28916.519999999997</v>
      </c>
      <c r="N643" s="153">
        <f t="shared" si="200"/>
        <v>-455.47999999999979</v>
      </c>
      <c r="O643" s="153">
        <f t="shared" si="201"/>
        <v>-29371.999999999996</v>
      </c>
      <c r="P643" s="99"/>
      <c r="Q643" s="99"/>
      <c r="R643" s="153">
        <f t="shared" si="202"/>
        <v>0</v>
      </c>
      <c r="S643" s="119">
        <f t="shared" si="203"/>
        <v>-28916.519999999997</v>
      </c>
      <c r="T643" s="119">
        <f t="shared" si="204"/>
        <v>-455.47999999999979</v>
      </c>
      <c r="U643" s="154">
        <f t="shared" si="205"/>
        <v>-29371.999999999996</v>
      </c>
      <c r="V643" s="104"/>
    </row>
    <row r="644" spans="1:22" s="110" customFormat="1" ht="15.75" x14ac:dyDescent="0.25">
      <c r="A644" s="157">
        <v>6</v>
      </c>
      <c r="B644" s="314"/>
      <c r="C644" s="314"/>
      <c r="D644" s="314"/>
      <c r="E644" s="316"/>
      <c r="F644" s="136" t="s">
        <v>957</v>
      </c>
      <c r="G644" s="99">
        <v>16343.190000000004</v>
      </c>
      <c r="H644" s="99">
        <v>558.80999999999995</v>
      </c>
      <c r="I644" s="99">
        <f t="shared" si="193"/>
        <v>16902.000000000004</v>
      </c>
      <c r="J644" s="102"/>
      <c r="K644" s="102"/>
      <c r="L644" s="153">
        <f t="shared" si="198"/>
        <v>0</v>
      </c>
      <c r="M644" s="153">
        <f t="shared" si="199"/>
        <v>16343.190000000004</v>
      </c>
      <c r="N644" s="153">
        <f t="shared" si="200"/>
        <v>558.80999999999995</v>
      </c>
      <c r="O644" s="153">
        <f t="shared" si="201"/>
        <v>16902.000000000004</v>
      </c>
      <c r="P644" s="99"/>
      <c r="Q644" s="99"/>
      <c r="R644" s="153">
        <f t="shared" si="202"/>
        <v>0</v>
      </c>
      <c r="S644" s="119">
        <f t="shared" si="203"/>
        <v>16343.190000000004</v>
      </c>
      <c r="T644" s="119">
        <f t="shared" si="204"/>
        <v>558.80999999999995</v>
      </c>
      <c r="U644" s="154">
        <f t="shared" si="205"/>
        <v>16902.000000000004</v>
      </c>
      <c r="V644" s="104"/>
    </row>
    <row r="645" spans="1:22" s="110" customFormat="1" ht="15.75" x14ac:dyDescent="0.25">
      <c r="A645" s="157">
        <v>7</v>
      </c>
      <c r="B645" s="314"/>
      <c r="C645" s="314"/>
      <c r="D645" s="314"/>
      <c r="E645" s="316"/>
      <c r="F645" s="136" t="s">
        <v>958</v>
      </c>
      <c r="G645" s="99">
        <v>13629.8</v>
      </c>
      <c r="H645" s="99">
        <v>1211.2000000000003</v>
      </c>
      <c r="I645" s="99">
        <f t="shared" si="193"/>
        <v>14841</v>
      </c>
      <c r="J645" s="102"/>
      <c r="K645" s="102"/>
      <c r="L645" s="153">
        <f t="shared" si="198"/>
        <v>0</v>
      </c>
      <c r="M645" s="153">
        <f t="shared" si="199"/>
        <v>13629.8</v>
      </c>
      <c r="N645" s="153">
        <f t="shared" si="200"/>
        <v>1211.2000000000003</v>
      </c>
      <c r="O645" s="153">
        <f t="shared" si="201"/>
        <v>14841</v>
      </c>
      <c r="P645" s="99"/>
      <c r="Q645" s="99"/>
      <c r="R645" s="153">
        <f t="shared" si="202"/>
        <v>0</v>
      </c>
      <c r="S645" s="119">
        <f t="shared" si="203"/>
        <v>13629.8</v>
      </c>
      <c r="T645" s="119">
        <f t="shared" si="204"/>
        <v>1211.2000000000003</v>
      </c>
      <c r="U645" s="154">
        <f t="shared" si="205"/>
        <v>14841</v>
      </c>
      <c r="V645" s="104"/>
    </row>
    <row r="646" spans="1:22" s="110" customFormat="1" ht="15.75" x14ac:dyDescent="0.25">
      <c r="A646" s="157">
        <v>8</v>
      </c>
      <c r="B646" s="314"/>
      <c r="C646" s="314"/>
      <c r="D646" s="314"/>
      <c r="E646" s="316"/>
      <c r="F646" s="136" t="s">
        <v>959</v>
      </c>
      <c r="G646" s="99">
        <v>6228.7499999999991</v>
      </c>
      <c r="H646" s="99">
        <v>287.25000000000006</v>
      </c>
      <c r="I646" s="99">
        <f t="shared" si="193"/>
        <v>6515.9999999999991</v>
      </c>
      <c r="J646" s="102"/>
      <c r="K646" s="102"/>
      <c r="L646" s="153">
        <f t="shared" si="198"/>
        <v>0</v>
      </c>
      <c r="M646" s="153">
        <f t="shared" si="199"/>
        <v>6228.7499999999991</v>
      </c>
      <c r="N646" s="153">
        <f t="shared" si="200"/>
        <v>287.25000000000006</v>
      </c>
      <c r="O646" s="153">
        <f t="shared" si="201"/>
        <v>6515.9999999999991</v>
      </c>
      <c r="P646" s="99"/>
      <c r="Q646" s="99"/>
      <c r="R646" s="153">
        <f t="shared" si="202"/>
        <v>0</v>
      </c>
      <c r="S646" s="119">
        <f t="shared" si="203"/>
        <v>6228.7499999999991</v>
      </c>
      <c r="T646" s="119">
        <f t="shared" si="204"/>
        <v>287.25000000000006</v>
      </c>
      <c r="U646" s="154">
        <f t="shared" si="205"/>
        <v>6515.9999999999991</v>
      </c>
      <c r="V646" s="104"/>
    </row>
    <row r="647" spans="1:22" s="110" customFormat="1" ht="15.75" x14ac:dyDescent="0.25">
      <c r="A647" s="157">
        <v>9</v>
      </c>
      <c r="B647" s="314"/>
      <c r="C647" s="314"/>
      <c r="D647" s="314"/>
      <c r="E647" s="316"/>
      <c r="F647" s="136" t="s">
        <v>960</v>
      </c>
      <c r="G647" s="99">
        <v>3706.3700000000008</v>
      </c>
      <c r="H647" s="99">
        <v>244.63</v>
      </c>
      <c r="I647" s="99">
        <f t="shared" si="193"/>
        <v>3951.0000000000009</v>
      </c>
      <c r="J647" s="102"/>
      <c r="K647" s="102"/>
      <c r="L647" s="153">
        <f t="shared" si="198"/>
        <v>0</v>
      </c>
      <c r="M647" s="153">
        <f t="shared" si="199"/>
        <v>3706.3700000000008</v>
      </c>
      <c r="N647" s="153">
        <f t="shared" si="200"/>
        <v>244.63</v>
      </c>
      <c r="O647" s="153">
        <f t="shared" si="201"/>
        <v>3951.0000000000009</v>
      </c>
      <c r="P647" s="99"/>
      <c r="Q647" s="99"/>
      <c r="R647" s="153">
        <f t="shared" si="202"/>
        <v>0</v>
      </c>
      <c r="S647" s="119">
        <f t="shared" si="203"/>
        <v>3706.3700000000008</v>
      </c>
      <c r="T647" s="119">
        <f t="shared" si="204"/>
        <v>244.63</v>
      </c>
      <c r="U647" s="154">
        <f t="shared" si="205"/>
        <v>3951.0000000000009</v>
      </c>
      <c r="V647" s="104"/>
    </row>
    <row r="648" spans="1:22" s="110" customFormat="1" ht="15.75" x14ac:dyDescent="0.25">
      <c r="A648" s="157">
        <v>10</v>
      </c>
      <c r="B648" s="314"/>
      <c r="C648" s="314"/>
      <c r="D648" s="314"/>
      <c r="E648" s="316"/>
      <c r="F648" s="136" t="s">
        <v>961</v>
      </c>
      <c r="G648" s="99">
        <v>2776.4300000000003</v>
      </c>
      <c r="H648" s="99">
        <v>198.57</v>
      </c>
      <c r="I648" s="99">
        <f t="shared" si="193"/>
        <v>2975.0000000000005</v>
      </c>
      <c r="J648" s="102"/>
      <c r="K648" s="102"/>
      <c r="L648" s="153">
        <f t="shared" si="198"/>
        <v>0</v>
      </c>
      <c r="M648" s="153">
        <f t="shared" si="199"/>
        <v>2776.4300000000003</v>
      </c>
      <c r="N648" s="153">
        <f t="shared" si="200"/>
        <v>198.57</v>
      </c>
      <c r="O648" s="153">
        <f t="shared" si="201"/>
        <v>2975.0000000000005</v>
      </c>
      <c r="P648" s="99"/>
      <c r="Q648" s="99"/>
      <c r="R648" s="153">
        <f t="shared" si="202"/>
        <v>0</v>
      </c>
      <c r="S648" s="119">
        <f t="shared" si="203"/>
        <v>2776.4300000000003</v>
      </c>
      <c r="T648" s="119">
        <f t="shared" si="204"/>
        <v>198.57</v>
      </c>
      <c r="U648" s="154">
        <f t="shared" si="205"/>
        <v>2975.0000000000005</v>
      </c>
      <c r="V648" s="104"/>
    </row>
    <row r="649" spans="1:22" s="110" customFormat="1" ht="15.75" x14ac:dyDescent="0.25">
      <c r="A649" s="157">
        <v>11</v>
      </c>
      <c r="B649" s="314"/>
      <c r="C649" s="314"/>
      <c r="D649" s="314"/>
      <c r="E649" s="316"/>
      <c r="F649" s="136" t="s">
        <v>962</v>
      </c>
      <c r="G649" s="99">
        <v>3940.5900000000006</v>
      </c>
      <c r="H649" s="99">
        <v>504.41000000000008</v>
      </c>
      <c r="I649" s="99">
        <f t="shared" si="193"/>
        <v>4445.0000000000009</v>
      </c>
      <c r="J649" s="102"/>
      <c r="K649" s="102"/>
      <c r="L649" s="153">
        <f t="shared" si="198"/>
        <v>0</v>
      </c>
      <c r="M649" s="153">
        <f t="shared" si="199"/>
        <v>3940.5900000000006</v>
      </c>
      <c r="N649" s="153">
        <f t="shared" si="200"/>
        <v>504.41000000000008</v>
      </c>
      <c r="O649" s="153">
        <f t="shared" si="201"/>
        <v>4445.0000000000009</v>
      </c>
      <c r="P649" s="99"/>
      <c r="Q649" s="99"/>
      <c r="R649" s="153">
        <f t="shared" si="202"/>
        <v>0</v>
      </c>
      <c r="S649" s="119">
        <f t="shared" si="203"/>
        <v>3940.5900000000006</v>
      </c>
      <c r="T649" s="119">
        <f t="shared" si="204"/>
        <v>504.41000000000008</v>
      </c>
      <c r="U649" s="154">
        <f t="shared" si="205"/>
        <v>4445.0000000000009</v>
      </c>
      <c r="V649" s="104"/>
    </row>
    <row r="650" spans="1:22" s="110" customFormat="1" ht="15.75" x14ac:dyDescent="0.25">
      <c r="A650" s="157">
        <v>12</v>
      </c>
      <c r="B650" s="314"/>
      <c r="C650" s="314"/>
      <c r="D650" s="314"/>
      <c r="E650" s="316"/>
      <c r="F650" s="136" t="s">
        <v>963</v>
      </c>
      <c r="G650" s="99">
        <v>9955.85</v>
      </c>
      <c r="H650" s="99">
        <v>120.15</v>
      </c>
      <c r="I650" s="99">
        <f t="shared" si="193"/>
        <v>10076</v>
      </c>
      <c r="J650" s="102"/>
      <c r="K650" s="102"/>
      <c r="L650" s="153">
        <f t="shared" si="198"/>
        <v>0</v>
      </c>
      <c r="M650" s="153">
        <f t="shared" si="199"/>
        <v>9955.85</v>
      </c>
      <c r="N650" s="153">
        <f t="shared" si="200"/>
        <v>120.15</v>
      </c>
      <c r="O650" s="153">
        <f t="shared" si="201"/>
        <v>10076</v>
      </c>
      <c r="P650" s="99"/>
      <c r="Q650" s="99"/>
      <c r="R650" s="153">
        <f t="shared" si="202"/>
        <v>0</v>
      </c>
      <c r="S650" s="119">
        <f t="shared" si="203"/>
        <v>9955.85</v>
      </c>
      <c r="T650" s="119">
        <f t="shared" si="204"/>
        <v>120.15</v>
      </c>
      <c r="U650" s="154">
        <f t="shared" si="205"/>
        <v>10076</v>
      </c>
      <c r="V650" s="104"/>
    </row>
    <row r="651" spans="1:22" s="110" customFormat="1" ht="15.75" x14ac:dyDescent="0.25">
      <c r="A651" s="157">
        <v>13</v>
      </c>
      <c r="B651" s="314"/>
      <c r="C651" s="314"/>
      <c r="D651" s="314"/>
      <c r="E651" s="316"/>
      <c r="F651" s="136" t="s">
        <v>964</v>
      </c>
      <c r="G651" s="99">
        <v>3466.6900000000005</v>
      </c>
      <c r="H651" s="99">
        <v>179.31000000000006</v>
      </c>
      <c r="I651" s="99">
        <f t="shared" si="193"/>
        <v>3646.0000000000005</v>
      </c>
      <c r="J651" s="102"/>
      <c r="K651" s="102"/>
      <c r="L651" s="153">
        <f t="shared" si="198"/>
        <v>0</v>
      </c>
      <c r="M651" s="153">
        <f t="shared" si="199"/>
        <v>3466.6900000000005</v>
      </c>
      <c r="N651" s="153">
        <f t="shared" si="200"/>
        <v>179.31000000000006</v>
      </c>
      <c r="O651" s="153">
        <f t="shared" si="201"/>
        <v>3646.0000000000005</v>
      </c>
      <c r="P651" s="99"/>
      <c r="Q651" s="99"/>
      <c r="R651" s="153">
        <f t="shared" si="202"/>
        <v>0</v>
      </c>
      <c r="S651" s="119">
        <f t="shared" si="203"/>
        <v>3466.6900000000005</v>
      </c>
      <c r="T651" s="119">
        <f t="shared" si="204"/>
        <v>179.31000000000006</v>
      </c>
      <c r="U651" s="154">
        <f t="shared" si="205"/>
        <v>3646.0000000000005</v>
      </c>
      <c r="V651" s="104"/>
    </row>
    <row r="652" spans="1:22" s="110" customFormat="1" ht="15.75" x14ac:dyDescent="0.25">
      <c r="A652" s="157">
        <v>14</v>
      </c>
      <c r="B652" s="314"/>
      <c r="C652" s="314"/>
      <c r="D652" s="314"/>
      <c r="E652" s="316"/>
      <c r="F652" s="136" t="s">
        <v>965</v>
      </c>
      <c r="G652" s="99">
        <v>8020.46</v>
      </c>
      <c r="H652" s="99">
        <v>155.54</v>
      </c>
      <c r="I652" s="99">
        <f t="shared" si="193"/>
        <v>8176</v>
      </c>
      <c r="J652" s="102"/>
      <c r="K652" s="102"/>
      <c r="L652" s="153">
        <f t="shared" si="198"/>
        <v>0</v>
      </c>
      <c r="M652" s="153">
        <f t="shared" si="199"/>
        <v>8020.46</v>
      </c>
      <c r="N652" s="153">
        <f t="shared" si="200"/>
        <v>155.54</v>
      </c>
      <c r="O652" s="153">
        <f t="shared" si="201"/>
        <v>8176</v>
      </c>
      <c r="P652" s="99"/>
      <c r="Q652" s="99"/>
      <c r="R652" s="153">
        <f t="shared" si="202"/>
        <v>0</v>
      </c>
      <c r="S652" s="119">
        <f t="shared" si="203"/>
        <v>8020.46</v>
      </c>
      <c r="T652" s="119">
        <f t="shared" si="204"/>
        <v>155.54</v>
      </c>
      <c r="U652" s="154">
        <f t="shared" si="205"/>
        <v>8176</v>
      </c>
      <c r="V652" s="104"/>
    </row>
    <row r="653" spans="1:22" s="110" customFormat="1" ht="15.75" x14ac:dyDescent="0.25">
      <c r="A653" s="157">
        <v>15</v>
      </c>
      <c r="B653" s="314"/>
      <c r="C653" s="314"/>
      <c r="D653" s="314"/>
      <c r="E653" s="316"/>
      <c r="F653" s="136" t="s">
        <v>966</v>
      </c>
      <c r="G653" s="99">
        <v>7080.9600000000009</v>
      </c>
      <c r="H653" s="99">
        <v>250.04</v>
      </c>
      <c r="I653" s="99">
        <f t="shared" si="193"/>
        <v>7331.0000000000009</v>
      </c>
      <c r="J653" s="102"/>
      <c r="K653" s="102"/>
      <c r="L653" s="153">
        <f t="shared" si="198"/>
        <v>0</v>
      </c>
      <c r="M653" s="153">
        <f t="shared" si="199"/>
        <v>7080.9600000000009</v>
      </c>
      <c r="N653" s="153">
        <f t="shared" si="200"/>
        <v>250.04</v>
      </c>
      <c r="O653" s="153">
        <f t="shared" si="201"/>
        <v>7331.0000000000009</v>
      </c>
      <c r="P653" s="99"/>
      <c r="Q653" s="99"/>
      <c r="R653" s="153">
        <f t="shared" si="202"/>
        <v>0</v>
      </c>
      <c r="S653" s="119">
        <f t="shared" si="203"/>
        <v>7080.9600000000009</v>
      </c>
      <c r="T653" s="119">
        <f t="shared" si="204"/>
        <v>250.04</v>
      </c>
      <c r="U653" s="154">
        <f t="shared" si="205"/>
        <v>7331.0000000000009</v>
      </c>
      <c r="V653" s="104"/>
    </row>
    <row r="654" spans="1:22" s="110" customFormat="1" ht="15.75" x14ac:dyDescent="0.25">
      <c r="A654" s="157">
        <v>16</v>
      </c>
      <c r="B654" s="314"/>
      <c r="C654" s="314"/>
      <c r="D654" s="314"/>
      <c r="E654" s="317"/>
      <c r="F654" s="136" t="s">
        <v>967</v>
      </c>
      <c r="G654" s="99">
        <v>3731.37</v>
      </c>
      <c r="H654" s="99">
        <v>18.63</v>
      </c>
      <c r="I654" s="99">
        <f t="shared" si="193"/>
        <v>3750</v>
      </c>
      <c r="J654" s="102"/>
      <c r="K654" s="102"/>
      <c r="L654" s="153">
        <f t="shared" si="198"/>
        <v>0</v>
      </c>
      <c r="M654" s="153">
        <f t="shared" si="199"/>
        <v>3731.37</v>
      </c>
      <c r="N654" s="153">
        <f t="shared" si="200"/>
        <v>18.63</v>
      </c>
      <c r="O654" s="153">
        <f t="shared" si="201"/>
        <v>3750</v>
      </c>
      <c r="P654" s="99"/>
      <c r="Q654" s="99"/>
      <c r="R654" s="153">
        <f t="shared" si="202"/>
        <v>0</v>
      </c>
      <c r="S654" s="119">
        <f t="shared" si="203"/>
        <v>3731.37</v>
      </c>
      <c r="T654" s="119">
        <f t="shared" si="204"/>
        <v>18.63</v>
      </c>
      <c r="U654" s="154">
        <f t="shared" si="205"/>
        <v>3750</v>
      </c>
      <c r="V654" s="104"/>
    </row>
    <row r="655" spans="1:22" s="108" customFormat="1" ht="15.75" x14ac:dyDescent="0.25">
      <c r="A655" s="327" t="s">
        <v>43</v>
      </c>
      <c r="B655" s="328"/>
      <c r="C655" s="328"/>
      <c r="D655" s="328"/>
      <c r="E655" s="329"/>
      <c r="F655" s="138">
        <f>A654</f>
        <v>16</v>
      </c>
      <c r="G655" s="97">
        <f>SUM(G639:G654)</f>
        <v>68441.800000000017</v>
      </c>
      <c r="H655" s="97">
        <f t="shared" ref="H655:U655" si="207">SUM(H639:H654)</f>
        <v>3917.2000000000007</v>
      </c>
      <c r="I655" s="97">
        <f t="shared" si="207"/>
        <v>72359.000000000015</v>
      </c>
      <c r="J655" s="97">
        <f t="shared" si="207"/>
        <v>0</v>
      </c>
      <c r="K655" s="97">
        <f t="shared" si="207"/>
        <v>0</v>
      </c>
      <c r="L655" s="97">
        <f t="shared" si="207"/>
        <v>0</v>
      </c>
      <c r="M655" s="97">
        <f t="shared" si="207"/>
        <v>68441.800000000017</v>
      </c>
      <c r="N655" s="97">
        <f t="shared" si="207"/>
        <v>3917.2000000000007</v>
      </c>
      <c r="O655" s="97">
        <f t="shared" si="207"/>
        <v>72359.000000000015</v>
      </c>
      <c r="P655" s="97">
        <f t="shared" si="207"/>
        <v>0</v>
      </c>
      <c r="Q655" s="97">
        <f t="shared" si="207"/>
        <v>0</v>
      </c>
      <c r="R655" s="97">
        <f t="shared" si="207"/>
        <v>0</v>
      </c>
      <c r="S655" s="97">
        <f t="shared" si="207"/>
        <v>68441.800000000017</v>
      </c>
      <c r="T655" s="97">
        <f t="shared" si="207"/>
        <v>3917.2000000000007</v>
      </c>
      <c r="U655" s="97">
        <f t="shared" si="207"/>
        <v>72359.000000000015</v>
      </c>
      <c r="V655" s="87"/>
    </row>
    <row r="656" spans="1:22" s="110" customFormat="1" ht="15" customHeight="1" x14ac:dyDescent="0.25">
      <c r="A656" s="157">
        <v>1</v>
      </c>
      <c r="B656" s="314" t="s">
        <v>1216</v>
      </c>
      <c r="C656" s="314" t="s">
        <v>5537</v>
      </c>
      <c r="D656" s="314" t="s">
        <v>5537</v>
      </c>
      <c r="E656" s="314" t="s">
        <v>968</v>
      </c>
      <c r="F656" s="136" t="s">
        <v>154</v>
      </c>
      <c r="G656" s="99">
        <v>-12588.240000000005</v>
      </c>
      <c r="H656" s="99">
        <v>1864.2399999999998</v>
      </c>
      <c r="I656" s="99">
        <f t="shared" si="193"/>
        <v>-10724.000000000005</v>
      </c>
      <c r="J656" s="102"/>
      <c r="K656" s="102"/>
      <c r="L656" s="153">
        <f t="shared" si="198"/>
        <v>0</v>
      </c>
      <c r="M656" s="153">
        <f t="shared" si="199"/>
        <v>-12588.240000000005</v>
      </c>
      <c r="N656" s="153">
        <f t="shared" si="200"/>
        <v>1864.2399999999998</v>
      </c>
      <c r="O656" s="153">
        <f t="shared" si="201"/>
        <v>-10724.000000000005</v>
      </c>
      <c r="P656" s="99"/>
      <c r="Q656" s="99"/>
      <c r="R656" s="153">
        <f t="shared" si="202"/>
        <v>0</v>
      </c>
      <c r="S656" s="119">
        <f t="shared" si="203"/>
        <v>-12588.240000000005</v>
      </c>
      <c r="T656" s="119">
        <f>N656-Q656</f>
        <v>1864.2399999999998</v>
      </c>
      <c r="U656" s="154">
        <f>O656-R656</f>
        <v>-10724.000000000005</v>
      </c>
      <c r="V656" s="104"/>
    </row>
    <row r="657" spans="1:22" s="110" customFormat="1" ht="15.75" x14ac:dyDescent="0.25">
      <c r="A657" s="157">
        <v>2</v>
      </c>
      <c r="B657" s="314"/>
      <c r="C657" s="314"/>
      <c r="D657" s="314"/>
      <c r="E657" s="314"/>
      <c r="F657" s="136" t="s">
        <v>155</v>
      </c>
      <c r="G657" s="99">
        <v>-16028.830000000002</v>
      </c>
      <c r="H657" s="99">
        <v>-591.17000000000053</v>
      </c>
      <c r="I657" s="99">
        <f t="shared" si="193"/>
        <v>-16620.000000000004</v>
      </c>
      <c r="J657" s="102"/>
      <c r="K657" s="102"/>
      <c r="L657" s="153">
        <f t="shared" si="198"/>
        <v>0</v>
      </c>
      <c r="M657" s="153">
        <f t="shared" si="199"/>
        <v>-16028.830000000002</v>
      </c>
      <c r="N657" s="153">
        <f t="shared" si="200"/>
        <v>-591.17000000000053</v>
      </c>
      <c r="O657" s="153">
        <f t="shared" si="201"/>
        <v>-16620.000000000004</v>
      </c>
      <c r="P657" s="99"/>
      <c r="Q657" s="99"/>
      <c r="R657" s="153">
        <f t="shared" si="202"/>
        <v>0</v>
      </c>
      <c r="S657" s="119">
        <f t="shared" ref="S657:S666" si="208">M657-P657</f>
        <v>-16028.830000000002</v>
      </c>
      <c r="T657" s="119">
        <f t="shared" ref="T657:T666" si="209">N657-Q657</f>
        <v>-591.17000000000053</v>
      </c>
      <c r="U657" s="154">
        <f t="shared" ref="U657:U666" si="210">O657-R657</f>
        <v>-16620.000000000004</v>
      </c>
      <c r="V657" s="104"/>
    </row>
    <row r="658" spans="1:22" s="110" customFormat="1" ht="15.75" x14ac:dyDescent="0.25">
      <c r="A658" s="157">
        <v>3</v>
      </c>
      <c r="B658" s="314"/>
      <c r="C658" s="314"/>
      <c r="D658" s="314"/>
      <c r="E658" s="314"/>
      <c r="F658" s="136" t="s">
        <v>969</v>
      </c>
      <c r="G658" s="99">
        <v>-30405.419999999969</v>
      </c>
      <c r="H658" s="99">
        <v>-2154.58</v>
      </c>
      <c r="I658" s="99">
        <f t="shared" si="193"/>
        <v>-32559.999999999971</v>
      </c>
      <c r="J658" s="102"/>
      <c r="K658" s="102"/>
      <c r="L658" s="153">
        <f t="shared" si="198"/>
        <v>0</v>
      </c>
      <c r="M658" s="153">
        <f t="shared" si="199"/>
        <v>-30405.419999999969</v>
      </c>
      <c r="N658" s="153">
        <f t="shared" si="200"/>
        <v>-2154.58</v>
      </c>
      <c r="O658" s="153">
        <f t="shared" si="201"/>
        <v>-32559.999999999971</v>
      </c>
      <c r="P658" s="99"/>
      <c r="Q658" s="99"/>
      <c r="R658" s="153">
        <f t="shared" si="202"/>
        <v>0</v>
      </c>
      <c r="S658" s="119">
        <f t="shared" si="208"/>
        <v>-30405.419999999969</v>
      </c>
      <c r="T658" s="119">
        <f t="shared" si="209"/>
        <v>-2154.58</v>
      </c>
      <c r="U658" s="154">
        <f t="shared" si="210"/>
        <v>-32559.999999999971</v>
      </c>
      <c r="V658" s="104"/>
    </row>
    <row r="659" spans="1:22" s="110" customFormat="1" ht="15.75" x14ac:dyDescent="0.25">
      <c r="A659" s="159">
        <v>4</v>
      </c>
      <c r="B659" s="314"/>
      <c r="C659" s="314"/>
      <c r="D659" s="314"/>
      <c r="E659" s="314"/>
      <c r="F659" s="136" t="s">
        <v>970</v>
      </c>
      <c r="G659" s="99">
        <v>44511.77</v>
      </c>
      <c r="H659" s="99">
        <v>8116.2300000000005</v>
      </c>
      <c r="I659" s="99">
        <f t="shared" si="193"/>
        <v>52628</v>
      </c>
      <c r="J659" s="102"/>
      <c r="K659" s="102"/>
      <c r="L659" s="153">
        <f t="shared" si="198"/>
        <v>0</v>
      </c>
      <c r="M659" s="153">
        <f t="shared" si="199"/>
        <v>44511.77</v>
      </c>
      <c r="N659" s="153">
        <f t="shared" si="200"/>
        <v>8116.2300000000005</v>
      </c>
      <c r="O659" s="153">
        <f t="shared" si="201"/>
        <v>52628</v>
      </c>
      <c r="P659" s="99"/>
      <c r="Q659" s="99"/>
      <c r="R659" s="153">
        <f t="shared" si="202"/>
        <v>0</v>
      </c>
      <c r="S659" s="119">
        <f t="shared" si="208"/>
        <v>44511.77</v>
      </c>
      <c r="T659" s="119">
        <f t="shared" si="209"/>
        <v>8116.2300000000005</v>
      </c>
      <c r="U659" s="154">
        <f t="shared" si="210"/>
        <v>52628</v>
      </c>
      <c r="V659" s="152"/>
    </row>
    <row r="660" spans="1:22" s="110" customFormat="1" ht="15.75" x14ac:dyDescent="0.25">
      <c r="A660" s="157">
        <v>5</v>
      </c>
      <c r="B660" s="314"/>
      <c r="C660" s="314"/>
      <c r="D660" s="314"/>
      <c r="E660" s="314"/>
      <c r="F660" s="136" t="s">
        <v>971</v>
      </c>
      <c r="G660" s="99">
        <v>27479.09</v>
      </c>
      <c r="H660" s="99">
        <v>2904.91</v>
      </c>
      <c r="I660" s="99">
        <f t="shared" ref="I660:I723" si="211">+G660+H660</f>
        <v>30384</v>
      </c>
      <c r="J660" s="102"/>
      <c r="K660" s="102"/>
      <c r="L660" s="153">
        <f t="shared" si="198"/>
        <v>0</v>
      </c>
      <c r="M660" s="153">
        <f t="shared" si="199"/>
        <v>27479.09</v>
      </c>
      <c r="N660" s="153">
        <f t="shared" si="200"/>
        <v>2904.91</v>
      </c>
      <c r="O660" s="153">
        <f t="shared" si="201"/>
        <v>30384</v>
      </c>
      <c r="P660" s="99"/>
      <c r="Q660" s="99"/>
      <c r="R660" s="153">
        <f t="shared" si="202"/>
        <v>0</v>
      </c>
      <c r="S660" s="119">
        <f t="shared" si="208"/>
        <v>27479.09</v>
      </c>
      <c r="T660" s="119">
        <f t="shared" si="209"/>
        <v>2904.91</v>
      </c>
      <c r="U660" s="154">
        <f t="shared" si="210"/>
        <v>30384</v>
      </c>
      <c r="V660" s="104"/>
    </row>
    <row r="661" spans="1:22" s="110" customFormat="1" ht="15.75" x14ac:dyDescent="0.25">
      <c r="A661" s="157">
        <v>6</v>
      </c>
      <c r="B661" s="314"/>
      <c r="C661" s="314"/>
      <c r="D661" s="314"/>
      <c r="E661" s="314"/>
      <c r="F661" s="136" t="s">
        <v>972</v>
      </c>
      <c r="G661" s="99">
        <v>-11264.539999999999</v>
      </c>
      <c r="H661" s="99">
        <v>-211.45999999999981</v>
      </c>
      <c r="I661" s="99">
        <f t="shared" si="211"/>
        <v>-11475.999999999998</v>
      </c>
      <c r="J661" s="102"/>
      <c r="K661" s="102"/>
      <c r="L661" s="153">
        <f t="shared" si="198"/>
        <v>0</v>
      </c>
      <c r="M661" s="153">
        <f t="shared" si="199"/>
        <v>-11264.539999999999</v>
      </c>
      <c r="N661" s="153">
        <f t="shared" si="200"/>
        <v>-211.45999999999981</v>
      </c>
      <c r="O661" s="153">
        <f t="shared" si="201"/>
        <v>-11475.999999999998</v>
      </c>
      <c r="P661" s="99"/>
      <c r="Q661" s="99"/>
      <c r="R661" s="153">
        <f t="shared" si="202"/>
        <v>0</v>
      </c>
      <c r="S661" s="119">
        <f t="shared" si="208"/>
        <v>-11264.539999999999</v>
      </c>
      <c r="T661" s="119">
        <f t="shared" si="209"/>
        <v>-211.45999999999981</v>
      </c>
      <c r="U661" s="154">
        <f t="shared" si="210"/>
        <v>-11475.999999999998</v>
      </c>
      <c r="V661" s="104"/>
    </row>
    <row r="662" spans="1:22" s="110" customFormat="1" ht="15.75" x14ac:dyDescent="0.25">
      <c r="A662" s="157">
        <v>7</v>
      </c>
      <c r="B662" s="314"/>
      <c r="C662" s="314"/>
      <c r="D662" s="314"/>
      <c r="E662" s="314"/>
      <c r="F662" s="136" t="s">
        <v>973</v>
      </c>
      <c r="G662" s="99">
        <v>-6835.2400000000034</v>
      </c>
      <c r="H662" s="99">
        <v>-418.75999999999976</v>
      </c>
      <c r="I662" s="99">
        <f t="shared" si="211"/>
        <v>-7254.0000000000036</v>
      </c>
      <c r="J662" s="102"/>
      <c r="K662" s="102"/>
      <c r="L662" s="153">
        <f t="shared" si="198"/>
        <v>0</v>
      </c>
      <c r="M662" s="153">
        <f t="shared" si="199"/>
        <v>-6835.2400000000034</v>
      </c>
      <c r="N662" s="153">
        <f t="shared" si="200"/>
        <v>-418.75999999999976</v>
      </c>
      <c r="O662" s="153">
        <f t="shared" si="201"/>
        <v>-7254.0000000000036</v>
      </c>
      <c r="P662" s="99"/>
      <c r="Q662" s="99"/>
      <c r="R662" s="153">
        <f t="shared" si="202"/>
        <v>0</v>
      </c>
      <c r="S662" s="119">
        <f t="shared" si="208"/>
        <v>-6835.2400000000034</v>
      </c>
      <c r="T662" s="119">
        <f t="shared" si="209"/>
        <v>-418.75999999999976</v>
      </c>
      <c r="U662" s="154">
        <f t="shared" si="210"/>
        <v>-7254.0000000000036</v>
      </c>
      <c r="V662" s="104"/>
    </row>
    <row r="663" spans="1:22" s="110" customFormat="1" ht="15.75" x14ac:dyDescent="0.25">
      <c r="A663" s="157">
        <v>8</v>
      </c>
      <c r="B663" s="314"/>
      <c r="C663" s="314"/>
      <c r="D663" s="314"/>
      <c r="E663" s="314"/>
      <c r="F663" s="136" t="s">
        <v>351</v>
      </c>
      <c r="G663" s="99">
        <v>18958.209999999992</v>
      </c>
      <c r="H663" s="99">
        <v>1547.79</v>
      </c>
      <c r="I663" s="99">
        <f t="shared" si="211"/>
        <v>20505.999999999993</v>
      </c>
      <c r="J663" s="102"/>
      <c r="K663" s="102"/>
      <c r="L663" s="153">
        <f t="shared" si="198"/>
        <v>0</v>
      </c>
      <c r="M663" s="153">
        <f t="shared" si="199"/>
        <v>18958.209999999992</v>
      </c>
      <c r="N663" s="153">
        <f t="shared" si="200"/>
        <v>1547.79</v>
      </c>
      <c r="O663" s="153">
        <f t="shared" si="201"/>
        <v>20505.999999999993</v>
      </c>
      <c r="P663" s="99"/>
      <c r="Q663" s="99"/>
      <c r="R663" s="153">
        <f t="shared" si="202"/>
        <v>0</v>
      </c>
      <c r="S663" s="119">
        <f t="shared" si="208"/>
        <v>18958.209999999992</v>
      </c>
      <c r="T663" s="119">
        <f t="shared" si="209"/>
        <v>1547.79</v>
      </c>
      <c r="U663" s="154">
        <f t="shared" si="210"/>
        <v>20505.999999999993</v>
      </c>
      <c r="V663" s="104"/>
    </row>
    <row r="664" spans="1:22" s="110" customFormat="1" ht="15.75" x14ac:dyDescent="0.25">
      <c r="A664" s="157">
        <v>9</v>
      </c>
      <c r="B664" s="314"/>
      <c r="C664" s="314"/>
      <c r="D664" s="314"/>
      <c r="E664" s="314"/>
      <c r="F664" s="136" t="s">
        <v>974</v>
      </c>
      <c r="G664" s="99">
        <v>32157.11</v>
      </c>
      <c r="H664" s="99">
        <v>4991.8899999999994</v>
      </c>
      <c r="I664" s="99">
        <f t="shared" si="211"/>
        <v>37149</v>
      </c>
      <c r="J664" s="102"/>
      <c r="K664" s="102"/>
      <c r="L664" s="153">
        <f t="shared" si="198"/>
        <v>0</v>
      </c>
      <c r="M664" s="153">
        <f t="shared" si="199"/>
        <v>32157.11</v>
      </c>
      <c r="N664" s="153">
        <f t="shared" si="200"/>
        <v>4991.8899999999994</v>
      </c>
      <c r="O664" s="153">
        <f t="shared" si="201"/>
        <v>37149</v>
      </c>
      <c r="P664" s="99"/>
      <c r="Q664" s="99"/>
      <c r="R664" s="153">
        <f t="shared" si="202"/>
        <v>0</v>
      </c>
      <c r="S664" s="119">
        <f t="shared" si="208"/>
        <v>32157.11</v>
      </c>
      <c r="T664" s="119">
        <f t="shared" si="209"/>
        <v>4991.8899999999994</v>
      </c>
      <c r="U664" s="154">
        <f t="shared" si="210"/>
        <v>37149</v>
      </c>
      <c r="V664" s="104"/>
    </row>
    <row r="665" spans="1:22" s="110" customFormat="1" ht="15.75" x14ac:dyDescent="0.25">
      <c r="A665" s="157">
        <v>10</v>
      </c>
      <c r="B665" s="314"/>
      <c r="C665" s="314"/>
      <c r="D665" s="314"/>
      <c r="E665" s="314"/>
      <c r="F665" s="136" t="s">
        <v>975</v>
      </c>
      <c r="G665" s="99">
        <v>551.49999999999818</v>
      </c>
      <c r="H665" s="99">
        <v>-56.499999999999886</v>
      </c>
      <c r="I665" s="99">
        <f t="shared" si="211"/>
        <v>494.99999999999829</v>
      </c>
      <c r="J665" s="102"/>
      <c r="K665" s="102"/>
      <c r="L665" s="153">
        <f t="shared" si="198"/>
        <v>0</v>
      </c>
      <c r="M665" s="153">
        <f t="shared" si="199"/>
        <v>551.49999999999818</v>
      </c>
      <c r="N665" s="153">
        <f t="shared" si="200"/>
        <v>-56.499999999999886</v>
      </c>
      <c r="O665" s="153">
        <f t="shared" si="201"/>
        <v>494.99999999999829</v>
      </c>
      <c r="P665" s="99"/>
      <c r="Q665" s="99"/>
      <c r="R665" s="153">
        <f t="shared" si="202"/>
        <v>0</v>
      </c>
      <c r="S665" s="119">
        <f t="shared" si="208"/>
        <v>551.49999999999818</v>
      </c>
      <c r="T665" s="119">
        <f t="shared" si="209"/>
        <v>-56.499999999999886</v>
      </c>
      <c r="U665" s="154">
        <f t="shared" si="210"/>
        <v>494.99999999999829</v>
      </c>
      <c r="V665" s="104"/>
    </row>
    <row r="666" spans="1:22" s="110" customFormat="1" ht="15.75" x14ac:dyDescent="0.25">
      <c r="A666" s="157">
        <v>11</v>
      </c>
      <c r="B666" s="314"/>
      <c r="C666" s="314"/>
      <c r="D666" s="314"/>
      <c r="E666" s="314"/>
      <c r="F666" s="136" t="s">
        <v>976</v>
      </c>
      <c r="G666" s="99">
        <v>25030.2</v>
      </c>
      <c r="H666" s="99">
        <v>3582.8</v>
      </c>
      <c r="I666" s="99">
        <f t="shared" si="211"/>
        <v>28613</v>
      </c>
      <c r="J666" s="102"/>
      <c r="K666" s="102"/>
      <c r="L666" s="153">
        <f t="shared" si="198"/>
        <v>0</v>
      </c>
      <c r="M666" s="153">
        <f t="shared" si="199"/>
        <v>25030.2</v>
      </c>
      <c r="N666" s="153">
        <f t="shared" si="200"/>
        <v>3582.8</v>
      </c>
      <c r="O666" s="153">
        <f t="shared" si="201"/>
        <v>28613</v>
      </c>
      <c r="P666" s="99"/>
      <c r="Q666" s="99"/>
      <c r="R666" s="153">
        <f t="shared" si="202"/>
        <v>0</v>
      </c>
      <c r="S666" s="119">
        <f t="shared" si="208"/>
        <v>25030.2</v>
      </c>
      <c r="T666" s="119">
        <f t="shared" si="209"/>
        <v>3582.8</v>
      </c>
      <c r="U666" s="154">
        <f t="shared" si="210"/>
        <v>28613</v>
      </c>
      <c r="V666" s="104"/>
    </row>
    <row r="667" spans="1:22" s="108" customFormat="1" ht="15.75" x14ac:dyDescent="0.25">
      <c r="A667" s="327" t="s">
        <v>43</v>
      </c>
      <c r="B667" s="328"/>
      <c r="C667" s="328"/>
      <c r="D667" s="328"/>
      <c r="E667" s="329"/>
      <c r="F667" s="139">
        <f>A666</f>
        <v>11</v>
      </c>
      <c r="G667" s="97">
        <f>SUM(G656:G666)</f>
        <v>71565.610000000015</v>
      </c>
      <c r="H667" s="97">
        <f t="shared" ref="H667:U667" si="212">SUM(H656:H666)</f>
        <v>19575.39</v>
      </c>
      <c r="I667" s="97">
        <f t="shared" si="212"/>
        <v>91141.000000000015</v>
      </c>
      <c r="J667" s="97">
        <f t="shared" si="212"/>
        <v>0</v>
      </c>
      <c r="K667" s="97">
        <f t="shared" si="212"/>
        <v>0</v>
      </c>
      <c r="L667" s="97">
        <f t="shared" si="212"/>
        <v>0</v>
      </c>
      <c r="M667" s="97">
        <f t="shared" si="212"/>
        <v>71565.610000000015</v>
      </c>
      <c r="N667" s="97">
        <f t="shared" si="212"/>
        <v>19575.39</v>
      </c>
      <c r="O667" s="97">
        <f t="shared" si="212"/>
        <v>91141.000000000015</v>
      </c>
      <c r="P667" s="97">
        <f t="shared" si="212"/>
        <v>0</v>
      </c>
      <c r="Q667" s="97">
        <f t="shared" si="212"/>
        <v>0</v>
      </c>
      <c r="R667" s="97">
        <f t="shared" si="212"/>
        <v>0</v>
      </c>
      <c r="S667" s="97">
        <f t="shared" si="212"/>
        <v>71565.610000000015</v>
      </c>
      <c r="T667" s="97">
        <f t="shared" si="212"/>
        <v>19575.39</v>
      </c>
      <c r="U667" s="97">
        <f t="shared" si="212"/>
        <v>91141.000000000015</v>
      </c>
      <c r="V667" s="87"/>
    </row>
    <row r="668" spans="1:22" s="110" customFormat="1" ht="15" customHeight="1" x14ac:dyDescent="0.25">
      <c r="A668" s="157">
        <v>1</v>
      </c>
      <c r="B668" s="338" t="s">
        <v>1216</v>
      </c>
      <c r="C668" s="315" t="s">
        <v>5537</v>
      </c>
      <c r="D668" s="315" t="s">
        <v>5537</v>
      </c>
      <c r="E668" s="324" t="s">
        <v>5545</v>
      </c>
      <c r="F668" s="136" t="s">
        <v>977</v>
      </c>
      <c r="G668" s="99">
        <v>0</v>
      </c>
      <c r="H668" s="99">
        <v>0</v>
      </c>
      <c r="I668" s="99">
        <f t="shared" si="211"/>
        <v>0</v>
      </c>
      <c r="J668" s="102"/>
      <c r="K668" s="102"/>
      <c r="L668" s="153">
        <f t="shared" ref="L668:L725" si="213">J668+K668</f>
        <v>0</v>
      </c>
      <c r="M668" s="153">
        <f t="shared" ref="M668:M725" si="214">G668+J668</f>
        <v>0</v>
      </c>
      <c r="N668" s="153">
        <f t="shared" ref="N668:N725" si="215">H668+K668</f>
        <v>0</v>
      </c>
      <c r="O668" s="153">
        <f t="shared" ref="O668:O725" si="216">I668+L668</f>
        <v>0</v>
      </c>
      <c r="P668" s="99"/>
      <c r="Q668" s="99"/>
      <c r="R668" s="153">
        <f t="shared" ref="R668:R725" si="217">P668+Q668</f>
        <v>0</v>
      </c>
      <c r="S668" s="119">
        <f t="shared" ref="S668:S725" si="218">M668-P668</f>
        <v>0</v>
      </c>
      <c r="T668" s="119">
        <f t="shared" ref="T668:T725" si="219">N668-Q668</f>
        <v>0</v>
      </c>
      <c r="U668" s="154">
        <f t="shared" ref="U668:U725" si="220">O668-R668</f>
        <v>0</v>
      </c>
      <c r="V668" s="104"/>
    </row>
    <row r="669" spans="1:22" s="110" customFormat="1" ht="15.75" x14ac:dyDescent="0.25">
      <c r="A669" s="157">
        <v>2</v>
      </c>
      <c r="B669" s="339"/>
      <c r="C669" s="316"/>
      <c r="D669" s="316"/>
      <c r="E669" s="325"/>
      <c r="F669" s="136" t="s">
        <v>978</v>
      </c>
      <c r="G669" s="99">
        <v>45056.09</v>
      </c>
      <c r="H669" s="99">
        <v>4363.9100000000008</v>
      </c>
      <c r="I669" s="99">
        <f t="shared" si="211"/>
        <v>49420</v>
      </c>
      <c r="J669" s="102"/>
      <c r="K669" s="102"/>
      <c r="L669" s="153">
        <f t="shared" si="213"/>
        <v>0</v>
      </c>
      <c r="M669" s="153">
        <f t="shared" si="214"/>
        <v>45056.09</v>
      </c>
      <c r="N669" s="153">
        <f t="shared" si="215"/>
        <v>4363.9100000000008</v>
      </c>
      <c r="O669" s="153">
        <f t="shared" si="216"/>
        <v>49420</v>
      </c>
      <c r="P669" s="99"/>
      <c r="Q669" s="99"/>
      <c r="R669" s="153">
        <f t="shared" si="217"/>
        <v>0</v>
      </c>
      <c r="S669" s="119">
        <f t="shared" si="218"/>
        <v>45056.09</v>
      </c>
      <c r="T669" s="119">
        <f t="shared" si="219"/>
        <v>4363.9100000000008</v>
      </c>
      <c r="U669" s="154">
        <f t="shared" si="220"/>
        <v>49420</v>
      </c>
      <c r="V669" s="104"/>
    </row>
    <row r="670" spans="1:22" s="110" customFormat="1" ht="15.75" x14ac:dyDescent="0.25">
      <c r="A670" s="157">
        <v>3</v>
      </c>
      <c r="B670" s="339"/>
      <c r="C670" s="316"/>
      <c r="D670" s="316"/>
      <c r="E670" s="325"/>
      <c r="F670" s="136" t="s">
        <v>979</v>
      </c>
      <c r="G670" s="99">
        <v>41575.560000000005</v>
      </c>
      <c r="H670" s="99">
        <v>5301.44</v>
      </c>
      <c r="I670" s="99">
        <f t="shared" si="211"/>
        <v>46877.000000000007</v>
      </c>
      <c r="J670" s="102"/>
      <c r="K670" s="102"/>
      <c r="L670" s="153">
        <f t="shared" si="213"/>
        <v>0</v>
      </c>
      <c r="M670" s="153">
        <f t="shared" si="214"/>
        <v>41575.560000000005</v>
      </c>
      <c r="N670" s="153">
        <f t="shared" si="215"/>
        <v>5301.44</v>
      </c>
      <c r="O670" s="153">
        <f t="shared" si="216"/>
        <v>46877.000000000007</v>
      </c>
      <c r="P670" s="99"/>
      <c r="Q670" s="99"/>
      <c r="R670" s="153">
        <f t="shared" si="217"/>
        <v>0</v>
      </c>
      <c r="S670" s="119">
        <f t="shared" si="218"/>
        <v>41575.560000000005</v>
      </c>
      <c r="T670" s="119">
        <f t="shared" si="219"/>
        <v>5301.44</v>
      </c>
      <c r="U670" s="154">
        <f t="shared" si="220"/>
        <v>46877.000000000007</v>
      </c>
      <c r="V670" s="104"/>
    </row>
    <row r="671" spans="1:22" s="110" customFormat="1" ht="15.75" x14ac:dyDescent="0.25">
      <c r="A671" s="157">
        <v>4</v>
      </c>
      <c r="B671" s="339"/>
      <c r="C671" s="316"/>
      <c r="D671" s="316"/>
      <c r="E671" s="325"/>
      <c r="F671" s="136" t="s">
        <v>980</v>
      </c>
      <c r="G671" s="99">
        <v>2900.8599999999997</v>
      </c>
      <c r="H671" s="99">
        <v>375.14</v>
      </c>
      <c r="I671" s="99">
        <f t="shared" si="211"/>
        <v>3275.9999999999995</v>
      </c>
      <c r="J671" s="102"/>
      <c r="K671" s="102"/>
      <c r="L671" s="153">
        <f t="shared" si="213"/>
        <v>0</v>
      </c>
      <c r="M671" s="153">
        <f t="shared" si="214"/>
        <v>2900.8599999999997</v>
      </c>
      <c r="N671" s="153">
        <f t="shared" si="215"/>
        <v>375.14</v>
      </c>
      <c r="O671" s="153">
        <f t="shared" si="216"/>
        <v>3275.9999999999995</v>
      </c>
      <c r="P671" s="99"/>
      <c r="Q671" s="99"/>
      <c r="R671" s="153">
        <f t="shared" si="217"/>
        <v>0</v>
      </c>
      <c r="S671" s="119">
        <f t="shared" si="218"/>
        <v>2900.8599999999997</v>
      </c>
      <c r="T671" s="119">
        <f t="shared" si="219"/>
        <v>375.14</v>
      </c>
      <c r="U671" s="154">
        <f t="shared" si="220"/>
        <v>3275.9999999999995</v>
      </c>
      <c r="V671" s="104"/>
    </row>
    <row r="672" spans="1:22" s="110" customFormat="1" ht="15.75" x14ac:dyDescent="0.25">
      <c r="A672" s="157">
        <v>5</v>
      </c>
      <c r="B672" s="339"/>
      <c r="C672" s="316"/>
      <c r="D672" s="316"/>
      <c r="E672" s="325"/>
      <c r="F672" s="136" t="s">
        <v>981</v>
      </c>
      <c r="G672" s="99">
        <v>21235.369999999995</v>
      </c>
      <c r="H672" s="99">
        <v>2362.6299999999997</v>
      </c>
      <c r="I672" s="99">
        <f t="shared" si="211"/>
        <v>23597.999999999996</v>
      </c>
      <c r="J672" s="102"/>
      <c r="K672" s="102"/>
      <c r="L672" s="153">
        <f t="shared" si="213"/>
        <v>0</v>
      </c>
      <c r="M672" s="153">
        <f t="shared" si="214"/>
        <v>21235.369999999995</v>
      </c>
      <c r="N672" s="153">
        <f t="shared" si="215"/>
        <v>2362.6299999999997</v>
      </c>
      <c r="O672" s="153">
        <f t="shared" si="216"/>
        <v>23597.999999999996</v>
      </c>
      <c r="P672" s="99"/>
      <c r="Q672" s="99"/>
      <c r="R672" s="153">
        <f t="shared" si="217"/>
        <v>0</v>
      </c>
      <c r="S672" s="119">
        <f t="shared" si="218"/>
        <v>21235.369999999995</v>
      </c>
      <c r="T672" s="119">
        <f t="shared" si="219"/>
        <v>2362.6299999999997</v>
      </c>
      <c r="U672" s="154">
        <f t="shared" si="220"/>
        <v>23597.999999999996</v>
      </c>
      <c r="V672" s="104"/>
    </row>
    <row r="673" spans="1:22" s="110" customFormat="1" ht="15.75" x14ac:dyDescent="0.25">
      <c r="A673" s="157">
        <v>6</v>
      </c>
      <c r="B673" s="339"/>
      <c r="C673" s="316"/>
      <c r="D673" s="316"/>
      <c r="E673" s="325"/>
      <c r="F673" s="136" t="s">
        <v>195</v>
      </c>
      <c r="G673" s="99">
        <v>0</v>
      </c>
      <c r="H673" s="99">
        <v>0</v>
      </c>
      <c r="I673" s="99">
        <f t="shared" si="211"/>
        <v>0</v>
      </c>
      <c r="J673" s="102"/>
      <c r="K673" s="102"/>
      <c r="L673" s="153">
        <f t="shared" si="213"/>
        <v>0</v>
      </c>
      <c r="M673" s="153">
        <f t="shared" si="214"/>
        <v>0</v>
      </c>
      <c r="N673" s="153">
        <f t="shared" si="215"/>
        <v>0</v>
      </c>
      <c r="O673" s="153">
        <f t="shared" si="216"/>
        <v>0</v>
      </c>
      <c r="P673" s="99"/>
      <c r="Q673" s="99"/>
      <c r="R673" s="153">
        <f t="shared" si="217"/>
        <v>0</v>
      </c>
      <c r="S673" s="119">
        <f t="shared" si="218"/>
        <v>0</v>
      </c>
      <c r="T673" s="119">
        <f t="shared" si="219"/>
        <v>0</v>
      </c>
      <c r="U673" s="154">
        <f t="shared" si="220"/>
        <v>0</v>
      </c>
      <c r="V673" s="104"/>
    </row>
    <row r="674" spans="1:22" s="110" customFormat="1" ht="15.75" x14ac:dyDescent="0.25">
      <c r="A674" s="157">
        <v>7</v>
      </c>
      <c r="B674" s="339"/>
      <c r="C674" s="316"/>
      <c r="D674" s="316"/>
      <c r="E674" s="325"/>
      <c r="F674" s="136" t="s">
        <v>400</v>
      </c>
      <c r="G674" s="99">
        <v>11990.390000000001</v>
      </c>
      <c r="H674" s="99">
        <v>1355.61</v>
      </c>
      <c r="I674" s="99">
        <f t="shared" si="211"/>
        <v>13346.000000000002</v>
      </c>
      <c r="J674" s="102"/>
      <c r="K674" s="102"/>
      <c r="L674" s="153">
        <f t="shared" si="213"/>
        <v>0</v>
      </c>
      <c r="M674" s="153">
        <f t="shared" si="214"/>
        <v>11990.390000000001</v>
      </c>
      <c r="N674" s="153">
        <f t="shared" si="215"/>
        <v>1355.61</v>
      </c>
      <c r="O674" s="153">
        <f t="shared" si="216"/>
        <v>13346.000000000002</v>
      </c>
      <c r="P674" s="99"/>
      <c r="Q674" s="99"/>
      <c r="R674" s="153">
        <f t="shared" si="217"/>
        <v>0</v>
      </c>
      <c r="S674" s="119">
        <f t="shared" si="218"/>
        <v>11990.390000000001</v>
      </c>
      <c r="T674" s="119">
        <f t="shared" si="219"/>
        <v>1355.61</v>
      </c>
      <c r="U674" s="154">
        <f t="shared" si="220"/>
        <v>13346.000000000002</v>
      </c>
      <c r="V674" s="104"/>
    </row>
    <row r="675" spans="1:22" s="110" customFormat="1" ht="15.75" x14ac:dyDescent="0.25">
      <c r="A675" s="157">
        <v>8</v>
      </c>
      <c r="B675" s="339"/>
      <c r="C675" s="316"/>
      <c r="D675" s="316"/>
      <c r="E675" s="325"/>
      <c r="F675" s="136" t="s">
        <v>982</v>
      </c>
      <c r="G675" s="99">
        <v>30604.1</v>
      </c>
      <c r="H675" s="99">
        <v>3566.8999999999996</v>
      </c>
      <c r="I675" s="99">
        <f t="shared" si="211"/>
        <v>34171</v>
      </c>
      <c r="J675" s="102"/>
      <c r="K675" s="102"/>
      <c r="L675" s="153">
        <f t="shared" si="213"/>
        <v>0</v>
      </c>
      <c r="M675" s="153">
        <f t="shared" si="214"/>
        <v>30604.1</v>
      </c>
      <c r="N675" s="153">
        <f t="shared" si="215"/>
        <v>3566.8999999999996</v>
      </c>
      <c r="O675" s="153">
        <f t="shared" si="216"/>
        <v>34171</v>
      </c>
      <c r="P675" s="99"/>
      <c r="Q675" s="99"/>
      <c r="R675" s="153">
        <f t="shared" si="217"/>
        <v>0</v>
      </c>
      <c r="S675" s="119">
        <f t="shared" si="218"/>
        <v>30604.1</v>
      </c>
      <c r="T675" s="119">
        <f t="shared" si="219"/>
        <v>3566.8999999999996</v>
      </c>
      <c r="U675" s="154">
        <f t="shared" si="220"/>
        <v>34171</v>
      </c>
      <c r="V675" s="104"/>
    </row>
    <row r="676" spans="1:22" s="110" customFormat="1" ht="15.75" x14ac:dyDescent="0.25">
      <c r="A676" s="157">
        <v>9</v>
      </c>
      <c r="B676" s="339"/>
      <c r="C676" s="316"/>
      <c r="D676" s="316"/>
      <c r="E676" s="325"/>
      <c r="F676" s="136" t="s">
        <v>983</v>
      </c>
      <c r="G676" s="99">
        <v>-1358.2099999999955</v>
      </c>
      <c r="H676" s="99">
        <v>495.21000000000004</v>
      </c>
      <c r="I676" s="99">
        <f t="shared" si="211"/>
        <v>-862.99999999999545</v>
      </c>
      <c r="J676" s="102"/>
      <c r="K676" s="102"/>
      <c r="L676" s="153">
        <f t="shared" si="213"/>
        <v>0</v>
      </c>
      <c r="M676" s="153">
        <f t="shared" si="214"/>
        <v>-1358.2099999999955</v>
      </c>
      <c r="N676" s="153">
        <f t="shared" si="215"/>
        <v>495.21000000000004</v>
      </c>
      <c r="O676" s="153">
        <f t="shared" si="216"/>
        <v>-862.99999999999545</v>
      </c>
      <c r="P676" s="99"/>
      <c r="Q676" s="99"/>
      <c r="R676" s="153">
        <f t="shared" si="217"/>
        <v>0</v>
      </c>
      <c r="S676" s="119">
        <f t="shared" si="218"/>
        <v>-1358.2099999999955</v>
      </c>
      <c r="T676" s="119">
        <f t="shared" si="219"/>
        <v>495.21000000000004</v>
      </c>
      <c r="U676" s="154">
        <f t="shared" si="220"/>
        <v>-862.99999999999545</v>
      </c>
      <c r="V676" s="104"/>
    </row>
    <row r="677" spans="1:22" s="110" customFormat="1" ht="15.75" x14ac:dyDescent="0.25">
      <c r="A677" s="157">
        <v>10</v>
      </c>
      <c r="B677" s="339"/>
      <c r="C677" s="316"/>
      <c r="D677" s="316"/>
      <c r="E677" s="325"/>
      <c r="F677" s="136" t="s">
        <v>984</v>
      </c>
      <c r="G677" s="99">
        <v>16163.429999999998</v>
      </c>
      <c r="H677" s="99">
        <v>1958.5699999999997</v>
      </c>
      <c r="I677" s="99">
        <f t="shared" si="211"/>
        <v>18122</v>
      </c>
      <c r="J677" s="102"/>
      <c r="K677" s="102"/>
      <c r="L677" s="153">
        <f t="shared" si="213"/>
        <v>0</v>
      </c>
      <c r="M677" s="153">
        <f t="shared" si="214"/>
        <v>16163.429999999998</v>
      </c>
      <c r="N677" s="153">
        <f t="shared" si="215"/>
        <v>1958.5699999999997</v>
      </c>
      <c r="O677" s="153">
        <f t="shared" si="216"/>
        <v>18122</v>
      </c>
      <c r="P677" s="99"/>
      <c r="Q677" s="99"/>
      <c r="R677" s="153">
        <f t="shared" si="217"/>
        <v>0</v>
      </c>
      <c r="S677" s="119">
        <f t="shared" si="218"/>
        <v>16163.429999999998</v>
      </c>
      <c r="T677" s="119">
        <f t="shared" si="219"/>
        <v>1958.5699999999997</v>
      </c>
      <c r="U677" s="154">
        <f t="shared" si="220"/>
        <v>18122</v>
      </c>
      <c r="V677" s="104"/>
    </row>
    <row r="678" spans="1:22" s="110" customFormat="1" ht="15.75" x14ac:dyDescent="0.25">
      <c r="A678" s="157">
        <v>11</v>
      </c>
      <c r="B678" s="339"/>
      <c r="C678" s="316"/>
      <c r="D678" s="316"/>
      <c r="E678" s="325"/>
      <c r="F678" s="136" t="s">
        <v>985</v>
      </c>
      <c r="G678" s="99">
        <v>21729.68</v>
      </c>
      <c r="H678" s="99">
        <v>5280.3200000000006</v>
      </c>
      <c r="I678" s="99">
        <f t="shared" si="211"/>
        <v>27010</v>
      </c>
      <c r="J678" s="102"/>
      <c r="K678" s="102"/>
      <c r="L678" s="153">
        <f t="shared" si="213"/>
        <v>0</v>
      </c>
      <c r="M678" s="153">
        <f t="shared" si="214"/>
        <v>21729.68</v>
      </c>
      <c r="N678" s="153">
        <f t="shared" si="215"/>
        <v>5280.3200000000006</v>
      </c>
      <c r="O678" s="153">
        <f t="shared" si="216"/>
        <v>27010</v>
      </c>
      <c r="P678" s="99"/>
      <c r="Q678" s="99"/>
      <c r="R678" s="153">
        <f t="shared" si="217"/>
        <v>0</v>
      </c>
      <c r="S678" s="119">
        <f t="shared" si="218"/>
        <v>21729.68</v>
      </c>
      <c r="T678" s="119">
        <f t="shared" si="219"/>
        <v>5280.3200000000006</v>
      </c>
      <c r="U678" s="154">
        <f t="shared" si="220"/>
        <v>27010</v>
      </c>
      <c r="V678" s="104"/>
    </row>
    <row r="679" spans="1:22" s="110" customFormat="1" ht="15.75" x14ac:dyDescent="0.25">
      <c r="A679" s="157">
        <v>12</v>
      </c>
      <c r="B679" s="339"/>
      <c r="C679" s="316"/>
      <c r="D679" s="316"/>
      <c r="E679" s="325"/>
      <c r="F679" s="136" t="s">
        <v>986</v>
      </c>
      <c r="G679" s="99">
        <v>24587.579999999998</v>
      </c>
      <c r="H679" s="99">
        <v>2519.42</v>
      </c>
      <c r="I679" s="99">
        <f t="shared" si="211"/>
        <v>27107</v>
      </c>
      <c r="J679" s="102"/>
      <c r="K679" s="102"/>
      <c r="L679" s="153">
        <f t="shared" si="213"/>
        <v>0</v>
      </c>
      <c r="M679" s="153">
        <f t="shared" si="214"/>
        <v>24587.579999999998</v>
      </c>
      <c r="N679" s="153">
        <f t="shared" si="215"/>
        <v>2519.42</v>
      </c>
      <c r="O679" s="153">
        <f t="shared" si="216"/>
        <v>27107</v>
      </c>
      <c r="P679" s="99"/>
      <c r="Q679" s="99"/>
      <c r="R679" s="153">
        <f t="shared" si="217"/>
        <v>0</v>
      </c>
      <c r="S679" s="119">
        <f t="shared" si="218"/>
        <v>24587.579999999998</v>
      </c>
      <c r="T679" s="119">
        <f t="shared" si="219"/>
        <v>2519.42</v>
      </c>
      <c r="U679" s="154">
        <f t="shared" si="220"/>
        <v>27107</v>
      </c>
      <c r="V679" s="104"/>
    </row>
    <row r="680" spans="1:22" s="110" customFormat="1" ht="15.75" x14ac:dyDescent="0.25">
      <c r="A680" s="157">
        <v>13</v>
      </c>
      <c r="B680" s="339"/>
      <c r="C680" s="316"/>
      <c r="D680" s="316"/>
      <c r="E680" s="325"/>
      <c r="F680" s="125" t="s">
        <v>987</v>
      </c>
      <c r="G680" s="99">
        <v>5354.93</v>
      </c>
      <c r="H680" s="99">
        <v>976.07</v>
      </c>
      <c r="I680" s="99">
        <f t="shared" si="211"/>
        <v>6331</v>
      </c>
      <c r="J680" s="102"/>
      <c r="K680" s="102"/>
      <c r="L680" s="153">
        <f t="shared" si="213"/>
        <v>0</v>
      </c>
      <c r="M680" s="153">
        <f t="shared" si="214"/>
        <v>5354.93</v>
      </c>
      <c r="N680" s="153">
        <f t="shared" si="215"/>
        <v>976.07</v>
      </c>
      <c r="O680" s="153">
        <f t="shared" si="216"/>
        <v>6331</v>
      </c>
      <c r="P680" s="99"/>
      <c r="Q680" s="99"/>
      <c r="R680" s="153">
        <f t="shared" si="217"/>
        <v>0</v>
      </c>
      <c r="S680" s="119">
        <f t="shared" si="218"/>
        <v>5354.93</v>
      </c>
      <c r="T680" s="119">
        <f t="shared" si="219"/>
        <v>976.07</v>
      </c>
      <c r="U680" s="154">
        <f t="shared" si="220"/>
        <v>6331</v>
      </c>
      <c r="V680" s="104"/>
    </row>
    <row r="681" spans="1:22" s="110" customFormat="1" ht="15.75" x14ac:dyDescent="0.25">
      <c r="A681" s="157">
        <v>14</v>
      </c>
      <c r="B681" s="339"/>
      <c r="C681" s="316"/>
      <c r="D681" s="316"/>
      <c r="E681" s="325"/>
      <c r="F681" s="125" t="s">
        <v>988</v>
      </c>
      <c r="G681" s="99">
        <v>1061.7299999999977</v>
      </c>
      <c r="H681" s="99">
        <v>23.270000000000039</v>
      </c>
      <c r="I681" s="99">
        <f t="shared" si="211"/>
        <v>1084.9999999999977</v>
      </c>
      <c r="J681" s="102"/>
      <c r="K681" s="102"/>
      <c r="L681" s="153">
        <f t="shared" si="213"/>
        <v>0</v>
      </c>
      <c r="M681" s="153">
        <f t="shared" si="214"/>
        <v>1061.7299999999977</v>
      </c>
      <c r="N681" s="153">
        <f t="shared" si="215"/>
        <v>23.270000000000039</v>
      </c>
      <c r="O681" s="153">
        <f t="shared" si="216"/>
        <v>1084.9999999999977</v>
      </c>
      <c r="P681" s="99"/>
      <c r="Q681" s="99"/>
      <c r="R681" s="153">
        <f t="shared" si="217"/>
        <v>0</v>
      </c>
      <c r="S681" s="119">
        <f t="shared" si="218"/>
        <v>1061.7299999999977</v>
      </c>
      <c r="T681" s="119">
        <f t="shared" si="219"/>
        <v>23.270000000000039</v>
      </c>
      <c r="U681" s="154">
        <f t="shared" si="220"/>
        <v>1084.9999999999977</v>
      </c>
      <c r="V681" s="104"/>
    </row>
    <row r="682" spans="1:22" s="110" customFormat="1" ht="15.75" x14ac:dyDescent="0.25">
      <c r="A682" s="157">
        <v>15</v>
      </c>
      <c r="B682" s="340"/>
      <c r="C682" s="317"/>
      <c r="D682" s="317"/>
      <c r="E682" s="326"/>
      <c r="F682" s="125" t="s">
        <v>989</v>
      </c>
      <c r="G682" s="99">
        <v>2704.5699999999997</v>
      </c>
      <c r="H682" s="99">
        <v>50.430000000000007</v>
      </c>
      <c r="I682" s="99">
        <f t="shared" si="211"/>
        <v>2754.9999999999995</v>
      </c>
      <c r="J682" s="102"/>
      <c r="K682" s="102"/>
      <c r="L682" s="153">
        <f t="shared" si="213"/>
        <v>0</v>
      </c>
      <c r="M682" s="153">
        <f t="shared" si="214"/>
        <v>2704.5699999999997</v>
      </c>
      <c r="N682" s="153">
        <f t="shared" si="215"/>
        <v>50.430000000000007</v>
      </c>
      <c r="O682" s="153">
        <f t="shared" si="216"/>
        <v>2754.9999999999995</v>
      </c>
      <c r="P682" s="99"/>
      <c r="Q682" s="99"/>
      <c r="R682" s="153">
        <f t="shared" si="217"/>
        <v>0</v>
      </c>
      <c r="S682" s="119">
        <f t="shared" si="218"/>
        <v>2704.5699999999997</v>
      </c>
      <c r="T682" s="119">
        <f t="shared" si="219"/>
        <v>50.430000000000007</v>
      </c>
      <c r="U682" s="154">
        <f t="shared" si="220"/>
        <v>2754.9999999999995</v>
      </c>
      <c r="V682" s="104"/>
    </row>
    <row r="683" spans="1:22" s="108" customFormat="1" ht="15.75" x14ac:dyDescent="0.25">
      <c r="A683" s="327" t="s">
        <v>43</v>
      </c>
      <c r="B683" s="328"/>
      <c r="C683" s="328"/>
      <c r="D683" s="328"/>
      <c r="E683" s="329"/>
      <c r="F683" s="138">
        <f>A682</f>
        <v>15</v>
      </c>
      <c r="G683" s="97">
        <f>SUM(G668:G682)</f>
        <v>223606.08</v>
      </c>
      <c r="H683" s="97">
        <f t="shared" ref="H683:U683" si="221">SUM(H668:H682)</f>
        <v>28628.919999999995</v>
      </c>
      <c r="I683" s="97">
        <f t="shared" si="221"/>
        <v>252235</v>
      </c>
      <c r="J683" s="97">
        <f t="shared" si="221"/>
        <v>0</v>
      </c>
      <c r="K683" s="97">
        <f t="shared" si="221"/>
        <v>0</v>
      </c>
      <c r="L683" s="97">
        <f t="shared" si="221"/>
        <v>0</v>
      </c>
      <c r="M683" s="97">
        <f t="shared" si="221"/>
        <v>223606.08</v>
      </c>
      <c r="N683" s="97">
        <f t="shared" si="221"/>
        <v>28628.919999999995</v>
      </c>
      <c r="O683" s="97">
        <f t="shared" si="221"/>
        <v>252235</v>
      </c>
      <c r="P683" s="97">
        <f t="shared" si="221"/>
        <v>0</v>
      </c>
      <c r="Q683" s="97">
        <f t="shared" si="221"/>
        <v>0</v>
      </c>
      <c r="R683" s="97">
        <f t="shared" si="221"/>
        <v>0</v>
      </c>
      <c r="S683" s="97">
        <f t="shared" si="221"/>
        <v>223606.08</v>
      </c>
      <c r="T683" s="97">
        <f t="shared" si="221"/>
        <v>28628.919999999995</v>
      </c>
      <c r="U683" s="97">
        <f t="shared" si="221"/>
        <v>252235</v>
      </c>
      <c r="V683" s="87"/>
    </row>
    <row r="684" spans="1:22" s="110" customFormat="1" ht="15.75" x14ac:dyDescent="0.25">
      <c r="A684" s="157">
        <v>1</v>
      </c>
      <c r="B684" s="324" t="s">
        <v>1216</v>
      </c>
      <c r="C684" s="324" t="s">
        <v>5537</v>
      </c>
      <c r="D684" s="315" t="s">
        <v>5537</v>
      </c>
      <c r="E684" s="324" t="s">
        <v>774</v>
      </c>
      <c r="F684" s="136" t="s">
        <v>247</v>
      </c>
      <c r="G684" s="99">
        <v>-547.33000000000538</v>
      </c>
      <c r="H684" s="99">
        <v>444.32999999999993</v>
      </c>
      <c r="I684" s="99">
        <f t="shared" si="211"/>
        <v>-103.00000000000546</v>
      </c>
      <c r="J684" s="102"/>
      <c r="K684" s="102"/>
      <c r="L684" s="153">
        <f t="shared" si="213"/>
        <v>0</v>
      </c>
      <c r="M684" s="153">
        <f t="shared" si="214"/>
        <v>-547.33000000000538</v>
      </c>
      <c r="N684" s="153">
        <f t="shared" si="215"/>
        <v>444.32999999999993</v>
      </c>
      <c r="O684" s="153">
        <f t="shared" si="216"/>
        <v>-103.00000000000546</v>
      </c>
      <c r="P684" s="99"/>
      <c r="Q684" s="99"/>
      <c r="R684" s="153">
        <f t="shared" si="217"/>
        <v>0</v>
      </c>
      <c r="S684" s="119">
        <f t="shared" si="218"/>
        <v>-547.33000000000538</v>
      </c>
      <c r="T684" s="119">
        <f t="shared" si="219"/>
        <v>444.32999999999993</v>
      </c>
      <c r="U684" s="154">
        <f t="shared" si="220"/>
        <v>-103.00000000000546</v>
      </c>
      <c r="V684" s="104"/>
    </row>
    <row r="685" spans="1:22" s="110" customFormat="1" ht="15.75" x14ac:dyDescent="0.25">
      <c r="A685" s="157">
        <v>2</v>
      </c>
      <c r="B685" s="325"/>
      <c r="C685" s="325"/>
      <c r="D685" s="316"/>
      <c r="E685" s="325"/>
      <c r="F685" s="136" t="s">
        <v>248</v>
      </c>
      <c r="G685" s="99">
        <v>4125.380000000001</v>
      </c>
      <c r="H685" s="99">
        <v>22.61999999999999</v>
      </c>
      <c r="I685" s="99">
        <f t="shared" si="211"/>
        <v>4148.0000000000009</v>
      </c>
      <c r="J685" s="102"/>
      <c r="K685" s="102"/>
      <c r="L685" s="153">
        <f t="shared" si="213"/>
        <v>0</v>
      </c>
      <c r="M685" s="153">
        <f t="shared" si="214"/>
        <v>4125.380000000001</v>
      </c>
      <c r="N685" s="153">
        <f t="shared" si="215"/>
        <v>22.61999999999999</v>
      </c>
      <c r="O685" s="153">
        <f t="shared" si="216"/>
        <v>4148.0000000000009</v>
      </c>
      <c r="P685" s="99"/>
      <c r="Q685" s="99"/>
      <c r="R685" s="153">
        <f t="shared" si="217"/>
        <v>0</v>
      </c>
      <c r="S685" s="119">
        <f t="shared" si="218"/>
        <v>4125.380000000001</v>
      </c>
      <c r="T685" s="119">
        <f t="shared" si="219"/>
        <v>22.61999999999999</v>
      </c>
      <c r="U685" s="154">
        <f t="shared" si="220"/>
        <v>4148.0000000000009</v>
      </c>
      <c r="V685" s="104"/>
    </row>
    <row r="686" spans="1:22" s="110" customFormat="1" ht="15.75" x14ac:dyDescent="0.25">
      <c r="A686" s="157">
        <v>3</v>
      </c>
      <c r="B686" s="325"/>
      <c r="C686" s="325"/>
      <c r="D686" s="316"/>
      <c r="E686" s="325"/>
      <c r="F686" s="136" t="s">
        <v>990</v>
      </c>
      <c r="G686" s="99">
        <v>5813.8799999999901</v>
      </c>
      <c r="H686" s="99">
        <v>46.120000000000118</v>
      </c>
      <c r="I686" s="99">
        <f t="shared" si="211"/>
        <v>5859.99999999999</v>
      </c>
      <c r="J686" s="102"/>
      <c r="K686" s="102"/>
      <c r="L686" s="153">
        <f t="shared" si="213"/>
        <v>0</v>
      </c>
      <c r="M686" s="153">
        <f t="shared" si="214"/>
        <v>5813.8799999999901</v>
      </c>
      <c r="N686" s="153">
        <f t="shared" si="215"/>
        <v>46.120000000000118</v>
      </c>
      <c r="O686" s="153">
        <f t="shared" si="216"/>
        <v>5859.99999999999</v>
      </c>
      <c r="P686" s="99"/>
      <c r="Q686" s="99"/>
      <c r="R686" s="153">
        <f t="shared" si="217"/>
        <v>0</v>
      </c>
      <c r="S686" s="119">
        <f t="shared" si="218"/>
        <v>5813.8799999999901</v>
      </c>
      <c r="T686" s="119">
        <f t="shared" si="219"/>
        <v>46.120000000000118</v>
      </c>
      <c r="U686" s="154">
        <f t="shared" si="220"/>
        <v>5859.99999999999</v>
      </c>
      <c r="V686" s="104"/>
    </row>
    <row r="687" spans="1:22" s="110" customFormat="1" ht="15.75" x14ac:dyDescent="0.25">
      <c r="A687" s="157">
        <v>4</v>
      </c>
      <c r="B687" s="325"/>
      <c r="C687" s="325"/>
      <c r="D687" s="316"/>
      <c r="E687" s="325"/>
      <c r="F687" s="136" t="s">
        <v>991</v>
      </c>
      <c r="G687" s="99">
        <v>2813.8200000000015</v>
      </c>
      <c r="H687" s="99">
        <v>134.18</v>
      </c>
      <c r="I687" s="99">
        <f t="shared" si="211"/>
        <v>2948.0000000000014</v>
      </c>
      <c r="J687" s="102"/>
      <c r="K687" s="102"/>
      <c r="L687" s="153">
        <f t="shared" si="213"/>
        <v>0</v>
      </c>
      <c r="M687" s="153">
        <f t="shared" si="214"/>
        <v>2813.8200000000015</v>
      </c>
      <c r="N687" s="153">
        <f t="shared" si="215"/>
        <v>134.18</v>
      </c>
      <c r="O687" s="153">
        <f t="shared" si="216"/>
        <v>2948.0000000000014</v>
      </c>
      <c r="P687" s="99"/>
      <c r="Q687" s="99"/>
      <c r="R687" s="153">
        <f t="shared" si="217"/>
        <v>0</v>
      </c>
      <c r="S687" s="119">
        <f t="shared" si="218"/>
        <v>2813.8200000000015</v>
      </c>
      <c r="T687" s="119">
        <f t="shared" si="219"/>
        <v>134.18</v>
      </c>
      <c r="U687" s="154">
        <f t="shared" si="220"/>
        <v>2948.0000000000014</v>
      </c>
      <c r="V687" s="104"/>
    </row>
    <row r="688" spans="1:22" s="110" customFormat="1" ht="15.75" x14ac:dyDescent="0.25">
      <c r="A688" s="157">
        <v>5</v>
      </c>
      <c r="B688" s="325"/>
      <c r="C688" s="325"/>
      <c r="D688" s="316"/>
      <c r="E688" s="325"/>
      <c r="F688" s="136" t="s">
        <v>992</v>
      </c>
      <c r="G688" s="99">
        <v>7330.7699999999968</v>
      </c>
      <c r="H688" s="99">
        <v>429.22999999999996</v>
      </c>
      <c r="I688" s="99">
        <f t="shared" si="211"/>
        <v>7759.9999999999964</v>
      </c>
      <c r="J688" s="102"/>
      <c r="K688" s="102"/>
      <c r="L688" s="153">
        <f t="shared" si="213"/>
        <v>0</v>
      </c>
      <c r="M688" s="153">
        <f t="shared" si="214"/>
        <v>7330.7699999999968</v>
      </c>
      <c r="N688" s="153">
        <f t="shared" si="215"/>
        <v>429.22999999999996</v>
      </c>
      <c r="O688" s="153">
        <f t="shared" si="216"/>
        <v>7759.9999999999964</v>
      </c>
      <c r="P688" s="99"/>
      <c r="Q688" s="99"/>
      <c r="R688" s="153">
        <f t="shared" si="217"/>
        <v>0</v>
      </c>
      <c r="S688" s="119">
        <f t="shared" si="218"/>
        <v>7330.7699999999968</v>
      </c>
      <c r="T688" s="119">
        <f t="shared" si="219"/>
        <v>429.22999999999996</v>
      </c>
      <c r="U688" s="154">
        <f t="shared" si="220"/>
        <v>7759.9999999999964</v>
      </c>
      <c r="V688" s="104"/>
    </row>
    <row r="689" spans="1:22" s="110" customFormat="1" ht="15.75" x14ac:dyDescent="0.25">
      <c r="A689" s="157">
        <v>6</v>
      </c>
      <c r="B689" s="325"/>
      <c r="C689" s="325"/>
      <c r="D689" s="316"/>
      <c r="E689" s="325"/>
      <c r="F689" s="136" t="s">
        <v>294</v>
      </c>
      <c r="G689" s="99">
        <v>-100.76999999999953</v>
      </c>
      <c r="H689" s="99">
        <v>-2.2299999999999898</v>
      </c>
      <c r="I689" s="99">
        <f t="shared" si="211"/>
        <v>-102.99999999999952</v>
      </c>
      <c r="J689" s="102"/>
      <c r="K689" s="102"/>
      <c r="L689" s="153">
        <f t="shared" si="213"/>
        <v>0</v>
      </c>
      <c r="M689" s="153">
        <f t="shared" si="214"/>
        <v>-100.76999999999953</v>
      </c>
      <c r="N689" s="153">
        <f t="shared" si="215"/>
        <v>-2.2299999999999898</v>
      </c>
      <c r="O689" s="153">
        <f t="shared" si="216"/>
        <v>-102.99999999999952</v>
      </c>
      <c r="P689" s="99"/>
      <c r="Q689" s="99"/>
      <c r="R689" s="153">
        <f t="shared" si="217"/>
        <v>0</v>
      </c>
      <c r="S689" s="119">
        <f t="shared" si="218"/>
        <v>-100.76999999999953</v>
      </c>
      <c r="T689" s="119">
        <f t="shared" si="219"/>
        <v>-2.2299999999999898</v>
      </c>
      <c r="U689" s="154">
        <f t="shared" si="220"/>
        <v>-102.99999999999952</v>
      </c>
      <c r="V689" s="104"/>
    </row>
    <row r="690" spans="1:22" s="110" customFormat="1" ht="15.75" x14ac:dyDescent="0.25">
      <c r="A690" s="157">
        <v>7</v>
      </c>
      <c r="B690" s="325"/>
      <c r="C690" s="325"/>
      <c r="D690" s="316"/>
      <c r="E690" s="325"/>
      <c r="F690" s="136" t="s">
        <v>993</v>
      </c>
      <c r="G690" s="99">
        <v>36439.229999999996</v>
      </c>
      <c r="H690" s="99">
        <v>10.769999999999982</v>
      </c>
      <c r="I690" s="99">
        <f t="shared" si="211"/>
        <v>36449.999999999993</v>
      </c>
      <c r="J690" s="102"/>
      <c r="K690" s="102"/>
      <c r="L690" s="153">
        <f t="shared" si="213"/>
        <v>0</v>
      </c>
      <c r="M690" s="153">
        <f t="shared" si="214"/>
        <v>36439.229999999996</v>
      </c>
      <c r="N690" s="153">
        <f t="shared" si="215"/>
        <v>10.769999999999982</v>
      </c>
      <c r="O690" s="153">
        <f t="shared" si="216"/>
        <v>36449.999999999993</v>
      </c>
      <c r="P690" s="99"/>
      <c r="Q690" s="99"/>
      <c r="R690" s="153">
        <f t="shared" si="217"/>
        <v>0</v>
      </c>
      <c r="S690" s="119">
        <f t="shared" si="218"/>
        <v>36439.229999999996</v>
      </c>
      <c r="T690" s="119">
        <f t="shared" si="219"/>
        <v>10.769999999999982</v>
      </c>
      <c r="U690" s="154">
        <f t="shared" si="220"/>
        <v>36449.999999999993</v>
      </c>
      <c r="V690" s="104"/>
    </row>
    <row r="691" spans="1:22" s="110" customFormat="1" ht="15.75" x14ac:dyDescent="0.25">
      <c r="A691" s="157">
        <v>8</v>
      </c>
      <c r="B691" s="325"/>
      <c r="C691" s="325"/>
      <c r="D691" s="316"/>
      <c r="E691" s="325"/>
      <c r="F691" s="136" t="s">
        <v>994</v>
      </c>
      <c r="G691" s="99">
        <v>2727.7800000000007</v>
      </c>
      <c r="H691" s="99">
        <v>770.22</v>
      </c>
      <c r="I691" s="99">
        <f t="shared" si="211"/>
        <v>3498.0000000000009</v>
      </c>
      <c r="J691" s="102"/>
      <c r="K691" s="102"/>
      <c r="L691" s="153">
        <f t="shared" si="213"/>
        <v>0</v>
      </c>
      <c r="M691" s="153">
        <f t="shared" si="214"/>
        <v>2727.7800000000007</v>
      </c>
      <c r="N691" s="153">
        <f t="shared" si="215"/>
        <v>770.22</v>
      </c>
      <c r="O691" s="153">
        <f t="shared" si="216"/>
        <v>3498.0000000000009</v>
      </c>
      <c r="P691" s="99"/>
      <c r="Q691" s="99"/>
      <c r="R691" s="153">
        <f t="shared" si="217"/>
        <v>0</v>
      </c>
      <c r="S691" s="119">
        <f t="shared" si="218"/>
        <v>2727.7800000000007</v>
      </c>
      <c r="T691" s="119">
        <f t="shared" si="219"/>
        <v>770.22</v>
      </c>
      <c r="U691" s="154">
        <f t="shared" si="220"/>
        <v>3498.0000000000009</v>
      </c>
      <c r="V691" s="104"/>
    </row>
    <row r="692" spans="1:22" s="110" customFormat="1" ht="15.75" x14ac:dyDescent="0.25">
      <c r="A692" s="157">
        <v>9</v>
      </c>
      <c r="B692" s="325"/>
      <c r="C692" s="325"/>
      <c r="D692" s="316"/>
      <c r="E692" s="325"/>
      <c r="F692" s="136" t="s">
        <v>995</v>
      </c>
      <c r="G692" s="99">
        <v>0</v>
      </c>
      <c r="H692" s="99">
        <v>0</v>
      </c>
      <c r="I692" s="99">
        <f t="shared" si="211"/>
        <v>0</v>
      </c>
      <c r="J692" s="102"/>
      <c r="K692" s="102"/>
      <c r="L692" s="153">
        <f t="shared" si="213"/>
        <v>0</v>
      </c>
      <c r="M692" s="153">
        <f t="shared" si="214"/>
        <v>0</v>
      </c>
      <c r="N692" s="153">
        <f t="shared" si="215"/>
        <v>0</v>
      </c>
      <c r="O692" s="153">
        <f t="shared" si="216"/>
        <v>0</v>
      </c>
      <c r="P692" s="99"/>
      <c r="Q692" s="99"/>
      <c r="R692" s="153">
        <f t="shared" si="217"/>
        <v>0</v>
      </c>
      <c r="S692" s="119">
        <f t="shared" si="218"/>
        <v>0</v>
      </c>
      <c r="T692" s="119">
        <f t="shared" si="219"/>
        <v>0</v>
      </c>
      <c r="U692" s="154">
        <f t="shared" si="220"/>
        <v>0</v>
      </c>
      <c r="V692" s="104"/>
    </row>
    <row r="693" spans="1:22" s="110" customFormat="1" ht="15.75" x14ac:dyDescent="0.25">
      <c r="A693" s="157">
        <v>10</v>
      </c>
      <c r="B693" s="325"/>
      <c r="C693" s="325"/>
      <c r="D693" s="316"/>
      <c r="E693" s="325"/>
      <c r="F693" s="136" t="s">
        <v>996</v>
      </c>
      <c r="G693" s="99">
        <v>2347.0000000000009</v>
      </c>
      <c r="H693" s="99">
        <v>0</v>
      </c>
      <c r="I693" s="99">
        <f t="shared" si="211"/>
        <v>2347.0000000000009</v>
      </c>
      <c r="J693" s="102"/>
      <c r="K693" s="102"/>
      <c r="L693" s="153">
        <f t="shared" si="213"/>
        <v>0</v>
      </c>
      <c r="M693" s="153">
        <f t="shared" si="214"/>
        <v>2347.0000000000009</v>
      </c>
      <c r="N693" s="153">
        <f t="shared" si="215"/>
        <v>0</v>
      </c>
      <c r="O693" s="153">
        <f t="shared" si="216"/>
        <v>2347.0000000000009</v>
      </c>
      <c r="P693" s="99"/>
      <c r="Q693" s="99"/>
      <c r="R693" s="153">
        <f t="shared" si="217"/>
        <v>0</v>
      </c>
      <c r="S693" s="119">
        <f t="shared" si="218"/>
        <v>2347.0000000000009</v>
      </c>
      <c r="T693" s="119">
        <f t="shared" si="219"/>
        <v>0</v>
      </c>
      <c r="U693" s="154">
        <f t="shared" si="220"/>
        <v>2347.0000000000009</v>
      </c>
      <c r="V693" s="104"/>
    </row>
    <row r="694" spans="1:22" s="110" customFormat="1" ht="15.75" x14ac:dyDescent="0.25">
      <c r="A694" s="157">
        <v>11</v>
      </c>
      <c r="B694" s="325"/>
      <c r="C694" s="325"/>
      <c r="D694" s="316"/>
      <c r="E694" s="325"/>
      <c r="F694" s="136" t="s">
        <v>997</v>
      </c>
      <c r="G694" s="99">
        <v>3520.9999999999982</v>
      </c>
      <c r="H694" s="99">
        <v>0</v>
      </c>
      <c r="I694" s="99">
        <f t="shared" si="211"/>
        <v>3520.9999999999982</v>
      </c>
      <c r="J694" s="102"/>
      <c r="K694" s="102"/>
      <c r="L694" s="153">
        <f t="shared" si="213"/>
        <v>0</v>
      </c>
      <c r="M694" s="153">
        <f t="shared" si="214"/>
        <v>3520.9999999999982</v>
      </c>
      <c r="N694" s="153">
        <f t="shared" si="215"/>
        <v>0</v>
      </c>
      <c r="O694" s="153">
        <f t="shared" si="216"/>
        <v>3520.9999999999982</v>
      </c>
      <c r="P694" s="99"/>
      <c r="Q694" s="99"/>
      <c r="R694" s="153">
        <f t="shared" si="217"/>
        <v>0</v>
      </c>
      <c r="S694" s="119">
        <f t="shared" si="218"/>
        <v>3520.9999999999982</v>
      </c>
      <c r="T694" s="119">
        <f t="shared" si="219"/>
        <v>0</v>
      </c>
      <c r="U694" s="154">
        <f t="shared" si="220"/>
        <v>3520.9999999999982</v>
      </c>
      <c r="V694" s="104"/>
    </row>
    <row r="695" spans="1:22" s="110" customFormat="1" ht="15.75" x14ac:dyDescent="0.25">
      <c r="A695" s="157">
        <v>12</v>
      </c>
      <c r="B695" s="325"/>
      <c r="C695" s="325"/>
      <c r="D695" s="316"/>
      <c r="E695" s="325"/>
      <c r="F695" s="136" t="s">
        <v>998</v>
      </c>
      <c r="G695" s="99">
        <v>16448.259999999998</v>
      </c>
      <c r="H695" s="99">
        <v>117.73999999999998</v>
      </c>
      <c r="I695" s="99">
        <f t="shared" si="211"/>
        <v>16566</v>
      </c>
      <c r="J695" s="102"/>
      <c r="K695" s="102"/>
      <c r="L695" s="153">
        <f t="shared" si="213"/>
        <v>0</v>
      </c>
      <c r="M695" s="153">
        <f t="shared" si="214"/>
        <v>16448.259999999998</v>
      </c>
      <c r="N695" s="153">
        <f t="shared" si="215"/>
        <v>117.73999999999998</v>
      </c>
      <c r="O695" s="153">
        <f t="shared" si="216"/>
        <v>16566</v>
      </c>
      <c r="P695" s="99"/>
      <c r="Q695" s="99"/>
      <c r="R695" s="153">
        <f t="shared" si="217"/>
        <v>0</v>
      </c>
      <c r="S695" s="119">
        <f t="shared" si="218"/>
        <v>16448.259999999998</v>
      </c>
      <c r="T695" s="119">
        <f t="shared" si="219"/>
        <v>117.73999999999998</v>
      </c>
      <c r="U695" s="154">
        <f t="shared" si="220"/>
        <v>16566</v>
      </c>
      <c r="V695" s="104"/>
    </row>
    <row r="696" spans="1:22" s="110" customFormat="1" ht="15.75" x14ac:dyDescent="0.25">
      <c r="A696" s="157">
        <v>13</v>
      </c>
      <c r="B696" s="326"/>
      <c r="C696" s="326"/>
      <c r="D696" s="316"/>
      <c r="E696" s="326"/>
      <c r="F696" s="136" t="s">
        <v>999</v>
      </c>
      <c r="G696" s="99">
        <v>3038.9999999999995</v>
      </c>
      <c r="H696" s="99">
        <v>0</v>
      </c>
      <c r="I696" s="99">
        <f t="shared" si="211"/>
        <v>3038.9999999999995</v>
      </c>
      <c r="J696" s="102"/>
      <c r="K696" s="102"/>
      <c r="L696" s="153">
        <f t="shared" si="213"/>
        <v>0</v>
      </c>
      <c r="M696" s="153">
        <f t="shared" si="214"/>
        <v>3038.9999999999995</v>
      </c>
      <c r="N696" s="153">
        <f t="shared" si="215"/>
        <v>0</v>
      </c>
      <c r="O696" s="153">
        <f t="shared" si="216"/>
        <v>3038.9999999999995</v>
      </c>
      <c r="P696" s="99"/>
      <c r="Q696" s="99"/>
      <c r="R696" s="153">
        <f t="shared" si="217"/>
        <v>0</v>
      </c>
      <c r="S696" s="119">
        <f t="shared" si="218"/>
        <v>3038.9999999999995</v>
      </c>
      <c r="T696" s="119">
        <f t="shared" si="219"/>
        <v>0</v>
      </c>
      <c r="U696" s="154">
        <f t="shared" si="220"/>
        <v>3038.9999999999995</v>
      </c>
      <c r="V696" s="104"/>
    </row>
    <row r="697" spans="1:22" s="108" customFormat="1" ht="15.75" x14ac:dyDescent="0.25">
      <c r="A697" s="327" t="s">
        <v>43</v>
      </c>
      <c r="B697" s="328"/>
      <c r="C697" s="328"/>
      <c r="D697" s="328"/>
      <c r="E697" s="329"/>
      <c r="F697" s="138">
        <f>A696</f>
        <v>13</v>
      </c>
      <c r="G697" s="97">
        <f>SUM(G684:G696)</f>
        <v>83958.019999999975</v>
      </c>
      <c r="H697" s="97">
        <f t="shared" ref="H697:U697" si="222">SUM(H684:H696)</f>
        <v>1972.98</v>
      </c>
      <c r="I697" s="97">
        <f t="shared" si="222"/>
        <v>85930.999999999971</v>
      </c>
      <c r="J697" s="97">
        <f t="shared" si="222"/>
        <v>0</v>
      </c>
      <c r="K697" s="97">
        <f t="shared" si="222"/>
        <v>0</v>
      </c>
      <c r="L697" s="97">
        <f t="shared" si="222"/>
        <v>0</v>
      </c>
      <c r="M697" s="97">
        <f t="shared" si="222"/>
        <v>83958.019999999975</v>
      </c>
      <c r="N697" s="97">
        <f t="shared" si="222"/>
        <v>1972.98</v>
      </c>
      <c r="O697" s="97">
        <f t="shared" si="222"/>
        <v>85930.999999999971</v>
      </c>
      <c r="P697" s="97">
        <f t="shared" si="222"/>
        <v>0</v>
      </c>
      <c r="Q697" s="97">
        <f t="shared" si="222"/>
        <v>0</v>
      </c>
      <c r="R697" s="97">
        <f t="shared" si="222"/>
        <v>0</v>
      </c>
      <c r="S697" s="97">
        <f t="shared" si="222"/>
        <v>83958.019999999975</v>
      </c>
      <c r="T697" s="97">
        <f t="shared" si="222"/>
        <v>1972.98</v>
      </c>
      <c r="U697" s="97">
        <f t="shared" si="222"/>
        <v>85930.999999999971</v>
      </c>
      <c r="V697" s="87"/>
    </row>
    <row r="698" spans="1:22" s="110" customFormat="1" ht="15" customHeight="1" x14ac:dyDescent="0.25">
      <c r="A698" s="157">
        <v>1</v>
      </c>
      <c r="B698" s="314" t="s">
        <v>1216</v>
      </c>
      <c r="C698" s="314" t="s">
        <v>5537</v>
      </c>
      <c r="D698" s="314" t="s">
        <v>5537</v>
      </c>
      <c r="E698" s="314" t="s">
        <v>5546</v>
      </c>
      <c r="F698" s="136" t="s">
        <v>41</v>
      </c>
      <c r="G698" s="99">
        <v>19398.209999999995</v>
      </c>
      <c r="H698" s="99">
        <v>179.78999999999996</v>
      </c>
      <c r="I698" s="99">
        <f t="shared" si="211"/>
        <v>19577.999999999996</v>
      </c>
      <c r="J698" s="102"/>
      <c r="K698" s="102"/>
      <c r="L698" s="153">
        <f t="shared" si="213"/>
        <v>0</v>
      </c>
      <c r="M698" s="153">
        <f t="shared" si="214"/>
        <v>19398.209999999995</v>
      </c>
      <c r="N698" s="153">
        <f t="shared" si="215"/>
        <v>179.78999999999996</v>
      </c>
      <c r="O698" s="153">
        <f t="shared" si="216"/>
        <v>19577.999999999996</v>
      </c>
      <c r="P698" s="99"/>
      <c r="Q698" s="99"/>
      <c r="R698" s="153">
        <f t="shared" si="217"/>
        <v>0</v>
      </c>
      <c r="S698" s="119">
        <f t="shared" si="218"/>
        <v>19398.209999999995</v>
      </c>
      <c r="T698" s="119">
        <f t="shared" si="219"/>
        <v>179.78999999999996</v>
      </c>
      <c r="U698" s="154">
        <f t="shared" si="220"/>
        <v>19577.999999999996</v>
      </c>
      <c r="V698" s="104"/>
    </row>
    <row r="699" spans="1:22" s="110" customFormat="1" ht="15.75" x14ac:dyDescent="0.25">
      <c r="A699" s="157">
        <v>2</v>
      </c>
      <c r="B699" s="314"/>
      <c r="C699" s="314"/>
      <c r="D699" s="314"/>
      <c r="E699" s="314"/>
      <c r="F699" s="136" t="s">
        <v>319</v>
      </c>
      <c r="G699" s="99">
        <v>26595.700000000004</v>
      </c>
      <c r="H699" s="99">
        <v>1548.3</v>
      </c>
      <c r="I699" s="99">
        <f t="shared" si="211"/>
        <v>28144.000000000004</v>
      </c>
      <c r="J699" s="102"/>
      <c r="K699" s="102"/>
      <c r="L699" s="153">
        <f t="shared" si="213"/>
        <v>0</v>
      </c>
      <c r="M699" s="153">
        <f t="shared" si="214"/>
        <v>26595.700000000004</v>
      </c>
      <c r="N699" s="153">
        <f t="shared" si="215"/>
        <v>1548.3</v>
      </c>
      <c r="O699" s="153">
        <f t="shared" si="216"/>
        <v>28144.000000000004</v>
      </c>
      <c r="P699" s="99"/>
      <c r="Q699" s="99"/>
      <c r="R699" s="153">
        <f t="shared" si="217"/>
        <v>0</v>
      </c>
      <c r="S699" s="119">
        <f t="shared" si="218"/>
        <v>26595.700000000004</v>
      </c>
      <c r="T699" s="119">
        <f t="shared" si="219"/>
        <v>1548.3</v>
      </c>
      <c r="U699" s="154">
        <f t="shared" si="220"/>
        <v>28144.000000000004</v>
      </c>
      <c r="V699" s="104"/>
    </row>
    <row r="700" spans="1:22" s="110" customFormat="1" ht="15.75" x14ac:dyDescent="0.25">
      <c r="A700" s="157">
        <v>3</v>
      </c>
      <c r="B700" s="314"/>
      <c r="C700" s="314"/>
      <c r="D700" s="314"/>
      <c r="E700" s="314"/>
      <c r="F700" s="136" t="s">
        <v>318</v>
      </c>
      <c r="G700" s="99">
        <v>13772.080000000004</v>
      </c>
      <c r="H700" s="99">
        <v>143.92000000000007</v>
      </c>
      <c r="I700" s="99">
        <f t="shared" si="211"/>
        <v>13916.000000000004</v>
      </c>
      <c r="J700" s="102"/>
      <c r="K700" s="102"/>
      <c r="L700" s="153">
        <f t="shared" si="213"/>
        <v>0</v>
      </c>
      <c r="M700" s="153">
        <f t="shared" si="214"/>
        <v>13772.080000000004</v>
      </c>
      <c r="N700" s="153">
        <f t="shared" si="215"/>
        <v>143.92000000000007</v>
      </c>
      <c r="O700" s="153">
        <f t="shared" si="216"/>
        <v>13916.000000000004</v>
      </c>
      <c r="P700" s="99"/>
      <c r="Q700" s="99"/>
      <c r="R700" s="153">
        <f t="shared" si="217"/>
        <v>0</v>
      </c>
      <c r="S700" s="119">
        <f t="shared" si="218"/>
        <v>13772.080000000004</v>
      </c>
      <c r="T700" s="119">
        <f t="shared" si="219"/>
        <v>143.92000000000007</v>
      </c>
      <c r="U700" s="154">
        <f t="shared" si="220"/>
        <v>13916.000000000004</v>
      </c>
      <c r="V700" s="104"/>
    </row>
    <row r="701" spans="1:22" s="110" customFormat="1" ht="15.75" x14ac:dyDescent="0.25">
      <c r="A701" s="157">
        <v>4</v>
      </c>
      <c r="B701" s="314"/>
      <c r="C701" s="314"/>
      <c r="D701" s="314"/>
      <c r="E701" s="314"/>
      <c r="F701" s="136" t="s">
        <v>1000</v>
      </c>
      <c r="G701" s="99">
        <v>0</v>
      </c>
      <c r="H701" s="99">
        <v>0</v>
      </c>
      <c r="I701" s="99">
        <f t="shared" si="211"/>
        <v>0</v>
      </c>
      <c r="J701" s="102"/>
      <c r="K701" s="102"/>
      <c r="L701" s="153">
        <f t="shared" si="213"/>
        <v>0</v>
      </c>
      <c r="M701" s="153">
        <f t="shared" si="214"/>
        <v>0</v>
      </c>
      <c r="N701" s="153">
        <f t="shared" si="215"/>
        <v>0</v>
      </c>
      <c r="O701" s="153">
        <f t="shared" si="216"/>
        <v>0</v>
      </c>
      <c r="P701" s="99"/>
      <c r="Q701" s="99"/>
      <c r="R701" s="153">
        <f t="shared" si="217"/>
        <v>0</v>
      </c>
      <c r="S701" s="119">
        <f t="shared" si="218"/>
        <v>0</v>
      </c>
      <c r="T701" s="119">
        <f t="shared" si="219"/>
        <v>0</v>
      </c>
      <c r="U701" s="154">
        <f t="shared" si="220"/>
        <v>0</v>
      </c>
      <c r="V701" s="104"/>
    </row>
    <row r="702" spans="1:22" s="110" customFormat="1" ht="15.75" x14ac:dyDescent="0.25">
      <c r="A702" s="157">
        <v>5</v>
      </c>
      <c r="B702" s="314"/>
      <c r="C702" s="314"/>
      <c r="D702" s="314"/>
      <c r="E702" s="314"/>
      <c r="F702" s="136" t="s">
        <v>317</v>
      </c>
      <c r="G702" s="99">
        <v>28619.409999999996</v>
      </c>
      <c r="H702" s="99">
        <v>45843.590000000004</v>
      </c>
      <c r="I702" s="99">
        <f t="shared" si="211"/>
        <v>74463</v>
      </c>
      <c r="J702" s="102"/>
      <c r="K702" s="102"/>
      <c r="L702" s="153">
        <f t="shared" si="213"/>
        <v>0</v>
      </c>
      <c r="M702" s="153">
        <f t="shared" si="214"/>
        <v>28619.409999999996</v>
      </c>
      <c r="N702" s="153">
        <f t="shared" si="215"/>
        <v>45843.590000000004</v>
      </c>
      <c r="O702" s="153">
        <f t="shared" si="216"/>
        <v>74463</v>
      </c>
      <c r="P702" s="99"/>
      <c r="Q702" s="99"/>
      <c r="R702" s="153">
        <f t="shared" si="217"/>
        <v>0</v>
      </c>
      <c r="S702" s="119">
        <f t="shared" si="218"/>
        <v>28619.409999999996</v>
      </c>
      <c r="T702" s="119">
        <f t="shared" si="219"/>
        <v>45843.590000000004</v>
      </c>
      <c r="U702" s="154">
        <f t="shared" si="220"/>
        <v>74463</v>
      </c>
      <c r="V702" s="104"/>
    </row>
    <row r="703" spans="1:22" s="110" customFormat="1" ht="15.75" x14ac:dyDescent="0.25">
      <c r="A703" s="157">
        <v>6</v>
      </c>
      <c r="B703" s="314"/>
      <c r="C703" s="314"/>
      <c r="D703" s="314"/>
      <c r="E703" s="314"/>
      <c r="F703" s="136" t="s">
        <v>209</v>
      </c>
      <c r="G703" s="99">
        <v>31204.9</v>
      </c>
      <c r="H703" s="99">
        <v>3257.1000000000008</v>
      </c>
      <c r="I703" s="99">
        <f t="shared" si="211"/>
        <v>34462</v>
      </c>
      <c r="J703" s="102"/>
      <c r="K703" s="102"/>
      <c r="L703" s="153">
        <f t="shared" si="213"/>
        <v>0</v>
      </c>
      <c r="M703" s="153">
        <f t="shared" si="214"/>
        <v>31204.9</v>
      </c>
      <c r="N703" s="153">
        <f t="shared" si="215"/>
        <v>3257.1000000000008</v>
      </c>
      <c r="O703" s="153">
        <f t="shared" si="216"/>
        <v>34462</v>
      </c>
      <c r="P703" s="99"/>
      <c r="Q703" s="99"/>
      <c r="R703" s="153">
        <f t="shared" si="217"/>
        <v>0</v>
      </c>
      <c r="S703" s="119">
        <f t="shared" si="218"/>
        <v>31204.9</v>
      </c>
      <c r="T703" s="119">
        <f t="shared" si="219"/>
        <v>3257.1000000000008</v>
      </c>
      <c r="U703" s="154">
        <f t="shared" si="220"/>
        <v>34462</v>
      </c>
      <c r="V703" s="104"/>
    </row>
    <row r="704" spans="1:22" s="110" customFormat="1" ht="15.75" x14ac:dyDescent="0.25">
      <c r="A704" s="157">
        <v>7</v>
      </c>
      <c r="B704" s="314"/>
      <c r="C704" s="314"/>
      <c r="D704" s="314"/>
      <c r="E704" s="314"/>
      <c r="F704" s="136" t="s">
        <v>204</v>
      </c>
      <c r="G704" s="99">
        <v>31703.789999999997</v>
      </c>
      <c r="H704" s="99">
        <v>1786.2099999999996</v>
      </c>
      <c r="I704" s="99">
        <f t="shared" si="211"/>
        <v>33490</v>
      </c>
      <c r="J704" s="102"/>
      <c r="K704" s="102"/>
      <c r="L704" s="153">
        <f t="shared" si="213"/>
        <v>0</v>
      </c>
      <c r="M704" s="153">
        <f t="shared" si="214"/>
        <v>31703.789999999997</v>
      </c>
      <c r="N704" s="153">
        <f t="shared" si="215"/>
        <v>1786.2099999999996</v>
      </c>
      <c r="O704" s="153">
        <f t="shared" si="216"/>
        <v>33490</v>
      </c>
      <c r="P704" s="99"/>
      <c r="Q704" s="99"/>
      <c r="R704" s="153">
        <f t="shared" si="217"/>
        <v>0</v>
      </c>
      <c r="S704" s="119">
        <f t="shared" si="218"/>
        <v>31703.789999999997</v>
      </c>
      <c r="T704" s="119">
        <f t="shared" si="219"/>
        <v>1786.2099999999996</v>
      </c>
      <c r="U704" s="154">
        <f t="shared" si="220"/>
        <v>33490</v>
      </c>
      <c r="V704" s="104"/>
    </row>
    <row r="705" spans="1:22" s="110" customFormat="1" ht="15.75" x14ac:dyDescent="0.25">
      <c r="A705" s="157">
        <v>8</v>
      </c>
      <c r="B705" s="314"/>
      <c r="C705" s="314"/>
      <c r="D705" s="314"/>
      <c r="E705" s="314"/>
      <c r="F705" s="136" t="s">
        <v>1001</v>
      </c>
      <c r="G705" s="99">
        <v>0</v>
      </c>
      <c r="H705" s="99">
        <v>0</v>
      </c>
      <c r="I705" s="99">
        <f t="shared" si="211"/>
        <v>0</v>
      </c>
      <c r="J705" s="102"/>
      <c r="K705" s="102"/>
      <c r="L705" s="153">
        <f t="shared" si="213"/>
        <v>0</v>
      </c>
      <c r="M705" s="153">
        <f t="shared" si="214"/>
        <v>0</v>
      </c>
      <c r="N705" s="153">
        <f t="shared" si="215"/>
        <v>0</v>
      </c>
      <c r="O705" s="153">
        <f t="shared" si="216"/>
        <v>0</v>
      </c>
      <c r="P705" s="99"/>
      <c r="Q705" s="99"/>
      <c r="R705" s="153">
        <f t="shared" si="217"/>
        <v>0</v>
      </c>
      <c r="S705" s="119">
        <f t="shared" si="218"/>
        <v>0</v>
      </c>
      <c r="T705" s="119">
        <f t="shared" si="219"/>
        <v>0</v>
      </c>
      <c r="U705" s="154">
        <f t="shared" si="220"/>
        <v>0</v>
      </c>
      <c r="V705" s="104"/>
    </row>
    <row r="706" spans="1:22" s="110" customFormat="1" ht="15.75" x14ac:dyDescent="0.25">
      <c r="A706" s="157">
        <v>9</v>
      </c>
      <c r="B706" s="314"/>
      <c r="C706" s="314"/>
      <c r="D706" s="314"/>
      <c r="E706" s="314"/>
      <c r="F706" s="136" t="s">
        <v>1002</v>
      </c>
      <c r="G706" s="99">
        <v>0</v>
      </c>
      <c r="H706" s="99">
        <v>0</v>
      </c>
      <c r="I706" s="99">
        <f t="shared" si="211"/>
        <v>0</v>
      </c>
      <c r="J706" s="102"/>
      <c r="K706" s="102"/>
      <c r="L706" s="153">
        <f t="shared" si="213"/>
        <v>0</v>
      </c>
      <c r="M706" s="153">
        <f t="shared" si="214"/>
        <v>0</v>
      </c>
      <c r="N706" s="153">
        <f t="shared" si="215"/>
        <v>0</v>
      </c>
      <c r="O706" s="153">
        <f t="shared" si="216"/>
        <v>0</v>
      </c>
      <c r="P706" s="99"/>
      <c r="Q706" s="99"/>
      <c r="R706" s="153">
        <f t="shared" si="217"/>
        <v>0</v>
      </c>
      <c r="S706" s="119">
        <f t="shared" si="218"/>
        <v>0</v>
      </c>
      <c r="T706" s="119">
        <f t="shared" si="219"/>
        <v>0</v>
      </c>
      <c r="U706" s="154">
        <f t="shared" si="220"/>
        <v>0</v>
      </c>
      <c r="V706" s="104"/>
    </row>
    <row r="707" spans="1:22" s="110" customFormat="1" ht="15.75" x14ac:dyDescent="0.25">
      <c r="A707" s="157">
        <v>10</v>
      </c>
      <c r="B707" s="314"/>
      <c r="C707" s="314"/>
      <c r="D707" s="314"/>
      <c r="E707" s="314"/>
      <c r="F707" s="136" t="s">
        <v>199</v>
      </c>
      <c r="G707" s="99">
        <v>2535.81</v>
      </c>
      <c r="H707" s="99">
        <v>145.18999999999997</v>
      </c>
      <c r="I707" s="99">
        <f t="shared" si="211"/>
        <v>2681</v>
      </c>
      <c r="J707" s="102"/>
      <c r="K707" s="102"/>
      <c r="L707" s="153">
        <f t="shared" si="213"/>
        <v>0</v>
      </c>
      <c r="M707" s="153">
        <f t="shared" si="214"/>
        <v>2535.81</v>
      </c>
      <c r="N707" s="153">
        <f t="shared" si="215"/>
        <v>145.18999999999997</v>
      </c>
      <c r="O707" s="153">
        <f t="shared" si="216"/>
        <v>2681</v>
      </c>
      <c r="P707" s="99"/>
      <c r="Q707" s="99"/>
      <c r="R707" s="153">
        <f t="shared" si="217"/>
        <v>0</v>
      </c>
      <c r="S707" s="119">
        <f t="shared" si="218"/>
        <v>2535.81</v>
      </c>
      <c r="T707" s="119">
        <f t="shared" si="219"/>
        <v>145.18999999999997</v>
      </c>
      <c r="U707" s="154">
        <f t="shared" si="220"/>
        <v>2681</v>
      </c>
      <c r="V707" s="104"/>
    </row>
    <row r="708" spans="1:22" s="110" customFormat="1" ht="15.75" x14ac:dyDescent="0.25">
      <c r="A708" s="157">
        <v>11</v>
      </c>
      <c r="B708" s="314"/>
      <c r="C708" s="314"/>
      <c r="D708" s="314"/>
      <c r="E708" s="314"/>
      <c r="F708" s="136" t="s">
        <v>1003</v>
      </c>
      <c r="G708" s="99">
        <v>28910.769999999993</v>
      </c>
      <c r="H708" s="99">
        <v>7753.2300000000014</v>
      </c>
      <c r="I708" s="99">
        <f t="shared" si="211"/>
        <v>36663.999999999993</v>
      </c>
      <c r="J708" s="102"/>
      <c r="K708" s="102"/>
      <c r="L708" s="153">
        <f t="shared" si="213"/>
        <v>0</v>
      </c>
      <c r="M708" s="153">
        <f t="shared" si="214"/>
        <v>28910.769999999993</v>
      </c>
      <c r="N708" s="153">
        <f t="shared" si="215"/>
        <v>7753.2300000000014</v>
      </c>
      <c r="O708" s="153">
        <f t="shared" si="216"/>
        <v>36663.999999999993</v>
      </c>
      <c r="P708" s="99"/>
      <c r="Q708" s="99"/>
      <c r="R708" s="153">
        <f t="shared" si="217"/>
        <v>0</v>
      </c>
      <c r="S708" s="119">
        <f t="shared" si="218"/>
        <v>28910.769999999993</v>
      </c>
      <c r="T708" s="119">
        <f t="shared" si="219"/>
        <v>7753.2300000000014</v>
      </c>
      <c r="U708" s="154">
        <f t="shared" si="220"/>
        <v>36663.999999999993</v>
      </c>
      <c r="V708" s="104"/>
    </row>
    <row r="709" spans="1:22" s="110" customFormat="1" ht="15.75" x14ac:dyDescent="0.25">
      <c r="A709" s="157">
        <v>12</v>
      </c>
      <c r="B709" s="314"/>
      <c r="C709" s="314"/>
      <c r="D709" s="314"/>
      <c r="E709" s="314"/>
      <c r="F709" s="136" t="s">
        <v>1004</v>
      </c>
      <c r="G709" s="99">
        <v>3389.6400000000008</v>
      </c>
      <c r="H709" s="99">
        <v>175.35999999999996</v>
      </c>
      <c r="I709" s="99">
        <f t="shared" si="211"/>
        <v>3565.0000000000009</v>
      </c>
      <c r="J709" s="102"/>
      <c r="K709" s="102"/>
      <c r="L709" s="153">
        <f t="shared" si="213"/>
        <v>0</v>
      </c>
      <c r="M709" s="153">
        <f t="shared" si="214"/>
        <v>3389.6400000000008</v>
      </c>
      <c r="N709" s="153">
        <f t="shared" si="215"/>
        <v>175.35999999999996</v>
      </c>
      <c r="O709" s="153">
        <f t="shared" si="216"/>
        <v>3565.0000000000009</v>
      </c>
      <c r="P709" s="99"/>
      <c r="Q709" s="99"/>
      <c r="R709" s="153">
        <f t="shared" si="217"/>
        <v>0</v>
      </c>
      <c r="S709" s="119">
        <f t="shared" si="218"/>
        <v>3389.6400000000008</v>
      </c>
      <c r="T709" s="119">
        <f t="shared" si="219"/>
        <v>175.35999999999996</v>
      </c>
      <c r="U709" s="154">
        <f t="shared" si="220"/>
        <v>3565.0000000000009</v>
      </c>
      <c r="V709" s="104"/>
    </row>
    <row r="710" spans="1:22" s="110" customFormat="1" ht="15.75" x14ac:dyDescent="0.25">
      <c r="A710" s="157">
        <v>13</v>
      </c>
      <c r="B710" s="314"/>
      <c r="C710" s="314"/>
      <c r="D710" s="314"/>
      <c r="E710" s="314"/>
      <c r="F710" s="136" t="s">
        <v>1005</v>
      </c>
      <c r="G710" s="99">
        <v>2705.88</v>
      </c>
      <c r="H710" s="99">
        <v>157.12</v>
      </c>
      <c r="I710" s="99">
        <f t="shared" si="211"/>
        <v>2863</v>
      </c>
      <c r="J710" s="102"/>
      <c r="K710" s="102"/>
      <c r="L710" s="153">
        <f t="shared" si="213"/>
        <v>0</v>
      </c>
      <c r="M710" s="153">
        <f t="shared" si="214"/>
        <v>2705.88</v>
      </c>
      <c r="N710" s="153">
        <f t="shared" si="215"/>
        <v>157.12</v>
      </c>
      <c r="O710" s="153">
        <f t="shared" si="216"/>
        <v>2863</v>
      </c>
      <c r="P710" s="99"/>
      <c r="Q710" s="99"/>
      <c r="R710" s="153">
        <f t="shared" si="217"/>
        <v>0</v>
      </c>
      <c r="S710" s="119">
        <f t="shared" si="218"/>
        <v>2705.88</v>
      </c>
      <c r="T710" s="119">
        <f t="shared" si="219"/>
        <v>157.12</v>
      </c>
      <c r="U710" s="154">
        <f t="shared" si="220"/>
        <v>2863</v>
      </c>
      <c r="V710" s="104"/>
    </row>
    <row r="711" spans="1:22" s="110" customFormat="1" ht="15.75" x14ac:dyDescent="0.25">
      <c r="A711" s="157">
        <v>14</v>
      </c>
      <c r="B711" s="314"/>
      <c r="C711" s="314"/>
      <c r="D711" s="314"/>
      <c r="E711" s="314"/>
      <c r="F711" s="125" t="s">
        <v>1006</v>
      </c>
      <c r="G711" s="99">
        <v>12066.130000000003</v>
      </c>
      <c r="H711" s="99">
        <v>656.87</v>
      </c>
      <c r="I711" s="99">
        <f t="shared" si="211"/>
        <v>12723.000000000004</v>
      </c>
      <c r="J711" s="102"/>
      <c r="K711" s="102"/>
      <c r="L711" s="153">
        <f t="shared" si="213"/>
        <v>0</v>
      </c>
      <c r="M711" s="153">
        <f t="shared" si="214"/>
        <v>12066.130000000003</v>
      </c>
      <c r="N711" s="153">
        <f t="shared" si="215"/>
        <v>656.87</v>
      </c>
      <c r="O711" s="153">
        <f t="shared" si="216"/>
        <v>12723.000000000004</v>
      </c>
      <c r="P711" s="99"/>
      <c r="Q711" s="99"/>
      <c r="R711" s="153">
        <f t="shared" si="217"/>
        <v>0</v>
      </c>
      <c r="S711" s="119">
        <f t="shared" si="218"/>
        <v>12066.130000000003</v>
      </c>
      <c r="T711" s="119">
        <f t="shared" si="219"/>
        <v>656.87</v>
      </c>
      <c r="U711" s="154">
        <f t="shared" si="220"/>
        <v>12723.000000000004</v>
      </c>
      <c r="V711" s="104"/>
    </row>
    <row r="712" spans="1:22" s="110" customFormat="1" ht="15.75" x14ac:dyDescent="0.25">
      <c r="A712" s="157">
        <v>15</v>
      </c>
      <c r="B712" s="314"/>
      <c r="C712" s="314"/>
      <c r="D712" s="314"/>
      <c r="E712" s="314"/>
      <c r="F712" s="125" t="s">
        <v>1007</v>
      </c>
      <c r="G712" s="99">
        <v>5330.9800000000005</v>
      </c>
      <c r="H712" s="99">
        <v>63.019999999999982</v>
      </c>
      <c r="I712" s="99">
        <f t="shared" si="211"/>
        <v>5394</v>
      </c>
      <c r="J712" s="102"/>
      <c r="K712" s="102"/>
      <c r="L712" s="153">
        <f t="shared" si="213"/>
        <v>0</v>
      </c>
      <c r="M712" s="153">
        <f t="shared" si="214"/>
        <v>5330.9800000000005</v>
      </c>
      <c r="N712" s="153">
        <f t="shared" si="215"/>
        <v>63.019999999999982</v>
      </c>
      <c r="O712" s="153">
        <f t="shared" si="216"/>
        <v>5394</v>
      </c>
      <c r="P712" s="99"/>
      <c r="Q712" s="99"/>
      <c r="R712" s="153">
        <f t="shared" si="217"/>
        <v>0</v>
      </c>
      <c r="S712" s="119">
        <f t="shared" si="218"/>
        <v>5330.9800000000005</v>
      </c>
      <c r="T712" s="119">
        <f t="shared" si="219"/>
        <v>63.019999999999982</v>
      </c>
      <c r="U712" s="154">
        <f t="shared" si="220"/>
        <v>5394</v>
      </c>
      <c r="V712" s="104"/>
    </row>
    <row r="713" spans="1:22" s="110" customFormat="1" ht="15.75" x14ac:dyDescent="0.25">
      <c r="A713" s="157">
        <v>16</v>
      </c>
      <c r="B713" s="314"/>
      <c r="C713" s="314"/>
      <c r="D713" s="314"/>
      <c r="E713" s="314"/>
      <c r="F713" s="125" t="s">
        <v>1008</v>
      </c>
      <c r="G713" s="99">
        <v>8307.49</v>
      </c>
      <c r="H713" s="99">
        <v>123.50999999999999</v>
      </c>
      <c r="I713" s="99">
        <f t="shared" si="211"/>
        <v>8431</v>
      </c>
      <c r="J713" s="102"/>
      <c r="K713" s="102"/>
      <c r="L713" s="153">
        <f t="shared" si="213"/>
        <v>0</v>
      </c>
      <c r="M713" s="153">
        <f t="shared" si="214"/>
        <v>8307.49</v>
      </c>
      <c r="N713" s="153">
        <f t="shared" si="215"/>
        <v>123.50999999999999</v>
      </c>
      <c r="O713" s="153">
        <f t="shared" si="216"/>
        <v>8431</v>
      </c>
      <c r="P713" s="99"/>
      <c r="Q713" s="99"/>
      <c r="R713" s="153">
        <f t="shared" si="217"/>
        <v>0</v>
      </c>
      <c r="S713" s="119">
        <f t="shared" si="218"/>
        <v>8307.49</v>
      </c>
      <c r="T713" s="119">
        <f t="shared" si="219"/>
        <v>123.50999999999999</v>
      </c>
      <c r="U713" s="154">
        <f t="shared" si="220"/>
        <v>8431</v>
      </c>
      <c r="V713" s="104"/>
    </row>
    <row r="714" spans="1:22" s="108" customFormat="1" ht="15.75" x14ac:dyDescent="0.25">
      <c r="A714" s="327" t="s">
        <v>43</v>
      </c>
      <c r="B714" s="328"/>
      <c r="C714" s="328"/>
      <c r="D714" s="328"/>
      <c r="E714" s="329"/>
      <c r="F714" s="138">
        <f>A713</f>
        <v>16</v>
      </c>
      <c r="G714" s="97">
        <f>SUM(G698:G713)</f>
        <v>214540.79</v>
      </c>
      <c r="H714" s="97">
        <f t="shared" ref="H714:U714" si="223">SUM(H698:H713)</f>
        <v>61833.210000000014</v>
      </c>
      <c r="I714" s="97">
        <f t="shared" si="223"/>
        <v>276374</v>
      </c>
      <c r="J714" s="97">
        <f t="shared" si="223"/>
        <v>0</v>
      </c>
      <c r="K714" s="97">
        <f t="shared" si="223"/>
        <v>0</v>
      </c>
      <c r="L714" s="97">
        <f t="shared" si="223"/>
        <v>0</v>
      </c>
      <c r="M714" s="97">
        <f t="shared" si="223"/>
        <v>214540.79</v>
      </c>
      <c r="N714" s="97">
        <f t="shared" si="223"/>
        <v>61833.210000000014</v>
      </c>
      <c r="O714" s="97">
        <f t="shared" si="223"/>
        <v>276374</v>
      </c>
      <c r="P714" s="97">
        <f t="shared" si="223"/>
        <v>0</v>
      </c>
      <c r="Q714" s="97">
        <f t="shared" si="223"/>
        <v>0</v>
      </c>
      <c r="R714" s="97">
        <f t="shared" si="223"/>
        <v>0</v>
      </c>
      <c r="S714" s="97">
        <f t="shared" si="223"/>
        <v>214540.79</v>
      </c>
      <c r="T714" s="97">
        <f t="shared" si="223"/>
        <v>61833.210000000014</v>
      </c>
      <c r="U714" s="97">
        <f t="shared" si="223"/>
        <v>276374</v>
      </c>
      <c r="V714" s="97"/>
    </row>
    <row r="715" spans="1:22" s="110" customFormat="1" ht="15" customHeight="1" x14ac:dyDescent="0.25">
      <c r="A715" s="157">
        <v>1</v>
      </c>
      <c r="B715" s="314" t="s">
        <v>1216</v>
      </c>
      <c r="C715" s="314" t="s">
        <v>5537</v>
      </c>
      <c r="D715" s="314" t="s">
        <v>5537</v>
      </c>
      <c r="E715" s="314" t="s">
        <v>5547</v>
      </c>
      <c r="F715" s="136" t="s">
        <v>40</v>
      </c>
      <c r="G715" s="99">
        <v>26873.33</v>
      </c>
      <c r="H715" s="99">
        <v>2850.67</v>
      </c>
      <c r="I715" s="99">
        <f t="shared" si="211"/>
        <v>29724</v>
      </c>
      <c r="J715" s="102"/>
      <c r="K715" s="102"/>
      <c r="L715" s="153">
        <f t="shared" si="213"/>
        <v>0</v>
      </c>
      <c r="M715" s="153">
        <f t="shared" si="214"/>
        <v>26873.33</v>
      </c>
      <c r="N715" s="153">
        <f t="shared" si="215"/>
        <v>2850.67</v>
      </c>
      <c r="O715" s="153">
        <f t="shared" si="216"/>
        <v>29724</v>
      </c>
      <c r="P715" s="99"/>
      <c r="Q715" s="99"/>
      <c r="R715" s="153">
        <f t="shared" si="217"/>
        <v>0</v>
      </c>
      <c r="S715" s="119">
        <f t="shared" si="218"/>
        <v>26873.33</v>
      </c>
      <c r="T715" s="119">
        <f t="shared" si="219"/>
        <v>2850.67</v>
      </c>
      <c r="U715" s="154">
        <f t="shared" si="220"/>
        <v>29724</v>
      </c>
      <c r="V715" s="104"/>
    </row>
    <row r="716" spans="1:22" s="110" customFormat="1" ht="15.75" x14ac:dyDescent="0.25">
      <c r="A716" s="157">
        <v>2</v>
      </c>
      <c r="B716" s="314"/>
      <c r="C716" s="314"/>
      <c r="D716" s="314"/>
      <c r="E716" s="314"/>
      <c r="F716" s="136" t="s">
        <v>239</v>
      </c>
      <c r="G716" s="99">
        <v>24280.219999999994</v>
      </c>
      <c r="H716" s="99">
        <v>3156.78</v>
      </c>
      <c r="I716" s="99">
        <f t="shared" si="211"/>
        <v>27436.999999999993</v>
      </c>
      <c r="J716" s="102"/>
      <c r="K716" s="102"/>
      <c r="L716" s="153">
        <f t="shared" si="213"/>
        <v>0</v>
      </c>
      <c r="M716" s="153">
        <f t="shared" si="214"/>
        <v>24280.219999999994</v>
      </c>
      <c r="N716" s="153">
        <f t="shared" si="215"/>
        <v>3156.78</v>
      </c>
      <c r="O716" s="153">
        <f t="shared" si="216"/>
        <v>27436.999999999993</v>
      </c>
      <c r="P716" s="99"/>
      <c r="Q716" s="99"/>
      <c r="R716" s="153">
        <f t="shared" si="217"/>
        <v>0</v>
      </c>
      <c r="S716" s="119">
        <f t="shared" si="218"/>
        <v>24280.219999999994</v>
      </c>
      <c r="T716" s="119">
        <f t="shared" si="219"/>
        <v>3156.78</v>
      </c>
      <c r="U716" s="154">
        <f t="shared" si="220"/>
        <v>27436.999999999993</v>
      </c>
      <c r="V716" s="104"/>
    </row>
    <row r="717" spans="1:22" s="110" customFormat="1" ht="15.75" x14ac:dyDescent="0.25">
      <c r="A717" s="157">
        <v>3</v>
      </c>
      <c r="B717" s="314"/>
      <c r="C717" s="314"/>
      <c r="D717" s="314"/>
      <c r="E717" s="314"/>
      <c r="F717" s="136" t="s">
        <v>1009</v>
      </c>
      <c r="G717" s="99">
        <v>7084.2</v>
      </c>
      <c r="H717" s="99">
        <v>878.8</v>
      </c>
      <c r="I717" s="99">
        <f t="shared" si="211"/>
        <v>7963</v>
      </c>
      <c r="J717" s="102"/>
      <c r="K717" s="102"/>
      <c r="L717" s="153">
        <f t="shared" si="213"/>
        <v>0</v>
      </c>
      <c r="M717" s="153">
        <f t="shared" si="214"/>
        <v>7084.2</v>
      </c>
      <c r="N717" s="153">
        <f t="shared" si="215"/>
        <v>878.8</v>
      </c>
      <c r="O717" s="153">
        <f t="shared" si="216"/>
        <v>7963</v>
      </c>
      <c r="P717" s="99"/>
      <c r="Q717" s="99"/>
      <c r="R717" s="153">
        <f t="shared" si="217"/>
        <v>0</v>
      </c>
      <c r="S717" s="119">
        <f t="shared" si="218"/>
        <v>7084.2</v>
      </c>
      <c r="T717" s="119">
        <f t="shared" si="219"/>
        <v>878.8</v>
      </c>
      <c r="U717" s="154">
        <f t="shared" si="220"/>
        <v>7963</v>
      </c>
      <c r="V717" s="104"/>
    </row>
    <row r="718" spans="1:22" s="110" customFormat="1" ht="15.75" x14ac:dyDescent="0.25">
      <c r="A718" s="157">
        <v>4</v>
      </c>
      <c r="B718" s="314"/>
      <c r="C718" s="314"/>
      <c r="D718" s="314"/>
      <c r="E718" s="314"/>
      <c r="F718" s="136" t="s">
        <v>1010</v>
      </c>
      <c r="G718" s="99">
        <v>1509.409999999998</v>
      </c>
      <c r="H718" s="99">
        <v>680.58999999999992</v>
      </c>
      <c r="I718" s="99">
        <f t="shared" si="211"/>
        <v>2189.9999999999982</v>
      </c>
      <c r="J718" s="102"/>
      <c r="K718" s="102"/>
      <c r="L718" s="153">
        <f t="shared" si="213"/>
        <v>0</v>
      </c>
      <c r="M718" s="153">
        <f t="shared" si="214"/>
        <v>1509.409999999998</v>
      </c>
      <c r="N718" s="153">
        <f t="shared" si="215"/>
        <v>680.58999999999992</v>
      </c>
      <c r="O718" s="153">
        <f t="shared" si="216"/>
        <v>2189.9999999999982</v>
      </c>
      <c r="P718" s="99"/>
      <c r="Q718" s="99"/>
      <c r="R718" s="153">
        <f t="shared" si="217"/>
        <v>0</v>
      </c>
      <c r="S718" s="119">
        <f t="shared" si="218"/>
        <v>1509.409999999998</v>
      </c>
      <c r="T718" s="119">
        <f t="shared" si="219"/>
        <v>680.58999999999992</v>
      </c>
      <c r="U718" s="154">
        <f t="shared" si="220"/>
        <v>2189.9999999999982</v>
      </c>
      <c r="V718" s="104"/>
    </row>
    <row r="719" spans="1:22" s="110" customFormat="1" ht="15.75" x14ac:dyDescent="0.25">
      <c r="A719" s="157">
        <v>5</v>
      </c>
      <c r="B719" s="314"/>
      <c r="C719" s="314"/>
      <c r="D719" s="314"/>
      <c r="E719" s="314"/>
      <c r="F719" s="136" t="s">
        <v>1011</v>
      </c>
      <c r="G719" s="99">
        <v>21355.07</v>
      </c>
      <c r="H719" s="99">
        <v>2314.9299999999998</v>
      </c>
      <c r="I719" s="99">
        <f t="shared" si="211"/>
        <v>23670</v>
      </c>
      <c r="J719" s="102"/>
      <c r="K719" s="102"/>
      <c r="L719" s="153">
        <f t="shared" si="213"/>
        <v>0</v>
      </c>
      <c r="M719" s="153">
        <f t="shared" si="214"/>
        <v>21355.07</v>
      </c>
      <c r="N719" s="153">
        <f t="shared" si="215"/>
        <v>2314.9299999999998</v>
      </c>
      <c r="O719" s="153">
        <f t="shared" si="216"/>
        <v>23670</v>
      </c>
      <c r="P719" s="99"/>
      <c r="Q719" s="99"/>
      <c r="R719" s="153">
        <f t="shared" si="217"/>
        <v>0</v>
      </c>
      <c r="S719" s="119">
        <f t="shared" si="218"/>
        <v>21355.07</v>
      </c>
      <c r="T719" s="119">
        <f t="shared" si="219"/>
        <v>2314.9299999999998</v>
      </c>
      <c r="U719" s="154">
        <f t="shared" si="220"/>
        <v>23670</v>
      </c>
      <c r="V719" s="104"/>
    </row>
    <row r="720" spans="1:22" s="110" customFormat="1" ht="15.75" x14ac:dyDescent="0.25">
      <c r="A720" s="157">
        <v>6</v>
      </c>
      <c r="B720" s="314"/>
      <c r="C720" s="314"/>
      <c r="D720" s="314"/>
      <c r="E720" s="314"/>
      <c r="F720" s="136" t="s">
        <v>1012</v>
      </c>
      <c r="G720" s="99">
        <v>49492.700000000004</v>
      </c>
      <c r="H720" s="99">
        <v>5057.3</v>
      </c>
      <c r="I720" s="99">
        <f t="shared" si="211"/>
        <v>54550.000000000007</v>
      </c>
      <c r="J720" s="102"/>
      <c r="K720" s="102"/>
      <c r="L720" s="153">
        <f t="shared" si="213"/>
        <v>0</v>
      </c>
      <c r="M720" s="153">
        <f t="shared" si="214"/>
        <v>49492.700000000004</v>
      </c>
      <c r="N720" s="153">
        <f t="shared" si="215"/>
        <v>5057.3</v>
      </c>
      <c r="O720" s="153">
        <f t="shared" si="216"/>
        <v>54550.000000000007</v>
      </c>
      <c r="P720" s="99"/>
      <c r="Q720" s="99"/>
      <c r="R720" s="153">
        <f t="shared" si="217"/>
        <v>0</v>
      </c>
      <c r="S720" s="119">
        <f t="shared" si="218"/>
        <v>49492.700000000004</v>
      </c>
      <c r="T720" s="119">
        <f t="shared" si="219"/>
        <v>5057.3</v>
      </c>
      <c r="U720" s="154">
        <f t="shared" si="220"/>
        <v>54550.000000000007</v>
      </c>
      <c r="V720" s="104"/>
    </row>
    <row r="721" spans="1:22" s="110" customFormat="1" ht="15.75" x14ac:dyDescent="0.25">
      <c r="A721" s="157">
        <v>7</v>
      </c>
      <c r="B721" s="314"/>
      <c r="C721" s="314"/>
      <c r="D721" s="314"/>
      <c r="E721" s="314"/>
      <c r="F721" s="136" t="s">
        <v>1013</v>
      </c>
      <c r="G721" s="99">
        <v>14268.870000000003</v>
      </c>
      <c r="H721" s="99">
        <v>1551.13</v>
      </c>
      <c r="I721" s="99">
        <f t="shared" si="211"/>
        <v>15820.000000000004</v>
      </c>
      <c r="J721" s="102"/>
      <c r="K721" s="102"/>
      <c r="L721" s="153">
        <f t="shared" si="213"/>
        <v>0</v>
      </c>
      <c r="M721" s="153">
        <f t="shared" si="214"/>
        <v>14268.870000000003</v>
      </c>
      <c r="N721" s="153">
        <f t="shared" si="215"/>
        <v>1551.13</v>
      </c>
      <c r="O721" s="153">
        <f t="shared" si="216"/>
        <v>15820.000000000004</v>
      </c>
      <c r="P721" s="99"/>
      <c r="Q721" s="99"/>
      <c r="R721" s="153">
        <f t="shared" si="217"/>
        <v>0</v>
      </c>
      <c r="S721" s="119">
        <f t="shared" si="218"/>
        <v>14268.870000000003</v>
      </c>
      <c r="T721" s="119">
        <f t="shared" si="219"/>
        <v>1551.13</v>
      </c>
      <c r="U721" s="154">
        <f t="shared" si="220"/>
        <v>15820.000000000004</v>
      </c>
      <c r="V721" s="104"/>
    </row>
    <row r="722" spans="1:22" s="110" customFormat="1" ht="15.75" x14ac:dyDescent="0.25">
      <c r="A722" s="157">
        <v>8</v>
      </c>
      <c r="B722" s="314"/>
      <c r="C722" s="314"/>
      <c r="D722" s="314"/>
      <c r="E722" s="314"/>
      <c r="F722" s="136" t="s">
        <v>1014</v>
      </c>
      <c r="G722" s="99">
        <v>33029.040000000008</v>
      </c>
      <c r="H722" s="99">
        <v>5218.96</v>
      </c>
      <c r="I722" s="99">
        <f t="shared" si="211"/>
        <v>38248.000000000007</v>
      </c>
      <c r="J722" s="102"/>
      <c r="K722" s="102"/>
      <c r="L722" s="153">
        <f t="shared" si="213"/>
        <v>0</v>
      </c>
      <c r="M722" s="153">
        <f t="shared" si="214"/>
        <v>33029.040000000008</v>
      </c>
      <c r="N722" s="153">
        <f t="shared" si="215"/>
        <v>5218.96</v>
      </c>
      <c r="O722" s="153">
        <f t="shared" si="216"/>
        <v>38248.000000000007</v>
      </c>
      <c r="P722" s="99"/>
      <c r="Q722" s="99"/>
      <c r="R722" s="153">
        <f t="shared" si="217"/>
        <v>0</v>
      </c>
      <c r="S722" s="119">
        <f t="shared" si="218"/>
        <v>33029.040000000008</v>
      </c>
      <c r="T722" s="119">
        <f t="shared" si="219"/>
        <v>5218.96</v>
      </c>
      <c r="U722" s="154">
        <f t="shared" si="220"/>
        <v>38248.000000000007</v>
      </c>
      <c r="V722" s="104"/>
    </row>
    <row r="723" spans="1:22" s="110" customFormat="1" ht="15.75" x14ac:dyDescent="0.25">
      <c r="A723" s="157">
        <v>9</v>
      </c>
      <c r="B723" s="314"/>
      <c r="C723" s="314"/>
      <c r="D723" s="314"/>
      <c r="E723" s="314"/>
      <c r="F723" s="136" t="s">
        <v>1015</v>
      </c>
      <c r="G723" s="99">
        <v>26867.040000000005</v>
      </c>
      <c r="H723" s="99">
        <v>3311.9599999999996</v>
      </c>
      <c r="I723" s="99">
        <f t="shared" si="211"/>
        <v>30179.000000000004</v>
      </c>
      <c r="J723" s="102"/>
      <c r="K723" s="102"/>
      <c r="L723" s="153">
        <f t="shared" si="213"/>
        <v>0</v>
      </c>
      <c r="M723" s="153">
        <f t="shared" si="214"/>
        <v>26867.040000000005</v>
      </c>
      <c r="N723" s="153">
        <f t="shared" si="215"/>
        <v>3311.9599999999996</v>
      </c>
      <c r="O723" s="153">
        <f t="shared" si="216"/>
        <v>30179.000000000004</v>
      </c>
      <c r="P723" s="99"/>
      <c r="Q723" s="99"/>
      <c r="R723" s="153">
        <f t="shared" si="217"/>
        <v>0</v>
      </c>
      <c r="S723" s="119">
        <f t="shared" si="218"/>
        <v>26867.040000000005</v>
      </c>
      <c r="T723" s="119">
        <f t="shared" si="219"/>
        <v>3311.9599999999996</v>
      </c>
      <c r="U723" s="154">
        <f t="shared" si="220"/>
        <v>30179.000000000004</v>
      </c>
      <c r="V723" s="104"/>
    </row>
    <row r="724" spans="1:22" s="110" customFormat="1" ht="15.75" x14ac:dyDescent="0.25">
      <c r="A724" s="157">
        <v>10</v>
      </c>
      <c r="B724" s="314"/>
      <c r="C724" s="314"/>
      <c r="D724" s="314"/>
      <c r="E724" s="314"/>
      <c r="F724" s="136" t="s">
        <v>1016</v>
      </c>
      <c r="G724" s="99">
        <v>4507.26</v>
      </c>
      <c r="H724" s="99">
        <v>1243.74</v>
      </c>
      <c r="I724" s="99">
        <f t="shared" ref="I724:I787" si="224">+G724+H724</f>
        <v>5751</v>
      </c>
      <c r="J724" s="102"/>
      <c r="K724" s="102"/>
      <c r="L724" s="153">
        <f t="shared" si="213"/>
        <v>0</v>
      </c>
      <c r="M724" s="153">
        <f t="shared" si="214"/>
        <v>4507.26</v>
      </c>
      <c r="N724" s="153">
        <f t="shared" si="215"/>
        <v>1243.74</v>
      </c>
      <c r="O724" s="153">
        <f t="shared" si="216"/>
        <v>5751</v>
      </c>
      <c r="P724" s="99"/>
      <c r="Q724" s="99"/>
      <c r="R724" s="153">
        <f t="shared" si="217"/>
        <v>0</v>
      </c>
      <c r="S724" s="119">
        <f t="shared" si="218"/>
        <v>4507.26</v>
      </c>
      <c r="T724" s="119">
        <f t="shared" si="219"/>
        <v>1243.74</v>
      </c>
      <c r="U724" s="154">
        <f t="shared" si="220"/>
        <v>5751</v>
      </c>
      <c r="V724" s="104"/>
    </row>
    <row r="725" spans="1:22" s="110" customFormat="1" ht="15.75" x14ac:dyDescent="0.25">
      <c r="A725" s="157">
        <v>11</v>
      </c>
      <c r="B725" s="314"/>
      <c r="C725" s="314"/>
      <c r="D725" s="314"/>
      <c r="E725" s="314"/>
      <c r="F725" s="136" t="s">
        <v>1017</v>
      </c>
      <c r="G725" s="99">
        <v>14074.15</v>
      </c>
      <c r="H725" s="99">
        <v>3488.8500000000004</v>
      </c>
      <c r="I725" s="99">
        <f t="shared" si="224"/>
        <v>17563</v>
      </c>
      <c r="J725" s="102"/>
      <c r="K725" s="102"/>
      <c r="L725" s="153">
        <f t="shared" si="213"/>
        <v>0</v>
      </c>
      <c r="M725" s="153">
        <f t="shared" si="214"/>
        <v>14074.15</v>
      </c>
      <c r="N725" s="153">
        <f t="shared" si="215"/>
        <v>3488.8500000000004</v>
      </c>
      <c r="O725" s="153">
        <f t="shared" si="216"/>
        <v>17563</v>
      </c>
      <c r="P725" s="99"/>
      <c r="Q725" s="99"/>
      <c r="R725" s="153">
        <f t="shared" si="217"/>
        <v>0</v>
      </c>
      <c r="S725" s="119">
        <f t="shared" si="218"/>
        <v>14074.15</v>
      </c>
      <c r="T725" s="119">
        <f t="shared" si="219"/>
        <v>3488.8500000000004</v>
      </c>
      <c r="U725" s="154">
        <f t="shared" si="220"/>
        <v>17563</v>
      </c>
      <c r="V725" s="104"/>
    </row>
    <row r="726" spans="1:22" s="110" customFormat="1" ht="15.75" x14ac:dyDescent="0.25">
      <c r="A726" s="157">
        <v>12</v>
      </c>
      <c r="B726" s="314"/>
      <c r="C726" s="314"/>
      <c r="D726" s="314"/>
      <c r="E726" s="314"/>
      <c r="F726" s="136" t="s">
        <v>1018</v>
      </c>
      <c r="G726" s="99">
        <v>5049.8599999999997</v>
      </c>
      <c r="H726" s="99">
        <v>2595.1400000000003</v>
      </c>
      <c r="I726" s="99">
        <f t="shared" si="224"/>
        <v>7645</v>
      </c>
      <c r="J726" s="102"/>
      <c r="K726" s="102"/>
      <c r="L726" s="153">
        <f t="shared" ref="L726:L781" si="225">J726+K726</f>
        <v>0</v>
      </c>
      <c r="M726" s="153">
        <f t="shared" ref="M726:M781" si="226">G726+J726</f>
        <v>5049.8599999999997</v>
      </c>
      <c r="N726" s="153">
        <f t="shared" ref="N726:N781" si="227">H726+K726</f>
        <v>2595.1400000000003</v>
      </c>
      <c r="O726" s="153">
        <f t="shared" ref="O726:O781" si="228">I726+L726</f>
        <v>7645</v>
      </c>
      <c r="P726" s="99"/>
      <c r="Q726" s="99"/>
      <c r="R726" s="153">
        <f t="shared" ref="R726:R781" si="229">P726+Q726</f>
        <v>0</v>
      </c>
      <c r="S726" s="119">
        <f t="shared" ref="S726:S781" si="230">M726-P726</f>
        <v>5049.8599999999997</v>
      </c>
      <c r="T726" s="119">
        <f t="shared" ref="T726:T781" si="231">N726-Q726</f>
        <v>2595.1400000000003</v>
      </c>
      <c r="U726" s="154">
        <f t="shared" ref="U726:U781" si="232">O726-R726</f>
        <v>7645</v>
      </c>
      <c r="V726" s="104"/>
    </row>
    <row r="727" spans="1:22" s="110" customFormat="1" ht="15.75" x14ac:dyDescent="0.25">
      <c r="A727" s="157">
        <v>13</v>
      </c>
      <c r="B727" s="314"/>
      <c r="C727" s="314"/>
      <c r="D727" s="314"/>
      <c r="E727" s="314"/>
      <c r="F727" s="136" t="s">
        <v>1019</v>
      </c>
      <c r="G727" s="99">
        <v>-7408.07</v>
      </c>
      <c r="H727" s="99">
        <v>1594.0700000000002</v>
      </c>
      <c r="I727" s="99">
        <f t="shared" si="224"/>
        <v>-5814</v>
      </c>
      <c r="J727" s="102"/>
      <c r="K727" s="102"/>
      <c r="L727" s="153">
        <f t="shared" si="225"/>
        <v>0</v>
      </c>
      <c r="M727" s="153">
        <f t="shared" si="226"/>
        <v>-7408.07</v>
      </c>
      <c r="N727" s="153">
        <f t="shared" si="227"/>
        <v>1594.0700000000002</v>
      </c>
      <c r="O727" s="153">
        <f t="shared" si="228"/>
        <v>-5814</v>
      </c>
      <c r="P727" s="99"/>
      <c r="Q727" s="99"/>
      <c r="R727" s="153">
        <f t="shared" si="229"/>
        <v>0</v>
      </c>
      <c r="S727" s="119">
        <f t="shared" si="230"/>
        <v>-7408.07</v>
      </c>
      <c r="T727" s="119">
        <f t="shared" si="231"/>
        <v>1594.0700000000002</v>
      </c>
      <c r="U727" s="154">
        <f t="shared" si="232"/>
        <v>-5814</v>
      </c>
      <c r="V727" s="104"/>
    </row>
    <row r="728" spans="1:22" s="110" customFormat="1" ht="15.75" x14ac:dyDescent="0.25">
      <c r="A728" s="157">
        <v>14</v>
      </c>
      <c r="B728" s="314"/>
      <c r="C728" s="314"/>
      <c r="D728" s="314"/>
      <c r="E728" s="314"/>
      <c r="F728" s="136" t="s">
        <v>295</v>
      </c>
      <c r="G728" s="99">
        <v>20259.100000000002</v>
      </c>
      <c r="H728" s="99">
        <v>2448.9</v>
      </c>
      <c r="I728" s="99">
        <f t="shared" si="224"/>
        <v>22708.000000000004</v>
      </c>
      <c r="J728" s="102"/>
      <c r="K728" s="102"/>
      <c r="L728" s="153">
        <f t="shared" si="225"/>
        <v>0</v>
      </c>
      <c r="M728" s="153">
        <f t="shared" si="226"/>
        <v>20259.100000000002</v>
      </c>
      <c r="N728" s="153">
        <f t="shared" si="227"/>
        <v>2448.9</v>
      </c>
      <c r="O728" s="153">
        <f t="shared" si="228"/>
        <v>22708.000000000004</v>
      </c>
      <c r="P728" s="99"/>
      <c r="Q728" s="99"/>
      <c r="R728" s="153">
        <f t="shared" si="229"/>
        <v>0</v>
      </c>
      <c r="S728" s="119">
        <f t="shared" si="230"/>
        <v>20259.100000000002</v>
      </c>
      <c r="T728" s="119">
        <f t="shared" si="231"/>
        <v>2448.9</v>
      </c>
      <c r="U728" s="154">
        <f t="shared" si="232"/>
        <v>22708.000000000004</v>
      </c>
      <c r="V728" s="104"/>
    </row>
    <row r="729" spans="1:22" s="110" customFormat="1" ht="15.75" x14ac:dyDescent="0.25">
      <c r="A729" s="157">
        <v>15</v>
      </c>
      <c r="B729" s="314"/>
      <c r="C729" s="314"/>
      <c r="D729" s="314"/>
      <c r="E729" s="314"/>
      <c r="F729" s="136" t="s">
        <v>574</v>
      </c>
      <c r="G729" s="99">
        <v>13304.43</v>
      </c>
      <c r="H729" s="99">
        <v>1645.57</v>
      </c>
      <c r="I729" s="99">
        <f t="shared" si="224"/>
        <v>14950</v>
      </c>
      <c r="J729" s="102"/>
      <c r="K729" s="102"/>
      <c r="L729" s="153">
        <f t="shared" si="225"/>
        <v>0</v>
      </c>
      <c r="M729" s="153">
        <f t="shared" si="226"/>
        <v>13304.43</v>
      </c>
      <c r="N729" s="153">
        <f t="shared" si="227"/>
        <v>1645.57</v>
      </c>
      <c r="O729" s="153">
        <f t="shared" si="228"/>
        <v>14950</v>
      </c>
      <c r="P729" s="99"/>
      <c r="Q729" s="99"/>
      <c r="R729" s="153">
        <f t="shared" si="229"/>
        <v>0</v>
      </c>
      <c r="S729" s="119">
        <f t="shared" si="230"/>
        <v>13304.43</v>
      </c>
      <c r="T729" s="119">
        <f t="shared" si="231"/>
        <v>1645.57</v>
      </c>
      <c r="U729" s="154">
        <f t="shared" si="232"/>
        <v>14950</v>
      </c>
      <c r="V729" s="104"/>
    </row>
    <row r="730" spans="1:22" s="110" customFormat="1" ht="15.75" x14ac:dyDescent="0.25">
      <c r="A730" s="157">
        <v>16</v>
      </c>
      <c r="B730" s="314"/>
      <c r="C730" s="314"/>
      <c r="D730" s="314"/>
      <c r="E730" s="314"/>
      <c r="F730" s="136" t="s">
        <v>576</v>
      </c>
      <c r="G730" s="99">
        <v>12699.160000000002</v>
      </c>
      <c r="H730" s="99">
        <v>5633.8399999999992</v>
      </c>
      <c r="I730" s="99">
        <f t="shared" si="224"/>
        <v>18333</v>
      </c>
      <c r="J730" s="102"/>
      <c r="K730" s="102"/>
      <c r="L730" s="153">
        <f t="shared" si="225"/>
        <v>0</v>
      </c>
      <c r="M730" s="153">
        <f t="shared" si="226"/>
        <v>12699.160000000002</v>
      </c>
      <c r="N730" s="153">
        <f t="shared" si="227"/>
        <v>5633.8399999999992</v>
      </c>
      <c r="O730" s="153">
        <f t="shared" si="228"/>
        <v>18333</v>
      </c>
      <c r="P730" s="99"/>
      <c r="Q730" s="99"/>
      <c r="R730" s="153">
        <f t="shared" si="229"/>
        <v>0</v>
      </c>
      <c r="S730" s="119">
        <f t="shared" si="230"/>
        <v>12699.160000000002</v>
      </c>
      <c r="T730" s="119">
        <f t="shared" si="231"/>
        <v>5633.8399999999992</v>
      </c>
      <c r="U730" s="154">
        <f t="shared" si="232"/>
        <v>18333</v>
      </c>
      <c r="V730" s="104"/>
    </row>
    <row r="731" spans="1:22" s="110" customFormat="1" ht="15.75" x14ac:dyDescent="0.25">
      <c r="A731" s="157">
        <v>17</v>
      </c>
      <c r="B731" s="314"/>
      <c r="C731" s="314"/>
      <c r="D731" s="314"/>
      <c r="E731" s="314"/>
      <c r="F731" s="136" t="s">
        <v>1020</v>
      </c>
      <c r="G731" s="99">
        <v>0</v>
      </c>
      <c r="H731" s="99">
        <v>0</v>
      </c>
      <c r="I731" s="99">
        <f t="shared" si="224"/>
        <v>0</v>
      </c>
      <c r="J731" s="102"/>
      <c r="K731" s="102"/>
      <c r="L731" s="153">
        <f t="shared" si="225"/>
        <v>0</v>
      </c>
      <c r="M731" s="153">
        <f t="shared" si="226"/>
        <v>0</v>
      </c>
      <c r="N731" s="153">
        <f t="shared" si="227"/>
        <v>0</v>
      </c>
      <c r="O731" s="153">
        <f t="shared" si="228"/>
        <v>0</v>
      </c>
      <c r="P731" s="99"/>
      <c r="Q731" s="99"/>
      <c r="R731" s="153">
        <f t="shared" si="229"/>
        <v>0</v>
      </c>
      <c r="S731" s="119">
        <f t="shared" si="230"/>
        <v>0</v>
      </c>
      <c r="T731" s="119">
        <f t="shared" si="231"/>
        <v>0</v>
      </c>
      <c r="U731" s="154">
        <f t="shared" si="232"/>
        <v>0</v>
      </c>
      <c r="V731" s="104"/>
    </row>
    <row r="732" spans="1:22" s="110" customFormat="1" ht="15.75" x14ac:dyDescent="0.25">
      <c r="A732" s="157">
        <v>18</v>
      </c>
      <c r="B732" s="314"/>
      <c r="C732" s="314"/>
      <c r="D732" s="314"/>
      <c r="E732" s="314"/>
      <c r="F732" s="136" t="s">
        <v>241</v>
      </c>
      <c r="G732" s="99">
        <v>55043.479999999996</v>
      </c>
      <c r="H732" s="99">
        <v>7421.52</v>
      </c>
      <c r="I732" s="99">
        <f t="shared" si="224"/>
        <v>62465</v>
      </c>
      <c r="J732" s="102"/>
      <c r="K732" s="102"/>
      <c r="L732" s="153">
        <f t="shared" si="225"/>
        <v>0</v>
      </c>
      <c r="M732" s="153">
        <f t="shared" si="226"/>
        <v>55043.479999999996</v>
      </c>
      <c r="N732" s="153">
        <f t="shared" si="227"/>
        <v>7421.52</v>
      </c>
      <c r="O732" s="153">
        <f t="shared" si="228"/>
        <v>62465</v>
      </c>
      <c r="P732" s="99"/>
      <c r="Q732" s="99"/>
      <c r="R732" s="153">
        <f t="shared" si="229"/>
        <v>0</v>
      </c>
      <c r="S732" s="119">
        <f t="shared" si="230"/>
        <v>55043.479999999996</v>
      </c>
      <c r="T732" s="119">
        <f t="shared" si="231"/>
        <v>7421.52</v>
      </c>
      <c r="U732" s="154">
        <f t="shared" si="232"/>
        <v>62465</v>
      </c>
      <c r="V732" s="104"/>
    </row>
    <row r="733" spans="1:22" s="110" customFormat="1" ht="15.75" x14ac:dyDescent="0.25">
      <c r="A733" s="157">
        <v>19</v>
      </c>
      <c r="B733" s="314"/>
      <c r="C733" s="314"/>
      <c r="D733" s="314"/>
      <c r="E733" s="314"/>
      <c r="F733" s="136" t="s">
        <v>242</v>
      </c>
      <c r="G733" s="99">
        <v>265.79999999999927</v>
      </c>
      <c r="H733" s="99">
        <v>2125.1999999999998</v>
      </c>
      <c r="I733" s="99">
        <f t="shared" si="224"/>
        <v>2390.9999999999991</v>
      </c>
      <c r="J733" s="102"/>
      <c r="K733" s="102"/>
      <c r="L733" s="153">
        <f t="shared" si="225"/>
        <v>0</v>
      </c>
      <c r="M733" s="153">
        <f t="shared" si="226"/>
        <v>265.79999999999927</v>
      </c>
      <c r="N733" s="153">
        <f t="shared" si="227"/>
        <v>2125.1999999999998</v>
      </c>
      <c r="O733" s="153">
        <f t="shared" si="228"/>
        <v>2390.9999999999991</v>
      </c>
      <c r="P733" s="99"/>
      <c r="Q733" s="99"/>
      <c r="R733" s="153">
        <f t="shared" si="229"/>
        <v>0</v>
      </c>
      <c r="S733" s="119">
        <f t="shared" si="230"/>
        <v>265.79999999999927</v>
      </c>
      <c r="T733" s="119">
        <f t="shared" si="231"/>
        <v>2125.1999999999998</v>
      </c>
      <c r="U733" s="154">
        <f t="shared" si="232"/>
        <v>2390.9999999999991</v>
      </c>
      <c r="V733" s="104"/>
    </row>
    <row r="734" spans="1:22" s="110" customFormat="1" ht="15.75" x14ac:dyDescent="0.25">
      <c r="A734" s="157">
        <v>20</v>
      </c>
      <c r="B734" s="314"/>
      <c r="C734" s="314"/>
      <c r="D734" s="314"/>
      <c r="E734" s="314"/>
      <c r="F734" s="136" t="s">
        <v>1021</v>
      </c>
      <c r="G734" s="99">
        <v>-4565.0200000000041</v>
      </c>
      <c r="H734" s="99">
        <v>825.02000000000044</v>
      </c>
      <c r="I734" s="99">
        <f t="shared" si="224"/>
        <v>-3740.0000000000036</v>
      </c>
      <c r="J734" s="102"/>
      <c r="K734" s="102"/>
      <c r="L734" s="153">
        <f t="shared" si="225"/>
        <v>0</v>
      </c>
      <c r="M734" s="153">
        <f t="shared" si="226"/>
        <v>-4565.0200000000041</v>
      </c>
      <c r="N734" s="153">
        <f t="shared" si="227"/>
        <v>825.02000000000044</v>
      </c>
      <c r="O734" s="153">
        <f t="shared" si="228"/>
        <v>-3740.0000000000036</v>
      </c>
      <c r="P734" s="99"/>
      <c r="Q734" s="99"/>
      <c r="R734" s="153">
        <f t="shared" si="229"/>
        <v>0</v>
      </c>
      <c r="S734" s="119">
        <f t="shared" si="230"/>
        <v>-4565.0200000000041</v>
      </c>
      <c r="T734" s="119">
        <f t="shared" si="231"/>
        <v>825.02000000000044</v>
      </c>
      <c r="U734" s="154">
        <f t="shared" si="232"/>
        <v>-3740.0000000000036</v>
      </c>
      <c r="V734" s="104"/>
    </row>
    <row r="735" spans="1:22" s="110" customFormat="1" ht="15.75" x14ac:dyDescent="0.25">
      <c r="A735" s="157">
        <v>21</v>
      </c>
      <c r="B735" s="314"/>
      <c r="C735" s="314"/>
      <c r="D735" s="314"/>
      <c r="E735" s="314"/>
      <c r="F735" s="136" t="s">
        <v>1022</v>
      </c>
      <c r="G735" s="99">
        <v>-744.76999999999862</v>
      </c>
      <c r="H735" s="99">
        <v>1027.77</v>
      </c>
      <c r="I735" s="99">
        <f t="shared" si="224"/>
        <v>283.00000000000136</v>
      </c>
      <c r="J735" s="102"/>
      <c r="K735" s="102"/>
      <c r="L735" s="153">
        <f t="shared" si="225"/>
        <v>0</v>
      </c>
      <c r="M735" s="153">
        <f t="shared" si="226"/>
        <v>-744.76999999999862</v>
      </c>
      <c r="N735" s="153">
        <f t="shared" si="227"/>
        <v>1027.77</v>
      </c>
      <c r="O735" s="153">
        <f t="shared" si="228"/>
        <v>283.00000000000136</v>
      </c>
      <c r="P735" s="99"/>
      <c r="Q735" s="99"/>
      <c r="R735" s="153">
        <f t="shared" si="229"/>
        <v>0</v>
      </c>
      <c r="S735" s="119">
        <f t="shared" si="230"/>
        <v>-744.76999999999862</v>
      </c>
      <c r="T735" s="119">
        <f t="shared" si="231"/>
        <v>1027.77</v>
      </c>
      <c r="U735" s="154">
        <f t="shared" si="232"/>
        <v>283.00000000000136</v>
      </c>
      <c r="V735" s="104"/>
    </row>
    <row r="736" spans="1:22" s="110" customFormat="1" ht="15.75" x14ac:dyDescent="0.25">
      <c r="A736" s="157">
        <v>22</v>
      </c>
      <c r="B736" s="314"/>
      <c r="C736" s="314"/>
      <c r="D736" s="314"/>
      <c r="E736" s="314"/>
      <c r="F736" s="136" t="s">
        <v>1023</v>
      </c>
      <c r="G736" s="99">
        <v>0</v>
      </c>
      <c r="H736" s="99">
        <v>0</v>
      </c>
      <c r="I736" s="99">
        <f t="shared" si="224"/>
        <v>0</v>
      </c>
      <c r="J736" s="102"/>
      <c r="K736" s="102"/>
      <c r="L736" s="153">
        <f t="shared" si="225"/>
        <v>0</v>
      </c>
      <c r="M736" s="153">
        <f t="shared" si="226"/>
        <v>0</v>
      </c>
      <c r="N736" s="153">
        <f t="shared" si="227"/>
        <v>0</v>
      </c>
      <c r="O736" s="153">
        <f t="shared" si="228"/>
        <v>0</v>
      </c>
      <c r="P736" s="99"/>
      <c r="Q736" s="99"/>
      <c r="R736" s="153">
        <f t="shared" si="229"/>
        <v>0</v>
      </c>
      <c r="S736" s="119">
        <f t="shared" si="230"/>
        <v>0</v>
      </c>
      <c r="T736" s="119">
        <f t="shared" si="231"/>
        <v>0</v>
      </c>
      <c r="U736" s="154">
        <f t="shared" si="232"/>
        <v>0</v>
      </c>
      <c r="V736" s="104"/>
    </row>
    <row r="737" spans="1:22" s="110" customFormat="1" ht="15.75" x14ac:dyDescent="0.25">
      <c r="A737" s="157">
        <v>23</v>
      </c>
      <c r="B737" s="314"/>
      <c r="C737" s="314"/>
      <c r="D737" s="314"/>
      <c r="E737" s="314"/>
      <c r="F737" s="136" t="s">
        <v>1024</v>
      </c>
      <c r="G737" s="99">
        <v>3513.7999999999993</v>
      </c>
      <c r="H737" s="99">
        <v>241.19999999999993</v>
      </c>
      <c r="I737" s="99">
        <f t="shared" si="224"/>
        <v>3754.9999999999991</v>
      </c>
      <c r="J737" s="102"/>
      <c r="K737" s="102"/>
      <c r="L737" s="153">
        <f t="shared" si="225"/>
        <v>0</v>
      </c>
      <c r="M737" s="153">
        <f t="shared" si="226"/>
        <v>3513.7999999999993</v>
      </c>
      <c r="N737" s="153">
        <f t="shared" si="227"/>
        <v>241.19999999999993</v>
      </c>
      <c r="O737" s="153">
        <f t="shared" si="228"/>
        <v>3754.9999999999991</v>
      </c>
      <c r="P737" s="99"/>
      <c r="Q737" s="99"/>
      <c r="R737" s="153">
        <f t="shared" si="229"/>
        <v>0</v>
      </c>
      <c r="S737" s="119">
        <f t="shared" si="230"/>
        <v>3513.7999999999993</v>
      </c>
      <c r="T737" s="119">
        <f t="shared" si="231"/>
        <v>241.19999999999993</v>
      </c>
      <c r="U737" s="154">
        <f t="shared" si="232"/>
        <v>3754.9999999999991</v>
      </c>
      <c r="V737" s="104"/>
    </row>
    <row r="738" spans="1:22" s="108" customFormat="1" ht="15.75" x14ac:dyDescent="0.25">
      <c r="A738" s="327" t="s">
        <v>43</v>
      </c>
      <c r="B738" s="328"/>
      <c r="C738" s="328"/>
      <c r="D738" s="328"/>
      <c r="E738" s="329"/>
      <c r="F738" s="138">
        <f>A737</f>
        <v>23</v>
      </c>
      <c r="G738" s="97">
        <f>SUM(G715:G737)</f>
        <v>320759.05999999988</v>
      </c>
      <c r="H738" s="97">
        <f t="shared" ref="H738:V738" si="233">SUM(H715:H737)</f>
        <v>55311.939999999995</v>
      </c>
      <c r="I738" s="97">
        <f t="shared" si="233"/>
        <v>376071</v>
      </c>
      <c r="J738" s="97">
        <f t="shared" si="233"/>
        <v>0</v>
      </c>
      <c r="K738" s="97">
        <f t="shared" si="233"/>
        <v>0</v>
      </c>
      <c r="L738" s="97">
        <f t="shared" si="233"/>
        <v>0</v>
      </c>
      <c r="M738" s="97">
        <f t="shared" si="233"/>
        <v>320759.05999999988</v>
      </c>
      <c r="N738" s="97">
        <f t="shared" si="233"/>
        <v>55311.939999999995</v>
      </c>
      <c r="O738" s="97">
        <f t="shared" si="233"/>
        <v>376071</v>
      </c>
      <c r="P738" s="97">
        <f t="shared" si="233"/>
        <v>0</v>
      </c>
      <c r="Q738" s="97">
        <f t="shared" si="233"/>
        <v>0</v>
      </c>
      <c r="R738" s="97">
        <f t="shared" si="233"/>
        <v>0</v>
      </c>
      <c r="S738" s="97">
        <f t="shared" si="233"/>
        <v>320759.05999999988</v>
      </c>
      <c r="T738" s="97">
        <f t="shared" si="233"/>
        <v>55311.939999999995</v>
      </c>
      <c r="U738" s="97">
        <f t="shared" si="233"/>
        <v>376071</v>
      </c>
      <c r="V738" s="97">
        <f t="shared" si="233"/>
        <v>0</v>
      </c>
    </row>
    <row r="739" spans="1:22" s="110" customFormat="1" ht="15.75" x14ac:dyDescent="0.25">
      <c r="A739" s="157">
        <v>1</v>
      </c>
      <c r="B739" s="314" t="s">
        <v>1216</v>
      </c>
      <c r="C739" s="314" t="s">
        <v>5537</v>
      </c>
      <c r="D739" s="314" t="s">
        <v>5537</v>
      </c>
      <c r="E739" s="314" t="s">
        <v>5548</v>
      </c>
      <c r="F739" s="136" t="s">
        <v>291</v>
      </c>
      <c r="G739" s="99">
        <v>19003.16</v>
      </c>
      <c r="H739" s="99">
        <v>1551.8400000000004</v>
      </c>
      <c r="I739" s="99">
        <f t="shared" si="224"/>
        <v>20555</v>
      </c>
      <c r="J739" s="102"/>
      <c r="K739" s="102"/>
      <c r="L739" s="153">
        <f t="shared" si="225"/>
        <v>0</v>
      </c>
      <c r="M739" s="153">
        <f t="shared" si="226"/>
        <v>19003.16</v>
      </c>
      <c r="N739" s="153">
        <f t="shared" si="227"/>
        <v>1551.8400000000004</v>
      </c>
      <c r="O739" s="153">
        <f t="shared" si="228"/>
        <v>20555</v>
      </c>
      <c r="P739" s="99"/>
      <c r="Q739" s="99"/>
      <c r="R739" s="153">
        <f t="shared" si="229"/>
        <v>0</v>
      </c>
      <c r="S739" s="119">
        <f t="shared" si="230"/>
        <v>19003.16</v>
      </c>
      <c r="T739" s="119">
        <f t="shared" si="231"/>
        <v>1551.8400000000004</v>
      </c>
      <c r="U739" s="154">
        <f t="shared" si="232"/>
        <v>20555</v>
      </c>
      <c r="V739" s="104"/>
    </row>
    <row r="740" spans="1:22" s="110" customFormat="1" ht="15.75" x14ac:dyDescent="0.25">
      <c r="A740" s="157">
        <v>2</v>
      </c>
      <c r="B740" s="314"/>
      <c r="C740" s="314"/>
      <c r="D740" s="314"/>
      <c r="E740" s="314"/>
      <c r="F740" s="136" t="s">
        <v>292</v>
      </c>
      <c r="G740" s="99">
        <v>16197.599999999999</v>
      </c>
      <c r="H740" s="99">
        <v>1494.4</v>
      </c>
      <c r="I740" s="99">
        <f t="shared" si="224"/>
        <v>17692</v>
      </c>
      <c r="J740" s="102"/>
      <c r="K740" s="102"/>
      <c r="L740" s="153">
        <f t="shared" si="225"/>
        <v>0</v>
      </c>
      <c r="M740" s="153">
        <f t="shared" si="226"/>
        <v>16197.599999999999</v>
      </c>
      <c r="N740" s="153">
        <f t="shared" si="227"/>
        <v>1494.4</v>
      </c>
      <c r="O740" s="153">
        <f t="shared" si="228"/>
        <v>17692</v>
      </c>
      <c r="P740" s="99"/>
      <c r="Q740" s="99"/>
      <c r="R740" s="153">
        <f t="shared" si="229"/>
        <v>0</v>
      </c>
      <c r="S740" s="119">
        <f t="shared" si="230"/>
        <v>16197.599999999999</v>
      </c>
      <c r="T740" s="119">
        <f t="shared" si="231"/>
        <v>1494.4</v>
      </c>
      <c r="U740" s="154">
        <f t="shared" si="232"/>
        <v>17692</v>
      </c>
      <c r="V740" s="104"/>
    </row>
    <row r="741" spans="1:22" s="110" customFormat="1" ht="15.75" x14ac:dyDescent="0.25">
      <c r="A741" s="157">
        <v>3</v>
      </c>
      <c r="B741" s="314"/>
      <c r="C741" s="314"/>
      <c r="D741" s="314"/>
      <c r="E741" s="314"/>
      <c r="F741" s="136" t="s">
        <v>163</v>
      </c>
      <c r="G741" s="99">
        <v>19953.379999999997</v>
      </c>
      <c r="H741" s="99">
        <v>2836.6200000000003</v>
      </c>
      <c r="I741" s="99">
        <f t="shared" si="224"/>
        <v>22789.999999999996</v>
      </c>
      <c r="J741" s="102"/>
      <c r="K741" s="102"/>
      <c r="L741" s="153">
        <f t="shared" si="225"/>
        <v>0</v>
      </c>
      <c r="M741" s="153">
        <f t="shared" si="226"/>
        <v>19953.379999999997</v>
      </c>
      <c r="N741" s="153">
        <f t="shared" si="227"/>
        <v>2836.6200000000003</v>
      </c>
      <c r="O741" s="153">
        <f t="shared" si="228"/>
        <v>22789.999999999996</v>
      </c>
      <c r="P741" s="99"/>
      <c r="Q741" s="99"/>
      <c r="R741" s="153">
        <f t="shared" si="229"/>
        <v>0</v>
      </c>
      <c r="S741" s="119">
        <f t="shared" si="230"/>
        <v>19953.379999999997</v>
      </c>
      <c r="T741" s="119">
        <f t="shared" si="231"/>
        <v>2836.6200000000003</v>
      </c>
      <c r="U741" s="154">
        <f t="shared" si="232"/>
        <v>22789.999999999996</v>
      </c>
      <c r="V741" s="104"/>
    </row>
    <row r="742" spans="1:22" s="110" customFormat="1" ht="15.75" x14ac:dyDescent="0.25">
      <c r="A742" s="157">
        <v>4</v>
      </c>
      <c r="B742" s="314"/>
      <c r="C742" s="314"/>
      <c r="D742" s="314"/>
      <c r="E742" s="314"/>
      <c r="F742" s="136" t="s">
        <v>164</v>
      </c>
      <c r="G742" s="99">
        <v>17953.34</v>
      </c>
      <c r="H742" s="99">
        <v>2254.66</v>
      </c>
      <c r="I742" s="99">
        <f t="shared" si="224"/>
        <v>20208</v>
      </c>
      <c r="J742" s="102"/>
      <c r="K742" s="102"/>
      <c r="L742" s="153">
        <f t="shared" si="225"/>
        <v>0</v>
      </c>
      <c r="M742" s="153">
        <f t="shared" si="226"/>
        <v>17953.34</v>
      </c>
      <c r="N742" s="153">
        <f t="shared" si="227"/>
        <v>2254.66</v>
      </c>
      <c r="O742" s="153">
        <f t="shared" si="228"/>
        <v>20208</v>
      </c>
      <c r="P742" s="99"/>
      <c r="Q742" s="99"/>
      <c r="R742" s="153">
        <f t="shared" si="229"/>
        <v>0</v>
      </c>
      <c r="S742" s="119">
        <f t="shared" si="230"/>
        <v>17953.34</v>
      </c>
      <c r="T742" s="119">
        <f t="shared" si="231"/>
        <v>2254.66</v>
      </c>
      <c r="U742" s="154">
        <f t="shared" si="232"/>
        <v>20208</v>
      </c>
      <c r="V742" s="104"/>
    </row>
    <row r="743" spans="1:22" s="110" customFormat="1" ht="15.75" x14ac:dyDescent="0.25">
      <c r="A743" s="157">
        <v>5</v>
      </c>
      <c r="B743" s="314"/>
      <c r="C743" s="314"/>
      <c r="D743" s="314"/>
      <c r="E743" s="314"/>
      <c r="F743" s="136" t="s">
        <v>357</v>
      </c>
      <c r="G743" s="99">
        <v>17190.8</v>
      </c>
      <c r="H743" s="99">
        <v>2622.1999999999994</v>
      </c>
      <c r="I743" s="99">
        <f t="shared" si="224"/>
        <v>19813</v>
      </c>
      <c r="J743" s="102"/>
      <c r="K743" s="102"/>
      <c r="L743" s="153">
        <f t="shared" si="225"/>
        <v>0</v>
      </c>
      <c r="M743" s="153">
        <f t="shared" si="226"/>
        <v>17190.8</v>
      </c>
      <c r="N743" s="153">
        <f t="shared" si="227"/>
        <v>2622.1999999999994</v>
      </c>
      <c r="O743" s="153">
        <f t="shared" si="228"/>
        <v>19813</v>
      </c>
      <c r="P743" s="99"/>
      <c r="Q743" s="99"/>
      <c r="R743" s="153">
        <f t="shared" si="229"/>
        <v>0</v>
      </c>
      <c r="S743" s="119">
        <f t="shared" si="230"/>
        <v>17190.8</v>
      </c>
      <c r="T743" s="119">
        <f t="shared" si="231"/>
        <v>2622.1999999999994</v>
      </c>
      <c r="U743" s="154">
        <f t="shared" si="232"/>
        <v>19813</v>
      </c>
      <c r="V743" s="104"/>
    </row>
    <row r="744" spans="1:22" s="110" customFormat="1" ht="15.75" x14ac:dyDescent="0.25">
      <c r="A744" s="157">
        <v>6</v>
      </c>
      <c r="B744" s="314"/>
      <c r="C744" s="314"/>
      <c r="D744" s="314"/>
      <c r="E744" s="314"/>
      <c r="F744" s="136" t="s">
        <v>1025</v>
      </c>
      <c r="G744" s="99">
        <v>15630.43</v>
      </c>
      <c r="H744" s="99">
        <v>1506.57</v>
      </c>
      <c r="I744" s="99">
        <f t="shared" si="224"/>
        <v>17137</v>
      </c>
      <c r="J744" s="102"/>
      <c r="K744" s="102"/>
      <c r="L744" s="153">
        <f t="shared" si="225"/>
        <v>0</v>
      </c>
      <c r="M744" s="153">
        <f t="shared" si="226"/>
        <v>15630.43</v>
      </c>
      <c r="N744" s="153">
        <f t="shared" si="227"/>
        <v>1506.57</v>
      </c>
      <c r="O744" s="153">
        <f t="shared" si="228"/>
        <v>17137</v>
      </c>
      <c r="P744" s="99"/>
      <c r="Q744" s="99"/>
      <c r="R744" s="153">
        <f t="shared" si="229"/>
        <v>0</v>
      </c>
      <c r="S744" s="119">
        <f t="shared" si="230"/>
        <v>15630.43</v>
      </c>
      <c r="T744" s="119">
        <f t="shared" si="231"/>
        <v>1506.57</v>
      </c>
      <c r="U744" s="154">
        <f t="shared" si="232"/>
        <v>17137</v>
      </c>
      <c r="V744" s="104"/>
    </row>
    <row r="745" spans="1:22" s="110" customFormat="1" ht="15.75" x14ac:dyDescent="0.25">
      <c r="A745" s="157">
        <v>7</v>
      </c>
      <c r="B745" s="314"/>
      <c r="C745" s="314"/>
      <c r="D745" s="314"/>
      <c r="E745" s="314"/>
      <c r="F745" s="136" t="s">
        <v>1026</v>
      </c>
      <c r="G745" s="99">
        <v>31772.169999999995</v>
      </c>
      <c r="H745" s="99">
        <v>2046.83</v>
      </c>
      <c r="I745" s="99">
        <f t="shared" si="224"/>
        <v>33818.999999999993</v>
      </c>
      <c r="J745" s="102"/>
      <c r="K745" s="102"/>
      <c r="L745" s="153">
        <f t="shared" si="225"/>
        <v>0</v>
      </c>
      <c r="M745" s="153">
        <f t="shared" si="226"/>
        <v>31772.169999999995</v>
      </c>
      <c r="N745" s="153">
        <f t="shared" si="227"/>
        <v>2046.83</v>
      </c>
      <c r="O745" s="153">
        <f t="shared" si="228"/>
        <v>33818.999999999993</v>
      </c>
      <c r="P745" s="99"/>
      <c r="Q745" s="99"/>
      <c r="R745" s="153">
        <f t="shared" si="229"/>
        <v>0</v>
      </c>
      <c r="S745" s="119">
        <f t="shared" si="230"/>
        <v>31772.169999999995</v>
      </c>
      <c r="T745" s="119">
        <f t="shared" si="231"/>
        <v>2046.83</v>
      </c>
      <c r="U745" s="154">
        <f t="shared" si="232"/>
        <v>33818.999999999993</v>
      </c>
      <c r="V745" s="104"/>
    </row>
    <row r="746" spans="1:22" s="110" customFormat="1" ht="15.75" x14ac:dyDescent="0.25">
      <c r="A746" s="157">
        <v>8</v>
      </c>
      <c r="B746" s="314"/>
      <c r="C746" s="314"/>
      <c r="D746" s="314"/>
      <c r="E746" s="314"/>
      <c r="F746" s="136" t="s">
        <v>1027</v>
      </c>
      <c r="G746" s="99">
        <v>51155.48000000001</v>
      </c>
      <c r="H746" s="99">
        <v>8417.5199999999986</v>
      </c>
      <c r="I746" s="99">
        <f t="shared" si="224"/>
        <v>59573.000000000007</v>
      </c>
      <c r="J746" s="102"/>
      <c r="K746" s="102"/>
      <c r="L746" s="153">
        <f t="shared" si="225"/>
        <v>0</v>
      </c>
      <c r="M746" s="153">
        <f t="shared" si="226"/>
        <v>51155.48000000001</v>
      </c>
      <c r="N746" s="153">
        <f t="shared" si="227"/>
        <v>8417.5199999999986</v>
      </c>
      <c r="O746" s="153">
        <f t="shared" si="228"/>
        <v>59573.000000000007</v>
      </c>
      <c r="P746" s="99"/>
      <c r="Q746" s="99"/>
      <c r="R746" s="153">
        <f t="shared" si="229"/>
        <v>0</v>
      </c>
      <c r="S746" s="119">
        <f t="shared" si="230"/>
        <v>51155.48000000001</v>
      </c>
      <c r="T746" s="119">
        <f t="shared" si="231"/>
        <v>8417.5199999999986</v>
      </c>
      <c r="U746" s="154">
        <f t="shared" si="232"/>
        <v>59573.000000000007</v>
      </c>
      <c r="V746" s="104"/>
    </row>
    <row r="747" spans="1:22" s="110" customFormat="1" ht="15.75" x14ac:dyDescent="0.25">
      <c r="A747" s="157">
        <v>9</v>
      </c>
      <c r="B747" s="314"/>
      <c r="C747" s="314"/>
      <c r="D747" s="314"/>
      <c r="E747" s="314"/>
      <c r="F747" s="136" t="s">
        <v>1028</v>
      </c>
      <c r="G747" s="99">
        <v>21024.57</v>
      </c>
      <c r="H747" s="99">
        <v>3645.43</v>
      </c>
      <c r="I747" s="99">
        <f t="shared" si="224"/>
        <v>24670</v>
      </c>
      <c r="J747" s="102"/>
      <c r="K747" s="102"/>
      <c r="L747" s="153">
        <f t="shared" si="225"/>
        <v>0</v>
      </c>
      <c r="M747" s="153">
        <f t="shared" si="226"/>
        <v>21024.57</v>
      </c>
      <c r="N747" s="153">
        <f t="shared" si="227"/>
        <v>3645.43</v>
      </c>
      <c r="O747" s="153">
        <f t="shared" si="228"/>
        <v>24670</v>
      </c>
      <c r="P747" s="99"/>
      <c r="Q747" s="99"/>
      <c r="R747" s="153">
        <f t="shared" si="229"/>
        <v>0</v>
      </c>
      <c r="S747" s="119">
        <f t="shared" si="230"/>
        <v>21024.57</v>
      </c>
      <c r="T747" s="119">
        <f t="shared" si="231"/>
        <v>3645.43</v>
      </c>
      <c r="U747" s="154">
        <f t="shared" si="232"/>
        <v>24670</v>
      </c>
      <c r="V747" s="104"/>
    </row>
    <row r="748" spans="1:22" s="110" customFormat="1" ht="15.75" x14ac:dyDescent="0.25">
      <c r="A748" s="157">
        <v>10</v>
      </c>
      <c r="B748" s="314"/>
      <c r="C748" s="314"/>
      <c r="D748" s="314"/>
      <c r="E748" s="314"/>
      <c r="F748" s="136" t="s">
        <v>1029</v>
      </c>
      <c r="G748" s="99">
        <v>17502.48</v>
      </c>
      <c r="H748" s="99">
        <v>1283.52</v>
      </c>
      <c r="I748" s="99">
        <f t="shared" si="224"/>
        <v>18786</v>
      </c>
      <c r="J748" s="102"/>
      <c r="K748" s="102"/>
      <c r="L748" s="153">
        <f t="shared" si="225"/>
        <v>0</v>
      </c>
      <c r="M748" s="153">
        <f t="shared" si="226"/>
        <v>17502.48</v>
      </c>
      <c r="N748" s="153">
        <f t="shared" si="227"/>
        <v>1283.52</v>
      </c>
      <c r="O748" s="153">
        <f t="shared" si="228"/>
        <v>18786</v>
      </c>
      <c r="P748" s="99"/>
      <c r="Q748" s="99"/>
      <c r="R748" s="153">
        <f t="shared" si="229"/>
        <v>0</v>
      </c>
      <c r="S748" s="119">
        <f t="shared" si="230"/>
        <v>17502.48</v>
      </c>
      <c r="T748" s="119">
        <f t="shared" si="231"/>
        <v>1283.52</v>
      </c>
      <c r="U748" s="154">
        <f t="shared" si="232"/>
        <v>18786</v>
      </c>
      <c r="V748" s="104"/>
    </row>
    <row r="749" spans="1:22" s="110" customFormat="1" ht="15.75" x14ac:dyDescent="0.25">
      <c r="A749" s="157">
        <v>11</v>
      </c>
      <c r="B749" s="314"/>
      <c r="C749" s="314"/>
      <c r="D749" s="314"/>
      <c r="E749" s="314"/>
      <c r="F749" s="136" t="s">
        <v>1030</v>
      </c>
      <c r="G749" s="99">
        <v>20155.13</v>
      </c>
      <c r="H749" s="99">
        <v>2008.8700000000001</v>
      </c>
      <c r="I749" s="99">
        <f t="shared" si="224"/>
        <v>22164</v>
      </c>
      <c r="J749" s="102"/>
      <c r="K749" s="102"/>
      <c r="L749" s="153">
        <f t="shared" si="225"/>
        <v>0</v>
      </c>
      <c r="M749" s="153">
        <f t="shared" si="226"/>
        <v>20155.13</v>
      </c>
      <c r="N749" s="153">
        <f t="shared" si="227"/>
        <v>2008.8700000000001</v>
      </c>
      <c r="O749" s="153">
        <f t="shared" si="228"/>
        <v>22164</v>
      </c>
      <c r="P749" s="99"/>
      <c r="Q749" s="99"/>
      <c r="R749" s="153">
        <f t="shared" si="229"/>
        <v>0</v>
      </c>
      <c r="S749" s="119">
        <f t="shared" si="230"/>
        <v>20155.13</v>
      </c>
      <c r="T749" s="119">
        <f t="shared" si="231"/>
        <v>2008.8700000000001</v>
      </c>
      <c r="U749" s="154">
        <f t="shared" si="232"/>
        <v>22164</v>
      </c>
      <c r="V749" s="104"/>
    </row>
    <row r="750" spans="1:22" s="110" customFormat="1" ht="15.75" x14ac:dyDescent="0.25">
      <c r="A750" s="157">
        <v>12</v>
      </c>
      <c r="B750" s="314"/>
      <c r="C750" s="314"/>
      <c r="D750" s="314"/>
      <c r="E750" s="314"/>
      <c r="F750" s="141" t="s">
        <v>1031</v>
      </c>
      <c r="G750" s="99">
        <v>32151.25</v>
      </c>
      <c r="H750" s="99">
        <v>5567.75</v>
      </c>
      <c r="I750" s="99">
        <f t="shared" si="224"/>
        <v>37719</v>
      </c>
      <c r="J750" s="102"/>
      <c r="K750" s="102"/>
      <c r="L750" s="153">
        <f t="shared" si="225"/>
        <v>0</v>
      </c>
      <c r="M750" s="153">
        <f t="shared" si="226"/>
        <v>32151.25</v>
      </c>
      <c r="N750" s="153">
        <f t="shared" si="227"/>
        <v>5567.75</v>
      </c>
      <c r="O750" s="153">
        <f t="shared" si="228"/>
        <v>37719</v>
      </c>
      <c r="P750" s="99"/>
      <c r="Q750" s="99"/>
      <c r="R750" s="153">
        <f t="shared" si="229"/>
        <v>0</v>
      </c>
      <c r="S750" s="119">
        <f t="shared" si="230"/>
        <v>32151.25</v>
      </c>
      <c r="T750" s="119">
        <f t="shared" si="231"/>
        <v>5567.75</v>
      </c>
      <c r="U750" s="154">
        <f t="shared" si="232"/>
        <v>37719</v>
      </c>
      <c r="V750" s="104"/>
    </row>
    <row r="751" spans="1:22" s="110" customFormat="1" ht="15.75" x14ac:dyDescent="0.25">
      <c r="A751" s="157">
        <v>13</v>
      </c>
      <c r="B751" s="314"/>
      <c r="C751" s="314"/>
      <c r="D751" s="314"/>
      <c r="E751" s="314"/>
      <c r="F751" s="141" t="s">
        <v>1032</v>
      </c>
      <c r="G751" s="99">
        <v>9538.4599999999991</v>
      </c>
      <c r="H751" s="99">
        <v>1043.54</v>
      </c>
      <c r="I751" s="99">
        <f t="shared" si="224"/>
        <v>10582</v>
      </c>
      <c r="J751" s="102"/>
      <c r="K751" s="102"/>
      <c r="L751" s="153">
        <f t="shared" si="225"/>
        <v>0</v>
      </c>
      <c r="M751" s="153">
        <f t="shared" si="226"/>
        <v>9538.4599999999991</v>
      </c>
      <c r="N751" s="153">
        <f t="shared" si="227"/>
        <v>1043.54</v>
      </c>
      <c r="O751" s="153">
        <f t="shared" si="228"/>
        <v>10582</v>
      </c>
      <c r="P751" s="99"/>
      <c r="Q751" s="99"/>
      <c r="R751" s="153">
        <f t="shared" si="229"/>
        <v>0</v>
      </c>
      <c r="S751" s="119">
        <f t="shared" si="230"/>
        <v>9538.4599999999991</v>
      </c>
      <c r="T751" s="119">
        <f t="shared" si="231"/>
        <v>1043.54</v>
      </c>
      <c r="U751" s="154">
        <f t="shared" si="232"/>
        <v>10582</v>
      </c>
      <c r="V751" s="104"/>
    </row>
    <row r="752" spans="1:22" s="110" customFormat="1" ht="15.75" x14ac:dyDescent="0.25">
      <c r="A752" s="157">
        <v>14</v>
      </c>
      <c r="B752" s="314"/>
      <c r="C752" s="314"/>
      <c r="D752" s="314"/>
      <c r="E752" s="314"/>
      <c r="F752" s="141" t="s">
        <v>1033</v>
      </c>
      <c r="G752" s="99">
        <v>-8030.68</v>
      </c>
      <c r="H752" s="99">
        <v>353.67999999999984</v>
      </c>
      <c r="I752" s="99">
        <f t="shared" si="224"/>
        <v>-7677</v>
      </c>
      <c r="J752" s="102"/>
      <c r="K752" s="102"/>
      <c r="L752" s="153">
        <f t="shared" si="225"/>
        <v>0</v>
      </c>
      <c r="M752" s="153">
        <f t="shared" si="226"/>
        <v>-8030.68</v>
      </c>
      <c r="N752" s="153">
        <f t="shared" si="227"/>
        <v>353.67999999999984</v>
      </c>
      <c r="O752" s="153">
        <f t="shared" si="228"/>
        <v>-7677</v>
      </c>
      <c r="P752" s="99"/>
      <c r="Q752" s="99"/>
      <c r="R752" s="153">
        <f t="shared" si="229"/>
        <v>0</v>
      </c>
      <c r="S752" s="119">
        <f t="shared" si="230"/>
        <v>-8030.68</v>
      </c>
      <c r="T752" s="119">
        <f t="shared" si="231"/>
        <v>353.67999999999984</v>
      </c>
      <c r="U752" s="154">
        <f t="shared" si="232"/>
        <v>-7677</v>
      </c>
      <c r="V752" s="104"/>
    </row>
    <row r="753" spans="1:22" s="110" customFormat="1" ht="15.75" x14ac:dyDescent="0.25">
      <c r="A753" s="157">
        <v>15</v>
      </c>
      <c r="B753" s="314"/>
      <c r="C753" s="314"/>
      <c r="D753" s="314"/>
      <c r="E753" s="314"/>
      <c r="F753" s="141" t="s">
        <v>1034</v>
      </c>
      <c r="G753" s="99">
        <v>10469.309999999998</v>
      </c>
      <c r="H753" s="99">
        <v>1020.69</v>
      </c>
      <c r="I753" s="99">
        <f t="shared" si="224"/>
        <v>11489.999999999998</v>
      </c>
      <c r="J753" s="102"/>
      <c r="K753" s="102"/>
      <c r="L753" s="153">
        <f t="shared" si="225"/>
        <v>0</v>
      </c>
      <c r="M753" s="153">
        <f t="shared" si="226"/>
        <v>10469.309999999998</v>
      </c>
      <c r="N753" s="153">
        <f t="shared" si="227"/>
        <v>1020.69</v>
      </c>
      <c r="O753" s="153">
        <f t="shared" si="228"/>
        <v>11489.999999999998</v>
      </c>
      <c r="P753" s="99"/>
      <c r="Q753" s="99"/>
      <c r="R753" s="153">
        <f t="shared" si="229"/>
        <v>0</v>
      </c>
      <c r="S753" s="119">
        <f t="shared" si="230"/>
        <v>10469.309999999998</v>
      </c>
      <c r="T753" s="119">
        <f t="shared" si="231"/>
        <v>1020.69</v>
      </c>
      <c r="U753" s="154">
        <f t="shared" si="232"/>
        <v>11489.999999999998</v>
      </c>
      <c r="V753" s="104"/>
    </row>
    <row r="754" spans="1:22" s="110" customFormat="1" ht="15.75" x14ac:dyDescent="0.25">
      <c r="A754" s="157">
        <v>16</v>
      </c>
      <c r="B754" s="314"/>
      <c r="C754" s="314"/>
      <c r="D754" s="314"/>
      <c r="E754" s="314"/>
      <c r="F754" s="141" t="s">
        <v>1035</v>
      </c>
      <c r="G754" s="99">
        <v>17605.780000000002</v>
      </c>
      <c r="H754" s="99">
        <v>3714.2200000000003</v>
      </c>
      <c r="I754" s="99">
        <f t="shared" si="224"/>
        <v>21320.000000000004</v>
      </c>
      <c r="J754" s="102"/>
      <c r="K754" s="102"/>
      <c r="L754" s="153">
        <f t="shared" si="225"/>
        <v>0</v>
      </c>
      <c r="M754" s="153">
        <f t="shared" si="226"/>
        <v>17605.780000000002</v>
      </c>
      <c r="N754" s="153">
        <f t="shared" si="227"/>
        <v>3714.2200000000003</v>
      </c>
      <c r="O754" s="153">
        <f t="shared" si="228"/>
        <v>21320.000000000004</v>
      </c>
      <c r="P754" s="99"/>
      <c r="Q754" s="99"/>
      <c r="R754" s="153">
        <f t="shared" si="229"/>
        <v>0</v>
      </c>
      <c r="S754" s="119">
        <f t="shared" si="230"/>
        <v>17605.780000000002</v>
      </c>
      <c r="T754" s="119">
        <f t="shared" si="231"/>
        <v>3714.2200000000003</v>
      </c>
      <c r="U754" s="154">
        <f t="shared" si="232"/>
        <v>21320.000000000004</v>
      </c>
      <c r="V754" s="104"/>
    </row>
    <row r="755" spans="1:22" s="110" customFormat="1" ht="15.75" x14ac:dyDescent="0.25">
      <c r="A755" s="157">
        <v>17</v>
      </c>
      <c r="B755" s="314"/>
      <c r="C755" s="314"/>
      <c r="D755" s="314"/>
      <c r="E755" s="314"/>
      <c r="F755" s="141" t="s">
        <v>5513</v>
      </c>
      <c r="G755" s="99">
        <v>5543.87</v>
      </c>
      <c r="H755" s="99">
        <v>40.129999999999995</v>
      </c>
      <c r="I755" s="99">
        <f t="shared" si="224"/>
        <v>5584</v>
      </c>
      <c r="J755" s="102"/>
      <c r="K755" s="102"/>
      <c r="L755" s="153">
        <f t="shared" si="225"/>
        <v>0</v>
      </c>
      <c r="M755" s="153">
        <f t="shared" ref="M755:O756" si="234">G755+J755</f>
        <v>5543.87</v>
      </c>
      <c r="N755" s="153">
        <f t="shared" si="234"/>
        <v>40.129999999999995</v>
      </c>
      <c r="O755" s="153">
        <f t="shared" si="234"/>
        <v>5584</v>
      </c>
      <c r="P755" s="99"/>
      <c r="Q755" s="99"/>
      <c r="R755" s="153">
        <f t="shared" si="229"/>
        <v>0</v>
      </c>
      <c r="S755" s="119">
        <f t="shared" ref="S755:U756" si="235">M755-P755</f>
        <v>5543.87</v>
      </c>
      <c r="T755" s="119">
        <f t="shared" si="235"/>
        <v>40.129999999999995</v>
      </c>
      <c r="U755" s="154">
        <f t="shared" si="235"/>
        <v>5584</v>
      </c>
      <c r="V755" s="104"/>
    </row>
    <row r="756" spans="1:22" s="110" customFormat="1" ht="15.75" x14ac:dyDescent="0.25">
      <c r="A756" s="157">
        <v>18</v>
      </c>
      <c r="B756" s="314"/>
      <c r="C756" s="314"/>
      <c r="D756" s="314"/>
      <c r="E756" s="314"/>
      <c r="F756" s="141" t="s">
        <v>5514</v>
      </c>
      <c r="G756" s="99">
        <v>2170.7200000000003</v>
      </c>
      <c r="H756" s="99">
        <v>24.28</v>
      </c>
      <c r="I756" s="99">
        <f t="shared" si="224"/>
        <v>2195.0000000000005</v>
      </c>
      <c r="J756" s="102"/>
      <c r="K756" s="102"/>
      <c r="L756" s="153">
        <f t="shared" si="225"/>
        <v>0</v>
      </c>
      <c r="M756" s="153">
        <f t="shared" si="234"/>
        <v>2170.7200000000003</v>
      </c>
      <c r="N756" s="153">
        <f t="shared" si="234"/>
        <v>24.28</v>
      </c>
      <c r="O756" s="153">
        <f t="shared" si="234"/>
        <v>2195.0000000000005</v>
      </c>
      <c r="P756" s="99"/>
      <c r="Q756" s="99"/>
      <c r="R756" s="153">
        <f t="shared" si="229"/>
        <v>0</v>
      </c>
      <c r="S756" s="119">
        <f t="shared" si="235"/>
        <v>2170.7200000000003</v>
      </c>
      <c r="T756" s="119">
        <f t="shared" si="235"/>
        <v>24.28</v>
      </c>
      <c r="U756" s="154">
        <f t="shared" si="235"/>
        <v>2195.0000000000005</v>
      </c>
      <c r="V756" s="104"/>
    </row>
    <row r="757" spans="1:22" s="108" customFormat="1" ht="15.75" x14ac:dyDescent="0.25">
      <c r="A757" s="327" t="s">
        <v>43</v>
      </c>
      <c r="B757" s="328"/>
      <c r="C757" s="328"/>
      <c r="D757" s="328"/>
      <c r="E757" s="329"/>
      <c r="F757" s="138">
        <f>A756</f>
        <v>18</v>
      </c>
      <c r="G757" s="97">
        <f>SUM(G739:G756)</f>
        <v>316987.25000000006</v>
      </c>
      <c r="H757" s="97">
        <f t="shared" ref="H757:U757" si="236">SUM(H739:H756)</f>
        <v>41432.75</v>
      </c>
      <c r="I757" s="97">
        <f t="shared" si="236"/>
        <v>358420</v>
      </c>
      <c r="J757" s="97">
        <f t="shared" si="236"/>
        <v>0</v>
      </c>
      <c r="K757" s="97">
        <f t="shared" si="236"/>
        <v>0</v>
      </c>
      <c r="L757" s="97">
        <f t="shared" si="236"/>
        <v>0</v>
      </c>
      <c r="M757" s="97">
        <f t="shared" si="236"/>
        <v>316987.25000000006</v>
      </c>
      <c r="N757" s="97">
        <f t="shared" si="236"/>
        <v>41432.75</v>
      </c>
      <c r="O757" s="97">
        <f t="shared" si="236"/>
        <v>358420</v>
      </c>
      <c r="P757" s="97">
        <f t="shared" si="236"/>
        <v>0</v>
      </c>
      <c r="Q757" s="97">
        <f t="shared" si="236"/>
        <v>0</v>
      </c>
      <c r="R757" s="97">
        <f t="shared" si="236"/>
        <v>0</v>
      </c>
      <c r="S757" s="97">
        <f t="shared" si="236"/>
        <v>316987.25000000006</v>
      </c>
      <c r="T757" s="97">
        <f t="shared" si="236"/>
        <v>41432.75</v>
      </c>
      <c r="U757" s="97">
        <f t="shared" si="236"/>
        <v>358420</v>
      </c>
      <c r="V757" s="87"/>
    </row>
    <row r="758" spans="1:22" s="110" customFormat="1" ht="15" customHeight="1" x14ac:dyDescent="0.25">
      <c r="A758" s="157">
        <v>1</v>
      </c>
      <c r="B758" s="314" t="s">
        <v>1216</v>
      </c>
      <c r="C758" s="314" t="s">
        <v>5537</v>
      </c>
      <c r="D758" s="314" t="s">
        <v>5537</v>
      </c>
      <c r="E758" s="314" t="s">
        <v>5549</v>
      </c>
      <c r="F758" s="136" t="s">
        <v>1036</v>
      </c>
      <c r="G758" s="99">
        <v>28834.78</v>
      </c>
      <c r="H758" s="99">
        <v>2140.2200000000003</v>
      </c>
      <c r="I758" s="99">
        <f t="shared" si="224"/>
        <v>30975</v>
      </c>
      <c r="J758" s="102"/>
      <c r="K758" s="102"/>
      <c r="L758" s="153">
        <f t="shared" si="225"/>
        <v>0</v>
      </c>
      <c r="M758" s="153">
        <f t="shared" si="226"/>
        <v>28834.78</v>
      </c>
      <c r="N758" s="153">
        <f t="shared" si="227"/>
        <v>2140.2200000000003</v>
      </c>
      <c r="O758" s="153">
        <f t="shared" si="228"/>
        <v>30975</v>
      </c>
      <c r="P758" s="99"/>
      <c r="Q758" s="99"/>
      <c r="R758" s="153">
        <f t="shared" si="229"/>
        <v>0</v>
      </c>
      <c r="S758" s="119">
        <f t="shared" si="230"/>
        <v>28834.78</v>
      </c>
      <c r="T758" s="119">
        <f t="shared" si="231"/>
        <v>2140.2200000000003</v>
      </c>
      <c r="U758" s="154">
        <f t="shared" si="232"/>
        <v>30975</v>
      </c>
      <c r="V758" s="104"/>
    </row>
    <row r="759" spans="1:22" s="110" customFormat="1" ht="15.75" x14ac:dyDescent="0.25">
      <c r="A759" s="157">
        <v>2</v>
      </c>
      <c r="B759" s="314"/>
      <c r="C759" s="314"/>
      <c r="D759" s="314"/>
      <c r="E759" s="314"/>
      <c r="F759" s="136" t="s">
        <v>1037</v>
      </c>
      <c r="G759" s="99">
        <v>15974.660000000002</v>
      </c>
      <c r="H759" s="99">
        <v>1631.3400000000001</v>
      </c>
      <c r="I759" s="99">
        <f t="shared" si="224"/>
        <v>17606</v>
      </c>
      <c r="J759" s="102"/>
      <c r="K759" s="102"/>
      <c r="L759" s="153">
        <f t="shared" si="225"/>
        <v>0</v>
      </c>
      <c r="M759" s="153">
        <f t="shared" si="226"/>
        <v>15974.660000000002</v>
      </c>
      <c r="N759" s="153">
        <f t="shared" si="227"/>
        <v>1631.3400000000001</v>
      </c>
      <c r="O759" s="153">
        <f t="shared" si="228"/>
        <v>17606</v>
      </c>
      <c r="P759" s="99"/>
      <c r="Q759" s="99"/>
      <c r="R759" s="153">
        <f t="shared" si="229"/>
        <v>0</v>
      </c>
      <c r="S759" s="119">
        <f t="shared" si="230"/>
        <v>15974.660000000002</v>
      </c>
      <c r="T759" s="119">
        <f t="shared" si="231"/>
        <v>1631.3400000000001</v>
      </c>
      <c r="U759" s="154">
        <f t="shared" si="232"/>
        <v>17606</v>
      </c>
      <c r="V759" s="104"/>
    </row>
    <row r="760" spans="1:22" s="110" customFormat="1" ht="15.75" x14ac:dyDescent="0.25">
      <c r="A760" s="157">
        <v>3</v>
      </c>
      <c r="B760" s="314"/>
      <c r="C760" s="314"/>
      <c r="D760" s="314"/>
      <c r="E760" s="314"/>
      <c r="F760" s="136" t="s">
        <v>293</v>
      </c>
      <c r="G760" s="99">
        <v>1873.8500000000058</v>
      </c>
      <c r="H760" s="99">
        <v>2140.1499999999996</v>
      </c>
      <c r="I760" s="99">
        <f t="shared" si="224"/>
        <v>4014.0000000000055</v>
      </c>
      <c r="J760" s="102"/>
      <c r="K760" s="102"/>
      <c r="L760" s="153">
        <f t="shared" si="225"/>
        <v>0</v>
      </c>
      <c r="M760" s="153">
        <f t="shared" si="226"/>
        <v>1873.8500000000058</v>
      </c>
      <c r="N760" s="153">
        <f t="shared" si="227"/>
        <v>2140.1499999999996</v>
      </c>
      <c r="O760" s="153">
        <f t="shared" si="228"/>
        <v>4014.0000000000055</v>
      </c>
      <c r="P760" s="99"/>
      <c r="Q760" s="99"/>
      <c r="R760" s="153">
        <f t="shared" si="229"/>
        <v>0</v>
      </c>
      <c r="S760" s="119">
        <f t="shared" si="230"/>
        <v>1873.8500000000058</v>
      </c>
      <c r="T760" s="119">
        <f t="shared" si="231"/>
        <v>2140.1499999999996</v>
      </c>
      <c r="U760" s="154">
        <f t="shared" si="232"/>
        <v>4014.0000000000055</v>
      </c>
      <c r="V760" s="104"/>
    </row>
    <row r="761" spans="1:22" s="110" customFormat="1" ht="15.75" x14ac:dyDescent="0.25">
      <c r="A761" s="157">
        <v>4</v>
      </c>
      <c r="B761" s="314"/>
      <c r="C761" s="314"/>
      <c r="D761" s="314"/>
      <c r="E761" s="314"/>
      <c r="F761" s="136" t="s">
        <v>1038</v>
      </c>
      <c r="G761" s="99">
        <v>28088.019999999997</v>
      </c>
      <c r="H761" s="99">
        <v>2358.98</v>
      </c>
      <c r="I761" s="99">
        <f t="shared" si="224"/>
        <v>30446.999999999996</v>
      </c>
      <c r="J761" s="102"/>
      <c r="K761" s="102"/>
      <c r="L761" s="153">
        <f t="shared" si="225"/>
        <v>0</v>
      </c>
      <c r="M761" s="153">
        <f t="shared" si="226"/>
        <v>28088.019999999997</v>
      </c>
      <c r="N761" s="153">
        <f t="shared" si="227"/>
        <v>2358.98</v>
      </c>
      <c r="O761" s="153">
        <f t="shared" si="228"/>
        <v>30446.999999999996</v>
      </c>
      <c r="P761" s="99"/>
      <c r="Q761" s="99"/>
      <c r="R761" s="153">
        <f t="shared" si="229"/>
        <v>0</v>
      </c>
      <c r="S761" s="119">
        <f t="shared" si="230"/>
        <v>28088.019999999997</v>
      </c>
      <c r="T761" s="119">
        <f t="shared" si="231"/>
        <v>2358.98</v>
      </c>
      <c r="U761" s="154">
        <f t="shared" si="232"/>
        <v>30446.999999999996</v>
      </c>
      <c r="V761" s="104"/>
    </row>
    <row r="762" spans="1:22" s="110" customFormat="1" ht="15.75" x14ac:dyDescent="0.25">
      <c r="A762" s="157">
        <v>5</v>
      </c>
      <c r="B762" s="314"/>
      <c r="C762" s="314"/>
      <c r="D762" s="314"/>
      <c r="E762" s="314"/>
      <c r="F762" s="136" t="s">
        <v>200</v>
      </c>
      <c r="G762" s="99">
        <v>37647.040000000008</v>
      </c>
      <c r="H762" s="99">
        <v>5070.96</v>
      </c>
      <c r="I762" s="99">
        <f t="shared" si="224"/>
        <v>42718.000000000007</v>
      </c>
      <c r="J762" s="102"/>
      <c r="K762" s="102"/>
      <c r="L762" s="153">
        <f t="shared" si="225"/>
        <v>0</v>
      </c>
      <c r="M762" s="153">
        <f t="shared" si="226"/>
        <v>37647.040000000008</v>
      </c>
      <c r="N762" s="153">
        <f t="shared" si="227"/>
        <v>5070.96</v>
      </c>
      <c r="O762" s="153">
        <f t="shared" si="228"/>
        <v>42718.000000000007</v>
      </c>
      <c r="P762" s="99"/>
      <c r="Q762" s="99"/>
      <c r="R762" s="153">
        <f t="shared" si="229"/>
        <v>0</v>
      </c>
      <c r="S762" s="119">
        <f t="shared" si="230"/>
        <v>37647.040000000008</v>
      </c>
      <c r="T762" s="119">
        <f t="shared" si="231"/>
        <v>5070.96</v>
      </c>
      <c r="U762" s="154">
        <f t="shared" si="232"/>
        <v>42718.000000000007</v>
      </c>
      <c r="V762" s="104"/>
    </row>
    <row r="763" spans="1:22" s="110" customFormat="1" ht="15.75" x14ac:dyDescent="0.25">
      <c r="A763" s="157">
        <v>6</v>
      </c>
      <c r="B763" s="314"/>
      <c r="C763" s="314"/>
      <c r="D763" s="314"/>
      <c r="E763" s="314"/>
      <c r="F763" s="136" t="s">
        <v>201</v>
      </c>
      <c r="G763" s="99">
        <v>23312.359999999997</v>
      </c>
      <c r="H763" s="99">
        <v>2780.6400000000003</v>
      </c>
      <c r="I763" s="99">
        <f t="shared" si="224"/>
        <v>26092.999999999996</v>
      </c>
      <c r="J763" s="102"/>
      <c r="K763" s="102"/>
      <c r="L763" s="153">
        <f t="shared" si="225"/>
        <v>0</v>
      </c>
      <c r="M763" s="153">
        <f t="shared" si="226"/>
        <v>23312.359999999997</v>
      </c>
      <c r="N763" s="153">
        <f t="shared" si="227"/>
        <v>2780.6400000000003</v>
      </c>
      <c r="O763" s="153">
        <f t="shared" si="228"/>
        <v>26092.999999999996</v>
      </c>
      <c r="P763" s="99"/>
      <c r="Q763" s="99"/>
      <c r="R763" s="153">
        <f t="shared" si="229"/>
        <v>0</v>
      </c>
      <c r="S763" s="119">
        <f t="shared" si="230"/>
        <v>23312.359999999997</v>
      </c>
      <c r="T763" s="119">
        <f t="shared" si="231"/>
        <v>2780.6400000000003</v>
      </c>
      <c r="U763" s="154">
        <f t="shared" si="232"/>
        <v>26092.999999999996</v>
      </c>
      <c r="V763" s="104"/>
    </row>
    <row r="764" spans="1:22" s="110" customFormat="1" ht="15.75" x14ac:dyDescent="0.25">
      <c r="A764" s="157">
        <v>7</v>
      </c>
      <c r="B764" s="314"/>
      <c r="C764" s="314"/>
      <c r="D764" s="314"/>
      <c r="E764" s="314"/>
      <c r="F764" s="136" t="s">
        <v>202</v>
      </c>
      <c r="G764" s="99">
        <v>35279.619999999995</v>
      </c>
      <c r="H764" s="99">
        <v>3448.38</v>
      </c>
      <c r="I764" s="99">
        <f t="shared" si="224"/>
        <v>38727.999999999993</v>
      </c>
      <c r="J764" s="102"/>
      <c r="K764" s="102"/>
      <c r="L764" s="153">
        <f t="shared" si="225"/>
        <v>0</v>
      </c>
      <c r="M764" s="153">
        <f t="shared" si="226"/>
        <v>35279.619999999995</v>
      </c>
      <c r="N764" s="153">
        <f t="shared" si="227"/>
        <v>3448.38</v>
      </c>
      <c r="O764" s="153">
        <f t="shared" si="228"/>
        <v>38727.999999999993</v>
      </c>
      <c r="P764" s="99"/>
      <c r="Q764" s="99"/>
      <c r="R764" s="153">
        <f t="shared" si="229"/>
        <v>0</v>
      </c>
      <c r="S764" s="119">
        <f t="shared" si="230"/>
        <v>35279.619999999995</v>
      </c>
      <c r="T764" s="119">
        <f t="shared" si="231"/>
        <v>3448.38</v>
      </c>
      <c r="U764" s="154">
        <f t="shared" si="232"/>
        <v>38727.999999999993</v>
      </c>
      <c r="V764" s="104"/>
    </row>
    <row r="765" spans="1:22" s="110" customFormat="1" ht="15.75" x14ac:dyDescent="0.25">
      <c r="A765" s="157">
        <v>8</v>
      </c>
      <c r="B765" s="314"/>
      <c r="C765" s="314"/>
      <c r="D765" s="314"/>
      <c r="E765" s="314"/>
      <c r="F765" s="136" t="s">
        <v>203</v>
      </c>
      <c r="G765" s="99">
        <v>27535.54</v>
      </c>
      <c r="H765" s="99">
        <v>2233.46</v>
      </c>
      <c r="I765" s="99">
        <f t="shared" si="224"/>
        <v>29769</v>
      </c>
      <c r="J765" s="102"/>
      <c r="K765" s="102"/>
      <c r="L765" s="153">
        <f t="shared" si="225"/>
        <v>0</v>
      </c>
      <c r="M765" s="153">
        <f t="shared" si="226"/>
        <v>27535.54</v>
      </c>
      <c r="N765" s="153">
        <f t="shared" si="227"/>
        <v>2233.46</v>
      </c>
      <c r="O765" s="153">
        <f t="shared" si="228"/>
        <v>29769</v>
      </c>
      <c r="P765" s="99"/>
      <c r="Q765" s="99"/>
      <c r="R765" s="153">
        <f t="shared" si="229"/>
        <v>0</v>
      </c>
      <c r="S765" s="119">
        <f t="shared" si="230"/>
        <v>27535.54</v>
      </c>
      <c r="T765" s="119">
        <f t="shared" si="231"/>
        <v>2233.46</v>
      </c>
      <c r="U765" s="154">
        <f t="shared" si="232"/>
        <v>29769</v>
      </c>
      <c r="V765" s="104"/>
    </row>
    <row r="766" spans="1:22" s="110" customFormat="1" ht="15.75" x14ac:dyDescent="0.25">
      <c r="A766" s="157">
        <v>9</v>
      </c>
      <c r="B766" s="314"/>
      <c r="C766" s="314"/>
      <c r="D766" s="314"/>
      <c r="E766" s="314"/>
      <c r="F766" s="136" t="s">
        <v>157</v>
      </c>
      <c r="G766" s="99">
        <v>10243.499999999998</v>
      </c>
      <c r="H766" s="99">
        <v>7.5000000000002274</v>
      </c>
      <c r="I766" s="99">
        <f t="shared" si="224"/>
        <v>10250.999999999998</v>
      </c>
      <c r="J766" s="102"/>
      <c r="K766" s="102"/>
      <c r="L766" s="153">
        <f t="shared" si="225"/>
        <v>0</v>
      </c>
      <c r="M766" s="153">
        <f t="shared" si="226"/>
        <v>10243.499999999998</v>
      </c>
      <c r="N766" s="153">
        <f t="shared" si="227"/>
        <v>7.5000000000002274</v>
      </c>
      <c r="O766" s="153">
        <f t="shared" si="228"/>
        <v>10250.999999999998</v>
      </c>
      <c r="P766" s="99"/>
      <c r="Q766" s="99"/>
      <c r="R766" s="153">
        <f t="shared" si="229"/>
        <v>0</v>
      </c>
      <c r="S766" s="119">
        <f t="shared" si="230"/>
        <v>10243.499999999998</v>
      </c>
      <c r="T766" s="119">
        <f t="shared" si="231"/>
        <v>7.5000000000002274</v>
      </c>
      <c r="U766" s="154">
        <f t="shared" si="232"/>
        <v>10250.999999999998</v>
      </c>
      <c r="V766" s="104"/>
    </row>
    <row r="767" spans="1:22" s="110" customFormat="1" ht="15.75" x14ac:dyDescent="0.25">
      <c r="A767" s="157">
        <v>10</v>
      </c>
      <c r="B767" s="314"/>
      <c r="C767" s="314"/>
      <c r="D767" s="314"/>
      <c r="E767" s="314"/>
      <c r="F767" s="125" t="s">
        <v>1039</v>
      </c>
      <c r="G767" s="99">
        <v>19724.870000000003</v>
      </c>
      <c r="H767" s="99">
        <v>3493.1299999999997</v>
      </c>
      <c r="I767" s="99">
        <f t="shared" si="224"/>
        <v>23218.000000000004</v>
      </c>
      <c r="J767" s="102"/>
      <c r="K767" s="102"/>
      <c r="L767" s="153">
        <f t="shared" si="225"/>
        <v>0</v>
      </c>
      <c r="M767" s="153">
        <f t="shared" si="226"/>
        <v>19724.870000000003</v>
      </c>
      <c r="N767" s="153">
        <f t="shared" si="227"/>
        <v>3493.1299999999997</v>
      </c>
      <c r="O767" s="153">
        <f t="shared" si="228"/>
        <v>23218.000000000004</v>
      </c>
      <c r="P767" s="99"/>
      <c r="Q767" s="99"/>
      <c r="R767" s="153">
        <f t="shared" si="229"/>
        <v>0</v>
      </c>
      <c r="S767" s="119">
        <f t="shared" si="230"/>
        <v>19724.870000000003</v>
      </c>
      <c r="T767" s="119">
        <f t="shared" si="231"/>
        <v>3493.1299999999997</v>
      </c>
      <c r="U767" s="154">
        <f t="shared" si="232"/>
        <v>23218.000000000004</v>
      </c>
      <c r="V767" s="104"/>
    </row>
    <row r="768" spans="1:22" s="110" customFormat="1" ht="15.75" x14ac:dyDescent="0.25">
      <c r="A768" s="157">
        <v>11</v>
      </c>
      <c r="B768" s="314"/>
      <c r="C768" s="314"/>
      <c r="D768" s="314"/>
      <c r="E768" s="314"/>
      <c r="F768" s="136" t="s">
        <v>1040</v>
      </c>
      <c r="G768" s="99">
        <v>12774.5</v>
      </c>
      <c r="H768" s="99">
        <v>53.5</v>
      </c>
      <c r="I768" s="99">
        <f t="shared" si="224"/>
        <v>12828</v>
      </c>
      <c r="J768" s="102"/>
      <c r="K768" s="102"/>
      <c r="L768" s="153">
        <f t="shared" si="225"/>
        <v>0</v>
      </c>
      <c r="M768" s="153">
        <f t="shared" si="226"/>
        <v>12774.5</v>
      </c>
      <c r="N768" s="153">
        <f t="shared" si="227"/>
        <v>53.5</v>
      </c>
      <c r="O768" s="153">
        <f t="shared" si="228"/>
        <v>12828</v>
      </c>
      <c r="P768" s="99"/>
      <c r="Q768" s="99"/>
      <c r="R768" s="153">
        <f t="shared" si="229"/>
        <v>0</v>
      </c>
      <c r="S768" s="119">
        <f t="shared" si="230"/>
        <v>12774.5</v>
      </c>
      <c r="T768" s="119">
        <f t="shared" si="231"/>
        <v>53.5</v>
      </c>
      <c r="U768" s="154">
        <f t="shared" si="232"/>
        <v>12828</v>
      </c>
      <c r="V768" s="104"/>
    </row>
    <row r="769" spans="1:22" s="110" customFormat="1" ht="15.75" x14ac:dyDescent="0.25">
      <c r="A769" s="157">
        <v>12</v>
      </c>
      <c r="B769" s="314"/>
      <c r="C769" s="314"/>
      <c r="D769" s="314"/>
      <c r="E769" s="314"/>
      <c r="F769" s="136" t="s">
        <v>1041</v>
      </c>
      <c r="G769" s="99">
        <v>22359.78</v>
      </c>
      <c r="H769" s="99">
        <v>641.21999999999991</v>
      </c>
      <c r="I769" s="99">
        <f t="shared" si="224"/>
        <v>23001</v>
      </c>
      <c r="J769" s="102"/>
      <c r="K769" s="102"/>
      <c r="L769" s="153">
        <f t="shared" si="225"/>
        <v>0</v>
      </c>
      <c r="M769" s="153">
        <f t="shared" si="226"/>
        <v>22359.78</v>
      </c>
      <c r="N769" s="153">
        <f t="shared" si="227"/>
        <v>641.21999999999991</v>
      </c>
      <c r="O769" s="153">
        <f t="shared" si="228"/>
        <v>23001</v>
      </c>
      <c r="P769" s="99"/>
      <c r="Q769" s="99"/>
      <c r="R769" s="153">
        <f t="shared" si="229"/>
        <v>0</v>
      </c>
      <c r="S769" s="119">
        <f t="shared" si="230"/>
        <v>22359.78</v>
      </c>
      <c r="T769" s="119">
        <f t="shared" si="231"/>
        <v>641.21999999999991</v>
      </c>
      <c r="U769" s="154">
        <f t="shared" si="232"/>
        <v>23001</v>
      </c>
      <c r="V769" s="104"/>
    </row>
    <row r="770" spans="1:22" s="110" customFormat="1" ht="15.75" x14ac:dyDescent="0.25">
      <c r="A770" s="157">
        <v>13</v>
      </c>
      <c r="B770" s="314"/>
      <c r="C770" s="314"/>
      <c r="D770" s="314"/>
      <c r="E770" s="314"/>
      <c r="F770" s="136" t="s">
        <v>1042</v>
      </c>
      <c r="G770" s="99">
        <v>15177.420000000002</v>
      </c>
      <c r="H770" s="99">
        <v>1499.5800000000002</v>
      </c>
      <c r="I770" s="99">
        <f t="shared" si="224"/>
        <v>16677.000000000004</v>
      </c>
      <c r="J770" s="102"/>
      <c r="K770" s="102"/>
      <c r="L770" s="153">
        <f t="shared" si="225"/>
        <v>0</v>
      </c>
      <c r="M770" s="153">
        <f t="shared" si="226"/>
        <v>15177.420000000002</v>
      </c>
      <c r="N770" s="153">
        <f t="shared" si="227"/>
        <v>1499.5800000000002</v>
      </c>
      <c r="O770" s="153">
        <f t="shared" si="228"/>
        <v>16677.000000000004</v>
      </c>
      <c r="P770" s="99"/>
      <c r="Q770" s="99"/>
      <c r="R770" s="153">
        <f t="shared" si="229"/>
        <v>0</v>
      </c>
      <c r="S770" s="119">
        <f t="shared" si="230"/>
        <v>15177.420000000002</v>
      </c>
      <c r="T770" s="119">
        <f t="shared" si="231"/>
        <v>1499.5800000000002</v>
      </c>
      <c r="U770" s="154">
        <f t="shared" si="232"/>
        <v>16677.000000000004</v>
      </c>
      <c r="V770" s="104"/>
    </row>
    <row r="771" spans="1:22" s="110" customFormat="1" ht="15.75" x14ac:dyDescent="0.25">
      <c r="A771" s="157">
        <v>14</v>
      </c>
      <c r="B771" s="314"/>
      <c r="C771" s="314"/>
      <c r="D771" s="314"/>
      <c r="E771" s="314"/>
      <c r="F771" s="136" t="s">
        <v>1043</v>
      </c>
      <c r="G771" s="99">
        <v>14765.770000000002</v>
      </c>
      <c r="H771" s="99">
        <v>1417.23</v>
      </c>
      <c r="I771" s="99">
        <f t="shared" si="224"/>
        <v>16183.000000000002</v>
      </c>
      <c r="J771" s="102"/>
      <c r="K771" s="102"/>
      <c r="L771" s="153">
        <f t="shared" si="225"/>
        <v>0</v>
      </c>
      <c r="M771" s="153">
        <f t="shared" si="226"/>
        <v>14765.770000000002</v>
      </c>
      <c r="N771" s="153">
        <f t="shared" si="227"/>
        <v>1417.23</v>
      </c>
      <c r="O771" s="153">
        <f t="shared" si="228"/>
        <v>16183.000000000002</v>
      </c>
      <c r="P771" s="99"/>
      <c r="Q771" s="99"/>
      <c r="R771" s="153">
        <f t="shared" si="229"/>
        <v>0</v>
      </c>
      <c r="S771" s="119">
        <f t="shared" si="230"/>
        <v>14765.770000000002</v>
      </c>
      <c r="T771" s="119">
        <f t="shared" si="231"/>
        <v>1417.23</v>
      </c>
      <c r="U771" s="154">
        <f t="shared" si="232"/>
        <v>16183.000000000002</v>
      </c>
      <c r="V771" s="104"/>
    </row>
    <row r="772" spans="1:22" s="110" customFormat="1" ht="15.75" x14ac:dyDescent="0.25">
      <c r="A772" s="157">
        <v>15</v>
      </c>
      <c r="B772" s="314"/>
      <c r="C772" s="314"/>
      <c r="D772" s="314"/>
      <c r="E772" s="314"/>
      <c r="F772" s="136" t="s">
        <v>1044</v>
      </c>
      <c r="G772" s="99">
        <v>17034.849999999999</v>
      </c>
      <c r="H772" s="99">
        <v>620.15</v>
      </c>
      <c r="I772" s="99">
        <f t="shared" si="224"/>
        <v>17655</v>
      </c>
      <c r="J772" s="102"/>
      <c r="K772" s="102"/>
      <c r="L772" s="153">
        <f t="shared" si="225"/>
        <v>0</v>
      </c>
      <c r="M772" s="153">
        <f t="shared" si="226"/>
        <v>17034.849999999999</v>
      </c>
      <c r="N772" s="153">
        <f t="shared" si="227"/>
        <v>620.15</v>
      </c>
      <c r="O772" s="153">
        <f t="shared" si="228"/>
        <v>17655</v>
      </c>
      <c r="P772" s="99"/>
      <c r="Q772" s="99"/>
      <c r="R772" s="153">
        <f t="shared" si="229"/>
        <v>0</v>
      </c>
      <c r="S772" s="119">
        <f t="shared" si="230"/>
        <v>17034.849999999999</v>
      </c>
      <c r="T772" s="119">
        <f t="shared" si="231"/>
        <v>620.15</v>
      </c>
      <c r="U772" s="154">
        <f t="shared" si="232"/>
        <v>17655</v>
      </c>
      <c r="V772" s="104"/>
    </row>
    <row r="773" spans="1:22" s="108" customFormat="1" ht="15.75" x14ac:dyDescent="0.25">
      <c r="A773" s="327" t="s">
        <v>43</v>
      </c>
      <c r="B773" s="328"/>
      <c r="C773" s="328"/>
      <c r="D773" s="328"/>
      <c r="E773" s="329"/>
      <c r="F773" s="138">
        <f>A772</f>
        <v>15</v>
      </c>
      <c r="G773" s="97">
        <f>SUM(G758:G772)</f>
        <v>310626.56</v>
      </c>
      <c r="H773" s="97">
        <f t="shared" ref="H773:U773" si="237">SUM(H758:H772)</f>
        <v>29536.440000000006</v>
      </c>
      <c r="I773" s="97">
        <f t="shared" si="237"/>
        <v>340163</v>
      </c>
      <c r="J773" s="97">
        <f t="shared" si="237"/>
        <v>0</v>
      </c>
      <c r="K773" s="97">
        <f t="shared" si="237"/>
        <v>0</v>
      </c>
      <c r="L773" s="97">
        <f t="shared" si="237"/>
        <v>0</v>
      </c>
      <c r="M773" s="97">
        <f t="shared" si="237"/>
        <v>310626.56</v>
      </c>
      <c r="N773" s="97">
        <f t="shared" si="237"/>
        <v>29536.440000000006</v>
      </c>
      <c r="O773" s="97">
        <f t="shared" si="237"/>
        <v>340163</v>
      </c>
      <c r="P773" s="97">
        <f t="shared" si="237"/>
        <v>0</v>
      </c>
      <c r="Q773" s="97">
        <f t="shared" si="237"/>
        <v>0</v>
      </c>
      <c r="R773" s="97">
        <f t="shared" si="237"/>
        <v>0</v>
      </c>
      <c r="S773" s="97">
        <f t="shared" si="237"/>
        <v>310626.56</v>
      </c>
      <c r="T773" s="97">
        <f t="shared" si="237"/>
        <v>29536.440000000006</v>
      </c>
      <c r="U773" s="97">
        <f t="shared" si="237"/>
        <v>340163</v>
      </c>
      <c r="V773" s="87"/>
    </row>
    <row r="774" spans="1:22" s="110" customFormat="1" ht="15.75" x14ac:dyDescent="0.25">
      <c r="A774" s="157">
        <v>1</v>
      </c>
      <c r="B774" s="324" t="s">
        <v>1216</v>
      </c>
      <c r="C774" s="324" t="s">
        <v>5537</v>
      </c>
      <c r="D774" s="324" t="s">
        <v>5537</v>
      </c>
      <c r="E774" s="324" t="s">
        <v>5550</v>
      </c>
      <c r="F774" s="136" t="s">
        <v>240</v>
      </c>
      <c r="G774" s="99">
        <v>33493.47</v>
      </c>
      <c r="H774" s="99">
        <v>11375.529999999999</v>
      </c>
      <c r="I774" s="99">
        <f t="shared" si="224"/>
        <v>44869</v>
      </c>
      <c r="J774" s="102"/>
      <c r="K774" s="102"/>
      <c r="L774" s="153">
        <f t="shared" si="225"/>
        <v>0</v>
      </c>
      <c r="M774" s="153">
        <f t="shared" si="226"/>
        <v>33493.47</v>
      </c>
      <c r="N774" s="153">
        <f t="shared" si="227"/>
        <v>11375.529999999999</v>
      </c>
      <c r="O774" s="153">
        <f t="shared" si="228"/>
        <v>44869</v>
      </c>
      <c r="P774" s="99"/>
      <c r="Q774" s="99"/>
      <c r="R774" s="153">
        <f t="shared" si="229"/>
        <v>0</v>
      </c>
      <c r="S774" s="119">
        <f t="shared" si="230"/>
        <v>33493.47</v>
      </c>
      <c r="T774" s="119">
        <f t="shared" si="231"/>
        <v>11375.529999999999</v>
      </c>
      <c r="U774" s="154">
        <f t="shared" si="232"/>
        <v>44869</v>
      </c>
      <c r="V774" s="104"/>
    </row>
    <row r="775" spans="1:22" s="110" customFormat="1" ht="15.75" x14ac:dyDescent="0.25">
      <c r="A775" s="157">
        <v>2</v>
      </c>
      <c r="B775" s="325"/>
      <c r="C775" s="325"/>
      <c r="D775" s="325"/>
      <c r="E775" s="325"/>
      <c r="F775" s="136" t="s">
        <v>1045</v>
      </c>
      <c r="G775" s="99">
        <v>14221.689999999999</v>
      </c>
      <c r="H775" s="99">
        <v>1659.3100000000002</v>
      </c>
      <c r="I775" s="99">
        <f t="shared" si="224"/>
        <v>15880.999999999998</v>
      </c>
      <c r="J775" s="102"/>
      <c r="K775" s="102"/>
      <c r="L775" s="153">
        <f t="shared" si="225"/>
        <v>0</v>
      </c>
      <c r="M775" s="153">
        <f t="shared" si="226"/>
        <v>14221.689999999999</v>
      </c>
      <c r="N775" s="153">
        <f t="shared" si="227"/>
        <v>1659.3100000000002</v>
      </c>
      <c r="O775" s="153">
        <f t="shared" si="228"/>
        <v>15880.999999999998</v>
      </c>
      <c r="P775" s="99"/>
      <c r="Q775" s="99"/>
      <c r="R775" s="153">
        <f t="shared" si="229"/>
        <v>0</v>
      </c>
      <c r="S775" s="119">
        <f t="shared" si="230"/>
        <v>14221.689999999999</v>
      </c>
      <c r="T775" s="119">
        <f t="shared" si="231"/>
        <v>1659.3100000000002</v>
      </c>
      <c r="U775" s="154">
        <f t="shared" si="232"/>
        <v>15880.999999999998</v>
      </c>
      <c r="V775" s="104"/>
    </row>
    <row r="776" spans="1:22" s="110" customFormat="1" ht="15.75" x14ac:dyDescent="0.25">
      <c r="A776" s="157">
        <v>3</v>
      </c>
      <c r="B776" s="325"/>
      <c r="C776" s="325"/>
      <c r="D776" s="325"/>
      <c r="E776" s="325"/>
      <c r="F776" s="136" t="s">
        <v>1046</v>
      </c>
      <c r="G776" s="99">
        <v>3694.1899999999951</v>
      </c>
      <c r="H776" s="99">
        <v>-96.1899999999996</v>
      </c>
      <c r="I776" s="99">
        <f t="shared" si="224"/>
        <v>3597.9999999999955</v>
      </c>
      <c r="J776" s="102"/>
      <c r="K776" s="102"/>
      <c r="L776" s="153">
        <f t="shared" si="225"/>
        <v>0</v>
      </c>
      <c r="M776" s="153">
        <f t="shared" si="226"/>
        <v>3694.1899999999951</v>
      </c>
      <c r="N776" s="153">
        <f t="shared" si="227"/>
        <v>-96.1899999999996</v>
      </c>
      <c r="O776" s="153">
        <f t="shared" si="228"/>
        <v>3597.9999999999955</v>
      </c>
      <c r="P776" s="99"/>
      <c r="Q776" s="99"/>
      <c r="R776" s="153">
        <f t="shared" si="229"/>
        <v>0</v>
      </c>
      <c r="S776" s="119">
        <f t="shared" si="230"/>
        <v>3694.1899999999951</v>
      </c>
      <c r="T776" s="119">
        <f t="shared" si="231"/>
        <v>-96.1899999999996</v>
      </c>
      <c r="U776" s="154">
        <f t="shared" si="232"/>
        <v>3597.9999999999955</v>
      </c>
      <c r="V776" s="104"/>
    </row>
    <row r="777" spans="1:22" s="110" customFormat="1" ht="15.75" x14ac:dyDescent="0.25">
      <c r="A777" s="157">
        <v>4</v>
      </c>
      <c r="B777" s="325"/>
      <c r="C777" s="325"/>
      <c r="D777" s="325"/>
      <c r="E777" s="325"/>
      <c r="F777" s="136" t="s">
        <v>308</v>
      </c>
      <c r="G777" s="99">
        <v>-26873</v>
      </c>
      <c r="H777" s="99">
        <v>0</v>
      </c>
      <c r="I777" s="99">
        <f t="shared" si="224"/>
        <v>-26873</v>
      </c>
      <c r="J777" s="102"/>
      <c r="K777" s="102"/>
      <c r="L777" s="153">
        <f t="shared" si="225"/>
        <v>0</v>
      </c>
      <c r="M777" s="153">
        <f t="shared" si="226"/>
        <v>-26873</v>
      </c>
      <c r="N777" s="153">
        <f t="shared" si="227"/>
        <v>0</v>
      </c>
      <c r="O777" s="153">
        <f t="shared" si="228"/>
        <v>-26873</v>
      </c>
      <c r="P777" s="99"/>
      <c r="Q777" s="99"/>
      <c r="R777" s="153">
        <f t="shared" si="229"/>
        <v>0</v>
      </c>
      <c r="S777" s="119">
        <f t="shared" si="230"/>
        <v>-26873</v>
      </c>
      <c r="T777" s="119">
        <f t="shared" si="231"/>
        <v>0</v>
      </c>
      <c r="U777" s="154">
        <f t="shared" si="232"/>
        <v>-26873</v>
      </c>
      <c r="V777" s="104"/>
    </row>
    <row r="778" spans="1:22" s="110" customFormat="1" ht="15.75" x14ac:dyDescent="0.25">
      <c r="A778" s="157">
        <v>5</v>
      </c>
      <c r="B778" s="325"/>
      <c r="C778" s="325"/>
      <c r="D778" s="325"/>
      <c r="E778" s="325"/>
      <c r="F778" s="136" t="s">
        <v>1047</v>
      </c>
      <c r="G778" s="99">
        <v>17985.800000000003</v>
      </c>
      <c r="H778" s="99">
        <v>1351.2</v>
      </c>
      <c r="I778" s="99">
        <f t="shared" si="224"/>
        <v>19337.000000000004</v>
      </c>
      <c r="J778" s="102"/>
      <c r="K778" s="102"/>
      <c r="L778" s="153">
        <f t="shared" si="225"/>
        <v>0</v>
      </c>
      <c r="M778" s="153">
        <f t="shared" si="226"/>
        <v>17985.800000000003</v>
      </c>
      <c r="N778" s="153">
        <f t="shared" si="227"/>
        <v>1351.2</v>
      </c>
      <c r="O778" s="153">
        <f t="shared" si="228"/>
        <v>19337.000000000004</v>
      </c>
      <c r="P778" s="99"/>
      <c r="Q778" s="99"/>
      <c r="R778" s="153">
        <f t="shared" si="229"/>
        <v>0</v>
      </c>
      <c r="S778" s="119">
        <f t="shared" si="230"/>
        <v>17985.800000000003</v>
      </c>
      <c r="T778" s="119">
        <f t="shared" si="231"/>
        <v>1351.2</v>
      </c>
      <c r="U778" s="154">
        <f t="shared" si="232"/>
        <v>19337.000000000004</v>
      </c>
      <c r="V778" s="104"/>
    </row>
    <row r="779" spans="1:22" s="110" customFormat="1" ht="15.75" x14ac:dyDescent="0.25">
      <c r="A779" s="157">
        <v>6</v>
      </c>
      <c r="B779" s="325"/>
      <c r="C779" s="325"/>
      <c r="D779" s="325"/>
      <c r="E779" s="325"/>
      <c r="F779" s="136" t="s">
        <v>1048</v>
      </c>
      <c r="G779" s="99">
        <v>52347.530000000006</v>
      </c>
      <c r="H779" s="99">
        <v>3603.47</v>
      </c>
      <c r="I779" s="99">
        <f t="shared" si="224"/>
        <v>55951.000000000007</v>
      </c>
      <c r="J779" s="102"/>
      <c r="K779" s="102"/>
      <c r="L779" s="153">
        <f t="shared" si="225"/>
        <v>0</v>
      </c>
      <c r="M779" s="153">
        <f t="shared" si="226"/>
        <v>52347.530000000006</v>
      </c>
      <c r="N779" s="153">
        <f t="shared" si="227"/>
        <v>3603.47</v>
      </c>
      <c r="O779" s="153">
        <f t="shared" si="228"/>
        <v>55951.000000000007</v>
      </c>
      <c r="P779" s="99"/>
      <c r="Q779" s="99"/>
      <c r="R779" s="153">
        <f t="shared" si="229"/>
        <v>0</v>
      </c>
      <c r="S779" s="119">
        <f t="shared" si="230"/>
        <v>52347.530000000006</v>
      </c>
      <c r="T779" s="119">
        <f t="shared" si="231"/>
        <v>3603.47</v>
      </c>
      <c r="U779" s="154">
        <f t="shared" si="232"/>
        <v>55951.000000000007</v>
      </c>
      <c r="V779" s="104"/>
    </row>
    <row r="780" spans="1:22" s="110" customFormat="1" ht="15.75" x14ac:dyDescent="0.25">
      <c r="A780" s="157">
        <v>7</v>
      </c>
      <c r="B780" s="325"/>
      <c r="C780" s="325"/>
      <c r="D780" s="325"/>
      <c r="E780" s="325"/>
      <c r="F780" s="136" t="s">
        <v>1049</v>
      </c>
      <c r="G780" s="99">
        <v>12627.089999999997</v>
      </c>
      <c r="H780" s="99">
        <v>938.91000000000008</v>
      </c>
      <c r="I780" s="99">
        <f t="shared" si="224"/>
        <v>13565.999999999996</v>
      </c>
      <c r="J780" s="102"/>
      <c r="K780" s="102"/>
      <c r="L780" s="153">
        <f t="shared" si="225"/>
        <v>0</v>
      </c>
      <c r="M780" s="153">
        <f t="shared" si="226"/>
        <v>12627.089999999997</v>
      </c>
      <c r="N780" s="153">
        <f t="shared" si="227"/>
        <v>938.91000000000008</v>
      </c>
      <c r="O780" s="153">
        <f t="shared" si="228"/>
        <v>13565.999999999996</v>
      </c>
      <c r="P780" s="99"/>
      <c r="Q780" s="99"/>
      <c r="R780" s="153">
        <f t="shared" si="229"/>
        <v>0</v>
      </c>
      <c r="S780" s="119">
        <f t="shared" si="230"/>
        <v>12627.089999999997</v>
      </c>
      <c r="T780" s="119">
        <f t="shared" si="231"/>
        <v>938.91000000000008</v>
      </c>
      <c r="U780" s="154">
        <f t="shared" si="232"/>
        <v>13565.999999999996</v>
      </c>
      <c r="V780" s="104"/>
    </row>
    <row r="781" spans="1:22" s="110" customFormat="1" ht="15.75" x14ac:dyDescent="0.25">
      <c r="A781" s="157">
        <v>8</v>
      </c>
      <c r="B781" s="326"/>
      <c r="C781" s="326"/>
      <c r="D781" s="326"/>
      <c r="E781" s="326"/>
      <c r="F781" s="136" t="s">
        <v>1050</v>
      </c>
      <c r="G781" s="99">
        <v>15036.970000000001</v>
      </c>
      <c r="H781" s="99">
        <v>1834.03</v>
      </c>
      <c r="I781" s="99">
        <f t="shared" si="224"/>
        <v>16871</v>
      </c>
      <c r="J781" s="102"/>
      <c r="K781" s="102"/>
      <c r="L781" s="153">
        <f t="shared" si="225"/>
        <v>0</v>
      </c>
      <c r="M781" s="153">
        <f t="shared" si="226"/>
        <v>15036.970000000001</v>
      </c>
      <c r="N781" s="153">
        <f t="shared" si="227"/>
        <v>1834.03</v>
      </c>
      <c r="O781" s="153">
        <f t="shared" si="228"/>
        <v>16871</v>
      </c>
      <c r="P781" s="99"/>
      <c r="Q781" s="99"/>
      <c r="R781" s="153">
        <f t="shared" si="229"/>
        <v>0</v>
      </c>
      <c r="S781" s="119">
        <f t="shared" si="230"/>
        <v>15036.970000000001</v>
      </c>
      <c r="T781" s="119">
        <f t="shared" si="231"/>
        <v>1834.03</v>
      </c>
      <c r="U781" s="154">
        <f t="shared" si="232"/>
        <v>16871</v>
      </c>
      <c r="V781" s="104"/>
    </row>
    <row r="782" spans="1:22" s="108" customFormat="1" ht="15.75" x14ac:dyDescent="0.25">
      <c r="A782" s="327" t="s">
        <v>43</v>
      </c>
      <c r="B782" s="328"/>
      <c r="C782" s="328"/>
      <c r="D782" s="328"/>
      <c r="E782" s="329"/>
      <c r="F782" s="138">
        <f>A781</f>
        <v>8</v>
      </c>
      <c r="G782" s="97">
        <f>SUM(G774:G781)</f>
        <v>122533.74</v>
      </c>
      <c r="H782" s="97">
        <f t="shared" ref="H782:U782" si="238">SUM(H774:H781)</f>
        <v>20666.259999999998</v>
      </c>
      <c r="I782" s="97">
        <f t="shared" si="238"/>
        <v>143200</v>
      </c>
      <c r="J782" s="97">
        <f t="shared" si="238"/>
        <v>0</v>
      </c>
      <c r="K782" s="97">
        <f t="shared" si="238"/>
        <v>0</v>
      </c>
      <c r="L782" s="97">
        <f t="shared" si="238"/>
        <v>0</v>
      </c>
      <c r="M782" s="97">
        <f t="shared" si="238"/>
        <v>122533.74</v>
      </c>
      <c r="N782" s="97">
        <f t="shared" si="238"/>
        <v>20666.259999999998</v>
      </c>
      <c r="O782" s="97">
        <f t="shared" si="238"/>
        <v>143200</v>
      </c>
      <c r="P782" s="97">
        <f t="shared" si="238"/>
        <v>0</v>
      </c>
      <c r="Q782" s="97">
        <f t="shared" si="238"/>
        <v>0</v>
      </c>
      <c r="R782" s="97">
        <f t="shared" si="238"/>
        <v>0</v>
      </c>
      <c r="S782" s="97">
        <f t="shared" si="238"/>
        <v>122533.74</v>
      </c>
      <c r="T782" s="97">
        <f t="shared" si="238"/>
        <v>20666.259999999998</v>
      </c>
      <c r="U782" s="97">
        <f t="shared" si="238"/>
        <v>143200</v>
      </c>
      <c r="V782" s="87"/>
    </row>
    <row r="783" spans="1:22" s="110" customFormat="1" ht="15.75" x14ac:dyDescent="0.25">
      <c r="A783" s="157">
        <v>1</v>
      </c>
      <c r="B783" s="338" t="s">
        <v>1216</v>
      </c>
      <c r="C783" s="315" t="s">
        <v>5537</v>
      </c>
      <c r="D783" s="315" t="s">
        <v>5537</v>
      </c>
      <c r="E783" s="315" t="s">
        <v>5552</v>
      </c>
      <c r="F783" s="136" t="s">
        <v>353</v>
      </c>
      <c r="G783" s="99">
        <v>43819.51</v>
      </c>
      <c r="H783" s="99">
        <v>5284.49</v>
      </c>
      <c r="I783" s="99">
        <f t="shared" si="224"/>
        <v>49104</v>
      </c>
      <c r="J783" s="102"/>
      <c r="K783" s="102"/>
      <c r="L783" s="153">
        <f t="shared" ref="L783:L851" si="239">J783+K783</f>
        <v>0</v>
      </c>
      <c r="M783" s="153">
        <f t="shared" ref="M783:M851" si="240">G783+J783</f>
        <v>43819.51</v>
      </c>
      <c r="N783" s="153">
        <f t="shared" ref="N783:N851" si="241">H783+K783</f>
        <v>5284.49</v>
      </c>
      <c r="O783" s="153">
        <f t="shared" ref="O783:O851" si="242">I783+L783</f>
        <v>49104</v>
      </c>
      <c r="P783" s="99"/>
      <c r="Q783" s="99"/>
      <c r="R783" s="153">
        <f t="shared" ref="R783:R851" si="243">P783+Q783</f>
        <v>0</v>
      </c>
      <c r="S783" s="119">
        <f t="shared" ref="S783:S851" si="244">M783-P783</f>
        <v>43819.51</v>
      </c>
      <c r="T783" s="119">
        <f t="shared" ref="T783:T851" si="245">N783-Q783</f>
        <v>5284.49</v>
      </c>
      <c r="U783" s="154">
        <f t="shared" ref="U783:U851" si="246">O783-R783</f>
        <v>49104</v>
      </c>
      <c r="V783" s="104"/>
    </row>
    <row r="784" spans="1:22" s="110" customFormat="1" ht="15.75" x14ac:dyDescent="0.25">
      <c r="A784" s="157">
        <v>2</v>
      </c>
      <c r="B784" s="339"/>
      <c r="C784" s="316"/>
      <c r="D784" s="316"/>
      <c r="E784" s="316"/>
      <c r="F784" s="136" t="s">
        <v>1055</v>
      </c>
      <c r="G784" s="99">
        <v>0</v>
      </c>
      <c r="H784" s="99">
        <v>0</v>
      </c>
      <c r="I784" s="99">
        <f t="shared" si="224"/>
        <v>0</v>
      </c>
      <c r="J784" s="102"/>
      <c r="K784" s="102"/>
      <c r="L784" s="153">
        <f t="shared" si="239"/>
        <v>0</v>
      </c>
      <c r="M784" s="153">
        <f t="shared" si="240"/>
        <v>0</v>
      </c>
      <c r="N784" s="153">
        <f t="shared" si="241"/>
        <v>0</v>
      </c>
      <c r="O784" s="153">
        <f t="shared" si="242"/>
        <v>0</v>
      </c>
      <c r="P784" s="99"/>
      <c r="Q784" s="99"/>
      <c r="R784" s="153">
        <f t="shared" si="243"/>
        <v>0</v>
      </c>
      <c r="S784" s="119">
        <f t="shared" si="244"/>
        <v>0</v>
      </c>
      <c r="T784" s="119">
        <f t="shared" si="245"/>
        <v>0</v>
      </c>
      <c r="U784" s="154">
        <f t="shared" si="246"/>
        <v>0</v>
      </c>
      <c r="V784" s="104"/>
    </row>
    <row r="785" spans="1:22" s="110" customFormat="1" ht="15.75" x14ac:dyDescent="0.25">
      <c r="A785" s="157">
        <v>3</v>
      </c>
      <c r="B785" s="339"/>
      <c r="C785" s="316"/>
      <c r="D785" s="316"/>
      <c r="E785" s="316"/>
      <c r="F785" s="136" t="s">
        <v>1056</v>
      </c>
      <c r="G785" s="99">
        <v>12526.4</v>
      </c>
      <c r="H785" s="99">
        <v>669.6</v>
      </c>
      <c r="I785" s="99">
        <f t="shared" si="224"/>
        <v>13196</v>
      </c>
      <c r="J785" s="102"/>
      <c r="K785" s="102"/>
      <c r="L785" s="153">
        <f t="shared" si="239"/>
        <v>0</v>
      </c>
      <c r="M785" s="153">
        <f t="shared" si="240"/>
        <v>12526.4</v>
      </c>
      <c r="N785" s="153">
        <f t="shared" si="241"/>
        <v>669.6</v>
      </c>
      <c r="O785" s="153">
        <f t="shared" si="242"/>
        <v>13196</v>
      </c>
      <c r="P785" s="99"/>
      <c r="Q785" s="99"/>
      <c r="R785" s="153">
        <f t="shared" si="243"/>
        <v>0</v>
      </c>
      <c r="S785" s="119">
        <f t="shared" si="244"/>
        <v>12526.4</v>
      </c>
      <c r="T785" s="119">
        <f t="shared" si="245"/>
        <v>669.6</v>
      </c>
      <c r="U785" s="154">
        <f t="shared" si="246"/>
        <v>13196</v>
      </c>
      <c r="V785" s="104"/>
    </row>
    <row r="786" spans="1:22" s="110" customFormat="1" ht="15.75" x14ac:dyDescent="0.25">
      <c r="A786" s="157">
        <v>4</v>
      </c>
      <c r="B786" s="339"/>
      <c r="C786" s="316"/>
      <c r="D786" s="316"/>
      <c r="E786" s="316"/>
      <c r="F786" s="136" t="s">
        <v>1057</v>
      </c>
      <c r="G786" s="99">
        <v>12385.859999999999</v>
      </c>
      <c r="H786" s="99">
        <v>1121.1400000000003</v>
      </c>
      <c r="I786" s="99">
        <f t="shared" si="224"/>
        <v>13507</v>
      </c>
      <c r="J786" s="102"/>
      <c r="K786" s="102"/>
      <c r="L786" s="153">
        <f t="shared" si="239"/>
        <v>0</v>
      </c>
      <c r="M786" s="153">
        <f t="shared" si="240"/>
        <v>12385.859999999999</v>
      </c>
      <c r="N786" s="153">
        <f t="shared" si="241"/>
        <v>1121.1400000000003</v>
      </c>
      <c r="O786" s="153">
        <f t="shared" si="242"/>
        <v>13507</v>
      </c>
      <c r="P786" s="99"/>
      <c r="Q786" s="99"/>
      <c r="R786" s="153">
        <f t="shared" si="243"/>
        <v>0</v>
      </c>
      <c r="S786" s="119">
        <f t="shared" si="244"/>
        <v>12385.859999999999</v>
      </c>
      <c r="T786" s="119">
        <f t="shared" si="245"/>
        <v>1121.1400000000003</v>
      </c>
      <c r="U786" s="154">
        <f t="shared" si="246"/>
        <v>13507</v>
      </c>
      <c r="V786" s="104"/>
    </row>
    <row r="787" spans="1:22" s="110" customFormat="1" ht="15.75" x14ac:dyDescent="0.25">
      <c r="A787" s="157">
        <v>5</v>
      </c>
      <c r="B787" s="339"/>
      <c r="C787" s="316"/>
      <c r="D787" s="316"/>
      <c r="E787" s="316"/>
      <c r="F787" s="136" t="s">
        <v>50</v>
      </c>
      <c r="G787" s="99">
        <v>8143.4499999999971</v>
      </c>
      <c r="H787" s="99">
        <v>3018.5499999999993</v>
      </c>
      <c r="I787" s="99">
        <f t="shared" si="224"/>
        <v>11161.999999999996</v>
      </c>
      <c r="J787" s="102"/>
      <c r="K787" s="102"/>
      <c r="L787" s="153">
        <f t="shared" si="239"/>
        <v>0</v>
      </c>
      <c r="M787" s="153">
        <f t="shared" si="240"/>
        <v>8143.4499999999971</v>
      </c>
      <c r="N787" s="153">
        <f t="shared" si="241"/>
        <v>3018.5499999999993</v>
      </c>
      <c r="O787" s="153">
        <f t="shared" si="242"/>
        <v>11161.999999999996</v>
      </c>
      <c r="P787" s="99"/>
      <c r="Q787" s="99"/>
      <c r="R787" s="153">
        <f t="shared" si="243"/>
        <v>0</v>
      </c>
      <c r="S787" s="119">
        <f t="shared" si="244"/>
        <v>8143.4499999999971</v>
      </c>
      <c r="T787" s="119">
        <f t="shared" si="245"/>
        <v>3018.5499999999993</v>
      </c>
      <c r="U787" s="154">
        <f t="shared" si="246"/>
        <v>11161.999999999996</v>
      </c>
      <c r="V787" s="104"/>
    </row>
    <row r="788" spans="1:22" s="110" customFormat="1" ht="15.75" x14ac:dyDescent="0.25">
      <c r="A788" s="157">
        <v>6</v>
      </c>
      <c r="B788" s="339"/>
      <c r="C788" s="316"/>
      <c r="D788" s="316"/>
      <c r="E788" s="316"/>
      <c r="F788" s="136" t="s">
        <v>51</v>
      </c>
      <c r="G788" s="99">
        <v>34141.57</v>
      </c>
      <c r="H788" s="99">
        <v>1896.4299999999998</v>
      </c>
      <c r="I788" s="99">
        <f t="shared" ref="I788:I851" si="247">+G788+H788</f>
        <v>36038</v>
      </c>
      <c r="J788" s="102"/>
      <c r="K788" s="102"/>
      <c r="L788" s="153">
        <f t="shared" si="239"/>
        <v>0</v>
      </c>
      <c r="M788" s="153">
        <f t="shared" si="240"/>
        <v>34141.57</v>
      </c>
      <c r="N788" s="153">
        <f t="shared" si="241"/>
        <v>1896.4299999999998</v>
      </c>
      <c r="O788" s="153">
        <f t="shared" si="242"/>
        <v>36038</v>
      </c>
      <c r="P788" s="99"/>
      <c r="Q788" s="99"/>
      <c r="R788" s="153">
        <f t="shared" si="243"/>
        <v>0</v>
      </c>
      <c r="S788" s="119">
        <f t="shared" si="244"/>
        <v>34141.57</v>
      </c>
      <c r="T788" s="119">
        <f t="shared" si="245"/>
        <v>1896.4299999999998</v>
      </c>
      <c r="U788" s="154">
        <f t="shared" si="246"/>
        <v>36038</v>
      </c>
      <c r="V788" s="104"/>
    </row>
    <row r="789" spans="1:22" s="110" customFormat="1" ht="15.75" x14ac:dyDescent="0.25">
      <c r="A789" s="157">
        <v>7</v>
      </c>
      <c r="B789" s="339"/>
      <c r="C789" s="316"/>
      <c r="D789" s="316"/>
      <c r="E789" s="316"/>
      <c r="F789" s="136" t="s">
        <v>45</v>
      </c>
      <c r="G789" s="99">
        <v>28039.650000000005</v>
      </c>
      <c r="H789" s="99">
        <v>2351.35</v>
      </c>
      <c r="I789" s="99">
        <f t="shared" si="247"/>
        <v>30391.000000000004</v>
      </c>
      <c r="J789" s="102"/>
      <c r="K789" s="102"/>
      <c r="L789" s="153">
        <f t="shared" si="239"/>
        <v>0</v>
      </c>
      <c r="M789" s="153">
        <f t="shared" si="240"/>
        <v>28039.650000000005</v>
      </c>
      <c r="N789" s="153">
        <f t="shared" si="241"/>
        <v>2351.35</v>
      </c>
      <c r="O789" s="153">
        <f t="shared" si="242"/>
        <v>30391.000000000004</v>
      </c>
      <c r="P789" s="99"/>
      <c r="Q789" s="99"/>
      <c r="R789" s="153">
        <f t="shared" si="243"/>
        <v>0</v>
      </c>
      <c r="S789" s="119">
        <f t="shared" si="244"/>
        <v>28039.650000000005</v>
      </c>
      <c r="T789" s="119">
        <f t="shared" si="245"/>
        <v>2351.35</v>
      </c>
      <c r="U789" s="154">
        <f t="shared" si="246"/>
        <v>30391.000000000004</v>
      </c>
      <c r="V789" s="104"/>
    </row>
    <row r="790" spans="1:22" s="110" customFormat="1" ht="15.75" x14ac:dyDescent="0.25">
      <c r="A790" s="157">
        <v>8</v>
      </c>
      <c r="B790" s="339"/>
      <c r="C790" s="316"/>
      <c r="D790" s="316"/>
      <c r="E790" s="316"/>
      <c r="F790" s="136" t="s">
        <v>225</v>
      </c>
      <c r="G790" s="99">
        <v>21513.83</v>
      </c>
      <c r="H790" s="99">
        <v>479.16999999999996</v>
      </c>
      <c r="I790" s="99">
        <f t="shared" si="247"/>
        <v>21993</v>
      </c>
      <c r="J790" s="102"/>
      <c r="K790" s="102"/>
      <c r="L790" s="153">
        <f t="shared" si="239"/>
        <v>0</v>
      </c>
      <c r="M790" s="153">
        <f t="shared" si="240"/>
        <v>21513.83</v>
      </c>
      <c r="N790" s="153">
        <f t="shared" si="241"/>
        <v>479.16999999999996</v>
      </c>
      <c r="O790" s="153">
        <f t="shared" si="242"/>
        <v>21993</v>
      </c>
      <c r="P790" s="99"/>
      <c r="Q790" s="99"/>
      <c r="R790" s="153">
        <f t="shared" si="243"/>
        <v>0</v>
      </c>
      <c r="S790" s="119">
        <f t="shared" si="244"/>
        <v>21513.83</v>
      </c>
      <c r="T790" s="119">
        <f t="shared" si="245"/>
        <v>479.16999999999996</v>
      </c>
      <c r="U790" s="154">
        <f t="shared" si="246"/>
        <v>21993</v>
      </c>
      <c r="V790" s="104"/>
    </row>
    <row r="791" spans="1:22" s="110" customFormat="1" ht="15.75" x14ac:dyDescent="0.25">
      <c r="A791" s="157">
        <v>9</v>
      </c>
      <c r="B791" s="339"/>
      <c r="C791" s="316"/>
      <c r="D791" s="316"/>
      <c r="E791" s="316"/>
      <c r="F791" s="136" t="s">
        <v>218</v>
      </c>
      <c r="G791" s="99">
        <v>23362.6</v>
      </c>
      <c r="H791" s="99">
        <v>1868.3999999999999</v>
      </c>
      <c r="I791" s="99">
        <f t="shared" si="247"/>
        <v>25231</v>
      </c>
      <c r="J791" s="102"/>
      <c r="K791" s="102"/>
      <c r="L791" s="153">
        <f t="shared" si="239"/>
        <v>0</v>
      </c>
      <c r="M791" s="153">
        <f t="shared" si="240"/>
        <v>23362.6</v>
      </c>
      <c r="N791" s="153">
        <f t="shared" si="241"/>
        <v>1868.3999999999999</v>
      </c>
      <c r="O791" s="153">
        <f t="shared" si="242"/>
        <v>25231</v>
      </c>
      <c r="P791" s="99"/>
      <c r="Q791" s="99"/>
      <c r="R791" s="153">
        <f t="shared" si="243"/>
        <v>0</v>
      </c>
      <c r="S791" s="119">
        <f t="shared" si="244"/>
        <v>23362.6</v>
      </c>
      <c r="T791" s="119">
        <f t="shared" si="245"/>
        <v>1868.3999999999999</v>
      </c>
      <c r="U791" s="154">
        <f t="shared" si="246"/>
        <v>25231</v>
      </c>
      <c r="V791" s="104"/>
    </row>
    <row r="792" spans="1:22" s="110" customFormat="1" ht="15.75" x14ac:dyDescent="0.25">
      <c r="A792" s="157">
        <v>10</v>
      </c>
      <c r="B792" s="339"/>
      <c r="C792" s="316"/>
      <c r="D792" s="316"/>
      <c r="E792" s="316"/>
      <c r="F792" s="136" t="s">
        <v>226</v>
      </c>
      <c r="G792" s="99">
        <v>21033.850000000002</v>
      </c>
      <c r="H792" s="99">
        <v>157.15</v>
      </c>
      <c r="I792" s="99">
        <f t="shared" si="247"/>
        <v>21191.000000000004</v>
      </c>
      <c r="J792" s="102"/>
      <c r="K792" s="102"/>
      <c r="L792" s="153">
        <f t="shared" si="239"/>
        <v>0</v>
      </c>
      <c r="M792" s="153">
        <f t="shared" si="240"/>
        <v>21033.850000000002</v>
      </c>
      <c r="N792" s="153">
        <f t="shared" si="241"/>
        <v>157.15</v>
      </c>
      <c r="O792" s="153">
        <f t="shared" si="242"/>
        <v>21191.000000000004</v>
      </c>
      <c r="P792" s="99"/>
      <c r="Q792" s="99"/>
      <c r="R792" s="153">
        <f t="shared" si="243"/>
        <v>0</v>
      </c>
      <c r="S792" s="119">
        <f t="shared" si="244"/>
        <v>21033.850000000002</v>
      </c>
      <c r="T792" s="119">
        <f t="shared" si="245"/>
        <v>157.15</v>
      </c>
      <c r="U792" s="154">
        <f t="shared" si="246"/>
        <v>21191.000000000004</v>
      </c>
      <c r="V792" s="104"/>
    </row>
    <row r="793" spans="1:22" s="110" customFormat="1" ht="15.75" x14ac:dyDescent="0.25">
      <c r="A793" s="157">
        <v>11</v>
      </c>
      <c r="B793" s="339"/>
      <c r="C793" s="316"/>
      <c r="D793" s="316"/>
      <c r="E793" s="316"/>
      <c r="F793" s="136" t="s">
        <v>1058</v>
      </c>
      <c r="G793" s="99">
        <v>10199.58</v>
      </c>
      <c r="H793" s="99">
        <v>308.42</v>
      </c>
      <c r="I793" s="99">
        <f t="shared" si="247"/>
        <v>10508</v>
      </c>
      <c r="J793" s="102"/>
      <c r="K793" s="102"/>
      <c r="L793" s="153">
        <f t="shared" si="239"/>
        <v>0</v>
      </c>
      <c r="M793" s="153">
        <f t="shared" si="240"/>
        <v>10199.58</v>
      </c>
      <c r="N793" s="153">
        <f t="shared" si="241"/>
        <v>308.42</v>
      </c>
      <c r="O793" s="153">
        <f t="shared" si="242"/>
        <v>10508</v>
      </c>
      <c r="P793" s="99"/>
      <c r="Q793" s="99"/>
      <c r="R793" s="153">
        <f t="shared" si="243"/>
        <v>0</v>
      </c>
      <c r="S793" s="119">
        <f t="shared" si="244"/>
        <v>10199.58</v>
      </c>
      <c r="T793" s="119">
        <f t="shared" si="245"/>
        <v>308.42</v>
      </c>
      <c r="U793" s="154">
        <f t="shared" si="246"/>
        <v>10508</v>
      </c>
      <c r="V793" s="104"/>
    </row>
    <row r="794" spans="1:22" s="110" customFormat="1" ht="15.75" x14ac:dyDescent="0.25">
      <c r="A794" s="157">
        <v>12</v>
      </c>
      <c r="B794" s="339"/>
      <c r="C794" s="316"/>
      <c r="D794" s="316"/>
      <c r="E794" s="316"/>
      <c r="F794" s="136" t="s">
        <v>1059</v>
      </c>
      <c r="G794" s="99">
        <v>4968.76</v>
      </c>
      <c r="H794" s="99">
        <v>252.23999999999998</v>
      </c>
      <c r="I794" s="99">
        <f t="shared" si="247"/>
        <v>5221</v>
      </c>
      <c r="J794" s="102"/>
      <c r="K794" s="102"/>
      <c r="L794" s="153">
        <f t="shared" si="239"/>
        <v>0</v>
      </c>
      <c r="M794" s="153">
        <f t="shared" si="240"/>
        <v>4968.76</v>
      </c>
      <c r="N794" s="153">
        <f t="shared" si="241"/>
        <v>252.23999999999998</v>
      </c>
      <c r="O794" s="153">
        <f t="shared" si="242"/>
        <v>5221</v>
      </c>
      <c r="P794" s="99"/>
      <c r="Q794" s="99"/>
      <c r="R794" s="153">
        <f t="shared" si="243"/>
        <v>0</v>
      </c>
      <c r="S794" s="119">
        <f t="shared" si="244"/>
        <v>4968.76</v>
      </c>
      <c r="T794" s="119">
        <f t="shared" si="245"/>
        <v>252.23999999999998</v>
      </c>
      <c r="U794" s="154">
        <f t="shared" si="246"/>
        <v>5221</v>
      </c>
      <c r="V794" s="104"/>
    </row>
    <row r="795" spans="1:22" s="110" customFormat="1" ht="15.75" x14ac:dyDescent="0.25">
      <c r="A795" s="157">
        <v>13</v>
      </c>
      <c r="B795" s="339"/>
      <c r="C795" s="316"/>
      <c r="D795" s="316"/>
      <c r="E795" s="316"/>
      <c r="F795" s="136" t="s">
        <v>1060</v>
      </c>
      <c r="G795" s="99">
        <v>11436.250000000002</v>
      </c>
      <c r="H795" s="99">
        <v>164.75</v>
      </c>
      <c r="I795" s="99">
        <f t="shared" si="247"/>
        <v>11601.000000000002</v>
      </c>
      <c r="J795" s="102"/>
      <c r="K795" s="102"/>
      <c r="L795" s="153">
        <f t="shared" si="239"/>
        <v>0</v>
      </c>
      <c r="M795" s="153">
        <f t="shared" si="240"/>
        <v>11436.250000000002</v>
      </c>
      <c r="N795" s="153">
        <f t="shared" si="241"/>
        <v>164.75</v>
      </c>
      <c r="O795" s="153">
        <f t="shared" si="242"/>
        <v>11601.000000000002</v>
      </c>
      <c r="P795" s="99"/>
      <c r="Q795" s="99"/>
      <c r="R795" s="153">
        <f t="shared" si="243"/>
        <v>0</v>
      </c>
      <c r="S795" s="119">
        <f t="shared" si="244"/>
        <v>11436.250000000002</v>
      </c>
      <c r="T795" s="119">
        <f t="shared" si="245"/>
        <v>164.75</v>
      </c>
      <c r="U795" s="154">
        <f t="shared" si="246"/>
        <v>11601.000000000002</v>
      </c>
      <c r="V795" s="104"/>
    </row>
    <row r="796" spans="1:22" s="110" customFormat="1" ht="15.75" x14ac:dyDescent="0.25">
      <c r="A796" s="157">
        <v>14</v>
      </c>
      <c r="B796" s="339"/>
      <c r="C796" s="316"/>
      <c r="D796" s="316"/>
      <c r="E796" s="316"/>
      <c r="F796" s="136" t="s">
        <v>1061</v>
      </c>
      <c r="G796" s="99">
        <v>0</v>
      </c>
      <c r="H796" s="99">
        <v>0</v>
      </c>
      <c r="I796" s="99">
        <f t="shared" si="247"/>
        <v>0</v>
      </c>
      <c r="J796" s="102"/>
      <c r="K796" s="102"/>
      <c r="L796" s="153">
        <f t="shared" si="239"/>
        <v>0</v>
      </c>
      <c r="M796" s="153">
        <f t="shared" si="240"/>
        <v>0</v>
      </c>
      <c r="N796" s="153">
        <f t="shared" si="241"/>
        <v>0</v>
      </c>
      <c r="O796" s="153">
        <f t="shared" si="242"/>
        <v>0</v>
      </c>
      <c r="P796" s="99"/>
      <c r="Q796" s="99"/>
      <c r="R796" s="153">
        <f t="shared" si="243"/>
        <v>0</v>
      </c>
      <c r="S796" s="119">
        <f t="shared" si="244"/>
        <v>0</v>
      </c>
      <c r="T796" s="119">
        <f t="shared" si="245"/>
        <v>0</v>
      </c>
      <c r="U796" s="154">
        <f t="shared" si="246"/>
        <v>0</v>
      </c>
      <c r="V796" s="104"/>
    </row>
    <row r="797" spans="1:22" s="110" customFormat="1" ht="15.75" x14ac:dyDescent="0.25">
      <c r="A797" s="157">
        <v>15</v>
      </c>
      <c r="B797" s="339"/>
      <c r="C797" s="316"/>
      <c r="D797" s="316"/>
      <c r="E797" s="316"/>
      <c r="F797" s="136" t="s">
        <v>1062</v>
      </c>
      <c r="G797" s="99">
        <v>0</v>
      </c>
      <c r="H797" s="99">
        <v>0</v>
      </c>
      <c r="I797" s="99">
        <f t="shared" si="247"/>
        <v>0</v>
      </c>
      <c r="J797" s="102"/>
      <c r="K797" s="102"/>
      <c r="L797" s="153">
        <f t="shared" si="239"/>
        <v>0</v>
      </c>
      <c r="M797" s="153">
        <f t="shared" si="240"/>
        <v>0</v>
      </c>
      <c r="N797" s="153">
        <f t="shared" si="241"/>
        <v>0</v>
      </c>
      <c r="O797" s="153">
        <f t="shared" si="242"/>
        <v>0</v>
      </c>
      <c r="P797" s="99"/>
      <c r="Q797" s="99"/>
      <c r="R797" s="153">
        <f t="shared" si="243"/>
        <v>0</v>
      </c>
      <c r="S797" s="119">
        <f t="shared" si="244"/>
        <v>0</v>
      </c>
      <c r="T797" s="119">
        <f t="shared" si="245"/>
        <v>0</v>
      </c>
      <c r="U797" s="154">
        <f t="shared" si="246"/>
        <v>0</v>
      </c>
      <c r="V797" s="104"/>
    </row>
    <row r="798" spans="1:22" s="110" customFormat="1" ht="15.75" x14ac:dyDescent="0.25">
      <c r="A798" s="157">
        <v>16</v>
      </c>
      <c r="B798" s="340"/>
      <c r="C798" s="317"/>
      <c r="D798" s="317"/>
      <c r="E798" s="317"/>
      <c r="F798" s="117" t="s">
        <v>1063</v>
      </c>
      <c r="G798" s="99">
        <v>7706.2399999999989</v>
      </c>
      <c r="H798" s="99">
        <v>203.76</v>
      </c>
      <c r="I798" s="99">
        <f t="shared" si="247"/>
        <v>7909.9999999999991</v>
      </c>
      <c r="J798" s="102"/>
      <c r="K798" s="102"/>
      <c r="L798" s="153">
        <f t="shared" si="239"/>
        <v>0</v>
      </c>
      <c r="M798" s="153">
        <f t="shared" si="240"/>
        <v>7706.2399999999989</v>
      </c>
      <c r="N798" s="153">
        <f t="shared" si="241"/>
        <v>203.76</v>
      </c>
      <c r="O798" s="153">
        <f t="shared" si="242"/>
        <v>7909.9999999999991</v>
      </c>
      <c r="P798" s="99"/>
      <c r="Q798" s="99"/>
      <c r="R798" s="153">
        <f t="shared" si="243"/>
        <v>0</v>
      </c>
      <c r="S798" s="119">
        <f t="shared" si="244"/>
        <v>7706.2399999999989</v>
      </c>
      <c r="T798" s="119">
        <f t="shared" si="245"/>
        <v>203.76</v>
      </c>
      <c r="U798" s="154">
        <f t="shared" si="246"/>
        <v>7909.9999999999991</v>
      </c>
      <c r="V798" s="104"/>
    </row>
    <row r="799" spans="1:22" s="108" customFormat="1" ht="15.75" x14ac:dyDescent="0.25">
      <c r="A799" s="327" t="s">
        <v>43</v>
      </c>
      <c r="B799" s="328"/>
      <c r="C799" s="328"/>
      <c r="D799" s="328"/>
      <c r="E799" s="329"/>
      <c r="F799" s="138">
        <f>A798</f>
        <v>16</v>
      </c>
      <c r="G799" s="97">
        <f>SUM(G783:G798)</f>
        <v>239277.55000000002</v>
      </c>
      <c r="H799" s="97">
        <f t="shared" ref="H799:U799" si="248">SUM(H783:H798)</f>
        <v>17775.45</v>
      </c>
      <c r="I799" s="97">
        <f t="shared" si="248"/>
        <v>257053</v>
      </c>
      <c r="J799" s="97">
        <f t="shared" si="248"/>
        <v>0</v>
      </c>
      <c r="K799" s="97">
        <f t="shared" si="248"/>
        <v>0</v>
      </c>
      <c r="L799" s="97">
        <f t="shared" si="248"/>
        <v>0</v>
      </c>
      <c r="M799" s="97">
        <f t="shared" si="248"/>
        <v>239277.55000000002</v>
      </c>
      <c r="N799" s="97">
        <f t="shared" si="248"/>
        <v>17775.45</v>
      </c>
      <c r="O799" s="97">
        <f t="shared" si="248"/>
        <v>257053</v>
      </c>
      <c r="P799" s="97">
        <f t="shared" si="248"/>
        <v>0</v>
      </c>
      <c r="Q799" s="97">
        <f t="shared" si="248"/>
        <v>0</v>
      </c>
      <c r="R799" s="97">
        <f t="shared" si="248"/>
        <v>0</v>
      </c>
      <c r="S799" s="97">
        <f t="shared" si="248"/>
        <v>239277.55000000002</v>
      </c>
      <c r="T799" s="97">
        <f t="shared" si="248"/>
        <v>17775.45</v>
      </c>
      <c r="U799" s="97">
        <f t="shared" si="248"/>
        <v>257053</v>
      </c>
      <c r="V799" s="87"/>
    </row>
    <row r="800" spans="1:22" s="110" customFormat="1" ht="15.75" x14ac:dyDescent="0.25">
      <c r="A800" s="157">
        <v>1</v>
      </c>
      <c r="B800" s="333" t="s">
        <v>1216</v>
      </c>
      <c r="C800" s="338" t="s">
        <v>5537</v>
      </c>
      <c r="D800" s="338" t="s">
        <v>5537</v>
      </c>
      <c r="E800" s="324" t="s">
        <v>5553</v>
      </c>
      <c r="F800" s="136" t="s">
        <v>216</v>
      </c>
      <c r="G800" s="99">
        <v>45012.57</v>
      </c>
      <c r="H800" s="99">
        <v>4762.43</v>
      </c>
      <c r="I800" s="99">
        <f t="shared" si="247"/>
        <v>49775</v>
      </c>
      <c r="J800" s="102"/>
      <c r="K800" s="102"/>
      <c r="L800" s="153">
        <f t="shared" si="239"/>
        <v>0</v>
      </c>
      <c r="M800" s="153">
        <f t="shared" si="240"/>
        <v>45012.57</v>
      </c>
      <c r="N800" s="153">
        <f t="shared" si="241"/>
        <v>4762.43</v>
      </c>
      <c r="O800" s="153">
        <f t="shared" si="242"/>
        <v>49775</v>
      </c>
      <c r="P800" s="99"/>
      <c r="Q800" s="99"/>
      <c r="R800" s="153">
        <f t="shared" si="243"/>
        <v>0</v>
      </c>
      <c r="S800" s="119">
        <f t="shared" si="244"/>
        <v>45012.57</v>
      </c>
      <c r="T800" s="119">
        <f t="shared" si="245"/>
        <v>4762.43</v>
      </c>
      <c r="U800" s="154">
        <f t="shared" si="246"/>
        <v>49775</v>
      </c>
      <c r="V800" s="104"/>
    </row>
    <row r="801" spans="1:22" s="110" customFormat="1" ht="15.75" x14ac:dyDescent="0.25">
      <c r="A801" s="157">
        <v>2</v>
      </c>
      <c r="B801" s="334"/>
      <c r="C801" s="339"/>
      <c r="D801" s="339"/>
      <c r="E801" s="325"/>
      <c r="F801" s="136" t="s">
        <v>848</v>
      </c>
      <c r="G801" s="99">
        <v>2823.6499999999996</v>
      </c>
      <c r="H801" s="99">
        <v>127.34999999999997</v>
      </c>
      <c r="I801" s="99">
        <f t="shared" si="247"/>
        <v>2950.9999999999995</v>
      </c>
      <c r="J801" s="102"/>
      <c r="K801" s="102"/>
      <c r="L801" s="153">
        <f t="shared" si="239"/>
        <v>0</v>
      </c>
      <c r="M801" s="153">
        <f t="shared" si="240"/>
        <v>2823.6499999999996</v>
      </c>
      <c r="N801" s="153">
        <f t="shared" si="241"/>
        <v>127.34999999999997</v>
      </c>
      <c r="O801" s="153">
        <f t="shared" si="242"/>
        <v>2950.9999999999995</v>
      </c>
      <c r="P801" s="99"/>
      <c r="Q801" s="99"/>
      <c r="R801" s="153">
        <f t="shared" si="243"/>
        <v>0</v>
      </c>
      <c r="S801" s="119">
        <f t="shared" si="244"/>
        <v>2823.6499999999996</v>
      </c>
      <c r="T801" s="119">
        <f t="shared" si="245"/>
        <v>127.34999999999997</v>
      </c>
      <c r="U801" s="154">
        <f t="shared" si="246"/>
        <v>2950.9999999999995</v>
      </c>
      <c r="V801" s="104"/>
    </row>
    <row r="802" spans="1:22" s="110" customFormat="1" ht="15.75" x14ac:dyDescent="0.25">
      <c r="A802" s="157">
        <v>3</v>
      </c>
      <c r="B802" s="334"/>
      <c r="C802" s="339"/>
      <c r="D802" s="339"/>
      <c r="E802" s="325"/>
      <c r="F802" s="136" t="s">
        <v>1064</v>
      </c>
      <c r="G802" s="99">
        <v>-131.75000000000091</v>
      </c>
      <c r="H802" s="99">
        <v>112.75000000000003</v>
      </c>
      <c r="I802" s="99">
        <f t="shared" si="247"/>
        <v>-19.000000000000881</v>
      </c>
      <c r="J802" s="102"/>
      <c r="K802" s="102"/>
      <c r="L802" s="153">
        <f t="shared" si="239"/>
        <v>0</v>
      </c>
      <c r="M802" s="153">
        <f t="shared" si="240"/>
        <v>-131.75000000000091</v>
      </c>
      <c r="N802" s="153">
        <f t="shared" si="241"/>
        <v>112.75000000000003</v>
      </c>
      <c r="O802" s="153">
        <f t="shared" si="242"/>
        <v>-19.000000000000881</v>
      </c>
      <c r="P802" s="99"/>
      <c r="Q802" s="99"/>
      <c r="R802" s="153">
        <f t="shared" si="243"/>
        <v>0</v>
      </c>
      <c r="S802" s="119">
        <f t="shared" si="244"/>
        <v>-131.75000000000091</v>
      </c>
      <c r="T802" s="119">
        <f t="shared" si="245"/>
        <v>112.75000000000003</v>
      </c>
      <c r="U802" s="154">
        <f t="shared" si="246"/>
        <v>-19.000000000000881</v>
      </c>
      <c r="V802" s="104"/>
    </row>
    <row r="803" spans="1:22" s="110" customFormat="1" ht="15.75" x14ac:dyDescent="0.25">
      <c r="A803" s="157">
        <v>4</v>
      </c>
      <c r="B803" s="334"/>
      <c r="C803" s="339"/>
      <c r="D803" s="339"/>
      <c r="E803" s="325"/>
      <c r="F803" s="136" t="s">
        <v>1065</v>
      </c>
      <c r="G803" s="99">
        <v>4096.5200000000004</v>
      </c>
      <c r="H803" s="99">
        <v>323.4799999999999</v>
      </c>
      <c r="I803" s="99">
        <f t="shared" si="247"/>
        <v>4420</v>
      </c>
      <c r="J803" s="102"/>
      <c r="K803" s="102"/>
      <c r="L803" s="153">
        <f t="shared" si="239"/>
        <v>0</v>
      </c>
      <c r="M803" s="153">
        <f t="shared" si="240"/>
        <v>4096.5200000000004</v>
      </c>
      <c r="N803" s="153">
        <f t="shared" si="241"/>
        <v>323.4799999999999</v>
      </c>
      <c r="O803" s="153">
        <f t="shared" si="242"/>
        <v>4420</v>
      </c>
      <c r="P803" s="99"/>
      <c r="Q803" s="99"/>
      <c r="R803" s="153">
        <f t="shared" si="243"/>
        <v>0</v>
      </c>
      <c r="S803" s="119">
        <f t="shared" si="244"/>
        <v>4096.5200000000004</v>
      </c>
      <c r="T803" s="119">
        <f t="shared" si="245"/>
        <v>323.4799999999999</v>
      </c>
      <c r="U803" s="154">
        <f t="shared" si="246"/>
        <v>4420</v>
      </c>
      <c r="V803" s="104"/>
    </row>
    <row r="804" spans="1:22" s="110" customFormat="1" ht="15.75" x14ac:dyDescent="0.25">
      <c r="A804" s="157">
        <v>5</v>
      </c>
      <c r="B804" s="334"/>
      <c r="C804" s="339"/>
      <c r="D804" s="339"/>
      <c r="E804" s="325"/>
      <c r="F804" s="136" t="s">
        <v>1066</v>
      </c>
      <c r="G804" s="99">
        <v>5959.2599999999993</v>
      </c>
      <c r="H804" s="99">
        <v>399.74</v>
      </c>
      <c r="I804" s="99">
        <f t="shared" si="247"/>
        <v>6358.9999999999991</v>
      </c>
      <c r="J804" s="102"/>
      <c r="K804" s="102"/>
      <c r="L804" s="153">
        <f t="shared" si="239"/>
        <v>0</v>
      </c>
      <c r="M804" s="153">
        <f t="shared" si="240"/>
        <v>5959.2599999999993</v>
      </c>
      <c r="N804" s="153">
        <f t="shared" si="241"/>
        <v>399.74</v>
      </c>
      <c r="O804" s="153">
        <f t="shared" si="242"/>
        <v>6358.9999999999991</v>
      </c>
      <c r="P804" s="99"/>
      <c r="Q804" s="99"/>
      <c r="R804" s="153">
        <f t="shared" si="243"/>
        <v>0</v>
      </c>
      <c r="S804" s="119">
        <f t="shared" si="244"/>
        <v>5959.2599999999993</v>
      </c>
      <c r="T804" s="119">
        <f t="shared" si="245"/>
        <v>399.74</v>
      </c>
      <c r="U804" s="154">
        <f t="shared" si="246"/>
        <v>6358.9999999999991</v>
      </c>
      <c r="V804" s="104"/>
    </row>
    <row r="805" spans="1:22" s="110" customFormat="1" ht="15.75" x14ac:dyDescent="0.25">
      <c r="A805" s="157">
        <v>6</v>
      </c>
      <c r="B805" s="334"/>
      <c r="C805" s="339"/>
      <c r="D805" s="339"/>
      <c r="E805" s="325"/>
      <c r="F805" s="136" t="s">
        <v>1067</v>
      </c>
      <c r="G805" s="99">
        <v>3979.6799999999989</v>
      </c>
      <c r="H805" s="99">
        <v>303.31999999999994</v>
      </c>
      <c r="I805" s="99">
        <f t="shared" si="247"/>
        <v>4282.9999999999991</v>
      </c>
      <c r="J805" s="102"/>
      <c r="K805" s="102"/>
      <c r="L805" s="153">
        <f t="shared" si="239"/>
        <v>0</v>
      </c>
      <c r="M805" s="153">
        <f t="shared" si="240"/>
        <v>3979.6799999999989</v>
      </c>
      <c r="N805" s="153">
        <f t="shared" si="241"/>
        <v>303.31999999999994</v>
      </c>
      <c r="O805" s="153">
        <f t="shared" si="242"/>
        <v>4282.9999999999991</v>
      </c>
      <c r="P805" s="99"/>
      <c r="Q805" s="99"/>
      <c r="R805" s="153">
        <f t="shared" si="243"/>
        <v>0</v>
      </c>
      <c r="S805" s="119">
        <f t="shared" si="244"/>
        <v>3979.6799999999989</v>
      </c>
      <c r="T805" s="119">
        <f t="shared" si="245"/>
        <v>303.31999999999994</v>
      </c>
      <c r="U805" s="154">
        <f t="shared" si="246"/>
        <v>4282.9999999999991</v>
      </c>
      <c r="V805" s="104"/>
    </row>
    <row r="806" spans="1:22" s="110" customFormat="1" ht="15.75" x14ac:dyDescent="0.25">
      <c r="A806" s="157">
        <v>7</v>
      </c>
      <c r="B806" s="334"/>
      <c r="C806" s="339"/>
      <c r="D806" s="339"/>
      <c r="E806" s="325"/>
      <c r="F806" s="136" t="s">
        <v>1068</v>
      </c>
      <c r="G806" s="99">
        <v>4568.7200000000012</v>
      </c>
      <c r="H806" s="99">
        <v>292.28000000000009</v>
      </c>
      <c r="I806" s="99">
        <f t="shared" si="247"/>
        <v>4861.0000000000009</v>
      </c>
      <c r="J806" s="102"/>
      <c r="K806" s="102"/>
      <c r="L806" s="153">
        <f t="shared" si="239"/>
        <v>0</v>
      </c>
      <c r="M806" s="153">
        <f t="shared" si="240"/>
        <v>4568.7200000000012</v>
      </c>
      <c r="N806" s="153">
        <f t="shared" si="241"/>
        <v>292.28000000000009</v>
      </c>
      <c r="O806" s="153">
        <f t="shared" si="242"/>
        <v>4861.0000000000009</v>
      </c>
      <c r="P806" s="99"/>
      <c r="Q806" s="99"/>
      <c r="R806" s="153">
        <f t="shared" si="243"/>
        <v>0</v>
      </c>
      <c r="S806" s="119">
        <f t="shared" si="244"/>
        <v>4568.7200000000012</v>
      </c>
      <c r="T806" s="119">
        <f t="shared" si="245"/>
        <v>292.28000000000009</v>
      </c>
      <c r="U806" s="154">
        <f t="shared" si="246"/>
        <v>4861.0000000000009</v>
      </c>
      <c r="V806" s="104"/>
    </row>
    <row r="807" spans="1:22" s="110" customFormat="1" ht="15.75" x14ac:dyDescent="0.25">
      <c r="A807" s="157">
        <v>8</v>
      </c>
      <c r="B807" s="334"/>
      <c r="C807" s="339"/>
      <c r="D807" s="339"/>
      <c r="E807" s="325"/>
      <c r="F807" s="136" t="s">
        <v>1069</v>
      </c>
      <c r="G807" s="99">
        <v>23730.54</v>
      </c>
      <c r="H807" s="99">
        <v>2853.46</v>
      </c>
      <c r="I807" s="99">
        <f t="shared" si="247"/>
        <v>26584</v>
      </c>
      <c r="J807" s="102"/>
      <c r="K807" s="102"/>
      <c r="L807" s="153">
        <f t="shared" si="239"/>
        <v>0</v>
      </c>
      <c r="M807" s="153">
        <f t="shared" si="240"/>
        <v>23730.54</v>
      </c>
      <c r="N807" s="153">
        <f t="shared" si="241"/>
        <v>2853.46</v>
      </c>
      <c r="O807" s="153">
        <f t="shared" si="242"/>
        <v>26584</v>
      </c>
      <c r="P807" s="99"/>
      <c r="Q807" s="99"/>
      <c r="R807" s="153">
        <f t="shared" si="243"/>
        <v>0</v>
      </c>
      <c r="S807" s="119">
        <f t="shared" si="244"/>
        <v>23730.54</v>
      </c>
      <c r="T807" s="119">
        <f t="shared" si="245"/>
        <v>2853.46</v>
      </c>
      <c r="U807" s="154">
        <f t="shared" si="246"/>
        <v>26584</v>
      </c>
      <c r="V807" s="104"/>
    </row>
    <row r="808" spans="1:22" s="110" customFormat="1" ht="15.75" x14ac:dyDescent="0.25">
      <c r="A808" s="157">
        <v>9</v>
      </c>
      <c r="B808" s="334"/>
      <c r="C808" s="339"/>
      <c r="D808" s="339"/>
      <c r="E808" s="325"/>
      <c r="F808" s="136" t="s">
        <v>230</v>
      </c>
      <c r="G808" s="99">
        <v>0</v>
      </c>
      <c r="H808" s="99">
        <v>0</v>
      </c>
      <c r="I808" s="99">
        <f t="shared" si="247"/>
        <v>0</v>
      </c>
      <c r="J808" s="102"/>
      <c r="K808" s="102"/>
      <c r="L808" s="153">
        <f t="shared" si="239"/>
        <v>0</v>
      </c>
      <c r="M808" s="153">
        <f t="shared" si="240"/>
        <v>0</v>
      </c>
      <c r="N808" s="153">
        <f t="shared" si="241"/>
        <v>0</v>
      </c>
      <c r="O808" s="153">
        <f t="shared" si="242"/>
        <v>0</v>
      </c>
      <c r="P808" s="99"/>
      <c r="Q808" s="99"/>
      <c r="R808" s="153">
        <f t="shared" si="243"/>
        <v>0</v>
      </c>
      <c r="S808" s="119">
        <f t="shared" si="244"/>
        <v>0</v>
      </c>
      <c r="T808" s="119">
        <f t="shared" si="245"/>
        <v>0</v>
      </c>
      <c r="U808" s="154">
        <f t="shared" si="246"/>
        <v>0</v>
      </c>
      <c r="V808" s="104"/>
    </row>
    <row r="809" spans="1:22" s="110" customFormat="1" ht="15.75" x14ac:dyDescent="0.25">
      <c r="A809" s="157">
        <v>10</v>
      </c>
      <c r="B809" s="334"/>
      <c r="C809" s="339"/>
      <c r="D809" s="339"/>
      <c r="E809" s="325"/>
      <c r="F809" s="136" t="s">
        <v>231</v>
      </c>
      <c r="G809" s="99">
        <v>0</v>
      </c>
      <c r="H809" s="99">
        <v>0</v>
      </c>
      <c r="I809" s="99">
        <f t="shared" si="247"/>
        <v>0</v>
      </c>
      <c r="J809" s="102"/>
      <c r="K809" s="102"/>
      <c r="L809" s="153">
        <f t="shared" si="239"/>
        <v>0</v>
      </c>
      <c r="M809" s="153">
        <f t="shared" si="240"/>
        <v>0</v>
      </c>
      <c r="N809" s="153">
        <f t="shared" si="241"/>
        <v>0</v>
      </c>
      <c r="O809" s="153">
        <f t="shared" si="242"/>
        <v>0</v>
      </c>
      <c r="P809" s="99"/>
      <c r="Q809" s="99"/>
      <c r="R809" s="153">
        <f t="shared" si="243"/>
        <v>0</v>
      </c>
      <c r="S809" s="119">
        <f t="shared" si="244"/>
        <v>0</v>
      </c>
      <c r="T809" s="119">
        <f t="shared" si="245"/>
        <v>0</v>
      </c>
      <c r="U809" s="154">
        <f t="shared" si="246"/>
        <v>0</v>
      </c>
      <c r="V809" s="104"/>
    </row>
    <row r="810" spans="1:22" s="110" customFormat="1" ht="15.75" x14ac:dyDescent="0.25">
      <c r="A810" s="157">
        <v>11</v>
      </c>
      <c r="B810" s="334"/>
      <c r="C810" s="339"/>
      <c r="D810" s="339"/>
      <c r="E810" s="325"/>
      <c r="F810" s="136" t="s">
        <v>232</v>
      </c>
      <c r="G810" s="99">
        <v>19014.330000000005</v>
      </c>
      <c r="H810" s="99">
        <v>1377.6700000000003</v>
      </c>
      <c r="I810" s="99">
        <f t="shared" si="247"/>
        <v>20392.000000000007</v>
      </c>
      <c r="J810" s="102"/>
      <c r="K810" s="102"/>
      <c r="L810" s="153">
        <f t="shared" si="239"/>
        <v>0</v>
      </c>
      <c r="M810" s="153">
        <f t="shared" si="240"/>
        <v>19014.330000000005</v>
      </c>
      <c r="N810" s="153">
        <f t="shared" si="241"/>
        <v>1377.6700000000003</v>
      </c>
      <c r="O810" s="153">
        <f t="shared" si="242"/>
        <v>20392.000000000007</v>
      </c>
      <c r="P810" s="99"/>
      <c r="Q810" s="99"/>
      <c r="R810" s="153">
        <f t="shared" si="243"/>
        <v>0</v>
      </c>
      <c r="S810" s="119">
        <f t="shared" si="244"/>
        <v>19014.330000000005</v>
      </c>
      <c r="T810" s="119">
        <f t="shared" si="245"/>
        <v>1377.6700000000003</v>
      </c>
      <c r="U810" s="154">
        <f t="shared" si="246"/>
        <v>20392.000000000007</v>
      </c>
      <c r="V810" s="104"/>
    </row>
    <row r="811" spans="1:22" s="110" customFormat="1" ht="15.75" x14ac:dyDescent="0.25">
      <c r="A811" s="157">
        <v>12</v>
      </c>
      <c r="B811" s="334"/>
      <c r="C811" s="339"/>
      <c r="D811" s="339"/>
      <c r="E811" s="325"/>
      <c r="F811" s="136" t="s">
        <v>233</v>
      </c>
      <c r="G811" s="99">
        <v>1211.8499999999985</v>
      </c>
      <c r="H811" s="99">
        <v>93.149999999999977</v>
      </c>
      <c r="I811" s="99">
        <f t="shared" si="247"/>
        <v>1304.9999999999986</v>
      </c>
      <c r="J811" s="102"/>
      <c r="K811" s="102"/>
      <c r="L811" s="153">
        <f t="shared" si="239"/>
        <v>0</v>
      </c>
      <c r="M811" s="153">
        <f t="shared" si="240"/>
        <v>1211.8499999999985</v>
      </c>
      <c r="N811" s="153">
        <f t="shared" si="241"/>
        <v>93.149999999999977</v>
      </c>
      <c r="O811" s="153">
        <f t="shared" si="242"/>
        <v>1304.9999999999986</v>
      </c>
      <c r="P811" s="99"/>
      <c r="Q811" s="99"/>
      <c r="R811" s="153">
        <f t="shared" si="243"/>
        <v>0</v>
      </c>
      <c r="S811" s="119">
        <f t="shared" si="244"/>
        <v>1211.8499999999985</v>
      </c>
      <c r="T811" s="119">
        <f t="shared" si="245"/>
        <v>93.149999999999977</v>
      </c>
      <c r="U811" s="154">
        <f t="shared" si="246"/>
        <v>1304.9999999999986</v>
      </c>
      <c r="V811" s="104"/>
    </row>
    <row r="812" spans="1:22" s="110" customFormat="1" ht="15.75" x14ac:dyDescent="0.25">
      <c r="A812" s="157">
        <v>13</v>
      </c>
      <c r="B812" s="334"/>
      <c r="C812" s="339"/>
      <c r="D812" s="339"/>
      <c r="E812" s="325"/>
      <c r="F812" s="136" t="s">
        <v>851</v>
      </c>
      <c r="G812" s="99">
        <v>0</v>
      </c>
      <c r="H812" s="99">
        <v>0</v>
      </c>
      <c r="I812" s="99">
        <f t="shared" si="247"/>
        <v>0</v>
      </c>
      <c r="J812" s="102"/>
      <c r="K812" s="102"/>
      <c r="L812" s="153">
        <f t="shared" si="239"/>
        <v>0</v>
      </c>
      <c r="M812" s="153">
        <f t="shared" si="240"/>
        <v>0</v>
      </c>
      <c r="N812" s="153">
        <f t="shared" si="241"/>
        <v>0</v>
      </c>
      <c r="O812" s="153">
        <f t="shared" si="242"/>
        <v>0</v>
      </c>
      <c r="P812" s="99"/>
      <c r="Q812" s="99"/>
      <c r="R812" s="153">
        <f t="shared" si="243"/>
        <v>0</v>
      </c>
      <c r="S812" s="119">
        <f t="shared" si="244"/>
        <v>0</v>
      </c>
      <c r="T812" s="119">
        <f t="shared" si="245"/>
        <v>0</v>
      </c>
      <c r="U812" s="154">
        <f t="shared" si="246"/>
        <v>0</v>
      </c>
      <c r="V812" s="104"/>
    </row>
    <row r="813" spans="1:22" s="110" customFormat="1" ht="15.75" x14ac:dyDescent="0.25">
      <c r="A813" s="157">
        <v>14</v>
      </c>
      <c r="B813" s="334"/>
      <c r="C813" s="339"/>
      <c r="D813" s="339"/>
      <c r="E813" s="325"/>
      <c r="F813" s="136" t="s">
        <v>234</v>
      </c>
      <c r="G813" s="99">
        <v>4254.18</v>
      </c>
      <c r="H813" s="99">
        <v>526.81999999999994</v>
      </c>
      <c r="I813" s="99">
        <f t="shared" si="247"/>
        <v>4781</v>
      </c>
      <c r="J813" s="102"/>
      <c r="K813" s="102"/>
      <c r="L813" s="153">
        <f t="shared" si="239"/>
        <v>0</v>
      </c>
      <c r="M813" s="153">
        <f t="shared" si="240"/>
        <v>4254.18</v>
      </c>
      <c r="N813" s="153">
        <f t="shared" si="241"/>
        <v>526.81999999999994</v>
      </c>
      <c r="O813" s="153">
        <f t="shared" si="242"/>
        <v>4781</v>
      </c>
      <c r="P813" s="99"/>
      <c r="Q813" s="99"/>
      <c r="R813" s="153">
        <f t="shared" si="243"/>
        <v>0</v>
      </c>
      <c r="S813" s="119">
        <f t="shared" si="244"/>
        <v>4254.18</v>
      </c>
      <c r="T813" s="119">
        <f t="shared" si="245"/>
        <v>526.81999999999994</v>
      </c>
      <c r="U813" s="154">
        <f t="shared" si="246"/>
        <v>4781</v>
      </c>
      <c r="V813" s="104"/>
    </row>
    <row r="814" spans="1:22" s="110" customFormat="1" ht="15.75" x14ac:dyDescent="0.25">
      <c r="A814" s="157">
        <v>15</v>
      </c>
      <c r="B814" s="334"/>
      <c r="C814" s="339"/>
      <c r="D814" s="339"/>
      <c r="E814" s="325"/>
      <c r="F814" s="136" t="s">
        <v>235</v>
      </c>
      <c r="G814" s="99">
        <v>8142.82</v>
      </c>
      <c r="H814" s="99">
        <v>721.18000000000006</v>
      </c>
      <c r="I814" s="99">
        <f t="shared" si="247"/>
        <v>8864</v>
      </c>
      <c r="J814" s="102"/>
      <c r="K814" s="102"/>
      <c r="L814" s="153">
        <f t="shared" si="239"/>
        <v>0</v>
      </c>
      <c r="M814" s="153">
        <f t="shared" si="240"/>
        <v>8142.82</v>
      </c>
      <c r="N814" s="153">
        <f t="shared" si="241"/>
        <v>721.18000000000006</v>
      </c>
      <c r="O814" s="153">
        <f t="shared" si="242"/>
        <v>8864</v>
      </c>
      <c r="P814" s="99"/>
      <c r="Q814" s="99"/>
      <c r="R814" s="153">
        <f t="shared" si="243"/>
        <v>0</v>
      </c>
      <c r="S814" s="119">
        <f t="shared" si="244"/>
        <v>8142.82</v>
      </c>
      <c r="T814" s="119">
        <f t="shared" si="245"/>
        <v>721.18000000000006</v>
      </c>
      <c r="U814" s="154">
        <f t="shared" si="246"/>
        <v>8864</v>
      </c>
      <c r="V814" s="104"/>
    </row>
    <row r="815" spans="1:22" s="110" customFormat="1" ht="15.75" x14ac:dyDescent="0.25">
      <c r="A815" s="157">
        <v>16</v>
      </c>
      <c r="B815" s="334"/>
      <c r="C815" s="339"/>
      <c r="D815" s="339"/>
      <c r="E815" s="325"/>
      <c r="F815" s="136" t="s">
        <v>236</v>
      </c>
      <c r="G815" s="99">
        <v>785.8100000000004</v>
      </c>
      <c r="H815" s="99">
        <v>75.189999999999969</v>
      </c>
      <c r="I815" s="99">
        <f t="shared" si="247"/>
        <v>861.00000000000034</v>
      </c>
      <c r="J815" s="102"/>
      <c r="K815" s="102"/>
      <c r="L815" s="153">
        <f t="shared" si="239"/>
        <v>0</v>
      </c>
      <c r="M815" s="153">
        <f t="shared" si="240"/>
        <v>785.8100000000004</v>
      </c>
      <c r="N815" s="153">
        <f t="shared" si="241"/>
        <v>75.189999999999969</v>
      </c>
      <c r="O815" s="153">
        <f t="shared" si="242"/>
        <v>861.00000000000034</v>
      </c>
      <c r="P815" s="99"/>
      <c r="Q815" s="99"/>
      <c r="R815" s="153">
        <f t="shared" si="243"/>
        <v>0</v>
      </c>
      <c r="S815" s="119">
        <f t="shared" si="244"/>
        <v>785.8100000000004</v>
      </c>
      <c r="T815" s="119">
        <f t="shared" si="245"/>
        <v>75.189999999999969</v>
      </c>
      <c r="U815" s="154">
        <f t="shared" si="246"/>
        <v>861.00000000000034</v>
      </c>
      <c r="V815" s="104"/>
    </row>
    <row r="816" spans="1:22" s="110" customFormat="1" ht="15.75" x14ac:dyDescent="0.25">
      <c r="A816" s="157">
        <v>17</v>
      </c>
      <c r="B816" s="334"/>
      <c r="C816" s="339"/>
      <c r="D816" s="339"/>
      <c r="E816" s="325"/>
      <c r="F816" s="117" t="s">
        <v>1070</v>
      </c>
      <c r="G816" s="99">
        <v>3668</v>
      </c>
      <c r="H816" s="99">
        <v>95</v>
      </c>
      <c r="I816" s="99">
        <f t="shared" si="247"/>
        <v>3763</v>
      </c>
      <c r="J816" s="102"/>
      <c r="K816" s="102"/>
      <c r="L816" s="153">
        <f t="shared" si="239"/>
        <v>0</v>
      </c>
      <c r="M816" s="153">
        <f t="shared" si="240"/>
        <v>3668</v>
      </c>
      <c r="N816" s="153">
        <f t="shared" si="241"/>
        <v>95</v>
      </c>
      <c r="O816" s="153">
        <f t="shared" si="242"/>
        <v>3763</v>
      </c>
      <c r="P816" s="99"/>
      <c r="Q816" s="99"/>
      <c r="R816" s="153">
        <f t="shared" si="243"/>
        <v>0</v>
      </c>
      <c r="S816" s="119">
        <f t="shared" si="244"/>
        <v>3668</v>
      </c>
      <c r="T816" s="119">
        <f t="shared" si="245"/>
        <v>95</v>
      </c>
      <c r="U816" s="154">
        <f t="shared" si="246"/>
        <v>3763</v>
      </c>
      <c r="V816" s="104"/>
    </row>
    <row r="817" spans="1:22" s="110" customFormat="1" ht="15.75" x14ac:dyDescent="0.25">
      <c r="A817" s="157">
        <v>18</v>
      </c>
      <c r="B817" s="335"/>
      <c r="C817" s="340"/>
      <c r="D817" s="340"/>
      <c r="E817" s="326"/>
      <c r="F817" s="117" t="s">
        <v>5515</v>
      </c>
      <c r="G817" s="99">
        <v>9027.2799999999988</v>
      </c>
      <c r="H817" s="99">
        <v>59.72</v>
      </c>
      <c r="I817" s="99">
        <f t="shared" si="247"/>
        <v>9086.9999999999982</v>
      </c>
      <c r="J817" s="102"/>
      <c r="K817" s="102"/>
      <c r="L817" s="153">
        <f>J817+K817</f>
        <v>0</v>
      </c>
      <c r="M817" s="153">
        <f>G817+J817</f>
        <v>9027.2799999999988</v>
      </c>
      <c r="N817" s="153">
        <f>H817+K817</f>
        <v>59.72</v>
      </c>
      <c r="O817" s="153">
        <f>I817+L817</f>
        <v>9086.9999999999982</v>
      </c>
      <c r="P817" s="99"/>
      <c r="Q817" s="99"/>
      <c r="R817" s="153">
        <f>P817+Q817</f>
        <v>0</v>
      </c>
      <c r="S817" s="119">
        <f>M817-P817</f>
        <v>9027.2799999999988</v>
      </c>
      <c r="T817" s="119">
        <f>N817-Q817</f>
        <v>59.72</v>
      </c>
      <c r="U817" s="154">
        <f>O817-R817</f>
        <v>9086.9999999999982</v>
      </c>
      <c r="V817" s="104"/>
    </row>
    <row r="818" spans="1:22" s="108" customFormat="1" ht="15.75" x14ac:dyDescent="0.25">
      <c r="A818" s="327" t="s">
        <v>43</v>
      </c>
      <c r="B818" s="328"/>
      <c r="C818" s="328"/>
      <c r="D818" s="328"/>
      <c r="E818" s="329"/>
      <c r="F818" s="138">
        <f>A817</f>
        <v>18</v>
      </c>
      <c r="G818" s="97">
        <f>SUM(G800:G817)</f>
        <v>136143.46</v>
      </c>
      <c r="H818" s="97">
        <f t="shared" ref="H818:V818" si="249">SUM(H800:H817)</f>
        <v>12123.539999999999</v>
      </c>
      <c r="I818" s="97">
        <f t="shared" si="249"/>
        <v>148267</v>
      </c>
      <c r="J818" s="97">
        <f t="shared" si="249"/>
        <v>0</v>
      </c>
      <c r="K818" s="97">
        <f t="shared" si="249"/>
        <v>0</v>
      </c>
      <c r="L818" s="97">
        <f t="shared" si="249"/>
        <v>0</v>
      </c>
      <c r="M818" s="97">
        <f t="shared" si="249"/>
        <v>136143.46</v>
      </c>
      <c r="N818" s="97">
        <f t="shared" si="249"/>
        <v>12123.539999999999</v>
      </c>
      <c r="O818" s="97">
        <f t="shared" si="249"/>
        <v>148267</v>
      </c>
      <c r="P818" s="97">
        <f t="shared" si="249"/>
        <v>0</v>
      </c>
      <c r="Q818" s="97">
        <f t="shared" si="249"/>
        <v>0</v>
      </c>
      <c r="R818" s="97">
        <f t="shared" si="249"/>
        <v>0</v>
      </c>
      <c r="S818" s="97">
        <f t="shared" si="249"/>
        <v>136143.46</v>
      </c>
      <c r="T818" s="97">
        <f t="shared" si="249"/>
        <v>12123.539999999999</v>
      </c>
      <c r="U818" s="97">
        <f t="shared" si="249"/>
        <v>148267</v>
      </c>
      <c r="V818" s="97">
        <f t="shared" si="249"/>
        <v>0</v>
      </c>
    </row>
    <row r="819" spans="1:22" s="110" customFormat="1" ht="15" customHeight="1" x14ac:dyDescent="0.25">
      <c r="A819" s="157">
        <v>1</v>
      </c>
      <c r="B819" s="314" t="s">
        <v>1216</v>
      </c>
      <c r="C819" s="314" t="s">
        <v>5537</v>
      </c>
      <c r="D819" s="314" t="s">
        <v>5537</v>
      </c>
      <c r="E819" s="324" t="s">
        <v>5554</v>
      </c>
      <c r="F819" s="136" t="s">
        <v>304</v>
      </c>
      <c r="G819" s="99">
        <v>32210.899999999998</v>
      </c>
      <c r="H819" s="99">
        <v>3846.1</v>
      </c>
      <c r="I819" s="99">
        <f t="shared" si="247"/>
        <v>36057</v>
      </c>
      <c r="J819" s="102"/>
      <c r="K819" s="102"/>
      <c r="L819" s="153">
        <f t="shared" si="239"/>
        <v>0</v>
      </c>
      <c r="M819" s="153">
        <f t="shared" si="240"/>
        <v>32210.899999999998</v>
      </c>
      <c r="N819" s="153">
        <f t="shared" si="241"/>
        <v>3846.1</v>
      </c>
      <c r="O819" s="153">
        <f t="shared" si="242"/>
        <v>36057</v>
      </c>
      <c r="P819" s="99"/>
      <c r="Q819" s="99"/>
      <c r="R819" s="153">
        <f t="shared" si="243"/>
        <v>0</v>
      </c>
      <c r="S819" s="119">
        <f t="shared" si="244"/>
        <v>32210.899999999998</v>
      </c>
      <c r="T819" s="119">
        <f t="shared" si="245"/>
        <v>3846.1</v>
      </c>
      <c r="U819" s="154">
        <f t="shared" si="246"/>
        <v>36057</v>
      </c>
      <c r="V819" s="104"/>
    </row>
    <row r="820" spans="1:22" s="110" customFormat="1" ht="15.75" x14ac:dyDescent="0.25">
      <c r="A820" s="157">
        <v>2</v>
      </c>
      <c r="B820" s="314"/>
      <c r="C820" s="314"/>
      <c r="D820" s="314"/>
      <c r="E820" s="325"/>
      <c r="F820" s="136" t="s">
        <v>1071</v>
      </c>
      <c r="G820" s="99">
        <v>0</v>
      </c>
      <c r="H820" s="99">
        <v>0</v>
      </c>
      <c r="I820" s="99">
        <f t="shared" si="247"/>
        <v>0</v>
      </c>
      <c r="J820" s="102"/>
      <c r="K820" s="102"/>
      <c r="L820" s="153">
        <f t="shared" si="239"/>
        <v>0</v>
      </c>
      <c r="M820" s="153">
        <f t="shared" si="240"/>
        <v>0</v>
      </c>
      <c r="N820" s="153">
        <f t="shared" si="241"/>
        <v>0</v>
      </c>
      <c r="O820" s="153">
        <f t="shared" si="242"/>
        <v>0</v>
      </c>
      <c r="P820" s="99"/>
      <c r="Q820" s="99"/>
      <c r="R820" s="153">
        <f t="shared" si="243"/>
        <v>0</v>
      </c>
      <c r="S820" s="119">
        <f t="shared" si="244"/>
        <v>0</v>
      </c>
      <c r="T820" s="119">
        <f t="shared" si="245"/>
        <v>0</v>
      </c>
      <c r="U820" s="154">
        <f t="shared" si="246"/>
        <v>0</v>
      </c>
      <c r="V820" s="104"/>
    </row>
    <row r="821" spans="1:22" s="110" customFormat="1" ht="15.75" x14ac:dyDescent="0.25">
      <c r="A821" s="157">
        <v>3</v>
      </c>
      <c r="B821" s="314"/>
      <c r="C821" s="314"/>
      <c r="D821" s="314"/>
      <c r="E821" s="325"/>
      <c r="F821" s="136" t="s">
        <v>764</v>
      </c>
      <c r="G821" s="99">
        <v>20144.019999999997</v>
      </c>
      <c r="H821" s="99">
        <v>2733.9800000000005</v>
      </c>
      <c r="I821" s="99">
        <f t="shared" si="247"/>
        <v>22877.999999999996</v>
      </c>
      <c r="J821" s="102"/>
      <c r="K821" s="102"/>
      <c r="L821" s="153">
        <f t="shared" si="239"/>
        <v>0</v>
      </c>
      <c r="M821" s="153">
        <f t="shared" si="240"/>
        <v>20144.019999999997</v>
      </c>
      <c r="N821" s="153">
        <f t="shared" si="241"/>
        <v>2733.9800000000005</v>
      </c>
      <c r="O821" s="153">
        <f t="shared" si="242"/>
        <v>22877.999999999996</v>
      </c>
      <c r="P821" s="99"/>
      <c r="Q821" s="99"/>
      <c r="R821" s="153">
        <f t="shared" si="243"/>
        <v>0</v>
      </c>
      <c r="S821" s="119">
        <f t="shared" si="244"/>
        <v>20144.019999999997</v>
      </c>
      <c r="T821" s="119">
        <f t="shared" si="245"/>
        <v>2733.9800000000005</v>
      </c>
      <c r="U821" s="154">
        <f t="shared" si="246"/>
        <v>22877.999999999996</v>
      </c>
      <c r="V821" s="104"/>
    </row>
    <row r="822" spans="1:22" s="110" customFormat="1" ht="15.75" x14ac:dyDescent="0.25">
      <c r="A822" s="157">
        <v>4</v>
      </c>
      <c r="B822" s="314"/>
      <c r="C822" s="314"/>
      <c r="D822" s="314"/>
      <c r="E822" s="325"/>
      <c r="F822" s="136" t="s">
        <v>765</v>
      </c>
      <c r="G822" s="99">
        <v>74822.719999999987</v>
      </c>
      <c r="H822" s="99">
        <v>13795.28</v>
      </c>
      <c r="I822" s="99">
        <f t="shared" si="247"/>
        <v>88617.999999999985</v>
      </c>
      <c r="J822" s="102"/>
      <c r="K822" s="102"/>
      <c r="L822" s="153">
        <f t="shared" si="239"/>
        <v>0</v>
      </c>
      <c r="M822" s="153">
        <f t="shared" si="240"/>
        <v>74822.719999999987</v>
      </c>
      <c r="N822" s="153">
        <f t="shared" si="241"/>
        <v>13795.28</v>
      </c>
      <c r="O822" s="153">
        <f t="shared" si="242"/>
        <v>88617.999999999985</v>
      </c>
      <c r="P822" s="99"/>
      <c r="Q822" s="99"/>
      <c r="R822" s="153">
        <f t="shared" si="243"/>
        <v>0</v>
      </c>
      <c r="S822" s="119">
        <f t="shared" si="244"/>
        <v>74822.719999999987</v>
      </c>
      <c r="T822" s="119">
        <f t="shared" si="245"/>
        <v>13795.28</v>
      </c>
      <c r="U822" s="154">
        <f t="shared" si="246"/>
        <v>88617.999999999985</v>
      </c>
      <c r="V822" s="104"/>
    </row>
    <row r="823" spans="1:22" s="110" customFormat="1" ht="15.75" x14ac:dyDescent="0.25">
      <c r="A823" s="157">
        <v>5</v>
      </c>
      <c r="B823" s="314"/>
      <c r="C823" s="314"/>
      <c r="D823" s="314"/>
      <c r="E823" s="325"/>
      <c r="F823" s="136" t="s">
        <v>1072</v>
      </c>
      <c r="G823" s="99">
        <v>13453.850000000002</v>
      </c>
      <c r="H823" s="99">
        <v>1019.15</v>
      </c>
      <c r="I823" s="99">
        <f t="shared" si="247"/>
        <v>14473.000000000002</v>
      </c>
      <c r="J823" s="102"/>
      <c r="K823" s="102"/>
      <c r="L823" s="153">
        <f t="shared" si="239"/>
        <v>0</v>
      </c>
      <c r="M823" s="153">
        <f t="shared" si="240"/>
        <v>13453.850000000002</v>
      </c>
      <c r="N823" s="153">
        <f t="shared" si="241"/>
        <v>1019.15</v>
      </c>
      <c r="O823" s="153">
        <f t="shared" si="242"/>
        <v>14473.000000000002</v>
      </c>
      <c r="P823" s="99"/>
      <c r="Q823" s="99"/>
      <c r="R823" s="153">
        <f t="shared" si="243"/>
        <v>0</v>
      </c>
      <c r="S823" s="119">
        <f t="shared" si="244"/>
        <v>13453.850000000002</v>
      </c>
      <c r="T823" s="119">
        <f t="shared" si="245"/>
        <v>1019.15</v>
      </c>
      <c r="U823" s="154">
        <f t="shared" si="246"/>
        <v>14473.000000000002</v>
      </c>
      <c r="V823" s="104"/>
    </row>
    <row r="824" spans="1:22" s="110" customFormat="1" ht="15.75" x14ac:dyDescent="0.25">
      <c r="A824" s="157">
        <v>6</v>
      </c>
      <c r="B824" s="314"/>
      <c r="C824" s="314"/>
      <c r="D824" s="314"/>
      <c r="E824" s="325"/>
      <c r="F824" s="136" t="s">
        <v>1073</v>
      </c>
      <c r="G824" s="99">
        <v>28341.559999999998</v>
      </c>
      <c r="H824" s="99">
        <v>3100.44</v>
      </c>
      <c r="I824" s="99">
        <f t="shared" si="247"/>
        <v>31441.999999999996</v>
      </c>
      <c r="J824" s="102"/>
      <c r="K824" s="102"/>
      <c r="L824" s="153">
        <f t="shared" si="239"/>
        <v>0</v>
      </c>
      <c r="M824" s="153">
        <f t="shared" si="240"/>
        <v>28341.559999999998</v>
      </c>
      <c r="N824" s="153">
        <f t="shared" si="241"/>
        <v>3100.44</v>
      </c>
      <c r="O824" s="153">
        <f t="shared" si="242"/>
        <v>31441.999999999996</v>
      </c>
      <c r="P824" s="99"/>
      <c r="Q824" s="99"/>
      <c r="R824" s="153">
        <f t="shared" si="243"/>
        <v>0</v>
      </c>
      <c r="S824" s="119">
        <f t="shared" si="244"/>
        <v>28341.559999999998</v>
      </c>
      <c r="T824" s="119">
        <f t="shared" si="245"/>
        <v>3100.44</v>
      </c>
      <c r="U824" s="154">
        <f t="shared" si="246"/>
        <v>31441.999999999996</v>
      </c>
      <c r="V824" s="104"/>
    </row>
    <row r="825" spans="1:22" s="110" customFormat="1" ht="15.75" x14ac:dyDescent="0.25">
      <c r="A825" s="157">
        <v>7</v>
      </c>
      <c r="B825" s="314"/>
      <c r="C825" s="314"/>
      <c r="D825" s="314"/>
      <c r="E825" s="325"/>
      <c r="F825" s="136" t="s">
        <v>1074</v>
      </c>
      <c r="G825" s="99">
        <v>13138</v>
      </c>
      <c r="H825" s="99">
        <v>1390.9999999999998</v>
      </c>
      <c r="I825" s="99">
        <f t="shared" si="247"/>
        <v>14529</v>
      </c>
      <c r="J825" s="102"/>
      <c r="K825" s="102"/>
      <c r="L825" s="153">
        <f t="shared" si="239"/>
        <v>0</v>
      </c>
      <c r="M825" s="153">
        <f t="shared" si="240"/>
        <v>13138</v>
      </c>
      <c r="N825" s="153">
        <f t="shared" si="241"/>
        <v>1390.9999999999998</v>
      </c>
      <c r="O825" s="153">
        <f t="shared" si="242"/>
        <v>14529</v>
      </c>
      <c r="P825" s="99"/>
      <c r="Q825" s="99"/>
      <c r="R825" s="153">
        <f t="shared" si="243"/>
        <v>0</v>
      </c>
      <c r="S825" s="119">
        <f t="shared" si="244"/>
        <v>13138</v>
      </c>
      <c r="T825" s="119">
        <f t="shared" si="245"/>
        <v>1390.9999999999998</v>
      </c>
      <c r="U825" s="154">
        <f t="shared" si="246"/>
        <v>14529</v>
      </c>
      <c r="V825" s="104"/>
    </row>
    <row r="826" spans="1:22" s="110" customFormat="1" ht="15.75" x14ac:dyDescent="0.25">
      <c r="A826" s="157">
        <v>8</v>
      </c>
      <c r="B826" s="314"/>
      <c r="C826" s="314"/>
      <c r="D826" s="314"/>
      <c r="E826" s="325"/>
      <c r="F826" s="136" t="s">
        <v>221</v>
      </c>
      <c r="G826" s="99">
        <v>60788.7</v>
      </c>
      <c r="H826" s="99">
        <v>5914.2999999999993</v>
      </c>
      <c r="I826" s="99">
        <f t="shared" si="247"/>
        <v>66703</v>
      </c>
      <c r="J826" s="102"/>
      <c r="K826" s="102"/>
      <c r="L826" s="153">
        <f t="shared" si="239"/>
        <v>0</v>
      </c>
      <c r="M826" s="153">
        <f t="shared" si="240"/>
        <v>60788.7</v>
      </c>
      <c r="N826" s="153">
        <f t="shared" si="241"/>
        <v>5914.2999999999993</v>
      </c>
      <c r="O826" s="153">
        <f t="shared" si="242"/>
        <v>66703</v>
      </c>
      <c r="P826" s="99"/>
      <c r="Q826" s="99"/>
      <c r="R826" s="153">
        <f t="shared" si="243"/>
        <v>0</v>
      </c>
      <c r="S826" s="119">
        <f t="shared" si="244"/>
        <v>60788.7</v>
      </c>
      <c r="T826" s="119">
        <f t="shared" si="245"/>
        <v>5914.2999999999993</v>
      </c>
      <c r="U826" s="154">
        <f t="shared" si="246"/>
        <v>66703</v>
      </c>
      <c r="V826" s="104"/>
    </row>
    <row r="827" spans="1:22" s="110" customFormat="1" ht="15.75" x14ac:dyDescent="0.25">
      <c r="A827" s="157">
        <v>9</v>
      </c>
      <c r="B827" s="314"/>
      <c r="C827" s="314"/>
      <c r="D827" s="314"/>
      <c r="E827" s="325"/>
      <c r="F827" s="136" t="s">
        <v>222</v>
      </c>
      <c r="G827" s="99">
        <v>34665.39</v>
      </c>
      <c r="H827" s="99">
        <v>4058.61</v>
      </c>
      <c r="I827" s="99">
        <f t="shared" si="247"/>
        <v>38724</v>
      </c>
      <c r="J827" s="102"/>
      <c r="K827" s="102"/>
      <c r="L827" s="153">
        <f t="shared" si="239"/>
        <v>0</v>
      </c>
      <c r="M827" s="153">
        <f t="shared" si="240"/>
        <v>34665.39</v>
      </c>
      <c r="N827" s="153">
        <f t="shared" si="241"/>
        <v>4058.61</v>
      </c>
      <c r="O827" s="153">
        <f t="shared" si="242"/>
        <v>38724</v>
      </c>
      <c r="P827" s="99"/>
      <c r="Q827" s="99"/>
      <c r="R827" s="153">
        <f t="shared" si="243"/>
        <v>0</v>
      </c>
      <c r="S827" s="119">
        <f t="shared" si="244"/>
        <v>34665.39</v>
      </c>
      <c r="T827" s="119">
        <f t="shared" si="245"/>
        <v>4058.61</v>
      </c>
      <c r="U827" s="154">
        <f t="shared" si="246"/>
        <v>38724</v>
      </c>
      <c r="V827" s="104"/>
    </row>
    <row r="828" spans="1:22" s="110" customFormat="1" ht="15.75" x14ac:dyDescent="0.25">
      <c r="A828" s="157">
        <v>10</v>
      </c>
      <c r="B828" s="314"/>
      <c r="C828" s="314"/>
      <c r="D828" s="314"/>
      <c r="E828" s="325"/>
      <c r="F828" s="136" t="s">
        <v>305</v>
      </c>
      <c r="G828" s="99">
        <v>19885.02</v>
      </c>
      <c r="H828" s="99">
        <v>2284.98</v>
      </c>
      <c r="I828" s="99">
        <f t="shared" si="247"/>
        <v>22170</v>
      </c>
      <c r="J828" s="102"/>
      <c r="K828" s="102"/>
      <c r="L828" s="153">
        <f t="shared" si="239"/>
        <v>0</v>
      </c>
      <c r="M828" s="153">
        <f t="shared" si="240"/>
        <v>19885.02</v>
      </c>
      <c r="N828" s="153">
        <f t="shared" si="241"/>
        <v>2284.98</v>
      </c>
      <c r="O828" s="153">
        <f t="shared" si="242"/>
        <v>22170</v>
      </c>
      <c r="P828" s="99"/>
      <c r="Q828" s="99"/>
      <c r="R828" s="153">
        <f t="shared" si="243"/>
        <v>0</v>
      </c>
      <c r="S828" s="119">
        <f t="shared" si="244"/>
        <v>19885.02</v>
      </c>
      <c r="T828" s="119">
        <f t="shared" si="245"/>
        <v>2284.98</v>
      </c>
      <c r="U828" s="154">
        <f t="shared" si="246"/>
        <v>22170</v>
      </c>
      <c r="V828" s="104"/>
    </row>
    <row r="829" spans="1:22" s="110" customFormat="1" ht="15.75" x14ac:dyDescent="0.25">
      <c r="A829" s="157">
        <v>11</v>
      </c>
      <c r="B829" s="314"/>
      <c r="C829" s="314"/>
      <c r="D829" s="314"/>
      <c r="E829" s="325"/>
      <c r="F829" s="136" t="s">
        <v>1075</v>
      </c>
      <c r="G829" s="99">
        <v>15739.379999999997</v>
      </c>
      <c r="H829" s="99">
        <v>1688.62</v>
      </c>
      <c r="I829" s="99">
        <f t="shared" si="247"/>
        <v>17427.999999999996</v>
      </c>
      <c r="J829" s="102"/>
      <c r="K829" s="102"/>
      <c r="L829" s="153">
        <f t="shared" si="239"/>
        <v>0</v>
      </c>
      <c r="M829" s="153">
        <f t="shared" si="240"/>
        <v>15739.379999999997</v>
      </c>
      <c r="N829" s="153">
        <f t="shared" si="241"/>
        <v>1688.62</v>
      </c>
      <c r="O829" s="153">
        <f t="shared" si="242"/>
        <v>17427.999999999996</v>
      </c>
      <c r="P829" s="99"/>
      <c r="Q829" s="99"/>
      <c r="R829" s="153">
        <f t="shared" si="243"/>
        <v>0</v>
      </c>
      <c r="S829" s="119">
        <f t="shared" si="244"/>
        <v>15739.379999999997</v>
      </c>
      <c r="T829" s="119">
        <f t="shared" si="245"/>
        <v>1688.62</v>
      </c>
      <c r="U829" s="154">
        <f t="shared" si="246"/>
        <v>17427.999999999996</v>
      </c>
      <c r="V829" s="104"/>
    </row>
    <row r="830" spans="1:22" s="110" customFormat="1" ht="15.75" x14ac:dyDescent="0.25">
      <c r="A830" s="157">
        <v>12</v>
      </c>
      <c r="B830" s="314"/>
      <c r="C830" s="314"/>
      <c r="D830" s="314"/>
      <c r="E830" s="325"/>
      <c r="F830" s="142" t="s">
        <v>1076</v>
      </c>
      <c r="G830" s="99">
        <v>17480.230000000003</v>
      </c>
      <c r="H830" s="99">
        <v>2570.7699999999995</v>
      </c>
      <c r="I830" s="99">
        <f t="shared" si="247"/>
        <v>20051.000000000004</v>
      </c>
      <c r="J830" s="102"/>
      <c r="K830" s="102"/>
      <c r="L830" s="153">
        <f t="shared" si="239"/>
        <v>0</v>
      </c>
      <c r="M830" s="153">
        <f t="shared" si="240"/>
        <v>17480.230000000003</v>
      </c>
      <c r="N830" s="153">
        <f t="shared" si="241"/>
        <v>2570.7699999999995</v>
      </c>
      <c r="O830" s="153">
        <f t="shared" si="242"/>
        <v>20051.000000000004</v>
      </c>
      <c r="P830" s="99"/>
      <c r="Q830" s="99"/>
      <c r="R830" s="153">
        <f t="shared" si="243"/>
        <v>0</v>
      </c>
      <c r="S830" s="119">
        <f t="shared" si="244"/>
        <v>17480.230000000003</v>
      </c>
      <c r="T830" s="119">
        <f t="shared" si="245"/>
        <v>2570.7699999999995</v>
      </c>
      <c r="U830" s="154">
        <f t="shared" si="246"/>
        <v>20051.000000000004</v>
      </c>
      <c r="V830" s="104"/>
    </row>
    <row r="831" spans="1:22" s="110" customFormat="1" ht="15.75" x14ac:dyDescent="0.25">
      <c r="A831" s="157">
        <v>13</v>
      </c>
      <c r="B831" s="314"/>
      <c r="C831" s="314"/>
      <c r="D831" s="314"/>
      <c r="E831" s="325"/>
      <c r="F831" s="142" t="s">
        <v>1077</v>
      </c>
      <c r="G831" s="99">
        <v>17462.879999999997</v>
      </c>
      <c r="H831" s="99">
        <v>3200.1199999999994</v>
      </c>
      <c r="I831" s="99">
        <f t="shared" si="247"/>
        <v>20662.999999999996</v>
      </c>
      <c r="J831" s="102"/>
      <c r="K831" s="102"/>
      <c r="L831" s="153">
        <f t="shared" si="239"/>
        <v>0</v>
      </c>
      <c r="M831" s="153">
        <f t="shared" si="240"/>
        <v>17462.879999999997</v>
      </c>
      <c r="N831" s="153">
        <f t="shared" si="241"/>
        <v>3200.1199999999994</v>
      </c>
      <c r="O831" s="153">
        <f t="shared" si="242"/>
        <v>20662.999999999996</v>
      </c>
      <c r="P831" s="99"/>
      <c r="Q831" s="99"/>
      <c r="R831" s="153">
        <f t="shared" si="243"/>
        <v>0</v>
      </c>
      <c r="S831" s="119">
        <f t="shared" si="244"/>
        <v>17462.879999999997</v>
      </c>
      <c r="T831" s="119">
        <f t="shared" si="245"/>
        <v>3200.1199999999994</v>
      </c>
      <c r="U831" s="154">
        <f t="shared" si="246"/>
        <v>20662.999999999996</v>
      </c>
      <c r="V831" s="104"/>
    </row>
    <row r="832" spans="1:22" s="110" customFormat="1" ht="15.75" x14ac:dyDescent="0.25">
      <c r="A832" s="157">
        <v>14</v>
      </c>
      <c r="B832" s="314"/>
      <c r="C832" s="314"/>
      <c r="D832" s="314"/>
      <c r="E832" s="325"/>
      <c r="F832" s="142" t="s">
        <v>1078</v>
      </c>
      <c r="G832" s="99">
        <v>39497.69</v>
      </c>
      <c r="H832" s="99">
        <v>3770.3100000000004</v>
      </c>
      <c r="I832" s="99">
        <f t="shared" si="247"/>
        <v>43268</v>
      </c>
      <c r="J832" s="102"/>
      <c r="K832" s="102"/>
      <c r="L832" s="153">
        <f t="shared" si="239"/>
        <v>0</v>
      </c>
      <c r="M832" s="153">
        <f t="shared" si="240"/>
        <v>39497.69</v>
      </c>
      <c r="N832" s="153">
        <f t="shared" si="241"/>
        <v>3770.3100000000004</v>
      </c>
      <c r="O832" s="153">
        <f t="shared" si="242"/>
        <v>43268</v>
      </c>
      <c r="P832" s="99"/>
      <c r="Q832" s="99"/>
      <c r="R832" s="153">
        <f t="shared" si="243"/>
        <v>0</v>
      </c>
      <c r="S832" s="119">
        <f t="shared" si="244"/>
        <v>39497.69</v>
      </c>
      <c r="T832" s="119">
        <f t="shared" si="245"/>
        <v>3770.3100000000004</v>
      </c>
      <c r="U832" s="154">
        <f t="shared" si="246"/>
        <v>43268</v>
      </c>
      <c r="V832" s="104"/>
    </row>
    <row r="833" spans="1:22" s="110" customFormat="1" ht="15.75" x14ac:dyDescent="0.25">
      <c r="A833" s="157">
        <v>15</v>
      </c>
      <c r="B833" s="314"/>
      <c r="C833" s="314"/>
      <c r="D833" s="314"/>
      <c r="E833" s="325"/>
      <c r="F833" s="142" t="s">
        <v>1079</v>
      </c>
      <c r="G833" s="99">
        <v>37908.639999999999</v>
      </c>
      <c r="H833" s="99">
        <v>4624.3600000000006</v>
      </c>
      <c r="I833" s="99">
        <f t="shared" si="247"/>
        <v>42533</v>
      </c>
      <c r="J833" s="102"/>
      <c r="K833" s="102"/>
      <c r="L833" s="153">
        <f t="shared" si="239"/>
        <v>0</v>
      </c>
      <c r="M833" s="153">
        <f t="shared" si="240"/>
        <v>37908.639999999999</v>
      </c>
      <c r="N833" s="153">
        <f t="shared" si="241"/>
        <v>4624.3600000000006</v>
      </c>
      <c r="O833" s="153">
        <f t="shared" si="242"/>
        <v>42533</v>
      </c>
      <c r="P833" s="99"/>
      <c r="Q833" s="99"/>
      <c r="R833" s="153">
        <f t="shared" si="243"/>
        <v>0</v>
      </c>
      <c r="S833" s="119">
        <f t="shared" si="244"/>
        <v>37908.639999999999</v>
      </c>
      <c r="T833" s="119">
        <f t="shared" si="245"/>
        <v>4624.3600000000006</v>
      </c>
      <c r="U833" s="154">
        <f t="shared" si="246"/>
        <v>42533</v>
      </c>
      <c r="V833" s="104"/>
    </row>
    <row r="834" spans="1:22" s="110" customFormat="1" ht="15.75" x14ac:dyDescent="0.25">
      <c r="A834" s="157">
        <v>16</v>
      </c>
      <c r="B834" s="314"/>
      <c r="C834" s="314"/>
      <c r="D834" s="314"/>
      <c r="E834" s="325"/>
      <c r="F834" s="142" t="s">
        <v>5516</v>
      </c>
      <c r="G834" s="99">
        <v>24240.839999999997</v>
      </c>
      <c r="H834" s="99">
        <v>903.16</v>
      </c>
      <c r="I834" s="99">
        <f t="shared" si="247"/>
        <v>25143.999999999996</v>
      </c>
      <c r="J834" s="102"/>
      <c r="K834" s="102"/>
      <c r="L834" s="153">
        <f t="shared" ref="L834:L839" si="250">J834+K834</f>
        <v>0</v>
      </c>
      <c r="M834" s="153">
        <f t="shared" ref="M834:M839" si="251">G834+J834</f>
        <v>24240.839999999997</v>
      </c>
      <c r="N834" s="153">
        <f t="shared" ref="N834:N839" si="252">H834+K834</f>
        <v>903.16</v>
      </c>
      <c r="O834" s="153">
        <f t="shared" ref="O834:O839" si="253">I834+L834</f>
        <v>25143.999999999996</v>
      </c>
      <c r="P834" s="99"/>
      <c r="Q834" s="99"/>
      <c r="R834" s="153">
        <f t="shared" ref="R834:R839" si="254">P834+Q834</f>
        <v>0</v>
      </c>
      <c r="S834" s="119">
        <f t="shared" ref="S834:S839" si="255">M834-P834</f>
        <v>24240.839999999997</v>
      </c>
      <c r="T834" s="119">
        <f t="shared" ref="T834:T839" si="256">N834-Q834</f>
        <v>903.16</v>
      </c>
      <c r="U834" s="154">
        <f t="shared" ref="U834:U839" si="257">O834-R834</f>
        <v>25143.999999999996</v>
      </c>
      <c r="V834" s="104"/>
    </row>
    <row r="835" spans="1:22" s="110" customFormat="1" ht="15.75" x14ac:dyDescent="0.25">
      <c r="A835" s="157">
        <v>17</v>
      </c>
      <c r="B835" s="314"/>
      <c r="C835" s="314"/>
      <c r="D835" s="314"/>
      <c r="E835" s="325"/>
      <c r="F835" s="142" t="s">
        <v>5517</v>
      </c>
      <c r="G835" s="99">
        <v>10383.730000000001</v>
      </c>
      <c r="H835" s="99">
        <v>295.27</v>
      </c>
      <c r="I835" s="99">
        <f t="shared" si="247"/>
        <v>10679.000000000002</v>
      </c>
      <c r="J835" s="102"/>
      <c r="K835" s="102"/>
      <c r="L835" s="153">
        <f t="shared" si="250"/>
        <v>0</v>
      </c>
      <c r="M835" s="153">
        <f t="shared" si="251"/>
        <v>10383.730000000001</v>
      </c>
      <c r="N835" s="153">
        <f t="shared" si="252"/>
        <v>295.27</v>
      </c>
      <c r="O835" s="153">
        <f t="shared" si="253"/>
        <v>10679.000000000002</v>
      </c>
      <c r="P835" s="99"/>
      <c r="Q835" s="99"/>
      <c r="R835" s="153">
        <f t="shared" si="254"/>
        <v>0</v>
      </c>
      <c r="S835" s="119">
        <f t="shared" si="255"/>
        <v>10383.730000000001</v>
      </c>
      <c r="T835" s="119">
        <f t="shared" si="256"/>
        <v>295.27</v>
      </c>
      <c r="U835" s="154">
        <f t="shared" si="257"/>
        <v>10679.000000000002</v>
      </c>
      <c r="V835" s="104"/>
    </row>
    <row r="836" spans="1:22" s="110" customFormat="1" ht="15.75" x14ac:dyDescent="0.25">
      <c r="A836" s="157">
        <v>18</v>
      </c>
      <c r="B836" s="314"/>
      <c r="C836" s="314"/>
      <c r="D836" s="314"/>
      <c r="E836" s="325"/>
      <c r="F836" s="142" t="s">
        <v>5518</v>
      </c>
      <c r="G836" s="99">
        <v>31372.71</v>
      </c>
      <c r="H836" s="99">
        <v>1097.29</v>
      </c>
      <c r="I836" s="99">
        <f t="shared" si="247"/>
        <v>32470</v>
      </c>
      <c r="J836" s="102"/>
      <c r="K836" s="102"/>
      <c r="L836" s="153">
        <f t="shared" si="250"/>
        <v>0</v>
      </c>
      <c r="M836" s="153">
        <f t="shared" si="251"/>
        <v>31372.71</v>
      </c>
      <c r="N836" s="153">
        <f t="shared" si="252"/>
        <v>1097.29</v>
      </c>
      <c r="O836" s="153">
        <f t="shared" si="253"/>
        <v>32470</v>
      </c>
      <c r="P836" s="99"/>
      <c r="Q836" s="99"/>
      <c r="R836" s="153">
        <f t="shared" si="254"/>
        <v>0</v>
      </c>
      <c r="S836" s="119">
        <f t="shared" si="255"/>
        <v>31372.71</v>
      </c>
      <c r="T836" s="119">
        <f t="shared" si="256"/>
        <v>1097.29</v>
      </c>
      <c r="U836" s="154">
        <f t="shared" si="257"/>
        <v>32470</v>
      </c>
      <c r="V836" s="104"/>
    </row>
    <row r="837" spans="1:22" s="110" customFormat="1" ht="15.75" x14ac:dyDescent="0.25">
      <c r="A837" s="157">
        <v>19</v>
      </c>
      <c r="B837" s="314"/>
      <c r="C837" s="314"/>
      <c r="D837" s="314"/>
      <c r="E837" s="325"/>
      <c r="F837" s="142" t="s">
        <v>5519</v>
      </c>
      <c r="G837" s="99">
        <v>22840.09</v>
      </c>
      <c r="H837" s="99">
        <v>887.91000000000008</v>
      </c>
      <c r="I837" s="99">
        <f t="shared" si="247"/>
        <v>23728</v>
      </c>
      <c r="J837" s="102"/>
      <c r="K837" s="102"/>
      <c r="L837" s="153">
        <f t="shared" si="250"/>
        <v>0</v>
      </c>
      <c r="M837" s="153">
        <f t="shared" si="251"/>
        <v>22840.09</v>
      </c>
      <c r="N837" s="153">
        <f t="shared" si="252"/>
        <v>887.91000000000008</v>
      </c>
      <c r="O837" s="153">
        <f t="shared" si="253"/>
        <v>23728</v>
      </c>
      <c r="P837" s="99"/>
      <c r="Q837" s="99"/>
      <c r="R837" s="153">
        <f t="shared" si="254"/>
        <v>0</v>
      </c>
      <c r="S837" s="119">
        <f t="shared" si="255"/>
        <v>22840.09</v>
      </c>
      <c r="T837" s="119">
        <f t="shared" si="256"/>
        <v>887.91000000000008</v>
      </c>
      <c r="U837" s="154">
        <f t="shared" si="257"/>
        <v>23728</v>
      </c>
      <c r="V837" s="104"/>
    </row>
    <row r="838" spans="1:22" s="110" customFormat="1" ht="15.75" x14ac:dyDescent="0.25">
      <c r="A838" s="157">
        <v>20</v>
      </c>
      <c r="B838" s="314"/>
      <c r="C838" s="314"/>
      <c r="D838" s="314"/>
      <c r="E838" s="325"/>
      <c r="F838" s="142" t="s">
        <v>5520</v>
      </c>
      <c r="G838" s="99">
        <v>15374.590000000002</v>
      </c>
      <c r="H838" s="99">
        <v>544.41000000000008</v>
      </c>
      <c r="I838" s="99">
        <f t="shared" si="247"/>
        <v>15919.000000000002</v>
      </c>
      <c r="J838" s="102"/>
      <c r="K838" s="102"/>
      <c r="L838" s="153">
        <f t="shared" si="250"/>
        <v>0</v>
      </c>
      <c r="M838" s="153">
        <f t="shared" si="251"/>
        <v>15374.590000000002</v>
      </c>
      <c r="N838" s="153">
        <f t="shared" si="252"/>
        <v>544.41000000000008</v>
      </c>
      <c r="O838" s="153">
        <f t="shared" si="253"/>
        <v>15919.000000000002</v>
      </c>
      <c r="P838" s="99"/>
      <c r="Q838" s="99"/>
      <c r="R838" s="153">
        <f t="shared" si="254"/>
        <v>0</v>
      </c>
      <c r="S838" s="119">
        <f t="shared" si="255"/>
        <v>15374.590000000002</v>
      </c>
      <c r="T838" s="119">
        <f t="shared" si="256"/>
        <v>544.41000000000008</v>
      </c>
      <c r="U838" s="154">
        <f t="shared" si="257"/>
        <v>15919.000000000002</v>
      </c>
      <c r="V838" s="104"/>
    </row>
    <row r="839" spans="1:22" s="110" customFormat="1" ht="15.75" x14ac:dyDescent="0.25">
      <c r="A839" s="157">
        <v>21</v>
      </c>
      <c r="B839" s="314"/>
      <c r="C839" s="314"/>
      <c r="D839" s="314"/>
      <c r="E839" s="326"/>
      <c r="F839" s="142" t="s">
        <v>5521</v>
      </c>
      <c r="G839" s="99">
        <v>21503.940000000002</v>
      </c>
      <c r="H839" s="99">
        <v>962.06</v>
      </c>
      <c r="I839" s="99">
        <f t="shared" si="247"/>
        <v>22466.000000000004</v>
      </c>
      <c r="J839" s="102"/>
      <c r="K839" s="102"/>
      <c r="L839" s="153">
        <f t="shared" si="250"/>
        <v>0</v>
      </c>
      <c r="M839" s="153">
        <f t="shared" si="251"/>
        <v>21503.940000000002</v>
      </c>
      <c r="N839" s="153">
        <f t="shared" si="252"/>
        <v>962.06</v>
      </c>
      <c r="O839" s="153">
        <f t="shared" si="253"/>
        <v>22466.000000000004</v>
      </c>
      <c r="P839" s="99"/>
      <c r="Q839" s="99"/>
      <c r="R839" s="153">
        <f t="shared" si="254"/>
        <v>0</v>
      </c>
      <c r="S839" s="119">
        <f t="shared" si="255"/>
        <v>21503.940000000002</v>
      </c>
      <c r="T839" s="119">
        <f t="shared" si="256"/>
        <v>962.06</v>
      </c>
      <c r="U839" s="154">
        <f t="shared" si="257"/>
        <v>22466.000000000004</v>
      </c>
      <c r="V839" s="104"/>
    </row>
    <row r="840" spans="1:22" s="108" customFormat="1" ht="15.75" x14ac:dyDescent="0.25">
      <c r="A840" s="327" t="s">
        <v>43</v>
      </c>
      <c r="B840" s="328"/>
      <c r="C840" s="328"/>
      <c r="D840" s="328"/>
      <c r="E840" s="329"/>
      <c r="F840" s="138">
        <f>A839</f>
        <v>21</v>
      </c>
      <c r="G840" s="97">
        <f>SUM(G819:G839)</f>
        <v>551254.88000000012</v>
      </c>
      <c r="H840" s="97">
        <f t="shared" ref="H840:U840" si="258">SUM(H819:H839)</f>
        <v>58688.12000000001</v>
      </c>
      <c r="I840" s="97">
        <f t="shared" si="258"/>
        <v>609943</v>
      </c>
      <c r="J840" s="97">
        <f t="shared" si="258"/>
        <v>0</v>
      </c>
      <c r="K840" s="97">
        <f t="shared" si="258"/>
        <v>0</v>
      </c>
      <c r="L840" s="97">
        <f t="shared" si="258"/>
        <v>0</v>
      </c>
      <c r="M840" s="97">
        <f t="shared" si="258"/>
        <v>551254.88000000012</v>
      </c>
      <c r="N840" s="97">
        <f t="shared" si="258"/>
        <v>58688.12000000001</v>
      </c>
      <c r="O840" s="97">
        <f t="shared" si="258"/>
        <v>609943</v>
      </c>
      <c r="P840" s="97">
        <f t="shared" si="258"/>
        <v>0</v>
      </c>
      <c r="Q840" s="97">
        <f t="shared" si="258"/>
        <v>0</v>
      </c>
      <c r="R840" s="97">
        <f t="shared" si="258"/>
        <v>0</v>
      </c>
      <c r="S840" s="97">
        <f t="shared" si="258"/>
        <v>551254.88000000012</v>
      </c>
      <c r="T840" s="97">
        <f t="shared" si="258"/>
        <v>58688.12000000001</v>
      </c>
      <c r="U840" s="97">
        <f t="shared" si="258"/>
        <v>609943</v>
      </c>
      <c r="V840" s="87"/>
    </row>
    <row r="841" spans="1:22" s="110" customFormat="1" ht="15" customHeight="1" x14ac:dyDescent="0.25">
      <c r="A841" s="157">
        <v>1</v>
      </c>
      <c r="B841" s="314" t="s">
        <v>1216</v>
      </c>
      <c r="C841" s="324" t="s">
        <v>5537</v>
      </c>
      <c r="D841" s="324" t="s">
        <v>5537</v>
      </c>
      <c r="E841" s="324" t="s">
        <v>5555</v>
      </c>
      <c r="F841" s="136" t="s">
        <v>67</v>
      </c>
      <c r="G841" s="99">
        <v>69450</v>
      </c>
      <c r="H841" s="99">
        <v>0</v>
      </c>
      <c r="I841" s="99">
        <f t="shared" si="247"/>
        <v>69450</v>
      </c>
      <c r="J841" s="102"/>
      <c r="K841" s="102"/>
      <c r="L841" s="153">
        <f t="shared" si="239"/>
        <v>0</v>
      </c>
      <c r="M841" s="153">
        <f t="shared" si="240"/>
        <v>69450</v>
      </c>
      <c r="N841" s="153">
        <f t="shared" si="241"/>
        <v>0</v>
      </c>
      <c r="O841" s="153">
        <f t="shared" si="242"/>
        <v>69450</v>
      </c>
      <c r="P841" s="99"/>
      <c r="Q841" s="99"/>
      <c r="R841" s="153">
        <f t="shared" si="243"/>
        <v>0</v>
      </c>
      <c r="S841" s="119">
        <f t="shared" si="244"/>
        <v>69450</v>
      </c>
      <c r="T841" s="119">
        <f t="shared" si="245"/>
        <v>0</v>
      </c>
      <c r="U841" s="154">
        <f t="shared" si="246"/>
        <v>69450</v>
      </c>
      <c r="V841" s="104"/>
    </row>
    <row r="842" spans="1:22" s="110" customFormat="1" ht="15.75" x14ac:dyDescent="0.25">
      <c r="A842" s="157">
        <v>2</v>
      </c>
      <c r="B842" s="314"/>
      <c r="C842" s="325"/>
      <c r="D842" s="325"/>
      <c r="E842" s="325"/>
      <c r="F842" s="136" t="s">
        <v>1080</v>
      </c>
      <c r="G842" s="99">
        <v>26011.599999999999</v>
      </c>
      <c r="H842" s="99">
        <v>3739.4</v>
      </c>
      <c r="I842" s="99">
        <f t="shared" si="247"/>
        <v>29751</v>
      </c>
      <c r="J842" s="102"/>
      <c r="K842" s="102"/>
      <c r="L842" s="153">
        <f t="shared" si="239"/>
        <v>0</v>
      </c>
      <c r="M842" s="153">
        <f t="shared" si="240"/>
        <v>26011.599999999999</v>
      </c>
      <c r="N842" s="153">
        <f t="shared" si="241"/>
        <v>3739.4</v>
      </c>
      <c r="O842" s="153">
        <f t="shared" si="242"/>
        <v>29751</v>
      </c>
      <c r="P842" s="99"/>
      <c r="Q842" s="99"/>
      <c r="R842" s="153">
        <f t="shared" si="243"/>
        <v>0</v>
      </c>
      <c r="S842" s="119">
        <f t="shared" si="244"/>
        <v>26011.599999999999</v>
      </c>
      <c r="T842" s="119">
        <f t="shared" si="245"/>
        <v>3739.4</v>
      </c>
      <c r="U842" s="154">
        <f t="shared" si="246"/>
        <v>29751</v>
      </c>
      <c r="V842" s="104"/>
    </row>
    <row r="843" spans="1:22" s="110" customFormat="1" ht="15.75" x14ac:dyDescent="0.25">
      <c r="A843" s="157">
        <v>3</v>
      </c>
      <c r="B843" s="314"/>
      <c r="C843" s="325"/>
      <c r="D843" s="325"/>
      <c r="E843" s="325"/>
      <c r="F843" s="136" t="s">
        <v>1081</v>
      </c>
      <c r="G843" s="99">
        <v>21133.449999999997</v>
      </c>
      <c r="H843" s="99">
        <v>2012.55</v>
      </c>
      <c r="I843" s="99">
        <f t="shared" si="247"/>
        <v>23145.999999999996</v>
      </c>
      <c r="J843" s="102"/>
      <c r="K843" s="102"/>
      <c r="L843" s="153">
        <f t="shared" si="239"/>
        <v>0</v>
      </c>
      <c r="M843" s="153">
        <f t="shared" si="240"/>
        <v>21133.449999999997</v>
      </c>
      <c r="N843" s="153">
        <f t="shared" si="241"/>
        <v>2012.55</v>
      </c>
      <c r="O843" s="153">
        <f t="shared" si="242"/>
        <v>23145.999999999996</v>
      </c>
      <c r="P843" s="99"/>
      <c r="Q843" s="99"/>
      <c r="R843" s="153">
        <f t="shared" si="243"/>
        <v>0</v>
      </c>
      <c r="S843" s="119">
        <f t="shared" si="244"/>
        <v>21133.449999999997</v>
      </c>
      <c r="T843" s="119">
        <f t="shared" si="245"/>
        <v>2012.55</v>
      </c>
      <c r="U843" s="154">
        <f t="shared" si="246"/>
        <v>23145.999999999996</v>
      </c>
      <c r="V843" s="104"/>
    </row>
    <row r="844" spans="1:22" s="110" customFormat="1" ht="15.75" x14ac:dyDescent="0.25">
      <c r="A844" s="157">
        <v>4</v>
      </c>
      <c r="B844" s="314"/>
      <c r="C844" s="325"/>
      <c r="D844" s="325"/>
      <c r="E844" s="325"/>
      <c r="F844" s="136" t="s">
        <v>1082</v>
      </c>
      <c r="G844" s="99">
        <v>4415.67</v>
      </c>
      <c r="H844" s="99">
        <v>1690.33</v>
      </c>
      <c r="I844" s="99">
        <f t="shared" si="247"/>
        <v>6106</v>
      </c>
      <c r="J844" s="102"/>
      <c r="K844" s="102"/>
      <c r="L844" s="153">
        <f t="shared" si="239"/>
        <v>0</v>
      </c>
      <c r="M844" s="153">
        <f t="shared" si="240"/>
        <v>4415.67</v>
      </c>
      <c r="N844" s="153">
        <f t="shared" si="241"/>
        <v>1690.33</v>
      </c>
      <c r="O844" s="153">
        <f t="shared" si="242"/>
        <v>6106</v>
      </c>
      <c r="P844" s="99"/>
      <c r="Q844" s="99"/>
      <c r="R844" s="153">
        <f t="shared" si="243"/>
        <v>0</v>
      </c>
      <c r="S844" s="119">
        <f t="shared" si="244"/>
        <v>4415.67</v>
      </c>
      <c r="T844" s="119">
        <f t="shared" si="245"/>
        <v>1690.33</v>
      </c>
      <c r="U844" s="154">
        <f t="shared" si="246"/>
        <v>6106</v>
      </c>
      <c r="V844" s="104"/>
    </row>
    <row r="845" spans="1:22" s="110" customFormat="1" ht="15.75" x14ac:dyDescent="0.25">
      <c r="A845" s="157">
        <v>5</v>
      </c>
      <c r="B845" s="314"/>
      <c r="C845" s="325"/>
      <c r="D845" s="325"/>
      <c r="E845" s="325"/>
      <c r="F845" s="136" t="s">
        <v>1083</v>
      </c>
      <c r="G845" s="99">
        <v>16470.230000000003</v>
      </c>
      <c r="H845" s="99">
        <v>2424.77</v>
      </c>
      <c r="I845" s="99">
        <f t="shared" si="247"/>
        <v>18895.000000000004</v>
      </c>
      <c r="J845" s="102"/>
      <c r="K845" s="102"/>
      <c r="L845" s="153">
        <f t="shared" si="239"/>
        <v>0</v>
      </c>
      <c r="M845" s="153">
        <f t="shared" si="240"/>
        <v>16470.230000000003</v>
      </c>
      <c r="N845" s="153">
        <f t="shared" si="241"/>
        <v>2424.77</v>
      </c>
      <c r="O845" s="153">
        <f t="shared" si="242"/>
        <v>18895.000000000004</v>
      </c>
      <c r="P845" s="99"/>
      <c r="Q845" s="99"/>
      <c r="R845" s="153">
        <f t="shared" si="243"/>
        <v>0</v>
      </c>
      <c r="S845" s="119">
        <f t="shared" si="244"/>
        <v>16470.230000000003</v>
      </c>
      <c r="T845" s="119">
        <f t="shared" si="245"/>
        <v>2424.77</v>
      </c>
      <c r="U845" s="154">
        <f t="shared" si="246"/>
        <v>18895.000000000004</v>
      </c>
      <c r="V845" s="104"/>
    </row>
    <row r="846" spans="1:22" s="110" customFormat="1" ht="15.75" x14ac:dyDescent="0.25">
      <c r="A846" s="157">
        <v>6</v>
      </c>
      <c r="B846" s="314"/>
      <c r="C846" s="325"/>
      <c r="D846" s="325"/>
      <c r="E846" s="325"/>
      <c r="F846" s="136" t="s">
        <v>1084</v>
      </c>
      <c r="G846" s="99">
        <v>16188.029999999999</v>
      </c>
      <c r="H846" s="99">
        <v>1744.97</v>
      </c>
      <c r="I846" s="99">
        <f t="shared" si="247"/>
        <v>17933</v>
      </c>
      <c r="J846" s="102"/>
      <c r="K846" s="102"/>
      <c r="L846" s="153">
        <f t="shared" si="239"/>
        <v>0</v>
      </c>
      <c r="M846" s="153">
        <f t="shared" si="240"/>
        <v>16188.029999999999</v>
      </c>
      <c r="N846" s="153">
        <f t="shared" si="241"/>
        <v>1744.97</v>
      </c>
      <c r="O846" s="153">
        <f t="shared" si="242"/>
        <v>17933</v>
      </c>
      <c r="P846" s="99"/>
      <c r="Q846" s="99"/>
      <c r="R846" s="153">
        <f t="shared" si="243"/>
        <v>0</v>
      </c>
      <c r="S846" s="119">
        <f t="shared" si="244"/>
        <v>16188.029999999999</v>
      </c>
      <c r="T846" s="119">
        <f t="shared" si="245"/>
        <v>1744.97</v>
      </c>
      <c r="U846" s="154">
        <f t="shared" si="246"/>
        <v>17933</v>
      </c>
      <c r="V846" s="104"/>
    </row>
    <row r="847" spans="1:22" s="110" customFormat="1" ht="15.75" x14ac:dyDescent="0.25">
      <c r="A847" s="157">
        <v>7</v>
      </c>
      <c r="B847" s="314"/>
      <c r="C847" s="325"/>
      <c r="D847" s="325"/>
      <c r="E847" s="325"/>
      <c r="F847" s="136" t="s">
        <v>68</v>
      </c>
      <c r="G847" s="99">
        <v>27562.799999999999</v>
      </c>
      <c r="H847" s="99">
        <v>12007.199999999999</v>
      </c>
      <c r="I847" s="99">
        <f t="shared" si="247"/>
        <v>39570</v>
      </c>
      <c r="J847" s="102"/>
      <c r="K847" s="102"/>
      <c r="L847" s="153">
        <f t="shared" si="239"/>
        <v>0</v>
      </c>
      <c r="M847" s="153">
        <f t="shared" si="240"/>
        <v>27562.799999999999</v>
      </c>
      <c r="N847" s="153">
        <f t="shared" si="241"/>
        <v>12007.199999999999</v>
      </c>
      <c r="O847" s="153">
        <f t="shared" si="242"/>
        <v>39570</v>
      </c>
      <c r="P847" s="99"/>
      <c r="Q847" s="99"/>
      <c r="R847" s="153">
        <f t="shared" si="243"/>
        <v>0</v>
      </c>
      <c r="S847" s="119">
        <f t="shared" si="244"/>
        <v>27562.799999999999</v>
      </c>
      <c r="T847" s="119">
        <f t="shared" si="245"/>
        <v>12007.199999999999</v>
      </c>
      <c r="U847" s="154">
        <f t="shared" si="246"/>
        <v>39570</v>
      </c>
      <c r="V847" s="104"/>
    </row>
    <row r="848" spans="1:22" s="110" customFormat="1" ht="15.75" x14ac:dyDescent="0.25">
      <c r="A848" s="157">
        <v>8</v>
      </c>
      <c r="B848" s="314"/>
      <c r="C848" s="325"/>
      <c r="D848" s="325"/>
      <c r="E848" s="325"/>
      <c r="F848" s="136" t="s">
        <v>69</v>
      </c>
      <c r="G848" s="99">
        <v>28325.319999999996</v>
      </c>
      <c r="H848" s="99">
        <v>5354.68</v>
      </c>
      <c r="I848" s="99">
        <f t="shared" si="247"/>
        <v>33680</v>
      </c>
      <c r="J848" s="102"/>
      <c r="K848" s="102"/>
      <c r="L848" s="153">
        <f t="shared" si="239"/>
        <v>0</v>
      </c>
      <c r="M848" s="153">
        <f t="shared" si="240"/>
        <v>28325.319999999996</v>
      </c>
      <c r="N848" s="153">
        <f t="shared" si="241"/>
        <v>5354.68</v>
      </c>
      <c r="O848" s="153">
        <f t="shared" si="242"/>
        <v>33680</v>
      </c>
      <c r="P848" s="99"/>
      <c r="Q848" s="99"/>
      <c r="R848" s="153">
        <f t="shared" si="243"/>
        <v>0</v>
      </c>
      <c r="S848" s="119">
        <f t="shared" si="244"/>
        <v>28325.319999999996</v>
      </c>
      <c r="T848" s="119">
        <f t="shared" si="245"/>
        <v>5354.68</v>
      </c>
      <c r="U848" s="154">
        <f t="shared" si="246"/>
        <v>33680</v>
      </c>
      <c r="V848" s="104"/>
    </row>
    <row r="849" spans="1:22" s="110" customFormat="1" ht="15.75" x14ac:dyDescent="0.25">
      <c r="A849" s="157">
        <v>9</v>
      </c>
      <c r="B849" s="314"/>
      <c r="C849" s="325"/>
      <c r="D849" s="325"/>
      <c r="E849" s="325"/>
      <c r="F849" s="136" t="s">
        <v>70</v>
      </c>
      <c r="G849" s="99">
        <v>69168</v>
      </c>
      <c r="H849" s="99">
        <v>0</v>
      </c>
      <c r="I849" s="99">
        <f t="shared" si="247"/>
        <v>69168</v>
      </c>
      <c r="J849" s="102"/>
      <c r="K849" s="102"/>
      <c r="L849" s="153">
        <f t="shared" si="239"/>
        <v>0</v>
      </c>
      <c r="M849" s="153">
        <f t="shared" si="240"/>
        <v>69168</v>
      </c>
      <c r="N849" s="153">
        <f t="shared" si="241"/>
        <v>0</v>
      </c>
      <c r="O849" s="153">
        <f t="shared" si="242"/>
        <v>69168</v>
      </c>
      <c r="P849" s="99"/>
      <c r="Q849" s="99"/>
      <c r="R849" s="153">
        <f t="shared" si="243"/>
        <v>0</v>
      </c>
      <c r="S849" s="119">
        <f t="shared" si="244"/>
        <v>69168</v>
      </c>
      <c r="T849" s="119">
        <f t="shared" si="245"/>
        <v>0</v>
      </c>
      <c r="U849" s="154">
        <f t="shared" si="246"/>
        <v>69168</v>
      </c>
      <c r="V849" s="104"/>
    </row>
    <row r="850" spans="1:22" s="110" customFormat="1" ht="15.75" x14ac:dyDescent="0.25">
      <c r="A850" s="157">
        <v>10</v>
      </c>
      <c r="B850" s="314"/>
      <c r="C850" s="325"/>
      <c r="D850" s="325"/>
      <c r="E850" s="325"/>
      <c r="F850" s="136" t="s">
        <v>71</v>
      </c>
      <c r="G850" s="99">
        <v>12677</v>
      </c>
      <c r="H850" s="99">
        <v>0</v>
      </c>
      <c r="I850" s="99">
        <f t="shared" si="247"/>
        <v>12677</v>
      </c>
      <c r="J850" s="102"/>
      <c r="K850" s="102"/>
      <c r="L850" s="153">
        <f t="shared" si="239"/>
        <v>0</v>
      </c>
      <c r="M850" s="153">
        <f t="shared" si="240"/>
        <v>12677</v>
      </c>
      <c r="N850" s="153">
        <f t="shared" si="241"/>
        <v>0</v>
      </c>
      <c r="O850" s="153">
        <f t="shared" si="242"/>
        <v>12677</v>
      </c>
      <c r="P850" s="99"/>
      <c r="Q850" s="99"/>
      <c r="R850" s="153">
        <f t="shared" si="243"/>
        <v>0</v>
      </c>
      <c r="S850" s="119">
        <f t="shared" si="244"/>
        <v>12677</v>
      </c>
      <c r="T850" s="119">
        <f t="shared" si="245"/>
        <v>0</v>
      </c>
      <c r="U850" s="154">
        <f t="shared" si="246"/>
        <v>12677</v>
      </c>
      <c r="V850" s="104"/>
    </row>
    <row r="851" spans="1:22" s="110" customFormat="1" ht="15.75" x14ac:dyDescent="0.25">
      <c r="A851" s="157">
        <v>11</v>
      </c>
      <c r="B851" s="314"/>
      <c r="C851" s="325"/>
      <c r="D851" s="325"/>
      <c r="E851" s="325"/>
      <c r="F851" s="136" t="s">
        <v>321</v>
      </c>
      <c r="G851" s="99">
        <v>-53206.30999999999</v>
      </c>
      <c r="H851" s="99">
        <v>24572.309999999998</v>
      </c>
      <c r="I851" s="99">
        <f t="shared" si="247"/>
        <v>-28633.999999999993</v>
      </c>
      <c r="J851" s="102"/>
      <c r="K851" s="102"/>
      <c r="L851" s="153">
        <f t="shared" si="239"/>
        <v>0</v>
      </c>
      <c r="M851" s="153">
        <f t="shared" si="240"/>
        <v>-53206.30999999999</v>
      </c>
      <c r="N851" s="153">
        <f t="shared" si="241"/>
        <v>24572.309999999998</v>
      </c>
      <c r="O851" s="153">
        <f t="shared" si="242"/>
        <v>-28633.999999999993</v>
      </c>
      <c r="P851" s="99"/>
      <c r="Q851" s="99"/>
      <c r="R851" s="153">
        <f t="shared" si="243"/>
        <v>0</v>
      </c>
      <c r="S851" s="119">
        <f t="shared" si="244"/>
        <v>-53206.30999999999</v>
      </c>
      <c r="T851" s="119">
        <f t="shared" si="245"/>
        <v>24572.309999999998</v>
      </c>
      <c r="U851" s="154">
        <f t="shared" si="246"/>
        <v>-28633.999999999993</v>
      </c>
      <c r="V851" s="104"/>
    </row>
    <row r="852" spans="1:22" s="110" customFormat="1" ht="15.75" x14ac:dyDescent="0.25">
      <c r="A852" s="157">
        <v>12</v>
      </c>
      <c r="B852" s="314"/>
      <c r="C852" s="325"/>
      <c r="D852" s="325"/>
      <c r="E852" s="325"/>
      <c r="F852" s="136" t="s">
        <v>322</v>
      </c>
      <c r="G852" s="99">
        <v>9450</v>
      </c>
      <c r="H852" s="99">
        <v>0</v>
      </c>
      <c r="I852" s="99">
        <f t="shared" ref="I852:I915" si="259">+G852+H852</f>
        <v>9450</v>
      </c>
      <c r="J852" s="102"/>
      <c r="K852" s="102"/>
      <c r="L852" s="153">
        <f t="shared" ref="L852:L926" si="260">J852+K852</f>
        <v>0</v>
      </c>
      <c r="M852" s="153">
        <f t="shared" ref="M852:M926" si="261">G852+J852</f>
        <v>9450</v>
      </c>
      <c r="N852" s="153">
        <f t="shared" ref="N852:N926" si="262">H852+K852</f>
        <v>0</v>
      </c>
      <c r="O852" s="153">
        <f t="shared" ref="O852:O926" si="263">I852+L852</f>
        <v>9450</v>
      </c>
      <c r="P852" s="99"/>
      <c r="Q852" s="99"/>
      <c r="R852" s="153">
        <f t="shared" ref="R852:R926" si="264">P852+Q852</f>
        <v>0</v>
      </c>
      <c r="S852" s="119">
        <f t="shared" ref="S852:S926" si="265">M852-P852</f>
        <v>9450</v>
      </c>
      <c r="T852" s="119">
        <f t="shared" ref="T852:T926" si="266">N852-Q852</f>
        <v>0</v>
      </c>
      <c r="U852" s="154">
        <f t="shared" ref="U852:U926" si="267">O852-R852</f>
        <v>9450</v>
      </c>
      <c r="V852" s="104"/>
    </row>
    <row r="853" spans="1:22" s="110" customFormat="1" ht="15.75" x14ac:dyDescent="0.25">
      <c r="A853" s="157">
        <v>13</v>
      </c>
      <c r="B853" s="314"/>
      <c r="C853" s="325"/>
      <c r="D853" s="325"/>
      <c r="E853" s="325"/>
      <c r="F853" s="136" t="s">
        <v>1085</v>
      </c>
      <c r="G853" s="99">
        <v>36369.29</v>
      </c>
      <c r="H853" s="99">
        <v>4107.71</v>
      </c>
      <c r="I853" s="99">
        <f t="shared" si="259"/>
        <v>40477</v>
      </c>
      <c r="J853" s="102"/>
      <c r="K853" s="102"/>
      <c r="L853" s="153">
        <f t="shared" si="260"/>
        <v>0</v>
      </c>
      <c r="M853" s="153">
        <f t="shared" si="261"/>
        <v>36369.29</v>
      </c>
      <c r="N853" s="153">
        <f t="shared" si="262"/>
        <v>4107.71</v>
      </c>
      <c r="O853" s="153">
        <f t="shared" si="263"/>
        <v>40477</v>
      </c>
      <c r="P853" s="99"/>
      <c r="Q853" s="99"/>
      <c r="R853" s="153">
        <f t="shared" si="264"/>
        <v>0</v>
      </c>
      <c r="S853" s="119">
        <f t="shared" si="265"/>
        <v>36369.29</v>
      </c>
      <c r="T853" s="119">
        <f t="shared" si="266"/>
        <v>4107.71</v>
      </c>
      <c r="U853" s="154">
        <f t="shared" si="267"/>
        <v>40477</v>
      </c>
      <c r="V853" s="104"/>
    </row>
    <row r="854" spans="1:22" s="110" customFormat="1" ht="15.75" x14ac:dyDescent="0.25">
      <c r="A854" s="157">
        <v>14</v>
      </c>
      <c r="B854" s="314"/>
      <c r="C854" s="325"/>
      <c r="D854" s="325"/>
      <c r="E854" s="325"/>
      <c r="F854" s="136" t="s">
        <v>1086</v>
      </c>
      <c r="G854" s="99">
        <v>40137.93</v>
      </c>
      <c r="H854" s="99">
        <v>9403.0700000000015</v>
      </c>
      <c r="I854" s="99">
        <f t="shared" si="259"/>
        <v>49541</v>
      </c>
      <c r="J854" s="102"/>
      <c r="K854" s="102"/>
      <c r="L854" s="153">
        <f t="shared" si="260"/>
        <v>0</v>
      </c>
      <c r="M854" s="153">
        <f t="shared" si="261"/>
        <v>40137.93</v>
      </c>
      <c r="N854" s="153">
        <f t="shared" si="262"/>
        <v>9403.0700000000015</v>
      </c>
      <c r="O854" s="153">
        <f t="shared" si="263"/>
        <v>49541</v>
      </c>
      <c r="P854" s="99"/>
      <c r="Q854" s="99"/>
      <c r="R854" s="153">
        <f t="shared" si="264"/>
        <v>0</v>
      </c>
      <c r="S854" s="119">
        <f t="shared" si="265"/>
        <v>40137.93</v>
      </c>
      <c r="T854" s="119">
        <f t="shared" si="266"/>
        <v>9403.0700000000015</v>
      </c>
      <c r="U854" s="154">
        <f t="shared" si="267"/>
        <v>49541</v>
      </c>
      <c r="V854" s="104"/>
    </row>
    <row r="855" spans="1:22" s="110" customFormat="1" ht="15.75" x14ac:dyDescent="0.25">
      <c r="A855" s="157">
        <v>15</v>
      </c>
      <c r="B855" s="314"/>
      <c r="C855" s="325"/>
      <c r="D855" s="325"/>
      <c r="E855" s="325"/>
      <c r="F855" s="136" t="s">
        <v>1087</v>
      </c>
      <c r="G855" s="99">
        <v>16127.5</v>
      </c>
      <c r="H855" s="99">
        <v>1992.5</v>
      </c>
      <c r="I855" s="99">
        <f t="shared" si="259"/>
        <v>18120</v>
      </c>
      <c r="J855" s="102"/>
      <c r="K855" s="102"/>
      <c r="L855" s="153">
        <f t="shared" si="260"/>
        <v>0</v>
      </c>
      <c r="M855" s="153">
        <f t="shared" si="261"/>
        <v>16127.5</v>
      </c>
      <c r="N855" s="153">
        <f t="shared" si="262"/>
        <v>1992.5</v>
      </c>
      <c r="O855" s="153">
        <f t="shared" si="263"/>
        <v>18120</v>
      </c>
      <c r="P855" s="99"/>
      <c r="Q855" s="99"/>
      <c r="R855" s="153">
        <f t="shared" si="264"/>
        <v>0</v>
      </c>
      <c r="S855" s="119">
        <f t="shared" si="265"/>
        <v>16127.5</v>
      </c>
      <c r="T855" s="119">
        <f t="shared" si="266"/>
        <v>1992.5</v>
      </c>
      <c r="U855" s="154">
        <f t="shared" si="267"/>
        <v>18120</v>
      </c>
      <c r="V855" s="104"/>
    </row>
    <row r="856" spans="1:22" s="110" customFormat="1" ht="15.75" x14ac:dyDescent="0.25">
      <c r="A856" s="157">
        <v>16</v>
      </c>
      <c r="B856" s="314"/>
      <c r="C856" s="325"/>
      <c r="D856" s="325"/>
      <c r="E856" s="325"/>
      <c r="F856" s="136" t="s">
        <v>1088</v>
      </c>
      <c r="G856" s="99">
        <v>8720</v>
      </c>
      <c r="H856" s="99">
        <v>2943</v>
      </c>
      <c r="I856" s="99">
        <f t="shared" si="259"/>
        <v>11663</v>
      </c>
      <c r="J856" s="102"/>
      <c r="K856" s="102"/>
      <c r="L856" s="153">
        <f t="shared" si="260"/>
        <v>0</v>
      </c>
      <c r="M856" s="153">
        <f t="shared" si="261"/>
        <v>8720</v>
      </c>
      <c r="N856" s="153">
        <f t="shared" si="262"/>
        <v>2943</v>
      </c>
      <c r="O856" s="153">
        <f t="shared" si="263"/>
        <v>11663</v>
      </c>
      <c r="P856" s="99"/>
      <c r="Q856" s="99"/>
      <c r="R856" s="153">
        <f t="shared" si="264"/>
        <v>0</v>
      </c>
      <c r="S856" s="119">
        <f t="shared" si="265"/>
        <v>8720</v>
      </c>
      <c r="T856" s="119">
        <f t="shared" si="266"/>
        <v>2943</v>
      </c>
      <c r="U856" s="154">
        <f t="shared" si="267"/>
        <v>11663</v>
      </c>
      <c r="V856" s="104"/>
    </row>
    <row r="857" spans="1:22" s="110" customFormat="1" ht="15.75" x14ac:dyDescent="0.25">
      <c r="A857" s="157">
        <v>17</v>
      </c>
      <c r="B857" s="314"/>
      <c r="C857" s="325"/>
      <c r="D857" s="325"/>
      <c r="E857" s="325"/>
      <c r="F857" s="136" t="s">
        <v>1089</v>
      </c>
      <c r="G857" s="99">
        <v>7649.12</v>
      </c>
      <c r="H857" s="99">
        <v>2517.88</v>
      </c>
      <c r="I857" s="99">
        <f t="shared" si="259"/>
        <v>10167</v>
      </c>
      <c r="J857" s="102"/>
      <c r="K857" s="102"/>
      <c r="L857" s="153">
        <f t="shared" si="260"/>
        <v>0</v>
      </c>
      <c r="M857" s="153">
        <f t="shared" si="261"/>
        <v>7649.12</v>
      </c>
      <c r="N857" s="153">
        <f t="shared" si="262"/>
        <v>2517.88</v>
      </c>
      <c r="O857" s="153">
        <f t="shared" si="263"/>
        <v>10167</v>
      </c>
      <c r="P857" s="99"/>
      <c r="Q857" s="99"/>
      <c r="R857" s="153">
        <f t="shared" si="264"/>
        <v>0</v>
      </c>
      <c r="S857" s="119">
        <f t="shared" si="265"/>
        <v>7649.12</v>
      </c>
      <c r="T857" s="119">
        <f t="shared" si="266"/>
        <v>2517.88</v>
      </c>
      <c r="U857" s="154">
        <f t="shared" si="267"/>
        <v>10167</v>
      </c>
      <c r="V857" s="104"/>
    </row>
    <row r="858" spans="1:22" s="110" customFormat="1" ht="15.75" x14ac:dyDescent="0.25">
      <c r="A858" s="157">
        <v>18</v>
      </c>
      <c r="B858" s="314"/>
      <c r="C858" s="325"/>
      <c r="D858" s="325"/>
      <c r="E858" s="325"/>
      <c r="F858" s="136" t="s">
        <v>1090</v>
      </c>
      <c r="G858" s="99">
        <v>14867.18</v>
      </c>
      <c r="H858" s="99">
        <v>1690.82</v>
      </c>
      <c r="I858" s="99">
        <f t="shared" si="259"/>
        <v>16558</v>
      </c>
      <c r="J858" s="102"/>
      <c r="K858" s="102"/>
      <c r="L858" s="153">
        <f t="shared" si="260"/>
        <v>0</v>
      </c>
      <c r="M858" s="153">
        <f t="shared" si="261"/>
        <v>14867.18</v>
      </c>
      <c r="N858" s="153">
        <f t="shared" si="262"/>
        <v>1690.82</v>
      </c>
      <c r="O858" s="153">
        <f t="shared" si="263"/>
        <v>16558</v>
      </c>
      <c r="P858" s="99"/>
      <c r="Q858" s="99"/>
      <c r="R858" s="153">
        <f t="shared" si="264"/>
        <v>0</v>
      </c>
      <c r="S858" s="119">
        <f t="shared" si="265"/>
        <v>14867.18</v>
      </c>
      <c r="T858" s="119">
        <f t="shared" si="266"/>
        <v>1690.82</v>
      </c>
      <c r="U858" s="154">
        <f t="shared" si="267"/>
        <v>16558</v>
      </c>
      <c r="V858" s="104"/>
    </row>
    <row r="859" spans="1:22" s="110" customFormat="1" ht="15.75" x14ac:dyDescent="0.25">
      <c r="A859" s="157">
        <v>19</v>
      </c>
      <c r="B859" s="314"/>
      <c r="C859" s="325"/>
      <c r="D859" s="325"/>
      <c r="E859" s="325"/>
      <c r="F859" s="136" t="s">
        <v>1091</v>
      </c>
      <c r="G859" s="99">
        <v>18171.900000000001</v>
      </c>
      <c r="H859" s="99">
        <v>2279.1</v>
      </c>
      <c r="I859" s="99">
        <f t="shared" si="259"/>
        <v>20451</v>
      </c>
      <c r="J859" s="102"/>
      <c r="K859" s="102"/>
      <c r="L859" s="153">
        <f t="shared" si="260"/>
        <v>0</v>
      </c>
      <c r="M859" s="153">
        <f t="shared" si="261"/>
        <v>18171.900000000001</v>
      </c>
      <c r="N859" s="153">
        <f t="shared" si="262"/>
        <v>2279.1</v>
      </c>
      <c r="O859" s="153">
        <f t="shared" si="263"/>
        <v>20451</v>
      </c>
      <c r="P859" s="99"/>
      <c r="Q859" s="99"/>
      <c r="R859" s="153">
        <f t="shared" si="264"/>
        <v>0</v>
      </c>
      <c r="S859" s="119">
        <f t="shared" si="265"/>
        <v>18171.900000000001</v>
      </c>
      <c r="T859" s="119">
        <f t="shared" si="266"/>
        <v>2279.1</v>
      </c>
      <c r="U859" s="154">
        <f t="shared" si="267"/>
        <v>20451</v>
      </c>
      <c r="V859" s="104"/>
    </row>
    <row r="860" spans="1:22" s="110" customFormat="1" ht="15.75" x14ac:dyDescent="0.25">
      <c r="A860" s="157">
        <v>20</v>
      </c>
      <c r="B860" s="314"/>
      <c r="C860" s="325"/>
      <c r="D860" s="325"/>
      <c r="E860" s="325"/>
      <c r="F860" s="136" t="s">
        <v>1092</v>
      </c>
      <c r="G860" s="99">
        <v>14209.07</v>
      </c>
      <c r="H860" s="99">
        <v>1333.9299999999998</v>
      </c>
      <c r="I860" s="99">
        <f t="shared" si="259"/>
        <v>15543</v>
      </c>
      <c r="J860" s="102"/>
      <c r="K860" s="102"/>
      <c r="L860" s="153">
        <f t="shared" si="260"/>
        <v>0</v>
      </c>
      <c r="M860" s="153">
        <f t="shared" si="261"/>
        <v>14209.07</v>
      </c>
      <c r="N860" s="153">
        <f t="shared" si="262"/>
        <v>1333.9299999999998</v>
      </c>
      <c r="O860" s="153">
        <f t="shared" si="263"/>
        <v>15543</v>
      </c>
      <c r="P860" s="99"/>
      <c r="Q860" s="99"/>
      <c r="R860" s="153">
        <f t="shared" si="264"/>
        <v>0</v>
      </c>
      <c r="S860" s="119">
        <f t="shared" si="265"/>
        <v>14209.07</v>
      </c>
      <c r="T860" s="119">
        <f t="shared" si="266"/>
        <v>1333.9299999999998</v>
      </c>
      <c r="U860" s="154">
        <f t="shared" si="267"/>
        <v>15543</v>
      </c>
      <c r="V860" s="104"/>
    </row>
    <row r="861" spans="1:22" s="110" customFormat="1" ht="15.75" x14ac:dyDescent="0.25">
      <c r="A861" s="157">
        <v>21</v>
      </c>
      <c r="B861" s="314"/>
      <c r="C861" s="325"/>
      <c r="D861" s="325"/>
      <c r="E861" s="325"/>
      <c r="F861" s="136" t="s">
        <v>1093</v>
      </c>
      <c r="G861" s="99">
        <v>-3699.4599999999991</v>
      </c>
      <c r="H861" s="99">
        <v>-55.539999999999964</v>
      </c>
      <c r="I861" s="99">
        <f t="shared" si="259"/>
        <v>-3754.9999999999991</v>
      </c>
      <c r="J861" s="102"/>
      <c r="K861" s="102"/>
      <c r="L861" s="153">
        <f t="shared" si="260"/>
        <v>0</v>
      </c>
      <c r="M861" s="153">
        <f t="shared" si="261"/>
        <v>-3699.4599999999991</v>
      </c>
      <c r="N861" s="153">
        <f t="shared" si="262"/>
        <v>-55.539999999999964</v>
      </c>
      <c r="O861" s="153">
        <f t="shared" si="263"/>
        <v>-3754.9999999999991</v>
      </c>
      <c r="P861" s="99"/>
      <c r="Q861" s="99"/>
      <c r="R861" s="153">
        <f t="shared" si="264"/>
        <v>0</v>
      </c>
      <c r="S861" s="119">
        <f t="shared" si="265"/>
        <v>-3699.4599999999991</v>
      </c>
      <c r="T861" s="119">
        <f t="shared" si="266"/>
        <v>-55.539999999999964</v>
      </c>
      <c r="U861" s="154">
        <f t="shared" si="267"/>
        <v>-3754.9999999999991</v>
      </c>
      <c r="V861" s="104"/>
    </row>
    <row r="862" spans="1:22" s="110" customFormat="1" ht="15.75" x14ac:dyDescent="0.25">
      <c r="A862" s="157">
        <v>22</v>
      </c>
      <c r="B862" s="314"/>
      <c r="C862" s="325"/>
      <c r="D862" s="325"/>
      <c r="E862" s="325"/>
      <c r="F862" s="136" t="s">
        <v>1094</v>
      </c>
      <c r="G862" s="99">
        <v>15142.03</v>
      </c>
      <c r="H862" s="99">
        <v>1839.9700000000003</v>
      </c>
      <c r="I862" s="99">
        <f t="shared" si="259"/>
        <v>16982</v>
      </c>
      <c r="J862" s="102"/>
      <c r="K862" s="102"/>
      <c r="L862" s="153">
        <f t="shared" si="260"/>
        <v>0</v>
      </c>
      <c r="M862" s="153">
        <f t="shared" si="261"/>
        <v>15142.03</v>
      </c>
      <c r="N862" s="153">
        <f t="shared" si="262"/>
        <v>1839.9700000000003</v>
      </c>
      <c r="O862" s="153">
        <f t="shared" si="263"/>
        <v>16982</v>
      </c>
      <c r="P862" s="99"/>
      <c r="Q862" s="99"/>
      <c r="R862" s="153">
        <f t="shared" si="264"/>
        <v>0</v>
      </c>
      <c r="S862" s="119">
        <f t="shared" si="265"/>
        <v>15142.03</v>
      </c>
      <c r="T862" s="119">
        <f t="shared" si="266"/>
        <v>1839.9700000000003</v>
      </c>
      <c r="U862" s="154">
        <f t="shared" si="267"/>
        <v>16982</v>
      </c>
      <c r="V862" s="104"/>
    </row>
    <row r="863" spans="1:22" s="110" customFormat="1" ht="15.75" x14ac:dyDescent="0.25">
      <c r="A863" s="157">
        <v>23</v>
      </c>
      <c r="B863" s="314"/>
      <c r="C863" s="325"/>
      <c r="D863" s="325"/>
      <c r="E863" s="325"/>
      <c r="F863" s="136" t="s">
        <v>1095</v>
      </c>
      <c r="G863" s="99">
        <v>16013.460000000001</v>
      </c>
      <c r="H863" s="99">
        <v>1534.54</v>
      </c>
      <c r="I863" s="99">
        <f t="shared" si="259"/>
        <v>17548</v>
      </c>
      <c r="J863" s="102"/>
      <c r="K863" s="102"/>
      <c r="L863" s="153">
        <f t="shared" si="260"/>
        <v>0</v>
      </c>
      <c r="M863" s="153">
        <f t="shared" si="261"/>
        <v>16013.460000000001</v>
      </c>
      <c r="N863" s="153">
        <f t="shared" si="262"/>
        <v>1534.54</v>
      </c>
      <c r="O863" s="153">
        <f t="shared" si="263"/>
        <v>17548</v>
      </c>
      <c r="P863" s="99"/>
      <c r="Q863" s="99"/>
      <c r="R863" s="153">
        <f t="shared" si="264"/>
        <v>0</v>
      </c>
      <c r="S863" s="119">
        <f t="shared" si="265"/>
        <v>16013.460000000001</v>
      </c>
      <c r="T863" s="119">
        <f t="shared" si="266"/>
        <v>1534.54</v>
      </c>
      <c r="U863" s="154">
        <f t="shared" si="267"/>
        <v>17548</v>
      </c>
      <c r="V863" s="104"/>
    </row>
    <row r="864" spans="1:22" s="110" customFormat="1" ht="15.75" x14ac:dyDescent="0.25">
      <c r="A864" s="157">
        <v>24</v>
      </c>
      <c r="B864" s="314"/>
      <c r="C864" s="325"/>
      <c r="D864" s="325"/>
      <c r="E864" s="325"/>
      <c r="F864" s="136" t="s">
        <v>1096</v>
      </c>
      <c r="G864" s="99">
        <v>15874.510000000002</v>
      </c>
      <c r="H864" s="99">
        <v>1912.4899999999998</v>
      </c>
      <c r="I864" s="99">
        <f t="shared" si="259"/>
        <v>17787</v>
      </c>
      <c r="J864" s="102"/>
      <c r="K864" s="102"/>
      <c r="L864" s="153">
        <f t="shared" si="260"/>
        <v>0</v>
      </c>
      <c r="M864" s="153">
        <f t="shared" si="261"/>
        <v>15874.510000000002</v>
      </c>
      <c r="N864" s="153">
        <f t="shared" si="262"/>
        <v>1912.4899999999998</v>
      </c>
      <c r="O864" s="153">
        <f t="shared" si="263"/>
        <v>17787</v>
      </c>
      <c r="P864" s="99"/>
      <c r="Q864" s="99"/>
      <c r="R864" s="153">
        <f t="shared" si="264"/>
        <v>0</v>
      </c>
      <c r="S864" s="119">
        <f t="shared" si="265"/>
        <v>15874.510000000002</v>
      </c>
      <c r="T864" s="119">
        <f t="shared" si="266"/>
        <v>1912.4899999999998</v>
      </c>
      <c r="U864" s="154">
        <f t="shared" si="267"/>
        <v>17787</v>
      </c>
      <c r="V864" s="104"/>
    </row>
    <row r="865" spans="1:22" s="110" customFormat="1" ht="15.75" x14ac:dyDescent="0.25">
      <c r="A865" s="157">
        <v>25</v>
      </c>
      <c r="B865" s="314"/>
      <c r="C865" s="325"/>
      <c r="D865" s="325"/>
      <c r="E865" s="325"/>
      <c r="F865" s="136" t="s">
        <v>1097</v>
      </c>
      <c r="G865" s="99">
        <v>15857.66</v>
      </c>
      <c r="H865" s="99">
        <v>2291.34</v>
      </c>
      <c r="I865" s="99">
        <f t="shared" si="259"/>
        <v>18149</v>
      </c>
      <c r="J865" s="102"/>
      <c r="K865" s="102"/>
      <c r="L865" s="153">
        <f t="shared" si="260"/>
        <v>0</v>
      </c>
      <c r="M865" s="153">
        <f t="shared" si="261"/>
        <v>15857.66</v>
      </c>
      <c r="N865" s="153">
        <f t="shared" si="262"/>
        <v>2291.34</v>
      </c>
      <c r="O865" s="153">
        <f t="shared" si="263"/>
        <v>18149</v>
      </c>
      <c r="P865" s="99"/>
      <c r="Q865" s="99"/>
      <c r="R865" s="153">
        <f t="shared" si="264"/>
        <v>0</v>
      </c>
      <c r="S865" s="119">
        <f t="shared" si="265"/>
        <v>15857.66</v>
      </c>
      <c r="T865" s="119">
        <f t="shared" si="266"/>
        <v>2291.34</v>
      </c>
      <c r="U865" s="154">
        <f t="shared" si="267"/>
        <v>18149</v>
      </c>
      <c r="V865" s="104"/>
    </row>
    <row r="866" spans="1:22" s="110" customFormat="1" ht="15.75" x14ac:dyDescent="0.25">
      <c r="A866" s="157">
        <v>26</v>
      </c>
      <c r="B866" s="314"/>
      <c r="C866" s="325"/>
      <c r="D866" s="325"/>
      <c r="E866" s="325"/>
      <c r="F866" s="136" t="s">
        <v>1098</v>
      </c>
      <c r="G866" s="99">
        <v>4963.87</v>
      </c>
      <c r="H866" s="99">
        <v>395.13000000000005</v>
      </c>
      <c r="I866" s="99">
        <f t="shared" si="259"/>
        <v>5359</v>
      </c>
      <c r="J866" s="102"/>
      <c r="K866" s="102"/>
      <c r="L866" s="153">
        <f t="shared" si="260"/>
        <v>0</v>
      </c>
      <c r="M866" s="153">
        <f t="shared" si="261"/>
        <v>4963.87</v>
      </c>
      <c r="N866" s="153">
        <f t="shared" si="262"/>
        <v>395.13000000000005</v>
      </c>
      <c r="O866" s="153">
        <f t="shared" si="263"/>
        <v>5359</v>
      </c>
      <c r="P866" s="99"/>
      <c r="Q866" s="99"/>
      <c r="R866" s="153">
        <f t="shared" si="264"/>
        <v>0</v>
      </c>
      <c r="S866" s="119">
        <f t="shared" si="265"/>
        <v>4963.87</v>
      </c>
      <c r="T866" s="119">
        <f t="shared" si="266"/>
        <v>395.13000000000005</v>
      </c>
      <c r="U866" s="154">
        <f t="shared" si="267"/>
        <v>5359</v>
      </c>
      <c r="V866" s="104"/>
    </row>
    <row r="867" spans="1:22" s="110" customFormat="1" ht="15.75" x14ac:dyDescent="0.25">
      <c r="A867" s="157">
        <v>27</v>
      </c>
      <c r="B867" s="314"/>
      <c r="C867" s="325"/>
      <c r="D867" s="325"/>
      <c r="E867" s="325"/>
      <c r="F867" s="136" t="s">
        <v>1099</v>
      </c>
      <c r="G867" s="99">
        <v>23460.210000000003</v>
      </c>
      <c r="H867" s="99">
        <v>2023.79</v>
      </c>
      <c r="I867" s="99">
        <f t="shared" si="259"/>
        <v>25484.000000000004</v>
      </c>
      <c r="J867" s="102"/>
      <c r="K867" s="102"/>
      <c r="L867" s="153">
        <f t="shared" si="260"/>
        <v>0</v>
      </c>
      <c r="M867" s="153">
        <f t="shared" si="261"/>
        <v>23460.210000000003</v>
      </c>
      <c r="N867" s="153">
        <f t="shared" si="262"/>
        <v>2023.79</v>
      </c>
      <c r="O867" s="153">
        <f t="shared" si="263"/>
        <v>25484.000000000004</v>
      </c>
      <c r="P867" s="99"/>
      <c r="Q867" s="99"/>
      <c r="R867" s="153">
        <f t="shared" si="264"/>
        <v>0</v>
      </c>
      <c r="S867" s="119">
        <f t="shared" si="265"/>
        <v>23460.210000000003</v>
      </c>
      <c r="T867" s="119">
        <f t="shared" si="266"/>
        <v>2023.79</v>
      </c>
      <c r="U867" s="154">
        <f t="shared" si="267"/>
        <v>25484.000000000004</v>
      </c>
      <c r="V867" s="104"/>
    </row>
    <row r="868" spans="1:22" s="110" customFormat="1" ht="15.75" x14ac:dyDescent="0.25">
      <c r="A868" s="157">
        <v>28</v>
      </c>
      <c r="B868" s="314"/>
      <c r="C868" s="325"/>
      <c r="D868" s="325"/>
      <c r="E868" s="325"/>
      <c r="F868" s="136" t="s">
        <v>1100</v>
      </c>
      <c r="G868" s="99">
        <v>30650.65</v>
      </c>
      <c r="H868" s="99">
        <v>1604.35</v>
      </c>
      <c r="I868" s="99">
        <f t="shared" si="259"/>
        <v>32255</v>
      </c>
      <c r="J868" s="102"/>
      <c r="K868" s="102"/>
      <c r="L868" s="153">
        <f t="shared" si="260"/>
        <v>0</v>
      </c>
      <c r="M868" s="153">
        <f t="shared" si="261"/>
        <v>30650.65</v>
      </c>
      <c r="N868" s="153">
        <f t="shared" si="262"/>
        <v>1604.35</v>
      </c>
      <c r="O868" s="153">
        <f t="shared" si="263"/>
        <v>32255</v>
      </c>
      <c r="P868" s="99"/>
      <c r="Q868" s="99"/>
      <c r="R868" s="153">
        <f t="shared" si="264"/>
        <v>0</v>
      </c>
      <c r="S868" s="119">
        <f t="shared" si="265"/>
        <v>30650.65</v>
      </c>
      <c r="T868" s="119">
        <f t="shared" si="266"/>
        <v>1604.35</v>
      </c>
      <c r="U868" s="154">
        <f t="shared" si="267"/>
        <v>32255</v>
      </c>
      <c r="V868" s="104"/>
    </row>
    <row r="869" spans="1:22" s="110" customFormat="1" ht="15.75" x14ac:dyDescent="0.25">
      <c r="A869" s="157">
        <v>29</v>
      </c>
      <c r="B869" s="314"/>
      <c r="C869" s="325"/>
      <c r="D869" s="325"/>
      <c r="E869" s="325"/>
      <c r="F869" s="136" t="s">
        <v>1101</v>
      </c>
      <c r="G869" s="99">
        <v>15591.98</v>
      </c>
      <c r="H869" s="99">
        <v>909.02</v>
      </c>
      <c r="I869" s="99">
        <f t="shared" si="259"/>
        <v>16501</v>
      </c>
      <c r="J869" s="102"/>
      <c r="K869" s="102"/>
      <c r="L869" s="153">
        <f t="shared" si="260"/>
        <v>0</v>
      </c>
      <c r="M869" s="153">
        <f t="shared" si="261"/>
        <v>15591.98</v>
      </c>
      <c r="N869" s="153">
        <f t="shared" si="262"/>
        <v>909.02</v>
      </c>
      <c r="O869" s="153">
        <f t="shared" si="263"/>
        <v>16501</v>
      </c>
      <c r="P869" s="99"/>
      <c r="Q869" s="99"/>
      <c r="R869" s="153">
        <f t="shared" si="264"/>
        <v>0</v>
      </c>
      <c r="S869" s="119">
        <f t="shared" si="265"/>
        <v>15591.98</v>
      </c>
      <c r="T869" s="119">
        <f t="shared" si="266"/>
        <v>909.02</v>
      </c>
      <c r="U869" s="154">
        <f t="shared" si="267"/>
        <v>16501</v>
      </c>
      <c r="V869" s="104"/>
    </row>
    <row r="870" spans="1:22" s="110" customFormat="1" ht="15.75" x14ac:dyDescent="0.25">
      <c r="A870" s="157">
        <v>30</v>
      </c>
      <c r="B870" s="314"/>
      <c r="C870" s="326"/>
      <c r="D870" s="326"/>
      <c r="E870" s="326"/>
      <c r="F870" s="136" t="s">
        <v>1102</v>
      </c>
      <c r="G870" s="99">
        <v>25135.19</v>
      </c>
      <c r="H870" s="99">
        <v>1346.81</v>
      </c>
      <c r="I870" s="99">
        <f t="shared" si="259"/>
        <v>26482</v>
      </c>
      <c r="J870" s="102"/>
      <c r="K870" s="102"/>
      <c r="L870" s="153">
        <f t="shared" si="260"/>
        <v>0</v>
      </c>
      <c r="M870" s="153">
        <f t="shared" si="261"/>
        <v>25135.19</v>
      </c>
      <c r="N870" s="153">
        <f t="shared" si="262"/>
        <v>1346.81</v>
      </c>
      <c r="O870" s="153">
        <f t="shared" si="263"/>
        <v>26482</v>
      </c>
      <c r="P870" s="99"/>
      <c r="Q870" s="99"/>
      <c r="R870" s="153">
        <f t="shared" si="264"/>
        <v>0</v>
      </c>
      <c r="S870" s="119">
        <f t="shared" si="265"/>
        <v>25135.19</v>
      </c>
      <c r="T870" s="119">
        <f t="shared" si="266"/>
        <v>1346.81</v>
      </c>
      <c r="U870" s="154">
        <f t="shared" si="267"/>
        <v>26482</v>
      </c>
      <c r="V870" s="104"/>
    </row>
    <row r="871" spans="1:22" s="108" customFormat="1" ht="15.75" x14ac:dyDescent="0.25">
      <c r="A871" s="327" t="s">
        <v>43</v>
      </c>
      <c r="B871" s="328"/>
      <c r="C871" s="328"/>
      <c r="D871" s="328"/>
      <c r="E871" s="329"/>
      <c r="F871" s="138">
        <f>A870</f>
        <v>30</v>
      </c>
      <c r="G871" s="97">
        <f>SUM(G841:G870)</f>
        <v>562887.88</v>
      </c>
      <c r="H871" s="97">
        <f t="shared" ref="H871:U871" si="268">SUM(H841:H870)</f>
        <v>93616.12000000001</v>
      </c>
      <c r="I871" s="97">
        <f t="shared" si="268"/>
        <v>656504</v>
      </c>
      <c r="J871" s="97">
        <f t="shared" si="268"/>
        <v>0</v>
      </c>
      <c r="K871" s="97">
        <f t="shared" si="268"/>
        <v>0</v>
      </c>
      <c r="L871" s="97">
        <f t="shared" si="268"/>
        <v>0</v>
      </c>
      <c r="M871" s="97">
        <f t="shared" si="268"/>
        <v>562887.88</v>
      </c>
      <c r="N871" s="97">
        <f t="shared" si="268"/>
        <v>93616.12000000001</v>
      </c>
      <c r="O871" s="97">
        <f t="shared" si="268"/>
        <v>656504</v>
      </c>
      <c r="P871" s="97">
        <f t="shared" si="268"/>
        <v>0</v>
      </c>
      <c r="Q871" s="97">
        <f t="shared" si="268"/>
        <v>0</v>
      </c>
      <c r="R871" s="97">
        <f t="shared" si="268"/>
        <v>0</v>
      </c>
      <c r="S871" s="97">
        <f t="shared" si="268"/>
        <v>562887.88</v>
      </c>
      <c r="T871" s="97">
        <f t="shared" si="268"/>
        <v>93616.12000000001</v>
      </c>
      <c r="U871" s="97">
        <f t="shared" si="268"/>
        <v>656504</v>
      </c>
      <c r="V871" s="87"/>
    </row>
    <row r="872" spans="1:22" s="110" customFormat="1" ht="15.75" x14ac:dyDescent="0.25">
      <c r="A872" s="157">
        <v>1</v>
      </c>
      <c r="B872" s="324" t="s">
        <v>1216</v>
      </c>
      <c r="C872" s="324" t="s">
        <v>5537</v>
      </c>
      <c r="D872" s="324" t="s">
        <v>5537</v>
      </c>
      <c r="E872" s="324" t="s">
        <v>5551</v>
      </c>
      <c r="F872" s="136" t="s">
        <v>259</v>
      </c>
      <c r="G872" s="99">
        <v>443.45000000001164</v>
      </c>
      <c r="H872" s="99">
        <v>767.55000000000018</v>
      </c>
      <c r="I872" s="99">
        <f t="shared" si="259"/>
        <v>1211.0000000000118</v>
      </c>
      <c r="J872" s="102"/>
      <c r="K872" s="102"/>
      <c r="L872" s="153">
        <f t="shared" ref="L872:L881" si="269">J872+K872</f>
        <v>0</v>
      </c>
      <c r="M872" s="153">
        <f t="shared" ref="M872:M881" si="270">G872+J872</f>
        <v>443.45000000001164</v>
      </c>
      <c r="N872" s="153">
        <f t="shared" ref="N872:N881" si="271">H872+K872</f>
        <v>767.55000000000018</v>
      </c>
      <c r="O872" s="153">
        <f t="shared" ref="O872:O881" si="272">I872+L872</f>
        <v>1211.0000000000118</v>
      </c>
      <c r="P872" s="99"/>
      <c r="Q872" s="99"/>
      <c r="R872" s="153">
        <f t="shared" ref="R872:R881" si="273">P872+Q872</f>
        <v>0</v>
      </c>
      <c r="S872" s="119">
        <f t="shared" ref="S872:S881" si="274">M872-P872</f>
        <v>443.45000000001164</v>
      </c>
      <c r="T872" s="119">
        <f t="shared" ref="T872:T881" si="275">N872-Q872</f>
        <v>767.55000000000018</v>
      </c>
      <c r="U872" s="154">
        <f t="shared" ref="U872:U881" si="276">O872-R872</f>
        <v>1211.0000000000118</v>
      </c>
      <c r="V872" s="104"/>
    </row>
    <row r="873" spans="1:22" s="110" customFormat="1" ht="15.75" x14ac:dyDescent="0.25">
      <c r="A873" s="157">
        <v>2</v>
      </c>
      <c r="B873" s="325"/>
      <c r="C873" s="325"/>
      <c r="D873" s="325"/>
      <c r="E873" s="325"/>
      <c r="F873" s="136" t="s">
        <v>260</v>
      </c>
      <c r="G873" s="99">
        <v>10978.6</v>
      </c>
      <c r="H873" s="99">
        <v>840.4</v>
      </c>
      <c r="I873" s="99">
        <f t="shared" si="259"/>
        <v>11819</v>
      </c>
      <c r="J873" s="102"/>
      <c r="K873" s="102"/>
      <c r="L873" s="153">
        <f t="shared" si="269"/>
        <v>0</v>
      </c>
      <c r="M873" s="153">
        <f t="shared" si="270"/>
        <v>10978.6</v>
      </c>
      <c r="N873" s="153">
        <f t="shared" si="271"/>
        <v>840.4</v>
      </c>
      <c r="O873" s="153">
        <f t="shared" si="272"/>
        <v>11819</v>
      </c>
      <c r="P873" s="99"/>
      <c r="Q873" s="99"/>
      <c r="R873" s="153">
        <f t="shared" si="273"/>
        <v>0</v>
      </c>
      <c r="S873" s="119">
        <f t="shared" si="274"/>
        <v>10978.6</v>
      </c>
      <c r="T873" s="119">
        <f t="shared" si="275"/>
        <v>840.4</v>
      </c>
      <c r="U873" s="154">
        <f t="shared" si="276"/>
        <v>11819</v>
      </c>
      <c r="V873" s="104"/>
    </row>
    <row r="874" spans="1:22" s="110" customFormat="1" ht="15.75" x14ac:dyDescent="0.25">
      <c r="A874" s="157">
        <v>3</v>
      </c>
      <c r="B874" s="325"/>
      <c r="C874" s="325"/>
      <c r="D874" s="325"/>
      <c r="E874" s="325"/>
      <c r="F874" s="136" t="s">
        <v>156</v>
      </c>
      <c r="G874" s="99">
        <v>28024.829999999991</v>
      </c>
      <c r="H874" s="99">
        <v>5117.17</v>
      </c>
      <c r="I874" s="99">
        <f t="shared" si="259"/>
        <v>33141.999999999993</v>
      </c>
      <c r="J874" s="102"/>
      <c r="K874" s="102"/>
      <c r="L874" s="153">
        <f t="shared" si="269"/>
        <v>0</v>
      </c>
      <c r="M874" s="153">
        <f t="shared" si="270"/>
        <v>28024.829999999991</v>
      </c>
      <c r="N874" s="153">
        <f t="shared" si="271"/>
        <v>5117.17</v>
      </c>
      <c r="O874" s="153">
        <f t="shared" si="272"/>
        <v>33141.999999999993</v>
      </c>
      <c r="P874" s="99"/>
      <c r="Q874" s="99"/>
      <c r="R874" s="153">
        <f t="shared" si="273"/>
        <v>0</v>
      </c>
      <c r="S874" s="119">
        <f t="shared" si="274"/>
        <v>28024.829999999991</v>
      </c>
      <c r="T874" s="119">
        <f t="shared" si="275"/>
        <v>5117.17</v>
      </c>
      <c r="U874" s="154">
        <f t="shared" si="276"/>
        <v>33141.999999999993</v>
      </c>
      <c r="V874" s="104"/>
    </row>
    <row r="875" spans="1:22" s="110" customFormat="1" ht="15.75" x14ac:dyDescent="0.25">
      <c r="A875" s="157">
        <v>4</v>
      </c>
      <c r="B875" s="325"/>
      <c r="C875" s="325"/>
      <c r="D875" s="325"/>
      <c r="E875" s="325"/>
      <c r="F875" s="136" t="s">
        <v>46</v>
      </c>
      <c r="G875" s="99">
        <v>55023.589999999989</v>
      </c>
      <c r="H875" s="99">
        <v>6779.41</v>
      </c>
      <c r="I875" s="99">
        <f t="shared" si="259"/>
        <v>61802.999999999985</v>
      </c>
      <c r="J875" s="102"/>
      <c r="K875" s="102"/>
      <c r="L875" s="153">
        <f t="shared" si="269"/>
        <v>0</v>
      </c>
      <c r="M875" s="153">
        <f t="shared" si="270"/>
        <v>55023.589999999989</v>
      </c>
      <c r="N875" s="153">
        <f t="shared" si="271"/>
        <v>6779.41</v>
      </c>
      <c r="O875" s="153">
        <f t="shared" si="272"/>
        <v>61802.999999999985</v>
      </c>
      <c r="P875" s="99"/>
      <c r="Q875" s="99"/>
      <c r="R875" s="153">
        <f t="shared" si="273"/>
        <v>0</v>
      </c>
      <c r="S875" s="119">
        <f t="shared" si="274"/>
        <v>55023.589999999989</v>
      </c>
      <c r="T875" s="119">
        <f t="shared" si="275"/>
        <v>6779.41</v>
      </c>
      <c r="U875" s="154">
        <f t="shared" si="276"/>
        <v>61802.999999999985</v>
      </c>
      <c r="V875" s="104"/>
    </row>
    <row r="876" spans="1:22" s="110" customFormat="1" ht="15.75" x14ac:dyDescent="0.25">
      <c r="A876" s="157">
        <v>5</v>
      </c>
      <c r="B876" s="325"/>
      <c r="C876" s="325"/>
      <c r="D876" s="325"/>
      <c r="E876" s="325"/>
      <c r="F876" s="136" t="s">
        <v>47</v>
      </c>
      <c r="G876" s="99">
        <v>34626.459999999992</v>
      </c>
      <c r="H876" s="99">
        <v>3316.54</v>
      </c>
      <c r="I876" s="99">
        <f t="shared" si="259"/>
        <v>37942.999999999993</v>
      </c>
      <c r="J876" s="102"/>
      <c r="K876" s="102"/>
      <c r="L876" s="153">
        <f t="shared" si="269"/>
        <v>0</v>
      </c>
      <c r="M876" s="153">
        <f t="shared" si="270"/>
        <v>34626.459999999992</v>
      </c>
      <c r="N876" s="153">
        <f t="shared" si="271"/>
        <v>3316.54</v>
      </c>
      <c r="O876" s="153">
        <f t="shared" si="272"/>
        <v>37942.999999999993</v>
      </c>
      <c r="P876" s="99"/>
      <c r="Q876" s="99"/>
      <c r="R876" s="153">
        <f t="shared" si="273"/>
        <v>0</v>
      </c>
      <c r="S876" s="119">
        <f t="shared" si="274"/>
        <v>34626.459999999992</v>
      </c>
      <c r="T876" s="119">
        <f t="shared" si="275"/>
        <v>3316.54</v>
      </c>
      <c r="U876" s="154">
        <f t="shared" si="276"/>
        <v>37942.999999999993</v>
      </c>
      <c r="V876" s="104"/>
    </row>
    <row r="877" spans="1:22" s="110" customFormat="1" ht="15.75" x14ac:dyDescent="0.25">
      <c r="A877" s="157">
        <v>6</v>
      </c>
      <c r="B877" s="325"/>
      <c r="C877" s="325"/>
      <c r="D877" s="325"/>
      <c r="E877" s="325"/>
      <c r="F877" s="136" t="s">
        <v>52</v>
      </c>
      <c r="G877" s="99">
        <v>15249.81</v>
      </c>
      <c r="H877" s="99">
        <v>1580.1899999999998</v>
      </c>
      <c r="I877" s="99">
        <f t="shared" si="259"/>
        <v>16830</v>
      </c>
      <c r="J877" s="102"/>
      <c r="K877" s="102"/>
      <c r="L877" s="153">
        <f t="shared" si="269"/>
        <v>0</v>
      </c>
      <c r="M877" s="153">
        <f t="shared" si="270"/>
        <v>15249.81</v>
      </c>
      <c r="N877" s="153">
        <f t="shared" si="271"/>
        <v>1580.1899999999998</v>
      </c>
      <c r="O877" s="153">
        <f t="shared" si="272"/>
        <v>16830</v>
      </c>
      <c r="P877" s="99"/>
      <c r="Q877" s="99"/>
      <c r="R877" s="153">
        <f t="shared" si="273"/>
        <v>0</v>
      </c>
      <c r="S877" s="119">
        <f t="shared" si="274"/>
        <v>15249.81</v>
      </c>
      <c r="T877" s="119">
        <f t="shared" si="275"/>
        <v>1580.1899999999998</v>
      </c>
      <c r="U877" s="154">
        <f t="shared" si="276"/>
        <v>16830</v>
      </c>
      <c r="V877" s="104"/>
    </row>
    <row r="878" spans="1:22" s="110" customFormat="1" ht="15.75" x14ac:dyDescent="0.25">
      <c r="A878" s="157">
        <v>7</v>
      </c>
      <c r="B878" s="325"/>
      <c r="C878" s="325"/>
      <c r="D878" s="325"/>
      <c r="E878" s="325"/>
      <c r="F878" s="136" t="s">
        <v>1051</v>
      </c>
      <c r="G878" s="99">
        <v>45166.559999999998</v>
      </c>
      <c r="H878" s="99">
        <v>-2060.5599999999995</v>
      </c>
      <c r="I878" s="99">
        <f t="shared" si="259"/>
        <v>43106</v>
      </c>
      <c r="J878" s="102"/>
      <c r="K878" s="102"/>
      <c r="L878" s="153">
        <f t="shared" si="269"/>
        <v>0</v>
      </c>
      <c r="M878" s="153">
        <f t="shared" si="270"/>
        <v>45166.559999999998</v>
      </c>
      <c r="N878" s="153">
        <f t="shared" si="271"/>
        <v>-2060.5599999999995</v>
      </c>
      <c r="O878" s="153">
        <f t="shared" si="272"/>
        <v>43106</v>
      </c>
      <c r="P878" s="99"/>
      <c r="Q878" s="99"/>
      <c r="R878" s="153">
        <f t="shared" si="273"/>
        <v>0</v>
      </c>
      <c r="S878" s="119">
        <f t="shared" si="274"/>
        <v>45166.559999999998</v>
      </c>
      <c r="T878" s="119">
        <f t="shared" si="275"/>
        <v>-2060.5599999999995</v>
      </c>
      <c r="U878" s="154">
        <f t="shared" si="276"/>
        <v>43106</v>
      </c>
      <c r="V878" s="104"/>
    </row>
    <row r="879" spans="1:22" s="110" customFormat="1" ht="15.75" x14ac:dyDescent="0.25">
      <c r="A879" s="157">
        <v>8</v>
      </c>
      <c r="B879" s="325"/>
      <c r="C879" s="325"/>
      <c r="D879" s="325"/>
      <c r="E879" s="325"/>
      <c r="F879" s="136" t="s">
        <v>1052</v>
      </c>
      <c r="G879" s="99">
        <v>5440.67</v>
      </c>
      <c r="H879" s="99">
        <v>528.32999999999993</v>
      </c>
      <c r="I879" s="99">
        <f t="shared" si="259"/>
        <v>5969</v>
      </c>
      <c r="J879" s="102"/>
      <c r="K879" s="102"/>
      <c r="L879" s="153">
        <f t="shared" si="269"/>
        <v>0</v>
      </c>
      <c r="M879" s="153">
        <f t="shared" si="270"/>
        <v>5440.67</v>
      </c>
      <c r="N879" s="153">
        <f t="shared" si="271"/>
        <v>528.32999999999993</v>
      </c>
      <c r="O879" s="153">
        <f t="shared" si="272"/>
        <v>5969</v>
      </c>
      <c r="P879" s="99"/>
      <c r="Q879" s="99"/>
      <c r="R879" s="153">
        <f t="shared" si="273"/>
        <v>0</v>
      </c>
      <c r="S879" s="119">
        <f t="shared" si="274"/>
        <v>5440.67</v>
      </c>
      <c r="T879" s="119">
        <f t="shared" si="275"/>
        <v>528.32999999999993</v>
      </c>
      <c r="U879" s="154">
        <f t="shared" si="276"/>
        <v>5969</v>
      </c>
      <c r="V879" s="104"/>
    </row>
    <row r="880" spans="1:22" s="110" customFormat="1" ht="15.75" x14ac:dyDescent="0.25">
      <c r="A880" s="157">
        <v>9</v>
      </c>
      <c r="B880" s="325"/>
      <c r="C880" s="325"/>
      <c r="D880" s="325"/>
      <c r="E880" s="325"/>
      <c r="F880" s="136" t="s">
        <v>1053</v>
      </c>
      <c r="G880" s="99">
        <v>15222.460000000001</v>
      </c>
      <c r="H880" s="99">
        <v>2052.54</v>
      </c>
      <c r="I880" s="99">
        <f t="shared" si="259"/>
        <v>17275</v>
      </c>
      <c r="J880" s="102"/>
      <c r="K880" s="102"/>
      <c r="L880" s="153">
        <f t="shared" si="269"/>
        <v>0</v>
      </c>
      <c r="M880" s="153">
        <f t="shared" si="270"/>
        <v>15222.460000000001</v>
      </c>
      <c r="N880" s="153">
        <f t="shared" si="271"/>
        <v>2052.54</v>
      </c>
      <c r="O880" s="153">
        <f t="shared" si="272"/>
        <v>17275</v>
      </c>
      <c r="P880" s="99"/>
      <c r="Q880" s="99"/>
      <c r="R880" s="153">
        <f t="shared" si="273"/>
        <v>0</v>
      </c>
      <c r="S880" s="119">
        <f t="shared" si="274"/>
        <v>15222.460000000001</v>
      </c>
      <c r="T880" s="119">
        <f t="shared" si="275"/>
        <v>2052.54</v>
      </c>
      <c r="U880" s="154">
        <f t="shared" si="276"/>
        <v>17275</v>
      </c>
      <c r="V880" s="104"/>
    </row>
    <row r="881" spans="1:22" s="110" customFormat="1" ht="15.75" x14ac:dyDescent="0.25">
      <c r="A881" s="157">
        <v>10</v>
      </c>
      <c r="B881" s="326"/>
      <c r="C881" s="326"/>
      <c r="D881" s="326"/>
      <c r="E881" s="326"/>
      <c r="F881" s="136" t="s">
        <v>1054</v>
      </c>
      <c r="G881" s="99">
        <v>0</v>
      </c>
      <c r="H881" s="99">
        <v>0</v>
      </c>
      <c r="I881" s="99">
        <f t="shared" si="259"/>
        <v>0</v>
      </c>
      <c r="J881" s="102"/>
      <c r="K881" s="102"/>
      <c r="L881" s="153">
        <f t="shared" si="269"/>
        <v>0</v>
      </c>
      <c r="M881" s="153">
        <f t="shared" si="270"/>
        <v>0</v>
      </c>
      <c r="N881" s="153">
        <f t="shared" si="271"/>
        <v>0</v>
      </c>
      <c r="O881" s="153">
        <f t="shared" si="272"/>
        <v>0</v>
      </c>
      <c r="P881" s="99"/>
      <c r="Q881" s="99"/>
      <c r="R881" s="153">
        <f t="shared" si="273"/>
        <v>0</v>
      </c>
      <c r="S881" s="119">
        <f t="shared" si="274"/>
        <v>0</v>
      </c>
      <c r="T881" s="119">
        <f t="shared" si="275"/>
        <v>0</v>
      </c>
      <c r="U881" s="154">
        <f t="shared" si="276"/>
        <v>0</v>
      </c>
      <c r="V881" s="104"/>
    </row>
    <row r="882" spans="1:22" s="108" customFormat="1" ht="15.75" x14ac:dyDescent="0.25">
      <c r="A882" s="327" t="s">
        <v>43</v>
      </c>
      <c r="B882" s="328"/>
      <c r="C882" s="328"/>
      <c r="D882" s="328"/>
      <c r="E882" s="329"/>
      <c r="F882" s="138">
        <f>A881</f>
        <v>10</v>
      </c>
      <c r="G882" s="97">
        <f>SUM(G872:G881)</f>
        <v>210176.43</v>
      </c>
      <c r="H882" s="97">
        <f t="shared" ref="H882:U882" si="277">SUM(H872:H881)</f>
        <v>18921.57</v>
      </c>
      <c r="I882" s="97">
        <f t="shared" si="277"/>
        <v>229097.99999999997</v>
      </c>
      <c r="J882" s="97">
        <f t="shared" si="277"/>
        <v>0</v>
      </c>
      <c r="K882" s="97">
        <f t="shared" si="277"/>
        <v>0</v>
      </c>
      <c r="L882" s="97">
        <f t="shared" si="277"/>
        <v>0</v>
      </c>
      <c r="M882" s="97">
        <f t="shared" si="277"/>
        <v>210176.43</v>
      </c>
      <c r="N882" s="97">
        <f t="shared" si="277"/>
        <v>18921.57</v>
      </c>
      <c r="O882" s="97">
        <f t="shared" si="277"/>
        <v>229097.99999999997</v>
      </c>
      <c r="P882" s="97">
        <f t="shared" si="277"/>
        <v>0</v>
      </c>
      <c r="Q882" s="97">
        <f t="shared" si="277"/>
        <v>0</v>
      </c>
      <c r="R882" s="97">
        <f t="shared" si="277"/>
        <v>0</v>
      </c>
      <c r="S882" s="97">
        <f t="shared" si="277"/>
        <v>210176.43</v>
      </c>
      <c r="T882" s="97">
        <f t="shared" si="277"/>
        <v>18921.57</v>
      </c>
      <c r="U882" s="97">
        <f t="shared" si="277"/>
        <v>229097.99999999997</v>
      </c>
      <c r="V882" s="97"/>
    </row>
    <row r="883" spans="1:22" s="110" customFormat="1" ht="15" customHeight="1" x14ac:dyDescent="0.25">
      <c r="A883" s="157">
        <v>1</v>
      </c>
      <c r="B883" s="314" t="s">
        <v>1216</v>
      </c>
      <c r="C883" s="314" t="s">
        <v>5537</v>
      </c>
      <c r="D883" s="314" t="s">
        <v>5537</v>
      </c>
      <c r="E883" s="314" t="s">
        <v>5556</v>
      </c>
      <c r="F883" s="136" t="s">
        <v>302</v>
      </c>
      <c r="G883" s="99">
        <v>40071.999999999993</v>
      </c>
      <c r="H883" s="99">
        <v>4001</v>
      </c>
      <c r="I883" s="99">
        <f t="shared" si="259"/>
        <v>44072.999999999993</v>
      </c>
      <c r="J883" s="102"/>
      <c r="K883" s="102"/>
      <c r="L883" s="153">
        <f t="shared" si="260"/>
        <v>0</v>
      </c>
      <c r="M883" s="153">
        <f t="shared" si="261"/>
        <v>40071.999999999993</v>
      </c>
      <c r="N883" s="153">
        <f t="shared" si="262"/>
        <v>4001</v>
      </c>
      <c r="O883" s="153">
        <f t="shared" si="263"/>
        <v>44072.999999999993</v>
      </c>
      <c r="P883" s="99"/>
      <c r="Q883" s="99"/>
      <c r="R883" s="153">
        <f t="shared" si="264"/>
        <v>0</v>
      </c>
      <c r="S883" s="119">
        <f t="shared" si="265"/>
        <v>40071.999999999993</v>
      </c>
      <c r="T883" s="119">
        <f t="shared" si="266"/>
        <v>4001</v>
      </c>
      <c r="U883" s="154">
        <f t="shared" si="267"/>
        <v>44072.999999999993</v>
      </c>
      <c r="V883" s="104"/>
    </row>
    <row r="884" spans="1:22" s="110" customFormat="1" ht="15.75" x14ac:dyDescent="0.25">
      <c r="A884" s="157">
        <v>2</v>
      </c>
      <c r="B884" s="314"/>
      <c r="C884" s="314"/>
      <c r="D884" s="314"/>
      <c r="E884" s="314"/>
      <c r="F884" s="136" t="s">
        <v>303</v>
      </c>
      <c r="G884" s="99">
        <v>81342.209999999992</v>
      </c>
      <c r="H884" s="99">
        <v>13459.789999999999</v>
      </c>
      <c r="I884" s="99">
        <f t="shared" si="259"/>
        <v>94801.999999999985</v>
      </c>
      <c r="J884" s="102"/>
      <c r="K884" s="102"/>
      <c r="L884" s="153">
        <f t="shared" si="260"/>
        <v>0</v>
      </c>
      <c r="M884" s="153">
        <f t="shared" si="261"/>
        <v>81342.209999999992</v>
      </c>
      <c r="N884" s="153">
        <f t="shared" si="262"/>
        <v>13459.789999999999</v>
      </c>
      <c r="O884" s="153">
        <f t="shared" si="263"/>
        <v>94801.999999999985</v>
      </c>
      <c r="P884" s="99"/>
      <c r="Q884" s="99"/>
      <c r="R884" s="153">
        <f t="shared" si="264"/>
        <v>0</v>
      </c>
      <c r="S884" s="119">
        <f t="shared" si="265"/>
        <v>81342.209999999992</v>
      </c>
      <c r="T884" s="119">
        <f t="shared" si="266"/>
        <v>13459.789999999999</v>
      </c>
      <c r="U884" s="154">
        <f t="shared" si="267"/>
        <v>94801.999999999985</v>
      </c>
      <c r="V884" s="104"/>
    </row>
    <row r="885" spans="1:22" s="110" customFormat="1" ht="15.75" x14ac:dyDescent="0.25">
      <c r="A885" s="157">
        <v>3</v>
      </c>
      <c r="B885" s="314"/>
      <c r="C885" s="314"/>
      <c r="D885" s="314"/>
      <c r="E885" s="314"/>
      <c r="F885" s="136" t="s">
        <v>1103</v>
      </c>
      <c r="G885" s="99">
        <v>60574.09</v>
      </c>
      <c r="H885" s="99">
        <v>11251.91</v>
      </c>
      <c r="I885" s="99">
        <f t="shared" si="259"/>
        <v>71826</v>
      </c>
      <c r="J885" s="102"/>
      <c r="K885" s="102"/>
      <c r="L885" s="153">
        <f t="shared" si="260"/>
        <v>0</v>
      </c>
      <c r="M885" s="153">
        <f t="shared" si="261"/>
        <v>60574.09</v>
      </c>
      <c r="N885" s="153">
        <f t="shared" si="262"/>
        <v>11251.91</v>
      </c>
      <c r="O885" s="153">
        <f t="shared" si="263"/>
        <v>71826</v>
      </c>
      <c r="P885" s="99"/>
      <c r="Q885" s="99"/>
      <c r="R885" s="153">
        <f t="shared" si="264"/>
        <v>0</v>
      </c>
      <c r="S885" s="119">
        <f t="shared" si="265"/>
        <v>60574.09</v>
      </c>
      <c r="T885" s="119">
        <f t="shared" si="266"/>
        <v>11251.91</v>
      </c>
      <c r="U885" s="154">
        <f t="shared" si="267"/>
        <v>71826</v>
      </c>
      <c r="V885" s="104"/>
    </row>
    <row r="886" spans="1:22" s="110" customFormat="1" ht="15.75" x14ac:dyDescent="0.25">
      <c r="A886" s="157">
        <v>4</v>
      </c>
      <c r="B886" s="314"/>
      <c r="C886" s="314"/>
      <c r="D886" s="314"/>
      <c r="E886" s="314"/>
      <c r="F886" s="136" t="s">
        <v>1104</v>
      </c>
      <c r="G886" s="99">
        <v>-1193.7100000000028</v>
      </c>
      <c r="H886" s="99">
        <v>-158.28999999999996</v>
      </c>
      <c r="I886" s="99">
        <f t="shared" si="259"/>
        <v>-1352.0000000000027</v>
      </c>
      <c r="J886" s="102"/>
      <c r="K886" s="102"/>
      <c r="L886" s="153">
        <f t="shared" si="260"/>
        <v>0</v>
      </c>
      <c r="M886" s="153">
        <f t="shared" si="261"/>
        <v>-1193.7100000000028</v>
      </c>
      <c r="N886" s="153">
        <f t="shared" si="262"/>
        <v>-158.28999999999996</v>
      </c>
      <c r="O886" s="153">
        <f t="shared" si="263"/>
        <v>-1352.0000000000027</v>
      </c>
      <c r="P886" s="99"/>
      <c r="Q886" s="99"/>
      <c r="R886" s="153">
        <f t="shared" si="264"/>
        <v>0</v>
      </c>
      <c r="S886" s="119">
        <f t="shared" si="265"/>
        <v>-1193.7100000000028</v>
      </c>
      <c r="T886" s="119">
        <f t="shared" si="266"/>
        <v>-158.28999999999996</v>
      </c>
      <c r="U886" s="154">
        <f t="shared" si="267"/>
        <v>-1352.0000000000027</v>
      </c>
      <c r="V886" s="104"/>
    </row>
    <row r="887" spans="1:22" s="110" customFormat="1" ht="15.75" x14ac:dyDescent="0.25">
      <c r="A887" s="157">
        <v>5</v>
      </c>
      <c r="B887" s="314"/>
      <c r="C887" s="314"/>
      <c r="D887" s="314"/>
      <c r="E887" s="314"/>
      <c r="F887" s="136" t="s">
        <v>1105</v>
      </c>
      <c r="G887" s="99">
        <v>84584.74</v>
      </c>
      <c r="H887" s="99">
        <v>8824.26</v>
      </c>
      <c r="I887" s="99">
        <f t="shared" si="259"/>
        <v>93409</v>
      </c>
      <c r="J887" s="102"/>
      <c r="K887" s="102"/>
      <c r="L887" s="153">
        <f t="shared" si="260"/>
        <v>0</v>
      </c>
      <c r="M887" s="153">
        <f t="shared" si="261"/>
        <v>84584.74</v>
      </c>
      <c r="N887" s="153">
        <f t="shared" si="262"/>
        <v>8824.26</v>
      </c>
      <c r="O887" s="153">
        <f t="shared" si="263"/>
        <v>93409</v>
      </c>
      <c r="P887" s="99"/>
      <c r="Q887" s="99"/>
      <c r="R887" s="153">
        <f t="shared" si="264"/>
        <v>0</v>
      </c>
      <c r="S887" s="119">
        <f t="shared" si="265"/>
        <v>84584.74</v>
      </c>
      <c r="T887" s="119">
        <f t="shared" si="266"/>
        <v>8824.26</v>
      </c>
      <c r="U887" s="154">
        <f t="shared" si="267"/>
        <v>93409</v>
      </c>
      <c r="V887" s="104"/>
    </row>
    <row r="888" spans="1:22" s="110" customFormat="1" ht="15.75" x14ac:dyDescent="0.25">
      <c r="A888" s="157">
        <v>6</v>
      </c>
      <c r="B888" s="314"/>
      <c r="C888" s="314"/>
      <c r="D888" s="314"/>
      <c r="E888" s="314"/>
      <c r="F888" s="136" t="s">
        <v>1106</v>
      </c>
      <c r="G888" s="99">
        <v>19424</v>
      </c>
      <c r="H888" s="99">
        <v>0</v>
      </c>
      <c r="I888" s="99">
        <f t="shared" si="259"/>
        <v>19424</v>
      </c>
      <c r="J888" s="102"/>
      <c r="K888" s="102"/>
      <c r="L888" s="153">
        <f t="shared" si="260"/>
        <v>0</v>
      </c>
      <c r="M888" s="153">
        <f t="shared" si="261"/>
        <v>19424</v>
      </c>
      <c r="N888" s="153">
        <f t="shared" si="262"/>
        <v>0</v>
      </c>
      <c r="O888" s="153">
        <f t="shared" si="263"/>
        <v>19424</v>
      </c>
      <c r="P888" s="99"/>
      <c r="Q888" s="99"/>
      <c r="R888" s="153">
        <f t="shared" si="264"/>
        <v>0</v>
      </c>
      <c r="S888" s="119">
        <f t="shared" si="265"/>
        <v>19424</v>
      </c>
      <c r="T888" s="119">
        <f t="shared" si="266"/>
        <v>0</v>
      </c>
      <c r="U888" s="154">
        <f t="shared" si="267"/>
        <v>19424</v>
      </c>
      <c r="V888" s="104"/>
    </row>
    <row r="889" spans="1:22" s="110" customFormat="1" ht="15.75" x14ac:dyDescent="0.25">
      <c r="A889" s="157">
        <v>7</v>
      </c>
      <c r="B889" s="314"/>
      <c r="C889" s="314"/>
      <c r="D889" s="314"/>
      <c r="E889" s="314"/>
      <c r="F889" s="136" t="s">
        <v>1107</v>
      </c>
      <c r="G889" s="99">
        <v>-13074.850000000006</v>
      </c>
      <c r="H889" s="99">
        <v>-515.14999999999964</v>
      </c>
      <c r="I889" s="99">
        <f t="shared" si="259"/>
        <v>-13590.000000000005</v>
      </c>
      <c r="J889" s="102"/>
      <c r="K889" s="102"/>
      <c r="L889" s="153">
        <f t="shared" si="260"/>
        <v>0</v>
      </c>
      <c r="M889" s="153">
        <f t="shared" si="261"/>
        <v>-13074.850000000006</v>
      </c>
      <c r="N889" s="153">
        <f t="shared" si="262"/>
        <v>-515.14999999999964</v>
      </c>
      <c r="O889" s="153">
        <f t="shared" si="263"/>
        <v>-13590.000000000005</v>
      </c>
      <c r="P889" s="99"/>
      <c r="Q889" s="99"/>
      <c r="R889" s="153">
        <f t="shared" si="264"/>
        <v>0</v>
      </c>
      <c r="S889" s="119">
        <f t="shared" si="265"/>
        <v>-13074.850000000006</v>
      </c>
      <c r="T889" s="119">
        <f t="shared" si="266"/>
        <v>-515.14999999999964</v>
      </c>
      <c r="U889" s="154">
        <f t="shared" si="267"/>
        <v>-13590.000000000005</v>
      </c>
      <c r="V889" s="104"/>
    </row>
    <row r="890" spans="1:22" s="110" customFormat="1" ht="15.75" x14ac:dyDescent="0.25">
      <c r="A890" s="157">
        <v>8</v>
      </c>
      <c r="B890" s="314"/>
      <c r="C890" s="314"/>
      <c r="D890" s="314"/>
      <c r="E890" s="314"/>
      <c r="F890" s="136" t="s">
        <v>1108</v>
      </c>
      <c r="G890" s="99">
        <v>24396</v>
      </c>
      <c r="H890" s="99">
        <v>0</v>
      </c>
      <c r="I890" s="99">
        <f t="shared" si="259"/>
        <v>24396</v>
      </c>
      <c r="J890" s="102"/>
      <c r="K890" s="102"/>
      <c r="L890" s="153">
        <f t="shared" si="260"/>
        <v>0</v>
      </c>
      <c r="M890" s="153">
        <f t="shared" si="261"/>
        <v>24396</v>
      </c>
      <c r="N890" s="153">
        <f t="shared" si="262"/>
        <v>0</v>
      </c>
      <c r="O890" s="153">
        <f t="shared" si="263"/>
        <v>24396</v>
      </c>
      <c r="P890" s="99"/>
      <c r="Q890" s="99"/>
      <c r="R890" s="153">
        <f t="shared" si="264"/>
        <v>0</v>
      </c>
      <c r="S890" s="119">
        <f t="shared" si="265"/>
        <v>24396</v>
      </c>
      <c r="T890" s="119">
        <f t="shared" si="266"/>
        <v>0</v>
      </c>
      <c r="U890" s="154">
        <f t="shared" si="267"/>
        <v>24396</v>
      </c>
      <c r="V890" s="104"/>
    </row>
    <row r="891" spans="1:22" s="110" customFormat="1" ht="15.75" x14ac:dyDescent="0.25">
      <c r="A891" s="157">
        <v>9</v>
      </c>
      <c r="B891" s="314"/>
      <c r="C891" s="314"/>
      <c r="D891" s="314"/>
      <c r="E891" s="314"/>
      <c r="F891" s="136" t="s">
        <v>1109</v>
      </c>
      <c r="G891" s="99">
        <v>16202.46</v>
      </c>
      <c r="H891" s="99">
        <v>324.53999999999996</v>
      </c>
      <c r="I891" s="99">
        <f t="shared" si="259"/>
        <v>16527</v>
      </c>
      <c r="J891" s="102"/>
      <c r="K891" s="102"/>
      <c r="L891" s="153">
        <f t="shared" si="260"/>
        <v>0</v>
      </c>
      <c r="M891" s="153">
        <f t="shared" si="261"/>
        <v>16202.46</v>
      </c>
      <c r="N891" s="153">
        <f t="shared" si="262"/>
        <v>324.53999999999996</v>
      </c>
      <c r="O891" s="153">
        <f t="shared" si="263"/>
        <v>16527</v>
      </c>
      <c r="P891" s="99"/>
      <c r="Q891" s="99"/>
      <c r="R891" s="153">
        <f t="shared" si="264"/>
        <v>0</v>
      </c>
      <c r="S891" s="119">
        <f t="shared" si="265"/>
        <v>16202.46</v>
      </c>
      <c r="T891" s="119">
        <f t="shared" si="266"/>
        <v>324.53999999999996</v>
      </c>
      <c r="U891" s="154">
        <f t="shared" si="267"/>
        <v>16527</v>
      </c>
      <c r="V891" s="104"/>
    </row>
    <row r="892" spans="1:22" s="110" customFormat="1" ht="15.75" x14ac:dyDescent="0.25">
      <c r="A892" s="157">
        <v>10</v>
      </c>
      <c r="B892" s="314"/>
      <c r="C892" s="314"/>
      <c r="D892" s="314"/>
      <c r="E892" s="314"/>
      <c r="F892" s="136" t="s">
        <v>1110</v>
      </c>
      <c r="G892" s="99">
        <v>3839.99</v>
      </c>
      <c r="H892" s="99">
        <v>29.009999999999991</v>
      </c>
      <c r="I892" s="99">
        <f t="shared" si="259"/>
        <v>3869</v>
      </c>
      <c r="J892" s="102"/>
      <c r="K892" s="102"/>
      <c r="L892" s="153">
        <f t="shared" si="260"/>
        <v>0</v>
      </c>
      <c r="M892" s="153">
        <f t="shared" si="261"/>
        <v>3839.99</v>
      </c>
      <c r="N892" s="153">
        <f t="shared" si="262"/>
        <v>29.009999999999991</v>
      </c>
      <c r="O892" s="153">
        <f t="shared" si="263"/>
        <v>3869</v>
      </c>
      <c r="P892" s="99"/>
      <c r="Q892" s="99"/>
      <c r="R892" s="153">
        <f t="shared" si="264"/>
        <v>0</v>
      </c>
      <c r="S892" s="119">
        <f t="shared" si="265"/>
        <v>3839.99</v>
      </c>
      <c r="T892" s="119">
        <f t="shared" si="266"/>
        <v>29.009999999999991</v>
      </c>
      <c r="U892" s="154">
        <f t="shared" si="267"/>
        <v>3869</v>
      </c>
      <c r="V892" s="104"/>
    </row>
    <row r="893" spans="1:22" s="110" customFormat="1" ht="15.75" x14ac:dyDescent="0.25">
      <c r="A893" s="157">
        <v>11</v>
      </c>
      <c r="B893" s="314"/>
      <c r="C893" s="314"/>
      <c r="D893" s="314"/>
      <c r="E893" s="314"/>
      <c r="F893" s="136" t="s">
        <v>1111</v>
      </c>
      <c r="G893" s="99">
        <v>3861.4800000000005</v>
      </c>
      <c r="H893" s="99">
        <v>109.52000000000001</v>
      </c>
      <c r="I893" s="99">
        <f t="shared" si="259"/>
        <v>3971.0000000000005</v>
      </c>
      <c r="J893" s="102"/>
      <c r="K893" s="102"/>
      <c r="L893" s="153">
        <f t="shared" si="260"/>
        <v>0</v>
      </c>
      <c r="M893" s="153">
        <f t="shared" si="261"/>
        <v>3861.4800000000005</v>
      </c>
      <c r="N893" s="153">
        <f t="shared" si="262"/>
        <v>109.52000000000001</v>
      </c>
      <c r="O893" s="153">
        <f t="shared" si="263"/>
        <v>3971.0000000000005</v>
      </c>
      <c r="P893" s="99"/>
      <c r="Q893" s="99"/>
      <c r="R893" s="153">
        <f t="shared" si="264"/>
        <v>0</v>
      </c>
      <c r="S893" s="119">
        <f t="shared" si="265"/>
        <v>3861.4800000000005</v>
      </c>
      <c r="T893" s="119">
        <f t="shared" si="266"/>
        <v>109.52000000000001</v>
      </c>
      <c r="U893" s="154">
        <f t="shared" si="267"/>
        <v>3971.0000000000005</v>
      </c>
      <c r="V893" s="104"/>
    </row>
    <row r="894" spans="1:22" s="108" customFormat="1" ht="15.75" x14ac:dyDescent="0.25">
      <c r="A894" s="327" t="s">
        <v>43</v>
      </c>
      <c r="B894" s="328"/>
      <c r="C894" s="328"/>
      <c r="D894" s="328"/>
      <c r="E894" s="329"/>
      <c r="F894" s="138">
        <f>A893</f>
        <v>11</v>
      </c>
      <c r="G894" s="97">
        <f>SUM(G883:G893)</f>
        <v>320028.40999999997</v>
      </c>
      <c r="H894" s="97">
        <f t="shared" ref="H894:U894" si="278">SUM(H883:H893)</f>
        <v>37326.589999999997</v>
      </c>
      <c r="I894" s="97">
        <f t="shared" si="278"/>
        <v>357355</v>
      </c>
      <c r="J894" s="97">
        <f t="shared" si="278"/>
        <v>0</v>
      </c>
      <c r="K894" s="97">
        <f t="shared" si="278"/>
        <v>0</v>
      </c>
      <c r="L894" s="97">
        <f t="shared" si="278"/>
        <v>0</v>
      </c>
      <c r="M894" s="97">
        <f t="shared" si="278"/>
        <v>320028.40999999997</v>
      </c>
      <c r="N894" s="97">
        <f t="shared" si="278"/>
        <v>37326.589999999997</v>
      </c>
      <c r="O894" s="97">
        <f t="shared" si="278"/>
        <v>357355</v>
      </c>
      <c r="P894" s="97">
        <f t="shared" si="278"/>
        <v>0</v>
      </c>
      <c r="Q894" s="97">
        <f t="shared" si="278"/>
        <v>0</v>
      </c>
      <c r="R894" s="97">
        <f t="shared" si="278"/>
        <v>0</v>
      </c>
      <c r="S894" s="97">
        <f t="shared" si="278"/>
        <v>320028.40999999997</v>
      </c>
      <c r="T894" s="97">
        <f t="shared" si="278"/>
        <v>37326.589999999997</v>
      </c>
      <c r="U894" s="97">
        <f t="shared" si="278"/>
        <v>357355</v>
      </c>
      <c r="V894" s="97"/>
    </row>
    <row r="895" spans="1:22" s="110" customFormat="1" ht="15" customHeight="1" x14ac:dyDescent="0.25">
      <c r="A895" s="157">
        <v>1</v>
      </c>
      <c r="B895" s="314" t="s">
        <v>1216</v>
      </c>
      <c r="C895" s="314" t="s">
        <v>5537</v>
      </c>
      <c r="D895" s="314" t="s">
        <v>5537</v>
      </c>
      <c r="E895" s="314" t="s">
        <v>5557</v>
      </c>
      <c r="F895" s="136" t="s">
        <v>1112</v>
      </c>
      <c r="G895" s="99">
        <v>0</v>
      </c>
      <c r="H895" s="99">
        <v>0</v>
      </c>
      <c r="I895" s="99">
        <f t="shared" si="259"/>
        <v>0</v>
      </c>
      <c r="J895" s="102"/>
      <c r="K895" s="102"/>
      <c r="L895" s="153">
        <f t="shared" si="260"/>
        <v>0</v>
      </c>
      <c r="M895" s="153">
        <f t="shared" si="261"/>
        <v>0</v>
      </c>
      <c r="N895" s="153">
        <f t="shared" si="262"/>
        <v>0</v>
      </c>
      <c r="O895" s="153">
        <f t="shared" si="263"/>
        <v>0</v>
      </c>
      <c r="P895" s="99"/>
      <c r="Q895" s="99"/>
      <c r="R895" s="153">
        <f t="shared" si="264"/>
        <v>0</v>
      </c>
      <c r="S895" s="119">
        <f t="shared" si="265"/>
        <v>0</v>
      </c>
      <c r="T895" s="119">
        <f t="shared" si="266"/>
        <v>0</v>
      </c>
      <c r="U895" s="154">
        <f t="shared" si="267"/>
        <v>0</v>
      </c>
      <c r="V895" s="104"/>
    </row>
    <row r="896" spans="1:22" s="110" customFormat="1" ht="15.75" x14ac:dyDescent="0.25">
      <c r="A896" s="157">
        <v>2</v>
      </c>
      <c r="B896" s="314"/>
      <c r="C896" s="314"/>
      <c r="D896" s="314"/>
      <c r="E896" s="314"/>
      <c r="F896" s="136" t="s">
        <v>1113</v>
      </c>
      <c r="G896" s="99">
        <v>29638.920000000002</v>
      </c>
      <c r="H896" s="99">
        <v>5200.079999999999</v>
      </c>
      <c r="I896" s="99">
        <f t="shared" si="259"/>
        <v>34839</v>
      </c>
      <c r="J896" s="102"/>
      <c r="K896" s="102"/>
      <c r="L896" s="153">
        <f t="shared" si="260"/>
        <v>0</v>
      </c>
      <c r="M896" s="153">
        <f t="shared" si="261"/>
        <v>29638.920000000002</v>
      </c>
      <c r="N896" s="153">
        <f t="shared" si="262"/>
        <v>5200.079999999999</v>
      </c>
      <c r="O896" s="153">
        <f t="shared" si="263"/>
        <v>34839</v>
      </c>
      <c r="P896" s="99"/>
      <c r="Q896" s="99"/>
      <c r="R896" s="153">
        <f t="shared" si="264"/>
        <v>0</v>
      </c>
      <c r="S896" s="119">
        <f t="shared" si="265"/>
        <v>29638.920000000002</v>
      </c>
      <c r="T896" s="119">
        <f t="shared" si="266"/>
        <v>5200.079999999999</v>
      </c>
      <c r="U896" s="154">
        <f t="shared" si="267"/>
        <v>34839</v>
      </c>
      <c r="V896" s="104"/>
    </row>
    <row r="897" spans="1:22" s="110" customFormat="1" ht="15.75" x14ac:dyDescent="0.25">
      <c r="A897" s="157">
        <v>3</v>
      </c>
      <c r="B897" s="314"/>
      <c r="C897" s="314"/>
      <c r="D897" s="314"/>
      <c r="E897" s="314"/>
      <c r="F897" s="136" t="s">
        <v>1114</v>
      </c>
      <c r="G897" s="99">
        <v>0</v>
      </c>
      <c r="H897" s="99">
        <v>0</v>
      </c>
      <c r="I897" s="99">
        <f t="shared" si="259"/>
        <v>0</v>
      </c>
      <c r="J897" s="102"/>
      <c r="K897" s="102"/>
      <c r="L897" s="153">
        <f t="shared" si="260"/>
        <v>0</v>
      </c>
      <c r="M897" s="153">
        <f t="shared" si="261"/>
        <v>0</v>
      </c>
      <c r="N897" s="153">
        <f t="shared" si="262"/>
        <v>0</v>
      </c>
      <c r="O897" s="153">
        <f t="shared" si="263"/>
        <v>0</v>
      </c>
      <c r="P897" s="99"/>
      <c r="Q897" s="99"/>
      <c r="R897" s="153">
        <f t="shared" si="264"/>
        <v>0</v>
      </c>
      <c r="S897" s="119">
        <f t="shared" si="265"/>
        <v>0</v>
      </c>
      <c r="T897" s="119">
        <f t="shared" si="266"/>
        <v>0</v>
      </c>
      <c r="U897" s="154">
        <f t="shared" si="267"/>
        <v>0</v>
      </c>
      <c r="V897" s="104"/>
    </row>
    <row r="898" spans="1:22" s="110" customFormat="1" ht="15.75" x14ac:dyDescent="0.25">
      <c r="A898" s="157">
        <v>4</v>
      </c>
      <c r="B898" s="314"/>
      <c r="C898" s="314"/>
      <c r="D898" s="314"/>
      <c r="E898" s="314"/>
      <c r="F898" s="136" t="s">
        <v>252</v>
      </c>
      <c r="G898" s="99">
        <v>13861.56</v>
      </c>
      <c r="H898" s="99">
        <v>1572.44</v>
      </c>
      <c r="I898" s="99">
        <f t="shared" si="259"/>
        <v>15434</v>
      </c>
      <c r="J898" s="102"/>
      <c r="K898" s="102"/>
      <c r="L898" s="153">
        <f t="shared" si="260"/>
        <v>0</v>
      </c>
      <c r="M898" s="153">
        <f t="shared" si="261"/>
        <v>13861.56</v>
      </c>
      <c r="N898" s="153">
        <f t="shared" si="262"/>
        <v>1572.44</v>
      </c>
      <c r="O898" s="153">
        <f t="shared" si="263"/>
        <v>15434</v>
      </c>
      <c r="P898" s="99"/>
      <c r="Q898" s="99"/>
      <c r="R898" s="153">
        <f t="shared" si="264"/>
        <v>0</v>
      </c>
      <c r="S898" s="119">
        <f t="shared" si="265"/>
        <v>13861.56</v>
      </c>
      <c r="T898" s="119">
        <f t="shared" si="266"/>
        <v>1572.44</v>
      </c>
      <c r="U898" s="154">
        <f t="shared" si="267"/>
        <v>15434</v>
      </c>
      <c r="V898" s="104"/>
    </row>
    <row r="899" spans="1:22" s="110" customFormat="1" ht="15.75" x14ac:dyDescent="0.25">
      <c r="A899" s="157">
        <v>5</v>
      </c>
      <c r="B899" s="314"/>
      <c r="C899" s="314"/>
      <c r="D899" s="314"/>
      <c r="E899" s="314"/>
      <c r="F899" s="136" t="s">
        <v>253</v>
      </c>
      <c r="G899" s="99">
        <v>15065.699999999999</v>
      </c>
      <c r="H899" s="99">
        <v>1586.3000000000002</v>
      </c>
      <c r="I899" s="99">
        <f t="shared" si="259"/>
        <v>16652</v>
      </c>
      <c r="J899" s="102"/>
      <c r="K899" s="102"/>
      <c r="L899" s="153">
        <f t="shared" si="260"/>
        <v>0</v>
      </c>
      <c r="M899" s="153">
        <f t="shared" si="261"/>
        <v>15065.699999999999</v>
      </c>
      <c r="N899" s="153">
        <f t="shared" si="262"/>
        <v>1586.3000000000002</v>
      </c>
      <c r="O899" s="153">
        <f t="shared" si="263"/>
        <v>16652</v>
      </c>
      <c r="P899" s="99"/>
      <c r="Q899" s="99"/>
      <c r="R899" s="153">
        <f t="shared" si="264"/>
        <v>0</v>
      </c>
      <c r="S899" s="119">
        <f t="shared" si="265"/>
        <v>15065.699999999999</v>
      </c>
      <c r="T899" s="119">
        <f t="shared" si="266"/>
        <v>1586.3000000000002</v>
      </c>
      <c r="U899" s="154">
        <f t="shared" si="267"/>
        <v>16652</v>
      </c>
      <c r="V899" s="104"/>
    </row>
    <row r="900" spans="1:22" s="110" customFormat="1" ht="15.75" x14ac:dyDescent="0.25">
      <c r="A900" s="157">
        <v>6</v>
      </c>
      <c r="B900" s="314"/>
      <c r="C900" s="314"/>
      <c r="D900" s="314"/>
      <c r="E900" s="314"/>
      <c r="F900" s="136" t="s">
        <v>254</v>
      </c>
      <c r="G900" s="99">
        <v>120720.33999999998</v>
      </c>
      <c r="H900" s="99">
        <v>3371.66</v>
      </c>
      <c r="I900" s="99">
        <f t="shared" si="259"/>
        <v>124091.99999999999</v>
      </c>
      <c r="J900" s="102"/>
      <c r="K900" s="102"/>
      <c r="L900" s="153">
        <f t="shared" si="260"/>
        <v>0</v>
      </c>
      <c r="M900" s="153">
        <f t="shared" si="261"/>
        <v>120720.33999999998</v>
      </c>
      <c r="N900" s="153">
        <f t="shared" si="262"/>
        <v>3371.66</v>
      </c>
      <c r="O900" s="153">
        <f t="shared" si="263"/>
        <v>124091.99999999999</v>
      </c>
      <c r="P900" s="99"/>
      <c r="Q900" s="99"/>
      <c r="R900" s="153">
        <f t="shared" si="264"/>
        <v>0</v>
      </c>
      <c r="S900" s="119">
        <f t="shared" si="265"/>
        <v>120720.33999999998</v>
      </c>
      <c r="T900" s="119">
        <f t="shared" si="266"/>
        <v>3371.66</v>
      </c>
      <c r="U900" s="154">
        <f t="shared" si="267"/>
        <v>124091.99999999999</v>
      </c>
      <c r="V900" s="104"/>
    </row>
    <row r="901" spans="1:22" s="110" customFormat="1" ht="15.75" x14ac:dyDescent="0.25">
      <c r="A901" s="157">
        <v>7</v>
      </c>
      <c r="B901" s="314"/>
      <c r="C901" s="314"/>
      <c r="D901" s="314"/>
      <c r="E901" s="314"/>
      <c r="F901" s="136" t="s">
        <v>255</v>
      </c>
      <c r="G901" s="99">
        <v>12864.42</v>
      </c>
      <c r="H901" s="99">
        <v>1741.58</v>
      </c>
      <c r="I901" s="99">
        <f t="shared" si="259"/>
        <v>14606</v>
      </c>
      <c r="J901" s="102"/>
      <c r="K901" s="102"/>
      <c r="L901" s="153">
        <f t="shared" si="260"/>
        <v>0</v>
      </c>
      <c r="M901" s="153">
        <f t="shared" si="261"/>
        <v>12864.42</v>
      </c>
      <c r="N901" s="153">
        <f t="shared" si="262"/>
        <v>1741.58</v>
      </c>
      <c r="O901" s="153">
        <f t="shared" si="263"/>
        <v>14606</v>
      </c>
      <c r="P901" s="99"/>
      <c r="Q901" s="99"/>
      <c r="R901" s="153">
        <f t="shared" si="264"/>
        <v>0</v>
      </c>
      <c r="S901" s="119">
        <f t="shared" si="265"/>
        <v>12864.42</v>
      </c>
      <c r="T901" s="119">
        <f t="shared" si="266"/>
        <v>1741.58</v>
      </c>
      <c r="U901" s="154">
        <f t="shared" si="267"/>
        <v>14606</v>
      </c>
      <c r="V901" s="104"/>
    </row>
    <row r="902" spans="1:22" s="110" customFormat="1" ht="15.75" x14ac:dyDescent="0.25">
      <c r="A902" s="157">
        <v>8</v>
      </c>
      <c r="B902" s="314"/>
      <c r="C902" s="314"/>
      <c r="D902" s="314"/>
      <c r="E902" s="314"/>
      <c r="F902" s="136" t="s">
        <v>250</v>
      </c>
      <c r="G902" s="99">
        <v>29334.680000000008</v>
      </c>
      <c r="H902" s="99">
        <v>5466.32</v>
      </c>
      <c r="I902" s="99">
        <f t="shared" si="259"/>
        <v>34801.000000000007</v>
      </c>
      <c r="J902" s="102"/>
      <c r="K902" s="102"/>
      <c r="L902" s="153">
        <f t="shared" si="260"/>
        <v>0</v>
      </c>
      <c r="M902" s="153">
        <f t="shared" si="261"/>
        <v>29334.680000000008</v>
      </c>
      <c r="N902" s="153">
        <f t="shared" si="262"/>
        <v>5466.32</v>
      </c>
      <c r="O902" s="153">
        <f t="shared" si="263"/>
        <v>34801.000000000007</v>
      </c>
      <c r="P902" s="99"/>
      <c r="Q902" s="99"/>
      <c r="R902" s="153">
        <f t="shared" si="264"/>
        <v>0</v>
      </c>
      <c r="S902" s="119">
        <f t="shared" si="265"/>
        <v>29334.680000000008</v>
      </c>
      <c r="T902" s="119">
        <f t="shared" si="266"/>
        <v>5466.32</v>
      </c>
      <c r="U902" s="154">
        <f t="shared" si="267"/>
        <v>34801.000000000007</v>
      </c>
      <c r="V902" s="104"/>
    </row>
    <row r="903" spans="1:22" s="110" customFormat="1" ht="15.75" x14ac:dyDescent="0.25">
      <c r="A903" s="157">
        <v>9</v>
      </c>
      <c r="B903" s="314"/>
      <c r="C903" s="314"/>
      <c r="D903" s="314"/>
      <c r="E903" s="314"/>
      <c r="F903" s="136" t="s">
        <v>256</v>
      </c>
      <c r="G903" s="99">
        <v>4970.4799999999996</v>
      </c>
      <c r="H903" s="99">
        <v>576.52</v>
      </c>
      <c r="I903" s="99">
        <f t="shared" si="259"/>
        <v>5547</v>
      </c>
      <c r="J903" s="102"/>
      <c r="K903" s="102"/>
      <c r="L903" s="153">
        <f t="shared" si="260"/>
        <v>0</v>
      </c>
      <c r="M903" s="153">
        <f t="shared" si="261"/>
        <v>4970.4799999999996</v>
      </c>
      <c r="N903" s="153">
        <f t="shared" si="262"/>
        <v>576.52</v>
      </c>
      <c r="O903" s="153">
        <f t="shared" si="263"/>
        <v>5547</v>
      </c>
      <c r="P903" s="99"/>
      <c r="Q903" s="99"/>
      <c r="R903" s="153">
        <f t="shared" si="264"/>
        <v>0</v>
      </c>
      <c r="S903" s="119">
        <f t="shared" si="265"/>
        <v>4970.4799999999996</v>
      </c>
      <c r="T903" s="119">
        <f t="shared" si="266"/>
        <v>576.52</v>
      </c>
      <c r="U903" s="154">
        <f t="shared" si="267"/>
        <v>5547</v>
      </c>
      <c r="V903" s="104"/>
    </row>
    <row r="904" spans="1:22" s="110" customFormat="1" ht="15.75" x14ac:dyDescent="0.25">
      <c r="A904" s="157">
        <v>10</v>
      </c>
      <c r="B904" s="314"/>
      <c r="C904" s="314"/>
      <c r="D904" s="314"/>
      <c r="E904" s="314"/>
      <c r="F904" s="136" t="s">
        <v>257</v>
      </c>
      <c r="G904" s="99">
        <v>7178.44</v>
      </c>
      <c r="H904" s="99">
        <v>787.56</v>
      </c>
      <c r="I904" s="99">
        <f t="shared" si="259"/>
        <v>7966</v>
      </c>
      <c r="J904" s="102"/>
      <c r="K904" s="102"/>
      <c r="L904" s="153">
        <f t="shared" si="260"/>
        <v>0</v>
      </c>
      <c r="M904" s="153">
        <f t="shared" si="261"/>
        <v>7178.44</v>
      </c>
      <c r="N904" s="153">
        <f t="shared" si="262"/>
        <v>787.56</v>
      </c>
      <c r="O904" s="153">
        <f t="shared" si="263"/>
        <v>7966</v>
      </c>
      <c r="P904" s="99"/>
      <c r="Q904" s="99"/>
      <c r="R904" s="153">
        <f t="shared" si="264"/>
        <v>0</v>
      </c>
      <c r="S904" s="119">
        <f t="shared" si="265"/>
        <v>7178.44</v>
      </c>
      <c r="T904" s="119">
        <f t="shared" si="266"/>
        <v>787.56</v>
      </c>
      <c r="U904" s="154">
        <f t="shared" si="267"/>
        <v>7966</v>
      </c>
      <c r="V904" s="104"/>
    </row>
    <row r="905" spans="1:22" s="110" customFormat="1" ht="15.75" x14ac:dyDescent="0.25">
      <c r="A905" s="157">
        <v>11</v>
      </c>
      <c r="B905" s="314"/>
      <c r="C905" s="314"/>
      <c r="D905" s="314"/>
      <c r="E905" s="314"/>
      <c r="F905" s="136" t="s">
        <v>258</v>
      </c>
      <c r="G905" s="99">
        <v>16641.77</v>
      </c>
      <c r="H905" s="99">
        <v>1968.23</v>
      </c>
      <c r="I905" s="99">
        <f t="shared" si="259"/>
        <v>18610</v>
      </c>
      <c r="J905" s="102"/>
      <c r="K905" s="102"/>
      <c r="L905" s="153">
        <f t="shared" si="260"/>
        <v>0</v>
      </c>
      <c r="M905" s="153">
        <f t="shared" si="261"/>
        <v>16641.77</v>
      </c>
      <c r="N905" s="153">
        <f t="shared" si="262"/>
        <v>1968.23</v>
      </c>
      <c r="O905" s="153">
        <f t="shared" si="263"/>
        <v>18610</v>
      </c>
      <c r="P905" s="99"/>
      <c r="Q905" s="99"/>
      <c r="R905" s="153">
        <f t="shared" si="264"/>
        <v>0</v>
      </c>
      <c r="S905" s="119">
        <f t="shared" si="265"/>
        <v>16641.77</v>
      </c>
      <c r="T905" s="119">
        <f t="shared" si="266"/>
        <v>1968.23</v>
      </c>
      <c r="U905" s="154">
        <f t="shared" si="267"/>
        <v>18610</v>
      </c>
      <c r="V905" s="104"/>
    </row>
    <row r="906" spans="1:22" s="110" customFormat="1" ht="15.75" x14ac:dyDescent="0.25">
      <c r="A906" s="157">
        <v>12</v>
      </c>
      <c r="B906" s="314"/>
      <c r="C906" s="314"/>
      <c r="D906" s="314"/>
      <c r="E906" s="314"/>
      <c r="F906" s="136" t="s">
        <v>1115</v>
      </c>
      <c r="G906" s="99">
        <v>21115.129999999997</v>
      </c>
      <c r="H906" s="99">
        <v>2594.87</v>
      </c>
      <c r="I906" s="99">
        <f t="shared" si="259"/>
        <v>23709.999999999996</v>
      </c>
      <c r="J906" s="102"/>
      <c r="K906" s="102"/>
      <c r="L906" s="153">
        <f t="shared" si="260"/>
        <v>0</v>
      </c>
      <c r="M906" s="153">
        <f t="shared" si="261"/>
        <v>21115.129999999997</v>
      </c>
      <c r="N906" s="153">
        <f t="shared" si="262"/>
        <v>2594.87</v>
      </c>
      <c r="O906" s="153">
        <f t="shared" si="263"/>
        <v>23709.999999999996</v>
      </c>
      <c r="P906" s="99"/>
      <c r="Q906" s="99"/>
      <c r="R906" s="153">
        <f t="shared" si="264"/>
        <v>0</v>
      </c>
      <c r="S906" s="119">
        <f t="shared" si="265"/>
        <v>21115.129999999997</v>
      </c>
      <c r="T906" s="119">
        <f t="shared" si="266"/>
        <v>2594.87</v>
      </c>
      <c r="U906" s="154">
        <f t="shared" si="267"/>
        <v>23709.999999999996</v>
      </c>
      <c r="V906" s="104"/>
    </row>
    <row r="907" spans="1:22" s="110" customFormat="1" ht="15.75" x14ac:dyDescent="0.25">
      <c r="A907" s="157">
        <v>13</v>
      </c>
      <c r="B907" s="314"/>
      <c r="C907" s="314"/>
      <c r="D907" s="314"/>
      <c r="E907" s="314"/>
      <c r="F907" s="136" t="s">
        <v>1116</v>
      </c>
      <c r="G907" s="99">
        <v>19003.93</v>
      </c>
      <c r="H907" s="99">
        <v>2201.0699999999997</v>
      </c>
      <c r="I907" s="99">
        <f t="shared" si="259"/>
        <v>21205</v>
      </c>
      <c r="J907" s="102"/>
      <c r="K907" s="102"/>
      <c r="L907" s="153">
        <f t="shared" si="260"/>
        <v>0</v>
      </c>
      <c r="M907" s="153">
        <f t="shared" si="261"/>
        <v>19003.93</v>
      </c>
      <c r="N907" s="153">
        <f t="shared" si="262"/>
        <v>2201.0699999999997</v>
      </c>
      <c r="O907" s="153">
        <f t="shared" si="263"/>
        <v>21205</v>
      </c>
      <c r="P907" s="99"/>
      <c r="Q907" s="99"/>
      <c r="R907" s="153">
        <f t="shared" si="264"/>
        <v>0</v>
      </c>
      <c r="S907" s="119">
        <f t="shared" si="265"/>
        <v>19003.93</v>
      </c>
      <c r="T907" s="119">
        <f t="shared" si="266"/>
        <v>2201.0699999999997</v>
      </c>
      <c r="U907" s="154">
        <f t="shared" si="267"/>
        <v>21205</v>
      </c>
      <c r="V907" s="104"/>
    </row>
    <row r="908" spans="1:22" s="110" customFormat="1" ht="15.75" x14ac:dyDescent="0.25">
      <c r="A908" s="157">
        <v>14</v>
      </c>
      <c r="B908" s="314"/>
      <c r="C908" s="314"/>
      <c r="D908" s="314"/>
      <c r="E908" s="314"/>
      <c r="F908" s="136" t="s">
        <v>1117</v>
      </c>
      <c r="G908" s="99">
        <v>23731.170000000002</v>
      </c>
      <c r="H908" s="99">
        <v>2777.8300000000004</v>
      </c>
      <c r="I908" s="99">
        <f t="shared" si="259"/>
        <v>26509.000000000004</v>
      </c>
      <c r="J908" s="102"/>
      <c r="K908" s="102"/>
      <c r="L908" s="153">
        <f t="shared" si="260"/>
        <v>0</v>
      </c>
      <c r="M908" s="153">
        <f t="shared" si="261"/>
        <v>23731.170000000002</v>
      </c>
      <c r="N908" s="153">
        <f t="shared" si="262"/>
        <v>2777.8300000000004</v>
      </c>
      <c r="O908" s="153">
        <f t="shared" si="263"/>
        <v>26509.000000000004</v>
      </c>
      <c r="P908" s="99"/>
      <c r="Q908" s="99"/>
      <c r="R908" s="153">
        <f t="shared" si="264"/>
        <v>0</v>
      </c>
      <c r="S908" s="119">
        <f t="shared" si="265"/>
        <v>23731.170000000002</v>
      </c>
      <c r="T908" s="119">
        <f t="shared" si="266"/>
        <v>2777.8300000000004</v>
      </c>
      <c r="U908" s="154">
        <f t="shared" si="267"/>
        <v>26509.000000000004</v>
      </c>
      <c r="V908" s="104"/>
    </row>
    <row r="909" spans="1:22" s="110" customFormat="1" ht="15.75" x14ac:dyDescent="0.25">
      <c r="A909" s="157">
        <v>15</v>
      </c>
      <c r="B909" s="314"/>
      <c r="C909" s="314"/>
      <c r="D909" s="314"/>
      <c r="E909" s="314"/>
      <c r="F909" s="136" t="s">
        <v>1118</v>
      </c>
      <c r="G909" s="99">
        <v>14937.3</v>
      </c>
      <c r="H909" s="99">
        <v>1685.7</v>
      </c>
      <c r="I909" s="99">
        <f t="shared" si="259"/>
        <v>16623</v>
      </c>
      <c r="J909" s="102"/>
      <c r="K909" s="102"/>
      <c r="L909" s="153">
        <f t="shared" si="260"/>
        <v>0</v>
      </c>
      <c r="M909" s="153">
        <f t="shared" si="261"/>
        <v>14937.3</v>
      </c>
      <c r="N909" s="153">
        <f t="shared" si="262"/>
        <v>1685.7</v>
      </c>
      <c r="O909" s="153">
        <f t="shared" si="263"/>
        <v>16623</v>
      </c>
      <c r="P909" s="99"/>
      <c r="Q909" s="99"/>
      <c r="R909" s="153">
        <f t="shared" si="264"/>
        <v>0</v>
      </c>
      <c r="S909" s="119">
        <f t="shared" si="265"/>
        <v>14937.3</v>
      </c>
      <c r="T909" s="119">
        <f t="shared" si="266"/>
        <v>1685.7</v>
      </c>
      <c r="U909" s="154">
        <f t="shared" si="267"/>
        <v>16623</v>
      </c>
      <c r="V909" s="104"/>
    </row>
    <row r="910" spans="1:22" s="110" customFormat="1" ht="15.75" x14ac:dyDescent="0.25">
      <c r="A910" s="157">
        <v>16</v>
      </c>
      <c r="B910" s="314"/>
      <c r="C910" s="314"/>
      <c r="D910" s="314"/>
      <c r="E910" s="314"/>
      <c r="F910" s="136" t="s">
        <v>1119</v>
      </c>
      <c r="G910" s="99">
        <v>0</v>
      </c>
      <c r="H910" s="99">
        <v>0</v>
      </c>
      <c r="I910" s="99">
        <f t="shared" si="259"/>
        <v>0</v>
      </c>
      <c r="J910" s="102"/>
      <c r="K910" s="102"/>
      <c r="L910" s="153">
        <f t="shared" si="260"/>
        <v>0</v>
      </c>
      <c r="M910" s="153">
        <f t="shared" si="261"/>
        <v>0</v>
      </c>
      <c r="N910" s="153">
        <f t="shared" si="262"/>
        <v>0</v>
      </c>
      <c r="O910" s="153">
        <f t="shared" si="263"/>
        <v>0</v>
      </c>
      <c r="P910" s="99"/>
      <c r="Q910" s="99"/>
      <c r="R910" s="153">
        <f t="shared" si="264"/>
        <v>0</v>
      </c>
      <c r="S910" s="119">
        <f t="shared" si="265"/>
        <v>0</v>
      </c>
      <c r="T910" s="119">
        <f t="shared" si="266"/>
        <v>0</v>
      </c>
      <c r="U910" s="154">
        <f t="shared" si="267"/>
        <v>0</v>
      </c>
      <c r="V910" s="104"/>
    </row>
    <row r="911" spans="1:22" s="110" customFormat="1" ht="15.75" x14ac:dyDescent="0.25">
      <c r="A911" s="157">
        <v>17</v>
      </c>
      <c r="B911" s="314"/>
      <c r="C911" s="314"/>
      <c r="D911" s="314"/>
      <c r="E911" s="314"/>
      <c r="F911" s="136" t="s">
        <v>1120</v>
      </c>
      <c r="G911" s="99">
        <v>9125.25</v>
      </c>
      <c r="H911" s="99">
        <v>1205.75</v>
      </c>
      <c r="I911" s="99">
        <f t="shared" si="259"/>
        <v>10331</v>
      </c>
      <c r="J911" s="102"/>
      <c r="K911" s="102"/>
      <c r="L911" s="153">
        <f t="shared" si="260"/>
        <v>0</v>
      </c>
      <c r="M911" s="153">
        <f t="shared" si="261"/>
        <v>9125.25</v>
      </c>
      <c r="N911" s="153">
        <f t="shared" si="262"/>
        <v>1205.75</v>
      </c>
      <c r="O911" s="153">
        <f t="shared" si="263"/>
        <v>10331</v>
      </c>
      <c r="P911" s="99"/>
      <c r="Q911" s="99"/>
      <c r="R911" s="153">
        <f t="shared" si="264"/>
        <v>0</v>
      </c>
      <c r="S911" s="119">
        <f t="shared" si="265"/>
        <v>9125.25</v>
      </c>
      <c r="T911" s="119">
        <f t="shared" si="266"/>
        <v>1205.75</v>
      </c>
      <c r="U911" s="154">
        <f t="shared" si="267"/>
        <v>10331</v>
      </c>
      <c r="V911" s="104"/>
    </row>
    <row r="912" spans="1:22" s="110" customFormat="1" ht="15.75" x14ac:dyDescent="0.25">
      <c r="A912" s="157">
        <v>18</v>
      </c>
      <c r="B912" s="314"/>
      <c r="C912" s="314"/>
      <c r="D912" s="314"/>
      <c r="E912" s="314"/>
      <c r="F912" s="136" t="s">
        <v>1121</v>
      </c>
      <c r="G912" s="99">
        <v>8807.1200000000008</v>
      </c>
      <c r="H912" s="99">
        <v>984.87999999999988</v>
      </c>
      <c r="I912" s="99">
        <f t="shared" si="259"/>
        <v>9792</v>
      </c>
      <c r="J912" s="102"/>
      <c r="K912" s="102"/>
      <c r="L912" s="153">
        <f t="shared" si="260"/>
        <v>0</v>
      </c>
      <c r="M912" s="153">
        <f t="shared" si="261"/>
        <v>8807.1200000000008</v>
      </c>
      <c r="N912" s="153">
        <f t="shared" si="262"/>
        <v>984.87999999999988</v>
      </c>
      <c r="O912" s="153">
        <f t="shared" si="263"/>
        <v>9792</v>
      </c>
      <c r="P912" s="99"/>
      <c r="Q912" s="99"/>
      <c r="R912" s="153">
        <f t="shared" si="264"/>
        <v>0</v>
      </c>
      <c r="S912" s="119">
        <f t="shared" si="265"/>
        <v>8807.1200000000008</v>
      </c>
      <c r="T912" s="119">
        <f t="shared" si="266"/>
        <v>984.87999999999988</v>
      </c>
      <c r="U912" s="154">
        <f t="shared" si="267"/>
        <v>9792</v>
      </c>
      <c r="V912" s="104"/>
    </row>
    <row r="913" spans="1:22" s="110" customFormat="1" ht="15.75" x14ac:dyDescent="0.25">
      <c r="A913" s="157">
        <v>19</v>
      </c>
      <c r="B913" s="314"/>
      <c r="C913" s="314"/>
      <c r="D913" s="314"/>
      <c r="E913" s="314"/>
      <c r="F913" s="136" t="s">
        <v>1122</v>
      </c>
      <c r="G913" s="99">
        <v>5304.95</v>
      </c>
      <c r="H913" s="99">
        <v>597.04999999999995</v>
      </c>
      <c r="I913" s="99">
        <f t="shared" si="259"/>
        <v>5902</v>
      </c>
      <c r="J913" s="102"/>
      <c r="K913" s="102"/>
      <c r="L913" s="153">
        <f t="shared" si="260"/>
        <v>0</v>
      </c>
      <c r="M913" s="153">
        <f t="shared" si="261"/>
        <v>5304.95</v>
      </c>
      <c r="N913" s="153">
        <f t="shared" si="262"/>
        <v>597.04999999999995</v>
      </c>
      <c r="O913" s="153">
        <f t="shared" si="263"/>
        <v>5902</v>
      </c>
      <c r="P913" s="99"/>
      <c r="Q913" s="99"/>
      <c r="R913" s="153">
        <f t="shared" si="264"/>
        <v>0</v>
      </c>
      <c r="S913" s="119">
        <f t="shared" si="265"/>
        <v>5304.95</v>
      </c>
      <c r="T913" s="119">
        <f t="shared" si="266"/>
        <v>597.04999999999995</v>
      </c>
      <c r="U913" s="154">
        <f t="shared" si="267"/>
        <v>5902</v>
      </c>
      <c r="V913" s="104"/>
    </row>
    <row r="914" spans="1:22" s="110" customFormat="1" ht="15.75" x14ac:dyDescent="0.25">
      <c r="A914" s="157">
        <v>20</v>
      </c>
      <c r="B914" s="314"/>
      <c r="C914" s="314"/>
      <c r="D914" s="314"/>
      <c r="E914" s="314"/>
      <c r="F914" s="136" t="s">
        <v>1123</v>
      </c>
      <c r="G914" s="99">
        <v>18406.409999999996</v>
      </c>
      <c r="H914" s="99">
        <v>2767.59</v>
      </c>
      <c r="I914" s="99">
        <f t="shared" si="259"/>
        <v>21173.999999999996</v>
      </c>
      <c r="J914" s="102"/>
      <c r="K914" s="102"/>
      <c r="L914" s="153">
        <f t="shared" si="260"/>
        <v>0</v>
      </c>
      <c r="M914" s="153">
        <f t="shared" si="261"/>
        <v>18406.409999999996</v>
      </c>
      <c r="N914" s="153">
        <f t="shared" si="262"/>
        <v>2767.59</v>
      </c>
      <c r="O914" s="153">
        <f t="shared" si="263"/>
        <v>21173.999999999996</v>
      </c>
      <c r="P914" s="99"/>
      <c r="Q914" s="99"/>
      <c r="R914" s="153">
        <f t="shared" si="264"/>
        <v>0</v>
      </c>
      <c r="S914" s="119">
        <f t="shared" si="265"/>
        <v>18406.409999999996</v>
      </c>
      <c r="T914" s="119">
        <f t="shared" si="266"/>
        <v>2767.59</v>
      </c>
      <c r="U914" s="154">
        <f t="shared" si="267"/>
        <v>21173.999999999996</v>
      </c>
      <c r="V914" s="104"/>
    </row>
    <row r="915" spans="1:22" s="110" customFormat="1" ht="15.75" x14ac:dyDescent="0.25">
      <c r="A915" s="157">
        <v>21</v>
      </c>
      <c r="B915" s="314"/>
      <c r="C915" s="314"/>
      <c r="D915" s="314"/>
      <c r="E915" s="314"/>
      <c r="F915" s="136" t="s">
        <v>57</v>
      </c>
      <c r="G915" s="99">
        <v>12983.68</v>
      </c>
      <c r="H915" s="99">
        <v>1229.3199999999997</v>
      </c>
      <c r="I915" s="99">
        <f t="shared" si="259"/>
        <v>14213</v>
      </c>
      <c r="J915" s="102"/>
      <c r="K915" s="102"/>
      <c r="L915" s="153">
        <f t="shared" si="260"/>
        <v>0</v>
      </c>
      <c r="M915" s="153">
        <f t="shared" si="261"/>
        <v>12983.68</v>
      </c>
      <c r="N915" s="153">
        <f t="shared" si="262"/>
        <v>1229.3199999999997</v>
      </c>
      <c r="O915" s="153">
        <f t="shared" si="263"/>
        <v>14213</v>
      </c>
      <c r="P915" s="99"/>
      <c r="Q915" s="99"/>
      <c r="R915" s="153">
        <f t="shared" si="264"/>
        <v>0</v>
      </c>
      <c r="S915" s="119">
        <f t="shared" si="265"/>
        <v>12983.68</v>
      </c>
      <c r="T915" s="119">
        <f t="shared" si="266"/>
        <v>1229.3199999999997</v>
      </c>
      <c r="U915" s="154">
        <f t="shared" si="267"/>
        <v>14213</v>
      </c>
      <c r="V915" s="104"/>
    </row>
    <row r="916" spans="1:22" s="110" customFormat="1" ht="15.75" x14ac:dyDescent="0.25">
      <c r="A916" s="157">
        <v>22</v>
      </c>
      <c r="B916" s="314"/>
      <c r="C916" s="314"/>
      <c r="D916" s="314"/>
      <c r="E916" s="314"/>
      <c r="F916" s="136" t="s">
        <v>58</v>
      </c>
      <c r="G916" s="99">
        <v>7092.18</v>
      </c>
      <c r="H916" s="99">
        <v>617.81999999999994</v>
      </c>
      <c r="I916" s="99">
        <f t="shared" ref="I916:I979" si="279">+G916+H916</f>
        <v>7710</v>
      </c>
      <c r="J916" s="102"/>
      <c r="K916" s="102"/>
      <c r="L916" s="153">
        <f t="shared" si="260"/>
        <v>0</v>
      </c>
      <c r="M916" s="153">
        <f t="shared" si="261"/>
        <v>7092.18</v>
      </c>
      <c r="N916" s="153">
        <f t="shared" si="262"/>
        <v>617.81999999999994</v>
      </c>
      <c r="O916" s="153">
        <f t="shared" si="263"/>
        <v>7710</v>
      </c>
      <c r="P916" s="99"/>
      <c r="Q916" s="99"/>
      <c r="R916" s="153">
        <f t="shared" si="264"/>
        <v>0</v>
      </c>
      <c r="S916" s="119">
        <f t="shared" si="265"/>
        <v>7092.18</v>
      </c>
      <c r="T916" s="119">
        <f t="shared" si="266"/>
        <v>617.81999999999994</v>
      </c>
      <c r="U916" s="154">
        <f t="shared" si="267"/>
        <v>7710</v>
      </c>
      <c r="V916" s="104"/>
    </row>
    <row r="917" spans="1:22" s="110" customFormat="1" ht="15.75" x14ac:dyDescent="0.25">
      <c r="A917" s="157">
        <v>23</v>
      </c>
      <c r="B917" s="314"/>
      <c r="C917" s="314"/>
      <c r="D917" s="314"/>
      <c r="E917" s="314"/>
      <c r="F917" s="136" t="s">
        <v>320</v>
      </c>
      <c r="G917" s="99">
        <v>18491.57</v>
      </c>
      <c r="H917" s="99">
        <v>1661.4299999999998</v>
      </c>
      <c r="I917" s="99">
        <f t="shared" si="279"/>
        <v>20153</v>
      </c>
      <c r="J917" s="102"/>
      <c r="K917" s="102"/>
      <c r="L917" s="153">
        <f t="shared" si="260"/>
        <v>0</v>
      </c>
      <c r="M917" s="153">
        <f t="shared" si="261"/>
        <v>18491.57</v>
      </c>
      <c r="N917" s="153">
        <f t="shared" si="262"/>
        <v>1661.4299999999998</v>
      </c>
      <c r="O917" s="153">
        <f t="shared" si="263"/>
        <v>20153</v>
      </c>
      <c r="P917" s="99"/>
      <c r="Q917" s="99"/>
      <c r="R917" s="153">
        <f t="shared" si="264"/>
        <v>0</v>
      </c>
      <c r="S917" s="119">
        <f t="shared" si="265"/>
        <v>18491.57</v>
      </c>
      <c r="T917" s="119">
        <f t="shared" si="266"/>
        <v>1661.4299999999998</v>
      </c>
      <c r="U917" s="154">
        <f t="shared" si="267"/>
        <v>20153</v>
      </c>
      <c r="V917" s="104"/>
    </row>
    <row r="918" spans="1:22" s="110" customFormat="1" ht="15.75" x14ac:dyDescent="0.25">
      <c r="A918" s="157">
        <v>24</v>
      </c>
      <c r="B918" s="314"/>
      <c r="C918" s="314"/>
      <c r="D918" s="314"/>
      <c r="E918" s="314"/>
      <c r="F918" s="136" t="s">
        <v>1124</v>
      </c>
      <c r="G918" s="99">
        <v>17347.260000000002</v>
      </c>
      <c r="H918" s="99">
        <v>2184.7399999999998</v>
      </c>
      <c r="I918" s="99">
        <f t="shared" si="279"/>
        <v>19532</v>
      </c>
      <c r="J918" s="102"/>
      <c r="K918" s="102"/>
      <c r="L918" s="153">
        <f t="shared" si="260"/>
        <v>0</v>
      </c>
      <c r="M918" s="153">
        <f t="shared" si="261"/>
        <v>17347.260000000002</v>
      </c>
      <c r="N918" s="153">
        <f t="shared" si="262"/>
        <v>2184.7399999999998</v>
      </c>
      <c r="O918" s="153">
        <f t="shared" si="263"/>
        <v>19532</v>
      </c>
      <c r="P918" s="99"/>
      <c r="Q918" s="99"/>
      <c r="R918" s="153">
        <f t="shared" si="264"/>
        <v>0</v>
      </c>
      <c r="S918" s="119">
        <f t="shared" si="265"/>
        <v>17347.260000000002</v>
      </c>
      <c r="T918" s="119">
        <f t="shared" si="266"/>
        <v>2184.7399999999998</v>
      </c>
      <c r="U918" s="154">
        <f t="shared" si="267"/>
        <v>19532</v>
      </c>
      <c r="V918" s="104"/>
    </row>
    <row r="919" spans="1:22" s="110" customFormat="1" ht="15.75" x14ac:dyDescent="0.25">
      <c r="A919" s="157">
        <v>25</v>
      </c>
      <c r="B919" s="314"/>
      <c r="C919" s="314"/>
      <c r="D919" s="314"/>
      <c r="E919" s="314"/>
      <c r="F919" s="136" t="s">
        <v>1125</v>
      </c>
      <c r="G919" s="99">
        <v>13393.429999999998</v>
      </c>
      <c r="H919" s="99">
        <v>826.57</v>
      </c>
      <c r="I919" s="99">
        <f t="shared" si="279"/>
        <v>14219.999999999998</v>
      </c>
      <c r="J919" s="102"/>
      <c r="K919" s="102"/>
      <c r="L919" s="153">
        <f t="shared" si="260"/>
        <v>0</v>
      </c>
      <c r="M919" s="153">
        <f t="shared" si="261"/>
        <v>13393.429999999998</v>
      </c>
      <c r="N919" s="153">
        <f t="shared" si="262"/>
        <v>826.57</v>
      </c>
      <c r="O919" s="153">
        <f t="shared" si="263"/>
        <v>14219.999999999998</v>
      </c>
      <c r="P919" s="99"/>
      <c r="Q919" s="99"/>
      <c r="R919" s="153">
        <f t="shared" si="264"/>
        <v>0</v>
      </c>
      <c r="S919" s="119">
        <f t="shared" si="265"/>
        <v>13393.429999999998</v>
      </c>
      <c r="T919" s="119">
        <f t="shared" si="266"/>
        <v>826.57</v>
      </c>
      <c r="U919" s="154">
        <f t="shared" si="267"/>
        <v>14219.999999999998</v>
      </c>
      <c r="V919" s="104"/>
    </row>
    <row r="920" spans="1:22" s="110" customFormat="1" ht="15.75" x14ac:dyDescent="0.25">
      <c r="A920" s="157">
        <v>26</v>
      </c>
      <c r="B920" s="314"/>
      <c r="C920" s="314"/>
      <c r="D920" s="314"/>
      <c r="E920" s="314"/>
      <c r="F920" s="136" t="s">
        <v>1126</v>
      </c>
      <c r="G920" s="99">
        <v>14077.12</v>
      </c>
      <c r="H920" s="99">
        <v>1868.88</v>
      </c>
      <c r="I920" s="99">
        <f t="shared" si="279"/>
        <v>15946</v>
      </c>
      <c r="J920" s="102"/>
      <c r="K920" s="102"/>
      <c r="L920" s="153">
        <f t="shared" si="260"/>
        <v>0</v>
      </c>
      <c r="M920" s="153">
        <f t="shared" si="261"/>
        <v>14077.12</v>
      </c>
      <c r="N920" s="153">
        <f t="shared" si="262"/>
        <v>1868.88</v>
      </c>
      <c r="O920" s="153">
        <f t="shared" si="263"/>
        <v>15946</v>
      </c>
      <c r="P920" s="99"/>
      <c r="Q920" s="99"/>
      <c r="R920" s="153">
        <f t="shared" si="264"/>
        <v>0</v>
      </c>
      <c r="S920" s="119">
        <f t="shared" si="265"/>
        <v>14077.12</v>
      </c>
      <c r="T920" s="119">
        <f t="shared" si="266"/>
        <v>1868.88</v>
      </c>
      <c r="U920" s="154">
        <f t="shared" si="267"/>
        <v>15946</v>
      </c>
      <c r="V920" s="104"/>
    </row>
    <row r="921" spans="1:22" s="108" customFormat="1" ht="15.75" x14ac:dyDescent="0.25">
      <c r="A921" s="327" t="s">
        <v>43</v>
      </c>
      <c r="B921" s="328"/>
      <c r="C921" s="328"/>
      <c r="D921" s="328"/>
      <c r="E921" s="329"/>
      <c r="F921" s="138">
        <f>A920</f>
        <v>26</v>
      </c>
      <c r="G921" s="97">
        <f>SUM(G895:G920)</f>
        <v>454092.80999999994</v>
      </c>
      <c r="H921" s="97">
        <f t="shared" ref="H921:U921" si="280">SUM(H895:H920)</f>
        <v>45474.19</v>
      </c>
      <c r="I921" s="97">
        <f t="shared" si="280"/>
        <v>499567</v>
      </c>
      <c r="J921" s="97">
        <f t="shared" si="280"/>
        <v>0</v>
      </c>
      <c r="K921" s="97">
        <f t="shared" si="280"/>
        <v>0</v>
      </c>
      <c r="L921" s="97">
        <f t="shared" si="280"/>
        <v>0</v>
      </c>
      <c r="M921" s="97">
        <f t="shared" si="280"/>
        <v>454092.80999999994</v>
      </c>
      <c r="N921" s="97">
        <f t="shared" si="280"/>
        <v>45474.19</v>
      </c>
      <c r="O921" s="97">
        <f t="shared" si="280"/>
        <v>499567</v>
      </c>
      <c r="P921" s="97">
        <f t="shared" si="280"/>
        <v>0</v>
      </c>
      <c r="Q921" s="97">
        <f t="shared" si="280"/>
        <v>0</v>
      </c>
      <c r="R921" s="97">
        <f t="shared" si="280"/>
        <v>0</v>
      </c>
      <c r="S921" s="97">
        <f t="shared" si="280"/>
        <v>454092.80999999994</v>
      </c>
      <c r="T921" s="97">
        <f t="shared" si="280"/>
        <v>45474.19</v>
      </c>
      <c r="U921" s="97">
        <f t="shared" si="280"/>
        <v>499567</v>
      </c>
      <c r="V921" s="87"/>
    </row>
    <row r="922" spans="1:22" s="110" customFormat="1" ht="15" customHeight="1" x14ac:dyDescent="0.25">
      <c r="A922" s="157">
        <v>1</v>
      </c>
      <c r="B922" s="314" t="s">
        <v>1216</v>
      </c>
      <c r="C922" s="314" t="s">
        <v>5537</v>
      </c>
      <c r="D922" s="314" t="s">
        <v>5537</v>
      </c>
      <c r="E922" s="315" t="s">
        <v>5558</v>
      </c>
      <c r="F922" s="136" t="s">
        <v>1127</v>
      </c>
      <c r="G922" s="99">
        <v>15671.670000000013</v>
      </c>
      <c r="H922" s="99">
        <v>602.33000000000027</v>
      </c>
      <c r="I922" s="99">
        <f t="shared" si="279"/>
        <v>16274.000000000013</v>
      </c>
      <c r="J922" s="102"/>
      <c r="K922" s="102"/>
      <c r="L922" s="153">
        <f t="shared" si="260"/>
        <v>0</v>
      </c>
      <c r="M922" s="153">
        <f t="shared" si="261"/>
        <v>15671.670000000013</v>
      </c>
      <c r="N922" s="153">
        <f t="shared" si="262"/>
        <v>602.33000000000027</v>
      </c>
      <c r="O922" s="153">
        <f t="shared" si="263"/>
        <v>16274.000000000013</v>
      </c>
      <c r="P922" s="99"/>
      <c r="Q922" s="99"/>
      <c r="R922" s="153">
        <f t="shared" si="264"/>
        <v>0</v>
      </c>
      <c r="S922" s="119">
        <f t="shared" si="265"/>
        <v>15671.670000000013</v>
      </c>
      <c r="T922" s="119">
        <f t="shared" si="266"/>
        <v>602.33000000000027</v>
      </c>
      <c r="U922" s="154">
        <f t="shared" si="267"/>
        <v>16274.000000000013</v>
      </c>
      <c r="V922" s="104"/>
    </row>
    <row r="923" spans="1:22" s="110" customFormat="1" ht="15.75" x14ac:dyDescent="0.25">
      <c r="A923" s="157">
        <v>2</v>
      </c>
      <c r="B923" s="314"/>
      <c r="C923" s="314"/>
      <c r="D923" s="314"/>
      <c r="E923" s="316"/>
      <c r="F923" s="136" t="s">
        <v>1128</v>
      </c>
      <c r="G923" s="99">
        <v>35801.89</v>
      </c>
      <c r="H923" s="99">
        <v>3104.1099999999997</v>
      </c>
      <c r="I923" s="99">
        <f t="shared" si="279"/>
        <v>38906</v>
      </c>
      <c r="J923" s="102"/>
      <c r="K923" s="102"/>
      <c r="L923" s="153">
        <f t="shared" si="260"/>
        <v>0</v>
      </c>
      <c r="M923" s="153">
        <f t="shared" si="261"/>
        <v>35801.89</v>
      </c>
      <c r="N923" s="153">
        <f t="shared" si="262"/>
        <v>3104.1099999999997</v>
      </c>
      <c r="O923" s="153">
        <f t="shared" si="263"/>
        <v>38906</v>
      </c>
      <c r="P923" s="99"/>
      <c r="Q923" s="99"/>
      <c r="R923" s="153">
        <f t="shared" si="264"/>
        <v>0</v>
      </c>
      <c r="S923" s="119">
        <f t="shared" si="265"/>
        <v>35801.89</v>
      </c>
      <c r="T923" s="119">
        <f t="shared" si="266"/>
        <v>3104.1099999999997</v>
      </c>
      <c r="U923" s="154">
        <f t="shared" si="267"/>
        <v>38906</v>
      </c>
      <c r="V923" s="104"/>
    </row>
    <row r="924" spans="1:22" s="110" customFormat="1" ht="15.75" x14ac:dyDescent="0.25">
      <c r="A924" s="157">
        <v>3</v>
      </c>
      <c r="B924" s="314"/>
      <c r="C924" s="314"/>
      <c r="D924" s="314"/>
      <c r="E924" s="316"/>
      <c r="F924" s="136" t="s">
        <v>1129</v>
      </c>
      <c r="G924" s="99">
        <v>4120.91</v>
      </c>
      <c r="H924" s="99">
        <v>167.09000000000003</v>
      </c>
      <c r="I924" s="99">
        <f t="shared" si="279"/>
        <v>4288</v>
      </c>
      <c r="J924" s="102"/>
      <c r="K924" s="102"/>
      <c r="L924" s="153">
        <f t="shared" si="260"/>
        <v>0</v>
      </c>
      <c r="M924" s="153">
        <f t="shared" si="261"/>
        <v>4120.91</v>
      </c>
      <c r="N924" s="153">
        <f t="shared" si="262"/>
        <v>167.09000000000003</v>
      </c>
      <c r="O924" s="153">
        <f t="shared" si="263"/>
        <v>4288</v>
      </c>
      <c r="P924" s="99"/>
      <c r="Q924" s="99"/>
      <c r="R924" s="153">
        <f t="shared" si="264"/>
        <v>0</v>
      </c>
      <c r="S924" s="119">
        <f t="shared" si="265"/>
        <v>4120.91</v>
      </c>
      <c r="T924" s="119">
        <f t="shared" si="266"/>
        <v>167.09000000000003</v>
      </c>
      <c r="U924" s="154">
        <f t="shared" si="267"/>
        <v>4288</v>
      </c>
      <c r="V924" s="104"/>
    </row>
    <row r="925" spans="1:22" s="110" customFormat="1" ht="15.75" x14ac:dyDescent="0.25">
      <c r="A925" s="157">
        <v>4</v>
      </c>
      <c r="B925" s="314"/>
      <c r="C925" s="314"/>
      <c r="D925" s="314"/>
      <c r="E925" s="316"/>
      <c r="F925" s="136" t="s">
        <v>81</v>
      </c>
      <c r="G925" s="99">
        <v>9418.36</v>
      </c>
      <c r="H925" s="99">
        <v>856.6400000000001</v>
      </c>
      <c r="I925" s="99">
        <f t="shared" si="279"/>
        <v>10275</v>
      </c>
      <c r="J925" s="102"/>
      <c r="K925" s="102"/>
      <c r="L925" s="153">
        <f t="shared" si="260"/>
        <v>0</v>
      </c>
      <c r="M925" s="153">
        <f t="shared" si="261"/>
        <v>9418.36</v>
      </c>
      <c r="N925" s="153">
        <f t="shared" si="262"/>
        <v>856.6400000000001</v>
      </c>
      <c r="O925" s="153">
        <f t="shared" si="263"/>
        <v>10275</v>
      </c>
      <c r="P925" s="99"/>
      <c r="Q925" s="99"/>
      <c r="R925" s="153">
        <f t="shared" si="264"/>
        <v>0</v>
      </c>
      <c r="S925" s="119">
        <f t="shared" si="265"/>
        <v>9418.36</v>
      </c>
      <c r="T925" s="119">
        <f t="shared" si="266"/>
        <v>856.6400000000001</v>
      </c>
      <c r="U925" s="154">
        <f t="shared" si="267"/>
        <v>10275</v>
      </c>
      <c r="V925" s="104"/>
    </row>
    <row r="926" spans="1:22" s="110" customFormat="1" ht="15.75" x14ac:dyDescent="0.25">
      <c r="A926" s="157">
        <v>5</v>
      </c>
      <c r="B926" s="314"/>
      <c r="C926" s="314"/>
      <c r="D926" s="314"/>
      <c r="E926" s="316"/>
      <c r="F926" s="136" t="s">
        <v>82</v>
      </c>
      <c r="G926" s="99">
        <v>35245.919999999998</v>
      </c>
      <c r="H926" s="99">
        <v>3614.08</v>
      </c>
      <c r="I926" s="99">
        <f t="shared" si="279"/>
        <v>38860</v>
      </c>
      <c r="J926" s="102"/>
      <c r="K926" s="102"/>
      <c r="L926" s="153">
        <f t="shared" si="260"/>
        <v>0</v>
      </c>
      <c r="M926" s="153">
        <f t="shared" si="261"/>
        <v>35245.919999999998</v>
      </c>
      <c r="N926" s="153">
        <f t="shared" si="262"/>
        <v>3614.08</v>
      </c>
      <c r="O926" s="153">
        <f t="shared" si="263"/>
        <v>38860</v>
      </c>
      <c r="P926" s="99"/>
      <c r="Q926" s="99"/>
      <c r="R926" s="153">
        <f t="shared" si="264"/>
        <v>0</v>
      </c>
      <c r="S926" s="119">
        <f t="shared" si="265"/>
        <v>35245.919999999998</v>
      </c>
      <c r="T926" s="119">
        <f t="shared" si="266"/>
        <v>3614.08</v>
      </c>
      <c r="U926" s="154">
        <f t="shared" si="267"/>
        <v>38860</v>
      </c>
      <c r="V926" s="104"/>
    </row>
    <row r="927" spans="1:22" s="110" customFormat="1" ht="15.75" x14ac:dyDescent="0.25">
      <c r="A927" s="157">
        <v>6</v>
      </c>
      <c r="B927" s="314"/>
      <c r="C927" s="314"/>
      <c r="D927" s="314"/>
      <c r="E927" s="316"/>
      <c r="F927" s="136" t="s">
        <v>83</v>
      </c>
      <c r="G927" s="99">
        <v>159.6200000000008</v>
      </c>
      <c r="H927" s="99">
        <v>1273.3800000000001</v>
      </c>
      <c r="I927" s="99">
        <f t="shared" si="279"/>
        <v>1433.0000000000009</v>
      </c>
      <c r="J927" s="102"/>
      <c r="K927" s="102"/>
      <c r="L927" s="153">
        <f t="shared" ref="L927:L991" si="281">J927+K927</f>
        <v>0</v>
      </c>
      <c r="M927" s="153">
        <f t="shared" ref="M927:M991" si="282">G927+J927</f>
        <v>159.6200000000008</v>
      </c>
      <c r="N927" s="153">
        <f t="shared" ref="N927:N991" si="283">H927+K927</f>
        <v>1273.3800000000001</v>
      </c>
      <c r="O927" s="153">
        <f t="shared" ref="O927:O991" si="284">I927+L927</f>
        <v>1433.0000000000009</v>
      </c>
      <c r="P927" s="99"/>
      <c r="Q927" s="99"/>
      <c r="R927" s="153">
        <f t="shared" ref="R927:R991" si="285">P927+Q927</f>
        <v>0</v>
      </c>
      <c r="S927" s="119">
        <f t="shared" ref="S927:S991" si="286">M927-P927</f>
        <v>159.6200000000008</v>
      </c>
      <c r="T927" s="119">
        <f t="shared" ref="T927:T991" si="287">N927-Q927</f>
        <v>1273.3800000000001</v>
      </c>
      <c r="U927" s="154">
        <f t="shared" ref="U927:U991" si="288">O927-R927</f>
        <v>1433.0000000000009</v>
      </c>
      <c r="V927" s="104"/>
    </row>
    <row r="928" spans="1:22" s="110" customFormat="1" ht="15.75" x14ac:dyDescent="0.25">
      <c r="A928" s="157">
        <v>7</v>
      </c>
      <c r="B928" s="314"/>
      <c r="C928" s="314"/>
      <c r="D928" s="314"/>
      <c r="E928" s="316"/>
      <c r="F928" s="136" t="s">
        <v>53</v>
      </c>
      <c r="G928" s="99">
        <v>18752.89</v>
      </c>
      <c r="H928" s="99">
        <v>1636.1100000000001</v>
      </c>
      <c r="I928" s="99">
        <f t="shared" si="279"/>
        <v>20389</v>
      </c>
      <c r="J928" s="102"/>
      <c r="K928" s="102"/>
      <c r="L928" s="153">
        <f t="shared" si="281"/>
        <v>0</v>
      </c>
      <c r="M928" s="153">
        <f t="shared" si="282"/>
        <v>18752.89</v>
      </c>
      <c r="N928" s="153">
        <f t="shared" si="283"/>
        <v>1636.1100000000001</v>
      </c>
      <c r="O928" s="153">
        <f t="shared" si="284"/>
        <v>20389</v>
      </c>
      <c r="P928" s="99"/>
      <c r="Q928" s="99"/>
      <c r="R928" s="153">
        <f t="shared" si="285"/>
        <v>0</v>
      </c>
      <c r="S928" s="119">
        <f t="shared" si="286"/>
        <v>18752.89</v>
      </c>
      <c r="T928" s="119">
        <f t="shared" si="287"/>
        <v>1636.1100000000001</v>
      </c>
      <c r="U928" s="154">
        <f t="shared" si="288"/>
        <v>20389</v>
      </c>
      <c r="V928" s="104"/>
    </row>
    <row r="929" spans="1:22" s="110" customFormat="1" ht="15.75" x14ac:dyDescent="0.25">
      <c r="A929" s="157">
        <v>8</v>
      </c>
      <c r="B929" s="314"/>
      <c r="C929" s="314"/>
      <c r="D929" s="314"/>
      <c r="E929" s="316"/>
      <c r="F929" s="136" t="s">
        <v>54</v>
      </c>
      <c r="G929" s="99">
        <v>2340.3100000000013</v>
      </c>
      <c r="H929" s="99">
        <v>482.68999999999994</v>
      </c>
      <c r="I929" s="99">
        <f t="shared" si="279"/>
        <v>2823.0000000000014</v>
      </c>
      <c r="J929" s="102"/>
      <c r="K929" s="102"/>
      <c r="L929" s="153">
        <f t="shared" si="281"/>
        <v>0</v>
      </c>
      <c r="M929" s="153">
        <f t="shared" si="282"/>
        <v>2340.3100000000013</v>
      </c>
      <c r="N929" s="153">
        <f t="shared" si="283"/>
        <v>482.68999999999994</v>
      </c>
      <c r="O929" s="153">
        <f t="shared" si="284"/>
        <v>2823.0000000000014</v>
      </c>
      <c r="P929" s="99"/>
      <c r="Q929" s="99"/>
      <c r="R929" s="153">
        <f t="shared" si="285"/>
        <v>0</v>
      </c>
      <c r="S929" s="119">
        <f t="shared" si="286"/>
        <v>2340.3100000000013</v>
      </c>
      <c r="T929" s="119">
        <f t="shared" si="287"/>
        <v>482.68999999999994</v>
      </c>
      <c r="U929" s="154">
        <f t="shared" si="288"/>
        <v>2823.0000000000014</v>
      </c>
      <c r="V929" s="104"/>
    </row>
    <row r="930" spans="1:22" s="110" customFormat="1" ht="15.75" x14ac:dyDescent="0.25">
      <c r="A930" s="157">
        <v>9</v>
      </c>
      <c r="B930" s="314"/>
      <c r="C930" s="314"/>
      <c r="D930" s="314"/>
      <c r="E930" s="316"/>
      <c r="F930" s="136" t="s">
        <v>1130</v>
      </c>
      <c r="G930" s="99">
        <v>2.9999999999995453</v>
      </c>
      <c r="H930" s="99">
        <v>26.000000000000014</v>
      </c>
      <c r="I930" s="99">
        <f t="shared" si="279"/>
        <v>28.999999999999559</v>
      </c>
      <c r="J930" s="102"/>
      <c r="K930" s="102"/>
      <c r="L930" s="153">
        <f t="shared" si="281"/>
        <v>0</v>
      </c>
      <c r="M930" s="153">
        <f t="shared" si="282"/>
        <v>2.9999999999995453</v>
      </c>
      <c r="N930" s="153">
        <f t="shared" si="283"/>
        <v>26.000000000000014</v>
      </c>
      <c r="O930" s="153">
        <f t="shared" si="284"/>
        <v>28.999999999999559</v>
      </c>
      <c r="P930" s="99"/>
      <c r="Q930" s="99"/>
      <c r="R930" s="153">
        <f t="shared" si="285"/>
        <v>0</v>
      </c>
      <c r="S930" s="119">
        <f t="shared" si="286"/>
        <v>2.9999999999995453</v>
      </c>
      <c r="T930" s="119">
        <f t="shared" si="287"/>
        <v>26.000000000000014</v>
      </c>
      <c r="U930" s="154">
        <f t="shared" si="288"/>
        <v>28.999999999999559</v>
      </c>
      <c r="V930" s="104"/>
    </row>
    <row r="931" spans="1:22" s="110" customFormat="1" ht="15.75" x14ac:dyDescent="0.25">
      <c r="A931" s="157">
        <v>10</v>
      </c>
      <c r="B931" s="314"/>
      <c r="C931" s="314"/>
      <c r="D931" s="314"/>
      <c r="E931" s="316"/>
      <c r="F931" s="142" t="s">
        <v>1131</v>
      </c>
      <c r="G931" s="99">
        <v>3410.26</v>
      </c>
      <c r="H931" s="99">
        <v>149.73999999999998</v>
      </c>
      <c r="I931" s="99">
        <f t="shared" si="279"/>
        <v>3560</v>
      </c>
      <c r="J931" s="102"/>
      <c r="K931" s="102"/>
      <c r="L931" s="153">
        <f t="shared" si="281"/>
        <v>0</v>
      </c>
      <c r="M931" s="153">
        <f t="shared" si="282"/>
        <v>3410.26</v>
      </c>
      <c r="N931" s="153">
        <f t="shared" si="283"/>
        <v>149.73999999999998</v>
      </c>
      <c r="O931" s="153">
        <f t="shared" si="284"/>
        <v>3560</v>
      </c>
      <c r="P931" s="99"/>
      <c r="Q931" s="99"/>
      <c r="R931" s="153">
        <f t="shared" si="285"/>
        <v>0</v>
      </c>
      <c r="S931" s="119">
        <f t="shared" si="286"/>
        <v>3410.26</v>
      </c>
      <c r="T931" s="119">
        <f t="shared" si="287"/>
        <v>149.73999999999998</v>
      </c>
      <c r="U931" s="154">
        <f t="shared" si="288"/>
        <v>3560</v>
      </c>
      <c r="V931" s="104"/>
    </row>
    <row r="932" spans="1:22" s="110" customFormat="1" ht="15.75" x14ac:dyDescent="0.25">
      <c r="A932" s="157">
        <v>11</v>
      </c>
      <c r="B932" s="314"/>
      <c r="C932" s="314"/>
      <c r="D932" s="314"/>
      <c r="E932" s="316"/>
      <c r="F932" s="142" t="s">
        <v>1132</v>
      </c>
      <c r="G932" s="99">
        <v>295.97999999999593</v>
      </c>
      <c r="H932" s="99">
        <v>128.02000000000021</v>
      </c>
      <c r="I932" s="99">
        <f t="shared" si="279"/>
        <v>423.99999999999613</v>
      </c>
      <c r="J932" s="102"/>
      <c r="K932" s="102"/>
      <c r="L932" s="153">
        <f t="shared" si="281"/>
        <v>0</v>
      </c>
      <c r="M932" s="153">
        <f t="shared" si="282"/>
        <v>295.97999999999593</v>
      </c>
      <c r="N932" s="153">
        <f t="shared" si="283"/>
        <v>128.02000000000021</v>
      </c>
      <c r="O932" s="153">
        <f t="shared" si="284"/>
        <v>423.99999999999613</v>
      </c>
      <c r="P932" s="99"/>
      <c r="Q932" s="99"/>
      <c r="R932" s="153">
        <f t="shared" si="285"/>
        <v>0</v>
      </c>
      <c r="S932" s="119">
        <f t="shared" si="286"/>
        <v>295.97999999999593</v>
      </c>
      <c r="T932" s="119">
        <f t="shared" si="287"/>
        <v>128.02000000000021</v>
      </c>
      <c r="U932" s="154">
        <f t="shared" si="288"/>
        <v>423.99999999999613</v>
      </c>
      <c r="V932" s="104"/>
    </row>
    <row r="933" spans="1:22" s="110" customFormat="1" ht="15.75" x14ac:dyDescent="0.25">
      <c r="A933" s="157">
        <v>12</v>
      </c>
      <c r="B933" s="314"/>
      <c r="C933" s="314"/>
      <c r="D933" s="314"/>
      <c r="E933" s="316"/>
      <c r="F933" s="142" t="s">
        <v>1133</v>
      </c>
      <c r="G933" s="99">
        <v>8103.1399999999994</v>
      </c>
      <c r="H933" s="99">
        <v>359.8599999999999</v>
      </c>
      <c r="I933" s="99">
        <f t="shared" si="279"/>
        <v>8463</v>
      </c>
      <c r="J933" s="102"/>
      <c r="K933" s="102"/>
      <c r="L933" s="153">
        <f t="shared" si="281"/>
        <v>0</v>
      </c>
      <c r="M933" s="153">
        <f t="shared" si="282"/>
        <v>8103.1399999999994</v>
      </c>
      <c r="N933" s="153">
        <f t="shared" si="283"/>
        <v>359.8599999999999</v>
      </c>
      <c r="O933" s="153">
        <f t="shared" si="284"/>
        <v>8463</v>
      </c>
      <c r="P933" s="99"/>
      <c r="Q933" s="99"/>
      <c r="R933" s="153">
        <f t="shared" si="285"/>
        <v>0</v>
      </c>
      <c r="S933" s="119">
        <f t="shared" si="286"/>
        <v>8103.1399999999994</v>
      </c>
      <c r="T933" s="119">
        <f t="shared" si="287"/>
        <v>359.8599999999999</v>
      </c>
      <c r="U933" s="154">
        <f t="shared" si="288"/>
        <v>8463</v>
      </c>
      <c r="V933" s="104"/>
    </row>
    <row r="934" spans="1:22" s="110" customFormat="1" ht="15.75" x14ac:dyDescent="0.25">
      <c r="A934" s="157">
        <v>13</v>
      </c>
      <c r="B934" s="314"/>
      <c r="C934" s="314"/>
      <c r="D934" s="314"/>
      <c r="E934" s="316"/>
      <c r="F934" s="142" t="s">
        <v>1134</v>
      </c>
      <c r="G934" s="99">
        <v>393.57999999999947</v>
      </c>
      <c r="H934" s="99">
        <v>24.419999999999987</v>
      </c>
      <c r="I934" s="99">
        <f t="shared" si="279"/>
        <v>417.99999999999943</v>
      </c>
      <c r="J934" s="102"/>
      <c r="K934" s="102"/>
      <c r="L934" s="153">
        <f t="shared" si="281"/>
        <v>0</v>
      </c>
      <c r="M934" s="153">
        <f t="shared" si="282"/>
        <v>393.57999999999947</v>
      </c>
      <c r="N934" s="153">
        <f t="shared" si="283"/>
        <v>24.419999999999987</v>
      </c>
      <c r="O934" s="153">
        <f t="shared" si="284"/>
        <v>417.99999999999943</v>
      </c>
      <c r="P934" s="99"/>
      <c r="Q934" s="99"/>
      <c r="R934" s="153">
        <f t="shared" si="285"/>
        <v>0</v>
      </c>
      <c r="S934" s="119">
        <f t="shared" si="286"/>
        <v>393.57999999999947</v>
      </c>
      <c r="T934" s="119">
        <f t="shared" si="287"/>
        <v>24.419999999999987</v>
      </c>
      <c r="U934" s="154">
        <f t="shared" si="288"/>
        <v>417.99999999999943</v>
      </c>
      <c r="V934" s="104"/>
    </row>
    <row r="935" spans="1:22" s="110" customFormat="1" ht="15.75" x14ac:dyDescent="0.25">
      <c r="A935" s="157">
        <v>14</v>
      </c>
      <c r="B935" s="314"/>
      <c r="C935" s="314"/>
      <c r="D935" s="314"/>
      <c r="E935" s="316"/>
      <c r="F935" s="142" t="s">
        <v>1135</v>
      </c>
      <c r="G935" s="99">
        <v>3101.99</v>
      </c>
      <c r="H935" s="99">
        <v>117.0100000000001</v>
      </c>
      <c r="I935" s="99">
        <f t="shared" si="279"/>
        <v>3219</v>
      </c>
      <c r="J935" s="102"/>
      <c r="K935" s="102"/>
      <c r="L935" s="153">
        <f t="shared" si="281"/>
        <v>0</v>
      </c>
      <c r="M935" s="153">
        <f t="shared" si="282"/>
        <v>3101.99</v>
      </c>
      <c r="N935" s="153">
        <f t="shared" si="283"/>
        <v>117.0100000000001</v>
      </c>
      <c r="O935" s="153">
        <f t="shared" si="284"/>
        <v>3219</v>
      </c>
      <c r="P935" s="99"/>
      <c r="Q935" s="99"/>
      <c r="R935" s="153">
        <f t="shared" si="285"/>
        <v>0</v>
      </c>
      <c r="S935" s="119">
        <f t="shared" si="286"/>
        <v>3101.99</v>
      </c>
      <c r="T935" s="119">
        <f t="shared" si="287"/>
        <v>117.0100000000001</v>
      </c>
      <c r="U935" s="154">
        <f t="shared" si="288"/>
        <v>3219</v>
      </c>
      <c r="V935" s="104"/>
    </row>
    <row r="936" spans="1:22" s="110" customFormat="1" ht="15.75" x14ac:dyDescent="0.25">
      <c r="A936" s="157">
        <v>15</v>
      </c>
      <c r="B936" s="314"/>
      <c r="C936" s="314"/>
      <c r="D936" s="314"/>
      <c r="E936" s="317"/>
      <c r="F936" s="142" t="s">
        <v>1136</v>
      </c>
      <c r="G936" s="99">
        <v>27416.450000000008</v>
      </c>
      <c r="H936" s="99">
        <v>1700.55</v>
      </c>
      <c r="I936" s="99">
        <f t="shared" si="279"/>
        <v>29117.000000000007</v>
      </c>
      <c r="J936" s="102"/>
      <c r="K936" s="102"/>
      <c r="L936" s="153">
        <f t="shared" si="281"/>
        <v>0</v>
      </c>
      <c r="M936" s="153">
        <f t="shared" si="282"/>
        <v>27416.450000000008</v>
      </c>
      <c r="N936" s="153">
        <f t="shared" si="283"/>
        <v>1700.55</v>
      </c>
      <c r="O936" s="153">
        <f t="shared" si="284"/>
        <v>29117.000000000007</v>
      </c>
      <c r="P936" s="99"/>
      <c r="Q936" s="99"/>
      <c r="R936" s="153">
        <f t="shared" si="285"/>
        <v>0</v>
      </c>
      <c r="S936" s="119">
        <f t="shared" si="286"/>
        <v>27416.450000000008</v>
      </c>
      <c r="T936" s="119">
        <f t="shared" si="287"/>
        <v>1700.55</v>
      </c>
      <c r="U936" s="154">
        <f t="shared" si="288"/>
        <v>29117.000000000007</v>
      </c>
      <c r="V936" s="104"/>
    </row>
    <row r="937" spans="1:22" s="108" customFormat="1" ht="15.75" x14ac:dyDescent="0.25">
      <c r="A937" s="327" t="s">
        <v>43</v>
      </c>
      <c r="B937" s="328"/>
      <c r="C937" s="328"/>
      <c r="D937" s="328"/>
      <c r="E937" s="329"/>
      <c r="F937" s="138">
        <f>A936</f>
        <v>15</v>
      </c>
      <c r="G937" s="97">
        <f>SUM(G922:G936)</f>
        <v>164235.97</v>
      </c>
      <c r="H937" s="97">
        <f t="shared" ref="H937:U937" si="289">SUM(H922:H936)</f>
        <v>14242.030000000002</v>
      </c>
      <c r="I937" s="97">
        <f t="shared" si="289"/>
        <v>178478.00000000003</v>
      </c>
      <c r="J937" s="97">
        <f t="shared" si="289"/>
        <v>0</v>
      </c>
      <c r="K937" s="97">
        <f t="shared" si="289"/>
        <v>0</v>
      </c>
      <c r="L937" s="97">
        <f t="shared" si="289"/>
        <v>0</v>
      </c>
      <c r="M937" s="97">
        <f t="shared" si="289"/>
        <v>164235.97</v>
      </c>
      <c r="N937" s="97">
        <f t="shared" si="289"/>
        <v>14242.030000000002</v>
      </c>
      <c r="O937" s="97">
        <f t="shared" si="289"/>
        <v>178478.00000000003</v>
      </c>
      <c r="P937" s="97">
        <f t="shared" si="289"/>
        <v>0</v>
      </c>
      <c r="Q937" s="97">
        <f t="shared" si="289"/>
        <v>0</v>
      </c>
      <c r="R937" s="97">
        <f t="shared" si="289"/>
        <v>0</v>
      </c>
      <c r="S937" s="97">
        <f t="shared" si="289"/>
        <v>164235.97</v>
      </c>
      <c r="T937" s="97">
        <f t="shared" si="289"/>
        <v>14242.030000000002</v>
      </c>
      <c r="U937" s="97">
        <f t="shared" si="289"/>
        <v>178478.00000000003</v>
      </c>
      <c r="V937" s="87"/>
    </row>
    <row r="938" spans="1:22" s="110" customFormat="1" ht="15" customHeight="1" x14ac:dyDescent="0.25">
      <c r="A938" s="157">
        <v>1</v>
      </c>
      <c r="B938" s="314" t="s">
        <v>1216</v>
      </c>
      <c r="C938" s="314" t="s">
        <v>5537</v>
      </c>
      <c r="D938" s="314" t="s">
        <v>5537</v>
      </c>
      <c r="E938" s="315" t="s">
        <v>5472</v>
      </c>
      <c r="F938" s="136" t="s">
        <v>316</v>
      </c>
      <c r="G938" s="99">
        <v>6060</v>
      </c>
      <c r="H938" s="99">
        <v>0</v>
      </c>
      <c r="I938" s="99">
        <f t="shared" si="279"/>
        <v>6060</v>
      </c>
      <c r="J938" s="102"/>
      <c r="K938" s="102"/>
      <c r="L938" s="153">
        <f t="shared" si="281"/>
        <v>0</v>
      </c>
      <c r="M938" s="153">
        <f t="shared" si="282"/>
        <v>6060</v>
      </c>
      <c r="N938" s="153">
        <f t="shared" si="283"/>
        <v>0</v>
      </c>
      <c r="O938" s="153">
        <f t="shared" si="284"/>
        <v>6060</v>
      </c>
      <c r="P938" s="99"/>
      <c r="Q938" s="99"/>
      <c r="R938" s="153">
        <f t="shared" si="285"/>
        <v>0</v>
      </c>
      <c r="S938" s="119">
        <f t="shared" si="286"/>
        <v>6060</v>
      </c>
      <c r="T938" s="119">
        <f t="shared" si="287"/>
        <v>0</v>
      </c>
      <c r="U938" s="154">
        <f t="shared" si="288"/>
        <v>6060</v>
      </c>
      <c r="V938" s="104"/>
    </row>
    <row r="939" spans="1:22" s="110" customFormat="1" ht="15.75" x14ac:dyDescent="0.25">
      <c r="A939" s="157">
        <v>2</v>
      </c>
      <c r="B939" s="314"/>
      <c r="C939" s="314"/>
      <c r="D939" s="314"/>
      <c r="E939" s="316"/>
      <c r="F939" s="136" t="s">
        <v>1137</v>
      </c>
      <c r="G939" s="99">
        <v>-14719.529999999999</v>
      </c>
      <c r="H939" s="99">
        <v>-703.4699999999998</v>
      </c>
      <c r="I939" s="99">
        <f t="shared" si="279"/>
        <v>-15422.999999999998</v>
      </c>
      <c r="J939" s="102"/>
      <c r="K939" s="102"/>
      <c r="L939" s="153">
        <f t="shared" si="281"/>
        <v>0</v>
      </c>
      <c r="M939" s="153">
        <f t="shared" si="282"/>
        <v>-14719.529999999999</v>
      </c>
      <c r="N939" s="153">
        <f t="shared" si="283"/>
        <v>-703.4699999999998</v>
      </c>
      <c r="O939" s="153">
        <f t="shared" si="284"/>
        <v>-15422.999999999998</v>
      </c>
      <c r="P939" s="99"/>
      <c r="Q939" s="99"/>
      <c r="R939" s="153">
        <f t="shared" si="285"/>
        <v>0</v>
      </c>
      <c r="S939" s="119">
        <f t="shared" si="286"/>
        <v>-14719.529999999999</v>
      </c>
      <c r="T939" s="119">
        <f t="shared" si="287"/>
        <v>-703.4699999999998</v>
      </c>
      <c r="U939" s="154">
        <f t="shared" si="288"/>
        <v>-15422.999999999998</v>
      </c>
      <c r="V939" s="104"/>
    </row>
    <row r="940" spans="1:22" s="110" customFormat="1" ht="15.75" x14ac:dyDescent="0.25">
      <c r="A940" s="157">
        <v>3</v>
      </c>
      <c r="B940" s="314"/>
      <c r="C940" s="314"/>
      <c r="D940" s="314"/>
      <c r="E940" s="316"/>
      <c r="F940" s="136" t="s">
        <v>1138</v>
      </c>
      <c r="G940" s="99">
        <v>-49885.57</v>
      </c>
      <c r="H940" s="99">
        <v>-3511.4300000000003</v>
      </c>
      <c r="I940" s="99">
        <f t="shared" si="279"/>
        <v>-53397</v>
      </c>
      <c r="J940" s="102"/>
      <c r="K940" s="102"/>
      <c r="L940" s="153">
        <f t="shared" si="281"/>
        <v>0</v>
      </c>
      <c r="M940" s="153">
        <f t="shared" si="282"/>
        <v>-49885.57</v>
      </c>
      <c r="N940" s="153">
        <f t="shared" si="283"/>
        <v>-3511.4300000000003</v>
      </c>
      <c r="O940" s="153">
        <f t="shared" si="284"/>
        <v>-53397</v>
      </c>
      <c r="P940" s="99"/>
      <c r="Q940" s="99"/>
      <c r="R940" s="153">
        <f t="shared" si="285"/>
        <v>0</v>
      </c>
      <c r="S940" s="119">
        <f t="shared" si="286"/>
        <v>-49885.57</v>
      </c>
      <c r="T940" s="119">
        <f t="shared" si="287"/>
        <v>-3511.4300000000003</v>
      </c>
      <c r="U940" s="154">
        <f t="shared" si="288"/>
        <v>-53397</v>
      </c>
      <c r="V940" s="104"/>
    </row>
    <row r="941" spans="1:22" s="110" customFormat="1" ht="15.75" x14ac:dyDescent="0.25">
      <c r="A941" s="157">
        <v>4</v>
      </c>
      <c r="B941" s="314"/>
      <c r="C941" s="314"/>
      <c r="D941" s="314"/>
      <c r="E941" s="316"/>
      <c r="F941" s="136" t="s">
        <v>1139</v>
      </c>
      <c r="G941" s="99">
        <v>7262.4400000000005</v>
      </c>
      <c r="H941" s="99">
        <v>636.55999999999995</v>
      </c>
      <c r="I941" s="99">
        <f t="shared" si="279"/>
        <v>7899</v>
      </c>
      <c r="J941" s="102"/>
      <c r="K941" s="102"/>
      <c r="L941" s="153">
        <f t="shared" si="281"/>
        <v>0</v>
      </c>
      <c r="M941" s="153">
        <f t="shared" si="282"/>
        <v>7262.4400000000005</v>
      </c>
      <c r="N941" s="153">
        <f t="shared" si="283"/>
        <v>636.55999999999995</v>
      </c>
      <c r="O941" s="153">
        <f t="shared" si="284"/>
        <v>7899</v>
      </c>
      <c r="P941" s="99"/>
      <c r="Q941" s="99"/>
      <c r="R941" s="153">
        <f t="shared" si="285"/>
        <v>0</v>
      </c>
      <c r="S941" s="119">
        <f t="shared" si="286"/>
        <v>7262.4400000000005</v>
      </c>
      <c r="T941" s="119">
        <f t="shared" si="287"/>
        <v>636.55999999999995</v>
      </c>
      <c r="U941" s="154">
        <f t="shared" si="288"/>
        <v>7899</v>
      </c>
      <c r="V941" s="104"/>
    </row>
    <row r="942" spans="1:22" s="110" customFormat="1" ht="15.75" x14ac:dyDescent="0.25">
      <c r="A942" s="157">
        <v>5</v>
      </c>
      <c r="B942" s="314"/>
      <c r="C942" s="314"/>
      <c r="D942" s="314"/>
      <c r="E942" s="316"/>
      <c r="F942" s="136" t="s">
        <v>1140</v>
      </c>
      <c r="G942" s="99">
        <v>23350.09</v>
      </c>
      <c r="H942" s="99">
        <v>4133.91</v>
      </c>
      <c r="I942" s="99">
        <f t="shared" si="279"/>
        <v>27484</v>
      </c>
      <c r="J942" s="102"/>
      <c r="K942" s="102"/>
      <c r="L942" s="153">
        <f t="shared" si="281"/>
        <v>0</v>
      </c>
      <c r="M942" s="153">
        <f t="shared" si="282"/>
        <v>23350.09</v>
      </c>
      <c r="N942" s="153">
        <f t="shared" si="283"/>
        <v>4133.91</v>
      </c>
      <c r="O942" s="153">
        <f t="shared" si="284"/>
        <v>27484</v>
      </c>
      <c r="P942" s="99"/>
      <c r="Q942" s="99"/>
      <c r="R942" s="153">
        <f t="shared" si="285"/>
        <v>0</v>
      </c>
      <c r="S942" s="119">
        <f t="shared" si="286"/>
        <v>23350.09</v>
      </c>
      <c r="T942" s="119">
        <f t="shared" si="287"/>
        <v>4133.91</v>
      </c>
      <c r="U942" s="154">
        <f t="shared" si="288"/>
        <v>27484</v>
      </c>
      <c r="V942" s="104"/>
    </row>
    <row r="943" spans="1:22" s="110" customFormat="1" ht="15.75" x14ac:dyDescent="0.25">
      <c r="A943" s="157">
        <v>6</v>
      </c>
      <c r="B943" s="314"/>
      <c r="C943" s="314"/>
      <c r="D943" s="314"/>
      <c r="E943" s="316"/>
      <c r="F943" s="136" t="s">
        <v>1141</v>
      </c>
      <c r="G943" s="99">
        <v>15741.960000000005</v>
      </c>
      <c r="H943" s="99">
        <v>2555.0400000000004</v>
      </c>
      <c r="I943" s="99">
        <f t="shared" si="279"/>
        <v>18297.000000000004</v>
      </c>
      <c r="J943" s="102"/>
      <c r="K943" s="102"/>
      <c r="L943" s="153">
        <f t="shared" si="281"/>
        <v>0</v>
      </c>
      <c r="M943" s="153">
        <f t="shared" si="282"/>
        <v>15741.960000000005</v>
      </c>
      <c r="N943" s="153">
        <f t="shared" si="283"/>
        <v>2555.0400000000004</v>
      </c>
      <c r="O943" s="153">
        <f t="shared" si="284"/>
        <v>18297.000000000004</v>
      </c>
      <c r="P943" s="99"/>
      <c r="Q943" s="99"/>
      <c r="R943" s="153">
        <f t="shared" si="285"/>
        <v>0</v>
      </c>
      <c r="S943" s="119">
        <f t="shared" si="286"/>
        <v>15741.960000000005</v>
      </c>
      <c r="T943" s="119">
        <f t="shared" si="287"/>
        <v>2555.0400000000004</v>
      </c>
      <c r="U943" s="154">
        <f t="shared" si="288"/>
        <v>18297.000000000004</v>
      </c>
      <c r="V943" s="104"/>
    </row>
    <row r="944" spans="1:22" s="110" customFormat="1" ht="15.75" x14ac:dyDescent="0.25">
      <c r="A944" s="157">
        <v>7</v>
      </c>
      <c r="B944" s="314"/>
      <c r="C944" s="314"/>
      <c r="D944" s="314"/>
      <c r="E944" s="316"/>
      <c r="F944" s="136" t="s">
        <v>85</v>
      </c>
      <c r="G944" s="99">
        <v>20324.999999999996</v>
      </c>
      <c r="H944" s="99">
        <v>0</v>
      </c>
      <c r="I944" s="99">
        <f t="shared" si="279"/>
        <v>20324.999999999996</v>
      </c>
      <c r="J944" s="102"/>
      <c r="K944" s="102"/>
      <c r="L944" s="153">
        <f t="shared" si="281"/>
        <v>0</v>
      </c>
      <c r="M944" s="153">
        <f t="shared" si="282"/>
        <v>20324.999999999996</v>
      </c>
      <c r="N944" s="153">
        <f t="shared" si="283"/>
        <v>0</v>
      </c>
      <c r="O944" s="153">
        <f t="shared" si="284"/>
        <v>20324.999999999996</v>
      </c>
      <c r="P944" s="99"/>
      <c r="Q944" s="99"/>
      <c r="R944" s="153">
        <f t="shared" si="285"/>
        <v>0</v>
      </c>
      <c r="S944" s="119">
        <f t="shared" si="286"/>
        <v>20324.999999999996</v>
      </c>
      <c r="T944" s="119">
        <f t="shared" si="287"/>
        <v>0</v>
      </c>
      <c r="U944" s="154">
        <f t="shared" si="288"/>
        <v>20324.999999999996</v>
      </c>
      <c r="V944" s="104"/>
    </row>
    <row r="945" spans="1:22" s="110" customFormat="1" ht="15.75" x14ac:dyDescent="0.25">
      <c r="A945" s="157">
        <v>8</v>
      </c>
      <c r="B945" s="314"/>
      <c r="C945" s="314"/>
      <c r="D945" s="314"/>
      <c r="E945" s="316"/>
      <c r="F945" s="136" t="s">
        <v>314</v>
      </c>
      <c r="G945" s="99">
        <v>-12809.800000000003</v>
      </c>
      <c r="H945" s="99">
        <v>-427.20000000000027</v>
      </c>
      <c r="I945" s="99">
        <f t="shared" si="279"/>
        <v>-13237.000000000004</v>
      </c>
      <c r="J945" s="102"/>
      <c r="K945" s="102"/>
      <c r="L945" s="153">
        <f t="shared" si="281"/>
        <v>0</v>
      </c>
      <c r="M945" s="153">
        <f t="shared" si="282"/>
        <v>-12809.800000000003</v>
      </c>
      <c r="N945" s="153">
        <f t="shared" si="283"/>
        <v>-427.20000000000027</v>
      </c>
      <c r="O945" s="153">
        <f t="shared" si="284"/>
        <v>-13237.000000000004</v>
      </c>
      <c r="P945" s="99"/>
      <c r="Q945" s="99"/>
      <c r="R945" s="153">
        <f t="shared" si="285"/>
        <v>0</v>
      </c>
      <c r="S945" s="119">
        <f t="shared" si="286"/>
        <v>-12809.800000000003</v>
      </c>
      <c r="T945" s="119">
        <f t="shared" si="287"/>
        <v>-427.20000000000027</v>
      </c>
      <c r="U945" s="154">
        <f t="shared" si="288"/>
        <v>-13237.000000000004</v>
      </c>
      <c r="V945" s="104"/>
    </row>
    <row r="946" spans="1:22" s="110" customFormat="1" ht="15.75" x14ac:dyDescent="0.25">
      <c r="A946" s="157">
        <v>9</v>
      </c>
      <c r="B946" s="314"/>
      <c r="C946" s="314"/>
      <c r="D946" s="314"/>
      <c r="E946" s="316"/>
      <c r="F946" s="136" t="s">
        <v>1142</v>
      </c>
      <c r="G946" s="99">
        <v>9276.3099999999977</v>
      </c>
      <c r="H946" s="99">
        <v>808.69</v>
      </c>
      <c r="I946" s="99">
        <f t="shared" si="279"/>
        <v>10084.999999999998</v>
      </c>
      <c r="J946" s="102"/>
      <c r="K946" s="102"/>
      <c r="L946" s="153">
        <f t="shared" si="281"/>
        <v>0</v>
      </c>
      <c r="M946" s="153">
        <f t="shared" si="282"/>
        <v>9276.3099999999977</v>
      </c>
      <c r="N946" s="153">
        <f t="shared" si="283"/>
        <v>808.69</v>
      </c>
      <c r="O946" s="153">
        <f t="shared" si="284"/>
        <v>10084.999999999998</v>
      </c>
      <c r="P946" s="99"/>
      <c r="Q946" s="99"/>
      <c r="R946" s="153">
        <f t="shared" si="285"/>
        <v>0</v>
      </c>
      <c r="S946" s="119">
        <f t="shared" si="286"/>
        <v>9276.3099999999977</v>
      </c>
      <c r="T946" s="119">
        <f t="shared" si="287"/>
        <v>808.69</v>
      </c>
      <c r="U946" s="154">
        <f t="shared" si="288"/>
        <v>10084.999999999998</v>
      </c>
      <c r="V946" s="104"/>
    </row>
    <row r="947" spans="1:22" s="110" customFormat="1" ht="15.75" x14ac:dyDescent="0.25">
      <c r="A947" s="157">
        <v>10</v>
      </c>
      <c r="B947" s="314"/>
      <c r="C947" s="314"/>
      <c r="D947" s="314"/>
      <c r="E947" s="316"/>
      <c r="F947" s="136" t="s">
        <v>1143</v>
      </c>
      <c r="G947" s="99">
        <v>1887.4899999999998</v>
      </c>
      <c r="H947" s="99">
        <v>-53.490000000000009</v>
      </c>
      <c r="I947" s="99">
        <f t="shared" si="279"/>
        <v>1833.9999999999998</v>
      </c>
      <c r="J947" s="102"/>
      <c r="K947" s="102"/>
      <c r="L947" s="153">
        <f t="shared" si="281"/>
        <v>0</v>
      </c>
      <c r="M947" s="153">
        <f t="shared" si="282"/>
        <v>1887.4899999999998</v>
      </c>
      <c r="N947" s="153">
        <f t="shared" si="283"/>
        <v>-53.490000000000009</v>
      </c>
      <c r="O947" s="153">
        <f t="shared" si="284"/>
        <v>1833.9999999999998</v>
      </c>
      <c r="P947" s="99"/>
      <c r="Q947" s="99"/>
      <c r="R947" s="153">
        <f t="shared" si="285"/>
        <v>0</v>
      </c>
      <c r="S947" s="119">
        <f t="shared" si="286"/>
        <v>1887.4899999999998</v>
      </c>
      <c r="T947" s="119">
        <f t="shared" si="287"/>
        <v>-53.490000000000009</v>
      </c>
      <c r="U947" s="154">
        <f t="shared" si="288"/>
        <v>1833.9999999999998</v>
      </c>
      <c r="V947" s="104"/>
    </row>
    <row r="948" spans="1:22" s="110" customFormat="1" ht="15.75" x14ac:dyDescent="0.25">
      <c r="A948" s="157">
        <v>11</v>
      </c>
      <c r="B948" s="314"/>
      <c r="C948" s="314"/>
      <c r="D948" s="314"/>
      <c r="E948" s="316"/>
      <c r="F948" s="136" t="s">
        <v>1144</v>
      </c>
      <c r="G948" s="99">
        <v>11416.589999999998</v>
      </c>
      <c r="H948" s="99">
        <v>852.41000000000008</v>
      </c>
      <c r="I948" s="99">
        <f t="shared" si="279"/>
        <v>12268.999999999998</v>
      </c>
      <c r="J948" s="102"/>
      <c r="K948" s="102"/>
      <c r="L948" s="153">
        <f t="shared" si="281"/>
        <v>0</v>
      </c>
      <c r="M948" s="153">
        <f t="shared" si="282"/>
        <v>11416.589999999998</v>
      </c>
      <c r="N948" s="153">
        <f t="shared" si="283"/>
        <v>852.41000000000008</v>
      </c>
      <c r="O948" s="153">
        <f t="shared" si="284"/>
        <v>12268.999999999998</v>
      </c>
      <c r="P948" s="99"/>
      <c r="Q948" s="99"/>
      <c r="R948" s="153">
        <f t="shared" si="285"/>
        <v>0</v>
      </c>
      <c r="S948" s="119">
        <f t="shared" si="286"/>
        <v>11416.589999999998</v>
      </c>
      <c r="T948" s="119">
        <f t="shared" si="287"/>
        <v>852.41000000000008</v>
      </c>
      <c r="U948" s="154">
        <f t="shared" si="288"/>
        <v>12268.999999999998</v>
      </c>
      <c r="V948" s="104"/>
    </row>
    <row r="949" spans="1:22" s="110" customFormat="1" ht="15.75" x14ac:dyDescent="0.25">
      <c r="A949" s="157">
        <v>12</v>
      </c>
      <c r="B949" s="314"/>
      <c r="C949" s="314"/>
      <c r="D949" s="314"/>
      <c r="E949" s="316"/>
      <c r="F949" s="136" t="s">
        <v>1145</v>
      </c>
      <c r="G949" s="99">
        <v>4697.8900000000012</v>
      </c>
      <c r="H949" s="99">
        <v>358.10999999999979</v>
      </c>
      <c r="I949" s="99">
        <f t="shared" si="279"/>
        <v>5056.0000000000009</v>
      </c>
      <c r="J949" s="102"/>
      <c r="K949" s="102"/>
      <c r="L949" s="153">
        <f t="shared" si="281"/>
        <v>0</v>
      </c>
      <c r="M949" s="153">
        <f t="shared" si="282"/>
        <v>4697.8900000000012</v>
      </c>
      <c r="N949" s="153">
        <f t="shared" si="283"/>
        <v>358.10999999999979</v>
      </c>
      <c r="O949" s="153">
        <f t="shared" si="284"/>
        <v>5056.0000000000009</v>
      </c>
      <c r="P949" s="99"/>
      <c r="Q949" s="99"/>
      <c r="R949" s="153">
        <f t="shared" si="285"/>
        <v>0</v>
      </c>
      <c r="S949" s="119">
        <f t="shared" si="286"/>
        <v>4697.8900000000012</v>
      </c>
      <c r="T949" s="119">
        <f t="shared" si="287"/>
        <v>358.10999999999979</v>
      </c>
      <c r="U949" s="154">
        <f t="shared" si="288"/>
        <v>5056.0000000000009</v>
      </c>
      <c r="V949" s="104"/>
    </row>
    <row r="950" spans="1:22" s="110" customFormat="1" ht="15.75" x14ac:dyDescent="0.25">
      <c r="A950" s="157">
        <v>13</v>
      </c>
      <c r="B950" s="314"/>
      <c r="C950" s="314"/>
      <c r="D950" s="314"/>
      <c r="E950" s="316"/>
      <c r="F950" s="136" t="s">
        <v>1146</v>
      </c>
      <c r="G950" s="99">
        <v>29157.62</v>
      </c>
      <c r="H950" s="99">
        <v>2328.38</v>
      </c>
      <c r="I950" s="99">
        <f t="shared" si="279"/>
        <v>31486</v>
      </c>
      <c r="J950" s="102"/>
      <c r="K950" s="102"/>
      <c r="L950" s="153">
        <f t="shared" si="281"/>
        <v>0</v>
      </c>
      <c r="M950" s="153">
        <f t="shared" si="282"/>
        <v>29157.62</v>
      </c>
      <c r="N950" s="153">
        <f t="shared" si="283"/>
        <v>2328.38</v>
      </c>
      <c r="O950" s="153">
        <f t="shared" si="284"/>
        <v>31486</v>
      </c>
      <c r="P950" s="99"/>
      <c r="Q950" s="99"/>
      <c r="R950" s="153">
        <f t="shared" si="285"/>
        <v>0</v>
      </c>
      <c r="S950" s="119">
        <f t="shared" si="286"/>
        <v>29157.62</v>
      </c>
      <c r="T950" s="119">
        <f t="shared" si="287"/>
        <v>2328.38</v>
      </c>
      <c r="U950" s="154">
        <f t="shared" si="288"/>
        <v>31486</v>
      </c>
      <c r="V950" s="104"/>
    </row>
    <row r="951" spans="1:22" s="110" customFormat="1" ht="15.75" x14ac:dyDescent="0.25">
      <c r="A951" s="157">
        <v>14</v>
      </c>
      <c r="B951" s="314"/>
      <c r="C951" s="314"/>
      <c r="D951" s="314"/>
      <c r="E951" s="316"/>
      <c r="F951" s="136" t="s">
        <v>1147</v>
      </c>
      <c r="G951" s="99">
        <v>7709.17</v>
      </c>
      <c r="H951" s="99">
        <v>1289.83</v>
      </c>
      <c r="I951" s="99">
        <f t="shared" si="279"/>
        <v>8999</v>
      </c>
      <c r="J951" s="102"/>
      <c r="K951" s="102"/>
      <c r="L951" s="153">
        <f t="shared" si="281"/>
        <v>0</v>
      </c>
      <c r="M951" s="153">
        <f t="shared" si="282"/>
        <v>7709.17</v>
      </c>
      <c r="N951" s="153">
        <f t="shared" si="283"/>
        <v>1289.83</v>
      </c>
      <c r="O951" s="153">
        <f t="shared" si="284"/>
        <v>8999</v>
      </c>
      <c r="P951" s="99"/>
      <c r="Q951" s="99"/>
      <c r="R951" s="153">
        <f t="shared" si="285"/>
        <v>0</v>
      </c>
      <c r="S951" s="119">
        <f t="shared" si="286"/>
        <v>7709.17</v>
      </c>
      <c r="T951" s="119">
        <f t="shared" si="287"/>
        <v>1289.83</v>
      </c>
      <c r="U951" s="154">
        <f t="shared" si="288"/>
        <v>8999</v>
      </c>
      <c r="V951" s="104"/>
    </row>
    <row r="952" spans="1:22" s="110" customFormat="1" ht="15.75" x14ac:dyDescent="0.25">
      <c r="A952" s="157">
        <v>15</v>
      </c>
      <c r="B952" s="314"/>
      <c r="C952" s="314"/>
      <c r="D952" s="314"/>
      <c r="E952" s="317"/>
      <c r="F952" s="136" t="s">
        <v>1148</v>
      </c>
      <c r="G952" s="99">
        <v>4303.83</v>
      </c>
      <c r="H952" s="99">
        <v>1424.1700000000003</v>
      </c>
      <c r="I952" s="99">
        <f t="shared" si="279"/>
        <v>5728</v>
      </c>
      <c r="J952" s="102"/>
      <c r="K952" s="102"/>
      <c r="L952" s="153">
        <f t="shared" si="281"/>
        <v>0</v>
      </c>
      <c r="M952" s="153">
        <f t="shared" si="282"/>
        <v>4303.83</v>
      </c>
      <c r="N952" s="153">
        <f t="shared" si="283"/>
        <v>1424.1700000000003</v>
      </c>
      <c r="O952" s="153">
        <f t="shared" si="284"/>
        <v>5728</v>
      </c>
      <c r="P952" s="99"/>
      <c r="Q952" s="99"/>
      <c r="R952" s="153">
        <f t="shared" si="285"/>
        <v>0</v>
      </c>
      <c r="S952" s="119">
        <f t="shared" si="286"/>
        <v>4303.83</v>
      </c>
      <c r="T952" s="119">
        <f t="shared" si="287"/>
        <v>1424.1700000000003</v>
      </c>
      <c r="U952" s="154">
        <f t="shared" si="288"/>
        <v>5728</v>
      </c>
      <c r="V952" s="104"/>
    </row>
    <row r="953" spans="1:22" s="108" customFormat="1" ht="15.75" x14ac:dyDescent="0.25">
      <c r="A953" s="327" t="s">
        <v>43</v>
      </c>
      <c r="B953" s="328"/>
      <c r="C953" s="328"/>
      <c r="D953" s="328"/>
      <c r="E953" s="329"/>
      <c r="F953" s="138">
        <f>A952</f>
        <v>15</v>
      </c>
      <c r="G953" s="97">
        <f>SUM(G938:G952)</f>
        <v>63773.489999999991</v>
      </c>
      <c r="H953" s="97">
        <f t="shared" ref="H953:U953" si="290">SUM(H938:H952)</f>
        <v>9691.51</v>
      </c>
      <c r="I953" s="97">
        <f t="shared" si="290"/>
        <v>73465</v>
      </c>
      <c r="J953" s="97">
        <f t="shared" si="290"/>
        <v>0</v>
      </c>
      <c r="K953" s="97">
        <f t="shared" si="290"/>
        <v>0</v>
      </c>
      <c r="L953" s="97">
        <f t="shared" si="290"/>
        <v>0</v>
      </c>
      <c r="M953" s="97">
        <f t="shared" si="290"/>
        <v>63773.489999999991</v>
      </c>
      <c r="N953" s="97">
        <f t="shared" si="290"/>
        <v>9691.51</v>
      </c>
      <c r="O953" s="97">
        <f t="shared" si="290"/>
        <v>73465</v>
      </c>
      <c r="P953" s="97">
        <f t="shared" si="290"/>
        <v>0</v>
      </c>
      <c r="Q953" s="97">
        <f t="shared" si="290"/>
        <v>0</v>
      </c>
      <c r="R953" s="97">
        <f t="shared" si="290"/>
        <v>0</v>
      </c>
      <c r="S953" s="97">
        <f t="shared" si="290"/>
        <v>63773.489999999991</v>
      </c>
      <c r="T953" s="97">
        <f t="shared" si="290"/>
        <v>9691.51</v>
      </c>
      <c r="U953" s="97">
        <f t="shared" si="290"/>
        <v>73465</v>
      </c>
      <c r="V953" s="87"/>
    </row>
    <row r="954" spans="1:22" s="110" customFormat="1" ht="15" customHeight="1" x14ac:dyDescent="0.25">
      <c r="A954" s="157">
        <v>1</v>
      </c>
      <c r="B954" s="314" t="s">
        <v>1216</v>
      </c>
      <c r="C954" s="314" t="s">
        <v>5537</v>
      </c>
      <c r="D954" s="314" t="s">
        <v>5537</v>
      </c>
      <c r="E954" s="314" t="s">
        <v>5559</v>
      </c>
      <c r="F954" s="136" t="s">
        <v>1149</v>
      </c>
      <c r="G954" s="99">
        <v>0</v>
      </c>
      <c r="H954" s="99">
        <v>0</v>
      </c>
      <c r="I954" s="99">
        <f t="shared" si="279"/>
        <v>0</v>
      </c>
      <c r="J954" s="102"/>
      <c r="K954" s="102"/>
      <c r="L954" s="153">
        <f t="shared" si="281"/>
        <v>0</v>
      </c>
      <c r="M954" s="153">
        <f t="shared" si="282"/>
        <v>0</v>
      </c>
      <c r="N954" s="153">
        <f t="shared" si="283"/>
        <v>0</v>
      </c>
      <c r="O954" s="153">
        <f t="shared" si="284"/>
        <v>0</v>
      </c>
      <c r="P954" s="99"/>
      <c r="Q954" s="99"/>
      <c r="R954" s="153">
        <f t="shared" si="285"/>
        <v>0</v>
      </c>
      <c r="S954" s="119">
        <f t="shared" si="286"/>
        <v>0</v>
      </c>
      <c r="T954" s="119">
        <f t="shared" si="287"/>
        <v>0</v>
      </c>
      <c r="U954" s="154">
        <f t="shared" si="288"/>
        <v>0</v>
      </c>
      <c r="V954" s="104"/>
    </row>
    <row r="955" spans="1:22" s="110" customFormat="1" ht="15.75" x14ac:dyDescent="0.25">
      <c r="A955" s="157">
        <v>2</v>
      </c>
      <c r="B955" s="314"/>
      <c r="C955" s="314"/>
      <c r="D955" s="314"/>
      <c r="E955" s="314"/>
      <c r="F955" s="136" t="s">
        <v>210</v>
      </c>
      <c r="G955" s="99">
        <v>46425.59</v>
      </c>
      <c r="H955" s="99">
        <v>7142.4100000000008</v>
      </c>
      <c r="I955" s="99">
        <f t="shared" si="279"/>
        <v>53568</v>
      </c>
      <c r="J955" s="102"/>
      <c r="K955" s="102"/>
      <c r="L955" s="153">
        <f t="shared" si="281"/>
        <v>0</v>
      </c>
      <c r="M955" s="153">
        <f t="shared" si="282"/>
        <v>46425.59</v>
      </c>
      <c r="N955" s="153">
        <f t="shared" si="283"/>
        <v>7142.4100000000008</v>
      </c>
      <c r="O955" s="153">
        <f t="shared" si="284"/>
        <v>53568</v>
      </c>
      <c r="P955" s="99"/>
      <c r="Q955" s="99"/>
      <c r="R955" s="153">
        <f t="shared" si="285"/>
        <v>0</v>
      </c>
      <c r="S955" s="119">
        <f t="shared" si="286"/>
        <v>46425.59</v>
      </c>
      <c r="T955" s="119">
        <f t="shared" si="287"/>
        <v>7142.4100000000008</v>
      </c>
      <c r="U955" s="154">
        <f t="shared" si="288"/>
        <v>53568</v>
      </c>
      <c r="V955" s="104"/>
    </row>
    <row r="956" spans="1:22" s="110" customFormat="1" ht="15.75" x14ac:dyDescent="0.25">
      <c r="A956" s="157">
        <v>3</v>
      </c>
      <c r="B956" s="314"/>
      <c r="C956" s="314"/>
      <c r="D956" s="314"/>
      <c r="E956" s="314"/>
      <c r="F956" s="136" t="s">
        <v>211</v>
      </c>
      <c r="G956" s="99">
        <v>9636.67</v>
      </c>
      <c r="H956" s="99">
        <v>17014.329999999998</v>
      </c>
      <c r="I956" s="99">
        <f t="shared" si="279"/>
        <v>26651</v>
      </c>
      <c r="J956" s="102"/>
      <c r="K956" s="102"/>
      <c r="L956" s="153">
        <f t="shared" si="281"/>
        <v>0</v>
      </c>
      <c r="M956" s="153">
        <f t="shared" si="282"/>
        <v>9636.67</v>
      </c>
      <c r="N956" s="153">
        <f t="shared" si="283"/>
        <v>17014.329999999998</v>
      </c>
      <c r="O956" s="153">
        <f t="shared" si="284"/>
        <v>26651</v>
      </c>
      <c r="P956" s="99"/>
      <c r="Q956" s="99"/>
      <c r="R956" s="153">
        <f t="shared" si="285"/>
        <v>0</v>
      </c>
      <c r="S956" s="119">
        <f t="shared" si="286"/>
        <v>9636.67</v>
      </c>
      <c r="T956" s="119">
        <f t="shared" si="287"/>
        <v>17014.329999999998</v>
      </c>
      <c r="U956" s="154">
        <f t="shared" si="288"/>
        <v>26651</v>
      </c>
      <c r="V956" s="104"/>
    </row>
    <row r="957" spans="1:22" s="110" customFormat="1" ht="15.75" x14ac:dyDescent="0.25">
      <c r="A957" s="157">
        <v>4</v>
      </c>
      <c r="B957" s="314"/>
      <c r="C957" s="314"/>
      <c r="D957" s="314"/>
      <c r="E957" s="314"/>
      <c r="F957" s="136" t="s">
        <v>1150</v>
      </c>
      <c r="G957" s="99">
        <v>25313.349999999991</v>
      </c>
      <c r="H957" s="99">
        <v>3253.65</v>
      </c>
      <c r="I957" s="99">
        <f t="shared" si="279"/>
        <v>28566.999999999993</v>
      </c>
      <c r="J957" s="102"/>
      <c r="K957" s="102"/>
      <c r="L957" s="153">
        <f t="shared" si="281"/>
        <v>0</v>
      </c>
      <c r="M957" s="153">
        <f t="shared" si="282"/>
        <v>25313.349999999991</v>
      </c>
      <c r="N957" s="153">
        <f t="shared" si="283"/>
        <v>3253.65</v>
      </c>
      <c r="O957" s="153">
        <f t="shared" si="284"/>
        <v>28566.999999999993</v>
      </c>
      <c r="P957" s="99"/>
      <c r="Q957" s="99"/>
      <c r="R957" s="153">
        <f t="shared" si="285"/>
        <v>0</v>
      </c>
      <c r="S957" s="119">
        <f t="shared" si="286"/>
        <v>25313.349999999991</v>
      </c>
      <c r="T957" s="119">
        <f t="shared" si="287"/>
        <v>3253.65</v>
      </c>
      <c r="U957" s="154">
        <f t="shared" si="288"/>
        <v>28566.999999999993</v>
      </c>
      <c r="V957" s="104"/>
    </row>
    <row r="958" spans="1:22" s="110" customFormat="1" ht="15.75" x14ac:dyDescent="0.25">
      <c r="A958" s="157">
        <v>5</v>
      </c>
      <c r="B958" s="314"/>
      <c r="C958" s="314"/>
      <c r="D958" s="314"/>
      <c r="E958" s="314"/>
      <c r="F958" s="136" t="s">
        <v>1151</v>
      </c>
      <c r="G958" s="99">
        <v>45160.830000000009</v>
      </c>
      <c r="H958" s="99">
        <v>1812.17</v>
      </c>
      <c r="I958" s="99">
        <f t="shared" si="279"/>
        <v>46973.000000000007</v>
      </c>
      <c r="J958" s="102"/>
      <c r="K958" s="102"/>
      <c r="L958" s="153">
        <f t="shared" si="281"/>
        <v>0</v>
      </c>
      <c r="M958" s="153">
        <f t="shared" si="282"/>
        <v>45160.830000000009</v>
      </c>
      <c r="N958" s="153">
        <f t="shared" si="283"/>
        <v>1812.17</v>
      </c>
      <c r="O958" s="153">
        <f t="shared" si="284"/>
        <v>46973.000000000007</v>
      </c>
      <c r="P958" s="99"/>
      <c r="Q958" s="99"/>
      <c r="R958" s="153">
        <f t="shared" si="285"/>
        <v>0</v>
      </c>
      <c r="S958" s="119">
        <f t="shared" si="286"/>
        <v>45160.830000000009</v>
      </c>
      <c r="T958" s="119">
        <f t="shared" si="287"/>
        <v>1812.17</v>
      </c>
      <c r="U958" s="154">
        <f t="shared" si="288"/>
        <v>46973.000000000007</v>
      </c>
      <c r="V958" s="104"/>
    </row>
    <row r="959" spans="1:22" s="110" customFormat="1" ht="15.75" x14ac:dyDescent="0.25">
      <c r="A959" s="157">
        <v>6</v>
      </c>
      <c r="B959" s="314"/>
      <c r="C959" s="314"/>
      <c r="D959" s="314"/>
      <c r="E959" s="314"/>
      <c r="F959" s="136" t="s">
        <v>1152</v>
      </c>
      <c r="G959" s="99">
        <v>14741.630000000003</v>
      </c>
      <c r="H959" s="99">
        <v>1361.37</v>
      </c>
      <c r="I959" s="99">
        <f t="shared" si="279"/>
        <v>16103.000000000004</v>
      </c>
      <c r="J959" s="102"/>
      <c r="K959" s="102"/>
      <c r="L959" s="153">
        <f t="shared" si="281"/>
        <v>0</v>
      </c>
      <c r="M959" s="153">
        <f t="shared" si="282"/>
        <v>14741.630000000003</v>
      </c>
      <c r="N959" s="153">
        <f t="shared" si="283"/>
        <v>1361.37</v>
      </c>
      <c r="O959" s="153">
        <f t="shared" si="284"/>
        <v>16103.000000000004</v>
      </c>
      <c r="P959" s="99"/>
      <c r="Q959" s="99"/>
      <c r="R959" s="153">
        <f t="shared" si="285"/>
        <v>0</v>
      </c>
      <c r="S959" s="119">
        <f t="shared" si="286"/>
        <v>14741.630000000003</v>
      </c>
      <c r="T959" s="119">
        <f t="shared" si="287"/>
        <v>1361.37</v>
      </c>
      <c r="U959" s="154">
        <f t="shared" si="288"/>
        <v>16103.000000000004</v>
      </c>
      <c r="V959" s="104"/>
    </row>
    <row r="960" spans="1:22" s="110" customFormat="1" ht="15.75" x14ac:dyDescent="0.25">
      <c r="A960" s="157">
        <v>7</v>
      </c>
      <c r="B960" s="314"/>
      <c r="C960" s="314"/>
      <c r="D960" s="314"/>
      <c r="E960" s="314"/>
      <c r="F960" s="136" t="s">
        <v>1153</v>
      </c>
      <c r="G960" s="99">
        <v>24995.040000000001</v>
      </c>
      <c r="H960" s="99">
        <v>1999.96</v>
      </c>
      <c r="I960" s="99">
        <f t="shared" si="279"/>
        <v>26995</v>
      </c>
      <c r="J960" s="102"/>
      <c r="K960" s="102"/>
      <c r="L960" s="153">
        <f t="shared" si="281"/>
        <v>0</v>
      </c>
      <c r="M960" s="153">
        <f t="shared" si="282"/>
        <v>24995.040000000001</v>
      </c>
      <c r="N960" s="153">
        <f t="shared" si="283"/>
        <v>1999.96</v>
      </c>
      <c r="O960" s="153">
        <f t="shared" si="284"/>
        <v>26995</v>
      </c>
      <c r="P960" s="99"/>
      <c r="Q960" s="99"/>
      <c r="R960" s="153">
        <f t="shared" si="285"/>
        <v>0</v>
      </c>
      <c r="S960" s="119">
        <f t="shared" si="286"/>
        <v>24995.040000000001</v>
      </c>
      <c r="T960" s="119">
        <f t="shared" si="287"/>
        <v>1999.96</v>
      </c>
      <c r="U960" s="154">
        <f t="shared" si="288"/>
        <v>26995</v>
      </c>
      <c r="V960" s="104"/>
    </row>
    <row r="961" spans="1:22" s="110" customFormat="1" ht="15.75" x14ac:dyDescent="0.25">
      <c r="A961" s="157">
        <v>8</v>
      </c>
      <c r="B961" s="314"/>
      <c r="C961" s="314"/>
      <c r="D961" s="314"/>
      <c r="E961" s="314"/>
      <c r="F961" s="136" t="s">
        <v>1154</v>
      </c>
      <c r="G961" s="99">
        <v>8594.5400000000009</v>
      </c>
      <c r="H961" s="99">
        <v>1003.46</v>
      </c>
      <c r="I961" s="99">
        <f t="shared" si="279"/>
        <v>9598</v>
      </c>
      <c r="J961" s="102"/>
      <c r="K961" s="102"/>
      <c r="L961" s="153">
        <f t="shared" si="281"/>
        <v>0</v>
      </c>
      <c r="M961" s="153">
        <f t="shared" si="282"/>
        <v>8594.5400000000009</v>
      </c>
      <c r="N961" s="153">
        <f t="shared" si="283"/>
        <v>1003.46</v>
      </c>
      <c r="O961" s="153">
        <f t="shared" si="284"/>
        <v>9598</v>
      </c>
      <c r="P961" s="99"/>
      <c r="Q961" s="99"/>
      <c r="R961" s="153">
        <f t="shared" si="285"/>
        <v>0</v>
      </c>
      <c r="S961" s="119">
        <f t="shared" si="286"/>
        <v>8594.5400000000009</v>
      </c>
      <c r="T961" s="119">
        <f t="shared" si="287"/>
        <v>1003.46</v>
      </c>
      <c r="U961" s="154">
        <f t="shared" si="288"/>
        <v>9598</v>
      </c>
      <c r="V961" s="104"/>
    </row>
    <row r="962" spans="1:22" s="110" customFormat="1" ht="15.75" x14ac:dyDescent="0.25">
      <c r="A962" s="157">
        <v>9</v>
      </c>
      <c r="B962" s="314"/>
      <c r="C962" s="314"/>
      <c r="D962" s="314"/>
      <c r="E962" s="314"/>
      <c r="F962" s="136" t="s">
        <v>1155</v>
      </c>
      <c r="G962" s="99">
        <v>28787.529999999995</v>
      </c>
      <c r="H962" s="99">
        <v>1251.4699999999998</v>
      </c>
      <c r="I962" s="99">
        <f t="shared" si="279"/>
        <v>30038.999999999996</v>
      </c>
      <c r="J962" s="102"/>
      <c r="K962" s="102"/>
      <c r="L962" s="153">
        <f t="shared" si="281"/>
        <v>0</v>
      </c>
      <c r="M962" s="153">
        <f t="shared" si="282"/>
        <v>28787.529999999995</v>
      </c>
      <c r="N962" s="153">
        <f t="shared" si="283"/>
        <v>1251.4699999999998</v>
      </c>
      <c r="O962" s="153">
        <f t="shared" si="284"/>
        <v>30038.999999999996</v>
      </c>
      <c r="P962" s="99"/>
      <c r="Q962" s="99"/>
      <c r="R962" s="153">
        <f t="shared" si="285"/>
        <v>0</v>
      </c>
      <c r="S962" s="119">
        <f t="shared" si="286"/>
        <v>28787.529999999995</v>
      </c>
      <c r="T962" s="119">
        <f t="shared" si="287"/>
        <v>1251.4699999999998</v>
      </c>
      <c r="U962" s="154">
        <f t="shared" si="288"/>
        <v>30038.999999999996</v>
      </c>
      <c r="V962" s="104"/>
    </row>
    <row r="963" spans="1:22" s="110" customFormat="1" ht="15.75" x14ac:dyDescent="0.25">
      <c r="A963" s="157">
        <v>10</v>
      </c>
      <c r="B963" s="314"/>
      <c r="C963" s="314"/>
      <c r="D963" s="314"/>
      <c r="E963" s="314"/>
      <c r="F963" s="136" t="s">
        <v>1156</v>
      </c>
      <c r="G963" s="99">
        <v>24331.57</v>
      </c>
      <c r="H963" s="99">
        <v>899.43</v>
      </c>
      <c r="I963" s="99">
        <f t="shared" si="279"/>
        <v>25231</v>
      </c>
      <c r="J963" s="102"/>
      <c r="K963" s="102"/>
      <c r="L963" s="153">
        <f t="shared" si="281"/>
        <v>0</v>
      </c>
      <c r="M963" s="153">
        <f t="shared" si="282"/>
        <v>24331.57</v>
      </c>
      <c r="N963" s="153">
        <f t="shared" si="283"/>
        <v>899.43</v>
      </c>
      <c r="O963" s="153">
        <f t="shared" si="284"/>
        <v>25231</v>
      </c>
      <c r="P963" s="99"/>
      <c r="Q963" s="99"/>
      <c r="R963" s="153">
        <f t="shared" si="285"/>
        <v>0</v>
      </c>
      <c r="S963" s="119">
        <f t="shared" si="286"/>
        <v>24331.57</v>
      </c>
      <c r="T963" s="119">
        <f t="shared" si="287"/>
        <v>899.43</v>
      </c>
      <c r="U963" s="154">
        <f t="shared" si="288"/>
        <v>25231</v>
      </c>
      <c r="V963" s="104"/>
    </row>
    <row r="964" spans="1:22" s="110" customFormat="1" ht="15.75" x14ac:dyDescent="0.25">
      <c r="A964" s="157">
        <v>11</v>
      </c>
      <c r="B964" s="314"/>
      <c r="C964" s="314"/>
      <c r="D964" s="314"/>
      <c r="E964" s="314"/>
      <c r="F964" s="136" t="s">
        <v>1157</v>
      </c>
      <c r="G964" s="99">
        <v>24221.3</v>
      </c>
      <c r="H964" s="99">
        <v>2164.6999999999998</v>
      </c>
      <c r="I964" s="99">
        <f t="shared" si="279"/>
        <v>26386</v>
      </c>
      <c r="J964" s="102"/>
      <c r="K964" s="102"/>
      <c r="L964" s="153">
        <f t="shared" si="281"/>
        <v>0</v>
      </c>
      <c r="M964" s="153">
        <f t="shared" si="282"/>
        <v>24221.3</v>
      </c>
      <c r="N964" s="153">
        <f t="shared" si="283"/>
        <v>2164.6999999999998</v>
      </c>
      <c r="O964" s="153">
        <f t="shared" si="284"/>
        <v>26386</v>
      </c>
      <c r="P964" s="99"/>
      <c r="Q964" s="99"/>
      <c r="R964" s="153">
        <f t="shared" si="285"/>
        <v>0</v>
      </c>
      <c r="S964" s="119">
        <f t="shared" si="286"/>
        <v>24221.3</v>
      </c>
      <c r="T964" s="119">
        <f t="shared" si="287"/>
        <v>2164.6999999999998</v>
      </c>
      <c r="U964" s="154">
        <f t="shared" si="288"/>
        <v>26386</v>
      </c>
      <c r="V964" s="104"/>
    </row>
    <row r="965" spans="1:22" s="110" customFormat="1" ht="15.75" x14ac:dyDescent="0.25">
      <c r="A965" s="157">
        <v>12</v>
      </c>
      <c r="B965" s="314"/>
      <c r="C965" s="314"/>
      <c r="D965" s="314"/>
      <c r="E965" s="314"/>
      <c r="F965" s="136" t="s">
        <v>1158</v>
      </c>
      <c r="G965" s="99">
        <v>0</v>
      </c>
      <c r="H965" s="99">
        <v>0</v>
      </c>
      <c r="I965" s="99">
        <f t="shared" si="279"/>
        <v>0</v>
      </c>
      <c r="J965" s="102"/>
      <c r="K965" s="102"/>
      <c r="L965" s="153">
        <f t="shared" si="281"/>
        <v>0</v>
      </c>
      <c r="M965" s="153">
        <f t="shared" si="282"/>
        <v>0</v>
      </c>
      <c r="N965" s="153">
        <f t="shared" si="283"/>
        <v>0</v>
      </c>
      <c r="O965" s="153">
        <f t="shared" si="284"/>
        <v>0</v>
      </c>
      <c r="P965" s="99"/>
      <c r="Q965" s="99"/>
      <c r="R965" s="153">
        <f t="shared" si="285"/>
        <v>0</v>
      </c>
      <c r="S965" s="119">
        <f t="shared" si="286"/>
        <v>0</v>
      </c>
      <c r="T965" s="119">
        <f t="shared" si="287"/>
        <v>0</v>
      </c>
      <c r="U965" s="154">
        <f t="shared" si="288"/>
        <v>0</v>
      </c>
      <c r="V965" s="104"/>
    </row>
    <row r="966" spans="1:22" s="110" customFormat="1" ht="15.75" x14ac:dyDescent="0.25">
      <c r="A966" s="157">
        <v>13</v>
      </c>
      <c r="B966" s="314"/>
      <c r="C966" s="314"/>
      <c r="D966" s="314"/>
      <c r="E966" s="314"/>
      <c r="F966" s="136" t="s">
        <v>1159</v>
      </c>
      <c r="G966" s="99">
        <v>11977.119999999999</v>
      </c>
      <c r="H966" s="99">
        <v>1010.8799999999999</v>
      </c>
      <c r="I966" s="99">
        <f t="shared" si="279"/>
        <v>12987.999999999998</v>
      </c>
      <c r="J966" s="102"/>
      <c r="K966" s="102"/>
      <c r="L966" s="153">
        <f t="shared" si="281"/>
        <v>0</v>
      </c>
      <c r="M966" s="153">
        <f t="shared" si="282"/>
        <v>11977.119999999999</v>
      </c>
      <c r="N966" s="153">
        <f t="shared" si="283"/>
        <v>1010.8799999999999</v>
      </c>
      <c r="O966" s="153">
        <f t="shared" si="284"/>
        <v>12987.999999999998</v>
      </c>
      <c r="P966" s="99"/>
      <c r="Q966" s="99"/>
      <c r="R966" s="153">
        <f t="shared" si="285"/>
        <v>0</v>
      </c>
      <c r="S966" s="119">
        <f t="shared" si="286"/>
        <v>11977.119999999999</v>
      </c>
      <c r="T966" s="119">
        <f t="shared" si="287"/>
        <v>1010.8799999999999</v>
      </c>
      <c r="U966" s="154">
        <f t="shared" si="288"/>
        <v>12987.999999999998</v>
      </c>
      <c r="V966" s="104"/>
    </row>
    <row r="967" spans="1:22" s="110" customFormat="1" ht="15.75" x14ac:dyDescent="0.25">
      <c r="A967" s="157">
        <v>14</v>
      </c>
      <c r="B967" s="314"/>
      <c r="C967" s="314"/>
      <c r="D967" s="314"/>
      <c r="E967" s="314"/>
      <c r="F967" s="136" t="s">
        <v>1160</v>
      </c>
      <c r="G967" s="99">
        <v>15351.199999999997</v>
      </c>
      <c r="H967" s="99">
        <v>1175.8</v>
      </c>
      <c r="I967" s="99">
        <f t="shared" si="279"/>
        <v>16526.999999999996</v>
      </c>
      <c r="J967" s="102"/>
      <c r="K967" s="102"/>
      <c r="L967" s="153">
        <f t="shared" si="281"/>
        <v>0</v>
      </c>
      <c r="M967" s="153">
        <f t="shared" si="282"/>
        <v>15351.199999999997</v>
      </c>
      <c r="N967" s="153">
        <f t="shared" si="283"/>
        <v>1175.8</v>
      </c>
      <c r="O967" s="153">
        <f t="shared" si="284"/>
        <v>16526.999999999996</v>
      </c>
      <c r="P967" s="99"/>
      <c r="Q967" s="99"/>
      <c r="R967" s="153">
        <f t="shared" si="285"/>
        <v>0</v>
      </c>
      <c r="S967" s="119">
        <f t="shared" si="286"/>
        <v>15351.199999999997</v>
      </c>
      <c r="T967" s="119">
        <f t="shared" si="287"/>
        <v>1175.8</v>
      </c>
      <c r="U967" s="154">
        <f t="shared" si="288"/>
        <v>16526.999999999996</v>
      </c>
      <c r="V967" s="104"/>
    </row>
    <row r="968" spans="1:22" s="110" customFormat="1" ht="15.75" x14ac:dyDescent="0.25">
      <c r="A968" s="157">
        <v>15</v>
      </c>
      <c r="B968" s="314"/>
      <c r="C968" s="314"/>
      <c r="D968" s="314"/>
      <c r="E968" s="314"/>
      <c r="F968" s="136" t="s">
        <v>1161</v>
      </c>
      <c r="G968" s="99">
        <v>42446.73</v>
      </c>
      <c r="H968" s="99">
        <v>3771.27</v>
      </c>
      <c r="I968" s="99">
        <f t="shared" si="279"/>
        <v>46218</v>
      </c>
      <c r="J968" s="102"/>
      <c r="K968" s="102"/>
      <c r="L968" s="153">
        <f t="shared" si="281"/>
        <v>0</v>
      </c>
      <c r="M968" s="153">
        <f t="shared" si="282"/>
        <v>42446.73</v>
      </c>
      <c r="N968" s="153">
        <f t="shared" si="283"/>
        <v>3771.27</v>
      </c>
      <c r="O968" s="153">
        <f t="shared" si="284"/>
        <v>46218</v>
      </c>
      <c r="P968" s="99"/>
      <c r="Q968" s="99"/>
      <c r="R968" s="153">
        <f t="shared" si="285"/>
        <v>0</v>
      </c>
      <c r="S968" s="119">
        <f t="shared" si="286"/>
        <v>42446.73</v>
      </c>
      <c r="T968" s="119">
        <f t="shared" si="287"/>
        <v>3771.27</v>
      </c>
      <c r="U968" s="154">
        <f t="shared" si="288"/>
        <v>46218</v>
      </c>
      <c r="V968" s="104"/>
    </row>
    <row r="969" spans="1:22" s="110" customFormat="1" ht="15.75" x14ac:dyDescent="0.25">
      <c r="A969" s="157">
        <v>16</v>
      </c>
      <c r="B969" s="314"/>
      <c r="C969" s="314"/>
      <c r="D969" s="314"/>
      <c r="E969" s="314"/>
      <c r="F969" s="136" t="s">
        <v>1162</v>
      </c>
      <c r="G969" s="99">
        <v>5590.78</v>
      </c>
      <c r="H969" s="99">
        <v>528.22</v>
      </c>
      <c r="I969" s="99">
        <f t="shared" si="279"/>
        <v>6119</v>
      </c>
      <c r="J969" s="102"/>
      <c r="K969" s="102"/>
      <c r="L969" s="153">
        <f t="shared" si="281"/>
        <v>0</v>
      </c>
      <c r="M969" s="153">
        <f t="shared" si="282"/>
        <v>5590.78</v>
      </c>
      <c r="N969" s="153">
        <f t="shared" si="283"/>
        <v>528.22</v>
      </c>
      <c r="O969" s="153">
        <f t="shared" si="284"/>
        <v>6119</v>
      </c>
      <c r="P969" s="99"/>
      <c r="Q969" s="99"/>
      <c r="R969" s="153">
        <f t="shared" si="285"/>
        <v>0</v>
      </c>
      <c r="S969" s="119">
        <f t="shared" si="286"/>
        <v>5590.78</v>
      </c>
      <c r="T969" s="119">
        <f t="shared" si="287"/>
        <v>528.22</v>
      </c>
      <c r="U969" s="154">
        <f t="shared" si="288"/>
        <v>6119</v>
      </c>
      <c r="V969" s="104"/>
    </row>
    <row r="970" spans="1:22" s="110" customFormat="1" ht="15.75" x14ac:dyDescent="0.25">
      <c r="A970" s="157">
        <v>17</v>
      </c>
      <c r="B970" s="314"/>
      <c r="C970" s="314"/>
      <c r="D970" s="314"/>
      <c r="E970" s="314"/>
      <c r="F970" s="136" t="s">
        <v>301</v>
      </c>
      <c r="G970" s="99">
        <v>36262.32</v>
      </c>
      <c r="H970" s="99">
        <v>6307.6799999999994</v>
      </c>
      <c r="I970" s="99">
        <f t="shared" si="279"/>
        <v>42570</v>
      </c>
      <c r="J970" s="102"/>
      <c r="K970" s="102"/>
      <c r="L970" s="153">
        <f t="shared" si="281"/>
        <v>0</v>
      </c>
      <c r="M970" s="153">
        <f t="shared" si="282"/>
        <v>36262.32</v>
      </c>
      <c r="N970" s="153">
        <f t="shared" si="283"/>
        <v>6307.6799999999994</v>
      </c>
      <c r="O970" s="153">
        <f t="shared" si="284"/>
        <v>42570</v>
      </c>
      <c r="P970" s="99"/>
      <c r="Q970" s="99"/>
      <c r="R970" s="153">
        <f t="shared" si="285"/>
        <v>0</v>
      </c>
      <c r="S970" s="119">
        <f t="shared" si="286"/>
        <v>36262.32</v>
      </c>
      <c r="T970" s="119">
        <f t="shared" si="287"/>
        <v>6307.6799999999994</v>
      </c>
      <c r="U970" s="154">
        <f t="shared" si="288"/>
        <v>42570</v>
      </c>
      <c r="V970" s="104"/>
    </row>
    <row r="971" spans="1:22" s="110" customFormat="1" ht="15.75" x14ac:dyDescent="0.25">
      <c r="A971" s="157">
        <v>18</v>
      </c>
      <c r="B971" s="314"/>
      <c r="C971" s="314"/>
      <c r="D971" s="314"/>
      <c r="E971" s="314"/>
      <c r="F971" s="136" t="s">
        <v>1163</v>
      </c>
      <c r="G971" s="99">
        <v>5887.5400000000009</v>
      </c>
      <c r="H971" s="99">
        <v>344.46</v>
      </c>
      <c r="I971" s="99">
        <f t="shared" si="279"/>
        <v>6232.0000000000009</v>
      </c>
      <c r="J971" s="102"/>
      <c r="K971" s="102"/>
      <c r="L971" s="153">
        <f t="shared" si="281"/>
        <v>0</v>
      </c>
      <c r="M971" s="153">
        <f t="shared" si="282"/>
        <v>5887.5400000000009</v>
      </c>
      <c r="N971" s="153">
        <f t="shared" si="283"/>
        <v>344.46</v>
      </c>
      <c r="O971" s="153">
        <f t="shared" si="284"/>
        <v>6232.0000000000009</v>
      </c>
      <c r="P971" s="99"/>
      <c r="Q971" s="99"/>
      <c r="R971" s="153">
        <f t="shared" si="285"/>
        <v>0</v>
      </c>
      <c r="S971" s="119">
        <f t="shared" si="286"/>
        <v>5887.5400000000009</v>
      </c>
      <c r="T971" s="119">
        <f t="shared" si="287"/>
        <v>344.46</v>
      </c>
      <c r="U971" s="154">
        <f t="shared" si="288"/>
        <v>6232.0000000000009</v>
      </c>
      <c r="V971" s="104"/>
    </row>
    <row r="972" spans="1:22" s="110" customFormat="1" ht="15.75" x14ac:dyDescent="0.25">
      <c r="A972" s="157">
        <v>19</v>
      </c>
      <c r="B972" s="314"/>
      <c r="C972" s="314"/>
      <c r="D972" s="314"/>
      <c r="E972" s="314"/>
      <c r="F972" s="136" t="s">
        <v>1164</v>
      </c>
      <c r="G972" s="99">
        <v>22064.589999999997</v>
      </c>
      <c r="H972" s="99">
        <v>3458.4099999999994</v>
      </c>
      <c r="I972" s="99">
        <f t="shared" si="279"/>
        <v>25522.999999999996</v>
      </c>
      <c r="J972" s="102"/>
      <c r="K972" s="102"/>
      <c r="L972" s="153">
        <f t="shared" si="281"/>
        <v>0</v>
      </c>
      <c r="M972" s="153">
        <f t="shared" si="282"/>
        <v>22064.589999999997</v>
      </c>
      <c r="N972" s="153">
        <f t="shared" si="283"/>
        <v>3458.4099999999994</v>
      </c>
      <c r="O972" s="153">
        <f t="shared" si="284"/>
        <v>25522.999999999996</v>
      </c>
      <c r="P972" s="99"/>
      <c r="Q972" s="99"/>
      <c r="R972" s="153">
        <f t="shared" si="285"/>
        <v>0</v>
      </c>
      <c r="S972" s="119">
        <f t="shared" si="286"/>
        <v>22064.589999999997</v>
      </c>
      <c r="T972" s="119">
        <f t="shared" si="287"/>
        <v>3458.4099999999994</v>
      </c>
      <c r="U972" s="154">
        <f t="shared" si="288"/>
        <v>25522.999999999996</v>
      </c>
      <c r="V972" s="104"/>
    </row>
    <row r="973" spans="1:22" s="110" customFormat="1" ht="15.75" x14ac:dyDescent="0.25">
      <c r="A973" s="157">
        <v>20</v>
      </c>
      <c r="B973" s="314"/>
      <c r="C973" s="314"/>
      <c r="D973" s="314"/>
      <c r="E973" s="314"/>
      <c r="F973" s="136" t="s">
        <v>1165</v>
      </c>
      <c r="G973" s="99">
        <v>9689.6600000000017</v>
      </c>
      <c r="H973" s="99">
        <v>1404.3400000000001</v>
      </c>
      <c r="I973" s="99">
        <f t="shared" si="279"/>
        <v>11094.000000000002</v>
      </c>
      <c r="J973" s="102"/>
      <c r="K973" s="102"/>
      <c r="L973" s="153">
        <f t="shared" si="281"/>
        <v>0</v>
      </c>
      <c r="M973" s="153">
        <f t="shared" si="282"/>
        <v>9689.6600000000017</v>
      </c>
      <c r="N973" s="153">
        <f t="shared" si="283"/>
        <v>1404.3400000000001</v>
      </c>
      <c r="O973" s="153">
        <f t="shared" si="284"/>
        <v>11094.000000000002</v>
      </c>
      <c r="P973" s="99"/>
      <c r="Q973" s="99"/>
      <c r="R973" s="153">
        <f t="shared" si="285"/>
        <v>0</v>
      </c>
      <c r="S973" s="119">
        <f t="shared" si="286"/>
        <v>9689.6600000000017</v>
      </c>
      <c r="T973" s="119">
        <f t="shared" si="287"/>
        <v>1404.3400000000001</v>
      </c>
      <c r="U973" s="154">
        <f t="shared" si="288"/>
        <v>11094.000000000002</v>
      </c>
      <c r="V973" s="104"/>
    </row>
    <row r="974" spans="1:22" s="110" customFormat="1" ht="15.75" x14ac:dyDescent="0.25">
      <c r="A974" s="157">
        <v>21</v>
      </c>
      <c r="B974" s="314"/>
      <c r="C974" s="314"/>
      <c r="D974" s="314"/>
      <c r="E974" s="314"/>
      <c r="F974" s="136" t="s">
        <v>1166</v>
      </c>
      <c r="G974" s="99">
        <v>33038.46</v>
      </c>
      <c r="H974" s="99">
        <v>2165.54</v>
      </c>
      <c r="I974" s="99">
        <f t="shared" si="279"/>
        <v>35204</v>
      </c>
      <c r="J974" s="102"/>
      <c r="K974" s="102"/>
      <c r="L974" s="153">
        <f t="shared" si="281"/>
        <v>0</v>
      </c>
      <c r="M974" s="153">
        <f t="shared" si="282"/>
        <v>33038.46</v>
      </c>
      <c r="N974" s="153">
        <f t="shared" si="283"/>
        <v>2165.54</v>
      </c>
      <c r="O974" s="153">
        <f t="shared" si="284"/>
        <v>35204</v>
      </c>
      <c r="P974" s="99"/>
      <c r="Q974" s="99"/>
      <c r="R974" s="153">
        <f t="shared" si="285"/>
        <v>0</v>
      </c>
      <c r="S974" s="119">
        <f t="shared" si="286"/>
        <v>33038.46</v>
      </c>
      <c r="T974" s="119">
        <f t="shared" si="287"/>
        <v>2165.54</v>
      </c>
      <c r="U974" s="154">
        <f t="shared" si="288"/>
        <v>35204</v>
      </c>
      <c r="V974" s="104"/>
    </row>
    <row r="975" spans="1:22" s="110" customFormat="1" ht="15.75" x14ac:dyDescent="0.25">
      <c r="A975" s="157">
        <v>22</v>
      </c>
      <c r="B975" s="314"/>
      <c r="C975" s="314"/>
      <c r="D975" s="314"/>
      <c r="E975" s="314"/>
      <c r="F975" s="136" t="s">
        <v>1167</v>
      </c>
      <c r="G975" s="99">
        <v>14445.000000000002</v>
      </c>
      <c r="H975" s="99">
        <v>994</v>
      </c>
      <c r="I975" s="99">
        <f t="shared" si="279"/>
        <v>15439.000000000002</v>
      </c>
      <c r="J975" s="102"/>
      <c r="K975" s="102"/>
      <c r="L975" s="153">
        <f t="shared" si="281"/>
        <v>0</v>
      </c>
      <c r="M975" s="153">
        <f t="shared" si="282"/>
        <v>14445.000000000002</v>
      </c>
      <c r="N975" s="153">
        <f t="shared" si="283"/>
        <v>994</v>
      </c>
      <c r="O975" s="153">
        <f t="shared" si="284"/>
        <v>15439.000000000002</v>
      </c>
      <c r="P975" s="99"/>
      <c r="Q975" s="99"/>
      <c r="R975" s="153">
        <f t="shared" si="285"/>
        <v>0</v>
      </c>
      <c r="S975" s="119">
        <f t="shared" si="286"/>
        <v>14445.000000000002</v>
      </c>
      <c r="T975" s="119">
        <f t="shared" si="287"/>
        <v>994</v>
      </c>
      <c r="U975" s="154">
        <f t="shared" si="288"/>
        <v>15439.000000000002</v>
      </c>
      <c r="V975" s="104"/>
    </row>
    <row r="976" spans="1:22" s="110" customFormat="1" ht="15.75" x14ac:dyDescent="0.25">
      <c r="A976" s="157">
        <v>23</v>
      </c>
      <c r="B976" s="314"/>
      <c r="C976" s="314"/>
      <c r="D976" s="314"/>
      <c r="E976" s="314"/>
      <c r="F976" s="142" t="s">
        <v>1168</v>
      </c>
      <c r="G976" s="99">
        <v>14012.639999999998</v>
      </c>
      <c r="H976" s="99">
        <v>712.36</v>
      </c>
      <c r="I976" s="99">
        <f t="shared" si="279"/>
        <v>14724.999999999998</v>
      </c>
      <c r="J976" s="102"/>
      <c r="K976" s="102"/>
      <c r="L976" s="153">
        <f t="shared" si="281"/>
        <v>0</v>
      </c>
      <c r="M976" s="153">
        <f t="shared" si="282"/>
        <v>14012.639999999998</v>
      </c>
      <c r="N976" s="153">
        <f t="shared" si="283"/>
        <v>712.36</v>
      </c>
      <c r="O976" s="153">
        <f t="shared" si="284"/>
        <v>14724.999999999998</v>
      </c>
      <c r="P976" s="99"/>
      <c r="Q976" s="99"/>
      <c r="R976" s="153">
        <f t="shared" si="285"/>
        <v>0</v>
      </c>
      <c r="S976" s="119">
        <f t="shared" si="286"/>
        <v>14012.639999999998</v>
      </c>
      <c r="T976" s="119">
        <f t="shared" si="287"/>
        <v>712.36</v>
      </c>
      <c r="U976" s="154">
        <f t="shared" si="288"/>
        <v>14724.999999999998</v>
      </c>
      <c r="V976" s="104"/>
    </row>
    <row r="977" spans="1:22" s="110" customFormat="1" ht="15.75" x14ac:dyDescent="0.25">
      <c r="A977" s="157">
        <v>24</v>
      </c>
      <c r="B977" s="314"/>
      <c r="C977" s="314"/>
      <c r="D977" s="314"/>
      <c r="E977" s="314"/>
      <c r="F977" s="142" t="s">
        <v>1169</v>
      </c>
      <c r="G977" s="99">
        <v>11874.789999999999</v>
      </c>
      <c r="H977" s="99">
        <v>790.21</v>
      </c>
      <c r="I977" s="99">
        <f t="shared" si="279"/>
        <v>12665</v>
      </c>
      <c r="J977" s="102"/>
      <c r="K977" s="102"/>
      <c r="L977" s="153">
        <f t="shared" si="281"/>
        <v>0</v>
      </c>
      <c r="M977" s="153">
        <f t="shared" si="282"/>
        <v>11874.789999999999</v>
      </c>
      <c r="N977" s="153">
        <f t="shared" si="283"/>
        <v>790.21</v>
      </c>
      <c r="O977" s="153">
        <f t="shared" si="284"/>
        <v>12665</v>
      </c>
      <c r="P977" s="99"/>
      <c r="Q977" s="99"/>
      <c r="R977" s="153">
        <f t="shared" si="285"/>
        <v>0</v>
      </c>
      <c r="S977" s="119">
        <f t="shared" si="286"/>
        <v>11874.789999999999</v>
      </c>
      <c r="T977" s="119">
        <f t="shared" si="287"/>
        <v>790.21</v>
      </c>
      <c r="U977" s="154">
        <f t="shared" si="288"/>
        <v>12665</v>
      </c>
      <c r="V977" s="104"/>
    </row>
    <row r="978" spans="1:22" s="110" customFormat="1" ht="15.75" x14ac:dyDescent="0.25">
      <c r="A978" s="157">
        <v>25</v>
      </c>
      <c r="B978" s="314"/>
      <c r="C978" s="314"/>
      <c r="D978" s="314"/>
      <c r="E978" s="314"/>
      <c r="F978" s="132" t="s">
        <v>1170</v>
      </c>
      <c r="G978" s="99">
        <v>3020.93</v>
      </c>
      <c r="H978" s="99">
        <v>250.07000000000002</v>
      </c>
      <c r="I978" s="99">
        <f t="shared" si="279"/>
        <v>3271</v>
      </c>
      <c r="J978" s="102"/>
      <c r="K978" s="102"/>
      <c r="L978" s="153">
        <f t="shared" si="281"/>
        <v>0</v>
      </c>
      <c r="M978" s="153">
        <f t="shared" si="282"/>
        <v>3020.93</v>
      </c>
      <c r="N978" s="153">
        <f t="shared" si="283"/>
        <v>250.07000000000002</v>
      </c>
      <c r="O978" s="153">
        <f t="shared" si="284"/>
        <v>3271</v>
      </c>
      <c r="P978" s="99"/>
      <c r="Q978" s="99"/>
      <c r="R978" s="153">
        <f t="shared" si="285"/>
        <v>0</v>
      </c>
      <c r="S978" s="119">
        <f t="shared" si="286"/>
        <v>3020.93</v>
      </c>
      <c r="T978" s="119">
        <f t="shared" si="287"/>
        <v>250.07000000000002</v>
      </c>
      <c r="U978" s="154">
        <f t="shared" si="288"/>
        <v>3271</v>
      </c>
      <c r="V978" s="104"/>
    </row>
    <row r="979" spans="1:22" s="110" customFormat="1" ht="15.75" x14ac:dyDescent="0.25">
      <c r="A979" s="157">
        <v>26</v>
      </c>
      <c r="B979" s="314"/>
      <c r="C979" s="314"/>
      <c r="D979" s="314"/>
      <c r="E979" s="314"/>
      <c r="F979" s="132" t="s">
        <v>5522</v>
      </c>
      <c r="G979" s="99">
        <v>1131.58</v>
      </c>
      <c r="H979" s="99">
        <v>22.42</v>
      </c>
      <c r="I979" s="99">
        <f t="shared" si="279"/>
        <v>1154</v>
      </c>
      <c r="J979" s="102"/>
      <c r="K979" s="102"/>
      <c r="L979" s="153">
        <f>J979+K979</f>
        <v>0</v>
      </c>
      <c r="M979" s="153">
        <f>G979+J979</f>
        <v>1131.58</v>
      </c>
      <c r="N979" s="153">
        <f>H979+K979</f>
        <v>22.42</v>
      </c>
      <c r="O979" s="153">
        <f>I979+L979</f>
        <v>1154</v>
      </c>
      <c r="P979" s="99"/>
      <c r="Q979" s="99"/>
      <c r="R979" s="153">
        <f>P979+Q979</f>
        <v>0</v>
      </c>
      <c r="S979" s="119">
        <f>M979-P979</f>
        <v>1131.58</v>
      </c>
      <c r="T979" s="119">
        <f>N979-Q979</f>
        <v>22.42</v>
      </c>
      <c r="U979" s="154">
        <f>O979-R979</f>
        <v>1154</v>
      </c>
      <c r="V979" s="104"/>
    </row>
    <row r="980" spans="1:22" s="108" customFormat="1" ht="15.75" x14ac:dyDescent="0.25">
      <c r="A980" s="327" t="s">
        <v>43</v>
      </c>
      <c r="B980" s="328"/>
      <c r="C980" s="328"/>
      <c r="D980" s="328"/>
      <c r="E980" s="329"/>
      <c r="F980" s="138">
        <f>A979</f>
        <v>26</v>
      </c>
      <c r="G980" s="97">
        <f>SUM(G954:G979)</f>
        <v>479001.39000000007</v>
      </c>
      <c r="H980" s="97">
        <f t="shared" ref="H980:U980" si="291">SUM(H954:H979)</f>
        <v>60838.609999999993</v>
      </c>
      <c r="I980" s="97">
        <f t="shared" si="291"/>
        <v>539840</v>
      </c>
      <c r="J980" s="97">
        <f t="shared" si="291"/>
        <v>0</v>
      </c>
      <c r="K980" s="97">
        <f t="shared" si="291"/>
        <v>0</v>
      </c>
      <c r="L980" s="97">
        <f t="shared" si="291"/>
        <v>0</v>
      </c>
      <c r="M980" s="97">
        <f t="shared" si="291"/>
        <v>479001.39000000007</v>
      </c>
      <c r="N980" s="97">
        <f t="shared" si="291"/>
        <v>60838.609999999993</v>
      </c>
      <c r="O980" s="97">
        <f t="shared" si="291"/>
        <v>539840</v>
      </c>
      <c r="P980" s="97">
        <f t="shared" si="291"/>
        <v>0</v>
      </c>
      <c r="Q980" s="97">
        <f t="shared" si="291"/>
        <v>0</v>
      </c>
      <c r="R980" s="97">
        <f t="shared" si="291"/>
        <v>0</v>
      </c>
      <c r="S980" s="97">
        <f t="shared" si="291"/>
        <v>479001.39000000007</v>
      </c>
      <c r="T980" s="97">
        <f t="shared" si="291"/>
        <v>60838.609999999993</v>
      </c>
      <c r="U980" s="97">
        <f t="shared" si="291"/>
        <v>539840</v>
      </c>
      <c r="V980" s="87"/>
    </row>
    <row r="981" spans="1:22" s="110" customFormat="1" ht="15" customHeight="1" x14ac:dyDescent="0.25">
      <c r="A981" s="157">
        <v>1</v>
      </c>
      <c r="B981" s="314" t="s">
        <v>1216</v>
      </c>
      <c r="C981" s="314" t="s">
        <v>5537</v>
      </c>
      <c r="D981" s="314" t="s">
        <v>5537</v>
      </c>
      <c r="E981" s="315" t="s">
        <v>5560</v>
      </c>
      <c r="F981" s="136" t="s">
        <v>89</v>
      </c>
      <c r="G981" s="99">
        <v>77413.86</v>
      </c>
      <c r="H981" s="99">
        <v>6710.14</v>
      </c>
      <c r="I981" s="99">
        <f t="shared" ref="I981:I1037" si="292">+G981+H981</f>
        <v>84124</v>
      </c>
      <c r="J981" s="102"/>
      <c r="K981" s="102"/>
      <c r="L981" s="153">
        <f t="shared" si="281"/>
        <v>0</v>
      </c>
      <c r="M981" s="153">
        <f t="shared" si="282"/>
        <v>77413.86</v>
      </c>
      <c r="N981" s="153">
        <f t="shared" si="283"/>
        <v>6710.14</v>
      </c>
      <c r="O981" s="153">
        <f t="shared" si="284"/>
        <v>84124</v>
      </c>
      <c r="P981" s="99"/>
      <c r="Q981" s="99"/>
      <c r="R981" s="153">
        <f t="shared" si="285"/>
        <v>0</v>
      </c>
      <c r="S981" s="119">
        <f t="shared" si="286"/>
        <v>77413.86</v>
      </c>
      <c r="T981" s="119">
        <f t="shared" si="287"/>
        <v>6710.14</v>
      </c>
      <c r="U981" s="154">
        <f t="shared" si="288"/>
        <v>84124</v>
      </c>
      <c r="V981" s="104"/>
    </row>
    <row r="982" spans="1:22" s="110" customFormat="1" ht="15.75" x14ac:dyDescent="0.25">
      <c r="A982" s="157">
        <v>2</v>
      </c>
      <c r="B982" s="314"/>
      <c r="C982" s="314"/>
      <c r="D982" s="314"/>
      <c r="E982" s="316"/>
      <c r="F982" s="136" t="s">
        <v>307</v>
      </c>
      <c r="G982" s="99">
        <v>9707.31</v>
      </c>
      <c r="H982" s="99">
        <v>1000.6899999999999</v>
      </c>
      <c r="I982" s="99">
        <f t="shared" si="292"/>
        <v>10708</v>
      </c>
      <c r="J982" s="102"/>
      <c r="K982" s="102"/>
      <c r="L982" s="153">
        <f t="shared" si="281"/>
        <v>0</v>
      </c>
      <c r="M982" s="153">
        <f t="shared" si="282"/>
        <v>9707.31</v>
      </c>
      <c r="N982" s="153">
        <f t="shared" si="283"/>
        <v>1000.6899999999999</v>
      </c>
      <c r="O982" s="153">
        <f t="shared" si="284"/>
        <v>10708</v>
      </c>
      <c r="P982" s="99"/>
      <c r="Q982" s="99"/>
      <c r="R982" s="153">
        <f t="shared" si="285"/>
        <v>0</v>
      </c>
      <c r="S982" s="119">
        <f t="shared" si="286"/>
        <v>9707.31</v>
      </c>
      <c r="T982" s="119">
        <f t="shared" si="287"/>
        <v>1000.6899999999999</v>
      </c>
      <c r="U982" s="154">
        <f t="shared" si="288"/>
        <v>10708</v>
      </c>
      <c r="V982" s="104"/>
    </row>
    <row r="983" spans="1:22" s="110" customFormat="1" ht="15.75" x14ac:dyDescent="0.25">
      <c r="A983" s="157">
        <v>3</v>
      </c>
      <c r="B983" s="314"/>
      <c r="C983" s="314"/>
      <c r="D983" s="314"/>
      <c r="E983" s="316"/>
      <c r="F983" s="136" t="s">
        <v>1171</v>
      </c>
      <c r="G983" s="99">
        <v>39071.619999999995</v>
      </c>
      <c r="H983" s="99">
        <v>3502.3799999999997</v>
      </c>
      <c r="I983" s="99">
        <f t="shared" si="292"/>
        <v>42573.999999999993</v>
      </c>
      <c r="J983" s="102"/>
      <c r="K983" s="102"/>
      <c r="L983" s="153">
        <f t="shared" si="281"/>
        <v>0</v>
      </c>
      <c r="M983" s="153">
        <f t="shared" si="282"/>
        <v>39071.619999999995</v>
      </c>
      <c r="N983" s="153">
        <f t="shared" si="283"/>
        <v>3502.3799999999997</v>
      </c>
      <c r="O983" s="153">
        <f t="shared" si="284"/>
        <v>42573.999999999993</v>
      </c>
      <c r="P983" s="99"/>
      <c r="Q983" s="99"/>
      <c r="R983" s="153">
        <f t="shared" si="285"/>
        <v>0</v>
      </c>
      <c r="S983" s="119">
        <f t="shared" si="286"/>
        <v>39071.619999999995</v>
      </c>
      <c r="T983" s="119">
        <f t="shared" si="287"/>
        <v>3502.3799999999997</v>
      </c>
      <c r="U983" s="154">
        <f t="shared" si="288"/>
        <v>42573.999999999993</v>
      </c>
      <c r="V983" s="104"/>
    </row>
    <row r="984" spans="1:22" s="110" customFormat="1" ht="15.75" x14ac:dyDescent="0.25">
      <c r="A984" s="157">
        <v>4</v>
      </c>
      <c r="B984" s="314"/>
      <c r="C984" s="314"/>
      <c r="D984" s="314"/>
      <c r="E984" s="316"/>
      <c r="F984" s="136" t="s">
        <v>1172</v>
      </c>
      <c r="G984" s="99">
        <v>52104.71</v>
      </c>
      <c r="H984" s="99">
        <v>4737.29</v>
      </c>
      <c r="I984" s="99">
        <f t="shared" si="292"/>
        <v>56842</v>
      </c>
      <c r="J984" s="102"/>
      <c r="K984" s="102"/>
      <c r="L984" s="153">
        <f t="shared" si="281"/>
        <v>0</v>
      </c>
      <c r="M984" s="153">
        <f t="shared" si="282"/>
        <v>52104.71</v>
      </c>
      <c r="N984" s="153">
        <f t="shared" si="283"/>
        <v>4737.29</v>
      </c>
      <c r="O984" s="153">
        <f t="shared" si="284"/>
        <v>56842</v>
      </c>
      <c r="P984" s="99"/>
      <c r="Q984" s="99"/>
      <c r="R984" s="153">
        <f t="shared" si="285"/>
        <v>0</v>
      </c>
      <c r="S984" s="119">
        <f t="shared" si="286"/>
        <v>52104.71</v>
      </c>
      <c r="T984" s="119">
        <f t="shared" si="287"/>
        <v>4737.29</v>
      </c>
      <c r="U984" s="154">
        <f t="shared" si="288"/>
        <v>56842</v>
      </c>
      <c r="V984" s="104"/>
    </row>
    <row r="985" spans="1:22" s="110" customFormat="1" ht="15.75" x14ac:dyDescent="0.25">
      <c r="A985" s="157">
        <v>5</v>
      </c>
      <c r="B985" s="314"/>
      <c r="C985" s="314"/>
      <c r="D985" s="314"/>
      <c r="E985" s="316"/>
      <c r="F985" s="136" t="s">
        <v>1173</v>
      </c>
      <c r="G985" s="99">
        <v>38462.54</v>
      </c>
      <c r="H985" s="99">
        <v>3645.46</v>
      </c>
      <c r="I985" s="99">
        <f t="shared" si="292"/>
        <v>42108</v>
      </c>
      <c r="J985" s="102"/>
      <c r="K985" s="102"/>
      <c r="L985" s="153">
        <f t="shared" si="281"/>
        <v>0</v>
      </c>
      <c r="M985" s="153">
        <f t="shared" si="282"/>
        <v>38462.54</v>
      </c>
      <c r="N985" s="153">
        <f t="shared" si="283"/>
        <v>3645.46</v>
      </c>
      <c r="O985" s="153">
        <f t="shared" si="284"/>
        <v>42108</v>
      </c>
      <c r="P985" s="99"/>
      <c r="Q985" s="99"/>
      <c r="R985" s="153">
        <f t="shared" si="285"/>
        <v>0</v>
      </c>
      <c r="S985" s="119">
        <f t="shared" si="286"/>
        <v>38462.54</v>
      </c>
      <c r="T985" s="119">
        <f t="shared" si="287"/>
        <v>3645.46</v>
      </c>
      <c r="U985" s="154">
        <f t="shared" si="288"/>
        <v>42108</v>
      </c>
      <c r="V985" s="104"/>
    </row>
    <row r="986" spans="1:22" s="110" customFormat="1" ht="15.75" x14ac:dyDescent="0.25">
      <c r="A986" s="157">
        <v>6</v>
      </c>
      <c r="B986" s="314"/>
      <c r="C986" s="314"/>
      <c r="D986" s="314"/>
      <c r="E986" s="316"/>
      <c r="F986" s="136" t="s">
        <v>1174</v>
      </c>
      <c r="G986" s="99">
        <v>20806.830000000002</v>
      </c>
      <c r="H986" s="99">
        <v>1844.17</v>
      </c>
      <c r="I986" s="99">
        <f t="shared" si="292"/>
        <v>22651</v>
      </c>
      <c r="J986" s="102"/>
      <c r="K986" s="102"/>
      <c r="L986" s="153">
        <f t="shared" si="281"/>
        <v>0</v>
      </c>
      <c r="M986" s="153">
        <f t="shared" si="282"/>
        <v>20806.830000000002</v>
      </c>
      <c r="N986" s="153">
        <f t="shared" si="283"/>
        <v>1844.17</v>
      </c>
      <c r="O986" s="153">
        <f t="shared" si="284"/>
        <v>22651</v>
      </c>
      <c r="P986" s="99"/>
      <c r="Q986" s="99"/>
      <c r="R986" s="153">
        <f t="shared" si="285"/>
        <v>0</v>
      </c>
      <c r="S986" s="119">
        <f t="shared" si="286"/>
        <v>20806.830000000002</v>
      </c>
      <c r="T986" s="119">
        <f t="shared" si="287"/>
        <v>1844.17</v>
      </c>
      <c r="U986" s="154">
        <f t="shared" si="288"/>
        <v>22651</v>
      </c>
      <c r="V986" s="104"/>
    </row>
    <row r="987" spans="1:22" s="110" customFormat="1" ht="15.75" x14ac:dyDescent="0.25">
      <c r="A987" s="157">
        <v>7</v>
      </c>
      <c r="B987" s="314"/>
      <c r="C987" s="314"/>
      <c r="D987" s="314"/>
      <c r="E987" s="316"/>
      <c r="F987" s="142" t="s">
        <v>1175</v>
      </c>
      <c r="G987" s="99">
        <v>9398.2899999999991</v>
      </c>
      <c r="H987" s="99">
        <v>752.71</v>
      </c>
      <c r="I987" s="99">
        <f t="shared" si="292"/>
        <v>10151</v>
      </c>
      <c r="J987" s="102"/>
      <c r="K987" s="102"/>
      <c r="L987" s="153">
        <f t="shared" si="281"/>
        <v>0</v>
      </c>
      <c r="M987" s="153">
        <f t="shared" si="282"/>
        <v>9398.2899999999991</v>
      </c>
      <c r="N987" s="153">
        <f t="shared" si="283"/>
        <v>752.71</v>
      </c>
      <c r="O987" s="153">
        <f t="shared" si="284"/>
        <v>10151</v>
      </c>
      <c r="P987" s="99"/>
      <c r="Q987" s="99"/>
      <c r="R987" s="153">
        <f t="shared" si="285"/>
        <v>0</v>
      </c>
      <c r="S987" s="119">
        <f t="shared" si="286"/>
        <v>9398.2899999999991</v>
      </c>
      <c r="T987" s="119">
        <f t="shared" si="287"/>
        <v>752.71</v>
      </c>
      <c r="U987" s="154">
        <f t="shared" si="288"/>
        <v>10151</v>
      </c>
      <c r="V987" s="104"/>
    </row>
    <row r="988" spans="1:22" s="110" customFormat="1" ht="15.75" x14ac:dyDescent="0.25">
      <c r="A988" s="157">
        <v>8</v>
      </c>
      <c r="B988" s="314"/>
      <c r="C988" s="314"/>
      <c r="D988" s="314"/>
      <c r="E988" s="317"/>
      <c r="F988" s="142" t="s">
        <v>1176</v>
      </c>
      <c r="G988" s="99">
        <v>25710.550000000003</v>
      </c>
      <c r="H988" s="99">
        <v>4133.45</v>
      </c>
      <c r="I988" s="99">
        <f t="shared" si="292"/>
        <v>29844.000000000004</v>
      </c>
      <c r="J988" s="102"/>
      <c r="K988" s="102"/>
      <c r="L988" s="153">
        <f t="shared" si="281"/>
        <v>0</v>
      </c>
      <c r="M988" s="153">
        <f t="shared" si="282"/>
        <v>25710.550000000003</v>
      </c>
      <c r="N988" s="153">
        <f t="shared" si="283"/>
        <v>4133.45</v>
      </c>
      <c r="O988" s="153">
        <f t="shared" si="284"/>
        <v>29844.000000000004</v>
      </c>
      <c r="P988" s="99"/>
      <c r="Q988" s="99"/>
      <c r="R988" s="153">
        <f t="shared" si="285"/>
        <v>0</v>
      </c>
      <c r="S988" s="119">
        <f t="shared" si="286"/>
        <v>25710.550000000003</v>
      </c>
      <c r="T988" s="119">
        <f t="shared" si="287"/>
        <v>4133.45</v>
      </c>
      <c r="U988" s="154">
        <f t="shared" si="288"/>
        <v>29844.000000000004</v>
      </c>
      <c r="V988" s="104"/>
    </row>
    <row r="989" spans="1:22" s="108" customFormat="1" ht="15.75" x14ac:dyDescent="0.25">
      <c r="A989" s="327" t="s">
        <v>43</v>
      </c>
      <c r="B989" s="328"/>
      <c r="C989" s="328"/>
      <c r="D989" s="328"/>
      <c r="E989" s="329"/>
      <c r="F989" s="138">
        <f>A988</f>
        <v>8</v>
      </c>
      <c r="G989" s="97">
        <f>SUM(G981:G988)</f>
        <v>272675.71000000002</v>
      </c>
      <c r="H989" s="97">
        <f t="shared" ref="H989:U989" si="293">SUM(H981:H988)</f>
        <v>26326.289999999997</v>
      </c>
      <c r="I989" s="97">
        <f t="shared" si="293"/>
        <v>299002</v>
      </c>
      <c r="J989" s="97">
        <f t="shared" si="293"/>
        <v>0</v>
      </c>
      <c r="K989" s="97">
        <f t="shared" si="293"/>
        <v>0</v>
      </c>
      <c r="L989" s="97">
        <f t="shared" si="293"/>
        <v>0</v>
      </c>
      <c r="M989" s="97">
        <f t="shared" si="293"/>
        <v>272675.71000000002</v>
      </c>
      <c r="N989" s="97">
        <f t="shared" si="293"/>
        <v>26326.289999999997</v>
      </c>
      <c r="O989" s="97">
        <f t="shared" si="293"/>
        <v>299002</v>
      </c>
      <c r="P989" s="97">
        <f t="shared" si="293"/>
        <v>0</v>
      </c>
      <c r="Q989" s="97">
        <f t="shared" si="293"/>
        <v>0</v>
      </c>
      <c r="R989" s="97">
        <f t="shared" si="293"/>
        <v>0</v>
      </c>
      <c r="S989" s="97">
        <f t="shared" si="293"/>
        <v>272675.71000000002</v>
      </c>
      <c r="T989" s="97">
        <f t="shared" si="293"/>
        <v>26326.289999999997</v>
      </c>
      <c r="U989" s="97">
        <f t="shared" si="293"/>
        <v>299002</v>
      </c>
      <c r="V989" s="87"/>
    </row>
    <row r="990" spans="1:22" s="110" customFormat="1" ht="15" customHeight="1" x14ac:dyDescent="0.25">
      <c r="A990" s="157">
        <v>1</v>
      </c>
      <c r="B990" s="333" t="s">
        <v>1216</v>
      </c>
      <c r="C990" s="338" t="s">
        <v>5537</v>
      </c>
      <c r="D990" s="338" t="s">
        <v>5537</v>
      </c>
      <c r="E990" s="338" t="s">
        <v>5561</v>
      </c>
      <c r="F990" s="136" t="s">
        <v>1177</v>
      </c>
      <c r="G990" s="99">
        <v>17828.97</v>
      </c>
      <c r="H990" s="99">
        <v>5326.03</v>
      </c>
      <c r="I990" s="99">
        <f t="shared" si="292"/>
        <v>23155</v>
      </c>
      <c r="J990" s="102"/>
      <c r="K990" s="102"/>
      <c r="L990" s="153">
        <f t="shared" si="281"/>
        <v>0</v>
      </c>
      <c r="M990" s="153">
        <f t="shared" si="282"/>
        <v>17828.97</v>
      </c>
      <c r="N990" s="153">
        <f t="shared" si="283"/>
        <v>5326.03</v>
      </c>
      <c r="O990" s="153">
        <f t="shared" si="284"/>
        <v>23155</v>
      </c>
      <c r="P990" s="99"/>
      <c r="Q990" s="99"/>
      <c r="R990" s="153">
        <f t="shared" si="285"/>
        <v>0</v>
      </c>
      <c r="S990" s="119">
        <f t="shared" si="286"/>
        <v>17828.97</v>
      </c>
      <c r="T990" s="119">
        <f t="shared" si="287"/>
        <v>5326.03</v>
      </c>
      <c r="U990" s="154">
        <f t="shared" si="288"/>
        <v>23155</v>
      </c>
      <c r="V990" s="104"/>
    </row>
    <row r="991" spans="1:22" s="110" customFormat="1" ht="15.75" x14ac:dyDescent="0.25">
      <c r="A991" s="157">
        <v>2</v>
      </c>
      <c r="B991" s="334"/>
      <c r="C991" s="339"/>
      <c r="D991" s="339"/>
      <c r="E991" s="339"/>
      <c r="F991" s="136" t="s">
        <v>1178</v>
      </c>
      <c r="G991" s="99">
        <v>10446.509999999998</v>
      </c>
      <c r="H991" s="99">
        <v>4269.49</v>
      </c>
      <c r="I991" s="99">
        <f t="shared" si="292"/>
        <v>14715.999999999998</v>
      </c>
      <c r="J991" s="102"/>
      <c r="K991" s="102"/>
      <c r="L991" s="153">
        <f t="shared" si="281"/>
        <v>0</v>
      </c>
      <c r="M991" s="153">
        <f t="shared" si="282"/>
        <v>10446.509999999998</v>
      </c>
      <c r="N991" s="153">
        <f t="shared" si="283"/>
        <v>4269.49</v>
      </c>
      <c r="O991" s="153">
        <f t="shared" si="284"/>
        <v>14715.999999999998</v>
      </c>
      <c r="P991" s="99"/>
      <c r="Q991" s="99"/>
      <c r="R991" s="153">
        <f t="shared" si="285"/>
        <v>0</v>
      </c>
      <c r="S991" s="119">
        <f t="shared" si="286"/>
        <v>10446.509999999998</v>
      </c>
      <c r="T991" s="119">
        <f t="shared" si="287"/>
        <v>4269.49</v>
      </c>
      <c r="U991" s="154">
        <f t="shared" si="288"/>
        <v>14715.999999999998</v>
      </c>
      <c r="V991" s="104"/>
    </row>
    <row r="992" spans="1:22" s="110" customFormat="1" ht="15.75" x14ac:dyDescent="0.25">
      <c r="A992" s="157">
        <v>3</v>
      </c>
      <c r="B992" s="334"/>
      <c r="C992" s="339"/>
      <c r="D992" s="339"/>
      <c r="E992" s="339"/>
      <c r="F992" s="136" t="s">
        <v>1179</v>
      </c>
      <c r="G992" s="99">
        <v>8498</v>
      </c>
      <c r="H992" s="99">
        <v>0</v>
      </c>
      <c r="I992" s="99">
        <f t="shared" si="292"/>
        <v>8498</v>
      </c>
      <c r="J992" s="102"/>
      <c r="K992" s="102"/>
      <c r="L992" s="153">
        <f t="shared" ref="L992:L1059" si="294">J992+K992</f>
        <v>0</v>
      </c>
      <c r="M992" s="153">
        <f t="shared" ref="M992:M1059" si="295">G992+J992</f>
        <v>8498</v>
      </c>
      <c r="N992" s="153">
        <f t="shared" ref="N992:N1059" si="296">H992+K992</f>
        <v>0</v>
      </c>
      <c r="O992" s="153">
        <f t="shared" ref="O992:O1059" si="297">I992+L992</f>
        <v>8498</v>
      </c>
      <c r="P992" s="99"/>
      <c r="Q992" s="99"/>
      <c r="R992" s="153">
        <f t="shared" ref="R992:R1059" si="298">P992+Q992</f>
        <v>0</v>
      </c>
      <c r="S992" s="119">
        <f t="shared" ref="S992:S1059" si="299">M992-P992</f>
        <v>8498</v>
      </c>
      <c r="T992" s="119">
        <f t="shared" ref="T992:T1059" si="300">N992-Q992</f>
        <v>0</v>
      </c>
      <c r="U992" s="154">
        <f t="shared" ref="U992:U1059" si="301">O992-R992</f>
        <v>8498</v>
      </c>
      <c r="V992" s="104"/>
    </row>
    <row r="993" spans="1:22" s="110" customFormat="1" ht="15.75" x14ac:dyDescent="0.25">
      <c r="A993" s="157">
        <v>4</v>
      </c>
      <c r="B993" s="334"/>
      <c r="C993" s="339"/>
      <c r="D993" s="339"/>
      <c r="E993" s="339"/>
      <c r="F993" s="136" t="s">
        <v>1180</v>
      </c>
      <c r="G993" s="99">
        <v>40738.11</v>
      </c>
      <c r="H993" s="99">
        <v>17233.890000000003</v>
      </c>
      <c r="I993" s="99">
        <f t="shared" si="292"/>
        <v>57972</v>
      </c>
      <c r="J993" s="102"/>
      <c r="K993" s="102"/>
      <c r="L993" s="153">
        <f t="shared" si="294"/>
        <v>0</v>
      </c>
      <c r="M993" s="153">
        <f t="shared" si="295"/>
        <v>40738.11</v>
      </c>
      <c r="N993" s="153">
        <f t="shared" si="296"/>
        <v>17233.890000000003</v>
      </c>
      <c r="O993" s="153">
        <f t="shared" si="297"/>
        <v>57972</v>
      </c>
      <c r="P993" s="99"/>
      <c r="Q993" s="99"/>
      <c r="R993" s="153">
        <f t="shared" si="298"/>
        <v>0</v>
      </c>
      <c r="S993" s="119">
        <f t="shared" si="299"/>
        <v>40738.11</v>
      </c>
      <c r="T993" s="119">
        <f t="shared" si="300"/>
        <v>17233.890000000003</v>
      </c>
      <c r="U993" s="154">
        <f t="shared" si="301"/>
        <v>57972</v>
      </c>
      <c r="V993" s="104"/>
    </row>
    <row r="994" spans="1:22" s="110" customFormat="1" ht="15.75" x14ac:dyDescent="0.25">
      <c r="A994" s="157">
        <v>5</v>
      </c>
      <c r="B994" s="334"/>
      <c r="C994" s="339"/>
      <c r="D994" s="339"/>
      <c r="E994" s="339"/>
      <c r="F994" s="136" t="s">
        <v>1181</v>
      </c>
      <c r="G994" s="99">
        <v>32558.989999999998</v>
      </c>
      <c r="H994" s="99">
        <v>14976.009999999998</v>
      </c>
      <c r="I994" s="99">
        <f t="shared" si="292"/>
        <v>47535</v>
      </c>
      <c r="J994" s="102"/>
      <c r="K994" s="102"/>
      <c r="L994" s="153">
        <f t="shared" si="294"/>
        <v>0</v>
      </c>
      <c r="M994" s="153">
        <f t="shared" si="295"/>
        <v>32558.989999999998</v>
      </c>
      <c r="N994" s="153">
        <f t="shared" si="296"/>
        <v>14976.009999999998</v>
      </c>
      <c r="O994" s="153">
        <f t="shared" si="297"/>
        <v>47535</v>
      </c>
      <c r="P994" s="99"/>
      <c r="Q994" s="99"/>
      <c r="R994" s="153">
        <f t="shared" si="298"/>
        <v>0</v>
      </c>
      <c r="S994" s="119">
        <f t="shared" si="299"/>
        <v>32558.989999999998</v>
      </c>
      <c r="T994" s="119">
        <f t="shared" si="300"/>
        <v>14976.009999999998</v>
      </c>
      <c r="U994" s="154">
        <f t="shared" si="301"/>
        <v>47535</v>
      </c>
      <c r="V994" s="104"/>
    </row>
    <row r="995" spans="1:22" s="110" customFormat="1" ht="15.75" x14ac:dyDescent="0.25">
      <c r="A995" s="157">
        <v>6</v>
      </c>
      <c r="B995" s="334"/>
      <c r="C995" s="339"/>
      <c r="D995" s="339"/>
      <c r="E995" s="339"/>
      <c r="F995" s="136" t="s">
        <v>365</v>
      </c>
      <c r="G995" s="99">
        <v>40858.180000000008</v>
      </c>
      <c r="H995" s="99">
        <v>11534.82</v>
      </c>
      <c r="I995" s="99">
        <f t="shared" si="292"/>
        <v>52393.000000000007</v>
      </c>
      <c r="J995" s="102"/>
      <c r="K995" s="102"/>
      <c r="L995" s="153">
        <f t="shared" si="294"/>
        <v>0</v>
      </c>
      <c r="M995" s="153">
        <f t="shared" si="295"/>
        <v>40858.180000000008</v>
      </c>
      <c r="N995" s="153">
        <f t="shared" si="296"/>
        <v>11534.82</v>
      </c>
      <c r="O995" s="153">
        <f t="shared" si="297"/>
        <v>52393.000000000007</v>
      </c>
      <c r="P995" s="99"/>
      <c r="Q995" s="99"/>
      <c r="R995" s="153">
        <f t="shared" si="298"/>
        <v>0</v>
      </c>
      <c r="S995" s="119">
        <f t="shared" si="299"/>
        <v>40858.180000000008</v>
      </c>
      <c r="T995" s="119">
        <f t="shared" si="300"/>
        <v>11534.82</v>
      </c>
      <c r="U995" s="154">
        <f t="shared" si="301"/>
        <v>52393.000000000007</v>
      </c>
      <c r="V995" s="104"/>
    </row>
    <row r="996" spans="1:22" s="110" customFormat="1" ht="15.75" x14ac:dyDescent="0.25">
      <c r="A996" s="157">
        <v>7</v>
      </c>
      <c r="B996" s="334"/>
      <c r="C996" s="339"/>
      <c r="D996" s="339"/>
      <c r="E996" s="339"/>
      <c r="F996" s="136" t="s">
        <v>1182</v>
      </c>
      <c r="G996" s="99">
        <v>28169.170000000002</v>
      </c>
      <c r="H996" s="99">
        <v>9970.83</v>
      </c>
      <c r="I996" s="99">
        <f t="shared" si="292"/>
        <v>38140</v>
      </c>
      <c r="J996" s="102"/>
      <c r="K996" s="102"/>
      <c r="L996" s="153">
        <f t="shared" si="294"/>
        <v>0</v>
      </c>
      <c r="M996" s="153">
        <f t="shared" si="295"/>
        <v>28169.170000000002</v>
      </c>
      <c r="N996" s="153">
        <f t="shared" si="296"/>
        <v>9970.83</v>
      </c>
      <c r="O996" s="153">
        <f t="shared" si="297"/>
        <v>38140</v>
      </c>
      <c r="P996" s="99"/>
      <c r="Q996" s="99"/>
      <c r="R996" s="153">
        <f t="shared" si="298"/>
        <v>0</v>
      </c>
      <c r="S996" s="119">
        <f t="shared" si="299"/>
        <v>28169.170000000002</v>
      </c>
      <c r="T996" s="119">
        <f t="shared" si="300"/>
        <v>9970.83</v>
      </c>
      <c r="U996" s="154">
        <f t="shared" si="301"/>
        <v>38140</v>
      </c>
      <c r="V996" s="104"/>
    </row>
    <row r="997" spans="1:22" s="110" customFormat="1" ht="15.75" x14ac:dyDescent="0.25">
      <c r="A997" s="157">
        <v>8</v>
      </c>
      <c r="B997" s="334"/>
      <c r="C997" s="339"/>
      <c r="D997" s="339"/>
      <c r="E997" s="339"/>
      <c r="F997" s="136" t="s">
        <v>1183</v>
      </c>
      <c r="G997" s="99">
        <v>15248.78</v>
      </c>
      <c r="H997" s="99">
        <v>1365.22</v>
      </c>
      <c r="I997" s="99">
        <f t="shared" si="292"/>
        <v>16614</v>
      </c>
      <c r="J997" s="102"/>
      <c r="K997" s="102"/>
      <c r="L997" s="153">
        <f t="shared" si="294"/>
        <v>0</v>
      </c>
      <c r="M997" s="153">
        <f t="shared" si="295"/>
        <v>15248.78</v>
      </c>
      <c r="N997" s="153">
        <f t="shared" si="296"/>
        <v>1365.22</v>
      </c>
      <c r="O997" s="153">
        <f t="shared" si="297"/>
        <v>16614</v>
      </c>
      <c r="P997" s="99"/>
      <c r="Q997" s="99"/>
      <c r="R997" s="153">
        <f t="shared" si="298"/>
        <v>0</v>
      </c>
      <c r="S997" s="119">
        <f t="shared" si="299"/>
        <v>15248.78</v>
      </c>
      <c r="T997" s="119">
        <f t="shared" si="300"/>
        <v>1365.22</v>
      </c>
      <c r="U997" s="154">
        <f t="shared" si="301"/>
        <v>16614</v>
      </c>
      <c r="V997" s="104"/>
    </row>
    <row r="998" spans="1:22" s="110" customFormat="1" ht="15.75" x14ac:dyDescent="0.25">
      <c r="A998" s="157">
        <v>9</v>
      </c>
      <c r="B998" s="334"/>
      <c r="C998" s="339"/>
      <c r="D998" s="339"/>
      <c r="E998" s="339"/>
      <c r="F998" s="136" t="s">
        <v>88</v>
      </c>
      <c r="G998" s="99">
        <v>21309.059999999998</v>
      </c>
      <c r="H998" s="99">
        <v>9183.94</v>
      </c>
      <c r="I998" s="99">
        <f t="shared" si="292"/>
        <v>30493</v>
      </c>
      <c r="J998" s="102"/>
      <c r="K998" s="102"/>
      <c r="L998" s="153">
        <f t="shared" si="294"/>
        <v>0</v>
      </c>
      <c r="M998" s="153">
        <f t="shared" si="295"/>
        <v>21309.059999999998</v>
      </c>
      <c r="N998" s="153">
        <f t="shared" si="296"/>
        <v>9183.94</v>
      </c>
      <c r="O998" s="153">
        <f t="shared" si="297"/>
        <v>30493</v>
      </c>
      <c r="P998" s="99"/>
      <c r="Q998" s="99"/>
      <c r="R998" s="153">
        <f t="shared" si="298"/>
        <v>0</v>
      </c>
      <c r="S998" s="119">
        <f t="shared" si="299"/>
        <v>21309.059999999998</v>
      </c>
      <c r="T998" s="119">
        <f t="shared" si="300"/>
        <v>9183.94</v>
      </c>
      <c r="U998" s="154">
        <f t="shared" si="301"/>
        <v>30493</v>
      </c>
      <c r="V998" s="104"/>
    </row>
    <row r="999" spans="1:22" s="110" customFormat="1" ht="15.75" x14ac:dyDescent="0.25">
      <c r="A999" s="157">
        <v>10</v>
      </c>
      <c r="B999" s="334"/>
      <c r="C999" s="339"/>
      <c r="D999" s="339"/>
      <c r="E999" s="339"/>
      <c r="F999" s="136" t="s">
        <v>207</v>
      </c>
      <c r="G999" s="99">
        <v>34324.620000000003</v>
      </c>
      <c r="H999" s="99">
        <v>8106.38</v>
      </c>
      <c r="I999" s="99">
        <f t="shared" si="292"/>
        <v>42431</v>
      </c>
      <c r="J999" s="102"/>
      <c r="K999" s="102"/>
      <c r="L999" s="153">
        <f t="shared" si="294"/>
        <v>0</v>
      </c>
      <c r="M999" s="153">
        <f t="shared" si="295"/>
        <v>34324.620000000003</v>
      </c>
      <c r="N999" s="153">
        <f t="shared" si="296"/>
        <v>8106.38</v>
      </c>
      <c r="O999" s="153">
        <f t="shared" si="297"/>
        <v>42431</v>
      </c>
      <c r="P999" s="99"/>
      <c r="Q999" s="99"/>
      <c r="R999" s="153">
        <f t="shared" si="298"/>
        <v>0</v>
      </c>
      <c r="S999" s="119">
        <f t="shared" si="299"/>
        <v>34324.620000000003</v>
      </c>
      <c r="T999" s="119">
        <f t="shared" si="300"/>
        <v>8106.38</v>
      </c>
      <c r="U999" s="154">
        <f t="shared" si="301"/>
        <v>42431</v>
      </c>
      <c r="V999" s="104"/>
    </row>
    <row r="1000" spans="1:22" s="110" customFormat="1" ht="15.75" x14ac:dyDescent="0.25">
      <c r="A1000" s="157">
        <v>11</v>
      </c>
      <c r="B1000" s="334"/>
      <c r="C1000" s="339"/>
      <c r="D1000" s="339"/>
      <c r="E1000" s="339"/>
      <c r="F1000" s="136" t="s">
        <v>208</v>
      </c>
      <c r="G1000" s="99">
        <v>11988.759999999998</v>
      </c>
      <c r="H1000" s="99">
        <v>1711.24</v>
      </c>
      <c r="I1000" s="99">
        <f t="shared" si="292"/>
        <v>13699.999999999998</v>
      </c>
      <c r="J1000" s="102"/>
      <c r="K1000" s="102"/>
      <c r="L1000" s="153">
        <f t="shared" si="294"/>
        <v>0</v>
      </c>
      <c r="M1000" s="153">
        <f t="shared" si="295"/>
        <v>11988.759999999998</v>
      </c>
      <c r="N1000" s="153">
        <f t="shared" si="296"/>
        <v>1711.24</v>
      </c>
      <c r="O1000" s="153">
        <f t="shared" si="297"/>
        <v>13699.999999999998</v>
      </c>
      <c r="P1000" s="99"/>
      <c r="Q1000" s="99"/>
      <c r="R1000" s="153">
        <f t="shared" si="298"/>
        <v>0</v>
      </c>
      <c r="S1000" s="119">
        <f t="shared" si="299"/>
        <v>11988.759999999998</v>
      </c>
      <c r="T1000" s="119">
        <f t="shared" si="300"/>
        <v>1711.24</v>
      </c>
      <c r="U1000" s="154">
        <f t="shared" si="301"/>
        <v>13699.999999999998</v>
      </c>
      <c r="V1000" s="104"/>
    </row>
    <row r="1001" spans="1:22" s="110" customFormat="1" ht="15.75" x14ac:dyDescent="0.25">
      <c r="A1001" s="157">
        <v>12</v>
      </c>
      <c r="B1001" s="334"/>
      <c r="C1001" s="339"/>
      <c r="D1001" s="339"/>
      <c r="E1001" s="339"/>
      <c r="F1001" s="136" t="s">
        <v>1184</v>
      </c>
      <c r="G1001" s="99">
        <v>-53278.770000000004</v>
      </c>
      <c r="H1001" s="99">
        <v>13580.769999999999</v>
      </c>
      <c r="I1001" s="99">
        <f t="shared" si="292"/>
        <v>-39698.000000000007</v>
      </c>
      <c r="J1001" s="102"/>
      <c r="K1001" s="102"/>
      <c r="L1001" s="153">
        <f t="shared" si="294"/>
        <v>0</v>
      </c>
      <c r="M1001" s="153">
        <f t="shared" si="295"/>
        <v>-53278.770000000004</v>
      </c>
      <c r="N1001" s="153">
        <f t="shared" si="296"/>
        <v>13580.769999999999</v>
      </c>
      <c r="O1001" s="153">
        <f t="shared" si="297"/>
        <v>-39698.000000000007</v>
      </c>
      <c r="P1001" s="99"/>
      <c r="Q1001" s="99"/>
      <c r="R1001" s="153">
        <f t="shared" si="298"/>
        <v>0</v>
      </c>
      <c r="S1001" s="119">
        <f t="shared" si="299"/>
        <v>-53278.770000000004</v>
      </c>
      <c r="T1001" s="119">
        <f t="shared" si="300"/>
        <v>13580.769999999999</v>
      </c>
      <c r="U1001" s="154">
        <f t="shared" si="301"/>
        <v>-39698.000000000007</v>
      </c>
      <c r="V1001" s="104"/>
    </row>
    <row r="1002" spans="1:22" s="110" customFormat="1" ht="15.75" x14ac:dyDescent="0.25">
      <c r="A1002" s="157">
        <v>13</v>
      </c>
      <c r="B1002" s="334"/>
      <c r="C1002" s="339"/>
      <c r="D1002" s="339"/>
      <c r="E1002" s="339"/>
      <c r="F1002" s="136" t="s">
        <v>1185</v>
      </c>
      <c r="G1002" s="99">
        <v>20453.170000000002</v>
      </c>
      <c r="H1002" s="99">
        <v>9626.8300000000017</v>
      </c>
      <c r="I1002" s="99">
        <f t="shared" si="292"/>
        <v>30080.000000000004</v>
      </c>
      <c r="J1002" s="102"/>
      <c r="K1002" s="102"/>
      <c r="L1002" s="153">
        <f t="shared" si="294"/>
        <v>0</v>
      </c>
      <c r="M1002" s="153">
        <f t="shared" si="295"/>
        <v>20453.170000000002</v>
      </c>
      <c r="N1002" s="153">
        <f t="shared" si="296"/>
        <v>9626.8300000000017</v>
      </c>
      <c r="O1002" s="153">
        <f t="shared" si="297"/>
        <v>30080.000000000004</v>
      </c>
      <c r="P1002" s="99"/>
      <c r="Q1002" s="99"/>
      <c r="R1002" s="153">
        <f t="shared" si="298"/>
        <v>0</v>
      </c>
      <c r="S1002" s="119">
        <f t="shared" si="299"/>
        <v>20453.170000000002</v>
      </c>
      <c r="T1002" s="119">
        <f t="shared" si="300"/>
        <v>9626.8300000000017</v>
      </c>
      <c r="U1002" s="154">
        <f t="shared" si="301"/>
        <v>30080.000000000004</v>
      </c>
      <c r="V1002" s="104"/>
    </row>
    <row r="1003" spans="1:22" s="110" customFormat="1" ht="15.75" x14ac:dyDescent="0.25">
      <c r="A1003" s="157">
        <v>14</v>
      </c>
      <c r="B1003" s="334"/>
      <c r="C1003" s="339"/>
      <c r="D1003" s="339"/>
      <c r="E1003" s="339"/>
      <c r="F1003" s="136" t="s">
        <v>1186</v>
      </c>
      <c r="G1003" s="99">
        <v>35355.170000000006</v>
      </c>
      <c r="H1003" s="99">
        <v>13205.830000000002</v>
      </c>
      <c r="I1003" s="99">
        <f t="shared" si="292"/>
        <v>48561.000000000007</v>
      </c>
      <c r="J1003" s="102"/>
      <c r="K1003" s="102"/>
      <c r="L1003" s="153">
        <f t="shared" si="294"/>
        <v>0</v>
      </c>
      <c r="M1003" s="153">
        <f t="shared" si="295"/>
        <v>35355.170000000006</v>
      </c>
      <c r="N1003" s="153">
        <f t="shared" si="296"/>
        <v>13205.830000000002</v>
      </c>
      <c r="O1003" s="153">
        <f t="shared" si="297"/>
        <v>48561.000000000007</v>
      </c>
      <c r="P1003" s="99"/>
      <c r="Q1003" s="99"/>
      <c r="R1003" s="153">
        <f t="shared" si="298"/>
        <v>0</v>
      </c>
      <c r="S1003" s="119">
        <f t="shared" si="299"/>
        <v>35355.170000000006</v>
      </c>
      <c r="T1003" s="119">
        <f t="shared" si="300"/>
        <v>13205.830000000002</v>
      </c>
      <c r="U1003" s="154">
        <f t="shared" si="301"/>
        <v>48561.000000000007</v>
      </c>
      <c r="V1003" s="104"/>
    </row>
    <row r="1004" spans="1:22" s="110" customFormat="1" ht="15.75" x14ac:dyDescent="0.25">
      <c r="A1004" s="157">
        <v>15</v>
      </c>
      <c r="B1004" s="334"/>
      <c r="C1004" s="339"/>
      <c r="D1004" s="339"/>
      <c r="E1004" s="339"/>
      <c r="F1004" s="136" t="s">
        <v>1187</v>
      </c>
      <c r="G1004" s="99">
        <v>17655.89</v>
      </c>
      <c r="H1004" s="99">
        <v>7796.1100000000006</v>
      </c>
      <c r="I1004" s="99">
        <f t="shared" si="292"/>
        <v>25452</v>
      </c>
      <c r="J1004" s="102"/>
      <c r="K1004" s="102"/>
      <c r="L1004" s="153">
        <f t="shared" si="294"/>
        <v>0</v>
      </c>
      <c r="M1004" s="153">
        <f t="shared" si="295"/>
        <v>17655.89</v>
      </c>
      <c r="N1004" s="153">
        <f t="shared" si="296"/>
        <v>7796.1100000000006</v>
      </c>
      <c r="O1004" s="153">
        <f t="shared" si="297"/>
        <v>25452</v>
      </c>
      <c r="P1004" s="99"/>
      <c r="Q1004" s="99"/>
      <c r="R1004" s="153">
        <f t="shared" si="298"/>
        <v>0</v>
      </c>
      <c r="S1004" s="119">
        <f t="shared" si="299"/>
        <v>17655.89</v>
      </c>
      <c r="T1004" s="119">
        <f t="shared" si="300"/>
        <v>7796.1100000000006</v>
      </c>
      <c r="U1004" s="154">
        <f t="shared" si="301"/>
        <v>25452</v>
      </c>
      <c r="V1004" s="104"/>
    </row>
    <row r="1005" spans="1:22" s="110" customFormat="1" ht="15.75" x14ac:dyDescent="0.25">
      <c r="A1005" s="157">
        <v>16</v>
      </c>
      <c r="B1005" s="334"/>
      <c r="C1005" s="339"/>
      <c r="D1005" s="339"/>
      <c r="E1005" s="339"/>
      <c r="F1005" s="136" t="s">
        <v>323</v>
      </c>
      <c r="G1005" s="99">
        <v>27019.88</v>
      </c>
      <c r="H1005" s="99">
        <v>8607.119999999999</v>
      </c>
      <c r="I1005" s="99">
        <f t="shared" si="292"/>
        <v>35627</v>
      </c>
      <c r="J1005" s="102"/>
      <c r="K1005" s="102"/>
      <c r="L1005" s="153">
        <f t="shared" si="294"/>
        <v>0</v>
      </c>
      <c r="M1005" s="153">
        <f t="shared" si="295"/>
        <v>27019.88</v>
      </c>
      <c r="N1005" s="153">
        <f t="shared" si="296"/>
        <v>8607.119999999999</v>
      </c>
      <c r="O1005" s="153">
        <f t="shared" si="297"/>
        <v>35627</v>
      </c>
      <c r="P1005" s="99"/>
      <c r="Q1005" s="99"/>
      <c r="R1005" s="153">
        <f t="shared" si="298"/>
        <v>0</v>
      </c>
      <c r="S1005" s="119">
        <f t="shared" si="299"/>
        <v>27019.88</v>
      </c>
      <c r="T1005" s="119">
        <f t="shared" si="300"/>
        <v>8607.119999999999</v>
      </c>
      <c r="U1005" s="154">
        <f t="shared" si="301"/>
        <v>35627</v>
      </c>
      <c r="V1005" s="104"/>
    </row>
    <row r="1006" spans="1:22" s="110" customFormat="1" ht="15.75" x14ac:dyDescent="0.25">
      <c r="A1006" s="157">
        <v>17</v>
      </c>
      <c r="B1006" s="334"/>
      <c r="C1006" s="339"/>
      <c r="D1006" s="339"/>
      <c r="E1006" s="339"/>
      <c r="F1006" s="136" t="s">
        <v>1188</v>
      </c>
      <c r="G1006" s="99">
        <v>28008.420000000002</v>
      </c>
      <c r="H1006" s="99">
        <v>12400.579999999998</v>
      </c>
      <c r="I1006" s="99">
        <f t="shared" si="292"/>
        <v>40409</v>
      </c>
      <c r="J1006" s="102"/>
      <c r="K1006" s="102"/>
      <c r="L1006" s="153">
        <f t="shared" si="294"/>
        <v>0</v>
      </c>
      <c r="M1006" s="153">
        <f t="shared" si="295"/>
        <v>28008.420000000002</v>
      </c>
      <c r="N1006" s="153">
        <f t="shared" si="296"/>
        <v>12400.579999999998</v>
      </c>
      <c r="O1006" s="153">
        <f t="shared" si="297"/>
        <v>40409</v>
      </c>
      <c r="P1006" s="99"/>
      <c r="Q1006" s="99"/>
      <c r="R1006" s="153">
        <f t="shared" si="298"/>
        <v>0</v>
      </c>
      <c r="S1006" s="119">
        <f t="shared" si="299"/>
        <v>28008.420000000002</v>
      </c>
      <c r="T1006" s="119">
        <f t="shared" si="300"/>
        <v>12400.579999999998</v>
      </c>
      <c r="U1006" s="154">
        <f t="shared" si="301"/>
        <v>40409</v>
      </c>
      <c r="V1006" s="104"/>
    </row>
    <row r="1007" spans="1:22" s="110" customFormat="1" ht="15.75" x14ac:dyDescent="0.25">
      <c r="A1007" s="157">
        <v>18</v>
      </c>
      <c r="B1007" s="334"/>
      <c r="C1007" s="339"/>
      <c r="D1007" s="339"/>
      <c r="E1007" s="339"/>
      <c r="F1007" s="136" t="s">
        <v>1189</v>
      </c>
      <c r="G1007" s="99">
        <v>26608.730000000003</v>
      </c>
      <c r="H1007" s="99">
        <v>11386.270000000002</v>
      </c>
      <c r="I1007" s="99">
        <f t="shared" si="292"/>
        <v>37995.000000000007</v>
      </c>
      <c r="J1007" s="102"/>
      <c r="K1007" s="102"/>
      <c r="L1007" s="153">
        <f t="shared" si="294"/>
        <v>0</v>
      </c>
      <c r="M1007" s="153">
        <f t="shared" si="295"/>
        <v>26608.730000000003</v>
      </c>
      <c r="N1007" s="153">
        <f t="shared" si="296"/>
        <v>11386.270000000002</v>
      </c>
      <c r="O1007" s="153">
        <f t="shared" si="297"/>
        <v>37995.000000000007</v>
      </c>
      <c r="P1007" s="99"/>
      <c r="Q1007" s="99"/>
      <c r="R1007" s="153">
        <f t="shared" si="298"/>
        <v>0</v>
      </c>
      <c r="S1007" s="119">
        <f t="shared" si="299"/>
        <v>26608.730000000003</v>
      </c>
      <c r="T1007" s="119">
        <f t="shared" si="300"/>
        <v>11386.270000000002</v>
      </c>
      <c r="U1007" s="154">
        <f t="shared" si="301"/>
        <v>37995.000000000007</v>
      </c>
      <c r="V1007" s="104"/>
    </row>
    <row r="1008" spans="1:22" s="110" customFormat="1" ht="15.75" x14ac:dyDescent="0.25">
      <c r="A1008" s="157">
        <v>19</v>
      </c>
      <c r="B1008" s="334"/>
      <c r="C1008" s="339"/>
      <c r="D1008" s="339"/>
      <c r="E1008" s="339"/>
      <c r="F1008" s="136" t="s">
        <v>1190</v>
      </c>
      <c r="G1008" s="99">
        <v>20415.740000000002</v>
      </c>
      <c r="H1008" s="99">
        <v>3386.2599999999998</v>
      </c>
      <c r="I1008" s="99">
        <f t="shared" si="292"/>
        <v>23802</v>
      </c>
      <c r="J1008" s="102"/>
      <c r="K1008" s="102"/>
      <c r="L1008" s="153">
        <f t="shared" si="294"/>
        <v>0</v>
      </c>
      <c r="M1008" s="153">
        <f t="shared" si="295"/>
        <v>20415.740000000002</v>
      </c>
      <c r="N1008" s="153">
        <f t="shared" si="296"/>
        <v>3386.2599999999998</v>
      </c>
      <c r="O1008" s="153">
        <f t="shared" si="297"/>
        <v>23802</v>
      </c>
      <c r="P1008" s="99"/>
      <c r="Q1008" s="99"/>
      <c r="R1008" s="153">
        <f t="shared" si="298"/>
        <v>0</v>
      </c>
      <c r="S1008" s="119">
        <f t="shared" si="299"/>
        <v>20415.740000000002</v>
      </c>
      <c r="T1008" s="119">
        <f t="shared" si="300"/>
        <v>3386.2599999999998</v>
      </c>
      <c r="U1008" s="154">
        <f t="shared" si="301"/>
        <v>23802</v>
      </c>
      <c r="V1008" s="104"/>
    </row>
    <row r="1009" spans="1:22" s="110" customFormat="1" ht="15.75" x14ac:dyDescent="0.25">
      <c r="A1009" s="157">
        <v>20</v>
      </c>
      <c r="B1009" s="334"/>
      <c r="C1009" s="339"/>
      <c r="D1009" s="339"/>
      <c r="E1009" s="339"/>
      <c r="F1009" s="136" t="s">
        <v>1191</v>
      </c>
      <c r="G1009" s="99">
        <v>6701.64</v>
      </c>
      <c r="H1009" s="99">
        <v>1355.36</v>
      </c>
      <c r="I1009" s="99">
        <f t="shared" si="292"/>
        <v>8057</v>
      </c>
      <c r="J1009" s="102"/>
      <c r="K1009" s="102"/>
      <c r="L1009" s="153">
        <f t="shared" si="294"/>
        <v>0</v>
      </c>
      <c r="M1009" s="153">
        <f t="shared" si="295"/>
        <v>6701.64</v>
      </c>
      <c r="N1009" s="153">
        <f t="shared" si="296"/>
        <v>1355.36</v>
      </c>
      <c r="O1009" s="153">
        <f t="shared" si="297"/>
        <v>8057</v>
      </c>
      <c r="P1009" s="99"/>
      <c r="Q1009" s="99"/>
      <c r="R1009" s="153">
        <f t="shared" si="298"/>
        <v>0</v>
      </c>
      <c r="S1009" s="119">
        <f t="shared" si="299"/>
        <v>6701.64</v>
      </c>
      <c r="T1009" s="119">
        <f t="shared" si="300"/>
        <v>1355.36</v>
      </c>
      <c r="U1009" s="154">
        <f t="shared" si="301"/>
        <v>8057</v>
      </c>
      <c r="V1009" s="104"/>
    </row>
    <row r="1010" spans="1:22" s="110" customFormat="1" ht="15.75" x14ac:dyDescent="0.25">
      <c r="A1010" s="157">
        <v>21</v>
      </c>
      <c r="B1010" s="334"/>
      <c r="C1010" s="339"/>
      <c r="D1010" s="339"/>
      <c r="E1010" s="339"/>
      <c r="F1010" s="136" t="s">
        <v>1192</v>
      </c>
      <c r="G1010" s="99">
        <v>0</v>
      </c>
      <c r="H1010" s="99">
        <v>0</v>
      </c>
      <c r="I1010" s="99">
        <f t="shared" si="292"/>
        <v>0</v>
      </c>
      <c r="J1010" s="102"/>
      <c r="K1010" s="102"/>
      <c r="L1010" s="153">
        <f t="shared" si="294"/>
        <v>0</v>
      </c>
      <c r="M1010" s="153">
        <f t="shared" si="295"/>
        <v>0</v>
      </c>
      <c r="N1010" s="153">
        <f t="shared" si="296"/>
        <v>0</v>
      </c>
      <c r="O1010" s="153">
        <f t="shared" si="297"/>
        <v>0</v>
      </c>
      <c r="P1010" s="99"/>
      <c r="Q1010" s="99"/>
      <c r="R1010" s="153">
        <f t="shared" si="298"/>
        <v>0</v>
      </c>
      <c r="S1010" s="119">
        <f t="shared" si="299"/>
        <v>0</v>
      </c>
      <c r="T1010" s="119">
        <f t="shared" si="300"/>
        <v>0</v>
      </c>
      <c r="U1010" s="154">
        <f t="shared" si="301"/>
        <v>0</v>
      </c>
      <c r="V1010" s="104"/>
    </row>
    <row r="1011" spans="1:22" s="110" customFormat="1" ht="15.75" x14ac:dyDescent="0.25">
      <c r="A1011" s="157">
        <v>22</v>
      </c>
      <c r="B1011" s="334"/>
      <c r="C1011" s="339"/>
      <c r="D1011" s="339"/>
      <c r="E1011" s="339"/>
      <c r="F1011" s="136" t="s">
        <v>1193</v>
      </c>
      <c r="G1011" s="99">
        <v>19336.189999999999</v>
      </c>
      <c r="H1011" s="99">
        <v>1837.81</v>
      </c>
      <c r="I1011" s="99">
        <f t="shared" si="292"/>
        <v>21174</v>
      </c>
      <c r="J1011" s="102"/>
      <c r="K1011" s="102"/>
      <c r="L1011" s="153">
        <f t="shared" si="294"/>
        <v>0</v>
      </c>
      <c r="M1011" s="153">
        <f t="shared" si="295"/>
        <v>19336.189999999999</v>
      </c>
      <c r="N1011" s="153">
        <f t="shared" si="296"/>
        <v>1837.81</v>
      </c>
      <c r="O1011" s="153">
        <f t="shared" si="297"/>
        <v>21174</v>
      </c>
      <c r="P1011" s="99"/>
      <c r="Q1011" s="99"/>
      <c r="R1011" s="153">
        <f t="shared" si="298"/>
        <v>0</v>
      </c>
      <c r="S1011" s="119">
        <f t="shared" si="299"/>
        <v>19336.189999999999</v>
      </c>
      <c r="T1011" s="119">
        <f t="shared" si="300"/>
        <v>1837.81</v>
      </c>
      <c r="U1011" s="154">
        <f t="shared" si="301"/>
        <v>21174</v>
      </c>
      <c r="V1011" s="104"/>
    </row>
    <row r="1012" spans="1:22" s="110" customFormat="1" ht="15.75" x14ac:dyDescent="0.25">
      <c r="A1012" s="157">
        <v>23</v>
      </c>
      <c r="B1012" s="334"/>
      <c r="C1012" s="339"/>
      <c r="D1012" s="339"/>
      <c r="E1012" s="339"/>
      <c r="F1012" s="142" t="s">
        <v>1194</v>
      </c>
      <c r="G1012" s="99">
        <v>15080.25</v>
      </c>
      <c r="H1012" s="99">
        <v>1410.75</v>
      </c>
      <c r="I1012" s="99">
        <f t="shared" si="292"/>
        <v>16491</v>
      </c>
      <c r="J1012" s="102"/>
      <c r="K1012" s="102"/>
      <c r="L1012" s="153">
        <f t="shared" si="294"/>
        <v>0</v>
      </c>
      <c r="M1012" s="153">
        <f t="shared" si="295"/>
        <v>15080.25</v>
      </c>
      <c r="N1012" s="153">
        <f t="shared" si="296"/>
        <v>1410.75</v>
      </c>
      <c r="O1012" s="153">
        <f t="shared" si="297"/>
        <v>16491</v>
      </c>
      <c r="P1012" s="99"/>
      <c r="Q1012" s="99"/>
      <c r="R1012" s="153">
        <f t="shared" si="298"/>
        <v>0</v>
      </c>
      <c r="S1012" s="119">
        <f t="shared" si="299"/>
        <v>15080.25</v>
      </c>
      <c r="T1012" s="119">
        <f t="shared" si="300"/>
        <v>1410.75</v>
      </c>
      <c r="U1012" s="154">
        <f t="shared" si="301"/>
        <v>16491</v>
      </c>
      <c r="V1012" s="104"/>
    </row>
    <row r="1013" spans="1:22" s="110" customFormat="1" ht="15.75" x14ac:dyDescent="0.25">
      <c r="A1013" s="157">
        <v>24</v>
      </c>
      <c r="B1013" s="334"/>
      <c r="C1013" s="339"/>
      <c r="D1013" s="339"/>
      <c r="E1013" s="339"/>
      <c r="F1013" s="142" t="s">
        <v>1195</v>
      </c>
      <c r="G1013" s="99">
        <v>-5220.5500000000011</v>
      </c>
      <c r="H1013" s="99">
        <v>-339.44999999999982</v>
      </c>
      <c r="I1013" s="99">
        <f t="shared" si="292"/>
        <v>-5560.0000000000009</v>
      </c>
      <c r="J1013" s="102"/>
      <c r="K1013" s="102"/>
      <c r="L1013" s="153">
        <f t="shared" si="294"/>
        <v>0</v>
      </c>
      <c r="M1013" s="153">
        <f t="shared" si="295"/>
        <v>-5220.5500000000011</v>
      </c>
      <c r="N1013" s="153">
        <f t="shared" si="296"/>
        <v>-339.44999999999982</v>
      </c>
      <c r="O1013" s="153">
        <f t="shared" si="297"/>
        <v>-5560.0000000000009</v>
      </c>
      <c r="P1013" s="99"/>
      <c r="Q1013" s="99"/>
      <c r="R1013" s="153">
        <f t="shared" si="298"/>
        <v>0</v>
      </c>
      <c r="S1013" s="119">
        <f t="shared" si="299"/>
        <v>-5220.5500000000011</v>
      </c>
      <c r="T1013" s="119">
        <f t="shared" si="300"/>
        <v>-339.44999999999982</v>
      </c>
      <c r="U1013" s="154">
        <f t="shared" si="301"/>
        <v>-5560.0000000000009</v>
      </c>
      <c r="V1013" s="104"/>
    </row>
    <row r="1014" spans="1:22" s="110" customFormat="1" ht="15.75" x14ac:dyDescent="0.25">
      <c r="A1014" s="157">
        <v>25</v>
      </c>
      <c r="B1014" s="334"/>
      <c r="C1014" s="339"/>
      <c r="D1014" s="339"/>
      <c r="E1014" s="339"/>
      <c r="F1014" s="142" t="s">
        <v>5523</v>
      </c>
      <c r="G1014" s="99">
        <v>33195.86</v>
      </c>
      <c r="H1014" s="99">
        <v>1517.14</v>
      </c>
      <c r="I1014" s="99">
        <f t="shared" si="292"/>
        <v>34713</v>
      </c>
      <c r="J1014" s="102"/>
      <c r="K1014" s="102"/>
      <c r="L1014" s="153">
        <f>J1014+K1014</f>
        <v>0</v>
      </c>
      <c r="M1014" s="153">
        <f t="shared" ref="M1014:O1015" si="302">G1014+J1014</f>
        <v>33195.86</v>
      </c>
      <c r="N1014" s="153">
        <f t="shared" si="302"/>
        <v>1517.14</v>
      </c>
      <c r="O1014" s="153">
        <f t="shared" si="302"/>
        <v>34713</v>
      </c>
      <c r="P1014" s="99"/>
      <c r="Q1014" s="99"/>
      <c r="R1014" s="153">
        <f>P1014+Q1014</f>
        <v>0</v>
      </c>
      <c r="S1014" s="119">
        <f t="shared" ref="S1014:U1015" si="303">M1014-P1014</f>
        <v>33195.86</v>
      </c>
      <c r="T1014" s="119">
        <f t="shared" si="303"/>
        <v>1517.14</v>
      </c>
      <c r="U1014" s="154">
        <f t="shared" si="303"/>
        <v>34713</v>
      </c>
      <c r="V1014" s="104"/>
    </row>
    <row r="1015" spans="1:22" s="110" customFormat="1" ht="15.75" x14ac:dyDescent="0.25">
      <c r="A1015" s="157">
        <v>26</v>
      </c>
      <c r="B1015" s="335"/>
      <c r="C1015" s="340"/>
      <c r="D1015" s="340"/>
      <c r="E1015" s="340"/>
      <c r="F1015" s="142" t="s">
        <v>5524</v>
      </c>
      <c r="G1015" s="99">
        <v>19804.150000000001</v>
      </c>
      <c r="H1015" s="99">
        <v>982.85000000000014</v>
      </c>
      <c r="I1015" s="99">
        <f t="shared" si="292"/>
        <v>20787</v>
      </c>
      <c r="J1015" s="102"/>
      <c r="K1015" s="102"/>
      <c r="L1015" s="153">
        <f>J1015+K1015</f>
        <v>0</v>
      </c>
      <c r="M1015" s="153">
        <f t="shared" si="302"/>
        <v>19804.150000000001</v>
      </c>
      <c r="N1015" s="153">
        <f t="shared" si="302"/>
        <v>982.85000000000014</v>
      </c>
      <c r="O1015" s="153">
        <f t="shared" si="302"/>
        <v>20787</v>
      </c>
      <c r="P1015" s="99"/>
      <c r="Q1015" s="99"/>
      <c r="R1015" s="153">
        <f>P1015+Q1015</f>
        <v>0</v>
      </c>
      <c r="S1015" s="119">
        <f t="shared" si="303"/>
        <v>19804.150000000001</v>
      </c>
      <c r="T1015" s="119">
        <f t="shared" si="303"/>
        <v>982.85000000000014</v>
      </c>
      <c r="U1015" s="154">
        <f t="shared" si="303"/>
        <v>20787</v>
      </c>
      <c r="V1015" s="104"/>
    </row>
    <row r="1016" spans="1:22" s="108" customFormat="1" ht="15.75" x14ac:dyDescent="0.25">
      <c r="A1016" s="327" t="s">
        <v>43</v>
      </c>
      <c r="B1016" s="328"/>
      <c r="C1016" s="328"/>
      <c r="D1016" s="328"/>
      <c r="E1016" s="329"/>
      <c r="F1016" s="138">
        <f>A1015</f>
        <v>26</v>
      </c>
      <c r="G1016" s="97">
        <f>SUM(G990:G1015)</f>
        <v>473104.92000000004</v>
      </c>
      <c r="H1016" s="97">
        <f t="shared" ref="H1016:U1016" si="304">SUM(H990:H1015)</f>
        <v>170432.08</v>
      </c>
      <c r="I1016" s="97">
        <f t="shared" si="304"/>
        <v>643537</v>
      </c>
      <c r="J1016" s="97">
        <f t="shared" si="304"/>
        <v>0</v>
      </c>
      <c r="K1016" s="97">
        <f t="shared" si="304"/>
        <v>0</v>
      </c>
      <c r="L1016" s="97">
        <f t="shared" si="304"/>
        <v>0</v>
      </c>
      <c r="M1016" s="97">
        <f t="shared" si="304"/>
        <v>473104.92000000004</v>
      </c>
      <c r="N1016" s="97">
        <f t="shared" si="304"/>
        <v>170432.08</v>
      </c>
      <c r="O1016" s="97">
        <f t="shared" si="304"/>
        <v>643537</v>
      </c>
      <c r="P1016" s="97">
        <f t="shared" si="304"/>
        <v>0</v>
      </c>
      <c r="Q1016" s="97">
        <f t="shared" si="304"/>
        <v>0</v>
      </c>
      <c r="R1016" s="97">
        <f t="shared" si="304"/>
        <v>0</v>
      </c>
      <c r="S1016" s="97">
        <f t="shared" si="304"/>
        <v>473104.92000000004</v>
      </c>
      <c r="T1016" s="97">
        <f t="shared" si="304"/>
        <v>170432.08</v>
      </c>
      <c r="U1016" s="97">
        <f t="shared" si="304"/>
        <v>643537</v>
      </c>
      <c r="V1016" s="87"/>
    </row>
    <row r="1017" spans="1:22" s="110" customFormat="1" ht="15" customHeight="1" x14ac:dyDescent="0.25">
      <c r="A1017" s="157">
        <v>1</v>
      </c>
      <c r="B1017" s="333" t="s">
        <v>1216</v>
      </c>
      <c r="C1017" s="333" t="s">
        <v>5537</v>
      </c>
      <c r="D1017" s="333" t="s">
        <v>5537</v>
      </c>
      <c r="E1017" s="324" t="s">
        <v>5562</v>
      </c>
      <c r="F1017" s="136" t="s">
        <v>1196</v>
      </c>
      <c r="G1017" s="99">
        <v>25727.370000000003</v>
      </c>
      <c r="H1017" s="99">
        <v>4439.63</v>
      </c>
      <c r="I1017" s="99">
        <f t="shared" si="292"/>
        <v>30167.000000000004</v>
      </c>
      <c r="J1017" s="102"/>
      <c r="K1017" s="102"/>
      <c r="L1017" s="153">
        <f t="shared" si="294"/>
        <v>0</v>
      </c>
      <c r="M1017" s="153">
        <f t="shared" si="295"/>
        <v>25727.370000000003</v>
      </c>
      <c r="N1017" s="153">
        <f t="shared" si="296"/>
        <v>4439.63</v>
      </c>
      <c r="O1017" s="153">
        <f t="shared" si="297"/>
        <v>30167.000000000004</v>
      </c>
      <c r="P1017" s="99"/>
      <c r="Q1017" s="99"/>
      <c r="R1017" s="153">
        <f t="shared" si="298"/>
        <v>0</v>
      </c>
      <c r="S1017" s="119">
        <f t="shared" si="299"/>
        <v>25727.370000000003</v>
      </c>
      <c r="T1017" s="119">
        <f t="shared" si="300"/>
        <v>4439.63</v>
      </c>
      <c r="U1017" s="154">
        <f t="shared" si="301"/>
        <v>30167.000000000004</v>
      </c>
      <c r="V1017" s="104"/>
    </row>
    <row r="1018" spans="1:22" s="110" customFormat="1" ht="15.75" x14ac:dyDescent="0.25">
      <c r="A1018" s="157">
        <v>2</v>
      </c>
      <c r="B1018" s="334"/>
      <c r="C1018" s="334"/>
      <c r="D1018" s="334"/>
      <c r="E1018" s="325"/>
      <c r="F1018" s="136" t="s">
        <v>1197</v>
      </c>
      <c r="G1018" s="99">
        <v>10487.269999999999</v>
      </c>
      <c r="H1018" s="99">
        <v>783.73</v>
      </c>
      <c r="I1018" s="99">
        <f t="shared" si="292"/>
        <v>11270.999999999998</v>
      </c>
      <c r="J1018" s="102"/>
      <c r="K1018" s="102"/>
      <c r="L1018" s="153">
        <f t="shared" si="294"/>
        <v>0</v>
      </c>
      <c r="M1018" s="153">
        <f t="shared" si="295"/>
        <v>10487.269999999999</v>
      </c>
      <c r="N1018" s="153">
        <f t="shared" si="296"/>
        <v>783.73</v>
      </c>
      <c r="O1018" s="153">
        <f t="shared" si="297"/>
        <v>11270.999999999998</v>
      </c>
      <c r="P1018" s="99"/>
      <c r="Q1018" s="99"/>
      <c r="R1018" s="153">
        <f t="shared" si="298"/>
        <v>0</v>
      </c>
      <c r="S1018" s="119">
        <f t="shared" si="299"/>
        <v>10487.269999999999</v>
      </c>
      <c r="T1018" s="119">
        <f t="shared" si="300"/>
        <v>783.73</v>
      </c>
      <c r="U1018" s="154">
        <f t="shared" si="301"/>
        <v>11270.999999999998</v>
      </c>
      <c r="V1018" s="104"/>
    </row>
    <row r="1019" spans="1:22" s="110" customFormat="1" ht="15.75" x14ac:dyDescent="0.25">
      <c r="A1019" s="157">
        <v>3</v>
      </c>
      <c r="B1019" s="334"/>
      <c r="C1019" s="334"/>
      <c r="D1019" s="334"/>
      <c r="E1019" s="325"/>
      <c r="F1019" s="136" t="s">
        <v>1198</v>
      </c>
      <c r="G1019" s="99">
        <v>23464.019999999997</v>
      </c>
      <c r="H1019" s="99">
        <v>1920.98</v>
      </c>
      <c r="I1019" s="99">
        <f t="shared" si="292"/>
        <v>25384.999999999996</v>
      </c>
      <c r="J1019" s="102"/>
      <c r="K1019" s="102"/>
      <c r="L1019" s="153">
        <f t="shared" si="294"/>
        <v>0</v>
      </c>
      <c r="M1019" s="153">
        <f t="shared" si="295"/>
        <v>23464.019999999997</v>
      </c>
      <c r="N1019" s="153">
        <f t="shared" si="296"/>
        <v>1920.98</v>
      </c>
      <c r="O1019" s="153">
        <f t="shared" si="297"/>
        <v>25384.999999999996</v>
      </c>
      <c r="P1019" s="99"/>
      <c r="Q1019" s="99"/>
      <c r="R1019" s="153">
        <f t="shared" si="298"/>
        <v>0</v>
      </c>
      <c r="S1019" s="119">
        <f t="shared" si="299"/>
        <v>23464.019999999997</v>
      </c>
      <c r="T1019" s="119">
        <f t="shared" si="300"/>
        <v>1920.98</v>
      </c>
      <c r="U1019" s="154">
        <f t="shared" si="301"/>
        <v>25384.999999999996</v>
      </c>
      <c r="V1019" s="104"/>
    </row>
    <row r="1020" spans="1:22" s="110" customFormat="1" ht="15.75" x14ac:dyDescent="0.25">
      <c r="A1020" s="157">
        <v>4</v>
      </c>
      <c r="B1020" s="334"/>
      <c r="C1020" s="334"/>
      <c r="D1020" s="334"/>
      <c r="E1020" s="325"/>
      <c r="F1020" s="136" t="s">
        <v>1199</v>
      </c>
      <c r="G1020" s="99">
        <v>5336.630000000001</v>
      </c>
      <c r="H1020" s="99">
        <v>338.37</v>
      </c>
      <c r="I1020" s="99">
        <f t="shared" si="292"/>
        <v>5675.0000000000009</v>
      </c>
      <c r="J1020" s="102"/>
      <c r="K1020" s="102"/>
      <c r="L1020" s="153">
        <f t="shared" si="294"/>
        <v>0</v>
      </c>
      <c r="M1020" s="153">
        <f t="shared" si="295"/>
        <v>5336.630000000001</v>
      </c>
      <c r="N1020" s="153">
        <f t="shared" si="296"/>
        <v>338.37</v>
      </c>
      <c r="O1020" s="153">
        <f t="shared" si="297"/>
        <v>5675.0000000000009</v>
      </c>
      <c r="P1020" s="99"/>
      <c r="Q1020" s="99"/>
      <c r="R1020" s="153">
        <f t="shared" si="298"/>
        <v>0</v>
      </c>
      <c r="S1020" s="119">
        <f t="shared" si="299"/>
        <v>5336.630000000001</v>
      </c>
      <c r="T1020" s="119">
        <f t="shared" si="300"/>
        <v>338.37</v>
      </c>
      <c r="U1020" s="154">
        <f t="shared" si="301"/>
        <v>5675.0000000000009</v>
      </c>
      <c r="V1020" s="104"/>
    </row>
    <row r="1021" spans="1:22" s="110" customFormat="1" ht="15.75" x14ac:dyDescent="0.25">
      <c r="A1021" s="157">
        <v>5</v>
      </c>
      <c r="B1021" s="334"/>
      <c r="C1021" s="334"/>
      <c r="D1021" s="334"/>
      <c r="E1021" s="325"/>
      <c r="F1021" s="136" t="s">
        <v>1200</v>
      </c>
      <c r="G1021" s="99">
        <v>17479.72</v>
      </c>
      <c r="H1021" s="99">
        <v>2361.2799999999997</v>
      </c>
      <c r="I1021" s="99">
        <f t="shared" si="292"/>
        <v>19841</v>
      </c>
      <c r="J1021" s="102"/>
      <c r="K1021" s="102"/>
      <c r="L1021" s="153">
        <f t="shared" si="294"/>
        <v>0</v>
      </c>
      <c r="M1021" s="153">
        <f t="shared" si="295"/>
        <v>17479.72</v>
      </c>
      <c r="N1021" s="153">
        <f t="shared" si="296"/>
        <v>2361.2799999999997</v>
      </c>
      <c r="O1021" s="153">
        <f t="shared" si="297"/>
        <v>19841</v>
      </c>
      <c r="P1021" s="99"/>
      <c r="Q1021" s="99"/>
      <c r="R1021" s="153">
        <f t="shared" si="298"/>
        <v>0</v>
      </c>
      <c r="S1021" s="119">
        <f t="shared" si="299"/>
        <v>17479.72</v>
      </c>
      <c r="T1021" s="119">
        <f t="shared" si="300"/>
        <v>2361.2799999999997</v>
      </c>
      <c r="U1021" s="154">
        <f t="shared" si="301"/>
        <v>19841</v>
      </c>
      <c r="V1021" s="104"/>
    </row>
    <row r="1022" spans="1:22" s="110" customFormat="1" ht="15.75" x14ac:dyDescent="0.25">
      <c r="A1022" s="157">
        <v>6</v>
      </c>
      <c r="B1022" s="334"/>
      <c r="C1022" s="334"/>
      <c r="D1022" s="334"/>
      <c r="E1022" s="325"/>
      <c r="F1022" s="136" t="s">
        <v>1201</v>
      </c>
      <c r="G1022" s="99">
        <v>6403.8200000000015</v>
      </c>
      <c r="H1022" s="99">
        <v>763.17999999999984</v>
      </c>
      <c r="I1022" s="99">
        <f t="shared" si="292"/>
        <v>7167.0000000000018</v>
      </c>
      <c r="J1022" s="102"/>
      <c r="K1022" s="102"/>
      <c r="L1022" s="153">
        <f t="shared" si="294"/>
        <v>0</v>
      </c>
      <c r="M1022" s="153">
        <f t="shared" si="295"/>
        <v>6403.8200000000015</v>
      </c>
      <c r="N1022" s="153">
        <f t="shared" si="296"/>
        <v>763.17999999999984</v>
      </c>
      <c r="O1022" s="153">
        <f t="shared" si="297"/>
        <v>7167.0000000000018</v>
      </c>
      <c r="P1022" s="99"/>
      <c r="Q1022" s="99"/>
      <c r="R1022" s="153">
        <f t="shared" si="298"/>
        <v>0</v>
      </c>
      <c r="S1022" s="119">
        <f t="shared" si="299"/>
        <v>6403.8200000000015</v>
      </c>
      <c r="T1022" s="119">
        <f t="shared" si="300"/>
        <v>763.17999999999984</v>
      </c>
      <c r="U1022" s="154">
        <f t="shared" si="301"/>
        <v>7167.0000000000018</v>
      </c>
      <c r="V1022" s="104"/>
    </row>
    <row r="1023" spans="1:22" s="110" customFormat="1" ht="15.75" x14ac:dyDescent="0.25">
      <c r="A1023" s="157">
        <v>7</v>
      </c>
      <c r="B1023" s="334"/>
      <c r="C1023" s="334"/>
      <c r="D1023" s="334"/>
      <c r="E1023" s="325"/>
      <c r="F1023" s="136" t="s">
        <v>1202</v>
      </c>
      <c r="G1023" s="99">
        <v>3725.8999999999996</v>
      </c>
      <c r="H1023" s="99">
        <v>441.09999999999997</v>
      </c>
      <c r="I1023" s="99">
        <f t="shared" si="292"/>
        <v>4167</v>
      </c>
      <c r="J1023" s="102"/>
      <c r="K1023" s="102"/>
      <c r="L1023" s="153">
        <f t="shared" si="294"/>
        <v>0</v>
      </c>
      <c r="M1023" s="153">
        <f t="shared" si="295"/>
        <v>3725.8999999999996</v>
      </c>
      <c r="N1023" s="153">
        <f t="shared" si="296"/>
        <v>441.09999999999997</v>
      </c>
      <c r="O1023" s="153">
        <f t="shared" si="297"/>
        <v>4167</v>
      </c>
      <c r="P1023" s="99"/>
      <c r="Q1023" s="99"/>
      <c r="R1023" s="153">
        <f t="shared" si="298"/>
        <v>0</v>
      </c>
      <c r="S1023" s="119">
        <f t="shared" si="299"/>
        <v>3725.8999999999996</v>
      </c>
      <c r="T1023" s="119">
        <f t="shared" si="300"/>
        <v>441.09999999999997</v>
      </c>
      <c r="U1023" s="154">
        <f t="shared" si="301"/>
        <v>4167</v>
      </c>
      <c r="V1023" s="104"/>
    </row>
    <row r="1024" spans="1:22" s="110" customFormat="1" ht="15.75" x14ac:dyDescent="0.25">
      <c r="A1024" s="157">
        <v>8</v>
      </c>
      <c r="B1024" s="334"/>
      <c r="C1024" s="334"/>
      <c r="D1024" s="334"/>
      <c r="E1024" s="325"/>
      <c r="F1024" s="136" t="s">
        <v>1203</v>
      </c>
      <c r="G1024" s="99">
        <v>11206.51</v>
      </c>
      <c r="H1024" s="99">
        <v>1987.4900000000002</v>
      </c>
      <c r="I1024" s="99">
        <f t="shared" si="292"/>
        <v>13194</v>
      </c>
      <c r="J1024" s="102"/>
      <c r="K1024" s="102"/>
      <c r="L1024" s="153">
        <f t="shared" si="294"/>
        <v>0</v>
      </c>
      <c r="M1024" s="153">
        <f t="shared" si="295"/>
        <v>11206.51</v>
      </c>
      <c r="N1024" s="153">
        <f t="shared" si="296"/>
        <v>1987.4900000000002</v>
      </c>
      <c r="O1024" s="153">
        <f t="shared" si="297"/>
        <v>13194</v>
      </c>
      <c r="P1024" s="99"/>
      <c r="Q1024" s="99"/>
      <c r="R1024" s="153">
        <f t="shared" si="298"/>
        <v>0</v>
      </c>
      <c r="S1024" s="119">
        <f t="shared" si="299"/>
        <v>11206.51</v>
      </c>
      <c r="T1024" s="119">
        <f t="shared" si="300"/>
        <v>1987.4900000000002</v>
      </c>
      <c r="U1024" s="154">
        <f t="shared" si="301"/>
        <v>13194</v>
      </c>
      <c r="V1024" s="104"/>
    </row>
    <row r="1025" spans="1:22" s="110" customFormat="1" ht="15.75" x14ac:dyDescent="0.25">
      <c r="A1025" s="157">
        <v>9</v>
      </c>
      <c r="B1025" s="334"/>
      <c r="C1025" s="334"/>
      <c r="D1025" s="334"/>
      <c r="E1025" s="325"/>
      <c r="F1025" s="136" t="s">
        <v>1204</v>
      </c>
      <c r="G1025" s="99">
        <v>725.77000000000044</v>
      </c>
      <c r="H1025" s="99">
        <v>1090.23</v>
      </c>
      <c r="I1025" s="99">
        <f t="shared" si="292"/>
        <v>1816.0000000000005</v>
      </c>
      <c r="J1025" s="102"/>
      <c r="K1025" s="102"/>
      <c r="L1025" s="153">
        <f t="shared" si="294"/>
        <v>0</v>
      </c>
      <c r="M1025" s="153">
        <f t="shared" si="295"/>
        <v>725.77000000000044</v>
      </c>
      <c r="N1025" s="153">
        <f t="shared" si="296"/>
        <v>1090.23</v>
      </c>
      <c r="O1025" s="153">
        <f t="shared" si="297"/>
        <v>1816.0000000000005</v>
      </c>
      <c r="P1025" s="99"/>
      <c r="Q1025" s="99"/>
      <c r="R1025" s="153">
        <f t="shared" si="298"/>
        <v>0</v>
      </c>
      <c r="S1025" s="119">
        <f t="shared" si="299"/>
        <v>725.77000000000044</v>
      </c>
      <c r="T1025" s="119">
        <f t="shared" si="300"/>
        <v>1090.23</v>
      </c>
      <c r="U1025" s="154">
        <f t="shared" si="301"/>
        <v>1816.0000000000005</v>
      </c>
      <c r="V1025" s="104"/>
    </row>
    <row r="1026" spans="1:22" s="110" customFormat="1" ht="15.75" x14ac:dyDescent="0.25">
      <c r="A1026" s="157">
        <v>10</v>
      </c>
      <c r="B1026" s="334"/>
      <c r="C1026" s="334"/>
      <c r="D1026" s="334"/>
      <c r="E1026" s="325"/>
      <c r="F1026" s="136" t="s">
        <v>1205</v>
      </c>
      <c r="G1026" s="99">
        <v>6963.99</v>
      </c>
      <c r="H1026" s="99">
        <v>673.01</v>
      </c>
      <c r="I1026" s="99">
        <f t="shared" si="292"/>
        <v>7637</v>
      </c>
      <c r="J1026" s="102"/>
      <c r="K1026" s="102"/>
      <c r="L1026" s="153">
        <f t="shared" si="294"/>
        <v>0</v>
      </c>
      <c r="M1026" s="153">
        <f t="shared" si="295"/>
        <v>6963.99</v>
      </c>
      <c r="N1026" s="153">
        <f t="shared" si="296"/>
        <v>673.01</v>
      </c>
      <c r="O1026" s="153">
        <f t="shared" si="297"/>
        <v>7637</v>
      </c>
      <c r="P1026" s="99"/>
      <c r="Q1026" s="99"/>
      <c r="R1026" s="153">
        <f t="shared" si="298"/>
        <v>0</v>
      </c>
      <c r="S1026" s="119">
        <f t="shared" si="299"/>
        <v>6963.99</v>
      </c>
      <c r="T1026" s="119">
        <f t="shared" si="300"/>
        <v>673.01</v>
      </c>
      <c r="U1026" s="154">
        <f t="shared" si="301"/>
        <v>7637</v>
      </c>
      <c r="V1026" s="104"/>
    </row>
    <row r="1027" spans="1:22" s="110" customFormat="1" ht="15.75" x14ac:dyDescent="0.25">
      <c r="A1027" s="157">
        <v>11</v>
      </c>
      <c r="B1027" s="334"/>
      <c r="C1027" s="334"/>
      <c r="D1027" s="334"/>
      <c r="E1027" s="325"/>
      <c r="F1027" s="136" t="s">
        <v>1206</v>
      </c>
      <c r="G1027" s="99">
        <v>4046.4199999999983</v>
      </c>
      <c r="H1027" s="99">
        <v>1356.5800000000002</v>
      </c>
      <c r="I1027" s="99">
        <f t="shared" si="292"/>
        <v>5402.9999999999982</v>
      </c>
      <c r="J1027" s="102"/>
      <c r="K1027" s="102"/>
      <c r="L1027" s="153">
        <f t="shared" si="294"/>
        <v>0</v>
      </c>
      <c r="M1027" s="153">
        <f t="shared" si="295"/>
        <v>4046.4199999999983</v>
      </c>
      <c r="N1027" s="153">
        <f t="shared" si="296"/>
        <v>1356.5800000000002</v>
      </c>
      <c r="O1027" s="153">
        <f t="shared" si="297"/>
        <v>5402.9999999999982</v>
      </c>
      <c r="P1027" s="99"/>
      <c r="Q1027" s="99"/>
      <c r="R1027" s="153">
        <f t="shared" si="298"/>
        <v>0</v>
      </c>
      <c r="S1027" s="119">
        <f t="shared" si="299"/>
        <v>4046.4199999999983</v>
      </c>
      <c r="T1027" s="119">
        <f t="shared" si="300"/>
        <v>1356.5800000000002</v>
      </c>
      <c r="U1027" s="154">
        <f t="shared" si="301"/>
        <v>5402.9999999999982</v>
      </c>
      <c r="V1027" s="104"/>
    </row>
    <row r="1028" spans="1:22" s="110" customFormat="1" ht="15.75" x14ac:dyDescent="0.25">
      <c r="A1028" s="157">
        <v>12</v>
      </c>
      <c r="B1028" s="334"/>
      <c r="C1028" s="334"/>
      <c r="D1028" s="334"/>
      <c r="E1028" s="325"/>
      <c r="F1028" s="136" t="s">
        <v>1207</v>
      </c>
      <c r="G1028" s="99">
        <v>13402.85</v>
      </c>
      <c r="H1028" s="99">
        <v>1388.1499999999999</v>
      </c>
      <c r="I1028" s="99">
        <f t="shared" si="292"/>
        <v>14791</v>
      </c>
      <c r="J1028" s="102"/>
      <c r="K1028" s="102"/>
      <c r="L1028" s="153">
        <f t="shared" si="294"/>
        <v>0</v>
      </c>
      <c r="M1028" s="153">
        <f t="shared" si="295"/>
        <v>13402.85</v>
      </c>
      <c r="N1028" s="153">
        <f t="shared" si="296"/>
        <v>1388.1499999999999</v>
      </c>
      <c r="O1028" s="153">
        <f t="shared" si="297"/>
        <v>14791</v>
      </c>
      <c r="P1028" s="99"/>
      <c r="Q1028" s="99"/>
      <c r="R1028" s="153">
        <f t="shared" si="298"/>
        <v>0</v>
      </c>
      <c r="S1028" s="119">
        <f t="shared" si="299"/>
        <v>13402.85</v>
      </c>
      <c r="T1028" s="119">
        <f t="shared" si="300"/>
        <v>1388.1499999999999</v>
      </c>
      <c r="U1028" s="154">
        <f t="shared" si="301"/>
        <v>14791</v>
      </c>
      <c r="V1028" s="104"/>
    </row>
    <row r="1029" spans="1:22" s="110" customFormat="1" ht="15.75" x14ac:dyDescent="0.25">
      <c r="A1029" s="157">
        <v>13</v>
      </c>
      <c r="B1029" s="334"/>
      <c r="C1029" s="334"/>
      <c r="D1029" s="334"/>
      <c r="E1029" s="325"/>
      <c r="F1029" s="136" t="s">
        <v>1208</v>
      </c>
      <c r="G1029" s="99">
        <v>21946.959999999999</v>
      </c>
      <c r="H1029" s="99">
        <v>3102.04</v>
      </c>
      <c r="I1029" s="99">
        <f t="shared" si="292"/>
        <v>25049</v>
      </c>
      <c r="J1029" s="102"/>
      <c r="K1029" s="102"/>
      <c r="L1029" s="153">
        <f t="shared" si="294"/>
        <v>0</v>
      </c>
      <c r="M1029" s="153">
        <f t="shared" si="295"/>
        <v>21946.959999999999</v>
      </c>
      <c r="N1029" s="153">
        <f t="shared" si="296"/>
        <v>3102.04</v>
      </c>
      <c r="O1029" s="153">
        <f t="shared" si="297"/>
        <v>25049</v>
      </c>
      <c r="P1029" s="99"/>
      <c r="Q1029" s="99"/>
      <c r="R1029" s="153">
        <f t="shared" si="298"/>
        <v>0</v>
      </c>
      <c r="S1029" s="119">
        <f t="shared" si="299"/>
        <v>21946.959999999999</v>
      </c>
      <c r="T1029" s="119">
        <f t="shared" si="300"/>
        <v>3102.04</v>
      </c>
      <c r="U1029" s="154">
        <f t="shared" si="301"/>
        <v>25049</v>
      </c>
      <c r="V1029" s="104"/>
    </row>
    <row r="1030" spans="1:22" s="110" customFormat="1" ht="15.75" x14ac:dyDescent="0.25">
      <c r="A1030" s="157">
        <v>14</v>
      </c>
      <c r="B1030" s="334"/>
      <c r="C1030" s="334"/>
      <c r="D1030" s="334"/>
      <c r="E1030" s="325"/>
      <c r="F1030" s="136" t="s">
        <v>1209</v>
      </c>
      <c r="G1030" s="99">
        <v>10839.309999999998</v>
      </c>
      <c r="H1030" s="99">
        <v>1155.6899999999998</v>
      </c>
      <c r="I1030" s="99">
        <f t="shared" si="292"/>
        <v>11994.999999999998</v>
      </c>
      <c r="J1030" s="102"/>
      <c r="K1030" s="102"/>
      <c r="L1030" s="153">
        <f t="shared" si="294"/>
        <v>0</v>
      </c>
      <c r="M1030" s="153">
        <f t="shared" si="295"/>
        <v>10839.309999999998</v>
      </c>
      <c r="N1030" s="153">
        <f t="shared" si="296"/>
        <v>1155.6899999999998</v>
      </c>
      <c r="O1030" s="153">
        <f t="shared" si="297"/>
        <v>11994.999999999998</v>
      </c>
      <c r="P1030" s="99"/>
      <c r="Q1030" s="99"/>
      <c r="R1030" s="153">
        <f t="shared" si="298"/>
        <v>0</v>
      </c>
      <c r="S1030" s="119">
        <f t="shared" si="299"/>
        <v>10839.309999999998</v>
      </c>
      <c r="T1030" s="119">
        <f t="shared" si="300"/>
        <v>1155.6899999999998</v>
      </c>
      <c r="U1030" s="154">
        <f t="shared" si="301"/>
        <v>11994.999999999998</v>
      </c>
      <c r="V1030" s="104"/>
    </row>
    <row r="1031" spans="1:22" s="110" customFormat="1" ht="15.75" x14ac:dyDescent="0.25">
      <c r="A1031" s="157">
        <v>15</v>
      </c>
      <c r="B1031" s="334"/>
      <c r="C1031" s="334"/>
      <c r="D1031" s="334"/>
      <c r="E1031" s="325"/>
      <c r="F1031" s="136" t="s">
        <v>1210</v>
      </c>
      <c r="G1031" s="99">
        <v>5606.43</v>
      </c>
      <c r="H1031" s="99">
        <v>378.57</v>
      </c>
      <c r="I1031" s="99">
        <f t="shared" si="292"/>
        <v>5985</v>
      </c>
      <c r="J1031" s="102"/>
      <c r="K1031" s="102"/>
      <c r="L1031" s="153">
        <f t="shared" si="294"/>
        <v>0</v>
      </c>
      <c r="M1031" s="153">
        <f t="shared" si="295"/>
        <v>5606.43</v>
      </c>
      <c r="N1031" s="153">
        <f t="shared" si="296"/>
        <v>378.57</v>
      </c>
      <c r="O1031" s="153">
        <f t="shared" si="297"/>
        <v>5985</v>
      </c>
      <c r="P1031" s="99"/>
      <c r="Q1031" s="99"/>
      <c r="R1031" s="153">
        <f t="shared" si="298"/>
        <v>0</v>
      </c>
      <c r="S1031" s="119">
        <f t="shared" si="299"/>
        <v>5606.43</v>
      </c>
      <c r="T1031" s="119">
        <f t="shared" si="300"/>
        <v>378.57</v>
      </c>
      <c r="U1031" s="154">
        <f t="shared" si="301"/>
        <v>5985</v>
      </c>
      <c r="V1031" s="104"/>
    </row>
    <row r="1032" spans="1:22" s="110" customFormat="1" ht="15.75" x14ac:dyDescent="0.25">
      <c r="A1032" s="157">
        <v>16</v>
      </c>
      <c r="B1032" s="334"/>
      <c r="C1032" s="334"/>
      <c r="D1032" s="334"/>
      <c r="E1032" s="325"/>
      <c r="F1032" s="136" t="s">
        <v>1211</v>
      </c>
      <c r="G1032" s="99">
        <v>31799.679999999997</v>
      </c>
      <c r="H1032" s="99">
        <v>1548.32</v>
      </c>
      <c r="I1032" s="99">
        <f t="shared" si="292"/>
        <v>33348</v>
      </c>
      <c r="J1032" s="102"/>
      <c r="K1032" s="102"/>
      <c r="L1032" s="153">
        <f t="shared" si="294"/>
        <v>0</v>
      </c>
      <c r="M1032" s="153">
        <f t="shared" si="295"/>
        <v>31799.679999999997</v>
      </c>
      <c r="N1032" s="153">
        <f t="shared" si="296"/>
        <v>1548.32</v>
      </c>
      <c r="O1032" s="153">
        <f t="shared" si="297"/>
        <v>33348</v>
      </c>
      <c r="P1032" s="99"/>
      <c r="Q1032" s="99"/>
      <c r="R1032" s="153">
        <f t="shared" si="298"/>
        <v>0</v>
      </c>
      <c r="S1032" s="119">
        <f t="shared" si="299"/>
        <v>31799.679999999997</v>
      </c>
      <c r="T1032" s="119">
        <f t="shared" si="300"/>
        <v>1548.32</v>
      </c>
      <c r="U1032" s="154">
        <f t="shared" si="301"/>
        <v>33348</v>
      </c>
      <c r="V1032" s="104"/>
    </row>
    <row r="1033" spans="1:22" s="110" customFormat="1" ht="15.75" x14ac:dyDescent="0.25">
      <c r="A1033" s="157">
        <v>17</v>
      </c>
      <c r="B1033" s="334"/>
      <c r="C1033" s="334"/>
      <c r="D1033" s="334"/>
      <c r="E1033" s="325"/>
      <c r="F1033" s="136" t="s">
        <v>1212</v>
      </c>
      <c r="G1033" s="99">
        <v>30871.24</v>
      </c>
      <c r="H1033" s="99">
        <v>1415.76</v>
      </c>
      <c r="I1033" s="99">
        <f t="shared" si="292"/>
        <v>32287</v>
      </c>
      <c r="J1033" s="102"/>
      <c r="K1033" s="102"/>
      <c r="L1033" s="153">
        <f t="shared" si="294"/>
        <v>0</v>
      </c>
      <c r="M1033" s="153">
        <f t="shared" si="295"/>
        <v>30871.24</v>
      </c>
      <c r="N1033" s="153">
        <f t="shared" si="296"/>
        <v>1415.76</v>
      </c>
      <c r="O1033" s="153">
        <f t="shared" si="297"/>
        <v>32287</v>
      </c>
      <c r="P1033" s="99"/>
      <c r="Q1033" s="99"/>
      <c r="R1033" s="153">
        <f t="shared" si="298"/>
        <v>0</v>
      </c>
      <c r="S1033" s="119">
        <f t="shared" si="299"/>
        <v>30871.24</v>
      </c>
      <c r="T1033" s="119">
        <f t="shared" si="300"/>
        <v>1415.76</v>
      </c>
      <c r="U1033" s="154">
        <f t="shared" si="301"/>
        <v>32287</v>
      </c>
      <c r="V1033" s="104"/>
    </row>
    <row r="1034" spans="1:22" s="110" customFormat="1" ht="15.75" x14ac:dyDescent="0.25">
      <c r="A1034" s="157">
        <v>18</v>
      </c>
      <c r="B1034" s="334"/>
      <c r="C1034" s="334"/>
      <c r="D1034" s="334"/>
      <c r="E1034" s="325"/>
      <c r="F1034" s="136" t="s">
        <v>1213</v>
      </c>
      <c r="G1034" s="99">
        <v>32820.799999999996</v>
      </c>
      <c r="H1034" s="99">
        <v>1545.2</v>
      </c>
      <c r="I1034" s="99">
        <f t="shared" si="292"/>
        <v>34365.999999999993</v>
      </c>
      <c r="J1034" s="102"/>
      <c r="K1034" s="102"/>
      <c r="L1034" s="153">
        <f t="shared" si="294"/>
        <v>0</v>
      </c>
      <c r="M1034" s="153">
        <f t="shared" si="295"/>
        <v>32820.799999999996</v>
      </c>
      <c r="N1034" s="153">
        <f t="shared" si="296"/>
        <v>1545.2</v>
      </c>
      <c r="O1034" s="153">
        <f t="shared" si="297"/>
        <v>34365.999999999993</v>
      </c>
      <c r="P1034" s="99"/>
      <c r="Q1034" s="99"/>
      <c r="R1034" s="153">
        <f t="shared" si="298"/>
        <v>0</v>
      </c>
      <c r="S1034" s="119">
        <f t="shared" si="299"/>
        <v>32820.799999999996</v>
      </c>
      <c r="T1034" s="119">
        <f t="shared" si="300"/>
        <v>1545.2</v>
      </c>
      <c r="U1034" s="154">
        <f t="shared" si="301"/>
        <v>34365.999999999993</v>
      </c>
      <c r="V1034" s="104"/>
    </row>
    <row r="1035" spans="1:22" s="110" customFormat="1" ht="15.75" x14ac:dyDescent="0.25">
      <c r="A1035" s="157">
        <v>19</v>
      </c>
      <c r="B1035" s="334"/>
      <c r="C1035" s="334"/>
      <c r="D1035" s="334"/>
      <c r="E1035" s="325"/>
      <c r="F1035" s="136" t="s">
        <v>1214</v>
      </c>
      <c r="G1035" s="99">
        <v>29910.430000000004</v>
      </c>
      <c r="H1035" s="99">
        <v>1447.5700000000002</v>
      </c>
      <c r="I1035" s="99">
        <f t="shared" si="292"/>
        <v>31358.000000000004</v>
      </c>
      <c r="J1035" s="102"/>
      <c r="K1035" s="102"/>
      <c r="L1035" s="153">
        <f t="shared" si="294"/>
        <v>0</v>
      </c>
      <c r="M1035" s="153">
        <f t="shared" si="295"/>
        <v>29910.430000000004</v>
      </c>
      <c r="N1035" s="153">
        <f t="shared" si="296"/>
        <v>1447.5700000000002</v>
      </c>
      <c r="O1035" s="153">
        <f t="shared" si="297"/>
        <v>31358.000000000004</v>
      </c>
      <c r="P1035" s="99"/>
      <c r="Q1035" s="99"/>
      <c r="R1035" s="153">
        <f t="shared" si="298"/>
        <v>0</v>
      </c>
      <c r="S1035" s="119">
        <f t="shared" si="299"/>
        <v>29910.430000000004</v>
      </c>
      <c r="T1035" s="119">
        <f t="shared" si="300"/>
        <v>1447.5700000000002</v>
      </c>
      <c r="U1035" s="154">
        <f t="shared" si="301"/>
        <v>31358.000000000004</v>
      </c>
      <c r="V1035" s="104"/>
    </row>
    <row r="1036" spans="1:22" s="110" customFormat="1" ht="15.75" x14ac:dyDescent="0.25">
      <c r="A1036" s="157">
        <v>20</v>
      </c>
      <c r="B1036" s="334"/>
      <c r="C1036" s="334"/>
      <c r="D1036" s="334"/>
      <c r="E1036" s="325"/>
      <c r="F1036" s="136" t="s">
        <v>5525</v>
      </c>
      <c r="G1036" s="99">
        <v>32416.489999999998</v>
      </c>
      <c r="H1036" s="99">
        <v>1652.51</v>
      </c>
      <c r="I1036" s="99">
        <f t="shared" si="292"/>
        <v>34069</v>
      </c>
      <c r="J1036" s="102"/>
      <c r="K1036" s="102"/>
      <c r="L1036" s="153">
        <f>J1036+K1036</f>
        <v>0</v>
      </c>
      <c r="M1036" s="153">
        <f t="shared" ref="M1036:O1037" si="305">G1036+J1036</f>
        <v>32416.489999999998</v>
      </c>
      <c r="N1036" s="153">
        <f t="shared" si="305"/>
        <v>1652.51</v>
      </c>
      <c r="O1036" s="153">
        <f t="shared" si="305"/>
        <v>34069</v>
      </c>
      <c r="P1036" s="99"/>
      <c r="Q1036" s="99"/>
      <c r="R1036" s="153">
        <f>P1036+Q1036</f>
        <v>0</v>
      </c>
      <c r="S1036" s="119">
        <f t="shared" ref="S1036:U1037" si="306">M1036-P1036</f>
        <v>32416.489999999998</v>
      </c>
      <c r="T1036" s="119">
        <f t="shared" si="306"/>
        <v>1652.51</v>
      </c>
      <c r="U1036" s="154">
        <f t="shared" si="306"/>
        <v>34069</v>
      </c>
      <c r="V1036" s="104"/>
    </row>
    <row r="1037" spans="1:22" s="110" customFormat="1" ht="15.75" x14ac:dyDescent="0.25">
      <c r="A1037" s="157">
        <v>21</v>
      </c>
      <c r="B1037" s="335"/>
      <c r="C1037" s="335"/>
      <c r="D1037" s="335"/>
      <c r="E1037" s="326"/>
      <c r="F1037" s="136" t="s">
        <v>5526</v>
      </c>
      <c r="G1037" s="99">
        <v>15286.869999999999</v>
      </c>
      <c r="H1037" s="99">
        <v>721.13</v>
      </c>
      <c r="I1037" s="99">
        <f t="shared" si="292"/>
        <v>16007.999999999998</v>
      </c>
      <c r="J1037" s="102"/>
      <c r="K1037" s="102"/>
      <c r="L1037" s="153">
        <f>J1037+K1037</f>
        <v>0</v>
      </c>
      <c r="M1037" s="153">
        <f t="shared" si="305"/>
        <v>15286.869999999999</v>
      </c>
      <c r="N1037" s="153">
        <f t="shared" si="305"/>
        <v>721.13</v>
      </c>
      <c r="O1037" s="153">
        <f t="shared" si="305"/>
        <v>16007.999999999998</v>
      </c>
      <c r="P1037" s="99"/>
      <c r="Q1037" s="99"/>
      <c r="R1037" s="153">
        <f>P1037+Q1037</f>
        <v>0</v>
      </c>
      <c r="S1037" s="119">
        <f t="shared" si="306"/>
        <v>15286.869999999999</v>
      </c>
      <c r="T1037" s="119">
        <f t="shared" si="306"/>
        <v>721.13</v>
      </c>
      <c r="U1037" s="154">
        <f t="shared" si="306"/>
        <v>16007.999999999998</v>
      </c>
      <c r="V1037" s="104"/>
    </row>
    <row r="1038" spans="1:22" s="108" customFormat="1" ht="15.75" x14ac:dyDescent="0.25">
      <c r="A1038" s="327" t="s">
        <v>43</v>
      </c>
      <c r="B1038" s="328"/>
      <c r="C1038" s="328"/>
      <c r="D1038" s="328"/>
      <c r="E1038" s="329"/>
      <c r="F1038" s="138">
        <f>A1037</f>
        <v>21</v>
      </c>
      <c r="G1038" s="97">
        <f>SUM(G1017:G1037)</f>
        <v>340468.47999999998</v>
      </c>
      <c r="H1038" s="97">
        <f t="shared" ref="H1038:U1038" si="307">SUM(H1017:H1037)</f>
        <v>30510.519999999997</v>
      </c>
      <c r="I1038" s="97">
        <f t="shared" si="307"/>
        <v>370979</v>
      </c>
      <c r="J1038" s="97">
        <f t="shared" si="307"/>
        <v>0</v>
      </c>
      <c r="K1038" s="97">
        <f t="shared" si="307"/>
        <v>0</v>
      </c>
      <c r="L1038" s="97">
        <f t="shared" si="307"/>
        <v>0</v>
      </c>
      <c r="M1038" s="97">
        <f t="shared" si="307"/>
        <v>340468.47999999998</v>
      </c>
      <c r="N1038" s="97">
        <f t="shared" si="307"/>
        <v>30510.519999999997</v>
      </c>
      <c r="O1038" s="97">
        <f t="shared" si="307"/>
        <v>370979</v>
      </c>
      <c r="P1038" s="97">
        <f t="shared" si="307"/>
        <v>0</v>
      </c>
      <c r="Q1038" s="97">
        <f t="shared" si="307"/>
        <v>0</v>
      </c>
      <c r="R1038" s="97">
        <f t="shared" si="307"/>
        <v>0</v>
      </c>
      <c r="S1038" s="97">
        <f t="shared" si="307"/>
        <v>340468.47999999998</v>
      </c>
      <c r="T1038" s="97">
        <f t="shared" si="307"/>
        <v>30510.519999999997</v>
      </c>
      <c r="U1038" s="97">
        <f t="shared" si="307"/>
        <v>370979</v>
      </c>
      <c r="V1038" s="87"/>
    </row>
    <row r="1039" spans="1:22" ht="15.75" x14ac:dyDescent="0.25">
      <c r="A1039" s="350" t="s">
        <v>1215</v>
      </c>
      <c r="B1039" s="350"/>
      <c r="C1039" s="350"/>
      <c r="D1039" s="350"/>
      <c r="E1039" s="350"/>
      <c r="F1039" s="139">
        <f t="shared" ref="F1039" si="308">F1038+F1016+F989+F980+F953+F937+F921+F894+F871+F840+F818+F799+F882+F782+F773+F757+F738+F714+F697+F683+F667+F655+F638+F622+F599+F577+F567+F552+F540</f>
        <v>479</v>
      </c>
      <c r="G1039" s="97">
        <f>G1038+G1016+G989+G980+G953+G937+G921+G894+G871+G840+G818+G799+G882+G782+G773+G757+G738+G714+G697+G683+G667+G655+G638+G622+G599+G577+G567+G552+G540</f>
        <v>7277468.3700000001</v>
      </c>
      <c r="H1039" s="97">
        <f t="shared" ref="H1039:U1039" si="309">H1038+H1016+H989+H980+H953+H937+H921+H894+H871+H840+H818+H799+H882+H782+H773+H757+H738+H714+H697+H683+H667+H655+H638+H622+H599+H577+H567+H552+H540</f>
        <v>1065813.6299999999</v>
      </c>
      <c r="I1039" s="97">
        <f t="shared" si="309"/>
        <v>8343282</v>
      </c>
      <c r="J1039" s="97">
        <f t="shared" si="309"/>
        <v>0</v>
      </c>
      <c r="K1039" s="97">
        <f t="shared" si="309"/>
        <v>0</v>
      </c>
      <c r="L1039" s="97">
        <f t="shared" si="309"/>
        <v>0</v>
      </c>
      <c r="M1039" s="97">
        <f t="shared" si="309"/>
        <v>7277468.3700000001</v>
      </c>
      <c r="N1039" s="97">
        <f t="shared" si="309"/>
        <v>1065813.6299999999</v>
      </c>
      <c r="O1039" s="97">
        <f t="shared" si="309"/>
        <v>8343282</v>
      </c>
      <c r="P1039" s="97">
        <f t="shared" si="309"/>
        <v>0</v>
      </c>
      <c r="Q1039" s="97">
        <f t="shared" si="309"/>
        <v>0</v>
      </c>
      <c r="R1039" s="97">
        <f t="shared" si="309"/>
        <v>0</v>
      </c>
      <c r="S1039" s="97">
        <f t="shared" si="309"/>
        <v>7277468.3700000001</v>
      </c>
      <c r="T1039" s="97">
        <f t="shared" si="309"/>
        <v>1065813.6299999999</v>
      </c>
      <c r="U1039" s="97">
        <f t="shared" si="309"/>
        <v>8343282</v>
      </c>
      <c r="V1039" s="90"/>
    </row>
    <row r="1040" spans="1:22" ht="15.75" x14ac:dyDescent="0.25">
      <c r="A1040" s="121"/>
      <c r="B1040" s="121"/>
      <c r="C1040" s="121"/>
      <c r="D1040" s="121"/>
      <c r="E1040" s="121"/>
      <c r="F1040" s="114"/>
      <c r="G1040" s="78"/>
      <c r="H1040" s="78"/>
      <c r="I1040" s="78"/>
      <c r="J1040" s="78"/>
      <c r="K1040" s="78"/>
      <c r="L1040" s="153"/>
      <c r="M1040" s="153"/>
      <c r="N1040" s="153"/>
      <c r="O1040" s="153"/>
      <c r="P1040" s="99"/>
      <c r="Q1040" s="99"/>
      <c r="R1040" s="153"/>
      <c r="S1040" s="119"/>
      <c r="T1040" s="119"/>
      <c r="U1040" s="154"/>
      <c r="V1040" s="95"/>
    </row>
    <row r="1041" spans="1:22" x14ac:dyDescent="0.25">
      <c r="A1041" s="323" t="s">
        <v>486</v>
      </c>
      <c r="B1041" s="323"/>
      <c r="C1041" s="323"/>
      <c r="D1041" s="323"/>
      <c r="E1041" s="323"/>
      <c r="F1041" s="323"/>
      <c r="G1041" s="79"/>
      <c r="H1041" s="79"/>
      <c r="I1041" s="79"/>
      <c r="J1041" s="79"/>
      <c r="K1041" s="79"/>
      <c r="L1041" s="80"/>
      <c r="M1041" s="80"/>
      <c r="N1041" s="80"/>
      <c r="O1041" s="80"/>
      <c r="P1041" s="80"/>
      <c r="Q1041" s="80"/>
      <c r="R1041" s="80"/>
      <c r="S1041" s="80"/>
      <c r="T1041" s="80"/>
      <c r="U1041" s="80"/>
      <c r="V1041" s="118"/>
    </row>
    <row r="1042" spans="1:22" s="46" customFormat="1" ht="15.75" x14ac:dyDescent="0.25">
      <c r="A1042" s="104">
        <v>1</v>
      </c>
      <c r="B1042" s="341" t="s">
        <v>1216</v>
      </c>
      <c r="C1042" s="341" t="s">
        <v>1217</v>
      </c>
      <c r="D1042" s="341"/>
      <c r="E1042" s="341" t="s">
        <v>5602</v>
      </c>
      <c r="F1042" s="127" t="s">
        <v>1218</v>
      </c>
      <c r="G1042" s="99">
        <v>4221.8299999999945</v>
      </c>
      <c r="H1042" s="99">
        <v>152.16999999999985</v>
      </c>
      <c r="I1042" s="99">
        <f>+G1042+H1042</f>
        <v>4373.9999999999945</v>
      </c>
      <c r="J1042" s="71"/>
      <c r="K1042" s="71"/>
      <c r="L1042" s="153">
        <f t="shared" si="294"/>
        <v>0</v>
      </c>
      <c r="M1042" s="153">
        <f t="shared" si="295"/>
        <v>4221.8299999999945</v>
      </c>
      <c r="N1042" s="153">
        <f t="shared" si="296"/>
        <v>152.16999999999985</v>
      </c>
      <c r="O1042" s="153">
        <f t="shared" si="297"/>
        <v>4373.9999999999945</v>
      </c>
      <c r="P1042" s="99"/>
      <c r="Q1042" s="99"/>
      <c r="R1042" s="153">
        <f t="shared" si="298"/>
        <v>0</v>
      </c>
      <c r="S1042" s="119">
        <f t="shared" si="299"/>
        <v>4221.8299999999945</v>
      </c>
      <c r="T1042" s="119">
        <f t="shared" si="300"/>
        <v>152.16999999999985</v>
      </c>
      <c r="U1042" s="154">
        <f t="shared" si="301"/>
        <v>4373.9999999999945</v>
      </c>
      <c r="V1042" s="68"/>
    </row>
    <row r="1043" spans="1:22" s="46" customFormat="1" ht="15.75" x14ac:dyDescent="0.25">
      <c r="A1043" s="104">
        <v>2</v>
      </c>
      <c r="B1043" s="342"/>
      <c r="C1043" s="342"/>
      <c r="D1043" s="342"/>
      <c r="E1043" s="342"/>
      <c r="F1043" s="127" t="s">
        <v>1219</v>
      </c>
      <c r="G1043" s="99">
        <v>4962.6299999999992</v>
      </c>
      <c r="H1043" s="99">
        <v>52.370000000000005</v>
      </c>
      <c r="I1043" s="99">
        <f t="shared" ref="I1043:I1106" si="310">+G1043+H1043</f>
        <v>5014.9999999999991</v>
      </c>
      <c r="J1043" s="71"/>
      <c r="K1043" s="71"/>
      <c r="L1043" s="153">
        <f t="shared" si="294"/>
        <v>0</v>
      </c>
      <c r="M1043" s="153">
        <f t="shared" si="295"/>
        <v>4962.6299999999992</v>
      </c>
      <c r="N1043" s="153">
        <f t="shared" si="296"/>
        <v>52.370000000000005</v>
      </c>
      <c r="O1043" s="153">
        <f t="shared" si="297"/>
        <v>5014.9999999999991</v>
      </c>
      <c r="P1043" s="99"/>
      <c r="Q1043" s="99"/>
      <c r="R1043" s="153">
        <f t="shared" si="298"/>
        <v>0</v>
      </c>
      <c r="S1043" s="119">
        <f t="shared" si="299"/>
        <v>4962.6299999999992</v>
      </c>
      <c r="T1043" s="119">
        <f t="shared" si="300"/>
        <v>52.370000000000005</v>
      </c>
      <c r="U1043" s="154">
        <f t="shared" si="301"/>
        <v>5014.9999999999991</v>
      </c>
      <c r="V1043" s="68"/>
    </row>
    <row r="1044" spans="1:22" s="46" customFormat="1" ht="15.75" x14ac:dyDescent="0.25">
      <c r="A1044" s="104">
        <v>3</v>
      </c>
      <c r="B1044" s="342"/>
      <c r="C1044" s="342"/>
      <c r="D1044" s="342"/>
      <c r="E1044" s="342"/>
      <c r="F1044" s="127" t="s">
        <v>1220</v>
      </c>
      <c r="G1044" s="99">
        <v>6438.5400000000045</v>
      </c>
      <c r="H1044" s="99">
        <v>118.45999999999992</v>
      </c>
      <c r="I1044" s="99">
        <f t="shared" si="310"/>
        <v>6557.0000000000045</v>
      </c>
      <c r="J1044" s="71"/>
      <c r="K1044" s="71"/>
      <c r="L1044" s="153">
        <f t="shared" si="294"/>
        <v>0</v>
      </c>
      <c r="M1044" s="153">
        <f t="shared" si="295"/>
        <v>6438.5400000000045</v>
      </c>
      <c r="N1044" s="153">
        <f t="shared" si="296"/>
        <v>118.45999999999992</v>
      </c>
      <c r="O1044" s="153">
        <f t="shared" si="297"/>
        <v>6557.0000000000045</v>
      </c>
      <c r="P1044" s="99"/>
      <c r="Q1044" s="99"/>
      <c r="R1044" s="153">
        <f t="shared" si="298"/>
        <v>0</v>
      </c>
      <c r="S1044" s="119">
        <f t="shared" si="299"/>
        <v>6438.5400000000045</v>
      </c>
      <c r="T1044" s="119">
        <f t="shared" si="300"/>
        <v>118.45999999999992</v>
      </c>
      <c r="U1044" s="154">
        <f t="shared" si="301"/>
        <v>6557.0000000000045</v>
      </c>
      <c r="V1044" s="68"/>
    </row>
    <row r="1045" spans="1:22" s="46" customFormat="1" ht="15.75" x14ac:dyDescent="0.25">
      <c r="A1045" s="104">
        <v>4</v>
      </c>
      <c r="B1045" s="342"/>
      <c r="C1045" s="342"/>
      <c r="D1045" s="342"/>
      <c r="E1045" s="342"/>
      <c r="F1045" s="127" t="s">
        <v>1221</v>
      </c>
      <c r="G1045" s="99">
        <v>864.76999999999862</v>
      </c>
      <c r="H1045" s="99">
        <v>14.229999999999905</v>
      </c>
      <c r="I1045" s="99">
        <f t="shared" si="310"/>
        <v>878.99999999999852</v>
      </c>
      <c r="J1045" s="71"/>
      <c r="K1045" s="71"/>
      <c r="L1045" s="153">
        <f t="shared" si="294"/>
        <v>0</v>
      </c>
      <c r="M1045" s="153">
        <f t="shared" si="295"/>
        <v>864.76999999999862</v>
      </c>
      <c r="N1045" s="153">
        <f t="shared" si="296"/>
        <v>14.229999999999905</v>
      </c>
      <c r="O1045" s="153">
        <f t="shared" si="297"/>
        <v>878.99999999999852</v>
      </c>
      <c r="P1045" s="99"/>
      <c r="Q1045" s="99"/>
      <c r="R1045" s="153">
        <f t="shared" si="298"/>
        <v>0</v>
      </c>
      <c r="S1045" s="119">
        <f t="shared" si="299"/>
        <v>864.76999999999862</v>
      </c>
      <c r="T1045" s="119">
        <f t="shared" si="300"/>
        <v>14.229999999999905</v>
      </c>
      <c r="U1045" s="154">
        <f t="shared" si="301"/>
        <v>878.99999999999852</v>
      </c>
      <c r="V1045" s="68"/>
    </row>
    <row r="1046" spans="1:22" s="46" customFormat="1" ht="15.75" x14ac:dyDescent="0.25">
      <c r="A1046" s="104">
        <v>5</v>
      </c>
      <c r="B1046" s="342"/>
      <c r="C1046" s="342"/>
      <c r="D1046" s="342"/>
      <c r="E1046" s="342"/>
      <c r="F1046" s="127" t="s">
        <v>1222</v>
      </c>
      <c r="G1046" s="99">
        <v>-10306.410000000011</v>
      </c>
      <c r="H1046" s="99">
        <v>-146.59000000000015</v>
      </c>
      <c r="I1046" s="99">
        <f t="shared" si="310"/>
        <v>-10453.000000000011</v>
      </c>
      <c r="J1046" s="71"/>
      <c r="K1046" s="71"/>
      <c r="L1046" s="153">
        <f t="shared" si="294"/>
        <v>0</v>
      </c>
      <c r="M1046" s="153">
        <f t="shared" si="295"/>
        <v>-10306.410000000011</v>
      </c>
      <c r="N1046" s="153">
        <f t="shared" si="296"/>
        <v>-146.59000000000015</v>
      </c>
      <c r="O1046" s="153">
        <f t="shared" si="297"/>
        <v>-10453.000000000011</v>
      </c>
      <c r="P1046" s="99"/>
      <c r="Q1046" s="99"/>
      <c r="R1046" s="153">
        <f t="shared" si="298"/>
        <v>0</v>
      </c>
      <c r="S1046" s="119">
        <f t="shared" si="299"/>
        <v>-10306.410000000011</v>
      </c>
      <c r="T1046" s="119">
        <f t="shared" si="300"/>
        <v>-146.59000000000015</v>
      </c>
      <c r="U1046" s="154">
        <f t="shared" si="301"/>
        <v>-10453.000000000011</v>
      </c>
      <c r="V1046" s="68"/>
    </row>
    <row r="1047" spans="1:22" s="46" customFormat="1" ht="15.75" x14ac:dyDescent="0.25">
      <c r="A1047" s="104">
        <v>6</v>
      </c>
      <c r="B1047" s="343"/>
      <c r="C1047" s="343"/>
      <c r="D1047" s="343"/>
      <c r="E1047" s="343"/>
      <c r="F1047" s="127" t="s">
        <v>1223</v>
      </c>
      <c r="G1047" s="99">
        <v>4062.1399999999994</v>
      </c>
      <c r="H1047" s="99">
        <v>176.86</v>
      </c>
      <c r="I1047" s="99">
        <f t="shared" si="310"/>
        <v>4238.9999999999991</v>
      </c>
      <c r="J1047" s="71"/>
      <c r="K1047" s="71"/>
      <c r="L1047" s="153">
        <f t="shared" si="294"/>
        <v>0</v>
      </c>
      <c r="M1047" s="153">
        <f t="shared" si="295"/>
        <v>4062.1399999999994</v>
      </c>
      <c r="N1047" s="153">
        <f t="shared" si="296"/>
        <v>176.86</v>
      </c>
      <c r="O1047" s="153">
        <f t="shared" si="297"/>
        <v>4238.9999999999991</v>
      </c>
      <c r="P1047" s="99"/>
      <c r="Q1047" s="99"/>
      <c r="R1047" s="153">
        <f t="shared" si="298"/>
        <v>0</v>
      </c>
      <c r="S1047" s="119">
        <f t="shared" si="299"/>
        <v>4062.1399999999994</v>
      </c>
      <c r="T1047" s="119">
        <f t="shared" si="300"/>
        <v>176.86</v>
      </c>
      <c r="U1047" s="154">
        <f t="shared" si="301"/>
        <v>4238.9999999999991</v>
      </c>
      <c r="V1047" s="68"/>
    </row>
    <row r="1048" spans="1:22" s="162" customFormat="1" ht="15.75" x14ac:dyDescent="0.25">
      <c r="A1048" s="346" t="s">
        <v>43</v>
      </c>
      <c r="B1048" s="347"/>
      <c r="C1048" s="347"/>
      <c r="D1048" s="347"/>
      <c r="E1048" s="348"/>
      <c r="F1048" s="143">
        <f>A1047</f>
        <v>6</v>
      </c>
      <c r="G1048" s="160">
        <f>SUM(G1042:G1047)</f>
        <v>10243.499999999985</v>
      </c>
      <c r="H1048" s="160">
        <f t="shared" ref="H1048:U1048" si="311">SUM(H1042:H1047)</f>
        <v>367.49999999999955</v>
      </c>
      <c r="I1048" s="160">
        <f t="shared" si="311"/>
        <v>10610.999999999985</v>
      </c>
      <c r="J1048" s="160">
        <f t="shared" si="311"/>
        <v>0</v>
      </c>
      <c r="K1048" s="160">
        <f t="shared" si="311"/>
        <v>0</v>
      </c>
      <c r="L1048" s="160">
        <f t="shared" si="311"/>
        <v>0</v>
      </c>
      <c r="M1048" s="160">
        <f t="shared" si="311"/>
        <v>10243.499999999985</v>
      </c>
      <c r="N1048" s="160">
        <f t="shared" si="311"/>
        <v>367.49999999999955</v>
      </c>
      <c r="O1048" s="160">
        <f t="shared" si="311"/>
        <v>10610.999999999985</v>
      </c>
      <c r="P1048" s="160">
        <f t="shared" si="311"/>
        <v>0</v>
      </c>
      <c r="Q1048" s="160">
        <f t="shared" si="311"/>
        <v>0</v>
      </c>
      <c r="R1048" s="160">
        <f t="shared" si="311"/>
        <v>0</v>
      </c>
      <c r="S1048" s="160">
        <f t="shared" si="311"/>
        <v>10243.499999999985</v>
      </c>
      <c r="T1048" s="160">
        <f t="shared" si="311"/>
        <v>367.49999999999955</v>
      </c>
      <c r="U1048" s="160">
        <f t="shared" si="311"/>
        <v>10610.999999999985</v>
      </c>
      <c r="V1048" s="161"/>
    </row>
    <row r="1049" spans="1:22" s="46" customFormat="1" ht="12.75" customHeight="1" x14ac:dyDescent="0.25">
      <c r="A1049" s="104">
        <v>1</v>
      </c>
      <c r="B1049" s="341" t="s">
        <v>1216</v>
      </c>
      <c r="C1049" s="258" t="s">
        <v>1217</v>
      </c>
      <c r="D1049" s="258" t="s">
        <v>1217</v>
      </c>
      <c r="E1049" s="258" t="s">
        <v>5573</v>
      </c>
      <c r="F1049" s="127" t="s">
        <v>1224</v>
      </c>
      <c r="G1049" s="99">
        <v>0</v>
      </c>
      <c r="H1049" s="99">
        <v>0</v>
      </c>
      <c r="I1049" s="99">
        <f t="shared" si="310"/>
        <v>0</v>
      </c>
      <c r="J1049" s="71"/>
      <c r="K1049" s="71"/>
      <c r="L1049" s="153">
        <f t="shared" si="294"/>
        <v>0</v>
      </c>
      <c r="M1049" s="153">
        <f t="shared" si="295"/>
        <v>0</v>
      </c>
      <c r="N1049" s="153">
        <f t="shared" si="296"/>
        <v>0</v>
      </c>
      <c r="O1049" s="153">
        <f t="shared" si="297"/>
        <v>0</v>
      </c>
      <c r="P1049" s="99"/>
      <c r="Q1049" s="99"/>
      <c r="R1049" s="153">
        <f t="shared" si="298"/>
        <v>0</v>
      </c>
      <c r="S1049" s="119">
        <f t="shared" si="299"/>
        <v>0</v>
      </c>
      <c r="T1049" s="119">
        <f t="shared" si="300"/>
        <v>0</v>
      </c>
      <c r="U1049" s="154">
        <f t="shared" si="301"/>
        <v>0</v>
      </c>
      <c r="V1049" s="68"/>
    </row>
    <row r="1050" spans="1:22" s="46" customFormat="1" ht="15.75" x14ac:dyDescent="0.25">
      <c r="A1050" s="104">
        <v>2</v>
      </c>
      <c r="B1050" s="342"/>
      <c r="C1050" s="259"/>
      <c r="D1050" s="259"/>
      <c r="E1050" s="259"/>
      <c r="F1050" s="127" t="s">
        <v>1225</v>
      </c>
      <c r="G1050" s="99">
        <v>0</v>
      </c>
      <c r="H1050" s="99">
        <v>0</v>
      </c>
      <c r="I1050" s="99">
        <f t="shared" si="310"/>
        <v>0</v>
      </c>
      <c r="J1050" s="71"/>
      <c r="K1050" s="71"/>
      <c r="L1050" s="153">
        <f t="shared" si="294"/>
        <v>0</v>
      </c>
      <c r="M1050" s="153">
        <f t="shared" si="295"/>
        <v>0</v>
      </c>
      <c r="N1050" s="153">
        <f t="shared" si="296"/>
        <v>0</v>
      </c>
      <c r="O1050" s="153">
        <f t="shared" si="297"/>
        <v>0</v>
      </c>
      <c r="P1050" s="99"/>
      <c r="Q1050" s="99"/>
      <c r="R1050" s="153">
        <f t="shared" si="298"/>
        <v>0</v>
      </c>
      <c r="S1050" s="119">
        <f t="shared" si="299"/>
        <v>0</v>
      </c>
      <c r="T1050" s="119">
        <f t="shared" si="300"/>
        <v>0</v>
      </c>
      <c r="U1050" s="154">
        <f t="shared" si="301"/>
        <v>0</v>
      </c>
      <c r="V1050" s="68"/>
    </row>
    <row r="1051" spans="1:22" s="46" customFormat="1" ht="15.75" x14ac:dyDescent="0.25">
      <c r="A1051" s="104">
        <v>3</v>
      </c>
      <c r="B1051" s="342"/>
      <c r="C1051" s="259"/>
      <c r="D1051" s="259"/>
      <c r="E1051" s="259"/>
      <c r="F1051" s="127" t="s">
        <v>1226</v>
      </c>
      <c r="G1051" s="99">
        <v>0</v>
      </c>
      <c r="H1051" s="99">
        <v>0</v>
      </c>
      <c r="I1051" s="99">
        <f t="shared" si="310"/>
        <v>0</v>
      </c>
      <c r="J1051" s="71"/>
      <c r="K1051" s="71"/>
      <c r="L1051" s="153">
        <f t="shared" si="294"/>
        <v>0</v>
      </c>
      <c r="M1051" s="153">
        <f t="shared" si="295"/>
        <v>0</v>
      </c>
      <c r="N1051" s="153">
        <f t="shared" si="296"/>
        <v>0</v>
      </c>
      <c r="O1051" s="153">
        <f t="shared" si="297"/>
        <v>0</v>
      </c>
      <c r="P1051" s="99"/>
      <c r="Q1051" s="99"/>
      <c r="R1051" s="153">
        <f t="shared" si="298"/>
        <v>0</v>
      </c>
      <c r="S1051" s="119">
        <f t="shared" si="299"/>
        <v>0</v>
      </c>
      <c r="T1051" s="119">
        <f t="shared" si="300"/>
        <v>0</v>
      </c>
      <c r="U1051" s="154">
        <f t="shared" si="301"/>
        <v>0</v>
      </c>
      <c r="V1051" s="68"/>
    </row>
    <row r="1052" spans="1:22" s="46" customFormat="1" ht="15.75" x14ac:dyDescent="0.25">
      <c r="A1052" s="104">
        <v>4</v>
      </c>
      <c r="B1052" s="342"/>
      <c r="C1052" s="259"/>
      <c r="D1052" s="259"/>
      <c r="E1052" s="259"/>
      <c r="F1052" s="127" t="s">
        <v>1227</v>
      </c>
      <c r="G1052" s="99">
        <v>-6192.5099999999984</v>
      </c>
      <c r="H1052" s="99">
        <v>-58.489999999999782</v>
      </c>
      <c r="I1052" s="99">
        <f t="shared" si="310"/>
        <v>-6250.9999999999982</v>
      </c>
      <c r="J1052" s="71"/>
      <c r="K1052" s="71"/>
      <c r="L1052" s="153">
        <f t="shared" si="294"/>
        <v>0</v>
      </c>
      <c r="M1052" s="153">
        <f t="shared" si="295"/>
        <v>-6192.5099999999984</v>
      </c>
      <c r="N1052" s="153">
        <f t="shared" si="296"/>
        <v>-58.489999999999782</v>
      </c>
      <c r="O1052" s="153">
        <f t="shared" si="297"/>
        <v>-6250.9999999999982</v>
      </c>
      <c r="P1052" s="99"/>
      <c r="Q1052" s="99"/>
      <c r="R1052" s="153">
        <f t="shared" si="298"/>
        <v>0</v>
      </c>
      <c r="S1052" s="119">
        <f t="shared" si="299"/>
        <v>-6192.5099999999984</v>
      </c>
      <c r="T1052" s="119">
        <f t="shared" si="300"/>
        <v>-58.489999999999782</v>
      </c>
      <c r="U1052" s="154">
        <f t="shared" si="301"/>
        <v>-6250.9999999999982</v>
      </c>
      <c r="V1052" s="68"/>
    </row>
    <row r="1053" spans="1:22" s="46" customFormat="1" ht="15.75" x14ac:dyDescent="0.25">
      <c r="A1053" s="104">
        <v>5</v>
      </c>
      <c r="B1053" s="342"/>
      <c r="C1053" s="259"/>
      <c r="D1053" s="259"/>
      <c r="E1053" s="259"/>
      <c r="F1053" s="127" t="s">
        <v>1228</v>
      </c>
      <c r="G1053" s="99">
        <v>675.27</v>
      </c>
      <c r="H1053" s="99">
        <v>35.72999999999999</v>
      </c>
      <c r="I1053" s="99">
        <f t="shared" si="310"/>
        <v>711</v>
      </c>
      <c r="J1053" s="71"/>
      <c r="K1053" s="71"/>
      <c r="L1053" s="153">
        <f t="shared" si="294"/>
        <v>0</v>
      </c>
      <c r="M1053" s="153">
        <f t="shared" si="295"/>
        <v>675.27</v>
      </c>
      <c r="N1053" s="153">
        <f t="shared" si="296"/>
        <v>35.72999999999999</v>
      </c>
      <c r="O1053" s="153">
        <f t="shared" si="297"/>
        <v>711</v>
      </c>
      <c r="P1053" s="99"/>
      <c r="Q1053" s="99"/>
      <c r="R1053" s="153">
        <f t="shared" si="298"/>
        <v>0</v>
      </c>
      <c r="S1053" s="119">
        <f t="shared" si="299"/>
        <v>675.27</v>
      </c>
      <c r="T1053" s="119">
        <f t="shared" si="300"/>
        <v>35.72999999999999</v>
      </c>
      <c r="U1053" s="154">
        <f t="shared" si="301"/>
        <v>711</v>
      </c>
      <c r="V1053" s="68"/>
    </row>
    <row r="1054" spans="1:22" s="46" customFormat="1" ht="15.75" x14ac:dyDescent="0.25">
      <c r="A1054" s="104">
        <v>6</v>
      </c>
      <c r="B1054" s="342"/>
      <c r="C1054" s="259"/>
      <c r="D1054" s="259"/>
      <c r="E1054" s="259"/>
      <c r="F1054" s="127" t="s">
        <v>1229</v>
      </c>
      <c r="G1054" s="99">
        <v>556.85999999999876</v>
      </c>
      <c r="H1054" s="99">
        <v>177.14</v>
      </c>
      <c r="I1054" s="99">
        <f t="shared" si="310"/>
        <v>733.99999999999875</v>
      </c>
      <c r="J1054" s="71"/>
      <c r="K1054" s="71"/>
      <c r="L1054" s="153">
        <f t="shared" si="294"/>
        <v>0</v>
      </c>
      <c r="M1054" s="153">
        <f t="shared" si="295"/>
        <v>556.85999999999876</v>
      </c>
      <c r="N1054" s="153">
        <f t="shared" si="296"/>
        <v>177.14</v>
      </c>
      <c r="O1054" s="153">
        <f t="shared" si="297"/>
        <v>733.99999999999875</v>
      </c>
      <c r="P1054" s="99"/>
      <c r="Q1054" s="99"/>
      <c r="R1054" s="153">
        <f t="shared" si="298"/>
        <v>0</v>
      </c>
      <c r="S1054" s="119">
        <f t="shared" si="299"/>
        <v>556.85999999999876</v>
      </c>
      <c r="T1054" s="119">
        <f t="shared" si="300"/>
        <v>177.14</v>
      </c>
      <c r="U1054" s="154">
        <f t="shared" si="301"/>
        <v>733.99999999999875</v>
      </c>
      <c r="V1054" s="68"/>
    </row>
    <row r="1055" spans="1:22" s="46" customFormat="1" ht="15.75" x14ac:dyDescent="0.25">
      <c r="A1055" s="104">
        <v>7</v>
      </c>
      <c r="B1055" s="342"/>
      <c r="C1055" s="259"/>
      <c r="D1055" s="259"/>
      <c r="E1055" s="259"/>
      <c r="F1055" s="127" t="s">
        <v>1230</v>
      </c>
      <c r="G1055" s="99">
        <v>13966.789999999999</v>
      </c>
      <c r="H1055" s="99">
        <v>1976.2100000000003</v>
      </c>
      <c r="I1055" s="99">
        <f t="shared" si="310"/>
        <v>15943</v>
      </c>
      <c r="J1055" s="71"/>
      <c r="K1055" s="71"/>
      <c r="L1055" s="153">
        <f t="shared" si="294"/>
        <v>0</v>
      </c>
      <c r="M1055" s="153">
        <f t="shared" si="295"/>
        <v>13966.789999999999</v>
      </c>
      <c r="N1055" s="153">
        <f t="shared" si="296"/>
        <v>1976.2100000000003</v>
      </c>
      <c r="O1055" s="153">
        <f t="shared" si="297"/>
        <v>15943</v>
      </c>
      <c r="P1055" s="99"/>
      <c r="Q1055" s="99"/>
      <c r="R1055" s="153">
        <f t="shared" si="298"/>
        <v>0</v>
      </c>
      <c r="S1055" s="119">
        <f t="shared" si="299"/>
        <v>13966.789999999999</v>
      </c>
      <c r="T1055" s="119">
        <f t="shared" si="300"/>
        <v>1976.2100000000003</v>
      </c>
      <c r="U1055" s="154">
        <f t="shared" si="301"/>
        <v>15943</v>
      </c>
      <c r="V1055" s="68"/>
    </row>
    <row r="1056" spans="1:22" s="46" customFormat="1" ht="15.75" x14ac:dyDescent="0.25">
      <c r="A1056" s="104">
        <v>8</v>
      </c>
      <c r="B1056" s="342"/>
      <c r="C1056" s="259"/>
      <c r="D1056" s="259"/>
      <c r="E1056" s="259"/>
      <c r="F1056" s="127" t="s">
        <v>1231</v>
      </c>
      <c r="G1056" s="99">
        <v>16678.59</v>
      </c>
      <c r="H1056" s="99">
        <v>2242.41</v>
      </c>
      <c r="I1056" s="99">
        <f t="shared" si="310"/>
        <v>18921</v>
      </c>
      <c r="J1056" s="71"/>
      <c r="K1056" s="71"/>
      <c r="L1056" s="153">
        <f t="shared" si="294"/>
        <v>0</v>
      </c>
      <c r="M1056" s="153">
        <f t="shared" si="295"/>
        <v>16678.59</v>
      </c>
      <c r="N1056" s="153">
        <f t="shared" si="296"/>
        <v>2242.41</v>
      </c>
      <c r="O1056" s="153">
        <f t="shared" si="297"/>
        <v>18921</v>
      </c>
      <c r="P1056" s="99"/>
      <c r="Q1056" s="99"/>
      <c r="R1056" s="153">
        <f t="shared" si="298"/>
        <v>0</v>
      </c>
      <c r="S1056" s="119">
        <f t="shared" si="299"/>
        <v>16678.59</v>
      </c>
      <c r="T1056" s="119">
        <f t="shared" si="300"/>
        <v>2242.41</v>
      </c>
      <c r="U1056" s="154">
        <f t="shared" si="301"/>
        <v>18921</v>
      </c>
      <c r="V1056" s="68"/>
    </row>
    <row r="1057" spans="1:22" s="46" customFormat="1" ht="15.75" x14ac:dyDescent="0.25">
      <c r="A1057" s="104">
        <v>9</v>
      </c>
      <c r="B1057" s="342"/>
      <c r="C1057" s="259"/>
      <c r="D1057" s="259"/>
      <c r="E1057" s="259"/>
      <c r="F1057" s="127" t="s">
        <v>1232</v>
      </c>
      <c r="G1057" s="99">
        <v>1112.2299999999996</v>
      </c>
      <c r="H1057" s="99">
        <v>75.77000000000001</v>
      </c>
      <c r="I1057" s="99">
        <f t="shared" si="310"/>
        <v>1187.9999999999995</v>
      </c>
      <c r="J1057" s="71"/>
      <c r="K1057" s="71"/>
      <c r="L1057" s="153">
        <f t="shared" si="294"/>
        <v>0</v>
      </c>
      <c r="M1057" s="153">
        <f t="shared" si="295"/>
        <v>1112.2299999999996</v>
      </c>
      <c r="N1057" s="153">
        <f t="shared" si="296"/>
        <v>75.77000000000001</v>
      </c>
      <c r="O1057" s="153">
        <f t="shared" si="297"/>
        <v>1187.9999999999995</v>
      </c>
      <c r="P1057" s="99"/>
      <c r="Q1057" s="99"/>
      <c r="R1057" s="153">
        <f t="shared" si="298"/>
        <v>0</v>
      </c>
      <c r="S1057" s="119">
        <f t="shared" si="299"/>
        <v>1112.2299999999996</v>
      </c>
      <c r="T1057" s="119">
        <f t="shared" si="300"/>
        <v>75.77000000000001</v>
      </c>
      <c r="U1057" s="154">
        <f t="shared" si="301"/>
        <v>1187.9999999999995</v>
      </c>
      <c r="V1057" s="68"/>
    </row>
    <row r="1058" spans="1:22" s="46" customFormat="1" ht="15.75" x14ac:dyDescent="0.25">
      <c r="A1058" s="104">
        <v>10</v>
      </c>
      <c r="B1058" s="342"/>
      <c r="C1058" s="259"/>
      <c r="D1058" s="259"/>
      <c r="E1058" s="259"/>
      <c r="F1058" s="127" t="s">
        <v>1233</v>
      </c>
      <c r="G1058" s="99">
        <v>23812.82</v>
      </c>
      <c r="H1058" s="99">
        <v>2091.1799999999998</v>
      </c>
      <c r="I1058" s="99">
        <f t="shared" si="310"/>
        <v>25904</v>
      </c>
      <c r="J1058" s="71"/>
      <c r="K1058" s="71"/>
      <c r="L1058" s="153">
        <f t="shared" si="294"/>
        <v>0</v>
      </c>
      <c r="M1058" s="153">
        <f t="shared" si="295"/>
        <v>23812.82</v>
      </c>
      <c r="N1058" s="153">
        <f t="shared" si="296"/>
        <v>2091.1799999999998</v>
      </c>
      <c r="O1058" s="153">
        <f t="shared" si="297"/>
        <v>25904</v>
      </c>
      <c r="P1058" s="99"/>
      <c r="Q1058" s="99"/>
      <c r="R1058" s="153">
        <f t="shared" si="298"/>
        <v>0</v>
      </c>
      <c r="S1058" s="119">
        <f t="shared" si="299"/>
        <v>23812.82</v>
      </c>
      <c r="T1058" s="119">
        <f t="shared" si="300"/>
        <v>2091.1799999999998</v>
      </c>
      <c r="U1058" s="154">
        <f t="shared" si="301"/>
        <v>25904</v>
      </c>
      <c r="V1058" s="68"/>
    </row>
    <row r="1059" spans="1:22" s="46" customFormat="1" ht="15.75" x14ac:dyDescent="0.25">
      <c r="A1059" s="104">
        <v>11</v>
      </c>
      <c r="B1059" s="342"/>
      <c r="C1059" s="259"/>
      <c r="D1059" s="259"/>
      <c r="E1059" s="259"/>
      <c r="F1059" s="127" t="s">
        <v>1234</v>
      </c>
      <c r="G1059" s="99">
        <v>829.55999999999767</v>
      </c>
      <c r="H1059" s="99">
        <v>123.44000000000005</v>
      </c>
      <c r="I1059" s="99">
        <f t="shared" si="310"/>
        <v>952.99999999999773</v>
      </c>
      <c r="J1059" s="71"/>
      <c r="K1059" s="71"/>
      <c r="L1059" s="153">
        <f t="shared" si="294"/>
        <v>0</v>
      </c>
      <c r="M1059" s="153">
        <f t="shared" si="295"/>
        <v>829.55999999999767</v>
      </c>
      <c r="N1059" s="153">
        <f t="shared" si="296"/>
        <v>123.44000000000005</v>
      </c>
      <c r="O1059" s="153">
        <f t="shared" si="297"/>
        <v>952.99999999999773</v>
      </c>
      <c r="P1059" s="99"/>
      <c r="Q1059" s="99"/>
      <c r="R1059" s="153">
        <f t="shared" si="298"/>
        <v>0</v>
      </c>
      <c r="S1059" s="119">
        <f t="shared" si="299"/>
        <v>829.55999999999767</v>
      </c>
      <c r="T1059" s="119">
        <f t="shared" si="300"/>
        <v>123.44000000000005</v>
      </c>
      <c r="U1059" s="154">
        <f t="shared" si="301"/>
        <v>952.99999999999773</v>
      </c>
      <c r="V1059" s="68"/>
    </row>
    <row r="1060" spans="1:22" s="46" customFormat="1" ht="15.75" x14ac:dyDescent="0.25">
      <c r="A1060" s="104">
        <v>12</v>
      </c>
      <c r="B1060" s="342"/>
      <c r="C1060" s="259"/>
      <c r="D1060" s="259"/>
      <c r="E1060" s="259"/>
      <c r="F1060" s="127" t="s">
        <v>1235</v>
      </c>
      <c r="G1060" s="99">
        <v>-9468.2900000000009</v>
      </c>
      <c r="H1060" s="99">
        <v>1504.2900000000002</v>
      </c>
      <c r="I1060" s="99">
        <f t="shared" si="310"/>
        <v>-7964.0000000000009</v>
      </c>
      <c r="J1060" s="71"/>
      <c r="K1060" s="71"/>
      <c r="L1060" s="153">
        <f t="shared" ref="L1060:L1125" si="312">J1060+K1060</f>
        <v>0</v>
      </c>
      <c r="M1060" s="153">
        <f t="shared" ref="M1060:M1125" si="313">G1060+J1060</f>
        <v>-9468.2900000000009</v>
      </c>
      <c r="N1060" s="153">
        <f t="shared" ref="N1060:N1125" si="314">H1060+K1060</f>
        <v>1504.2900000000002</v>
      </c>
      <c r="O1060" s="153">
        <f t="shared" ref="O1060:O1125" si="315">I1060+L1060</f>
        <v>-7964.0000000000009</v>
      </c>
      <c r="P1060" s="99"/>
      <c r="Q1060" s="99"/>
      <c r="R1060" s="153">
        <f t="shared" ref="R1060:R1125" si="316">P1060+Q1060</f>
        <v>0</v>
      </c>
      <c r="S1060" s="119">
        <f t="shared" ref="S1060:S1125" si="317">M1060-P1060</f>
        <v>-9468.2900000000009</v>
      </c>
      <c r="T1060" s="119">
        <f t="shared" ref="T1060:T1125" si="318">N1060-Q1060</f>
        <v>1504.2900000000002</v>
      </c>
      <c r="U1060" s="154">
        <f t="shared" ref="U1060:U1125" si="319">O1060-R1060</f>
        <v>-7964.0000000000009</v>
      </c>
      <c r="V1060" s="68"/>
    </row>
    <row r="1061" spans="1:22" s="46" customFormat="1" ht="15.75" x14ac:dyDescent="0.25">
      <c r="A1061" s="104">
        <v>13</v>
      </c>
      <c r="B1061" s="342"/>
      <c r="C1061" s="259"/>
      <c r="D1061" s="259"/>
      <c r="E1061" s="259"/>
      <c r="F1061" s="127" t="s">
        <v>1236</v>
      </c>
      <c r="G1061" s="99">
        <v>6216.9000000000051</v>
      </c>
      <c r="H1061" s="99">
        <v>614.10000000000014</v>
      </c>
      <c r="I1061" s="99">
        <f t="shared" si="310"/>
        <v>6831.0000000000055</v>
      </c>
      <c r="J1061" s="71"/>
      <c r="K1061" s="71"/>
      <c r="L1061" s="153">
        <f t="shared" si="312"/>
        <v>0</v>
      </c>
      <c r="M1061" s="153">
        <f t="shared" si="313"/>
        <v>6216.9000000000051</v>
      </c>
      <c r="N1061" s="153">
        <f t="shared" si="314"/>
        <v>614.10000000000014</v>
      </c>
      <c r="O1061" s="153">
        <f t="shared" si="315"/>
        <v>6831.0000000000055</v>
      </c>
      <c r="P1061" s="99"/>
      <c r="Q1061" s="99"/>
      <c r="R1061" s="153">
        <f t="shared" si="316"/>
        <v>0</v>
      </c>
      <c r="S1061" s="119">
        <f t="shared" si="317"/>
        <v>6216.9000000000051</v>
      </c>
      <c r="T1061" s="119">
        <f t="shared" si="318"/>
        <v>614.10000000000014</v>
      </c>
      <c r="U1061" s="154">
        <f t="shared" si="319"/>
        <v>6831.0000000000055</v>
      </c>
      <c r="V1061" s="68"/>
    </row>
    <row r="1062" spans="1:22" s="46" customFormat="1" ht="15.75" x14ac:dyDescent="0.25">
      <c r="A1062" s="104">
        <v>14</v>
      </c>
      <c r="B1062" s="342"/>
      <c r="C1062" s="259"/>
      <c r="D1062" s="259"/>
      <c r="E1062" s="259"/>
      <c r="F1062" s="127" t="s">
        <v>1237</v>
      </c>
      <c r="G1062" s="99">
        <v>18642.02</v>
      </c>
      <c r="H1062" s="99">
        <v>2165.98</v>
      </c>
      <c r="I1062" s="99">
        <f t="shared" si="310"/>
        <v>20808</v>
      </c>
      <c r="J1062" s="71"/>
      <c r="K1062" s="71"/>
      <c r="L1062" s="153">
        <f t="shared" si="312"/>
        <v>0</v>
      </c>
      <c r="M1062" s="153">
        <f t="shared" si="313"/>
        <v>18642.02</v>
      </c>
      <c r="N1062" s="153">
        <f t="shared" si="314"/>
        <v>2165.98</v>
      </c>
      <c r="O1062" s="153">
        <f t="shared" si="315"/>
        <v>20808</v>
      </c>
      <c r="P1062" s="99"/>
      <c r="Q1062" s="99"/>
      <c r="R1062" s="153">
        <f t="shared" si="316"/>
        <v>0</v>
      </c>
      <c r="S1062" s="119">
        <f t="shared" si="317"/>
        <v>18642.02</v>
      </c>
      <c r="T1062" s="119">
        <f t="shared" si="318"/>
        <v>2165.98</v>
      </c>
      <c r="U1062" s="154">
        <f t="shared" si="319"/>
        <v>20808</v>
      </c>
      <c r="V1062" s="68"/>
    </row>
    <row r="1063" spans="1:22" s="46" customFormat="1" ht="15.75" x14ac:dyDescent="0.25">
      <c r="A1063" s="104">
        <v>15</v>
      </c>
      <c r="B1063" s="342"/>
      <c r="C1063" s="259"/>
      <c r="D1063" s="259"/>
      <c r="E1063" s="259"/>
      <c r="F1063" s="127" t="s">
        <v>1238</v>
      </c>
      <c r="G1063" s="99">
        <v>2445.2199999999975</v>
      </c>
      <c r="H1063" s="99">
        <v>850.78</v>
      </c>
      <c r="I1063" s="99">
        <f t="shared" si="310"/>
        <v>3295.9999999999973</v>
      </c>
      <c r="J1063" s="71"/>
      <c r="K1063" s="71"/>
      <c r="L1063" s="153">
        <f t="shared" si="312"/>
        <v>0</v>
      </c>
      <c r="M1063" s="153">
        <f t="shared" si="313"/>
        <v>2445.2199999999975</v>
      </c>
      <c r="N1063" s="153">
        <f t="shared" si="314"/>
        <v>850.78</v>
      </c>
      <c r="O1063" s="153">
        <f t="shared" si="315"/>
        <v>3295.9999999999973</v>
      </c>
      <c r="P1063" s="99"/>
      <c r="Q1063" s="99"/>
      <c r="R1063" s="153">
        <f t="shared" si="316"/>
        <v>0</v>
      </c>
      <c r="S1063" s="119">
        <f t="shared" si="317"/>
        <v>2445.2199999999975</v>
      </c>
      <c r="T1063" s="119">
        <f t="shared" si="318"/>
        <v>850.78</v>
      </c>
      <c r="U1063" s="154">
        <f t="shared" si="319"/>
        <v>3295.9999999999973</v>
      </c>
      <c r="V1063" s="68"/>
    </row>
    <row r="1064" spans="1:22" s="46" customFormat="1" ht="15.75" x14ac:dyDescent="0.25">
      <c r="A1064" s="104">
        <v>16</v>
      </c>
      <c r="B1064" s="342"/>
      <c r="C1064" s="259"/>
      <c r="D1064" s="259"/>
      <c r="E1064" s="259"/>
      <c r="F1064" s="127" t="s">
        <v>1239</v>
      </c>
      <c r="G1064" s="99">
        <v>1647.6299999999992</v>
      </c>
      <c r="H1064" s="99">
        <v>146.36999999999995</v>
      </c>
      <c r="I1064" s="99">
        <f t="shared" si="310"/>
        <v>1793.9999999999991</v>
      </c>
      <c r="J1064" s="71"/>
      <c r="K1064" s="71"/>
      <c r="L1064" s="153">
        <f t="shared" si="312"/>
        <v>0</v>
      </c>
      <c r="M1064" s="153">
        <f t="shared" si="313"/>
        <v>1647.6299999999992</v>
      </c>
      <c r="N1064" s="153">
        <f t="shared" si="314"/>
        <v>146.36999999999995</v>
      </c>
      <c r="O1064" s="153">
        <f t="shared" si="315"/>
        <v>1793.9999999999991</v>
      </c>
      <c r="P1064" s="99"/>
      <c r="Q1064" s="99"/>
      <c r="R1064" s="153">
        <f t="shared" si="316"/>
        <v>0</v>
      </c>
      <c r="S1064" s="119">
        <f t="shared" si="317"/>
        <v>1647.6299999999992</v>
      </c>
      <c r="T1064" s="119">
        <f t="shared" si="318"/>
        <v>146.36999999999995</v>
      </c>
      <c r="U1064" s="154">
        <f t="shared" si="319"/>
        <v>1793.9999999999991</v>
      </c>
      <c r="V1064" s="68"/>
    </row>
    <row r="1065" spans="1:22" s="46" customFormat="1" ht="15.75" x14ac:dyDescent="0.25">
      <c r="A1065" s="104">
        <v>17</v>
      </c>
      <c r="B1065" s="342"/>
      <c r="C1065" s="259"/>
      <c r="D1065" s="259"/>
      <c r="E1065" s="259"/>
      <c r="F1065" s="127" t="s">
        <v>1240</v>
      </c>
      <c r="G1065" s="99">
        <v>-188.1299999999992</v>
      </c>
      <c r="H1065" s="99">
        <v>22.130000000000024</v>
      </c>
      <c r="I1065" s="99">
        <f t="shared" si="310"/>
        <v>-165.99999999999918</v>
      </c>
      <c r="J1065" s="71"/>
      <c r="K1065" s="71"/>
      <c r="L1065" s="153">
        <f t="shared" si="312"/>
        <v>0</v>
      </c>
      <c r="M1065" s="153">
        <f t="shared" si="313"/>
        <v>-188.1299999999992</v>
      </c>
      <c r="N1065" s="153">
        <f t="shared" si="314"/>
        <v>22.130000000000024</v>
      </c>
      <c r="O1065" s="153">
        <f t="shared" si="315"/>
        <v>-165.99999999999918</v>
      </c>
      <c r="P1065" s="99"/>
      <c r="Q1065" s="99"/>
      <c r="R1065" s="153">
        <f t="shared" si="316"/>
        <v>0</v>
      </c>
      <c r="S1065" s="119">
        <f t="shared" si="317"/>
        <v>-188.1299999999992</v>
      </c>
      <c r="T1065" s="119">
        <f t="shared" si="318"/>
        <v>22.130000000000024</v>
      </c>
      <c r="U1065" s="154">
        <f t="shared" si="319"/>
        <v>-165.99999999999918</v>
      </c>
      <c r="V1065" s="68"/>
    </row>
    <row r="1066" spans="1:22" s="46" customFormat="1" ht="15.75" x14ac:dyDescent="0.25">
      <c r="A1066" s="104">
        <v>18</v>
      </c>
      <c r="B1066" s="342"/>
      <c r="C1066" s="259"/>
      <c r="D1066" s="259"/>
      <c r="E1066" s="259"/>
      <c r="F1066" s="127" t="s">
        <v>1241</v>
      </c>
      <c r="G1066" s="99">
        <v>-5942.1200000000026</v>
      </c>
      <c r="H1066" s="99">
        <v>281.11999999999989</v>
      </c>
      <c r="I1066" s="99">
        <f t="shared" si="310"/>
        <v>-5661.0000000000027</v>
      </c>
      <c r="J1066" s="71"/>
      <c r="K1066" s="71"/>
      <c r="L1066" s="153">
        <f t="shared" si="312"/>
        <v>0</v>
      </c>
      <c r="M1066" s="153">
        <f t="shared" si="313"/>
        <v>-5942.1200000000026</v>
      </c>
      <c r="N1066" s="153">
        <f t="shared" si="314"/>
        <v>281.11999999999989</v>
      </c>
      <c r="O1066" s="153">
        <f t="shared" si="315"/>
        <v>-5661.0000000000027</v>
      </c>
      <c r="P1066" s="99"/>
      <c r="Q1066" s="99"/>
      <c r="R1066" s="153">
        <f t="shared" si="316"/>
        <v>0</v>
      </c>
      <c r="S1066" s="119">
        <f t="shared" si="317"/>
        <v>-5942.1200000000026</v>
      </c>
      <c r="T1066" s="119">
        <f t="shared" si="318"/>
        <v>281.11999999999989</v>
      </c>
      <c r="U1066" s="154">
        <f t="shared" si="319"/>
        <v>-5661.0000000000027</v>
      </c>
      <c r="V1066" s="68"/>
    </row>
    <row r="1067" spans="1:22" s="46" customFormat="1" ht="15.75" x14ac:dyDescent="0.25">
      <c r="A1067" s="104">
        <v>19</v>
      </c>
      <c r="B1067" s="342"/>
      <c r="C1067" s="259"/>
      <c r="D1067" s="259"/>
      <c r="E1067" s="259"/>
      <c r="F1067" s="127" t="s">
        <v>1242</v>
      </c>
      <c r="G1067" s="99">
        <v>-2780.9900000000007</v>
      </c>
      <c r="H1067" s="99">
        <v>-83.010000000000048</v>
      </c>
      <c r="I1067" s="99">
        <f t="shared" si="310"/>
        <v>-2864.0000000000009</v>
      </c>
      <c r="J1067" s="71"/>
      <c r="K1067" s="71"/>
      <c r="L1067" s="153">
        <f t="shared" si="312"/>
        <v>0</v>
      </c>
      <c r="M1067" s="153">
        <f t="shared" si="313"/>
        <v>-2780.9900000000007</v>
      </c>
      <c r="N1067" s="153">
        <f t="shared" si="314"/>
        <v>-83.010000000000048</v>
      </c>
      <c r="O1067" s="153">
        <f t="shared" si="315"/>
        <v>-2864.0000000000009</v>
      </c>
      <c r="P1067" s="99"/>
      <c r="Q1067" s="99"/>
      <c r="R1067" s="153">
        <f t="shared" si="316"/>
        <v>0</v>
      </c>
      <c r="S1067" s="119">
        <f t="shared" si="317"/>
        <v>-2780.9900000000007</v>
      </c>
      <c r="T1067" s="119">
        <f t="shared" si="318"/>
        <v>-83.010000000000048</v>
      </c>
      <c r="U1067" s="154">
        <f t="shared" si="319"/>
        <v>-2864.0000000000009</v>
      </c>
      <c r="V1067" s="68"/>
    </row>
    <row r="1068" spans="1:22" s="46" customFormat="1" ht="15.75" x14ac:dyDescent="0.25">
      <c r="A1068" s="104">
        <v>20</v>
      </c>
      <c r="B1068" s="342"/>
      <c r="C1068" s="259"/>
      <c r="D1068" s="259"/>
      <c r="E1068" s="259"/>
      <c r="F1068" s="127" t="s">
        <v>1243</v>
      </c>
      <c r="G1068" s="99">
        <v>-34981.090000000004</v>
      </c>
      <c r="H1068" s="99">
        <v>-628.91000000000031</v>
      </c>
      <c r="I1068" s="99">
        <f t="shared" si="310"/>
        <v>-35610.000000000007</v>
      </c>
      <c r="J1068" s="71"/>
      <c r="K1068" s="71"/>
      <c r="L1068" s="153">
        <f t="shared" si="312"/>
        <v>0</v>
      </c>
      <c r="M1068" s="153">
        <f t="shared" si="313"/>
        <v>-34981.090000000004</v>
      </c>
      <c r="N1068" s="153">
        <f t="shared" si="314"/>
        <v>-628.91000000000031</v>
      </c>
      <c r="O1068" s="153">
        <f t="shared" si="315"/>
        <v>-35610.000000000007</v>
      </c>
      <c r="P1068" s="99"/>
      <c r="Q1068" s="99"/>
      <c r="R1068" s="153">
        <f t="shared" si="316"/>
        <v>0</v>
      </c>
      <c r="S1068" s="119">
        <f t="shared" si="317"/>
        <v>-34981.090000000004</v>
      </c>
      <c r="T1068" s="119">
        <f t="shared" si="318"/>
        <v>-628.91000000000031</v>
      </c>
      <c r="U1068" s="154">
        <f t="shared" si="319"/>
        <v>-35610.000000000007</v>
      </c>
      <c r="V1068" s="68"/>
    </row>
    <row r="1069" spans="1:22" s="46" customFormat="1" ht="15.75" x14ac:dyDescent="0.25">
      <c r="A1069" s="104">
        <v>21</v>
      </c>
      <c r="B1069" s="342"/>
      <c r="C1069" s="259"/>
      <c r="D1069" s="259"/>
      <c r="E1069" s="259"/>
      <c r="F1069" s="127" t="s">
        <v>1244</v>
      </c>
      <c r="G1069" s="99">
        <v>-5623.369999999999</v>
      </c>
      <c r="H1069" s="99">
        <v>171.37</v>
      </c>
      <c r="I1069" s="99">
        <f t="shared" si="310"/>
        <v>-5451.9999999999991</v>
      </c>
      <c r="J1069" s="71"/>
      <c r="K1069" s="71"/>
      <c r="L1069" s="153">
        <f t="shared" si="312"/>
        <v>0</v>
      </c>
      <c r="M1069" s="153">
        <f t="shared" si="313"/>
        <v>-5623.369999999999</v>
      </c>
      <c r="N1069" s="153">
        <f t="shared" si="314"/>
        <v>171.37</v>
      </c>
      <c r="O1069" s="153">
        <f t="shared" si="315"/>
        <v>-5451.9999999999991</v>
      </c>
      <c r="P1069" s="99"/>
      <c r="Q1069" s="99"/>
      <c r="R1069" s="153">
        <f t="shared" si="316"/>
        <v>0</v>
      </c>
      <c r="S1069" s="119">
        <f t="shared" si="317"/>
        <v>-5623.369999999999</v>
      </c>
      <c r="T1069" s="119">
        <f t="shared" si="318"/>
        <v>171.37</v>
      </c>
      <c r="U1069" s="154">
        <f t="shared" si="319"/>
        <v>-5451.9999999999991</v>
      </c>
      <c r="V1069" s="68"/>
    </row>
    <row r="1070" spans="1:22" s="46" customFormat="1" ht="15.75" x14ac:dyDescent="0.25">
      <c r="A1070" s="104">
        <v>22</v>
      </c>
      <c r="B1070" s="342"/>
      <c r="C1070" s="259"/>
      <c r="D1070" s="259"/>
      <c r="E1070" s="259"/>
      <c r="F1070" s="127" t="s">
        <v>1245</v>
      </c>
      <c r="G1070" s="99">
        <v>6543.3</v>
      </c>
      <c r="H1070" s="99">
        <v>643.70000000000005</v>
      </c>
      <c r="I1070" s="99">
        <f t="shared" si="310"/>
        <v>7187</v>
      </c>
      <c r="J1070" s="71"/>
      <c r="K1070" s="71"/>
      <c r="L1070" s="153">
        <f t="shared" si="312"/>
        <v>0</v>
      </c>
      <c r="M1070" s="153">
        <f t="shared" si="313"/>
        <v>6543.3</v>
      </c>
      <c r="N1070" s="153">
        <f t="shared" si="314"/>
        <v>643.70000000000005</v>
      </c>
      <c r="O1070" s="153">
        <f t="shared" si="315"/>
        <v>7187</v>
      </c>
      <c r="P1070" s="99"/>
      <c r="Q1070" s="99"/>
      <c r="R1070" s="153">
        <f t="shared" si="316"/>
        <v>0</v>
      </c>
      <c r="S1070" s="119">
        <f t="shared" si="317"/>
        <v>6543.3</v>
      </c>
      <c r="T1070" s="119">
        <f t="shared" si="318"/>
        <v>643.70000000000005</v>
      </c>
      <c r="U1070" s="154">
        <f t="shared" si="319"/>
        <v>7187</v>
      </c>
      <c r="V1070" s="68"/>
    </row>
    <row r="1071" spans="1:22" s="46" customFormat="1" ht="15.75" x14ac:dyDescent="0.25">
      <c r="A1071" s="104">
        <v>23</v>
      </c>
      <c r="B1071" s="342"/>
      <c r="C1071" s="259"/>
      <c r="D1071" s="259"/>
      <c r="E1071" s="259"/>
      <c r="F1071" s="127" t="s">
        <v>1246</v>
      </c>
      <c r="G1071" s="99">
        <v>5336.6500000000005</v>
      </c>
      <c r="H1071" s="99">
        <v>343.34999999999997</v>
      </c>
      <c r="I1071" s="99">
        <f t="shared" si="310"/>
        <v>5680.0000000000009</v>
      </c>
      <c r="J1071" s="71"/>
      <c r="K1071" s="71"/>
      <c r="L1071" s="153">
        <f t="shared" si="312"/>
        <v>0</v>
      </c>
      <c r="M1071" s="153">
        <f t="shared" si="313"/>
        <v>5336.6500000000005</v>
      </c>
      <c r="N1071" s="153">
        <f t="shared" si="314"/>
        <v>343.34999999999997</v>
      </c>
      <c r="O1071" s="153">
        <f t="shared" si="315"/>
        <v>5680.0000000000009</v>
      </c>
      <c r="P1071" s="99"/>
      <c r="Q1071" s="99"/>
      <c r="R1071" s="153">
        <f t="shared" si="316"/>
        <v>0</v>
      </c>
      <c r="S1071" s="119">
        <f t="shared" si="317"/>
        <v>5336.6500000000005</v>
      </c>
      <c r="T1071" s="119">
        <f t="shared" si="318"/>
        <v>343.34999999999997</v>
      </c>
      <c r="U1071" s="154">
        <f t="shared" si="319"/>
        <v>5680.0000000000009</v>
      </c>
      <c r="V1071" s="68"/>
    </row>
    <row r="1072" spans="1:22" s="46" customFormat="1" ht="15.75" x14ac:dyDescent="0.25">
      <c r="A1072" s="104">
        <v>24</v>
      </c>
      <c r="B1072" s="342"/>
      <c r="C1072" s="259"/>
      <c r="D1072" s="259"/>
      <c r="E1072" s="259"/>
      <c r="F1072" s="127" t="s">
        <v>5495</v>
      </c>
      <c r="G1072" s="99">
        <v>24758.799999999999</v>
      </c>
      <c r="H1072" s="99">
        <v>1264.2</v>
      </c>
      <c r="I1072" s="99">
        <f t="shared" si="310"/>
        <v>26023</v>
      </c>
      <c r="J1072" s="71"/>
      <c r="K1072" s="71"/>
      <c r="L1072" s="153">
        <f>J1072+K1072</f>
        <v>0</v>
      </c>
      <c r="M1072" s="153">
        <f t="shared" ref="M1072:O1073" si="320">G1072+J1072</f>
        <v>24758.799999999999</v>
      </c>
      <c r="N1072" s="153">
        <f t="shared" si="320"/>
        <v>1264.2</v>
      </c>
      <c r="O1072" s="153">
        <f t="shared" si="320"/>
        <v>26023</v>
      </c>
      <c r="P1072" s="99"/>
      <c r="Q1072" s="99"/>
      <c r="R1072" s="153">
        <f>P1072+Q1072</f>
        <v>0</v>
      </c>
      <c r="S1072" s="119">
        <f t="shared" ref="S1072:U1073" si="321">M1072-P1072</f>
        <v>24758.799999999999</v>
      </c>
      <c r="T1072" s="119">
        <f t="shared" si="321"/>
        <v>1264.2</v>
      </c>
      <c r="U1072" s="154">
        <f t="shared" si="321"/>
        <v>26023</v>
      </c>
      <c r="V1072" s="68"/>
    </row>
    <row r="1073" spans="1:22" s="46" customFormat="1" ht="15.75" x14ac:dyDescent="0.25">
      <c r="A1073" s="104">
        <v>25</v>
      </c>
      <c r="B1073" s="343"/>
      <c r="C1073" s="260"/>
      <c r="D1073" s="260"/>
      <c r="E1073" s="260"/>
      <c r="F1073" s="127" t="s">
        <v>5496</v>
      </c>
      <c r="G1073" s="99">
        <v>16814.39</v>
      </c>
      <c r="H1073" s="99">
        <v>801.6099999999999</v>
      </c>
      <c r="I1073" s="99">
        <f t="shared" si="310"/>
        <v>17616</v>
      </c>
      <c r="J1073" s="71"/>
      <c r="K1073" s="71"/>
      <c r="L1073" s="153">
        <f>J1073+K1073</f>
        <v>0</v>
      </c>
      <c r="M1073" s="153">
        <f t="shared" si="320"/>
        <v>16814.39</v>
      </c>
      <c r="N1073" s="153">
        <f t="shared" si="320"/>
        <v>801.6099999999999</v>
      </c>
      <c r="O1073" s="153">
        <f t="shared" si="320"/>
        <v>17616</v>
      </c>
      <c r="P1073" s="99"/>
      <c r="Q1073" s="99"/>
      <c r="R1073" s="153">
        <f>P1073+Q1073</f>
        <v>0</v>
      </c>
      <c r="S1073" s="119">
        <f t="shared" si="321"/>
        <v>16814.39</v>
      </c>
      <c r="T1073" s="119">
        <f t="shared" si="321"/>
        <v>801.6099999999999</v>
      </c>
      <c r="U1073" s="154">
        <f t="shared" si="321"/>
        <v>17616</v>
      </c>
      <c r="V1073" s="68"/>
    </row>
    <row r="1074" spans="1:22" s="162" customFormat="1" ht="15.75" x14ac:dyDescent="0.25">
      <c r="A1074" s="346" t="s">
        <v>43</v>
      </c>
      <c r="B1074" s="347"/>
      <c r="C1074" s="347"/>
      <c r="D1074" s="347"/>
      <c r="E1074" s="348"/>
      <c r="F1074" s="143">
        <f>A1073</f>
        <v>25</v>
      </c>
      <c r="G1074" s="160">
        <f>SUM(G1049:G1073)</f>
        <v>74860.53</v>
      </c>
      <c r="H1074" s="160">
        <f t="shared" ref="H1074:U1074" si="322">SUM(H1049:H1073)</f>
        <v>14760.470000000003</v>
      </c>
      <c r="I1074" s="160">
        <f t="shared" si="322"/>
        <v>89621</v>
      </c>
      <c r="J1074" s="160">
        <f t="shared" si="322"/>
        <v>0</v>
      </c>
      <c r="K1074" s="160">
        <f t="shared" si="322"/>
        <v>0</v>
      </c>
      <c r="L1074" s="160">
        <f t="shared" si="322"/>
        <v>0</v>
      </c>
      <c r="M1074" s="160">
        <f t="shared" si="322"/>
        <v>74860.53</v>
      </c>
      <c r="N1074" s="160">
        <f t="shared" si="322"/>
        <v>14760.470000000003</v>
      </c>
      <c r="O1074" s="160">
        <f t="shared" si="322"/>
        <v>89621</v>
      </c>
      <c r="P1074" s="160">
        <f t="shared" si="322"/>
        <v>0</v>
      </c>
      <c r="Q1074" s="160">
        <f t="shared" si="322"/>
        <v>0</v>
      </c>
      <c r="R1074" s="160">
        <f t="shared" si="322"/>
        <v>0</v>
      </c>
      <c r="S1074" s="160">
        <f t="shared" si="322"/>
        <v>74860.53</v>
      </c>
      <c r="T1074" s="160">
        <f t="shared" si="322"/>
        <v>14760.470000000003</v>
      </c>
      <c r="U1074" s="160">
        <f t="shared" si="322"/>
        <v>89621</v>
      </c>
      <c r="V1074" s="161"/>
    </row>
    <row r="1075" spans="1:22" s="46" customFormat="1" ht="12.75" customHeight="1" x14ac:dyDescent="0.25">
      <c r="A1075" s="104">
        <v>1</v>
      </c>
      <c r="B1075" s="341" t="s">
        <v>1216</v>
      </c>
      <c r="C1075" s="341" t="s">
        <v>1217</v>
      </c>
      <c r="D1075" s="341" t="s">
        <v>1217</v>
      </c>
      <c r="E1075" s="341" t="s">
        <v>5574</v>
      </c>
      <c r="F1075" s="127" t="s">
        <v>1247</v>
      </c>
      <c r="G1075" s="99">
        <v>0</v>
      </c>
      <c r="H1075" s="99">
        <v>0</v>
      </c>
      <c r="I1075" s="99">
        <f t="shared" si="310"/>
        <v>0</v>
      </c>
      <c r="J1075" s="71"/>
      <c r="K1075" s="71"/>
      <c r="L1075" s="153">
        <f t="shared" si="312"/>
        <v>0</v>
      </c>
      <c r="M1075" s="153">
        <f t="shared" si="313"/>
        <v>0</v>
      </c>
      <c r="N1075" s="153">
        <f t="shared" si="314"/>
        <v>0</v>
      </c>
      <c r="O1075" s="153">
        <f t="shared" si="315"/>
        <v>0</v>
      </c>
      <c r="P1075" s="99"/>
      <c r="Q1075" s="99"/>
      <c r="R1075" s="153">
        <f t="shared" si="316"/>
        <v>0</v>
      </c>
      <c r="S1075" s="119">
        <f t="shared" si="317"/>
        <v>0</v>
      </c>
      <c r="T1075" s="119">
        <f t="shared" si="318"/>
        <v>0</v>
      </c>
      <c r="U1075" s="154">
        <f t="shared" si="319"/>
        <v>0</v>
      </c>
      <c r="V1075" s="68"/>
    </row>
    <row r="1076" spans="1:22" s="46" customFormat="1" ht="15.75" x14ac:dyDescent="0.25">
      <c r="A1076" s="104">
        <v>2</v>
      </c>
      <c r="B1076" s="342"/>
      <c r="C1076" s="342"/>
      <c r="D1076" s="342"/>
      <c r="E1076" s="342"/>
      <c r="F1076" s="127" t="s">
        <v>1248</v>
      </c>
      <c r="G1076" s="99">
        <v>0</v>
      </c>
      <c r="H1076" s="99">
        <v>0</v>
      </c>
      <c r="I1076" s="99">
        <f t="shared" si="310"/>
        <v>0</v>
      </c>
      <c r="J1076" s="71"/>
      <c r="K1076" s="71"/>
      <c r="L1076" s="153">
        <f t="shared" si="312"/>
        <v>0</v>
      </c>
      <c r="M1076" s="153">
        <f t="shared" si="313"/>
        <v>0</v>
      </c>
      <c r="N1076" s="153">
        <f t="shared" si="314"/>
        <v>0</v>
      </c>
      <c r="O1076" s="153">
        <f t="shared" si="315"/>
        <v>0</v>
      </c>
      <c r="P1076" s="99"/>
      <c r="Q1076" s="99"/>
      <c r="R1076" s="153">
        <f t="shared" si="316"/>
        <v>0</v>
      </c>
      <c r="S1076" s="119">
        <f t="shared" si="317"/>
        <v>0</v>
      </c>
      <c r="T1076" s="119">
        <f t="shared" si="318"/>
        <v>0</v>
      </c>
      <c r="U1076" s="154">
        <f t="shared" si="319"/>
        <v>0</v>
      </c>
      <c r="V1076" s="68"/>
    </row>
    <row r="1077" spans="1:22" s="46" customFormat="1" ht="15.75" x14ac:dyDescent="0.25">
      <c r="A1077" s="104">
        <v>3</v>
      </c>
      <c r="B1077" s="342"/>
      <c r="C1077" s="342"/>
      <c r="D1077" s="342"/>
      <c r="E1077" s="342"/>
      <c r="F1077" s="127" t="s">
        <v>1249</v>
      </c>
      <c r="G1077" s="99">
        <v>22894.67</v>
      </c>
      <c r="H1077" s="99">
        <v>2519.33</v>
      </c>
      <c r="I1077" s="99">
        <f t="shared" si="310"/>
        <v>25414</v>
      </c>
      <c r="J1077" s="71"/>
      <c r="K1077" s="71"/>
      <c r="L1077" s="153">
        <f t="shared" si="312"/>
        <v>0</v>
      </c>
      <c r="M1077" s="153">
        <f t="shared" si="313"/>
        <v>22894.67</v>
      </c>
      <c r="N1077" s="153">
        <f t="shared" si="314"/>
        <v>2519.33</v>
      </c>
      <c r="O1077" s="153">
        <f t="shared" si="315"/>
        <v>25414</v>
      </c>
      <c r="P1077" s="99"/>
      <c r="Q1077" s="99"/>
      <c r="R1077" s="153">
        <f t="shared" si="316"/>
        <v>0</v>
      </c>
      <c r="S1077" s="119">
        <f t="shared" si="317"/>
        <v>22894.67</v>
      </c>
      <c r="T1077" s="119">
        <f t="shared" si="318"/>
        <v>2519.33</v>
      </c>
      <c r="U1077" s="154">
        <f t="shared" si="319"/>
        <v>25414</v>
      </c>
      <c r="V1077" s="68"/>
    </row>
    <row r="1078" spans="1:22" s="46" customFormat="1" ht="15.75" x14ac:dyDescent="0.25">
      <c r="A1078" s="104">
        <v>4</v>
      </c>
      <c r="B1078" s="342"/>
      <c r="C1078" s="342"/>
      <c r="D1078" s="342"/>
      <c r="E1078" s="342"/>
      <c r="F1078" s="127" t="s">
        <v>1250</v>
      </c>
      <c r="G1078" s="99">
        <v>9880.92</v>
      </c>
      <c r="H1078" s="99">
        <v>989.07999999999993</v>
      </c>
      <c r="I1078" s="99">
        <f t="shared" si="310"/>
        <v>10870</v>
      </c>
      <c r="J1078" s="71"/>
      <c r="K1078" s="71"/>
      <c r="L1078" s="153">
        <f t="shared" si="312"/>
        <v>0</v>
      </c>
      <c r="M1078" s="153">
        <f t="shared" si="313"/>
        <v>9880.92</v>
      </c>
      <c r="N1078" s="153">
        <f t="shared" si="314"/>
        <v>989.07999999999993</v>
      </c>
      <c r="O1078" s="153">
        <f t="shared" si="315"/>
        <v>10870</v>
      </c>
      <c r="P1078" s="99"/>
      <c r="Q1078" s="99"/>
      <c r="R1078" s="153">
        <f t="shared" si="316"/>
        <v>0</v>
      </c>
      <c r="S1078" s="119">
        <f t="shared" si="317"/>
        <v>9880.92</v>
      </c>
      <c r="T1078" s="119">
        <f t="shared" si="318"/>
        <v>989.07999999999993</v>
      </c>
      <c r="U1078" s="154">
        <f t="shared" si="319"/>
        <v>10870</v>
      </c>
      <c r="V1078" s="68"/>
    </row>
    <row r="1079" spans="1:22" s="46" customFormat="1" ht="15.75" x14ac:dyDescent="0.25">
      <c r="A1079" s="104">
        <v>5</v>
      </c>
      <c r="B1079" s="342"/>
      <c r="C1079" s="342"/>
      <c r="D1079" s="342"/>
      <c r="E1079" s="342"/>
      <c r="F1079" s="127" t="s">
        <v>1251</v>
      </c>
      <c r="G1079" s="99">
        <v>40758.160000000003</v>
      </c>
      <c r="H1079" s="99">
        <v>4336.8399999999992</v>
      </c>
      <c r="I1079" s="99">
        <f t="shared" si="310"/>
        <v>45095</v>
      </c>
      <c r="J1079" s="71"/>
      <c r="K1079" s="71"/>
      <c r="L1079" s="153">
        <f t="shared" si="312"/>
        <v>0</v>
      </c>
      <c r="M1079" s="153">
        <f t="shared" si="313"/>
        <v>40758.160000000003</v>
      </c>
      <c r="N1079" s="153">
        <f t="shared" si="314"/>
        <v>4336.8399999999992</v>
      </c>
      <c r="O1079" s="153">
        <f t="shared" si="315"/>
        <v>45095</v>
      </c>
      <c r="P1079" s="99"/>
      <c r="Q1079" s="99"/>
      <c r="R1079" s="153">
        <f t="shared" si="316"/>
        <v>0</v>
      </c>
      <c r="S1079" s="119">
        <f t="shared" si="317"/>
        <v>40758.160000000003</v>
      </c>
      <c r="T1079" s="119">
        <f t="shared" si="318"/>
        <v>4336.8399999999992</v>
      </c>
      <c r="U1079" s="154">
        <f t="shared" si="319"/>
        <v>45095</v>
      </c>
      <c r="V1079" s="68"/>
    </row>
    <row r="1080" spans="1:22" s="46" customFormat="1" ht="15.75" x14ac:dyDescent="0.25">
      <c r="A1080" s="104">
        <v>6</v>
      </c>
      <c r="B1080" s="342"/>
      <c r="C1080" s="342"/>
      <c r="D1080" s="342"/>
      <c r="E1080" s="342"/>
      <c r="F1080" s="127" t="s">
        <v>1252</v>
      </c>
      <c r="G1080" s="99">
        <v>21903.110000000004</v>
      </c>
      <c r="H1080" s="99">
        <v>1394.8899999999999</v>
      </c>
      <c r="I1080" s="99">
        <f t="shared" si="310"/>
        <v>23298.000000000004</v>
      </c>
      <c r="J1080" s="71"/>
      <c r="K1080" s="71"/>
      <c r="L1080" s="153">
        <f t="shared" si="312"/>
        <v>0</v>
      </c>
      <c r="M1080" s="153">
        <f t="shared" si="313"/>
        <v>21903.110000000004</v>
      </c>
      <c r="N1080" s="153">
        <f t="shared" si="314"/>
        <v>1394.8899999999999</v>
      </c>
      <c r="O1080" s="153">
        <f t="shared" si="315"/>
        <v>23298.000000000004</v>
      </c>
      <c r="P1080" s="99"/>
      <c r="Q1080" s="99"/>
      <c r="R1080" s="153">
        <f t="shared" si="316"/>
        <v>0</v>
      </c>
      <c r="S1080" s="119">
        <f t="shared" si="317"/>
        <v>21903.110000000004</v>
      </c>
      <c r="T1080" s="119">
        <f t="shared" si="318"/>
        <v>1394.8899999999999</v>
      </c>
      <c r="U1080" s="154">
        <f t="shared" si="319"/>
        <v>23298.000000000004</v>
      </c>
      <c r="V1080" s="68"/>
    </row>
    <row r="1081" spans="1:22" s="46" customFormat="1" ht="15.75" x14ac:dyDescent="0.25">
      <c r="A1081" s="104">
        <v>7</v>
      </c>
      <c r="B1081" s="342"/>
      <c r="C1081" s="342"/>
      <c r="D1081" s="342"/>
      <c r="E1081" s="342"/>
      <c r="F1081" s="127" t="s">
        <v>1253</v>
      </c>
      <c r="G1081" s="99">
        <v>0</v>
      </c>
      <c r="H1081" s="99">
        <v>0</v>
      </c>
      <c r="I1081" s="99">
        <f t="shared" si="310"/>
        <v>0</v>
      </c>
      <c r="J1081" s="71"/>
      <c r="K1081" s="71"/>
      <c r="L1081" s="153">
        <f t="shared" si="312"/>
        <v>0</v>
      </c>
      <c r="M1081" s="153">
        <f t="shared" si="313"/>
        <v>0</v>
      </c>
      <c r="N1081" s="153">
        <f t="shared" si="314"/>
        <v>0</v>
      </c>
      <c r="O1081" s="153">
        <f t="shared" si="315"/>
        <v>0</v>
      </c>
      <c r="P1081" s="99"/>
      <c r="Q1081" s="99"/>
      <c r="R1081" s="153">
        <f t="shared" si="316"/>
        <v>0</v>
      </c>
      <c r="S1081" s="119">
        <f t="shared" si="317"/>
        <v>0</v>
      </c>
      <c r="T1081" s="119">
        <f t="shared" si="318"/>
        <v>0</v>
      </c>
      <c r="U1081" s="154">
        <f t="shared" si="319"/>
        <v>0</v>
      </c>
      <c r="V1081" s="68"/>
    </row>
    <row r="1082" spans="1:22" s="46" customFormat="1" ht="15.75" x14ac:dyDescent="0.25">
      <c r="A1082" s="104">
        <v>8</v>
      </c>
      <c r="B1082" s="342"/>
      <c r="C1082" s="342"/>
      <c r="D1082" s="342"/>
      <c r="E1082" s="342"/>
      <c r="F1082" s="127" t="s">
        <v>1254</v>
      </c>
      <c r="G1082" s="99">
        <v>15905.130000000001</v>
      </c>
      <c r="H1082" s="99">
        <v>1212.8700000000001</v>
      </c>
      <c r="I1082" s="99">
        <f t="shared" si="310"/>
        <v>17118</v>
      </c>
      <c r="J1082" s="71"/>
      <c r="K1082" s="71"/>
      <c r="L1082" s="153">
        <f t="shared" si="312"/>
        <v>0</v>
      </c>
      <c r="M1082" s="153">
        <f t="shared" si="313"/>
        <v>15905.130000000001</v>
      </c>
      <c r="N1082" s="153">
        <f t="shared" si="314"/>
        <v>1212.8700000000001</v>
      </c>
      <c r="O1082" s="153">
        <f t="shared" si="315"/>
        <v>17118</v>
      </c>
      <c r="P1082" s="99"/>
      <c r="Q1082" s="99"/>
      <c r="R1082" s="153">
        <f t="shared" si="316"/>
        <v>0</v>
      </c>
      <c r="S1082" s="119">
        <f t="shared" si="317"/>
        <v>15905.130000000001</v>
      </c>
      <c r="T1082" s="119">
        <f t="shared" si="318"/>
        <v>1212.8700000000001</v>
      </c>
      <c r="U1082" s="154">
        <f t="shared" si="319"/>
        <v>17118</v>
      </c>
      <c r="V1082" s="68"/>
    </row>
    <row r="1083" spans="1:22" s="46" customFormat="1" ht="15.75" x14ac:dyDescent="0.25">
      <c r="A1083" s="104">
        <v>9</v>
      </c>
      <c r="B1083" s="342"/>
      <c r="C1083" s="342"/>
      <c r="D1083" s="342"/>
      <c r="E1083" s="342"/>
      <c r="F1083" s="127" t="s">
        <v>1255</v>
      </c>
      <c r="G1083" s="99">
        <v>17691.449999999997</v>
      </c>
      <c r="H1083" s="99">
        <v>1638.5500000000002</v>
      </c>
      <c r="I1083" s="99">
        <f t="shared" si="310"/>
        <v>19329.999999999996</v>
      </c>
      <c r="J1083" s="71"/>
      <c r="K1083" s="71"/>
      <c r="L1083" s="153">
        <f t="shared" si="312"/>
        <v>0</v>
      </c>
      <c r="M1083" s="153">
        <f t="shared" si="313"/>
        <v>17691.449999999997</v>
      </c>
      <c r="N1083" s="153">
        <f t="shared" si="314"/>
        <v>1638.5500000000002</v>
      </c>
      <c r="O1083" s="153">
        <f t="shared" si="315"/>
        <v>19329.999999999996</v>
      </c>
      <c r="P1083" s="99"/>
      <c r="Q1083" s="99"/>
      <c r="R1083" s="153">
        <f t="shared" si="316"/>
        <v>0</v>
      </c>
      <c r="S1083" s="119">
        <f t="shared" si="317"/>
        <v>17691.449999999997</v>
      </c>
      <c r="T1083" s="119">
        <f t="shared" si="318"/>
        <v>1638.5500000000002</v>
      </c>
      <c r="U1083" s="154">
        <f t="shared" si="319"/>
        <v>19329.999999999996</v>
      </c>
      <c r="V1083" s="68"/>
    </row>
    <row r="1084" spans="1:22" s="46" customFormat="1" ht="15.75" x14ac:dyDescent="0.25">
      <c r="A1084" s="104">
        <v>10</v>
      </c>
      <c r="B1084" s="342"/>
      <c r="C1084" s="342"/>
      <c r="D1084" s="342"/>
      <c r="E1084" s="342"/>
      <c r="F1084" s="127" t="s">
        <v>1256</v>
      </c>
      <c r="G1084" s="99">
        <v>36925.300000000003</v>
      </c>
      <c r="H1084" s="99">
        <v>3683.7</v>
      </c>
      <c r="I1084" s="99">
        <f t="shared" si="310"/>
        <v>40609</v>
      </c>
      <c r="J1084" s="71"/>
      <c r="K1084" s="71"/>
      <c r="L1084" s="153">
        <f t="shared" si="312"/>
        <v>0</v>
      </c>
      <c r="M1084" s="153">
        <f t="shared" si="313"/>
        <v>36925.300000000003</v>
      </c>
      <c r="N1084" s="153">
        <f t="shared" si="314"/>
        <v>3683.7</v>
      </c>
      <c r="O1084" s="153">
        <f t="shared" si="315"/>
        <v>40609</v>
      </c>
      <c r="P1084" s="99"/>
      <c r="Q1084" s="99"/>
      <c r="R1084" s="153">
        <f t="shared" si="316"/>
        <v>0</v>
      </c>
      <c r="S1084" s="119">
        <f t="shared" si="317"/>
        <v>36925.300000000003</v>
      </c>
      <c r="T1084" s="119">
        <f t="shared" si="318"/>
        <v>3683.7</v>
      </c>
      <c r="U1084" s="154">
        <f t="shared" si="319"/>
        <v>40609</v>
      </c>
      <c r="V1084" s="68"/>
    </row>
    <row r="1085" spans="1:22" s="46" customFormat="1" ht="15.75" x14ac:dyDescent="0.25">
      <c r="A1085" s="104">
        <v>11</v>
      </c>
      <c r="B1085" s="342"/>
      <c r="C1085" s="342"/>
      <c r="D1085" s="342"/>
      <c r="E1085" s="342"/>
      <c r="F1085" s="127" t="s">
        <v>1257</v>
      </c>
      <c r="G1085" s="99">
        <v>20554.090000000004</v>
      </c>
      <c r="H1085" s="99">
        <v>2254.91</v>
      </c>
      <c r="I1085" s="99">
        <f t="shared" si="310"/>
        <v>22809.000000000004</v>
      </c>
      <c r="J1085" s="71"/>
      <c r="K1085" s="71"/>
      <c r="L1085" s="153">
        <f t="shared" si="312"/>
        <v>0</v>
      </c>
      <c r="M1085" s="153">
        <f t="shared" si="313"/>
        <v>20554.090000000004</v>
      </c>
      <c r="N1085" s="153">
        <f t="shared" si="314"/>
        <v>2254.91</v>
      </c>
      <c r="O1085" s="153">
        <f t="shared" si="315"/>
        <v>22809.000000000004</v>
      </c>
      <c r="P1085" s="99"/>
      <c r="Q1085" s="99"/>
      <c r="R1085" s="153">
        <f t="shared" si="316"/>
        <v>0</v>
      </c>
      <c r="S1085" s="119">
        <f t="shared" si="317"/>
        <v>20554.090000000004</v>
      </c>
      <c r="T1085" s="119">
        <f t="shared" si="318"/>
        <v>2254.91</v>
      </c>
      <c r="U1085" s="154">
        <f t="shared" si="319"/>
        <v>22809.000000000004</v>
      </c>
      <c r="V1085" s="68"/>
    </row>
    <row r="1086" spans="1:22" s="46" customFormat="1" ht="15.75" x14ac:dyDescent="0.25">
      <c r="A1086" s="104">
        <v>12</v>
      </c>
      <c r="B1086" s="342"/>
      <c r="C1086" s="342"/>
      <c r="D1086" s="342"/>
      <c r="E1086" s="342"/>
      <c r="F1086" s="127" t="s">
        <v>1258</v>
      </c>
      <c r="G1086" s="99">
        <v>15583.389999999998</v>
      </c>
      <c r="H1086" s="99">
        <v>1541.61</v>
      </c>
      <c r="I1086" s="99">
        <f t="shared" si="310"/>
        <v>17124.999999999996</v>
      </c>
      <c r="J1086" s="71"/>
      <c r="K1086" s="71"/>
      <c r="L1086" s="153">
        <f t="shared" si="312"/>
        <v>0</v>
      </c>
      <c r="M1086" s="153">
        <f t="shared" si="313"/>
        <v>15583.389999999998</v>
      </c>
      <c r="N1086" s="153">
        <f t="shared" si="314"/>
        <v>1541.61</v>
      </c>
      <c r="O1086" s="153">
        <f t="shared" si="315"/>
        <v>17124.999999999996</v>
      </c>
      <c r="P1086" s="99"/>
      <c r="Q1086" s="99"/>
      <c r="R1086" s="153">
        <f t="shared" si="316"/>
        <v>0</v>
      </c>
      <c r="S1086" s="119">
        <f t="shared" si="317"/>
        <v>15583.389999999998</v>
      </c>
      <c r="T1086" s="119">
        <f t="shared" si="318"/>
        <v>1541.61</v>
      </c>
      <c r="U1086" s="154">
        <f t="shared" si="319"/>
        <v>17124.999999999996</v>
      </c>
      <c r="V1086" s="68"/>
    </row>
    <row r="1087" spans="1:22" s="46" customFormat="1" ht="15.75" x14ac:dyDescent="0.25">
      <c r="A1087" s="104">
        <v>13</v>
      </c>
      <c r="B1087" s="342"/>
      <c r="C1087" s="342"/>
      <c r="D1087" s="342"/>
      <c r="E1087" s="342"/>
      <c r="F1087" s="127" t="s">
        <v>1259</v>
      </c>
      <c r="G1087" s="99">
        <v>11099.929999999998</v>
      </c>
      <c r="H1087" s="99">
        <v>1313.07</v>
      </c>
      <c r="I1087" s="99">
        <f t="shared" si="310"/>
        <v>12412.999999999998</v>
      </c>
      <c r="J1087" s="71"/>
      <c r="K1087" s="71"/>
      <c r="L1087" s="153">
        <f t="shared" si="312"/>
        <v>0</v>
      </c>
      <c r="M1087" s="153">
        <f t="shared" si="313"/>
        <v>11099.929999999998</v>
      </c>
      <c r="N1087" s="153">
        <f t="shared" si="314"/>
        <v>1313.07</v>
      </c>
      <c r="O1087" s="153">
        <f t="shared" si="315"/>
        <v>12412.999999999998</v>
      </c>
      <c r="P1087" s="99"/>
      <c r="Q1087" s="99"/>
      <c r="R1087" s="153">
        <f t="shared" si="316"/>
        <v>0</v>
      </c>
      <c r="S1087" s="119">
        <f t="shared" si="317"/>
        <v>11099.929999999998</v>
      </c>
      <c r="T1087" s="119">
        <f t="shared" si="318"/>
        <v>1313.07</v>
      </c>
      <c r="U1087" s="154">
        <f t="shared" si="319"/>
        <v>12412.999999999998</v>
      </c>
      <c r="V1087" s="68"/>
    </row>
    <row r="1088" spans="1:22" s="46" customFormat="1" ht="15.75" x14ac:dyDescent="0.25">
      <c r="A1088" s="104">
        <v>14</v>
      </c>
      <c r="B1088" s="342"/>
      <c r="C1088" s="342"/>
      <c r="D1088" s="342"/>
      <c r="E1088" s="342"/>
      <c r="F1088" s="127" t="s">
        <v>1260</v>
      </c>
      <c r="G1088" s="99">
        <v>19526.47</v>
      </c>
      <c r="H1088" s="99">
        <v>1651.53</v>
      </c>
      <c r="I1088" s="99">
        <f t="shared" si="310"/>
        <v>21178</v>
      </c>
      <c r="J1088" s="71"/>
      <c r="K1088" s="71"/>
      <c r="L1088" s="153">
        <f t="shared" si="312"/>
        <v>0</v>
      </c>
      <c r="M1088" s="153">
        <f t="shared" si="313"/>
        <v>19526.47</v>
      </c>
      <c r="N1088" s="153">
        <f t="shared" si="314"/>
        <v>1651.53</v>
      </c>
      <c r="O1088" s="153">
        <f t="shared" si="315"/>
        <v>21178</v>
      </c>
      <c r="P1088" s="99"/>
      <c r="Q1088" s="99"/>
      <c r="R1088" s="153">
        <f t="shared" si="316"/>
        <v>0</v>
      </c>
      <c r="S1088" s="119">
        <f t="shared" si="317"/>
        <v>19526.47</v>
      </c>
      <c r="T1088" s="119">
        <f t="shared" si="318"/>
        <v>1651.53</v>
      </c>
      <c r="U1088" s="154">
        <f t="shared" si="319"/>
        <v>21178</v>
      </c>
      <c r="V1088" s="68"/>
    </row>
    <row r="1089" spans="1:22" s="46" customFormat="1" ht="15.75" x14ac:dyDescent="0.25">
      <c r="A1089" s="104">
        <v>15</v>
      </c>
      <c r="B1089" s="342"/>
      <c r="C1089" s="342"/>
      <c r="D1089" s="342"/>
      <c r="E1089" s="342"/>
      <c r="F1089" s="127" t="s">
        <v>1261</v>
      </c>
      <c r="G1089" s="99">
        <v>31683.529999999995</v>
      </c>
      <c r="H1089" s="99">
        <v>4277.47</v>
      </c>
      <c r="I1089" s="99">
        <f t="shared" si="310"/>
        <v>35960.999999999993</v>
      </c>
      <c r="J1089" s="71"/>
      <c r="K1089" s="71"/>
      <c r="L1089" s="153">
        <f t="shared" si="312"/>
        <v>0</v>
      </c>
      <c r="M1089" s="153">
        <f t="shared" si="313"/>
        <v>31683.529999999995</v>
      </c>
      <c r="N1089" s="153">
        <f t="shared" si="314"/>
        <v>4277.47</v>
      </c>
      <c r="O1089" s="153">
        <f t="shared" si="315"/>
        <v>35960.999999999993</v>
      </c>
      <c r="P1089" s="99"/>
      <c r="Q1089" s="99"/>
      <c r="R1089" s="153">
        <f t="shared" si="316"/>
        <v>0</v>
      </c>
      <c r="S1089" s="119">
        <f t="shared" si="317"/>
        <v>31683.529999999995</v>
      </c>
      <c r="T1089" s="119">
        <f t="shared" si="318"/>
        <v>4277.47</v>
      </c>
      <c r="U1089" s="154">
        <f t="shared" si="319"/>
        <v>35960.999999999993</v>
      </c>
      <c r="V1089" s="68"/>
    </row>
    <row r="1090" spans="1:22" s="46" customFormat="1" ht="15.75" x14ac:dyDescent="0.25">
      <c r="A1090" s="104">
        <v>16</v>
      </c>
      <c r="B1090" s="342"/>
      <c r="C1090" s="342"/>
      <c r="D1090" s="342"/>
      <c r="E1090" s="342"/>
      <c r="F1090" s="127" t="s">
        <v>1262</v>
      </c>
      <c r="G1090" s="99">
        <v>2569.5499999999997</v>
      </c>
      <c r="H1090" s="99">
        <v>279.45</v>
      </c>
      <c r="I1090" s="99">
        <f t="shared" si="310"/>
        <v>2848.9999999999995</v>
      </c>
      <c r="J1090" s="71"/>
      <c r="K1090" s="71"/>
      <c r="L1090" s="153">
        <f t="shared" si="312"/>
        <v>0</v>
      </c>
      <c r="M1090" s="153">
        <f t="shared" si="313"/>
        <v>2569.5499999999997</v>
      </c>
      <c r="N1090" s="153">
        <f t="shared" si="314"/>
        <v>279.45</v>
      </c>
      <c r="O1090" s="153">
        <f t="shared" si="315"/>
        <v>2848.9999999999995</v>
      </c>
      <c r="P1090" s="99"/>
      <c r="Q1090" s="99"/>
      <c r="R1090" s="153">
        <f t="shared" si="316"/>
        <v>0</v>
      </c>
      <c r="S1090" s="119">
        <f t="shared" si="317"/>
        <v>2569.5499999999997</v>
      </c>
      <c r="T1090" s="119">
        <f t="shared" si="318"/>
        <v>279.45</v>
      </c>
      <c r="U1090" s="154">
        <f t="shared" si="319"/>
        <v>2848.9999999999995</v>
      </c>
      <c r="V1090" s="68"/>
    </row>
    <row r="1091" spans="1:22" s="46" customFormat="1" ht="15.75" x14ac:dyDescent="0.25">
      <c r="A1091" s="104">
        <v>17</v>
      </c>
      <c r="B1091" s="343"/>
      <c r="C1091" s="343"/>
      <c r="D1091" s="343"/>
      <c r="E1091" s="343"/>
      <c r="F1091" s="127" t="s">
        <v>1263</v>
      </c>
      <c r="G1091" s="99">
        <v>30490.32</v>
      </c>
      <c r="H1091" s="99">
        <v>3587.68</v>
      </c>
      <c r="I1091" s="99">
        <f t="shared" si="310"/>
        <v>34078</v>
      </c>
      <c r="J1091" s="71"/>
      <c r="K1091" s="71"/>
      <c r="L1091" s="153">
        <f t="shared" si="312"/>
        <v>0</v>
      </c>
      <c r="M1091" s="153">
        <f t="shared" si="313"/>
        <v>30490.32</v>
      </c>
      <c r="N1091" s="153">
        <f t="shared" si="314"/>
        <v>3587.68</v>
      </c>
      <c r="O1091" s="153">
        <f t="shared" si="315"/>
        <v>34078</v>
      </c>
      <c r="P1091" s="99"/>
      <c r="Q1091" s="99"/>
      <c r="R1091" s="153">
        <f t="shared" si="316"/>
        <v>0</v>
      </c>
      <c r="S1091" s="119">
        <f t="shared" si="317"/>
        <v>30490.32</v>
      </c>
      <c r="T1091" s="119">
        <f t="shared" si="318"/>
        <v>3587.68</v>
      </c>
      <c r="U1091" s="154">
        <f t="shared" si="319"/>
        <v>34078</v>
      </c>
      <c r="V1091" s="68"/>
    </row>
    <row r="1092" spans="1:22" s="113" customFormat="1" ht="15.75" x14ac:dyDescent="0.25">
      <c r="A1092" s="346" t="s">
        <v>43</v>
      </c>
      <c r="B1092" s="347"/>
      <c r="C1092" s="347"/>
      <c r="D1092" s="347"/>
      <c r="E1092" s="348"/>
      <c r="F1092" s="139">
        <f>A1091</f>
        <v>17</v>
      </c>
      <c r="G1092" s="97">
        <f>SUM(G1075:G1091)</f>
        <v>297466.01999999996</v>
      </c>
      <c r="H1092" s="97">
        <f t="shared" ref="H1092:U1092" si="323">SUM(H1075:H1091)</f>
        <v>30680.980000000003</v>
      </c>
      <c r="I1092" s="97">
        <f t="shared" si="323"/>
        <v>328147</v>
      </c>
      <c r="J1092" s="97">
        <f t="shared" si="323"/>
        <v>0</v>
      </c>
      <c r="K1092" s="97">
        <f t="shared" si="323"/>
        <v>0</v>
      </c>
      <c r="L1092" s="97">
        <f t="shared" si="323"/>
        <v>0</v>
      </c>
      <c r="M1092" s="97">
        <f t="shared" si="323"/>
        <v>297466.01999999996</v>
      </c>
      <c r="N1092" s="97">
        <f t="shared" si="323"/>
        <v>30680.980000000003</v>
      </c>
      <c r="O1092" s="97">
        <f t="shared" si="323"/>
        <v>328147</v>
      </c>
      <c r="P1092" s="97">
        <f t="shared" si="323"/>
        <v>0</v>
      </c>
      <c r="Q1092" s="97">
        <f t="shared" si="323"/>
        <v>0</v>
      </c>
      <c r="R1092" s="97">
        <f t="shared" si="323"/>
        <v>0</v>
      </c>
      <c r="S1092" s="97">
        <f t="shared" si="323"/>
        <v>297466.01999999996</v>
      </c>
      <c r="T1092" s="97">
        <f t="shared" si="323"/>
        <v>30680.980000000003</v>
      </c>
      <c r="U1092" s="97">
        <f t="shared" si="323"/>
        <v>328147</v>
      </c>
      <c r="V1092" s="122"/>
    </row>
    <row r="1093" spans="1:22" s="86" customFormat="1" ht="15.75" x14ac:dyDescent="0.25">
      <c r="A1093" s="71">
        <v>1</v>
      </c>
      <c r="B1093" s="293" t="s">
        <v>1216</v>
      </c>
      <c r="C1093" s="293" t="s">
        <v>1217</v>
      </c>
      <c r="D1093" s="293" t="s">
        <v>1217</v>
      </c>
      <c r="E1093" s="293" t="s">
        <v>5575</v>
      </c>
      <c r="F1093" s="125" t="s">
        <v>48</v>
      </c>
      <c r="G1093" s="99">
        <v>5039.029999999997</v>
      </c>
      <c r="H1093" s="99">
        <v>117.97</v>
      </c>
      <c r="I1093" s="99">
        <f t="shared" si="310"/>
        <v>5156.9999999999973</v>
      </c>
      <c r="J1093" s="71"/>
      <c r="K1093" s="71"/>
      <c r="L1093" s="153">
        <f t="shared" si="312"/>
        <v>0</v>
      </c>
      <c r="M1093" s="153">
        <f t="shared" si="313"/>
        <v>5039.029999999997</v>
      </c>
      <c r="N1093" s="153">
        <f t="shared" si="314"/>
        <v>117.97</v>
      </c>
      <c r="O1093" s="153">
        <f t="shared" si="315"/>
        <v>5156.9999999999973</v>
      </c>
      <c r="P1093" s="99"/>
      <c r="Q1093" s="99"/>
      <c r="R1093" s="153">
        <f t="shared" si="316"/>
        <v>0</v>
      </c>
      <c r="S1093" s="119">
        <f t="shared" si="317"/>
        <v>5039.029999999997</v>
      </c>
      <c r="T1093" s="119">
        <f t="shared" si="318"/>
        <v>117.97</v>
      </c>
      <c r="U1093" s="154">
        <f t="shared" si="319"/>
        <v>5156.9999999999973</v>
      </c>
      <c r="V1093" s="77"/>
    </row>
    <row r="1094" spans="1:22" s="86" customFormat="1" ht="15.75" x14ac:dyDescent="0.25">
      <c r="A1094" s="71">
        <v>2</v>
      </c>
      <c r="B1094" s="294"/>
      <c r="C1094" s="294"/>
      <c r="D1094" s="294"/>
      <c r="E1094" s="294"/>
      <c r="F1094" s="125" t="s">
        <v>1264</v>
      </c>
      <c r="G1094" s="99">
        <v>-4252.2299999999959</v>
      </c>
      <c r="H1094" s="99">
        <v>46.229999999999961</v>
      </c>
      <c r="I1094" s="99">
        <f t="shared" si="310"/>
        <v>-4205.9999999999964</v>
      </c>
      <c r="J1094" s="71"/>
      <c r="K1094" s="71"/>
      <c r="L1094" s="153">
        <f t="shared" si="312"/>
        <v>0</v>
      </c>
      <c r="M1094" s="153">
        <f t="shared" si="313"/>
        <v>-4252.2299999999959</v>
      </c>
      <c r="N1094" s="153">
        <f t="shared" si="314"/>
        <v>46.229999999999961</v>
      </c>
      <c r="O1094" s="153">
        <f t="shared" si="315"/>
        <v>-4205.9999999999964</v>
      </c>
      <c r="P1094" s="99"/>
      <c r="Q1094" s="99"/>
      <c r="R1094" s="153">
        <f t="shared" si="316"/>
        <v>0</v>
      </c>
      <c r="S1094" s="119">
        <f t="shared" si="317"/>
        <v>-4252.2299999999959</v>
      </c>
      <c r="T1094" s="119">
        <f t="shared" si="318"/>
        <v>46.229999999999961</v>
      </c>
      <c r="U1094" s="154">
        <f t="shared" si="319"/>
        <v>-4205.9999999999964</v>
      </c>
      <c r="V1094" s="77"/>
    </row>
    <row r="1095" spans="1:22" s="86" customFormat="1" ht="15.75" x14ac:dyDescent="0.25">
      <c r="A1095" s="71">
        <v>3</v>
      </c>
      <c r="B1095" s="294"/>
      <c r="C1095" s="294"/>
      <c r="D1095" s="294"/>
      <c r="E1095" s="294"/>
      <c r="F1095" s="125" t="s">
        <v>1265</v>
      </c>
      <c r="G1095" s="99">
        <v>-1684.9300000000003</v>
      </c>
      <c r="H1095" s="99">
        <v>35.930000000000007</v>
      </c>
      <c r="I1095" s="99">
        <f t="shared" si="310"/>
        <v>-1649.0000000000002</v>
      </c>
      <c r="J1095" s="71"/>
      <c r="K1095" s="71"/>
      <c r="L1095" s="153">
        <f t="shared" si="312"/>
        <v>0</v>
      </c>
      <c r="M1095" s="153">
        <f t="shared" si="313"/>
        <v>-1684.9300000000003</v>
      </c>
      <c r="N1095" s="153">
        <f t="shared" si="314"/>
        <v>35.930000000000007</v>
      </c>
      <c r="O1095" s="153">
        <f t="shared" si="315"/>
        <v>-1649.0000000000002</v>
      </c>
      <c r="P1095" s="99"/>
      <c r="Q1095" s="99"/>
      <c r="R1095" s="153">
        <f t="shared" si="316"/>
        <v>0</v>
      </c>
      <c r="S1095" s="119">
        <f t="shared" si="317"/>
        <v>-1684.9300000000003</v>
      </c>
      <c r="T1095" s="119">
        <f t="shared" si="318"/>
        <v>35.930000000000007</v>
      </c>
      <c r="U1095" s="154">
        <f t="shared" si="319"/>
        <v>-1649.0000000000002</v>
      </c>
      <c r="V1095" s="77"/>
    </row>
    <row r="1096" spans="1:22" s="86" customFormat="1" ht="15.75" x14ac:dyDescent="0.25">
      <c r="A1096" s="71">
        <v>4</v>
      </c>
      <c r="B1096" s="294"/>
      <c r="C1096" s="294"/>
      <c r="D1096" s="294"/>
      <c r="E1096" s="294"/>
      <c r="F1096" s="125" t="s">
        <v>359</v>
      </c>
      <c r="G1096" s="99">
        <v>-1665.2700000000004</v>
      </c>
      <c r="H1096" s="99">
        <v>-149.73000000000013</v>
      </c>
      <c r="I1096" s="99">
        <f t="shared" si="310"/>
        <v>-1815.0000000000005</v>
      </c>
      <c r="J1096" s="71"/>
      <c r="K1096" s="71"/>
      <c r="L1096" s="153">
        <f t="shared" si="312"/>
        <v>0</v>
      </c>
      <c r="M1096" s="153">
        <f t="shared" si="313"/>
        <v>-1665.2700000000004</v>
      </c>
      <c r="N1096" s="153">
        <f t="shared" si="314"/>
        <v>-149.73000000000013</v>
      </c>
      <c r="O1096" s="153">
        <f t="shared" si="315"/>
        <v>-1815.0000000000005</v>
      </c>
      <c r="P1096" s="99"/>
      <c r="Q1096" s="99"/>
      <c r="R1096" s="153">
        <f t="shared" si="316"/>
        <v>0</v>
      </c>
      <c r="S1096" s="119">
        <f t="shared" si="317"/>
        <v>-1665.2700000000004</v>
      </c>
      <c r="T1096" s="119">
        <f t="shared" si="318"/>
        <v>-149.73000000000013</v>
      </c>
      <c r="U1096" s="154">
        <f t="shared" si="319"/>
        <v>-1815.0000000000005</v>
      </c>
      <c r="V1096" s="77"/>
    </row>
    <row r="1097" spans="1:22" s="86" customFormat="1" ht="15.75" x14ac:dyDescent="0.25">
      <c r="A1097" s="71">
        <v>5</v>
      </c>
      <c r="B1097" s="294"/>
      <c r="C1097" s="294"/>
      <c r="D1097" s="294"/>
      <c r="E1097" s="294"/>
      <c r="F1097" s="125" t="s">
        <v>1266</v>
      </c>
      <c r="G1097" s="99">
        <v>-533.61000000000058</v>
      </c>
      <c r="H1097" s="99">
        <v>-5.3899999999994179</v>
      </c>
      <c r="I1097" s="99">
        <f t="shared" si="310"/>
        <v>-539</v>
      </c>
      <c r="J1097" s="71"/>
      <c r="K1097" s="71"/>
      <c r="L1097" s="153">
        <f t="shared" si="312"/>
        <v>0</v>
      </c>
      <c r="M1097" s="153">
        <f t="shared" si="313"/>
        <v>-533.61000000000058</v>
      </c>
      <c r="N1097" s="153">
        <f t="shared" si="314"/>
        <v>-5.3899999999994179</v>
      </c>
      <c r="O1097" s="153">
        <f t="shared" si="315"/>
        <v>-539</v>
      </c>
      <c r="P1097" s="99"/>
      <c r="Q1097" s="99"/>
      <c r="R1097" s="153">
        <f t="shared" si="316"/>
        <v>0</v>
      </c>
      <c r="S1097" s="119">
        <f t="shared" si="317"/>
        <v>-533.61000000000058</v>
      </c>
      <c r="T1097" s="119">
        <f t="shared" si="318"/>
        <v>-5.3899999999994179</v>
      </c>
      <c r="U1097" s="154">
        <f t="shared" si="319"/>
        <v>-539</v>
      </c>
      <c r="V1097" s="77"/>
    </row>
    <row r="1098" spans="1:22" s="86" customFormat="1" ht="15.75" x14ac:dyDescent="0.25">
      <c r="A1098" s="71">
        <v>6</v>
      </c>
      <c r="B1098" s="294"/>
      <c r="C1098" s="294"/>
      <c r="D1098" s="294"/>
      <c r="E1098" s="294"/>
      <c r="F1098" s="125" t="s">
        <v>49</v>
      </c>
      <c r="G1098" s="99">
        <v>2206.1800000000003</v>
      </c>
      <c r="H1098" s="99">
        <v>150.82</v>
      </c>
      <c r="I1098" s="99">
        <f t="shared" si="310"/>
        <v>2357.0000000000005</v>
      </c>
      <c r="J1098" s="71"/>
      <c r="K1098" s="71"/>
      <c r="L1098" s="153">
        <f t="shared" si="312"/>
        <v>0</v>
      </c>
      <c r="M1098" s="153">
        <f t="shared" si="313"/>
        <v>2206.1800000000003</v>
      </c>
      <c r="N1098" s="153">
        <f t="shared" si="314"/>
        <v>150.82</v>
      </c>
      <c r="O1098" s="153">
        <f t="shared" si="315"/>
        <v>2357.0000000000005</v>
      </c>
      <c r="P1098" s="99"/>
      <c r="Q1098" s="99"/>
      <c r="R1098" s="153">
        <f t="shared" si="316"/>
        <v>0</v>
      </c>
      <c r="S1098" s="119">
        <f t="shared" si="317"/>
        <v>2206.1800000000003</v>
      </c>
      <c r="T1098" s="119">
        <f t="shared" si="318"/>
        <v>150.82</v>
      </c>
      <c r="U1098" s="154">
        <f t="shared" si="319"/>
        <v>2357.0000000000005</v>
      </c>
      <c r="V1098" s="77"/>
    </row>
    <row r="1099" spans="1:22" s="86" customFormat="1" ht="15.75" x14ac:dyDescent="0.25">
      <c r="A1099" s="71">
        <v>7</v>
      </c>
      <c r="B1099" s="294"/>
      <c r="C1099" s="294"/>
      <c r="D1099" s="294"/>
      <c r="E1099" s="294"/>
      <c r="F1099" s="125" t="s">
        <v>1267</v>
      </c>
      <c r="G1099" s="99">
        <v>-736.80999999999949</v>
      </c>
      <c r="H1099" s="99">
        <v>23.810000000000002</v>
      </c>
      <c r="I1099" s="99">
        <f t="shared" si="310"/>
        <v>-712.99999999999955</v>
      </c>
      <c r="J1099" s="71"/>
      <c r="K1099" s="71"/>
      <c r="L1099" s="153">
        <f t="shared" si="312"/>
        <v>0</v>
      </c>
      <c r="M1099" s="153">
        <f t="shared" si="313"/>
        <v>-736.80999999999949</v>
      </c>
      <c r="N1099" s="153">
        <f t="shared" si="314"/>
        <v>23.810000000000002</v>
      </c>
      <c r="O1099" s="153">
        <f t="shared" si="315"/>
        <v>-712.99999999999955</v>
      </c>
      <c r="P1099" s="99"/>
      <c r="Q1099" s="99"/>
      <c r="R1099" s="153">
        <f t="shared" si="316"/>
        <v>0</v>
      </c>
      <c r="S1099" s="119">
        <f t="shared" si="317"/>
        <v>-736.80999999999949</v>
      </c>
      <c r="T1099" s="119">
        <f t="shared" si="318"/>
        <v>23.810000000000002</v>
      </c>
      <c r="U1099" s="154">
        <f t="shared" si="319"/>
        <v>-712.99999999999955</v>
      </c>
      <c r="V1099" s="77"/>
    </row>
    <row r="1100" spans="1:22" s="86" customFormat="1" ht="15.75" x14ac:dyDescent="0.25">
      <c r="A1100" s="71">
        <v>8</v>
      </c>
      <c r="B1100" s="294"/>
      <c r="C1100" s="294"/>
      <c r="D1100" s="294"/>
      <c r="E1100" s="294"/>
      <c r="F1100" s="125" t="s">
        <v>1268</v>
      </c>
      <c r="G1100" s="99">
        <v>-1841.7999999999993</v>
      </c>
      <c r="H1100" s="99">
        <v>43.800000000000011</v>
      </c>
      <c r="I1100" s="99">
        <f t="shared" si="310"/>
        <v>-1797.9999999999993</v>
      </c>
      <c r="J1100" s="71"/>
      <c r="K1100" s="71"/>
      <c r="L1100" s="153">
        <f t="shared" si="312"/>
        <v>0</v>
      </c>
      <c r="M1100" s="153">
        <f t="shared" si="313"/>
        <v>-1841.7999999999993</v>
      </c>
      <c r="N1100" s="153">
        <f t="shared" si="314"/>
        <v>43.800000000000011</v>
      </c>
      <c r="O1100" s="153">
        <f t="shared" si="315"/>
        <v>-1797.9999999999993</v>
      </c>
      <c r="P1100" s="99"/>
      <c r="Q1100" s="99"/>
      <c r="R1100" s="153">
        <f t="shared" si="316"/>
        <v>0</v>
      </c>
      <c r="S1100" s="119">
        <f t="shared" si="317"/>
        <v>-1841.7999999999993</v>
      </c>
      <c r="T1100" s="119">
        <f t="shared" si="318"/>
        <v>43.800000000000011</v>
      </c>
      <c r="U1100" s="154">
        <f t="shared" si="319"/>
        <v>-1797.9999999999993</v>
      </c>
      <c r="V1100" s="77"/>
    </row>
    <row r="1101" spans="1:22" s="86" customFormat="1" ht="15.75" x14ac:dyDescent="0.25">
      <c r="A1101" s="71">
        <v>9</v>
      </c>
      <c r="B1101" s="294"/>
      <c r="C1101" s="294"/>
      <c r="D1101" s="294"/>
      <c r="E1101" s="294"/>
      <c r="F1101" s="125" t="s">
        <v>1269</v>
      </c>
      <c r="G1101" s="99">
        <v>-2090.3499999999995</v>
      </c>
      <c r="H1101" s="99">
        <v>-56.650000000000034</v>
      </c>
      <c r="I1101" s="99">
        <f t="shared" si="310"/>
        <v>-2146.9999999999995</v>
      </c>
      <c r="J1101" s="71"/>
      <c r="K1101" s="71"/>
      <c r="L1101" s="153">
        <f t="shared" si="312"/>
        <v>0</v>
      </c>
      <c r="M1101" s="153">
        <f t="shared" si="313"/>
        <v>-2090.3499999999995</v>
      </c>
      <c r="N1101" s="153">
        <f t="shared" si="314"/>
        <v>-56.650000000000034</v>
      </c>
      <c r="O1101" s="153">
        <f t="shared" si="315"/>
        <v>-2146.9999999999995</v>
      </c>
      <c r="P1101" s="99"/>
      <c r="Q1101" s="99"/>
      <c r="R1101" s="153">
        <f t="shared" si="316"/>
        <v>0</v>
      </c>
      <c r="S1101" s="119">
        <f t="shared" si="317"/>
        <v>-2090.3499999999995</v>
      </c>
      <c r="T1101" s="119">
        <f t="shared" si="318"/>
        <v>-56.650000000000034</v>
      </c>
      <c r="U1101" s="154">
        <f t="shared" si="319"/>
        <v>-2146.9999999999995</v>
      </c>
      <c r="V1101" s="77"/>
    </row>
    <row r="1102" spans="1:22" s="86" customFormat="1" ht="15.75" x14ac:dyDescent="0.25">
      <c r="A1102" s="71">
        <v>10</v>
      </c>
      <c r="B1102" s="294"/>
      <c r="C1102" s="294"/>
      <c r="D1102" s="294"/>
      <c r="E1102" s="294"/>
      <c r="F1102" s="125" t="s">
        <v>1270</v>
      </c>
      <c r="G1102" s="99">
        <v>-1155.7000000000025</v>
      </c>
      <c r="H1102" s="99">
        <v>11.69999999999996</v>
      </c>
      <c r="I1102" s="99">
        <f t="shared" si="310"/>
        <v>-1144.0000000000025</v>
      </c>
      <c r="J1102" s="71"/>
      <c r="K1102" s="71"/>
      <c r="L1102" s="153">
        <f t="shared" si="312"/>
        <v>0</v>
      </c>
      <c r="M1102" s="153">
        <f t="shared" si="313"/>
        <v>-1155.7000000000025</v>
      </c>
      <c r="N1102" s="153">
        <f t="shared" si="314"/>
        <v>11.69999999999996</v>
      </c>
      <c r="O1102" s="153">
        <f t="shared" si="315"/>
        <v>-1144.0000000000025</v>
      </c>
      <c r="P1102" s="99"/>
      <c r="Q1102" s="99"/>
      <c r="R1102" s="153">
        <f t="shared" si="316"/>
        <v>0</v>
      </c>
      <c r="S1102" s="119">
        <f t="shared" si="317"/>
        <v>-1155.7000000000025</v>
      </c>
      <c r="T1102" s="119">
        <f t="shared" si="318"/>
        <v>11.69999999999996</v>
      </c>
      <c r="U1102" s="154">
        <f t="shared" si="319"/>
        <v>-1144.0000000000025</v>
      </c>
      <c r="V1102" s="77"/>
    </row>
    <row r="1103" spans="1:22" s="86" customFormat="1" ht="15.75" x14ac:dyDescent="0.25">
      <c r="A1103" s="71">
        <v>11</v>
      </c>
      <c r="B1103" s="295"/>
      <c r="C1103" s="295"/>
      <c r="D1103" s="295"/>
      <c r="E1103" s="295"/>
      <c r="F1103" s="125" t="s">
        <v>360</v>
      </c>
      <c r="G1103" s="99">
        <v>-616.55999999999949</v>
      </c>
      <c r="H1103" s="99">
        <v>16.560000000000002</v>
      </c>
      <c r="I1103" s="99">
        <f t="shared" si="310"/>
        <v>-599.99999999999955</v>
      </c>
      <c r="J1103" s="71"/>
      <c r="K1103" s="71"/>
      <c r="L1103" s="153">
        <f t="shared" si="312"/>
        <v>0</v>
      </c>
      <c r="M1103" s="153">
        <f t="shared" si="313"/>
        <v>-616.55999999999949</v>
      </c>
      <c r="N1103" s="153">
        <f t="shared" si="314"/>
        <v>16.560000000000002</v>
      </c>
      <c r="O1103" s="153">
        <f t="shared" si="315"/>
        <v>-599.99999999999955</v>
      </c>
      <c r="P1103" s="99"/>
      <c r="Q1103" s="99"/>
      <c r="R1103" s="153">
        <f t="shared" si="316"/>
        <v>0</v>
      </c>
      <c r="S1103" s="119">
        <f t="shared" si="317"/>
        <v>-616.55999999999949</v>
      </c>
      <c r="T1103" s="119">
        <f t="shared" si="318"/>
        <v>16.560000000000002</v>
      </c>
      <c r="U1103" s="154">
        <f t="shared" si="319"/>
        <v>-599.99999999999955</v>
      </c>
      <c r="V1103" s="77"/>
    </row>
    <row r="1104" spans="1:22" s="113" customFormat="1" ht="15.75" x14ac:dyDescent="0.25">
      <c r="A1104" s="346" t="s">
        <v>43</v>
      </c>
      <c r="B1104" s="347"/>
      <c r="C1104" s="347"/>
      <c r="D1104" s="347"/>
      <c r="E1104" s="348"/>
      <c r="F1104" s="139">
        <f>A1103</f>
        <v>11</v>
      </c>
      <c r="G1104" s="97">
        <f>SUM(G1093:G1103)</f>
        <v>-7332.05</v>
      </c>
      <c r="H1104" s="97">
        <f t="shared" ref="H1104:U1104" si="324">SUM(H1093:H1103)</f>
        <v>235.05000000000032</v>
      </c>
      <c r="I1104" s="97">
        <f t="shared" si="324"/>
        <v>-7097</v>
      </c>
      <c r="J1104" s="97">
        <f t="shared" si="324"/>
        <v>0</v>
      </c>
      <c r="K1104" s="97">
        <f t="shared" si="324"/>
        <v>0</v>
      </c>
      <c r="L1104" s="97">
        <f t="shared" si="324"/>
        <v>0</v>
      </c>
      <c r="M1104" s="97">
        <f t="shared" si="324"/>
        <v>-7332.05</v>
      </c>
      <c r="N1104" s="97">
        <f t="shared" si="324"/>
        <v>235.05000000000032</v>
      </c>
      <c r="O1104" s="97">
        <f t="shared" si="324"/>
        <v>-7097</v>
      </c>
      <c r="P1104" s="97">
        <f t="shared" si="324"/>
        <v>0</v>
      </c>
      <c r="Q1104" s="97">
        <f t="shared" si="324"/>
        <v>0</v>
      </c>
      <c r="R1104" s="97">
        <f t="shared" si="324"/>
        <v>0</v>
      </c>
      <c r="S1104" s="97">
        <f t="shared" si="324"/>
        <v>-7332.05</v>
      </c>
      <c r="T1104" s="97">
        <f t="shared" si="324"/>
        <v>235.05000000000032</v>
      </c>
      <c r="U1104" s="97">
        <f t="shared" si="324"/>
        <v>-7097</v>
      </c>
      <c r="V1104" s="122"/>
    </row>
    <row r="1105" spans="1:22" s="46" customFormat="1" ht="15.75" x14ac:dyDescent="0.25">
      <c r="A1105" s="104">
        <v>1</v>
      </c>
      <c r="B1105" s="341" t="s">
        <v>1216</v>
      </c>
      <c r="C1105" s="341" t="s">
        <v>1217</v>
      </c>
      <c r="D1105" s="341" t="s">
        <v>1217</v>
      </c>
      <c r="E1105" s="341" t="s">
        <v>5576</v>
      </c>
      <c r="F1105" s="127" t="s">
        <v>1271</v>
      </c>
      <c r="G1105" s="99">
        <v>24549.069999999996</v>
      </c>
      <c r="H1105" s="99">
        <v>33343.93</v>
      </c>
      <c r="I1105" s="99">
        <f t="shared" si="310"/>
        <v>57893</v>
      </c>
      <c r="J1105" s="71"/>
      <c r="K1105" s="71"/>
      <c r="L1105" s="153">
        <f t="shared" si="312"/>
        <v>0</v>
      </c>
      <c r="M1105" s="153">
        <f t="shared" si="313"/>
        <v>24549.069999999996</v>
      </c>
      <c r="N1105" s="153">
        <f t="shared" si="314"/>
        <v>33343.93</v>
      </c>
      <c r="O1105" s="153">
        <f t="shared" si="315"/>
        <v>57893</v>
      </c>
      <c r="P1105" s="99"/>
      <c r="Q1105" s="99"/>
      <c r="R1105" s="153">
        <f t="shared" si="316"/>
        <v>0</v>
      </c>
      <c r="S1105" s="119">
        <f t="shared" si="317"/>
        <v>24549.069999999996</v>
      </c>
      <c r="T1105" s="119">
        <f t="shared" si="318"/>
        <v>33343.93</v>
      </c>
      <c r="U1105" s="154">
        <f t="shared" si="319"/>
        <v>57893</v>
      </c>
      <c r="V1105" s="68"/>
    </row>
    <row r="1106" spans="1:22" s="46" customFormat="1" ht="15.75" x14ac:dyDescent="0.25">
      <c r="A1106" s="104">
        <v>2</v>
      </c>
      <c r="B1106" s="342"/>
      <c r="C1106" s="342"/>
      <c r="D1106" s="342"/>
      <c r="E1106" s="342"/>
      <c r="F1106" s="127" t="s">
        <v>192</v>
      </c>
      <c r="G1106" s="99">
        <v>28608.910000000003</v>
      </c>
      <c r="H1106" s="99">
        <v>29816.09</v>
      </c>
      <c r="I1106" s="99">
        <f t="shared" si="310"/>
        <v>58425</v>
      </c>
      <c r="J1106" s="71"/>
      <c r="K1106" s="71"/>
      <c r="L1106" s="153">
        <f t="shared" si="312"/>
        <v>0</v>
      </c>
      <c r="M1106" s="153">
        <f t="shared" si="313"/>
        <v>28608.910000000003</v>
      </c>
      <c r="N1106" s="153">
        <f t="shared" si="314"/>
        <v>29816.09</v>
      </c>
      <c r="O1106" s="153">
        <f t="shared" si="315"/>
        <v>58425</v>
      </c>
      <c r="P1106" s="99"/>
      <c r="Q1106" s="99"/>
      <c r="R1106" s="153">
        <f t="shared" si="316"/>
        <v>0</v>
      </c>
      <c r="S1106" s="119">
        <f t="shared" si="317"/>
        <v>28608.910000000003</v>
      </c>
      <c r="T1106" s="119">
        <f t="shared" si="318"/>
        <v>29816.09</v>
      </c>
      <c r="U1106" s="154">
        <f t="shared" si="319"/>
        <v>58425</v>
      </c>
      <c r="V1106" s="68"/>
    </row>
    <row r="1107" spans="1:22" s="46" customFormat="1" ht="15.75" x14ac:dyDescent="0.25">
      <c r="A1107" s="104">
        <v>3</v>
      </c>
      <c r="B1107" s="342"/>
      <c r="C1107" s="342"/>
      <c r="D1107" s="342"/>
      <c r="E1107" s="342"/>
      <c r="F1107" s="127" t="s">
        <v>194</v>
      </c>
      <c r="G1107" s="99">
        <v>30673.999999999996</v>
      </c>
      <c r="H1107" s="99">
        <v>19523</v>
      </c>
      <c r="I1107" s="99">
        <f t="shared" ref="I1107:I1170" si="325">+G1107+H1107</f>
        <v>50197</v>
      </c>
      <c r="J1107" s="71"/>
      <c r="K1107" s="71"/>
      <c r="L1107" s="153">
        <f t="shared" si="312"/>
        <v>0</v>
      </c>
      <c r="M1107" s="153">
        <f t="shared" si="313"/>
        <v>30673.999999999996</v>
      </c>
      <c r="N1107" s="153">
        <f t="shared" si="314"/>
        <v>19523</v>
      </c>
      <c r="O1107" s="153">
        <f t="shared" si="315"/>
        <v>50197</v>
      </c>
      <c r="P1107" s="99"/>
      <c r="Q1107" s="99"/>
      <c r="R1107" s="153">
        <f t="shared" si="316"/>
        <v>0</v>
      </c>
      <c r="S1107" s="119">
        <f t="shared" si="317"/>
        <v>30673.999999999996</v>
      </c>
      <c r="T1107" s="119">
        <f t="shared" si="318"/>
        <v>19523</v>
      </c>
      <c r="U1107" s="154">
        <f t="shared" si="319"/>
        <v>50197</v>
      </c>
      <c r="V1107" s="68"/>
    </row>
    <row r="1108" spans="1:22" s="46" customFormat="1" ht="15.75" x14ac:dyDescent="0.25">
      <c r="A1108" s="104">
        <v>4</v>
      </c>
      <c r="B1108" s="342"/>
      <c r="C1108" s="342"/>
      <c r="D1108" s="342"/>
      <c r="E1108" s="342"/>
      <c r="F1108" s="127" t="s">
        <v>1272</v>
      </c>
      <c r="G1108" s="99">
        <v>52367.31</v>
      </c>
      <c r="H1108" s="99">
        <v>30784.689999999995</v>
      </c>
      <c r="I1108" s="99">
        <f t="shared" si="325"/>
        <v>83152</v>
      </c>
      <c r="J1108" s="71"/>
      <c r="K1108" s="71"/>
      <c r="L1108" s="153">
        <f t="shared" si="312"/>
        <v>0</v>
      </c>
      <c r="M1108" s="153">
        <f t="shared" si="313"/>
        <v>52367.31</v>
      </c>
      <c r="N1108" s="153">
        <f t="shared" si="314"/>
        <v>30784.689999999995</v>
      </c>
      <c r="O1108" s="153">
        <f t="shared" si="315"/>
        <v>83152</v>
      </c>
      <c r="P1108" s="99"/>
      <c r="Q1108" s="99"/>
      <c r="R1108" s="153">
        <f t="shared" si="316"/>
        <v>0</v>
      </c>
      <c r="S1108" s="119">
        <f t="shared" si="317"/>
        <v>52367.31</v>
      </c>
      <c r="T1108" s="119">
        <f t="shared" si="318"/>
        <v>30784.689999999995</v>
      </c>
      <c r="U1108" s="154">
        <f t="shared" si="319"/>
        <v>83152</v>
      </c>
      <c r="V1108" s="68"/>
    </row>
    <row r="1109" spans="1:22" s="46" customFormat="1" ht="15.75" x14ac:dyDescent="0.25">
      <c r="A1109" s="104">
        <v>5</v>
      </c>
      <c r="B1109" s="342"/>
      <c r="C1109" s="342"/>
      <c r="D1109" s="342"/>
      <c r="E1109" s="342"/>
      <c r="F1109" s="127" t="s">
        <v>1273</v>
      </c>
      <c r="G1109" s="99">
        <v>51631.79</v>
      </c>
      <c r="H1109" s="99">
        <v>1350.21</v>
      </c>
      <c r="I1109" s="99">
        <f t="shared" si="325"/>
        <v>52982</v>
      </c>
      <c r="J1109" s="71"/>
      <c r="K1109" s="71"/>
      <c r="L1109" s="153">
        <f t="shared" si="312"/>
        <v>0</v>
      </c>
      <c r="M1109" s="153">
        <f t="shared" si="313"/>
        <v>51631.79</v>
      </c>
      <c r="N1109" s="153">
        <f t="shared" si="314"/>
        <v>1350.21</v>
      </c>
      <c r="O1109" s="153">
        <f t="shared" si="315"/>
        <v>52982</v>
      </c>
      <c r="P1109" s="99"/>
      <c r="Q1109" s="99"/>
      <c r="R1109" s="153">
        <f t="shared" si="316"/>
        <v>0</v>
      </c>
      <c r="S1109" s="119">
        <f t="shared" si="317"/>
        <v>51631.79</v>
      </c>
      <c r="T1109" s="119">
        <f t="shared" si="318"/>
        <v>1350.21</v>
      </c>
      <c r="U1109" s="154">
        <f t="shared" si="319"/>
        <v>52982</v>
      </c>
      <c r="V1109" s="68"/>
    </row>
    <row r="1110" spans="1:22" s="46" customFormat="1" ht="15.75" x14ac:dyDescent="0.25">
      <c r="A1110" s="104">
        <v>6</v>
      </c>
      <c r="B1110" s="342"/>
      <c r="C1110" s="342"/>
      <c r="D1110" s="342"/>
      <c r="E1110" s="342"/>
      <c r="F1110" s="127" t="s">
        <v>1274</v>
      </c>
      <c r="G1110" s="99">
        <v>3916.9500000000044</v>
      </c>
      <c r="H1110" s="99">
        <v>-2243.9500000000044</v>
      </c>
      <c r="I1110" s="99">
        <f t="shared" si="325"/>
        <v>1673</v>
      </c>
      <c r="J1110" s="71"/>
      <c r="K1110" s="71"/>
      <c r="L1110" s="153">
        <f t="shared" si="312"/>
        <v>0</v>
      </c>
      <c r="M1110" s="153">
        <f t="shared" si="313"/>
        <v>3916.9500000000044</v>
      </c>
      <c r="N1110" s="153">
        <f t="shared" si="314"/>
        <v>-2243.9500000000044</v>
      </c>
      <c r="O1110" s="153">
        <f t="shared" si="315"/>
        <v>1673</v>
      </c>
      <c r="P1110" s="99"/>
      <c r="Q1110" s="99"/>
      <c r="R1110" s="153">
        <f t="shared" si="316"/>
        <v>0</v>
      </c>
      <c r="S1110" s="119">
        <f t="shared" si="317"/>
        <v>3916.9500000000044</v>
      </c>
      <c r="T1110" s="119">
        <f t="shared" si="318"/>
        <v>-2243.9500000000044</v>
      </c>
      <c r="U1110" s="154">
        <f t="shared" si="319"/>
        <v>1673</v>
      </c>
      <c r="V1110" s="68"/>
    </row>
    <row r="1111" spans="1:22" s="46" customFormat="1" ht="15.75" x14ac:dyDescent="0.25">
      <c r="A1111" s="104">
        <v>7</v>
      </c>
      <c r="B1111" s="342"/>
      <c r="C1111" s="342"/>
      <c r="D1111" s="342"/>
      <c r="E1111" s="342"/>
      <c r="F1111" s="127" t="s">
        <v>352</v>
      </c>
      <c r="G1111" s="99">
        <v>11399.8</v>
      </c>
      <c r="H1111" s="99">
        <v>11717.2</v>
      </c>
      <c r="I1111" s="99">
        <f t="shared" si="325"/>
        <v>23117</v>
      </c>
      <c r="J1111" s="71"/>
      <c r="K1111" s="71"/>
      <c r="L1111" s="153">
        <f t="shared" si="312"/>
        <v>0</v>
      </c>
      <c r="M1111" s="153">
        <f t="shared" si="313"/>
        <v>11399.8</v>
      </c>
      <c r="N1111" s="153">
        <f t="shared" si="314"/>
        <v>11717.2</v>
      </c>
      <c r="O1111" s="153">
        <f t="shared" si="315"/>
        <v>23117</v>
      </c>
      <c r="P1111" s="99"/>
      <c r="Q1111" s="99"/>
      <c r="R1111" s="153">
        <f t="shared" si="316"/>
        <v>0</v>
      </c>
      <c r="S1111" s="119">
        <f t="shared" si="317"/>
        <v>11399.8</v>
      </c>
      <c r="T1111" s="119">
        <f t="shared" si="318"/>
        <v>11717.2</v>
      </c>
      <c r="U1111" s="154">
        <f t="shared" si="319"/>
        <v>23117</v>
      </c>
      <c r="V1111" s="68"/>
    </row>
    <row r="1112" spans="1:22" s="46" customFormat="1" ht="15.75" x14ac:dyDescent="0.25">
      <c r="A1112" s="104">
        <v>8</v>
      </c>
      <c r="B1112" s="342"/>
      <c r="C1112" s="342"/>
      <c r="D1112" s="342"/>
      <c r="E1112" s="342"/>
      <c r="F1112" s="127" t="s">
        <v>193</v>
      </c>
      <c r="G1112" s="99">
        <v>14315.75</v>
      </c>
      <c r="H1112" s="99">
        <v>9931.25</v>
      </c>
      <c r="I1112" s="99">
        <f t="shared" si="325"/>
        <v>24247</v>
      </c>
      <c r="J1112" s="71"/>
      <c r="K1112" s="71"/>
      <c r="L1112" s="153">
        <f t="shared" si="312"/>
        <v>0</v>
      </c>
      <c r="M1112" s="153">
        <f t="shared" si="313"/>
        <v>14315.75</v>
      </c>
      <c r="N1112" s="153">
        <f t="shared" si="314"/>
        <v>9931.25</v>
      </c>
      <c r="O1112" s="153">
        <f t="shared" si="315"/>
        <v>24247</v>
      </c>
      <c r="P1112" s="99"/>
      <c r="Q1112" s="99"/>
      <c r="R1112" s="153">
        <f t="shared" si="316"/>
        <v>0</v>
      </c>
      <c r="S1112" s="119">
        <f t="shared" si="317"/>
        <v>14315.75</v>
      </c>
      <c r="T1112" s="119">
        <f t="shared" si="318"/>
        <v>9931.25</v>
      </c>
      <c r="U1112" s="154">
        <f t="shared" si="319"/>
        <v>24247</v>
      </c>
      <c r="V1112" s="68"/>
    </row>
    <row r="1113" spans="1:22" s="46" customFormat="1" ht="15.75" x14ac:dyDescent="0.25">
      <c r="A1113" s="104">
        <v>9</v>
      </c>
      <c r="B1113" s="342"/>
      <c r="C1113" s="342"/>
      <c r="D1113" s="342"/>
      <c r="E1113" s="342"/>
      <c r="F1113" s="127" t="s">
        <v>1275</v>
      </c>
      <c r="G1113" s="99">
        <v>15463.49</v>
      </c>
      <c r="H1113" s="99">
        <v>3642.51</v>
      </c>
      <c r="I1113" s="99">
        <f t="shared" si="325"/>
        <v>19106</v>
      </c>
      <c r="J1113" s="71"/>
      <c r="K1113" s="71"/>
      <c r="L1113" s="153">
        <f t="shared" si="312"/>
        <v>0</v>
      </c>
      <c r="M1113" s="153">
        <f t="shared" si="313"/>
        <v>15463.49</v>
      </c>
      <c r="N1113" s="153">
        <f t="shared" si="314"/>
        <v>3642.51</v>
      </c>
      <c r="O1113" s="153">
        <f t="shared" si="315"/>
        <v>19106</v>
      </c>
      <c r="P1113" s="99"/>
      <c r="Q1113" s="99"/>
      <c r="R1113" s="153">
        <f t="shared" si="316"/>
        <v>0</v>
      </c>
      <c r="S1113" s="119">
        <f t="shared" si="317"/>
        <v>15463.49</v>
      </c>
      <c r="T1113" s="119">
        <f t="shared" si="318"/>
        <v>3642.51</v>
      </c>
      <c r="U1113" s="154">
        <f t="shared" si="319"/>
        <v>19106</v>
      </c>
      <c r="V1113" s="68"/>
    </row>
    <row r="1114" spans="1:22" s="46" customFormat="1" ht="15.75" x14ac:dyDescent="0.25">
      <c r="A1114" s="104">
        <v>10</v>
      </c>
      <c r="B1114" s="342"/>
      <c r="C1114" s="342"/>
      <c r="D1114" s="342"/>
      <c r="E1114" s="342"/>
      <c r="F1114" s="127" t="s">
        <v>1276</v>
      </c>
      <c r="G1114" s="99">
        <v>25677.050000000003</v>
      </c>
      <c r="H1114" s="99">
        <v>22190.949999999997</v>
      </c>
      <c r="I1114" s="99">
        <f t="shared" si="325"/>
        <v>47868</v>
      </c>
      <c r="J1114" s="71"/>
      <c r="K1114" s="71"/>
      <c r="L1114" s="153">
        <f t="shared" si="312"/>
        <v>0</v>
      </c>
      <c r="M1114" s="153">
        <f t="shared" si="313"/>
        <v>25677.050000000003</v>
      </c>
      <c r="N1114" s="153">
        <f t="shared" si="314"/>
        <v>22190.949999999997</v>
      </c>
      <c r="O1114" s="153">
        <f t="shared" si="315"/>
        <v>47868</v>
      </c>
      <c r="P1114" s="99"/>
      <c r="Q1114" s="99"/>
      <c r="R1114" s="153">
        <f t="shared" si="316"/>
        <v>0</v>
      </c>
      <c r="S1114" s="119">
        <f t="shared" si="317"/>
        <v>25677.050000000003</v>
      </c>
      <c r="T1114" s="119">
        <f t="shared" si="318"/>
        <v>22190.949999999997</v>
      </c>
      <c r="U1114" s="154">
        <f t="shared" si="319"/>
        <v>47868</v>
      </c>
      <c r="V1114" s="68"/>
    </row>
    <row r="1115" spans="1:22" s="46" customFormat="1" ht="15.75" x14ac:dyDescent="0.25">
      <c r="A1115" s="104">
        <v>11</v>
      </c>
      <c r="B1115" s="342"/>
      <c r="C1115" s="342"/>
      <c r="D1115" s="342"/>
      <c r="E1115" s="342"/>
      <c r="F1115" s="127" t="s">
        <v>1277</v>
      </c>
      <c r="G1115" s="99">
        <v>24759.899999999998</v>
      </c>
      <c r="H1115" s="99">
        <v>4862.0999999999995</v>
      </c>
      <c r="I1115" s="99">
        <f t="shared" si="325"/>
        <v>29621.999999999996</v>
      </c>
      <c r="J1115" s="71"/>
      <c r="K1115" s="71"/>
      <c r="L1115" s="153">
        <f t="shared" si="312"/>
        <v>0</v>
      </c>
      <c r="M1115" s="153">
        <f t="shared" si="313"/>
        <v>24759.899999999998</v>
      </c>
      <c r="N1115" s="153">
        <f t="shared" si="314"/>
        <v>4862.0999999999995</v>
      </c>
      <c r="O1115" s="153">
        <f t="shared" si="315"/>
        <v>29621.999999999996</v>
      </c>
      <c r="P1115" s="99"/>
      <c r="Q1115" s="99"/>
      <c r="R1115" s="153">
        <f t="shared" si="316"/>
        <v>0</v>
      </c>
      <c r="S1115" s="119">
        <f t="shared" si="317"/>
        <v>24759.899999999998</v>
      </c>
      <c r="T1115" s="119">
        <f t="shared" si="318"/>
        <v>4862.0999999999995</v>
      </c>
      <c r="U1115" s="154">
        <f t="shared" si="319"/>
        <v>29621.999999999996</v>
      </c>
      <c r="V1115" s="68"/>
    </row>
    <row r="1116" spans="1:22" s="46" customFormat="1" ht="15.75" x14ac:dyDescent="0.25">
      <c r="A1116" s="104">
        <v>12</v>
      </c>
      <c r="B1116" s="342"/>
      <c r="C1116" s="342"/>
      <c r="D1116" s="342"/>
      <c r="E1116" s="342"/>
      <c r="F1116" s="127" t="s">
        <v>298</v>
      </c>
      <c r="G1116" s="99">
        <v>8572.15</v>
      </c>
      <c r="H1116" s="99">
        <v>2231.85</v>
      </c>
      <c r="I1116" s="99">
        <f t="shared" si="325"/>
        <v>10804</v>
      </c>
      <c r="J1116" s="71"/>
      <c r="K1116" s="71"/>
      <c r="L1116" s="153">
        <f t="shared" si="312"/>
        <v>0</v>
      </c>
      <c r="M1116" s="153">
        <f t="shared" si="313"/>
        <v>8572.15</v>
      </c>
      <c r="N1116" s="153">
        <f t="shared" si="314"/>
        <v>2231.85</v>
      </c>
      <c r="O1116" s="153">
        <f t="shared" si="315"/>
        <v>10804</v>
      </c>
      <c r="P1116" s="99"/>
      <c r="Q1116" s="99"/>
      <c r="R1116" s="153">
        <f t="shared" si="316"/>
        <v>0</v>
      </c>
      <c r="S1116" s="119">
        <f t="shared" si="317"/>
        <v>8572.15</v>
      </c>
      <c r="T1116" s="119">
        <f t="shared" si="318"/>
        <v>2231.85</v>
      </c>
      <c r="U1116" s="154">
        <f t="shared" si="319"/>
        <v>10804</v>
      </c>
      <c r="V1116" s="68"/>
    </row>
    <row r="1117" spans="1:22" s="46" customFormat="1" ht="15.75" x14ac:dyDescent="0.25">
      <c r="A1117" s="104">
        <v>13</v>
      </c>
      <c r="B1117" s="342"/>
      <c r="C1117" s="342"/>
      <c r="D1117" s="342"/>
      <c r="E1117" s="342"/>
      <c r="F1117" s="127" t="s">
        <v>1278</v>
      </c>
      <c r="G1117" s="99">
        <v>16442.310000000001</v>
      </c>
      <c r="H1117" s="99">
        <v>4413.6900000000005</v>
      </c>
      <c r="I1117" s="99">
        <f t="shared" si="325"/>
        <v>20856</v>
      </c>
      <c r="J1117" s="71"/>
      <c r="K1117" s="71"/>
      <c r="L1117" s="153">
        <f t="shared" si="312"/>
        <v>0</v>
      </c>
      <c r="M1117" s="153">
        <f t="shared" si="313"/>
        <v>16442.310000000001</v>
      </c>
      <c r="N1117" s="153">
        <f t="shared" si="314"/>
        <v>4413.6900000000005</v>
      </c>
      <c r="O1117" s="153">
        <f t="shared" si="315"/>
        <v>20856</v>
      </c>
      <c r="P1117" s="99"/>
      <c r="Q1117" s="99"/>
      <c r="R1117" s="153">
        <f t="shared" si="316"/>
        <v>0</v>
      </c>
      <c r="S1117" s="119">
        <f t="shared" si="317"/>
        <v>16442.310000000001</v>
      </c>
      <c r="T1117" s="119">
        <f t="shared" si="318"/>
        <v>4413.6900000000005</v>
      </c>
      <c r="U1117" s="154">
        <f t="shared" si="319"/>
        <v>20856</v>
      </c>
      <c r="V1117" s="68"/>
    </row>
    <row r="1118" spans="1:22" s="46" customFormat="1" ht="15.75" x14ac:dyDescent="0.25">
      <c r="A1118" s="104">
        <v>14</v>
      </c>
      <c r="B1118" s="342"/>
      <c r="C1118" s="342"/>
      <c r="D1118" s="342"/>
      <c r="E1118" s="342"/>
      <c r="F1118" s="127" t="s">
        <v>1279</v>
      </c>
      <c r="G1118" s="99">
        <v>16149.509999999998</v>
      </c>
      <c r="H1118" s="99">
        <v>7242.49</v>
      </c>
      <c r="I1118" s="99">
        <f t="shared" si="325"/>
        <v>23392</v>
      </c>
      <c r="J1118" s="71"/>
      <c r="K1118" s="71"/>
      <c r="L1118" s="153">
        <f t="shared" si="312"/>
        <v>0</v>
      </c>
      <c r="M1118" s="153">
        <f t="shared" si="313"/>
        <v>16149.509999999998</v>
      </c>
      <c r="N1118" s="153">
        <f t="shared" si="314"/>
        <v>7242.49</v>
      </c>
      <c r="O1118" s="153">
        <f t="shared" si="315"/>
        <v>23392</v>
      </c>
      <c r="P1118" s="99"/>
      <c r="Q1118" s="99"/>
      <c r="R1118" s="153">
        <f t="shared" si="316"/>
        <v>0</v>
      </c>
      <c r="S1118" s="119">
        <f t="shared" si="317"/>
        <v>16149.509999999998</v>
      </c>
      <c r="T1118" s="119">
        <f t="shared" si="318"/>
        <v>7242.49</v>
      </c>
      <c r="U1118" s="154">
        <f t="shared" si="319"/>
        <v>23392</v>
      </c>
      <c r="V1118" s="68"/>
    </row>
    <row r="1119" spans="1:22" s="46" customFormat="1" ht="15.75" x14ac:dyDescent="0.25">
      <c r="A1119" s="104">
        <v>15</v>
      </c>
      <c r="B1119" s="342"/>
      <c r="C1119" s="342"/>
      <c r="D1119" s="342"/>
      <c r="E1119" s="342"/>
      <c r="F1119" s="127" t="s">
        <v>1280</v>
      </c>
      <c r="G1119" s="99">
        <v>6377.48</v>
      </c>
      <c r="H1119" s="99">
        <v>1750.52</v>
      </c>
      <c r="I1119" s="99">
        <f t="shared" si="325"/>
        <v>8128</v>
      </c>
      <c r="J1119" s="71"/>
      <c r="K1119" s="71"/>
      <c r="L1119" s="153">
        <f t="shared" si="312"/>
        <v>0</v>
      </c>
      <c r="M1119" s="153">
        <f t="shared" si="313"/>
        <v>6377.48</v>
      </c>
      <c r="N1119" s="153">
        <f t="shared" si="314"/>
        <v>1750.52</v>
      </c>
      <c r="O1119" s="153">
        <f t="shared" si="315"/>
        <v>8128</v>
      </c>
      <c r="P1119" s="99"/>
      <c r="Q1119" s="99"/>
      <c r="R1119" s="153">
        <f t="shared" si="316"/>
        <v>0</v>
      </c>
      <c r="S1119" s="119">
        <f t="shared" si="317"/>
        <v>6377.48</v>
      </c>
      <c r="T1119" s="119">
        <f t="shared" si="318"/>
        <v>1750.52</v>
      </c>
      <c r="U1119" s="154">
        <f t="shared" si="319"/>
        <v>8128</v>
      </c>
      <c r="V1119" s="68"/>
    </row>
    <row r="1120" spans="1:22" s="46" customFormat="1" ht="15.75" x14ac:dyDescent="0.25">
      <c r="A1120" s="104">
        <v>16</v>
      </c>
      <c r="B1120" s="342"/>
      <c r="C1120" s="342"/>
      <c r="D1120" s="342"/>
      <c r="E1120" s="342"/>
      <c r="F1120" s="127" t="s">
        <v>1281</v>
      </c>
      <c r="G1120" s="99">
        <v>15081.550000000003</v>
      </c>
      <c r="H1120" s="99">
        <v>3719.45</v>
      </c>
      <c r="I1120" s="99">
        <f t="shared" si="325"/>
        <v>18801.000000000004</v>
      </c>
      <c r="J1120" s="71"/>
      <c r="K1120" s="71"/>
      <c r="L1120" s="153">
        <f t="shared" si="312"/>
        <v>0</v>
      </c>
      <c r="M1120" s="153">
        <f t="shared" si="313"/>
        <v>15081.550000000003</v>
      </c>
      <c r="N1120" s="153">
        <f t="shared" si="314"/>
        <v>3719.45</v>
      </c>
      <c r="O1120" s="153">
        <f t="shared" si="315"/>
        <v>18801.000000000004</v>
      </c>
      <c r="P1120" s="99"/>
      <c r="Q1120" s="99"/>
      <c r="R1120" s="153">
        <f t="shared" si="316"/>
        <v>0</v>
      </c>
      <c r="S1120" s="119">
        <f t="shared" si="317"/>
        <v>15081.550000000003</v>
      </c>
      <c r="T1120" s="119">
        <f t="shared" si="318"/>
        <v>3719.45</v>
      </c>
      <c r="U1120" s="154">
        <f t="shared" si="319"/>
        <v>18801.000000000004</v>
      </c>
      <c r="V1120" s="68"/>
    </row>
    <row r="1121" spans="1:22" s="46" customFormat="1" ht="15.75" x14ac:dyDescent="0.25">
      <c r="A1121" s="104">
        <v>17</v>
      </c>
      <c r="B1121" s="342"/>
      <c r="C1121" s="342"/>
      <c r="D1121" s="342"/>
      <c r="E1121" s="342"/>
      <c r="F1121" s="127" t="s">
        <v>1282</v>
      </c>
      <c r="G1121" s="99">
        <v>17686.71</v>
      </c>
      <c r="H1121" s="99">
        <v>8326.2899999999991</v>
      </c>
      <c r="I1121" s="99">
        <f t="shared" si="325"/>
        <v>26013</v>
      </c>
      <c r="J1121" s="71"/>
      <c r="K1121" s="71"/>
      <c r="L1121" s="153">
        <f t="shared" si="312"/>
        <v>0</v>
      </c>
      <c r="M1121" s="153">
        <f t="shared" si="313"/>
        <v>17686.71</v>
      </c>
      <c r="N1121" s="153">
        <f t="shared" si="314"/>
        <v>8326.2899999999991</v>
      </c>
      <c r="O1121" s="153">
        <f t="shared" si="315"/>
        <v>26013</v>
      </c>
      <c r="P1121" s="99"/>
      <c r="Q1121" s="99"/>
      <c r="R1121" s="153">
        <f t="shared" si="316"/>
        <v>0</v>
      </c>
      <c r="S1121" s="119">
        <f t="shared" si="317"/>
        <v>17686.71</v>
      </c>
      <c r="T1121" s="119">
        <f t="shared" si="318"/>
        <v>8326.2899999999991</v>
      </c>
      <c r="U1121" s="154">
        <f t="shared" si="319"/>
        <v>26013</v>
      </c>
      <c r="V1121" s="68"/>
    </row>
    <row r="1122" spans="1:22" s="46" customFormat="1" ht="15.75" x14ac:dyDescent="0.25">
      <c r="A1122" s="104">
        <v>18</v>
      </c>
      <c r="B1122" s="342"/>
      <c r="C1122" s="342"/>
      <c r="D1122" s="342"/>
      <c r="E1122" s="342"/>
      <c r="F1122" s="127" t="s">
        <v>1283</v>
      </c>
      <c r="G1122" s="99">
        <v>41613.71</v>
      </c>
      <c r="H1122" s="99">
        <v>7903.2900000000009</v>
      </c>
      <c r="I1122" s="99">
        <f t="shared" si="325"/>
        <v>49517</v>
      </c>
      <c r="J1122" s="71"/>
      <c r="K1122" s="71"/>
      <c r="L1122" s="153">
        <f t="shared" si="312"/>
        <v>0</v>
      </c>
      <c r="M1122" s="153">
        <f t="shared" si="313"/>
        <v>41613.71</v>
      </c>
      <c r="N1122" s="153">
        <f t="shared" si="314"/>
        <v>7903.2900000000009</v>
      </c>
      <c r="O1122" s="153">
        <f t="shared" si="315"/>
        <v>49517</v>
      </c>
      <c r="P1122" s="99"/>
      <c r="Q1122" s="99"/>
      <c r="R1122" s="153">
        <f t="shared" si="316"/>
        <v>0</v>
      </c>
      <c r="S1122" s="119">
        <f t="shared" si="317"/>
        <v>41613.71</v>
      </c>
      <c r="T1122" s="119">
        <f t="shared" si="318"/>
        <v>7903.2900000000009</v>
      </c>
      <c r="U1122" s="154">
        <f t="shared" si="319"/>
        <v>49517</v>
      </c>
      <c r="V1122" s="68"/>
    </row>
    <row r="1123" spans="1:22" s="46" customFormat="1" ht="15.75" x14ac:dyDescent="0.25">
      <c r="A1123" s="104">
        <v>19</v>
      </c>
      <c r="B1123" s="342"/>
      <c r="C1123" s="342"/>
      <c r="D1123" s="342"/>
      <c r="E1123" s="342"/>
      <c r="F1123" s="127" t="s">
        <v>1284</v>
      </c>
      <c r="G1123" s="99">
        <v>31749.140000000007</v>
      </c>
      <c r="H1123" s="99">
        <v>4673.8600000000006</v>
      </c>
      <c r="I1123" s="99">
        <f t="shared" si="325"/>
        <v>36423.000000000007</v>
      </c>
      <c r="J1123" s="71"/>
      <c r="K1123" s="71"/>
      <c r="L1123" s="153">
        <f t="shared" si="312"/>
        <v>0</v>
      </c>
      <c r="M1123" s="153">
        <f t="shared" si="313"/>
        <v>31749.140000000007</v>
      </c>
      <c r="N1123" s="153">
        <f t="shared" si="314"/>
        <v>4673.8600000000006</v>
      </c>
      <c r="O1123" s="153">
        <f t="shared" si="315"/>
        <v>36423.000000000007</v>
      </c>
      <c r="P1123" s="99"/>
      <c r="Q1123" s="99"/>
      <c r="R1123" s="153">
        <f t="shared" si="316"/>
        <v>0</v>
      </c>
      <c r="S1123" s="119">
        <f t="shared" si="317"/>
        <v>31749.140000000007</v>
      </c>
      <c r="T1123" s="119">
        <f t="shared" si="318"/>
        <v>4673.8600000000006</v>
      </c>
      <c r="U1123" s="154">
        <f t="shared" si="319"/>
        <v>36423.000000000007</v>
      </c>
      <c r="V1123" s="68"/>
    </row>
    <row r="1124" spans="1:22" s="46" customFormat="1" ht="15.75" x14ac:dyDescent="0.25">
      <c r="A1124" s="104">
        <v>20</v>
      </c>
      <c r="B1124" s="342"/>
      <c r="C1124" s="342"/>
      <c r="D1124" s="342"/>
      <c r="E1124" s="342"/>
      <c r="F1124" s="127" t="s">
        <v>1285</v>
      </c>
      <c r="G1124" s="99">
        <v>13690.38</v>
      </c>
      <c r="H1124" s="99">
        <v>5124.619999999999</v>
      </c>
      <c r="I1124" s="99">
        <f t="shared" si="325"/>
        <v>18815</v>
      </c>
      <c r="J1124" s="71"/>
      <c r="K1124" s="71"/>
      <c r="L1124" s="153">
        <f t="shared" si="312"/>
        <v>0</v>
      </c>
      <c r="M1124" s="153">
        <f t="shared" si="313"/>
        <v>13690.38</v>
      </c>
      <c r="N1124" s="153">
        <f t="shared" si="314"/>
        <v>5124.619999999999</v>
      </c>
      <c r="O1124" s="153">
        <f t="shared" si="315"/>
        <v>18815</v>
      </c>
      <c r="P1124" s="99"/>
      <c r="Q1124" s="99"/>
      <c r="R1124" s="153">
        <f t="shared" si="316"/>
        <v>0</v>
      </c>
      <c r="S1124" s="119">
        <f t="shared" si="317"/>
        <v>13690.38</v>
      </c>
      <c r="T1124" s="119">
        <f t="shared" si="318"/>
        <v>5124.619999999999</v>
      </c>
      <c r="U1124" s="154">
        <f t="shared" si="319"/>
        <v>18815</v>
      </c>
      <c r="V1124" s="68"/>
    </row>
    <row r="1125" spans="1:22" s="46" customFormat="1" ht="15.75" x14ac:dyDescent="0.25">
      <c r="A1125" s="104">
        <v>21</v>
      </c>
      <c r="B1125" s="342"/>
      <c r="C1125" s="342"/>
      <c r="D1125" s="342"/>
      <c r="E1125" s="342"/>
      <c r="F1125" s="127" t="s">
        <v>1286</v>
      </c>
      <c r="G1125" s="99">
        <v>-37479.949999999997</v>
      </c>
      <c r="H1125" s="99">
        <v>-4435.05</v>
      </c>
      <c r="I1125" s="99">
        <f t="shared" si="325"/>
        <v>-41915</v>
      </c>
      <c r="J1125" s="71"/>
      <c r="K1125" s="71"/>
      <c r="L1125" s="153">
        <f t="shared" si="312"/>
        <v>0</v>
      </c>
      <c r="M1125" s="153">
        <f t="shared" si="313"/>
        <v>-37479.949999999997</v>
      </c>
      <c r="N1125" s="153">
        <f t="shared" si="314"/>
        <v>-4435.05</v>
      </c>
      <c r="O1125" s="153">
        <f t="shared" si="315"/>
        <v>-41915</v>
      </c>
      <c r="P1125" s="99"/>
      <c r="Q1125" s="99"/>
      <c r="R1125" s="153">
        <f t="shared" si="316"/>
        <v>0</v>
      </c>
      <c r="S1125" s="119">
        <f t="shared" si="317"/>
        <v>-37479.949999999997</v>
      </c>
      <c r="T1125" s="119">
        <f t="shared" si="318"/>
        <v>-4435.05</v>
      </c>
      <c r="U1125" s="154">
        <f t="shared" si="319"/>
        <v>-41915</v>
      </c>
      <c r="V1125" s="68"/>
    </row>
    <row r="1126" spans="1:22" s="46" customFormat="1" ht="15.75" x14ac:dyDescent="0.25">
      <c r="A1126" s="104">
        <v>22</v>
      </c>
      <c r="B1126" s="343"/>
      <c r="C1126" s="343"/>
      <c r="D1126" s="343"/>
      <c r="E1126" s="343"/>
      <c r="F1126" s="127" t="s">
        <v>1287</v>
      </c>
      <c r="G1126" s="99">
        <v>17287.43</v>
      </c>
      <c r="H1126" s="99">
        <v>8163.5699999999988</v>
      </c>
      <c r="I1126" s="99">
        <f t="shared" si="325"/>
        <v>25451</v>
      </c>
      <c r="J1126" s="71"/>
      <c r="K1126" s="71"/>
      <c r="L1126" s="153">
        <f t="shared" ref="L1126:L1189" si="326">J1126+K1126</f>
        <v>0</v>
      </c>
      <c r="M1126" s="153">
        <f t="shared" ref="M1126:M1189" si="327">G1126+J1126</f>
        <v>17287.43</v>
      </c>
      <c r="N1126" s="153">
        <f t="shared" ref="N1126:N1189" si="328">H1126+K1126</f>
        <v>8163.5699999999988</v>
      </c>
      <c r="O1126" s="153">
        <f t="shared" ref="O1126:O1189" si="329">I1126+L1126</f>
        <v>25451</v>
      </c>
      <c r="P1126" s="99"/>
      <c r="Q1126" s="99"/>
      <c r="R1126" s="153">
        <f t="shared" ref="R1126:R1189" si="330">P1126+Q1126</f>
        <v>0</v>
      </c>
      <c r="S1126" s="119">
        <f t="shared" ref="S1126:S1189" si="331">M1126-P1126</f>
        <v>17287.43</v>
      </c>
      <c r="T1126" s="119">
        <f t="shared" ref="T1126:T1189" si="332">N1126-Q1126</f>
        <v>8163.5699999999988</v>
      </c>
      <c r="U1126" s="154">
        <f t="shared" ref="U1126:U1189" si="333">O1126-R1126</f>
        <v>25451</v>
      </c>
      <c r="V1126" s="68"/>
    </row>
    <row r="1127" spans="1:22" s="113" customFormat="1" ht="15.75" x14ac:dyDescent="0.25">
      <c r="A1127" s="290" t="s">
        <v>43</v>
      </c>
      <c r="B1127" s="291"/>
      <c r="C1127" s="291"/>
      <c r="D1127" s="291"/>
      <c r="E1127" s="292"/>
      <c r="F1127" s="139">
        <f>A1126</f>
        <v>22</v>
      </c>
      <c r="G1127" s="97">
        <f>SUM(G1105:G1126)</f>
        <v>430534.44000000006</v>
      </c>
      <c r="H1127" s="97">
        <f t="shared" ref="H1127:U1127" si="334">SUM(H1105:H1126)</f>
        <v>214032.56000000006</v>
      </c>
      <c r="I1127" s="97">
        <f t="shared" si="334"/>
        <v>644567</v>
      </c>
      <c r="J1127" s="97">
        <f t="shared" si="334"/>
        <v>0</v>
      </c>
      <c r="K1127" s="97">
        <f t="shared" si="334"/>
        <v>0</v>
      </c>
      <c r="L1127" s="97">
        <f t="shared" si="334"/>
        <v>0</v>
      </c>
      <c r="M1127" s="97">
        <f t="shared" si="334"/>
        <v>430534.44000000006</v>
      </c>
      <c r="N1127" s="97">
        <f t="shared" si="334"/>
        <v>214032.56000000006</v>
      </c>
      <c r="O1127" s="97">
        <f t="shared" si="334"/>
        <v>644567</v>
      </c>
      <c r="P1127" s="97">
        <f t="shared" si="334"/>
        <v>0</v>
      </c>
      <c r="Q1127" s="97">
        <f t="shared" si="334"/>
        <v>0</v>
      </c>
      <c r="R1127" s="97">
        <f t="shared" si="334"/>
        <v>0</v>
      </c>
      <c r="S1127" s="97">
        <f t="shared" si="334"/>
        <v>430534.44000000006</v>
      </c>
      <c r="T1127" s="97">
        <f t="shared" si="334"/>
        <v>214032.56000000006</v>
      </c>
      <c r="U1127" s="97">
        <f t="shared" si="334"/>
        <v>644567</v>
      </c>
      <c r="V1127" s="122"/>
    </row>
    <row r="1128" spans="1:22" s="46" customFormat="1" ht="15.75" x14ac:dyDescent="0.25">
      <c r="A1128" s="104">
        <v>1</v>
      </c>
      <c r="B1128" s="258" t="s">
        <v>1216</v>
      </c>
      <c r="C1128" s="258" t="s">
        <v>1217</v>
      </c>
      <c r="D1128" s="258" t="s">
        <v>1217</v>
      </c>
      <c r="E1128" s="258" t="s">
        <v>3629</v>
      </c>
      <c r="F1128" s="127" t="s">
        <v>1288</v>
      </c>
      <c r="G1128" s="99">
        <v>0</v>
      </c>
      <c r="H1128" s="99">
        <v>0</v>
      </c>
      <c r="I1128" s="99">
        <f t="shared" si="325"/>
        <v>0</v>
      </c>
      <c r="J1128" s="71"/>
      <c r="K1128" s="71"/>
      <c r="L1128" s="153">
        <f t="shared" si="326"/>
        <v>0</v>
      </c>
      <c r="M1128" s="153">
        <f t="shared" si="327"/>
        <v>0</v>
      </c>
      <c r="N1128" s="153">
        <f t="shared" si="328"/>
        <v>0</v>
      </c>
      <c r="O1128" s="153">
        <f t="shared" si="329"/>
        <v>0</v>
      </c>
      <c r="P1128" s="99"/>
      <c r="Q1128" s="99"/>
      <c r="R1128" s="153">
        <f t="shared" si="330"/>
        <v>0</v>
      </c>
      <c r="S1128" s="119">
        <f t="shared" si="331"/>
        <v>0</v>
      </c>
      <c r="T1128" s="119">
        <f t="shared" si="332"/>
        <v>0</v>
      </c>
      <c r="U1128" s="154">
        <f t="shared" si="333"/>
        <v>0</v>
      </c>
      <c r="V1128" s="68"/>
    </row>
    <row r="1129" spans="1:22" s="46" customFormat="1" ht="15.75" x14ac:dyDescent="0.25">
      <c r="A1129" s="104">
        <v>2</v>
      </c>
      <c r="B1129" s="259"/>
      <c r="C1129" s="259"/>
      <c r="D1129" s="259"/>
      <c r="E1129" s="259"/>
      <c r="F1129" s="127" t="s">
        <v>1289</v>
      </c>
      <c r="G1129" s="99">
        <v>0</v>
      </c>
      <c r="H1129" s="99">
        <v>0</v>
      </c>
      <c r="I1129" s="99">
        <f t="shared" si="325"/>
        <v>0</v>
      </c>
      <c r="J1129" s="71"/>
      <c r="K1129" s="71"/>
      <c r="L1129" s="153">
        <f t="shared" si="326"/>
        <v>0</v>
      </c>
      <c r="M1129" s="153">
        <f t="shared" si="327"/>
        <v>0</v>
      </c>
      <c r="N1129" s="153">
        <f t="shared" si="328"/>
        <v>0</v>
      </c>
      <c r="O1129" s="153">
        <f t="shared" si="329"/>
        <v>0</v>
      </c>
      <c r="P1129" s="99"/>
      <c r="Q1129" s="99"/>
      <c r="R1129" s="153">
        <f t="shared" si="330"/>
        <v>0</v>
      </c>
      <c r="S1129" s="119">
        <f t="shared" si="331"/>
        <v>0</v>
      </c>
      <c r="T1129" s="119">
        <f t="shared" si="332"/>
        <v>0</v>
      </c>
      <c r="U1129" s="154">
        <f t="shared" si="333"/>
        <v>0</v>
      </c>
      <c r="V1129" s="68"/>
    </row>
    <row r="1130" spans="1:22" s="46" customFormat="1" ht="15.75" x14ac:dyDescent="0.25">
      <c r="A1130" s="104">
        <v>3</v>
      </c>
      <c r="B1130" s="259"/>
      <c r="C1130" s="259"/>
      <c r="D1130" s="259"/>
      <c r="E1130" s="259"/>
      <c r="F1130" s="127" t="s">
        <v>1290</v>
      </c>
      <c r="G1130" s="99">
        <v>0</v>
      </c>
      <c r="H1130" s="99">
        <v>0</v>
      </c>
      <c r="I1130" s="99">
        <f t="shared" si="325"/>
        <v>0</v>
      </c>
      <c r="J1130" s="71"/>
      <c r="K1130" s="71"/>
      <c r="L1130" s="153">
        <f t="shared" si="326"/>
        <v>0</v>
      </c>
      <c r="M1130" s="153">
        <f t="shared" si="327"/>
        <v>0</v>
      </c>
      <c r="N1130" s="153">
        <f t="shared" si="328"/>
        <v>0</v>
      </c>
      <c r="O1130" s="153">
        <f t="shared" si="329"/>
        <v>0</v>
      </c>
      <c r="P1130" s="99"/>
      <c r="Q1130" s="99"/>
      <c r="R1130" s="153">
        <f t="shared" si="330"/>
        <v>0</v>
      </c>
      <c r="S1130" s="119">
        <f t="shared" si="331"/>
        <v>0</v>
      </c>
      <c r="T1130" s="119">
        <f t="shared" si="332"/>
        <v>0</v>
      </c>
      <c r="U1130" s="154">
        <f t="shared" si="333"/>
        <v>0</v>
      </c>
      <c r="V1130" s="68"/>
    </row>
    <row r="1131" spans="1:22" s="46" customFormat="1" ht="15.75" x14ac:dyDescent="0.25">
      <c r="A1131" s="104">
        <v>4</v>
      </c>
      <c r="B1131" s="259"/>
      <c r="C1131" s="259"/>
      <c r="D1131" s="259"/>
      <c r="E1131" s="259"/>
      <c r="F1131" s="127" t="s">
        <v>1291</v>
      </c>
      <c r="G1131" s="99">
        <v>42914.270000000004</v>
      </c>
      <c r="H1131" s="99">
        <v>425.73</v>
      </c>
      <c r="I1131" s="99">
        <f t="shared" si="325"/>
        <v>43340.000000000007</v>
      </c>
      <c r="J1131" s="71"/>
      <c r="K1131" s="71"/>
      <c r="L1131" s="153">
        <f t="shared" si="326"/>
        <v>0</v>
      </c>
      <c r="M1131" s="153">
        <f t="shared" si="327"/>
        <v>42914.270000000004</v>
      </c>
      <c r="N1131" s="153">
        <f t="shared" si="328"/>
        <v>425.73</v>
      </c>
      <c r="O1131" s="153">
        <f t="shared" si="329"/>
        <v>43340.000000000007</v>
      </c>
      <c r="P1131" s="99"/>
      <c r="Q1131" s="99"/>
      <c r="R1131" s="153">
        <f t="shared" si="330"/>
        <v>0</v>
      </c>
      <c r="S1131" s="119">
        <f t="shared" si="331"/>
        <v>42914.270000000004</v>
      </c>
      <c r="T1131" s="119">
        <f t="shared" si="332"/>
        <v>425.73</v>
      </c>
      <c r="U1131" s="154">
        <f t="shared" si="333"/>
        <v>43340.000000000007</v>
      </c>
      <c r="V1131" s="68"/>
    </row>
    <row r="1132" spans="1:22" s="46" customFormat="1" ht="15.75" x14ac:dyDescent="0.25">
      <c r="A1132" s="104">
        <v>5</v>
      </c>
      <c r="B1132" s="259"/>
      <c r="C1132" s="259"/>
      <c r="D1132" s="259"/>
      <c r="E1132" s="259"/>
      <c r="F1132" s="127" t="s">
        <v>1292</v>
      </c>
      <c r="G1132" s="99">
        <v>0</v>
      </c>
      <c r="H1132" s="99">
        <v>0</v>
      </c>
      <c r="I1132" s="99">
        <f t="shared" si="325"/>
        <v>0</v>
      </c>
      <c r="J1132" s="71"/>
      <c r="K1132" s="71"/>
      <c r="L1132" s="153">
        <f t="shared" si="326"/>
        <v>0</v>
      </c>
      <c r="M1132" s="153">
        <f t="shared" si="327"/>
        <v>0</v>
      </c>
      <c r="N1132" s="153">
        <f t="shared" si="328"/>
        <v>0</v>
      </c>
      <c r="O1132" s="153">
        <f t="shared" si="329"/>
        <v>0</v>
      </c>
      <c r="P1132" s="99"/>
      <c r="Q1132" s="99"/>
      <c r="R1132" s="153">
        <f t="shared" si="330"/>
        <v>0</v>
      </c>
      <c r="S1132" s="119">
        <f t="shared" si="331"/>
        <v>0</v>
      </c>
      <c r="T1132" s="119">
        <f t="shared" si="332"/>
        <v>0</v>
      </c>
      <c r="U1132" s="154">
        <f t="shared" si="333"/>
        <v>0</v>
      </c>
      <c r="V1132" s="68"/>
    </row>
    <row r="1133" spans="1:22" s="46" customFormat="1" ht="15.75" x14ac:dyDescent="0.25">
      <c r="A1133" s="104">
        <v>6</v>
      </c>
      <c r="B1133" s="259"/>
      <c r="C1133" s="259"/>
      <c r="D1133" s="259"/>
      <c r="E1133" s="259"/>
      <c r="F1133" s="127" t="s">
        <v>1293</v>
      </c>
      <c r="G1133" s="99">
        <v>0</v>
      </c>
      <c r="H1133" s="99">
        <v>0</v>
      </c>
      <c r="I1133" s="99">
        <f t="shared" si="325"/>
        <v>0</v>
      </c>
      <c r="J1133" s="71"/>
      <c r="K1133" s="71"/>
      <c r="L1133" s="153">
        <f t="shared" si="326"/>
        <v>0</v>
      </c>
      <c r="M1133" s="153">
        <f t="shared" si="327"/>
        <v>0</v>
      </c>
      <c r="N1133" s="153">
        <f t="shared" si="328"/>
        <v>0</v>
      </c>
      <c r="O1133" s="153">
        <f t="shared" si="329"/>
        <v>0</v>
      </c>
      <c r="P1133" s="99"/>
      <c r="Q1133" s="99"/>
      <c r="R1133" s="153">
        <f t="shared" si="330"/>
        <v>0</v>
      </c>
      <c r="S1133" s="119">
        <f t="shared" si="331"/>
        <v>0</v>
      </c>
      <c r="T1133" s="119">
        <f t="shared" si="332"/>
        <v>0</v>
      </c>
      <c r="U1133" s="154">
        <f t="shared" si="333"/>
        <v>0</v>
      </c>
      <c r="V1133" s="68"/>
    </row>
    <row r="1134" spans="1:22" s="46" customFormat="1" ht="15.75" x14ac:dyDescent="0.25">
      <c r="A1134" s="104">
        <v>7</v>
      </c>
      <c r="B1134" s="259"/>
      <c r="C1134" s="259"/>
      <c r="D1134" s="259"/>
      <c r="E1134" s="259"/>
      <c r="F1134" s="127" t="s">
        <v>1294</v>
      </c>
      <c r="G1134" s="99">
        <v>0</v>
      </c>
      <c r="H1134" s="99">
        <v>0</v>
      </c>
      <c r="I1134" s="99">
        <f t="shared" si="325"/>
        <v>0</v>
      </c>
      <c r="J1134" s="71"/>
      <c r="K1134" s="71"/>
      <c r="L1134" s="153">
        <f t="shared" si="326"/>
        <v>0</v>
      </c>
      <c r="M1134" s="153">
        <f t="shared" si="327"/>
        <v>0</v>
      </c>
      <c r="N1134" s="153">
        <f t="shared" si="328"/>
        <v>0</v>
      </c>
      <c r="O1134" s="153">
        <f t="shared" si="329"/>
        <v>0</v>
      </c>
      <c r="P1134" s="99"/>
      <c r="Q1134" s="99"/>
      <c r="R1134" s="153">
        <f t="shared" si="330"/>
        <v>0</v>
      </c>
      <c r="S1134" s="119">
        <f t="shared" si="331"/>
        <v>0</v>
      </c>
      <c r="T1134" s="119">
        <f t="shared" si="332"/>
        <v>0</v>
      </c>
      <c r="U1134" s="154">
        <f t="shared" si="333"/>
        <v>0</v>
      </c>
      <c r="V1134" s="68"/>
    </row>
    <row r="1135" spans="1:22" s="46" customFormat="1" ht="15.75" x14ac:dyDescent="0.25">
      <c r="A1135" s="104">
        <v>8</v>
      </c>
      <c r="B1135" s="259"/>
      <c r="C1135" s="259"/>
      <c r="D1135" s="259"/>
      <c r="E1135" s="259"/>
      <c r="F1135" s="127" t="s">
        <v>1295</v>
      </c>
      <c r="G1135" s="99">
        <v>0</v>
      </c>
      <c r="H1135" s="99">
        <v>0</v>
      </c>
      <c r="I1135" s="99">
        <f t="shared" si="325"/>
        <v>0</v>
      </c>
      <c r="J1135" s="71"/>
      <c r="K1135" s="71"/>
      <c r="L1135" s="153">
        <f t="shared" si="326"/>
        <v>0</v>
      </c>
      <c r="M1135" s="153">
        <f t="shared" si="327"/>
        <v>0</v>
      </c>
      <c r="N1135" s="153">
        <f t="shared" si="328"/>
        <v>0</v>
      </c>
      <c r="O1135" s="153">
        <f t="shared" si="329"/>
        <v>0</v>
      </c>
      <c r="P1135" s="99"/>
      <c r="Q1135" s="99"/>
      <c r="R1135" s="153">
        <f t="shared" si="330"/>
        <v>0</v>
      </c>
      <c r="S1135" s="119">
        <f t="shared" si="331"/>
        <v>0</v>
      </c>
      <c r="T1135" s="119">
        <f t="shared" si="332"/>
        <v>0</v>
      </c>
      <c r="U1135" s="154">
        <f t="shared" si="333"/>
        <v>0</v>
      </c>
      <c r="V1135" s="68"/>
    </row>
    <row r="1136" spans="1:22" s="46" customFormat="1" ht="15.75" x14ac:dyDescent="0.25">
      <c r="A1136" s="104">
        <v>9</v>
      </c>
      <c r="B1136" s="259"/>
      <c r="C1136" s="259"/>
      <c r="D1136" s="259"/>
      <c r="E1136" s="259"/>
      <c r="F1136" s="127" t="s">
        <v>1296</v>
      </c>
      <c r="G1136" s="99">
        <v>134133</v>
      </c>
      <c r="H1136" s="99">
        <v>0</v>
      </c>
      <c r="I1136" s="99">
        <f t="shared" si="325"/>
        <v>134133</v>
      </c>
      <c r="J1136" s="71"/>
      <c r="K1136" s="71"/>
      <c r="L1136" s="153">
        <f t="shared" si="326"/>
        <v>0</v>
      </c>
      <c r="M1136" s="153">
        <f t="shared" si="327"/>
        <v>134133</v>
      </c>
      <c r="N1136" s="153">
        <f t="shared" si="328"/>
        <v>0</v>
      </c>
      <c r="O1136" s="153">
        <f t="shared" si="329"/>
        <v>134133</v>
      </c>
      <c r="P1136" s="99"/>
      <c r="Q1136" s="99"/>
      <c r="R1136" s="153">
        <f t="shared" si="330"/>
        <v>0</v>
      </c>
      <c r="S1136" s="119">
        <f t="shared" si="331"/>
        <v>134133</v>
      </c>
      <c r="T1136" s="119">
        <f t="shared" si="332"/>
        <v>0</v>
      </c>
      <c r="U1136" s="154">
        <f t="shared" si="333"/>
        <v>134133</v>
      </c>
      <c r="V1136" s="68"/>
    </row>
    <row r="1137" spans="1:22" s="46" customFormat="1" ht="15.75" x14ac:dyDescent="0.25">
      <c r="A1137" s="104">
        <v>10</v>
      </c>
      <c r="B1137" s="259"/>
      <c r="C1137" s="259"/>
      <c r="D1137" s="259"/>
      <c r="E1137" s="259"/>
      <c r="F1137" s="127" t="s">
        <v>1297</v>
      </c>
      <c r="G1137" s="99">
        <v>0</v>
      </c>
      <c r="H1137" s="99">
        <v>0</v>
      </c>
      <c r="I1137" s="99">
        <f t="shared" si="325"/>
        <v>0</v>
      </c>
      <c r="J1137" s="71"/>
      <c r="K1137" s="71"/>
      <c r="L1137" s="153">
        <f t="shared" si="326"/>
        <v>0</v>
      </c>
      <c r="M1137" s="153">
        <f t="shared" si="327"/>
        <v>0</v>
      </c>
      <c r="N1137" s="153">
        <f t="shared" si="328"/>
        <v>0</v>
      </c>
      <c r="O1137" s="153">
        <f t="shared" si="329"/>
        <v>0</v>
      </c>
      <c r="P1137" s="99"/>
      <c r="Q1137" s="99"/>
      <c r="R1137" s="153">
        <f t="shared" si="330"/>
        <v>0</v>
      </c>
      <c r="S1137" s="119">
        <f t="shared" si="331"/>
        <v>0</v>
      </c>
      <c r="T1137" s="119">
        <f t="shared" si="332"/>
        <v>0</v>
      </c>
      <c r="U1137" s="154">
        <f t="shared" si="333"/>
        <v>0</v>
      </c>
      <c r="V1137" s="68"/>
    </row>
    <row r="1138" spans="1:22" s="46" customFormat="1" ht="15.75" x14ac:dyDescent="0.25">
      <c r="A1138" s="104">
        <v>11</v>
      </c>
      <c r="B1138" s="259"/>
      <c r="C1138" s="259"/>
      <c r="D1138" s="259"/>
      <c r="E1138" s="259"/>
      <c r="F1138" s="127" t="s">
        <v>1298</v>
      </c>
      <c r="G1138" s="99">
        <v>0</v>
      </c>
      <c r="H1138" s="99">
        <v>0</v>
      </c>
      <c r="I1138" s="99">
        <f t="shared" si="325"/>
        <v>0</v>
      </c>
      <c r="J1138" s="71"/>
      <c r="K1138" s="71"/>
      <c r="L1138" s="153">
        <f t="shared" si="326"/>
        <v>0</v>
      </c>
      <c r="M1138" s="153">
        <f t="shared" si="327"/>
        <v>0</v>
      </c>
      <c r="N1138" s="153">
        <f t="shared" si="328"/>
        <v>0</v>
      </c>
      <c r="O1138" s="153">
        <f t="shared" si="329"/>
        <v>0</v>
      </c>
      <c r="P1138" s="99"/>
      <c r="Q1138" s="99"/>
      <c r="R1138" s="153">
        <f t="shared" si="330"/>
        <v>0</v>
      </c>
      <c r="S1138" s="119">
        <f t="shared" si="331"/>
        <v>0</v>
      </c>
      <c r="T1138" s="119">
        <f t="shared" si="332"/>
        <v>0</v>
      </c>
      <c r="U1138" s="154">
        <f t="shared" si="333"/>
        <v>0</v>
      </c>
      <c r="V1138" s="68"/>
    </row>
    <row r="1139" spans="1:22" s="46" customFormat="1" ht="15.75" x14ac:dyDescent="0.25">
      <c r="A1139" s="104">
        <v>12</v>
      </c>
      <c r="B1139" s="259"/>
      <c r="C1139" s="259"/>
      <c r="D1139" s="259"/>
      <c r="E1139" s="259"/>
      <c r="F1139" s="127" t="s">
        <v>1299</v>
      </c>
      <c r="G1139" s="99">
        <v>0</v>
      </c>
      <c r="H1139" s="99">
        <v>0</v>
      </c>
      <c r="I1139" s="99">
        <f t="shared" si="325"/>
        <v>0</v>
      </c>
      <c r="J1139" s="71"/>
      <c r="K1139" s="71"/>
      <c r="L1139" s="153">
        <f t="shared" si="326"/>
        <v>0</v>
      </c>
      <c r="M1139" s="153">
        <f t="shared" si="327"/>
        <v>0</v>
      </c>
      <c r="N1139" s="153">
        <f t="shared" si="328"/>
        <v>0</v>
      </c>
      <c r="O1139" s="153">
        <f t="shared" si="329"/>
        <v>0</v>
      </c>
      <c r="P1139" s="99"/>
      <c r="Q1139" s="99"/>
      <c r="R1139" s="153">
        <f t="shared" si="330"/>
        <v>0</v>
      </c>
      <c r="S1139" s="119">
        <f t="shared" si="331"/>
        <v>0</v>
      </c>
      <c r="T1139" s="119">
        <f t="shared" si="332"/>
        <v>0</v>
      </c>
      <c r="U1139" s="154">
        <f t="shared" si="333"/>
        <v>0</v>
      </c>
      <c r="V1139" s="68"/>
    </row>
    <row r="1140" spans="1:22" s="46" customFormat="1" ht="15.75" x14ac:dyDescent="0.25">
      <c r="A1140" s="104">
        <v>13</v>
      </c>
      <c r="B1140" s="259"/>
      <c r="C1140" s="259"/>
      <c r="D1140" s="259"/>
      <c r="E1140" s="259"/>
      <c r="F1140" s="127" t="s">
        <v>1300</v>
      </c>
      <c r="G1140" s="99">
        <v>0</v>
      </c>
      <c r="H1140" s="99">
        <v>0</v>
      </c>
      <c r="I1140" s="99">
        <f t="shared" si="325"/>
        <v>0</v>
      </c>
      <c r="J1140" s="71"/>
      <c r="K1140" s="71"/>
      <c r="L1140" s="153">
        <f t="shared" si="326"/>
        <v>0</v>
      </c>
      <c r="M1140" s="153">
        <f t="shared" si="327"/>
        <v>0</v>
      </c>
      <c r="N1140" s="153">
        <f t="shared" si="328"/>
        <v>0</v>
      </c>
      <c r="O1140" s="153">
        <f t="shared" si="329"/>
        <v>0</v>
      </c>
      <c r="P1140" s="99"/>
      <c r="Q1140" s="99"/>
      <c r="R1140" s="153">
        <f t="shared" si="330"/>
        <v>0</v>
      </c>
      <c r="S1140" s="119">
        <f t="shared" si="331"/>
        <v>0</v>
      </c>
      <c r="T1140" s="119">
        <f t="shared" si="332"/>
        <v>0</v>
      </c>
      <c r="U1140" s="154">
        <f t="shared" si="333"/>
        <v>0</v>
      </c>
      <c r="V1140" s="68"/>
    </row>
    <row r="1141" spans="1:22" s="46" customFormat="1" ht="15.75" x14ac:dyDescent="0.25">
      <c r="A1141" s="104">
        <v>14</v>
      </c>
      <c r="B1141" s="259"/>
      <c r="C1141" s="259"/>
      <c r="D1141" s="259"/>
      <c r="E1141" s="259"/>
      <c r="F1141" s="127" t="s">
        <v>1301</v>
      </c>
      <c r="G1141" s="99">
        <v>0</v>
      </c>
      <c r="H1141" s="99">
        <v>0</v>
      </c>
      <c r="I1141" s="99">
        <f t="shared" si="325"/>
        <v>0</v>
      </c>
      <c r="J1141" s="71"/>
      <c r="K1141" s="71"/>
      <c r="L1141" s="153">
        <f t="shared" si="326"/>
        <v>0</v>
      </c>
      <c r="M1141" s="153">
        <f t="shared" si="327"/>
        <v>0</v>
      </c>
      <c r="N1141" s="153">
        <f t="shared" si="328"/>
        <v>0</v>
      </c>
      <c r="O1141" s="153">
        <f t="shared" si="329"/>
        <v>0</v>
      </c>
      <c r="P1141" s="99"/>
      <c r="Q1141" s="99"/>
      <c r="R1141" s="153">
        <f t="shared" si="330"/>
        <v>0</v>
      </c>
      <c r="S1141" s="119">
        <f t="shared" si="331"/>
        <v>0</v>
      </c>
      <c r="T1141" s="119">
        <f t="shared" si="332"/>
        <v>0</v>
      </c>
      <c r="U1141" s="154">
        <f t="shared" si="333"/>
        <v>0</v>
      </c>
      <c r="V1141" s="68"/>
    </row>
    <row r="1142" spans="1:22" s="46" customFormat="1" ht="15.75" x14ac:dyDescent="0.25">
      <c r="A1142" s="104">
        <v>15</v>
      </c>
      <c r="B1142" s="259"/>
      <c r="C1142" s="259"/>
      <c r="D1142" s="259"/>
      <c r="E1142" s="259"/>
      <c r="F1142" s="127" t="s">
        <v>1302</v>
      </c>
      <c r="G1142" s="99">
        <v>140701</v>
      </c>
      <c r="H1142" s="99">
        <v>0</v>
      </c>
      <c r="I1142" s="99">
        <f t="shared" si="325"/>
        <v>140701</v>
      </c>
      <c r="J1142" s="71"/>
      <c r="K1142" s="71"/>
      <c r="L1142" s="153">
        <f t="shared" si="326"/>
        <v>0</v>
      </c>
      <c r="M1142" s="153">
        <f t="shared" si="327"/>
        <v>140701</v>
      </c>
      <c r="N1142" s="153">
        <f t="shared" si="328"/>
        <v>0</v>
      </c>
      <c r="O1142" s="153">
        <f t="shared" si="329"/>
        <v>140701</v>
      </c>
      <c r="P1142" s="99"/>
      <c r="Q1142" s="99"/>
      <c r="R1142" s="153">
        <f t="shared" si="330"/>
        <v>0</v>
      </c>
      <c r="S1142" s="119">
        <f t="shared" si="331"/>
        <v>140701</v>
      </c>
      <c r="T1142" s="119">
        <f t="shared" si="332"/>
        <v>0</v>
      </c>
      <c r="U1142" s="154">
        <f t="shared" si="333"/>
        <v>140701</v>
      </c>
      <c r="V1142" s="68"/>
    </row>
    <row r="1143" spans="1:22" s="46" customFormat="1" ht="15.75" x14ac:dyDescent="0.25">
      <c r="A1143" s="104">
        <v>16</v>
      </c>
      <c r="B1143" s="259"/>
      <c r="C1143" s="259"/>
      <c r="D1143" s="259"/>
      <c r="E1143" s="259"/>
      <c r="F1143" s="127" t="s">
        <v>1303</v>
      </c>
      <c r="G1143" s="99">
        <v>11481.410000000002</v>
      </c>
      <c r="H1143" s="99">
        <v>5942.5899999999992</v>
      </c>
      <c r="I1143" s="99">
        <f t="shared" si="325"/>
        <v>17424</v>
      </c>
      <c r="J1143" s="71"/>
      <c r="K1143" s="71"/>
      <c r="L1143" s="153">
        <f t="shared" si="326"/>
        <v>0</v>
      </c>
      <c r="M1143" s="153">
        <f t="shared" si="327"/>
        <v>11481.410000000002</v>
      </c>
      <c r="N1143" s="153">
        <f t="shared" si="328"/>
        <v>5942.5899999999992</v>
      </c>
      <c r="O1143" s="153">
        <f t="shared" si="329"/>
        <v>17424</v>
      </c>
      <c r="P1143" s="99"/>
      <c r="Q1143" s="99"/>
      <c r="R1143" s="153">
        <f t="shared" si="330"/>
        <v>0</v>
      </c>
      <c r="S1143" s="119">
        <f t="shared" si="331"/>
        <v>11481.410000000002</v>
      </c>
      <c r="T1143" s="119">
        <f t="shared" si="332"/>
        <v>5942.5899999999992</v>
      </c>
      <c r="U1143" s="154">
        <f t="shared" si="333"/>
        <v>17424</v>
      </c>
      <c r="V1143" s="68"/>
    </row>
    <row r="1144" spans="1:22" s="46" customFormat="1" ht="15.75" x14ac:dyDescent="0.25">
      <c r="A1144" s="104">
        <v>17</v>
      </c>
      <c r="B1144" s="259"/>
      <c r="C1144" s="259"/>
      <c r="D1144" s="259"/>
      <c r="E1144" s="259"/>
      <c r="F1144" s="127" t="s">
        <v>1304</v>
      </c>
      <c r="G1144" s="99">
        <v>7775.08</v>
      </c>
      <c r="H1144" s="99">
        <v>4890.92</v>
      </c>
      <c r="I1144" s="99">
        <f t="shared" si="325"/>
        <v>12666</v>
      </c>
      <c r="J1144" s="71"/>
      <c r="K1144" s="71"/>
      <c r="L1144" s="153">
        <f t="shared" si="326"/>
        <v>0</v>
      </c>
      <c r="M1144" s="153">
        <f t="shared" si="327"/>
        <v>7775.08</v>
      </c>
      <c r="N1144" s="153">
        <f t="shared" si="328"/>
        <v>4890.92</v>
      </c>
      <c r="O1144" s="153">
        <f t="shared" si="329"/>
        <v>12666</v>
      </c>
      <c r="P1144" s="99"/>
      <c r="Q1144" s="99"/>
      <c r="R1144" s="153">
        <f t="shared" si="330"/>
        <v>0</v>
      </c>
      <c r="S1144" s="119">
        <f t="shared" si="331"/>
        <v>7775.08</v>
      </c>
      <c r="T1144" s="119">
        <f t="shared" si="332"/>
        <v>4890.92</v>
      </c>
      <c r="U1144" s="154">
        <f t="shared" si="333"/>
        <v>12666</v>
      </c>
      <c r="V1144" s="68"/>
    </row>
    <row r="1145" spans="1:22" s="46" customFormat="1" ht="15.75" x14ac:dyDescent="0.25">
      <c r="A1145" s="104">
        <v>18</v>
      </c>
      <c r="B1145" s="259"/>
      <c r="C1145" s="259"/>
      <c r="D1145" s="259"/>
      <c r="E1145" s="259"/>
      <c r="F1145" s="127" t="s">
        <v>1305</v>
      </c>
      <c r="G1145" s="99">
        <v>8587.4500000000007</v>
      </c>
      <c r="H1145" s="99">
        <v>16214.55</v>
      </c>
      <c r="I1145" s="99">
        <f t="shared" si="325"/>
        <v>24802</v>
      </c>
      <c r="J1145" s="71"/>
      <c r="K1145" s="71"/>
      <c r="L1145" s="153">
        <f t="shared" si="326"/>
        <v>0</v>
      </c>
      <c r="M1145" s="153">
        <f t="shared" si="327"/>
        <v>8587.4500000000007</v>
      </c>
      <c r="N1145" s="153">
        <f t="shared" si="328"/>
        <v>16214.55</v>
      </c>
      <c r="O1145" s="153">
        <f t="shared" si="329"/>
        <v>24802</v>
      </c>
      <c r="P1145" s="99"/>
      <c r="Q1145" s="99"/>
      <c r="R1145" s="153">
        <f t="shared" si="330"/>
        <v>0</v>
      </c>
      <c r="S1145" s="119">
        <f t="shared" si="331"/>
        <v>8587.4500000000007</v>
      </c>
      <c r="T1145" s="119">
        <f t="shared" si="332"/>
        <v>16214.55</v>
      </c>
      <c r="U1145" s="154">
        <f t="shared" si="333"/>
        <v>24802</v>
      </c>
      <c r="V1145" s="68"/>
    </row>
    <row r="1146" spans="1:22" s="46" customFormat="1" ht="15.75" x14ac:dyDescent="0.25">
      <c r="A1146" s="104">
        <v>19</v>
      </c>
      <c r="B1146" s="259"/>
      <c r="C1146" s="259"/>
      <c r="D1146" s="259"/>
      <c r="E1146" s="259"/>
      <c r="F1146" s="127" t="s">
        <v>1306</v>
      </c>
      <c r="G1146" s="99">
        <v>9892.6299999999992</v>
      </c>
      <c r="H1146" s="99">
        <v>1848.3700000000003</v>
      </c>
      <c r="I1146" s="99">
        <f t="shared" si="325"/>
        <v>11741</v>
      </c>
      <c r="J1146" s="71"/>
      <c r="K1146" s="71"/>
      <c r="L1146" s="153">
        <f t="shared" si="326"/>
        <v>0</v>
      </c>
      <c r="M1146" s="153">
        <f t="shared" si="327"/>
        <v>9892.6299999999992</v>
      </c>
      <c r="N1146" s="153">
        <f t="shared" si="328"/>
        <v>1848.3700000000003</v>
      </c>
      <c r="O1146" s="153">
        <f t="shared" si="329"/>
        <v>11741</v>
      </c>
      <c r="P1146" s="99"/>
      <c r="Q1146" s="99"/>
      <c r="R1146" s="153">
        <f t="shared" si="330"/>
        <v>0</v>
      </c>
      <c r="S1146" s="119">
        <f t="shared" si="331"/>
        <v>9892.6299999999992</v>
      </c>
      <c r="T1146" s="119">
        <f t="shared" si="332"/>
        <v>1848.3700000000003</v>
      </c>
      <c r="U1146" s="154">
        <f t="shared" si="333"/>
        <v>11741</v>
      </c>
      <c r="V1146" s="68"/>
    </row>
    <row r="1147" spans="1:22" s="46" customFormat="1" ht="15.75" x14ac:dyDescent="0.25">
      <c r="A1147" s="104">
        <v>20</v>
      </c>
      <c r="B1147" s="259"/>
      <c r="C1147" s="259"/>
      <c r="D1147" s="259"/>
      <c r="E1147" s="259"/>
      <c r="F1147" s="127" t="s">
        <v>1307</v>
      </c>
      <c r="G1147" s="99">
        <v>24142.74</v>
      </c>
      <c r="H1147" s="99">
        <v>11655.259999999998</v>
      </c>
      <c r="I1147" s="99">
        <f t="shared" si="325"/>
        <v>35798</v>
      </c>
      <c r="J1147" s="71"/>
      <c r="K1147" s="71"/>
      <c r="L1147" s="153">
        <f t="shared" si="326"/>
        <v>0</v>
      </c>
      <c r="M1147" s="153">
        <f t="shared" si="327"/>
        <v>24142.74</v>
      </c>
      <c r="N1147" s="153">
        <f t="shared" si="328"/>
        <v>11655.259999999998</v>
      </c>
      <c r="O1147" s="153">
        <f t="shared" si="329"/>
        <v>35798</v>
      </c>
      <c r="P1147" s="99"/>
      <c r="Q1147" s="99"/>
      <c r="R1147" s="153">
        <f t="shared" si="330"/>
        <v>0</v>
      </c>
      <c r="S1147" s="119">
        <f t="shared" si="331"/>
        <v>24142.74</v>
      </c>
      <c r="T1147" s="119">
        <f t="shared" si="332"/>
        <v>11655.259999999998</v>
      </c>
      <c r="U1147" s="154">
        <f t="shared" si="333"/>
        <v>35798</v>
      </c>
      <c r="V1147" s="68"/>
    </row>
    <row r="1148" spans="1:22" s="46" customFormat="1" ht="15.75" x14ac:dyDescent="0.25">
      <c r="A1148" s="104">
        <v>21</v>
      </c>
      <c r="B1148" s="259"/>
      <c r="C1148" s="259"/>
      <c r="D1148" s="259"/>
      <c r="E1148" s="259"/>
      <c r="F1148" s="127" t="s">
        <v>1308</v>
      </c>
      <c r="G1148" s="99">
        <v>28264.71</v>
      </c>
      <c r="H1148" s="99">
        <v>5263.2899999999991</v>
      </c>
      <c r="I1148" s="99">
        <f t="shared" si="325"/>
        <v>33528</v>
      </c>
      <c r="J1148" s="71"/>
      <c r="K1148" s="71"/>
      <c r="L1148" s="153">
        <f t="shared" si="326"/>
        <v>0</v>
      </c>
      <c r="M1148" s="153">
        <f t="shared" si="327"/>
        <v>28264.71</v>
      </c>
      <c r="N1148" s="153">
        <f t="shared" si="328"/>
        <v>5263.2899999999991</v>
      </c>
      <c r="O1148" s="153">
        <f t="shared" si="329"/>
        <v>33528</v>
      </c>
      <c r="P1148" s="99"/>
      <c r="Q1148" s="99"/>
      <c r="R1148" s="153">
        <f t="shared" si="330"/>
        <v>0</v>
      </c>
      <c r="S1148" s="119">
        <f t="shared" si="331"/>
        <v>28264.71</v>
      </c>
      <c r="T1148" s="119">
        <f t="shared" si="332"/>
        <v>5263.2899999999991</v>
      </c>
      <c r="U1148" s="154">
        <f t="shared" si="333"/>
        <v>33528</v>
      </c>
      <c r="V1148" s="68"/>
    </row>
    <row r="1149" spans="1:22" s="46" customFormat="1" ht="15.75" x14ac:dyDescent="0.25">
      <c r="A1149" s="104">
        <v>22</v>
      </c>
      <c r="B1149" s="259"/>
      <c r="C1149" s="259"/>
      <c r="D1149" s="259"/>
      <c r="E1149" s="259"/>
      <c r="F1149" s="127" t="s">
        <v>1309</v>
      </c>
      <c r="G1149" s="99">
        <v>11763.91</v>
      </c>
      <c r="H1149" s="99">
        <v>6159.09</v>
      </c>
      <c r="I1149" s="99">
        <f t="shared" si="325"/>
        <v>17923</v>
      </c>
      <c r="J1149" s="71"/>
      <c r="K1149" s="71"/>
      <c r="L1149" s="153">
        <f t="shared" si="326"/>
        <v>0</v>
      </c>
      <c r="M1149" s="153">
        <f t="shared" si="327"/>
        <v>11763.91</v>
      </c>
      <c r="N1149" s="153">
        <f t="shared" si="328"/>
        <v>6159.09</v>
      </c>
      <c r="O1149" s="153">
        <f t="shared" si="329"/>
        <v>17923</v>
      </c>
      <c r="P1149" s="99"/>
      <c r="Q1149" s="99"/>
      <c r="R1149" s="153">
        <f t="shared" si="330"/>
        <v>0</v>
      </c>
      <c r="S1149" s="119">
        <f t="shared" si="331"/>
        <v>11763.91</v>
      </c>
      <c r="T1149" s="119">
        <f t="shared" si="332"/>
        <v>6159.09</v>
      </c>
      <c r="U1149" s="154">
        <f t="shared" si="333"/>
        <v>17923</v>
      </c>
      <c r="V1149" s="68"/>
    </row>
    <row r="1150" spans="1:22" s="46" customFormat="1" ht="15.75" x14ac:dyDescent="0.25">
      <c r="A1150" s="104">
        <v>23</v>
      </c>
      <c r="B1150" s="259"/>
      <c r="C1150" s="259"/>
      <c r="D1150" s="259"/>
      <c r="E1150" s="259"/>
      <c r="F1150" s="127" t="s">
        <v>1310</v>
      </c>
      <c r="G1150" s="99">
        <v>5972.56</v>
      </c>
      <c r="H1150" s="99">
        <v>1171.4399999999998</v>
      </c>
      <c r="I1150" s="99">
        <f t="shared" si="325"/>
        <v>7144</v>
      </c>
      <c r="J1150" s="71"/>
      <c r="K1150" s="71"/>
      <c r="L1150" s="153">
        <f t="shared" si="326"/>
        <v>0</v>
      </c>
      <c r="M1150" s="153">
        <f t="shared" si="327"/>
        <v>5972.56</v>
      </c>
      <c r="N1150" s="153">
        <f t="shared" si="328"/>
        <v>1171.4399999999998</v>
      </c>
      <c r="O1150" s="153">
        <f t="shared" si="329"/>
        <v>7144</v>
      </c>
      <c r="P1150" s="99"/>
      <c r="Q1150" s="99"/>
      <c r="R1150" s="153">
        <f t="shared" si="330"/>
        <v>0</v>
      </c>
      <c r="S1150" s="119">
        <f t="shared" si="331"/>
        <v>5972.56</v>
      </c>
      <c r="T1150" s="119">
        <f t="shared" si="332"/>
        <v>1171.4399999999998</v>
      </c>
      <c r="U1150" s="154">
        <f t="shared" si="333"/>
        <v>7144</v>
      </c>
      <c r="V1150" s="68"/>
    </row>
    <row r="1151" spans="1:22" s="46" customFormat="1" ht="15.75" x14ac:dyDescent="0.25">
      <c r="A1151" s="104">
        <v>24</v>
      </c>
      <c r="B1151" s="259"/>
      <c r="C1151" s="259"/>
      <c r="D1151" s="259"/>
      <c r="E1151" s="259"/>
      <c r="F1151" s="127" t="s">
        <v>1311</v>
      </c>
      <c r="G1151" s="99">
        <v>17485.12</v>
      </c>
      <c r="H1151" s="99">
        <v>7764.880000000001</v>
      </c>
      <c r="I1151" s="99">
        <f t="shared" si="325"/>
        <v>25250</v>
      </c>
      <c r="J1151" s="71"/>
      <c r="K1151" s="71"/>
      <c r="L1151" s="153">
        <f t="shared" si="326"/>
        <v>0</v>
      </c>
      <c r="M1151" s="153">
        <f t="shared" si="327"/>
        <v>17485.12</v>
      </c>
      <c r="N1151" s="153">
        <f t="shared" si="328"/>
        <v>7764.880000000001</v>
      </c>
      <c r="O1151" s="153">
        <f t="shared" si="329"/>
        <v>25250</v>
      </c>
      <c r="P1151" s="99"/>
      <c r="Q1151" s="99"/>
      <c r="R1151" s="153">
        <f t="shared" si="330"/>
        <v>0</v>
      </c>
      <c r="S1151" s="119">
        <f t="shared" si="331"/>
        <v>17485.12</v>
      </c>
      <c r="T1151" s="119">
        <f t="shared" si="332"/>
        <v>7764.880000000001</v>
      </c>
      <c r="U1151" s="154">
        <f t="shared" si="333"/>
        <v>25250</v>
      </c>
      <c r="V1151" s="68"/>
    </row>
    <row r="1152" spans="1:22" s="46" customFormat="1" ht="15.75" x14ac:dyDescent="0.25">
      <c r="A1152" s="104">
        <v>25</v>
      </c>
      <c r="B1152" s="259"/>
      <c r="C1152" s="259"/>
      <c r="D1152" s="259"/>
      <c r="E1152" s="259"/>
      <c r="F1152" s="127" t="s">
        <v>1312</v>
      </c>
      <c r="G1152" s="99">
        <v>21567.949999999997</v>
      </c>
      <c r="H1152" s="99">
        <v>16134.05</v>
      </c>
      <c r="I1152" s="99">
        <f t="shared" si="325"/>
        <v>37702</v>
      </c>
      <c r="J1152" s="71"/>
      <c r="K1152" s="71"/>
      <c r="L1152" s="153">
        <f t="shared" si="326"/>
        <v>0</v>
      </c>
      <c r="M1152" s="153">
        <f t="shared" si="327"/>
        <v>21567.949999999997</v>
      </c>
      <c r="N1152" s="153">
        <f t="shared" si="328"/>
        <v>16134.05</v>
      </c>
      <c r="O1152" s="153">
        <f t="shared" si="329"/>
        <v>37702</v>
      </c>
      <c r="P1152" s="99"/>
      <c r="Q1152" s="99"/>
      <c r="R1152" s="153">
        <f t="shared" si="330"/>
        <v>0</v>
      </c>
      <c r="S1152" s="119">
        <f t="shared" si="331"/>
        <v>21567.949999999997</v>
      </c>
      <c r="T1152" s="119">
        <f t="shared" si="332"/>
        <v>16134.05</v>
      </c>
      <c r="U1152" s="154">
        <f t="shared" si="333"/>
        <v>37702</v>
      </c>
      <c r="V1152" s="68"/>
    </row>
    <row r="1153" spans="1:22" s="86" customFormat="1" ht="15.75" x14ac:dyDescent="0.25">
      <c r="A1153" s="104">
        <v>26</v>
      </c>
      <c r="B1153" s="259"/>
      <c r="C1153" s="259"/>
      <c r="D1153" s="259"/>
      <c r="E1153" s="259"/>
      <c r="F1153" s="125" t="s">
        <v>1313</v>
      </c>
      <c r="G1153" s="99">
        <v>53562.909999999989</v>
      </c>
      <c r="H1153" s="99">
        <v>22461.09</v>
      </c>
      <c r="I1153" s="99">
        <f t="shared" si="325"/>
        <v>76023.999999999985</v>
      </c>
      <c r="J1153" s="71"/>
      <c r="K1153" s="71"/>
      <c r="L1153" s="153">
        <f t="shared" si="326"/>
        <v>0</v>
      </c>
      <c r="M1153" s="153">
        <f t="shared" si="327"/>
        <v>53562.909999999989</v>
      </c>
      <c r="N1153" s="153">
        <f t="shared" si="328"/>
        <v>22461.09</v>
      </c>
      <c r="O1153" s="153">
        <f t="shared" si="329"/>
        <v>76023.999999999985</v>
      </c>
      <c r="P1153" s="99"/>
      <c r="Q1153" s="99"/>
      <c r="R1153" s="153">
        <f t="shared" si="330"/>
        <v>0</v>
      </c>
      <c r="S1153" s="119">
        <f t="shared" si="331"/>
        <v>53562.909999999989</v>
      </c>
      <c r="T1153" s="119">
        <f t="shared" si="332"/>
        <v>22461.09</v>
      </c>
      <c r="U1153" s="154">
        <f t="shared" si="333"/>
        <v>76023.999999999985</v>
      </c>
      <c r="V1153" s="77"/>
    </row>
    <row r="1154" spans="1:22" s="86" customFormat="1" ht="15.75" x14ac:dyDescent="0.25">
      <c r="A1154" s="104">
        <v>27</v>
      </c>
      <c r="B1154" s="259"/>
      <c r="C1154" s="259"/>
      <c r="D1154" s="259"/>
      <c r="E1154" s="259"/>
      <c r="F1154" s="125" t="s">
        <v>1314</v>
      </c>
      <c r="G1154" s="99">
        <v>14168.3</v>
      </c>
      <c r="H1154" s="99">
        <v>4320.7</v>
      </c>
      <c r="I1154" s="99">
        <f t="shared" si="325"/>
        <v>18489</v>
      </c>
      <c r="J1154" s="71"/>
      <c r="K1154" s="71"/>
      <c r="L1154" s="153">
        <f t="shared" si="326"/>
        <v>0</v>
      </c>
      <c r="M1154" s="153">
        <f t="shared" si="327"/>
        <v>14168.3</v>
      </c>
      <c r="N1154" s="153">
        <f t="shared" si="328"/>
        <v>4320.7</v>
      </c>
      <c r="O1154" s="153">
        <f t="shared" si="329"/>
        <v>18489</v>
      </c>
      <c r="P1154" s="99"/>
      <c r="Q1154" s="99"/>
      <c r="R1154" s="153">
        <f t="shared" si="330"/>
        <v>0</v>
      </c>
      <c r="S1154" s="119">
        <f t="shared" si="331"/>
        <v>14168.3</v>
      </c>
      <c r="T1154" s="119">
        <f t="shared" si="332"/>
        <v>4320.7</v>
      </c>
      <c r="U1154" s="154">
        <f t="shared" si="333"/>
        <v>18489</v>
      </c>
      <c r="V1154" s="77"/>
    </row>
    <row r="1155" spans="1:22" s="86" customFormat="1" ht="15.75" x14ac:dyDescent="0.25">
      <c r="A1155" s="104">
        <v>28</v>
      </c>
      <c r="B1155" s="259"/>
      <c r="C1155" s="259"/>
      <c r="D1155" s="259"/>
      <c r="E1155" s="259"/>
      <c r="F1155" s="125" t="s">
        <v>1315</v>
      </c>
      <c r="G1155" s="99">
        <v>4292.5199999999995</v>
      </c>
      <c r="H1155" s="99">
        <v>672.48</v>
      </c>
      <c r="I1155" s="99">
        <f t="shared" si="325"/>
        <v>4965</v>
      </c>
      <c r="J1155" s="71"/>
      <c r="K1155" s="71"/>
      <c r="L1155" s="153">
        <f t="shared" si="326"/>
        <v>0</v>
      </c>
      <c r="M1155" s="153">
        <f t="shared" si="327"/>
        <v>4292.5199999999995</v>
      </c>
      <c r="N1155" s="153">
        <f t="shared" si="328"/>
        <v>672.48</v>
      </c>
      <c r="O1155" s="153">
        <f t="shared" si="329"/>
        <v>4965</v>
      </c>
      <c r="P1155" s="99"/>
      <c r="Q1155" s="99"/>
      <c r="R1155" s="153">
        <f t="shared" si="330"/>
        <v>0</v>
      </c>
      <c r="S1155" s="119">
        <f t="shared" si="331"/>
        <v>4292.5199999999995</v>
      </c>
      <c r="T1155" s="119">
        <f t="shared" si="332"/>
        <v>672.48</v>
      </c>
      <c r="U1155" s="154">
        <f t="shared" si="333"/>
        <v>4965</v>
      </c>
      <c r="V1155" s="77"/>
    </row>
    <row r="1156" spans="1:22" s="46" customFormat="1" ht="15.75" x14ac:dyDescent="0.25">
      <c r="A1156" s="104">
        <v>29</v>
      </c>
      <c r="B1156" s="259"/>
      <c r="C1156" s="259"/>
      <c r="D1156" s="259"/>
      <c r="E1156" s="259"/>
      <c r="F1156" s="127" t="s">
        <v>1316</v>
      </c>
      <c r="G1156" s="99">
        <v>18346.45</v>
      </c>
      <c r="H1156" s="99">
        <v>4881.55</v>
      </c>
      <c r="I1156" s="99">
        <f t="shared" si="325"/>
        <v>23228</v>
      </c>
      <c r="J1156" s="71"/>
      <c r="K1156" s="71"/>
      <c r="L1156" s="153">
        <f t="shared" si="326"/>
        <v>0</v>
      </c>
      <c r="M1156" s="153">
        <f t="shared" si="327"/>
        <v>18346.45</v>
      </c>
      <c r="N1156" s="153">
        <f t="shared" si="328"/>
        <v>4881.55</v>
      </c>
      <c r="O1156" s="153">
        <f t="shared" si="329"/>
        <v>23228</v>
      </c>
      <c r="P1156" s="99"/>
      <c r="Q1156" s="99"/>
      <c r="R1156" s="153">
        <f t="shared" si="330"/>
        <v>0</v>
      </c>
      <c r="S1156" s="119">
        <f t="shared" si="331"/>
        <v>18346.45</v>
      </c>
      <c r="T1156" s="119">
        <f t="shared" si="332"/>
        <v>4881.55</v>
      </c>
      <c r="U1156" s="154">
        <f t="shared" si="333"/>
        <v>23228</v>
      </c>
      <c r="V1156" s="68"/>
    </row>
    <row r="1157" spans="1:22" s="46" customFormat="1" ht="15.75" x14ac:dyDescent="0.25">
      <c r="A1157" s="104">
        <v>30</v>
      </c>
      <c r="B1157" s="259"/>
      <c r="C1157" s="259"/>
      <c r="D1157" s="259"/>
      <c r="E1157" s="259"/>
      <c r="F1157" s="127" t="s">
        <v>1317</v>
      </c>
      <c r="G1157" s="99">
        <v>-104462.02000000002</v>
      </c>
      <c r="H1157" s="99">
        <v>-8606.98</v>
      </c>
      <c r="I1157" s="99">
        <f t="shared" si="325"/>
        <v>-113069.00000000001</v>
      </c>
      <c r="J1157" s="71"/>
      <c r="K1157" s="71"/>
      <c r="L1157" s="153">
        <f t="shared" si="326"/>
        <v>0</v>
      </c>
      <c r="M1157" s="153">
        <f t="shared" si="327"/>
        <v>-104462.02000000002</v>
      </c>
      <c r="N1157" s="153">
        <f t="shared" si="328"/>
        <v>-8606.98</v>
      </c>
      <c r="O1157" s="153">
        <f t="shared" si="329"/>
        <v>-113069.00000000001</v>
      </c>
      <c r="P1157" s="99"/>
      <c r="Q1157" s="99"/>
      <c r="R1157" s="153">
        <f t="shared" si="330"/>
        <v>0</v>
      </c>
      <c r="S1157" s="119">
        <f t="shared" si="331"/>
        <v>-104462.02000000002</v>
      </c>
      <c r="T1157" s="119">
        <f t="shared" si="332"/>
        <v>-8606.98</v>
      </c>
      <c r="U1157" s="154">
        <f t="shared" si="333"/>
        <v>-113069.00000000001</v>
      </c>
      <c r="V1157" s="68"/>
    </row>
    <row r="1158" spans="1:22" s="46" customFormat="1" ht="15.75" x14ac:dyDescent="0.25">
      <c r="A1158" s="104">
        <v>31</v>
      </c>
      <c r="B1158" s="259"/>
      <c r="C1158" s="259"/>
      <c r="D1158" s="259"/>
      <c r="E1158" s="259"/>
      <c r="F1158" s="127" t="s">
        <v>1318</v>
      </c>
      <c r="G1158" s="99">
        <v>25234.29</v>
      </c>
      <c r="H1158" s="99">
        <v>13744.71</v>
      </c>
      <c r="I1158" s="99">
        <f t="shared" si="325"/>
        <v>38979</v>
      </c>
      <c r="J1158" s="71"/>
      <c r="K1158" s="71"/>
      <c r="L1158" s="153">
        <f t="shared" si="326"/>
        <v>0</v>
      </c>
      <c r="M1158" s="153">
        <f t="shared" si="327"/>
        <v>25234.29</v>
      </c>
      <c r="N1158" s="153">
        <f t="shared" si="328"/>
        <v>13744.71</v>
      </c>
      <c r="O1158" s="153">
        <f t="shared" si="329"/>
        <v>38979</v>
      </c>
      <c r="P1158" s="99"/>
      <c r="Q1158" s="99"/>
      <c r="R1158" s="153">
        <f t="shared" si="330"/>
        <v>0</v>
      </c>
      <c r="S1158" s="119">
        <f t="shared" si="331"/>
        <v>25234.29</v>
      </c>
      <c r="T1158" s="119">
        <f t="shared" si="332"/>
        <v>13744.71</v>
      </c>
      <c r="U1158" s="154">
        <f t="shared" si="333"/>
        <v>38979</v>
      </c>
      <c r="V1158" s="68"/>
    </row>
    <row r="1159" spans="1:22" s="46" customFormat="1" ht="15.75" x14ac:dyDescent="0.25">
      <c r="A1159" s="104">
        <v>32</v>
      </c>
      <c r="B1159" s="259"/>
      <c r="C1159" s="259"/>
      <c r="D1159" s="259"/>
      <c r="E1159" s="259"/>
      <c r="F1159" s="127" t="s">
        <v>1319</v>
      </c>
      <c r="G1159" s="99">
        <v>-85333.16</v>
      </c>
      <c r="H1159" s="99">
        <v>-21528.84</v>
      </c>
      <c r="I1159" s="99">
        <f t="shared" si="325"/>
        <v>-106862</v>
      </c>
      <c r="J1159" s="71"/>
      <c r="K1159" s="71"/>
      <c r="L1159" s="153">
        <f t="shared" si="326"/>
        <v>0</v>
      </c>
      <c r="M1159" s="153">
        <f t="shared" si="327"/>
        <v>-85333.16</v>
      </c>
      <c r="N1159" s="153">
        <f t="shared" si="328"/>
        <v>-21528.84</v>
      </c>
      <c r="O1159" s="153">
        <f t="shared" si="329"/>
        <v>-106862</v>
      </c>
      <c r="P1159" s="99"/>
      <c r="Q1159" s="99"/>
      <c r="R1159" s="153">
        <f t="shared" si="330"/>
        <v>0</v>
      </c>
      <c r="S1159" s="119">
        <f t="shared" si="331"/>
        <v>-85333.16</v>
      </c>
      <c r="T1159" s="119">
        <f t="shared" si="332"/>
        <v>-21528.84</v>
      </c>
      <c r="U1159" s="154">
        <f t="shared" si="333"/>
        <v>-106862</v>
      </c>
      <c r="V1159" s="68"/>
    </row>
    <row r="1160" spans="1:22" s="46" customFormat="1" ht="15.75" x14ac:dyDescent="0.25">
      <c r="A1160" s="104">
        <v>33</v>
      </c>
      <c r="B1160" s="259"/>
      <c r="C1160" s="259"/>
      <c r="D1160" s="259"/>
      <c r="E1160" s="259"/>
      <c r="F1160" s="127" t="s">
        <v>1320</v>
      </c>
      <c r="G1160" s="99">
        <v>78040.42</v>
      </c>
      <c r="H1160" s="99">
        <v>-5775.4199999999983</v>
      </c>
      <c r="I1160" s="99">
        <f t="shared" si="325"/>
        <v>72265</v>
      </c>
      <c r="J1160" s="71"/>
      <c r="K1160" s="71"/>
      <c r="L1160" s="153">
        <f t="shared" si="326"/>
        <v>0</v>
      </c>
      <c r="M1160" s="153">
        <f t="shared" si="327"/>
        <v>78040.42</v>
      </c>
      <c r="N1160" s="153">
        <f t="shared" si="328"/>
        <v>-5775.4199999999983</v>
      </c>
      <c r="O1160" s="153">
        <f t="shared" si="329"/>
        <v>72265</v>
      </c>
      <c r="P1160" s="99"/>
      <c r="Q1160" s="99"/>
      <c r="R1160" s="153">
        <f t="shared" si="330"/>
        <v>0</v>
      </c>
      <c r="S1160" s="119">
        <f t="shared" si="331"/>
        <v>78040.42</v>
      </c>
      <c r="T1160" s="119">
        <f t="shared" si="332"/>
        <v>-5775.4199999999983</v>
      </c>
      <c r="U1160" s="154">
        <f t="shared" si="333"/>
        <v>72265</v>
      </c>
      <c r="V1160" s="68"/>
    </row>
    <row r="1161" spans="1:22" s="46" customFormat="1" ht="15.75" x14ac:dyDescent="0.25">
      <c r="A1161" s="104">
        <v>34</v>
      </c>
      <c r="B1161" s="259"/>
      <c r="C1161" s="259"/>
      <c r="D1161" s="259"/>
      <c r="E1161" s="259"/>
      <c r="F1161" s="127" t="s">
        <v>1321</v>
      </c>
      <c r="G1161" s="99">
        <v>15102.240000000003</v>
      </c>
      <c r="H1161" s="99">
        <v>1311.7600000000002</v>
      </c>
      <c r="I1161" s="99">
        <f t="shared" si="325"/>
        <v>16414.000000000004</v>
      </c>
      <c r="J1161" s="71"/>
      <c r="K1161" s="71"/>
      <c r="L1161" s="153">
        <f t="shared" si="326"/>
        <v>0</v>
      </c>
      <c r="M1161" s="153">
        <f t="shared" si="327"/>
        <v>15102.240000000003</v>
      </c>
      <c r="N1161" s="153">
        <f t="shared" si="328"/>
        <v>1311.7600000000002</v>
      </c>
      <c r="O1161" s="153">
        <f t="shared" si="329"/>
        <v>16414.000000000004</v>
      </c>
      <c r="P1161" s="99"/>
      <c r="Q1161" s="99"/>
      <c r="R1161" s="153">
        <f t="shared" si="330"/>
        <v>0</v>
      </c>
      <c r="S1161" s="119">
        <f t="shared" si="331"/>
        <v>15102.240000000003</v>
      </c>
      <c r="T1161" s="119">
        <f t="shared" si="332"/>
        <v>1311.7600000000002</v>
      </c>
      <c r="U1161" s="154">
        <f t="shared" si="333"/>
        <v>16414.000000000004</v>
      </c>
      <c r="V1161" s="68"/>
    </row>
    <row r="1162" spans="1:22" s="46" customFormat="1" ht="15.75" x14ac:dyDescent="0.25">
      <c r="A1162" s="104">
        <v>35</v>
      </c>
      <c r="B1162" s="259"/>
      <c r="C1162" s="259"/>
      <c r="D1162" s="259"/>
      <c r="E1162" s="259"/>
      <c r="F1162" s="127" t="s">
        <v>1322</v>
      </c>
      <c r="G1162" s="99">
        <v>-169711.96000000002</v>
      </c>
      <c r="H1162" s="99">
        <v>-36496.04</v>
      </c>
      <c r="I1162" s="99">
        <f t="shared" si="325"/>
        <v>-206208.00000000003</v>
      </c>
      <c r="J1162" s="71"/>
      <c r="K1162" s="71"/>
      <c r="L1162" s="153">
        <f t="shared" si="326"/>
        <v>0</v>
      </c>
      <c r="M1162" s="153">
        <f t="shared" si="327"/>
        <v>-169711.96000000002</v>
      </c>
      <c r="N1162" s="153">
        <f t="shared" si="328"/>
        <v>-36496.04</v>
      </c>
      <c r="O1162" s="153">
        <f t="shared" si="329"/>
        <v>-206208.00000000003</v>
      </c>
      <c r="P1162" s="99"/>
      <c r="Q1162" s="99"/>
      <c r="R1162" s="153">
        <f t="shared" si="330"/>
        <v>0</v>
      </c>
      <c r="S1162" s="119">
        <f t="shared" si="331"/>
        <v>-169711.96000000002</v>
      </c>
      <c r="T1162" s="119">
        <f t="shared" si="332"/>
        <v>-36496.04</v>
      </c>
      <c r="U1162" s="154">
        <f t="shared" si="333"/>
        <v>-206208.00000000003</v>
      </c>
      <c r="V1162" s="68"/>
    </row>
    <row r="1163" spans="1:22" s="46" customFormat="1" ht="15.75" x14ac:dyDescent="0.25">
      <c r="A1163" s="104">
        <v>36</v>
      </c>
      <c r="B1163" s="259"/>
      <c r="C1163" s="259"/>
      <c r="D1163" s="259"/>
      <c r="E1163" s="259"/>
      <c r="F1163" s="127" t="s">
        <v>1323</v>
      </c>
      <c r="G1163" s="99">
        <v>0</v>
      </c>
      <c r="H1163" s="99">
        <v>0</v>
      </c>
      <c r="I1163" s="99">
        <f t="shared" si="325"/>
        <v>0</v>
      </c>
      <c r="J1163" s="71"/>
      <c r="K1163" s="71"/>
      <c r="L1163" s="153">
        <f t="shared" si="326"/>
        <v>0</v>
      </c>
      <c r="M1163" s="153">
        <f t="shared" si="327"/>
        <v>0</v>
      </c>
      <c r="N1163" s="153">
        <f t="shared" si="328"/>
        <v>0</v>
      </c>
      <c r="O1163" s="153">
        <f t="shared" si="329"/>
        <v>0</v>
      </c>
      <c r="P1163" s="99"/>
      <c r="Q1163" s="99"/>
      <c r="R1163" s="153">
        <f t="shared" si="330"/>
        <v>0</v>
      </c>
      <c r="S1163" s="119">
        <f t="shared" si="331"/>
        <v>0</v>
      </c>
      <c r="T1163" s="119">
        <f t="shared" si="332"/>
        <v>0</v>
      </c>
      <c r="U1163" s="154">
        <f t="shared" si="333"/>
        <v>0</v>
      </c>
      <c r="V1163" s="68"/>
    </row>
    <row r="1164" spans="1:22" s="46" customFormat="1" ht="15.75" x14ac:dyDescent="0.25">
      <c r="A1164" s="104">
        <v>37</v>
      </c>
      <c r="B1164" s="259"/>
      <c r="C1164" s="259"/>
      <c r="D1164" s="259"/>
      <c r="E1164" s="259"/>
      <c r="F1164" s="127" t="s">
        <v>1324</v>
      </c>
      <c r="G1164" s="99">
        <v>-11734.610000000004</v>
      </c>
      <c r="H1164" s="99">
        <v>-1335.3899999999999</v>
      </c>
      <c r="I1164" s="99">
        <f t="shared" si="325"/>
        <v>-13070.000000000004</v>
      </c>
      <c r="J1164" s="71"/>
      <c r="K1164" s="71"/>
      <c r="L1164" s="153">
        <f t="shared" si="326"/>
        <v>0</v>
      </c>
      <c r="M1164" s="153">
        <f t="shared" si="327"/>
        <v>-11734.610000000004</v>
      </c>
      <c r="N1164" s="153">
        <f t="shared" si="328"/>
        <v>-1335.3899999999999</v>
      </c>
      <c r="O1164" s="153">
        <f t="shared" si="329"/>
        <v>-13070.000000000004</v>
      </c>
      <c r="P1164" s="99"/>
      <c r="Q1164" s="99"/>
      <c r="R1164" s="153">
        <f t="shared" si="330"/>
        <v>0</v>
      </c>
      <c r="S1164" s="119">
        <f t="shared" si="331"/>
        <v>-11734.610000000004</v>
      </c>
      <c r="T1164" s="119">
        <f t="shared" si="332"/>
        <v>-1335.3899999999999</v>
      </c>
      <c r="U1164" s="154">
        <f t="shared" si="333"/>
        <v>-13070.000000000004</v>
      </c>
      <c r="V1164" s="68"/>
    </row>
    <row r="1165" spans="1:22" s="46" customFormat="1" ht="15.75" x14ac:dyDescent="0.25">
      <c r="A1165" s="104">
        <v>38</v>
      </c>
      <c r="B1165" s="259"/>
      <c r="C1165" s="259"/>
      <c r="D1165" s="259"/>
      <c r="E1165" s="259"/>
      <c r="F1165" s="127" t="s">
        <v>1325</v>
      </c>
      <c r="G1165" s="99">
        <v>13889.62</v>
      </c>
      <c r="H1165" s="99">
        <v>3949.3799999999997</v>
      </c>
      <c r="I1165" s="99">
        <f t="shared" si="325"/>
        <v>17839</v>
      </c>
      <c r="J1165" s="71"/>
      <c r="K1165" s="71"/>
      <c r="L1165" s="153">
        <f t="shared" si="326"/>
        <v>0</v>
      </c>
      <c r="M1165" s="153">
        <f t="shared" si="327"/>
        <v>13889.62</v>
      </c>
      <c r="N1165" s="153">
        <f t="shared" si="328"/>
        <v>3949.3799999999997</v>
      </c>
      <c r="O1165" s="153">
        <f t="shared" si="329"/>
        <v>17839</v>
      </c>
      <c r="P1165" s="99"/>
      <c r="Q1165" s="99"/>
      <c r="R1165" s="153">
        <f t="shared" si="330"/>
        <v>0</v>
      </c>
      <c r="S1165" s="119">
        <f t="shared" si="331"/>
        <v>13889.62</v>
      </c>
      <c r="T1165" s="119">
        <f t="shared" si="332"/>
        <v>3949.3799999999997</v>
      </c>
      <c r="U1165" s="154">
        <f t="shared" si="333"/>
        <v>17839</v>
      </c>
      <c r="V1165" s="68"/>
    </row>
    <row r="1166" spans="1:22" s="46" customFormat="1" ht="15.75" x14ac:dyDescent="0.25">
      <c r="A1166" s="104">
        <v>39</v>
      </c>
      <c r="B1166" s="260"/>
      <c r="C1166" s="260"/>
      <c r="D1166" s="260"/>
      <c r="E1166" s="260"/>
      <c r="F1166" s="127" t="s">
        <v>1326</v>
      </c>
      <c r="G1166" s="99">
        <v>20101.329999999998</v>
      </c>
      <c r="H1166" s="99">
        <v>740.67</v>
      </c>
      <c r="I1166" s="99">
        <f t="shared" si="325"/>
        <v>20841.999999999996</v>
      </c>
      <c r="J1166" s="71"/>
      <c r="K1166" s="71"/>
      <c r="L1166" s="153">
        <f t="shared" si="326"/>
        <v>0</v>
      </c>
      <c r="M1166" s="153">
        <f t="shared" si="327"/>
        <v>20101.329999999998</v>
      </c>
      <c r="N1166" s="153">
        <f t="shared" si="328"/>
        <v>740.67</v>
      </c>
      <c r="O1166" s="153">
        <f t="shared" si="329"/>
        <v>20841.999999999996</v>
      </c>
      <c r="P1166" s="99"/>
      <c r="Q1166" s="99"/>
      <c r="R1166" s="153">
        <f t="shared" si="330"/>
        <v>0</v>
      </c>
      <c r="S1166" s="119">
        <f t="shared" si="331"/>
        <v>20101.329999999998</v>
      </c>
      <c r="T1166" s="119">
        <f t="shared" si="332"/>
        <v>740.67</v>
      </c>
      <c r="U1166" s="154">
        <f t="shared" si="333"/>
        <v>20841.999999999996</v>
      </c>
      <c r="V1166" s="68"/>
    </row>
    <row r="1167" spans="1:22" s="162" customFormat="1" ht="15.75" x14ac:dyDescent="0.25">
      <c r="A1167" s="290" t="s">
        <v>43</v>
      </c>
      <c r="B1167" s="291"/>
      <c r="C1167" s="291"/>
      <c r="D1167" s="291"/>
      <c r="E1167" s="292"/>
      <c r="F1167" s="143">
        <f>A1166</f>
        <v>39</v>
      </c>
      <c r="G1167" s="160">
        <f>SUM(G1128:G1166)</f>
        <v>336178.16</v>
      </c>
      <c r="H1167" s="160">
        <f t="shared" ref="H1167:U1167" si="335">SUM(H1128:H1166)</f>
        <v>55809.84</v>
      </c>
      <c r="I1167" s="160">
        <f t="shared" si="335"/>
        <v>391988</v>
      </c>
      <c r="J1167" s="160">
        <f t="shared" si="335"/>
        <v>0</v>
      </c>
      <c r="K1167" s="160">
        <f t="shared" si="335"/>
        <v>0</v>
      </c>
      <c r="L1167" s="160">
        <f t="shared" si="335"/>
        <v>0</v>
      </c>
      <c r="M1167" s="160">
        <f t="shared" si="335"/>
        <v>336178.16</v>
      </c>
      <c r="N1167" s="160">
        <f t="shared" si="335"/>
        <v>55809.84</v>
      </c>
      <c r="O1167" s="160">
        <f t="shared" si="335"/>
        <v>391988</v>
      </c>
      <c r="P1167" s="160">
        <f t="shared" si="335"/>
        <v>0</v>
      </c>
      <c r="Q1167" s="160">
        <f t="shared" si="335"/>
        <v>0</v>
      </c>
      <c r="R1167" s="160">
        <f t="shared" si="335"/>
        <v>0</v>
      </c>
      <c r="S1167" s="160">
        <f t="shared" si="335"/>
        <v>336178.16</v>
      </c>
      <c r="T1167" s="160">
        <f t="shared" si="335"/>
        <v>55809.84</v>
      </c>
      <c r="U1167" s="160">
        <f t="shared" si="335"/>
        <v>391988</v>
      </c>
      <c r="V1167" s="161"/>
    </row>
    <row r="1168" spans="1:22" s="46" customFormat="1" ht="15.75" x14ac:dyDescent="0.25">
      <c r="A1168" s="104">
        <v>1</v>
      </c>
      <c r="B1168" s="341" t="s">
        <v>1216</v>
      </c>
      <c r="C1168" s="341" t="s">
        <v>1217</v>
      </c>
      <c r="D1168" s="341" t="s">
        <v>1217</v>
      </c>
      <c r="E1168" s="341" t="s">
        <v>5577</v>
      </c>
      <c r="F1168" s="127" t="s">
        <v>1327</v>
      </c>
      <c r="G1168" s="99">
        <v>0</v>
      </c>
      <c r="H1168" s="99">
        <v>0</v>
      </c>
      <c r="I1168" s="99">
        <f t="shared" si="325"/>
        <v>0</v>
      </c>
      <c r="J1168" s="71"/>
      <c r="K1168" s="71"/>
      <c r="L1168" s="153">
        <f t="shared" si="326"/>
        <v>0</v>
      </c>
      <c r="M1168" s="153">
        <f t="shared" si="327"/>
        <v>0</v>
      </c>
      <c r="N1168" s="153">
        <f t="shared" si="328"/>
        <v>0</v>
      </c>
      <c r="O1168" s="153">
        <f t="shared" si="329"/>
        <v>0</v>
      </c>
      <c r="P1168" s="99"/>
      <c r="Q1168" s="99"/>
      <c r="R1168" s="153">
        <f t="shared" si="330"/>
        <v>0</v>
      </c>
      <c r="S1168" s="119">
        <f t="shared" si="331"/>
        <v>0</v>
      </c>
      <c r="T1168" s="119">
        <f t="shared" si="332"/>
        <v>0</v>
      </c>
      <c r="U1168" s="154">
        <f t="shared" si="333"/>
        <v>0</v>
      </c>
      <c r="V1168" s="68"/>
    </row>
    <row r="1169" spans="1:22" s="46" customFormat="1" ht="15.75" x14ac:dyDescent="0.25">
      <c r="A1169" s="104">
        <v>2</v>
      </c>
      <c r="B1169" s="342"/>
      <c r="C1169" s="342"/>
      <c r="D1169" s="342"/>
      <c r="E1169" s="342"/>
      <c r="F1169" s="127" t="s">
        <v>1328</v>
      </c>
      <c r="G1169" s="99">
        <v>0</v>
      </c>
      <c r="H1169" s="99">
        <v>0</v>
      </c>
      <c r="I1169" s="99">
        <f t="shared" si="325"/>
        <v>0</v>
      </c>
      <c r="J1169" s="71"/>
      <c r="K1169" s="71"/>
      <c r="L1169" s="153">
        <f t="shared" si="326"/>
        <v>0</v>
      </c>
      <c r="M1169" s="153">
        <f t="shared" si="327"/>
        <v>0</v>
      </c>
      <c r="N1169" s="153">
        <f t="shared" si="328"/>
        <v>0</v>
      </c>
      <c r="O1169" s="153">
        <f t="shared" si="329"/>
        <v>0</v>
      </c>
      <c r="P1169" s="99"/>
      <c r="Q1169" s="99"/>
      <c r="R1169" s="153">
        <f t="shared" si="330"/>
        <v>0</v>
      </c>
      <c r="S1169" s="119">
        <f t="shared" si="331"/>
        <v>0</v>
      </c>
      <c r="T1169" s="119">
        <f t="shared" si="332"/>
        <v>0</v>
      </c>
      <c r="U1169" s="154">
        <f t="shared" si="333"/>
        <v>0</v>
      </c>
      <c r="V1169" s="68"/>
    </row>
    <row r="1170" spans="1:22" s="46" customFormat="1" ht="15.75" x14ac:dyDescent="0.25">
      <c r="A1170" s="104">
        <v>3</v>
      </c>
      <c r="B1170" s="342"/>
      <c r="C1170" s="342"/>
      <c r="D1170" s="342"/>
      <c r="E1170" s="342"/>
      <c r="F1170" s="127" t="s">
        <v>1329</v>
      </c>
      <c r="G1170" s="99">
        <v>0</v>
      </c>
      <c r="H1170" s="99">
        <v>0</v>
      </c>
      <c r="I1170" s="99">
        <f t="shared" si="325"/>
        <v>0</v>
      </c>
      <c r="J1170" s="71"/>
      <c r="K1170" s="71"/>
      <c r="L1170" s="153">
        <f t="shared" si="326"/>
        <v>0</v>
      </c>
      <c r="M1170" s="153">
        <f t="shared" si="327"/>
        <v>0</v>
      </c>
      <c r="N1170" s="153">
        <f t="shared" si="328"/>
        <v>0</v>
      </c>
      <c r="O1170" s="153">
        <f t="shared" si="329"/>
        <v>0</v>
      </c>
      <c r="P1170" s="99"/>
      <c r="Q1170" s="99"/>
      <c r="R1170" s="153">
        <f t="shared" si="330"/>
        <v>0</v>
      </c>
      <c r="S1170" s="119">
        <f t="shared" si="331"/>
        <v>0</v>
      </c>
      <c r="T1170" s="119">
        <f t="shared" si="332"/>
        <v>0</v>
      </c>
      <c r="U1170" s="154">
        <f t="shared" si="333"/>
        <v>0</v>
      </c>
      <c r="V1170" s="68"/>
    </row>
    <row r="1171" spans="1:22" s="46" customFormat="1" ht="15.75" x14ac:dyDescent="0.25">
      <c r="A1171" s="104">
        <v>4</v>
      </c>
      <c r="B1171" s="342"/>
      <c r="C1171" s="342"/>
      <c r="D1171" s="342"/>
      <c r="E1171" s="342"/>
      <c r="F1171" s="127" t="s">
        <v>1330</v>
      </c>
      <c r="G1171" s="99">
        <v>0</v>
      </c>
      <c r="H1171" s="99">
        <v>0</v>
      </c>
      <c r="I1171" s="99">
        <f t="shared" ref="I1171:I1234" si="336">+G1171+H1171</f>
        <v>0</v>
      </c>
      <c r="J1171" s="71"/>
      <c r="K1171" s="71"/>
      <c r="L1171" s="153">
        <f t="shared" si="326"/>
        <v>0</v>
      </c>
      <c r="M1171" s="153">
        <f t="shared" si="327"/>
        <v>0</v>
      </c>
      <c r="N1171" s="153">
        <f t="shared" si="328"/>
        <v>0</v>
      </c>
      <c r="O1171" s="153">
        <f t="shared" si="329"/>
        <v>0</v>
      </c>
      <c r="P1171" s="99"/>
      <c r="Q1171" s="99"/>
      <c r="R1171" s="153">
        <f t="shared" si="330"/>
        <v>0</v>
      </c>
      <c r="S1171" s="119">
        <f t="shared" si="331"/>
        <v>0</v>
      </c>
      <c r="T1171" s="119">
        <f t="shared" si="332"/>
        <v>0</v>
      </c>
      <c r="U1171" s="154">
        <f t="shared" si="333"/>
        <v>0</v>
      </c>
      <c r="V1171" s="68"/>
    </row>
    <row r="1172" spans="1:22" s="46" customFormat="1" ht="15.75" x14ac:dyDescent="0.25">
      <c r="A1172" s="104">
        <v>5</v>
      </c>
      <c r="B1172" s="342"/>
      <c r="C1172" s="342"/>
      <c r="D1172" s="342"/>
      <c r="E1172" s="342"/>
      <c r="F1172" s="127" t="s">
        <v>1331</v>
      </c>
      <c r="G1172" s="99">
        <v>0</v>
      </c>
      <c r="H1172" s="99">
        <v>0</v>
      </c>
      <c r="I1172" s="99">
        <f t="shared" si="336"/>
        <v>0</v>
      </c>
      <c r="J1172" s="71"/>
      <c r="K1172" s="71"/>
      <c r="L1172" s="153">
        <f t="shared" si="326"/>
        <v>0</v>
      </c>
      <c r="M1172" s="153">
        <f t="shared" si="327"/>
        <v>0</v>
      </c>
      <c r="N1172" s="153">
        <f t="shared" si="328"/>
        <v>0</v>
      </c>
      <c r="O1172" s="153">
        <f t="shared" si="329"/>
        <v>0</v>
      </c>
      <c r="P1172" s="99"/>
      <c r="Q1172" s="99"/>
      <c r="R1172" s="153">
        <f t="shared" si="330"/>
        <v>0</v>
      </c>
      <c r="S1172" s="119">
        <f t="shared" si="331"/>
        <v>0</v>
      </c>
      <c r="T1172" s="119">
        <f t="shared" si="332"/>
        <v>0</v>
      </c>
      <c r="U1172" s="154">
        <f t="shared" si="333"/>
        <v>0</v>
      </c>
      <c r="V1172" s="68"/>
    </row>
    <row r="1173" spans="1:22" s="46" customFormat="1" ht="15.75" x14ac:dyDescent="0.25">
      <c r="A1173" s="104">
        <v>6</v>
      </c>
      <c r="B1173" s="342"/>
      <c r="C1173" s="342"/>
      <c r="D1173" s="342"/>
      <c r="E1173" s="342"/>
      <c r="F1173" s="127" t="s">
        <v>1332</v>
      </c>
      <c r="G1173" s="99">
        <v>0</v>
      </c>
      <c r="H1173" s="99">
        <v>0</v>
      </c>
      <c r="I1173" s="99">
        <f t="shared" si="336"/>
        <v>0</v>
      </c>
      <c r="J1173" s="71"/>
      <c r="K1173" s="71"/>
      <c r="L1173" s="153">
        <f t="shared" si="326"/>
        <v>0</v>
      </c>
      <c r="M1173" s="153">
        <f t="shared" si="327"/>
        <v>0</v>
      </c>
      <c r="N1173" s="153">
        <f t="shared" si="328"/>
        <v>0</v>
      </c>
      <c r="O1173" s="153">
        <f t="shared" si="329"/>
        <v>0</v>
      </c>
      <c r="P1173" s="99"/>
      <c r="Q1173" s="99"/>
      <c r="R1173" s="153">
        <f t="shared" si="330"/>
        <v>0</v>
      </c>
      <c r="S1173" s="119">
        <f t="shared" si="331"/>
        <v>0</v>
      </c>
      <c r="T1173" s="119">
        <f t="shared" si="332"/>
        <v>0</v>
      </c>
      <c r="U1173" s="154">
        <f t="shared" si="333"/>
        <v>0</v>
      </c>
      <c r="V1173" s="68"/>
    </row>
    <row r="1174" spans="1:22" s="46" customFormat="1" ht="15.75" x14ac:dyDescent="0.25">
      <c r="A1174" s="104">
        <v>7</v>
      </c>
      <c r="B1174" s="342"/>
      <c r="C1174" s="342"/>
      <c r="D1174" s="342"/>
      <c r="E1174" s="342"/>
      <c r="F1174" s="127" t="s">
        <v>1333</v>
      </c>
      <c r="G1174" s="99">
        <v>16108.53</v>
      </c>
      <c r="H1174" s="99">
        <v>1513.47</v>
      </c>
      <c r="I1174" s="99">
        <f t="shared" si="336"/>
        <v>17622</v>
      </c>
      <c r="J1174" s="71"/>
      <c r="K1174" s="71"/>
      <c r="L1174" s="153">
        <f t="shared" si="326"/>
        <v>0</v>
      </c>
      <c r="M1174" s="153">
        <f t="shared" si="327"/>
        <v>16108.53</v>
      </c>
      <c r="N1174" s="153">
        <f t="shared" si="328"/>
        <v>1513.47</v>
      </c>
      <c r="O1174" s="153">
        <f t="shared" si="329"/>
        <v>17622</v>
      </c>
      <c r="P1174" s="99"/>
      <c r="Q1174" s="99"/>
      <c r="R1174" s="153">
        <f t="shared" si="330"/>
        <v>0</v>
      </c>
      <c r="S1174" s="119">
        <f t="shared" si="331"/>
        <v>16108.53</v>
      </c>
      <c r="T1174" s="119">
        <f t="shared" si="332"/>
        <v>1513.47</v>
      </c>
      <c r="U1174" s="154">
        <f t="shared" si="333"/>
        <v>17622</v>
      </c>
      <c r="V1174" s="68"/>
    </row>
    <row r="1175" spans="1:22" s="46" customFormat="1" ht="15.75" x14ac:dyDescent="0.25">
      <c r="A1175" s="104">
        <v>8</v>
      </c>
      <c r="B1175" s="342"/>
      <c r="C1175" s="342"/>
      <c r="D1175" s="342"/>
      <c r="E1175" s="342"/>
      <c r="F1175" s="127" t="s">
        <v>1334</v>
      </c>
      <c r="G1175" s="99">
        <v>8384.2999999999993</v>
      </c>
      <c r="H1175" s="99">
        <v>806.7</v>
      </c>
      <c r="I1175" s="99">
        <f t="shared" si="336"/>
        <v>9191</v>
      </c>
      <c r="J1175" s="71"/>
      <c r="K1175" s="71"/>
      <c r="L1175" s="153">
        <f t="shared" si="326"/>
        <v>0</v>
      </c>
      <c r="M1175" s="153">
        <f t="shared" si="327"/>
        <v>8384.2999999999993</v>
      </c>
      <c r="N1175" s="153">
        <f t="shared" si="328"/>
        <v>806.7</v>
      </c>
      <c r="O1175" s="153">
        <f t="shared" si="329"/>
        <v>9191</v>
      </c>
      <c r="P1175" s="99"/>
      <c r="Q1175" s="99"/>
      <c r="R1175" s="153">
        <f t="shared" si="330"/>
        <v>0</v>
      </c>
      <c r="S1175" s="119">
        <f t="shared" si="331"/>
        <v>8384.2999999999993</v>
      </c>
      <c r="T1175" s="119">
        <f t="shared" si="332"/>
        <v>806.7</v>
      </c>
      <c r="U1175" s="154">
        <f t="shared" si="333"/>
        <v>9191</v>
      </c>
      <c r="V1175" s="68"/>
    </row>
    <row r="1176" spans="1:22" s="46" customFormat="1" ht="15.75" x14ac:dyDescent="0.25">
      <c r="A1176" s="104">
        <v>9</v>
      </c>
      <c r="B1176" s="342"/>
      <c r="C1176" s="342"/>
      <c r="D1176" s="342"/>
      <c r="E1176" s="342"/>
      <c r="F1176" s="127" t="s">
        <v>1335</v>
      </c>
      <c r="G1176" s="99">
        <v>74114.39</v>
      </c>
      <c r="H1176" s="99">
        <v>6818.6100000000006</v>
      </c>
      <c r="I1176" s="99">
        <f t="shared" si="336"/>
        <v>80933</v>
      </c>
      <c r="J1176" s="71"/>
      <c r="K1176" s="71"/>
      <c r="L1176" s="153">
        <f t="shared" si="326"/>
        <v>0</v>
      </c>
      <c r="M1176" s="153">
        <f t="shared" si="327"/>
        <v>74114.39</v>
      </c>
      <c r="N1176" s="153">
        <f t="shared" si="328"/>
        <v>6818.6100000000006</v>
      </c>
      <c r="O1176" s="153">
        <f t="shared" si="329"/>
        <v>80933</v>
      </c>
      <c r="P1176" s="99"/>
      <c r="Q1176" s="99"/>
      <c r="R1176" s="153">
        <f t="shared" si="330"/>
        <v>0</v>
      </c>
      <c r="S1176" s="119">
        <f t="shared" si="331"/>
        <v>74114.39</v>
      </c>
      <c r="T1176" s="119">
        <f t="shared" si="332"/>
        <v>6818.6100000000006</v>
      </c>
      <c r="U1176" s="154">
        <f t="shared" si="333"/>
        <v>80933</v>
      </c>
      <c r="V1176" s="68"/>
    </row>
    <row r="1177" spans="1:22" s="46" customFormat="1" ht="15.75" x14ac:dyDescent="0.25">
      <c r="A1177" s="104">
        <v>10</v>
      </c>
      <c r="B1177" s="342"/>
      <c r="C1177" s="342"/>
      <c r="D1177" s="342"/>
      <c r="E1177" s="342"/>
      <c r="F1177" s="127" t="s">
        <v>1336</v>
      </c>
      <c r="G1177" s="99">
        <v>46859.709999999992</v>
      </c>
      <c r="H1177" s="99">
        <v>4463.29</v>
      </c>
      <c r="I1177" s="99">
        <f t="shared" si="336"/>
        <v>51322.999999999993</v>
      </c>
      <c r="J1177" s="71"/>
      <c r="K1177" s="71"/>
      <c r="L1177" s="153">
        <f t="shared" si="326"/>
        <v>0</v>
      </c>
      <c r="M1177" s="153">
        <f t="shared" si="327"/>
        <v>46859.709999999992</v>
      </c>
      <c r="N1177" s="153">
        <f t="shared" si="328"/>
        <v>4463.29</v>
      </c>
      <c r="O1177" s="153">
        <f t="shared" si="329"/>
        <v>51322.999999999993</v>
      </c>
      <c r="P1177" s="99"/>
      <c r="Q1177" s="99"/>
      <c r="R1177" s="153">
        <f t="shared" si="330"/>
        <v>0</v>
      </c>
      <c r="S1177" s="119">
        <f t="shared" si="331"/>
        <v>46859.709999999992</v>
      </c>
      <c r="T1177" s="119">
        <f t="shared" si="332"/>
        <v>4463.29</v>
      </c>
      <c r="U1177" s="154">
        <f t="shared" si="333"/>
        <v>51322.999999999993</v>
      </c>
      <c r="V1177" s="68"/>
    </row>
    <row r="1178" spans="1:22" s="46" customFormat="1" ht="15.75" x14ac:dyDescent="0.25">
      <c r="A1178" s="104">
        <v>11</v>
      </c>
      <c r="B1178" s="342"/>
      <c r="C1178" s="342"/>
      <c r="D1178" s="342"/>
      <c r="E1178" s="342"/>
      <c r="F1178" s="127" t="s">
        <v>1337</v>
      </c>
      <c r="G1178" s="99">
        <v>21492.240000000002</v>
      </c>
      <c r="H1178" s="99">
        <v>2116.7600000000002</v>
      </c>
      <c r="I1178" s="99">
        <f t="shared" si="336"/>
        <v>23609</v>
      </c>
      <c r="J1178" s="71"/>
      <c r="K1178" s="71"/>
      <c r="L1178" s="153">
        <f t="shared" si="326"/>
        <v>0</v>
      </c>
      <c r="M1178" s="153">
        <f t="shared" si="327"/>
        <v>21492.240000000002</v>
      </c>
      <c r="N1178" s="153">
        <f t="shared" si="328"/>
        <v>2116.7600000000002</v>
      </c>
      <c r="O1178" s="153">
        <f t="shared" si="329"/>
        <v>23609</v>
      </c>
      <c r="P1178" s="99"/>
      <c r="Q1178" s="99"/>
      <c r="R1178" s="153">
        <f t="shared" si="330"/>
        <v>0</v>
      </c>
      <c r="S1178" s="119">
        <f t="shared" si="331"/>
        <v>21492.240000000002</v>
      </c>
      <c r="T1178" s="119">
        <f t="shared" si="332"/>
        <v>2116.7600000000002</v>
      </c>
      <c r="U1178" s="154">
        <f t="shared" si="333"/>
        <v>23609</v>
      </c>
      <c r="V1178" s="68"/>
    </row>
    <row r="1179" spans="1:22" s="46" customFormat="1" ht="15.75" x14ac:dyDescent="0.25">
      <c r="A1179" s="104">
        <v>12</v>
      </c>
      <c r="B1179" s="342"/>
      <c r="C1179" s="342"/>
      <c r="D1179" s="342"/>
      <c r="E1179" s="342"/>
      <c r="F1179" s="127" t="s">
        <v>1338</v>
      </c>
      <c r="G1179" s="99">
        <v>58226.67</v>
      </c>
      <c r="H1179" s="99">
        <v>5872.33</v>
      </c>
      <c r="I1179" s="99">
        <f t="shared" si="336"/>
        <v>64099</v>
      </c>
      <c r="J1179" s="71"/>
      <c r="K1179" s="71"/>
      <c r="L1179" s="153">
        <f t="shared" si="326"/>
        <v>0</v>
      </c>
      <c r="M1179" s="153">
        <f t="shared" si="327"/>
        <v>58226.67</v>
      </c>
      <c r="N1179" s="153">
        <f t="shared" si="328"/>
        <v>5872.33</v>
      </c>
      <c r="O1179" s="153">
        <f t="shared" si="329"/>
        <v>64099</v>
      </c>
      <c r="P1179" s="99"/>
      <c r="Q1179" s="99"/>
      <c r="R1179" s="153">
        <f t="shared" si="330"/>
        <v>0</v>
      </c>
      <c r="S1179" s="119">
        <f t="shared" si="331"/>
        <v>58226.67</v>
      </c>
      <c r="T1179" s="119">
        <f t="shared" si="332"/>
        <v>5872.33</v>
      </c>
      <c r="U1179" s="154">
        <f t="shared" si="333"/>
        <v>64099</v>
      </c>
      <c r="V1179" s="68"/>
    </row>
    <row r="1180" spans="1:22" s="46" customFormat="1" ht="15.75" x14ac:dyDescent="0.25">
      <c r="A1180" s="104">
        <v>13</v>
      </c>
      <c r="B1180" s="342"/>
      <c r="C1180" s="342"/>
      <c r="D1180" s="342"/>
      <c r="E1180" s="342"/>
      <c r="F1180" s="127" t="s">
        <v>1339</v>
      </c>
      <c r="G1180" s="99">
        <v>13586.130000000003</v>
      </c>
      <c r="H1180" s="99">
        <v>1405.87</v>
      </c>
      <c r="I1180" s="99">
        <f t="shared" si="336"/>
        <v>14992.000000000004</v>
      </c>
      <c r="J1180" s="71"/>
      <c r="K1180" s="71"/>
      <c r="L1180" s="153">
        <f t="shared" si="326"/>
        <v>0</v>
      </c>
      <c r="M1180" s="153">
        <f t="shared" si="327"/>
        <v>13586.130000000003</v>
      </c>
      <c r="N1180" s="153">
        <f t="shared" si="328"/>
        <v>1405.87</v>
      </c>
      <c r="O1180" s="153">
        <f t="shared" si="329"/>
        <v>14992.000000000004</v>
      </c>
      <c r="P1180" s="99"/>
      <c r="Q1180" s="99"/>
      <c r="R1180" s="153">
        <f t="shared" si="330"/>
        <v>0</v>
      </c>
      <c r="S1180" s="119">
        <f t="shared" si="331"/>
        <v>13586.130000000003</v>
      </c>
      <c r="T1180" s="119">
        <f t="shared" si="332"/>
        <v>1405.87</v>
      </c>
      <c r="U1180" s="154">
        <f t="shared" si="333"/>
        <v>14992.000000000004</v>
      </c>
      <c r="V1180" s="68"/>
    </row>
    <row r="1181" spans="1:22" s="46" customFormat="1" ht="15.75" x14ac:dyDescent="0.25">
      <c r="A1181" s="104">
        <v>14</v>
      </c>
      <c r="B1181" s="342"/>
      <c r="C1181" s="342"/>
      <c r="D1181" s="342"/>
      <c r="E1181" s="342"/>
      <c r="F1181" s="127" t="s">
        <v>1340</v>
      </c>
      <c r="G1181" s="99">
        <v>24692.71</v>
      </c>
      <c r="H1181" s="99">
        <v>1837.2900000000002</v>
      </c>
      <c r="I1181" s="99">
        <f t="shared" si="336"/>
        <v>26530</v>
      </c>
      <c r="J1181" s="71"/>
      <c r="K1181" s="71"/>
      <c r="L1181" s="153">
        <f t="shared" si="326"/>
        <v>0</v>
      </c>
      <c r="M1181" s="153">
        <f t="shared" si="327"/>
        <v>24692.71</v>
      </c>
      <c r="N1181" s="153">
        <f t="shared" si="328"/>
        <v>1837.2900000000002</v>
      </c>
      <c r="O1181" s="153">
        <f t="shared" si="329"/>
        <v>26530</v>
      </c>
      <c r="P1181" s="99"/>
      <c r="Q1181" s="99"/>
      <c r="R1181" s="153">
        <f t="shared" si="330"/>
        <v>0</v>
      </c>
      <c r="S1181" s="119">
        <f t="shared" si="331"/>
        <v>24692.71</v>
      </c>
      <c r="T1181" s="119">
        <f t="shared" si="332"/>
        <v>1837.2900000000002</v>
      </c>
      <c r="U1181" s="154">
        <f t="shared" si="333"/>
        <v>26530</v>
      </c>
      <c r="V1181" s="68"/>
    </row>
    <row r="1182" spans="1:22" s="46" customFormat="1" ht="15.75" x14ac:dyDescent="0.25">
      <c r="A1182" s="104">
        <v>15</v>
      </c>
      <c r="B1182" s="342"/>
      <c r="C1182" s="342"/>
      <c r="D1182" s="342"/>
      <c r="E1182" s="342"/>
      <c r="F1182" s="127" t="s">
        <v>1341</v>
      </c>
      <c r="G1182" s="99">
        <v>21054.720000000001</v>
      </c>
      <c r="H1182" s="99">
        <v>2000.2800000000002</v>
      </c>
      <c r="I1182" s="99">
        <f t="shared" si="336"/>
        <v>23055</v>
      </c>
      <c r="J1182" s="71"/>
      <c r="K1182" s="71"/>
      <c r="L1182" s="153">
        <f t="shared" si="326"/>
        <v>0</v>
      </c>
      <c r="M1182" s="153">
        <f t="shared" si="327"/>
        <v>21054.720000000001</v>
      </c>
      <c r="N1182" s="153">
        <f t="shared" si="328"/>
        <v>2000.2800000000002</v>
      </c>
      <c r="O1182" s="153">
        <f t="shared" si="329"/>
        <v>23055</v>
      </c>
      <c r="P1182" s="99"/>
      <c r="Q1182" s="99"/>
      <c r="R1182" s="153">
        <f t="shared" si="330"/>
        <v>0</v>
      </c>
      <c r="S1182" s="119">
        <f t="shared" si="331"/>
        <v>21054.720000000001</v>
      </c>
      <c r="T1182" s="119">
        <f t="shared" si="332"/>
        <v>2000.2800000000002</v>
      </c>
      <c r="U1182" s="154">
        <f t="shared" si="333"/>
        <v>23055</v>
      </c>
      <c r="V1182" s="68"/>
    </row>
    <row r="1183" spans="1:22" s="46" customFormat="1" ht="15.75" x14ac:dyDescent="0.25">
      <c r="A1183" s="104">
        <v>16</v>
      </c>
      <c r="B1183" s="342"/>
      <c r="C1183" s="342"/>
      <c r="D1183" s="342"/>
      <c r="E1183" s="342"/>
      <c r="F1183" s="127" t="s">
        <v>1342</v>
      </c>
      <c r="G1183" s="99">
        <v>31157.179999999997</v>
      </c>
      <c r="H1183" s="99">
        <v>2753.82</v>
      </c>
      <c r="I1183" s="99">
        <f t="shared" si="336"/>
        <v>33911</v>
      </c>
      <c r="J1183" s="71"/>
      <c r="K1183" s="71"/>
      <c r="L1183" s="153">
        <f t="shared" si="326"/>
        <v>0</v>
      </c>
      <c r="M1183" s="153">
        <f t="shared" si="327"/>
        <v>31157.179999999997</v>
      </c>
      <c r="N1183" s="153">
        <f t="shared" si="328"/>
        <v>2753.82</v>
      </c>
      <c r="O1183" s="153">
        <f t="shared" si="329"/>
        <v>33911</v>
      </c>
      <c r="P1183" s="99"/>
      <c r="Q1183" s="99"/>
      <c r="R1183" s="153">
        <f t="shared" si="330"/>
        <v>0</v>
      </c>
      <c r="S1183" s="119">
        <f t="shared" si="331"/>
        <v>31157.179999999997</v>
      </c>
      <c r="T1183" s="119">
        <f t="shared" si="332"/>
        <v>2753.82</v>
      </c>
      <c r="U1183" s="154">
        <f t="shared" si="333"/>
        <v>33911</v>
      </c>
      <c r="V1183" s="68"/>
    </row>
    <row r="1184" spans="1:22" s="46" customFormat="1" ht="15.75" x14ac:dyDescent="0.25">
      <c r="A1184" s="104">
        <v>17</v>
      </c>
      <c r="B1184" s="342"/>
      <c r="C1184" s="342"/>
      <c r="D1184" s="342"/>
      <c r="E1184" s="342"/>
      <c r="F1184" s="127" t="s">
        <v>1343</v>
      </c>
      <c r="G1184" s="99">
        <v>40421.100000000006</v>
      </c>
      <c r="H1184" s="99">
        <v>5156.8999999999996</v>
      </c>
      <c r="I1184" s="99">
        <f t="shared" si="336"/>
        <v>45578.000000000007</v>
      </c>
      <c r="J1184" s="71"/>
      <c r="K1184" s="71"/>
      <c r="L1184" s="153">
        <f t="shared" si="326"/>
        <v>0</v>
      </c>
      <c r="M1184" s="153">
        <f t="shared" si="327"/>
        <v>40421.100000000006</v>
      </c>
      <c r="N1184" s="153">
        <f t="shared" si="328"/>
        <v>5156.8999999999996</v>
      </c>
      <c r="O1184" s="153">
        <f t="shared" si="329"/>
        <v>45578.000000000007</v>
      </c>
      <c r="P1184" s="99"/>
      <c r="Q1184" s="99"/>
      <c r="R1184" s="153">
        <f t="shared" si="330"/>
        <v>0</v>
      </c>
      <c r="S1184" s="119">
        <f t="shared" si="331"/>
        <v>40421.100000000006</v>
      </c>
      <c r="T1184" s="119">
        <f t="shared" si="332"/>
        <v>5156.8999999999996</v>
      </c>
      <c r="U1184" s="154">
        <f t="shared" si="333"/>
        <v>45578.000000000007</v>
      </c>
      <c r="V1184" s="68"/>
    </row>
    <row r="1185" spans="1:22" s="46" customFormat="1" ht="15.75" x14ac:dyDescent="0.25">
      <c r="A1185" s="104">
        <v>18</v>
      </c>
      <c r="B1185" s="343"/>
      <c r="C1185" s="343"/>
      <c r="D1185" s="343"/>
      <c r="E1185" s="343"/>
      <c r="F1185" s="127" t="s">
        <v>1344</v>
      </c>
      <c r="G1185" s="99">
        <v>38205.47</v>
      </c>
      <c r="H1185" s="99">
        <v>3973.53</v>
      </c>
      <c r="I1185" s="99">
        <f t="shared" si="336"/>
        <v>42179</v>
      </c>
      <c r="J1185" s="71"/>
      <c r="K1185" s="71"/>
      <c r="L1185" s="153">
        <f t="shared" si="326"/>
        <v>0</v>
      </c>
      <c r="M1185" s="153">
        <f t="shared" si="327"/>
        <v>38205.47</v>
      </c>
      <c r="N1185" s="153">
        <f t="shared" si="328"/>
        <v>3973.53</v>
      </c>
      <c r="O1185" s="153">
        <f t="shared" si="329"/>
        <v>42179</v>
      </c>
      <c r="P1185" s="99"/>
      <c r="Q1185" s="99"/>
      <c r="R1185" s="153">
        <f t="shared" si="330"/>
        <v>0</v>
      </c>
      <c r="S1185" s="119">
        <f t="shared" si="331"/>
        <v>38205.47</v>
      </c>
      <c r="T1185" s="119">
        <f t="shared" si="332"/>
        <v>3973.53</v>
      </c>
      <c r="U1185" s="154">
        <f t="shared" si="333"/>
        <v>42179</v>
      </c>
      <c r="V1185" s="68"/>
    </row>
    <row r="1186" spans="1:22" s="162" customFormat="1" ht="15.75" x14ac:dyDescent="0.25">
      <c r="A1186" s="290" t="s">
        <v>43</v>
      </c>
      <c r="B1186" s="291"/>
      <c r="C1186" s="291"/>
      <c r="D1186" s="291"/>
      <c r="E1186" s="292"/>
      <c r="F1186" s="143">
        <f>A1185</f>
        <v>18</v>
      </c>
      <c r="G1186" s="160">
        <f>SUM(G1168:G1185)</f>
        <v>394303.15</v>
      </c>
      <c r="H1186" s="160">
        <f t="shared" ref="H1186:U1186" si="337">SUM(H1168:H1185)</f>
        <v>38718.85</v>
      </c>
      <c r="I1186" s="160">
        <f t="shared" si="337"/>
        <v>433022</v>
      </c>
      <c r="J1186" s="160">
        <f t="shared" si="337"/>
        <v>0</v>
      </c>
      <c r="K1186" s="160">
        <f t="shared" si="337"/>
        <v>0</v>
      </c>
      <c r="L1186" s="160">
        <f t="shared" si="337"/>
        <v>0</v>
      </c>
      <c r="M1186" s="160">
        <f t="shared" si="337"/>
        <v>394303.15</v>
      </c>
      <c r="N1186" s="160">
        <f t="shared" si="337"/>
        <v>38718.85</v>
      </c>
      <c r="O1186" s="160">
        <f t="shared" si="337"/>
        <v>433022</v>
      </c>
      <c r="P1186" s="160">
        <f t="shared" si="337"/>
        <v>0</v>
      </c>
      <c r="Q1186" s="160">
        <f t="shared" si="337"/>
        <v>0</v>
      </c>
      <c r="R1186" s="160">
        <f t="shared" si="337"/>
        <v>0</v>
      </c>
      <c r="S1186" s="160">
        <f t="shared" si="337"/>
        <v>394303.15</v>
      </c>
      <c r="T1186" s="160">
        <f t="shared" si="337"/>
        <v>38718.85</v>
      </c>
      <c r="U1186" s="160">
        <f t="shared" si="337"/>
        <v>433022</v>
      </c>
      <c r="V1186" s="163"/>
    </row>
    <row r="1187" spans="1:22" s="46" customFormat="1" ht="15.75" x14ac:dyDescent="0.25">
      <c r="A1187" s="104">
        <v>1</v>
      </c>
      <c r="B1187" s="341" t="s">
        <v>480</v>
      </c>
      <c r="C1187" s="341" t="s">
        <v>1217</v>
      </c>
      <c r="D1187" s="341" t="s">
        <v>1217</v>
      </c>
      <c r="E1187" s="341" t="s">
        <v>5578</v>
      </c>
      <c r="F1187" s="127" t="s">
        <v>1345</v>
      </c>
      <c r="G1187" s="99">
        <v>62516.58</v>
      </c>
      <c r="H1187" s="99">
        <v>6103.42</v>
      </c>
      <c r="I1187" s="99">
        <f t="shared" si="336"/>
        <v>68620</v>
      </c>
      <c r="J1187" s="71"/>
      <c r="K1187" s="71"/>
      <c r="L1187" s="153">
        <f t="shared" si="326"/>
        <v>0</v>
      </c>
      <c r="M1187" s="153">
        <f t="shared" si="327"/>
        <v>62516.58</v>
      </c>
      <c r="N1187" s="153">
        <f t="shared" si="328"/>
        <v>6103.42</v>
      </c>
      <c r="O1187" s="153">
        <f t="shared" si="329"/>
        <v>68620</v>
      </c>
      <c r="P1187" s="99"/>
      <c r="Q1187" s="99"/>
      <c r="R1187" s="153">
        <f t="shared" si="330"/>
        <v>0</v>
      </c>
      <c r="S1187" s="119">
        <f t="shared" si="331"/>
        <v>62516.58</v>
      </c>
      <c r="T1187" s="119">
        <f t="shared" si="332"/>
        <v>6103.42</v>
      </c>
      <c r="U1187" s="154">
        <f t="shared" si="333"/>
        <v>68620</v>
      </c>
      <c r="V1187" s="68"/>
    </row>
    <row r="1188" spans="1:22" s="46" customFormat="1" ht="15.75" x14ac:dyDescent="0.25">
      <c r="A1188" s="104">
        <v>2</v>
      </c>
      <c r="B1188" s="342"/>
      <c r="C1188" s="342"/>
      <c r="D1188" s="342"/>
      <c r="E1188" s="342"/>
      <c r="F1188" s="127" t="s">
        <v>691</v>
      </c>
      <c r="G1188" s="99">
        <v>48244.45</v>
      </c>
      <c r="H1188" s="99">
        <v>4523.55</v>
      </c>
      <c r="I1188" s="99">
        <f t="shared" si="336"/>
        <v>52768</v>
      </c>
      <c r="J1188" s="71"/>
      <c r="K1188" s="71"/>
      <c r="L1188" s="153">
        <f t="shared" si="326"/>
        <v>0</v>
      </c>
      <c r="M1188" s="153">
        <f t="shared" si="327"/>
        <v>48244.45</v>
      </c>
      <c r="N1188" s="153">
        <f t="shared" si="328"/>
        <v>4523.55</v>
      </c>
      <c r="O1188" s="153">
        <f t="shared" si="329"/>
        <v>52768</v>
      </c>
      <c r="P1188" s="99"/>
      <c r="Q1188" s="99"/>
      <c r="R1188" s="153">
        <f t="shared" si="330"/>
        <v>0</v>
      </c>
      <c r="S1188" s="119">
        <f t="shared" si="331"/>
        <v>48244.45</v>
      </c>
      <c r="T1188" s="119">
        <f t="shared" si="332"/>
        <v>4523.55</v>
      </c>
      <c r="U1188" s="154">
        <f t="shared" si="333"/>
        <v>52768</v>
      </c>
      <c r="V1188" s="68"/>
    </row>
    <row r="1189" spans="1:22" s="46" customFormat="1" ht="15.75" x14ac:dyDescent="0.25">
      <c r="A1189" s="104">
        <v>3</v>
      </c>
      <c r="B1189" s="342"/>
      <c r="C1189" s="342"/>
      <c r="D1189" s="342"/>
      <c r="E1189" s="342"/>
      <c r="F1189" s="127" t="s">
        <v>1346</v>
      </c>
      <c r="G1189" s="99">
        <v>496397.31</v>
      </c>
      <c r="H1189" s="99">
        <v>4989.6900000000005</v>
      </c>
      <c r="I1189" s="99">
        <f t="shared" si="336"/>
        <v>501387</v>
      </c>
      <c r="J1189" s="71"/>
      <c r="K1189" s="71"/>
      <c r="L1189" s="153">
        <f t="shared" si="326"/>
        <v>0</v>
      </c>
      <c r="M1189" s="153">
        <f t="shared" si="327"/>
        <v>496397.31</v>
      </c>
      <c r="N1189" s="153">
        <f t="shared" si="328"/>
        <v>4989.6900000000005</v>
      </c>
      <c r="O1189" s="153">
        <f t="shared" si="329"/>
        <v>501387</v>
      </c>
      <c r="P1189" s="99"/>
      <c r="Q1189" s="99"/>
      <c r="R1189" s="153">
        <f t="shared" si="330"/>
        <v>0</v>
      </c>
      <c r="S1189" s="119">
        <f t="shared" si="331"/>
        <v>496397.31</v>
      </c>
      <c r="T1189" s="119">
        <f t="shared" si="332"/>
        <v>4989.6900000000005</v>
      </c>
      <c r="U1189" s="154">
        <f t="shared" si="333"/>
        <v>501387</v>
      </c>
      <c r="V1189" s="68"/>
    </row>
    <row r="1190" spans="1:22" s="46" customFormat="1" ht="15.75" x14ac:dyDescent="0.25">
      <c r="A1190" s="104">
        <v>4</v>
      </c>
      <c r="B1190" s="342"/>
      <c r="C1190" s="342"/>
      <c r="D1190" s="342"/>
      <c r="E1190" s="342"/>
      <c r="F1190" s="127" t="s">
        <v>1347</v>
      </c>
      <c r="G1190" s="99">
        <v>37307.53</v>
      </c>
      <c r="H1190" s="99">
        <v>3960.4700000000003</v>
      </c>
      <c r="I1190" s="99">
        <f t="shared" si="336"/>
        <v>41268</v>
      </c>
      <c r="J1190" s="71"/>
      <c r="K1190" s="71"/>
      <c r="L1190" s="153">
        <f t="shared" ref="L1190:L1253" si="338">J1190+K1190</f>
        <v>0</v>
      </c>
      <c r="M1190" s="153">
        <f t="shared" ref="M1190:M1253" si="339">G1190+J1190</f>
        <v>37307.53</v>
      </c>
      <c r="N1190" s="153">
        <f t="shared" ref="N1190:N1253" si="340">H1190+K1190</f>
        <v>3960.4700000000003</v>
      </c>
      <c r="O1190" s="153">
        <f t="shared" ref="O1190:O1253" si="341">I1190+L1190</f>
        <v>41268</v>
      </c>
      <c r="P1190" s="99"/>
      <c r="Q1190" s="99"/>
      <c r="R1190" s="153">
        <f t="shared" ref="R1190:R1253" si="342">P1190+Q1190</f>
        <v>0</v>
      </c>
      <c r="S1190" s="119">
        <f t="shared" ref="S1190:S1253" si="343">M1190-P1190</f>
        <v>37307.53</v>
      </c>
      <c r="T1190" s="119">
        <f t="shared" ref="T1190:T1253" si="344">N1190-Q1190</f>
        <v>3960.4700000000003</v>
      </c>
      <c r="U1190" s="154">
        <f t="shared" ref="U1190:U1253" si="345">O1190-R1190</f>
        <v>41268</v>
      </c>
      <c r="V1190" s="68"/>
    </row>
    <row r="1191" spans="1:22" s="46" customFormat="1" ht="15.75" x14ac:dyDescent="0.25">
      <c r="A1191" s="104">
        <v>5</v>
      </c>
      <c r="B1191" s="342"/>
      <c r="C1191" s="342"/>
      <c r="D1191" s="342"/>
      <c r="E1191" s="342"/>
      <c r="F1191" s="127" t="s">
        <v>76</v>
      </c>
      <c r="G1191" s="99">
        <v>41448.6</v>
      </c>
      <c r="H1191" s="99">
        <v>4387.3999999999996</v>
      </c>
      <c r="I1191" s="99">
        <f t="shared" si="336"/>
        <v>45836</v>
      </c>
      <c r="J1191" s="71"/>
      <c r="K1191" s="71"/>
      <c r="L1191" s="153">
        <f t="shared" si="338"/>
        <v>0</v>
      </c>
      <c r="M1191" s="153">
        <f t="shared" si="339"/>
        <v>41448.6</v>
      </c>
      <c r="N1191" s="153">
        <f t="shared" si="340"/>
        <v>4387.3999999999996</v>
      </c>
      <c r="O1191" s="153">
        <f t="shared" si="341"/>
        <v>45836</v>
      </c>
      <c r="P1191" s="99"/>
      <c r="Q1191" s="99"/>
      <c r="R1191" s="153">
        <f t="shared" si="342"/>
        <v>0</v>
      </c>
      <c r="S1191" s="119">
        <f t="shared" si="343"/>
        <v>41448.6</v>
      </c>
      <c r="T1191" s="119">
        <f t="shared" si="344"/>
        <v>4387.3999999999996</v>
      </c>
      <c r="U1191" s="154">
        <f t="shared" si="345"/>
        <v>45836</v>
      </c>
      <c r="V1191" s="68"/>
    </row>
    <row r="1192" spans="1:22" s="46" customFormat="1" ht="15.75" x14ac:dyDescent="0.25">
      <c r="A1192" s="104">
        <v>6</v>
      </c>
      <c r="B1192" s="342"/>
      <c r="C1192" s="342"/>
      <c r="D1192" s="342"/>
      <c r="E1192" s="342"/>
      <c r="F1192" s="127" t="s">
        <v>1348</v>
      </c>
      <c r="G1192" s="99">
        <v>18004.550000000003</v>
      </c>
      <c r="H1192" s="99">
        <v>4190.45</v>
      </c>
      <c r="I1192" s="99">
        <f t="shared" si="336"/>
        <v>22195.000000000004</v>
      </c>
      <c r="J1192" s="71"/>
      <c r="K1192" s="71"/>
      <c r="L1192" s="153">
        <f t="shared" si="338"/>
        <v>0</v>
      </c>
      <c r="M1192" s="153">
        <f t="shared" si="339"/>
        <v>18004.550000000003</v>
      </c>
      <c r="N1192" s="153">
        <f t="shared" si="340"/>
        <v>4190.45</v>
      </c>
      <c r="O1192" s="153">
        <f t="shared" si="341"/>
        <v>22195.000000000004</v>
      </c>
      <c r="P1192" s="99"/>
      <c r="Q1192" s="99"/>
      <c r="R1192" s="153">
        <f t="shared" si="342"/>
        <v>0</v>
      </c>
      <c r="S1192" s="119">
        <f t="shared" si="343"/>
        <v>18004.550000000003</v>
      </c>
      <c r="T1192" s="119">
        <f t="shared" si="344"/>
        <v>4190.45</v>
      </c>
      <c r="U1192" s="154">
        <f t="shared" si="345"/>
        <v>22195.000000000004</v>
      </c>
      <c r="V1192" s="68"/>
    </row>
    <row r="1193" spans="1:22" s="46" customFormat="1" ht="15.75" x14ac:dyDescent="0.25">
      <c r="A1193" s="104">
        <v>7</v>
      </c>
      <c r="B1193" s="342"/>
      <c r="C1193" s="342"/>
      <c r="D1193" s="342"/>
      <c r="E1193" s="342"/>
      <c r="F1193" s="127" t="s">
        <v>37</v>
      </c>
      <c r="G1193" s="99">
        <v>91168.63</v>
      </c>
      <c r="H1193" s="99">
        <v>10393.369999999999</v>
      </c>
      <c r="I1193" s="99">
        <f t="shared" si="336"/>
        <v>101562</v>
      </c>
      <c r="J1193" s="71"/>
      <c r="K1193" s="71"/>
      <c r="L1193" s="153">
        <f t="shared" si="338"/>
        <v>0</v>
      </c>
      <c r="M1193" s="153">
        <f t="shared" si="339"/>
        <v>91168.63</v>
      </c>
      <c r="N1193" s="153">
        <f t="shared" si="340"/>
        <v>10393.369999999999</v>
      </c>
      <c r="O1193" s="153">
        <f t="shared" si="341"/>
        <v>101562</v>
      </c>
      <c r="P1193" s="99"/>
      <c r="Q1193" s="99"/>
      <c r="R1193" s="153">
        <f t="shared" si="342"/>
        <v>0</v>
      </c>
      <c r="S1193" s="119">
        <f t="shared" si="343"/>
        <v>91168.63</v>
      </c>
      <c r="T1193" s="119">
        <f t="shared" si="344"/>
        <v>10393.369999999999</v>
      </c>
      <c r="U1193" s="154">
        <f t="shared" si="345"/>
        <v>101562</v>
      </c>
      <c r="V1193" s="68"/>
    </row>
    <row r="1194" spans="1:22" s="46" customFormat="1" ht="15.75" x14ac:dyDescent="0.25">
      <c r="A1194" s="104">
        <v>8</v>
      </c>
      <c r="B1194" s="342"/>
      <c r="C1194" s="342"/>
      <c r="D1194" s="342"/>
      <c r="E1194" s="342"/>
      <c r="F1194" s="127" t="s">
        <v>1349</v>
      </c>
      <c r="G1194" s="99">
        <v>20175.099999999995</v>
      </c>
      <c r="H1194" s="99">
        <v>2135.8999999999996</v>
      </c>
      <c r="I1194" s="99">
        <f t="shared" si="336"/>
        <v>22310.999999999993</v>
      </c>
      <c r="J1194" s="71"/>
      <c r="K1194" s="71"/>
      <c r="L1194" s="153">
        <f t="shared" si="338"/>
        <v>0</v>
      </c>
      <c r="M1194" s="153">
        <f t="shared" si="339"/>
        <v>20175.099999999995</v>
      </c>
      <c r="N1194" s="153">
        <f t="shared" si="340"/>
        <v>2135.8999999999996</v>
      </c>
      <c r="O1194" s="153">
        <f t="shared" si="341"/>
        <v>22310.999999999993</v>
      </c>
      <c r="P1194" s="99"/>
      <c r="Q1194" s="99"/>
      <c r="R1194" s="153">
        <f t="shared" si="342"/>
        <v>0</v>
      </c>
      <c r="S1194" s="119">
        <f t="shared" si="343"/>
        <v>20175.099999999995</v>
      </c>
      <c r="T1194" s="119">
        <f t="shared" si="344"/>
        <v>2135.8999999999996</v>
      </c>
      <c r="U1194" s="154">
        <f t="shared" si="345"/>
        <v>22310.999999999993</v>
      </c>
      <c r="V1194" s="68"/>
    </row>
    <row r="1195" spans="1:22" s="46" customFormat="1" ht="15.75" x14ac:dyDescent="0.25">
      <c r="A1195" s="104">
        <v>9</v>
      </c>
      <c r="B1195" s="342"/>
      <c r="C1195" s="342"/>
      <c r="D1195" s="342"/>
      <c r="E1195" s="342"/>
      <c r="F1195" s="127" t="s">
        <v>1350</v>
      </c>
      <c r="G1195" s="99">
        <v>9678.3599999999988</v>
      </c>
      <c r="H1195" s="99">
        <v>965.64</v>
      </c>
      <c r="I1195" s="99">
        <f t="shared" si="336"/>
        <v>10643.999999999998</v>
      </c>
      <c r="J1195" s="71"/>
      <c r="K1195" s="71"/>
      <c r="L1195" s="153">
        <f t="shared" si="338"/>
        <v>0</v>
      </c>
      <c r="M1195" s="153">
        <f t="shared" si="339"/>
        <v>9678.3599999999988</v>
      </c>
      <c r="N1195" s="153">
        <f t="shared" si="340"/>
        <v>965.64</v>
      </c>
      <c r="O1195" s="153">
        <f t="shared" si="341"/>
        <v>10643.999999999998</v>
      </c>
      <c r="P1195" s="99"/>
      <c r="Q1195" s="99"/>
      <c r="R1195" s="153">
        <f t="shared" si="342"/>
        <v>0</v>
      </c>
      <c r="S1195" s="119">
        <f t="shared" si="343"/>
        <v>9678.3599999999988</v>
      </c>
      <c r="T1195" s="119">
        <f t="shared" si="344"/>
        <v>965.64</v>
      </c>
      <c r="U1195" s="154">
        <f t="shared" si="345"/>
        <v>10643.999999999998</v>
      </c>
      <c r="V1195" s="68"/>
    </row>
    <row r="1196" spans="1:22" s="46" customFormat="1" ht="15.75" x14ac:dyDescent="0.25">
      <c r="A1196" s="104">
        <v>10</v>
      </c>
      <c r="B1196" s="342"/>
      <c r="C1196" s="342"/>
      <c r="D1196" s="342"/>
      <c r="E1196" s="342"/>
      <c r="F1196" s="127" t="s">
        <v>1351</v>
      </c>
      <c r="G1196" s="99">
        <v>8711.0299999999988</v>
      </c>
      <c r="H1196" s="99">
        <v>866.97</v>
      </c>
      <c r="I1196" s="99">
        <f t="shared" si="336"/>
        <v>9577.9999999999982</v>
      </c>
      <c r="J1196" s="71"/>
      <c r="K1196" s="71"/>
      <c r="L1196" s="153">
        <f t="shared" si="338"/>
        <v>0</v>
      </c>
      <c r="M1196" s="153">
        <f t="shared" si="339"/>
        <v>8711.0299999999988</v>
      </c>
      <c r="N1196" s="153">
        <f t="shared" si="340"/>
        <v>866.97</v>
      </c>
      <c r="O1196" s="153">
        <f t="shared" si="341"/>
        <v>9577.9999999999982</v>
      </c>
      <c r="P1196" s="99"/>
      <c r="Q1196" s="99"/>
      <c r="R1196" s="153">
        <f t="shared" si="342"/>
        <v>0</v>
      </c>
      <c r="S1196" s="119">
        <f t="shared" si="343"/>
        <v>8711.0299999999988</v>
      </c>
      <c r="T1196" s="119">
        <f t="shared" si="344"/>
        <v>866.97</v>
      </c>
      <c r="U1196" s="154">
        <f t="shared" si="345"/>
        <v>9577.9999999999982</v>
      </c>
      <c r="V1196" s="68"/>
    </row>
    <row r="1197" spans="1:22" s="46" customFormat="1" ht="15.75" x14ac:dyDescent="0.25">
      <c r="A1197" s="104">
        <v>11</v>
      </c>
      <c r="B1197" s="342"/>
      <c r="C1197" s="342"/>
      <c r="D1197" s="342"/>
      <c r="E1197" s="342"/>
      <c r="F1197" s="127" t="s">
        <v>1352</v>
      </c>
      <c r="G1197" s="99">
        <v>14089.119999999999</v>
      </c>
      <c r="H1197" s="99">
        <v>1618.88</v>
      </c>
      <c r="I1197" s="99">
        <f t="shared" si="336"/>
        <v>15708</v>
      </c>
      <c r="J1197" s="71"/>
      <c r="K1197" s="71"/>
      <c r="L1197" s="153">
        <f t="shared" si="338"/>
        <v>0</v>
      </c>
      <c r="M1197" s="153">
        <f t="shared" si="339"/>
        <v>14089.119999999999</v>
      </c>
      <c r="N1197" s="153">
        <f t="shared" si="340"/>
        <v>1618.88</v>
      </c>
      <c r="O1197" s="153">
        <f t="shared" si="341"/>
        <v>15708</v>
      </c>
      <c r="P1197" s="99"/>
      <c r="Q1197" s="99"/>
      <c r="R1197" s="153">
        <f t="shared" si="342"/>
        <v>0</v>
      </c>
      <c r="S1197" s="119">
        <f t="shared" si="343"/>
        <v>14089.119999999999</v>
      </c>
      <c r="T1197" s="119">
        <f t="shared" si="344"/>
        <v>1618.88</v>
      </c>
      <c r="U1197" s="154">
        <f t="shared" si="345"/>
        <v>15708</v>
      </c>
      <c r="V1197" s="68"/>
    </row>
    <row r="1198" spans="1:22" s="46" customFormat="1" ht="15.75" x14ac:dyDescent="0.25">
      <c r="A1198" s="104">
        <v>12</v>
      </c>
      <c r="B1198" s="342"/>
      <c r="C1198" s="342"/>
      <c r="D1198" s="342"/>
      <c r="E1198" s="342"/>
      <c r="F1198" s="127" t="s">
        <v>1353</v>
      </c>
      <c r="G1198" s="99">
        <v>4359.0400000000009</v>
      </c>
      <c r="H1198" s="99">
        <v>428.96</v>
      </c>
      <c r="I1198" s="99">
        <f t="shared" si="336"/>
        <v>4788.0000000000009</v>
      </c>
      <c r="J1198" s="71"/>
      <c r="K1198" s="71"/>
      <c r="L1198" s="153">
        <f t="shared" si="338"/>
        <v>0</v>
      </c>
      <c r="M1198" s="153">
        <f t="shared" si="339"/>
        <v>4359.0400000000009</v>
      </c>
      <c r="N1198" s="153">
        <f t="shared" si="340"/>
        <v>428.96</v>
      </c>
      <c r="O1198" s="153">
        <f t="shared" si="341"/>
        <v>4788.0000000000009</v>
      </c>
      <c r="P1198" s="99"/>
      <c r="Q1198" s="99"/>
      <c r="R1198" s="153">
        <f t="shared" si="342"/>
        <v>0</v>
      </c>
      <c r="S1198" s="119">
        <f t="shared" si="343"/>
        <v>4359.0400000000009</v>
      </c>
      <c r="T1198" s="119">
        <f t="shared" si="344"/>
        <v>428.96</v>
      </c>
      <c r="U1198" s="154">
        <f t="shared" si="345"/>
        <v>4788.0000000000009</v>
      </c>
      <c r="V1198" s="68"/>
    </row>
    <row r="1199" spans="1:22" s="46" customFormat="1" ht="15.75" x14ac:dyDescent="0.25">
      <c r="A1199" s="104">
        <v>13</v>
      </c>
      <c r="B1199" s="342"/>
      <c r="C1199" s="342"/>
      <c r="D1199" s="342"/>
      <c r="E1199" s="342"/>
      <c r="F1199" s="127" t="s">
        <v>1354</v>
      </c>
      <c r="G1199" s="99">
        <v>8287.3100000000013</v>
      </c>
      <c r="H1199" s="99">
        <v>437.69</v>
      </c>
      <c r="I1199" s="99">
        <f t="shared" si="336"/>
        <v>8725.0000000000018</v>
      </c>
      <c r="J1199" s="71"/>
      <c r="K1199" s="71"/>
      <c r="L1199" s="153">
        <f t="shared" si="338"/>
        <v>0</v>
      </c>
      <c r="M1199" s="153">
        <f t="shared" si="339"/>
        <v>8287.3100000000013</v>
      </c>
      <c r="N1199" s="153">
        <f t="shared" si="340"/>
        <v>437.69</v>
      </c>
      <c r="O1199" s="153">
        <f t="shared" si="341"/>
        <v>8725.0000000000018</v>
      </c>
      <c r="P1199" s="99"/>
      <c r="Q1199" s="99"/>
      <c r="R1199" s="153">
        <f t="shared" si="342"/>
        <v>0</v>
      </c>
      <c r="S1199" s="119">
        <f t="shared" si="343"/>
        <v>8287.3100000000013</v>
      </c>
      <c r="T1199" s="119">
        <f t="shared" si="344"/>
        <v>437.69</v>
      </c>
      <c r="U1199" s="154">
        <f t="shared" si="345"/>
        <v>8725.0000000000018</v>
      </c>
      <c r="V1199" s="68"/>
    </row>
    <row r="1200" spans="1:22" s="46" customFormat="1" ht="15.75" x14ac:dyDescent="0.25">
      <c r="A1200" s="104">
        <v>14</v>
      </c>
      <c r="B1200" s="343"/>
      <c r="C1200" s="343"/>
      <c r="D1200" s="343"/>
      <c r="E1200" s="343"/>
      <c r="F1200" s="127" t="s">
        <v>1355</v>
      </c>
      <c r="G1200" s="99">
        <v>4425.09</v>
      </c>
      <c r="H1200" s="99">
        <v>233.91</v>
      </c>
      <c r="I1200" s="99">
        <f t="shared" si="336"/>
        <v>4659</v>
      </c>
      <c r="J1200" s="71"/>
      <c r="K1200" s="71"/>
      <c r="L1200" s="153">
        <f t="shared" si="338"/>
        <v>0</v>
      </c>
      <c r="M1200" s="153">
        <f t="shared" si="339"/>
        <v>4425.09</v>
      </c>
      <c r="N1200" s="153">
        <f t="shared" si="340"/>
        <v>233.91</v>
      </c>
      <c r="O1200" s="153">
        <f t="shared" si="341"/>
        <v>4659</v>
      </c>
      <c r="P1200" s="99"/>
      <c r="Q1200" s="99"/>
      <c r="R1200" s="153">
        <f t="shared" si="342"/>
        <v>0</v>
      </c>
      <c r="S1200" s="119">
        <f t="shared" si="343"/>
        <v>4425.09</v>
      </c>
      <c r="T1200" s="119">
        <f t="shared" si="344"/>
        <v>233.91</v>
      </c>
      <c r="U1200" s="154">
        <f t="shared" si="345"/>
        <v>4659</v>
      </c>
      <c r="V1200" s="68"/>
    </row>
    <row r="1201" spans="1:22" s="162" customFormat="1" ht="15.75" x14ac:dyDescent="0.25">
      <c r="A1201" s="290" t="s">
        <v>43</v>
      </c>
      <c r="B1201" s="291"/>
      <c r="C1201" s="291"/>
      <c r="D1201" s="291"/>
      <c r="E1201" s="292"/>
      <c r="F1201" s="143">
        <f>A1200</f>
        <v>14</v>
      </c>
      <c r="G1201" s="160">
        <f>SUM(G1187:G1200)</f>
        <v>864812.70000000007</v>
      </c>
      <c r="H1201" s="160">
        <f t="shared" ref="H1201:U1201" si="346">SUM(H1187:H1200)</f>
        <v>45236.3</v>
      </c>
      <c r="I1201" s="160">
        <f t="shared" si="346"/>
        <v>910049</v>
      </c>
      <c r="J1201" s="160">
        <f t="shared" si="346"/>
        <v>0</v>
      </c>
      <c r="K1201" s="160">
        <f t="shared" si="346"/>
        <v>0</v>
      </c>
      <c r="L1201" s="160">
        <f t="shared" si="346"/>
        <v>0</v>
      </c>
      <c r="M1201" s="160">
        <f t="shared" si="346"/>
        <v>864812.70000000007</v>
      </c>
      <c r="N1201" s="160">
        <f t="shared" si="346"/>
        <v>45236.3</v>
      </c>
      <c r="O1201" s="160">
        <f t="shared" si="346"/>
        <v>910049</v>
      </c>
      <c r="P1201" s="160">
        <f t="shared" si="346"/>
        <v>0</v>
      </c>
      <c r="Q1201" s="160">
        <f t="shared" si="346"/>
        <v>0</v>
      </c>
      <c r="R1201" s="160">
        <f t="shared" si="346"/>
        <v>0</v>
      </c>
      <c r="S1201" s="160">
        <f t="shared" si="346"/>
        <v>864812.70000000007</v>
      </c>
      <c r="T1201" s="160">
        <f t="shared" si="346"/>
        <v>45236.3</v>
      </c>
      <c r="U1201" s="160">
        <f t="shared" si="346"/>
        <v>910049</v>
      </c>
      <c r="V1201" s="163"/>
    </row>
    <row r="1202" spans="1:22" s="46" customFormat="1" ht="15.75" x14ac:dyDescent="0.25">
      <c r="A1202" s="104">
        <v>1</v>
      </c>
      <c r="B1202" s="341" t="s">
        <v>1216</v>
      </c>
      <c r="C1202" s="341" t="s">
        <v>1217</v>
      </c>
      <c r="D1202" s="341" t="s">
        <v>1217</v>
      </c>
      <c r="E1202" s="341" t="s">
        <v>3755</v>
      </c>
      <c r="F1202" s="127" t="s">
        <v>147</v>
      </c>
      <c r="G1202" s="99">
        <v>0</v>
      </c>
      <c r="H1202" s="99">
        <v>0</v>
      </c>
      <c r="I1202" s="99">
        <f t="shared" si="336"/>
        <v>0</v>
      </c>
      <c r="J1202" s="71"/>
      <c r="K1202" s="71"/>
      <c r="L1202" s="153">
        <f t="shared" si="338"/>
        <v>0</v>
      </c>
      <c r="M1202" s="153">
        <f t="shared" si="339"/>
        <v>0</v>
      </c>
      <c r="N1202" s="153">
        <f t="shared" si="340"/>
        <v>0</v>
      </c>
      <c r="O1202" s="153">
        <f t="shared" si="341"/>
        <v>0</v>
      </c>
      <c r="P1202" s="99"/>
      <c r="Q1202" s="99"/>
      <c r="R1202" s="153">
        <f t="shared" si="342"/>
        <v>0</v>
      </c>
      <c r="S1202" s="119">
        <f t="shared" si="343"/>
        <v>0</v>
      </c>
      <c r="T1202" s="119">
        <f t="shared" si="344"/>
        <v>0</v>
      </c>
      <c r="U1202" s="154">
        <f t="shared" si="345"/>
        <v>0</v>
      </c>
      <c r="V1202" s="68"/>
    </row>
    <row r="1203" spans="1:22" s="46" customFormat="1" ht="15.75" x14ac:dyDescent="0.25">
      <c r="A1203" s="104">
        <v>2</v>
      </c>
      <c r="B1203" s="342"/>
      <c r="C1203" s="342"/>
      <c r="D1203" s="342"/>
      <c r="E1203" s="342"/>
      <c r="F1203" s="127" t="s">
        <v>1356</v>
      </c>
      <c r="G1203" s="99">
        <v>0</v>
      </c>
      <c r="H1203" s="99">
        <v>0</v>
      </c>
      <c r="I1203" s="99">
        <f t="shared" si="336"/>
        <v>0</v>
      </c>
      <c r="J1203" s="71"/>
      <c r="K1203" s="71"/>
      <c r="L1203" s="153">
        <f t="shared" si="338"/>
        <v>0</v>
      </c>
      <c r="M1203" s="153">
        <f t="shared" si="339"/>
        <v>0</v>
      </c>
      <c r="N1203" s="153">
        <f t="shared" si="340"/>
        <v>0</v>
      </c>
      <c r="O1203" s="153">
        <f t="shared" si="341"/>
        <v>0</v>
      </c>
      <c r="P1203" s="99"/>
      <c r="Q1203" s="99"/>
      <c r="R1203" s="153">
        <f t="shared" si="342"/>
        <v>0</v>
      </c>
      <c r="S1203" s="119">
        <f t="shared" si="343"/>
        <v>0</v>
      </c>
      <c r="T1203" s="119">
        <f t="shared" si="344"/>
        <v>0</v>
      </c>
      <c r="U1203" s="154">
        <f t="shared" si="345"/>
        <v>0</v>
      </c>
      <c r="V1203" s="68"/>
    </row>
    <row r="1204" spans="1:22" s="46" customFormat="1" ht="15.75" x14ac:dyDescent="0.25">
      <c r="A1204" s="104">
        <v>3</v>
      </c>
      <c r="B1204" s="342"/>
      <c r="C1204" s="342"/>
      <c r="D1204" s="342"/>
      <c r="E1204" s="342"/>
      <c r="F1204" s="127" t="s">
        <v>1357</v>
      </c>
      <c r="G1204" s="99">
        <v>0</v>
      </c>
      <c r="H1204" s="99">
        <v>0</v>
      </c>
      <c r="I1204" s="99">
        <f t="shared" si="336"/>
        <v>0</v>
      </c>
      <c r="J1204" s="71"/>
      <c r="K1204" s="71"/>
      <c r="L1204" s="153">
        <f t="shared" si="338"/>
        <v>0</v>
      </c>
      <c r="M1204" s="153">
        <f t="shared" si="339"/>
        <v>0</v>
      </c>
      <c r="N1204" s="153">
        <f t="shared" si="340"/>
        <v>0</v>
      </c>
      <c r="O1204" s="153">
        <f t="shared" si="341"/>
        <v>0</v>
      </c>
      <c r="P1204" s="99"/>
      <c r="Q1204" s="99"/>
      <c r="R1204" s="153">
        <f t="shared" si="342"/>
        <v>0</v>
      </c>
      <c r="S1204" s="119">
        <f t="shared" si="343"/>
        <v>0</v>
      </c>
      <c r="T1204" s="119">
        <f t="shared" si="344"/>
        <v>0</v>
      </c>
      <c r="U1204" s="154">
        <f t="shared" si="345"/>
        <v>0</v>
      </c>
      <c r="V1204" s="68"/>
    </row>
    <row r="1205" spans="1:22" s="46" customFormat="1" ht="15.75" x14ac:dyDescent="0.25">
      <c r="A1205" s="104">
        <v>4</v>
      </c>
      <c r="B1205" s="342"/>
      <c r="C1205" s="342"/>
      <c r="D1205" s="342"/>
      <c r="E1205" s="342"/>
      <c r="F1205" s="127" t="s">
        <v>1358</v>
      </c>
      <c r="G1205" s="99">
        <v>0</v>
      </c>
      <c r="H1205" s="99">
        <v>0</v>
      </c>
      <c r="I1205" s="99">
        <f t="shared" si="336"/>
        <v>0</v>
      </c>
      <c r="J1205" s="71"/>
      <c r="K1205" s="71"/>
      <c r="L1205" s="153">
        <f t="shared" si="338"/>
        <v>0</v>
      </c>
      <c r="M1205" s="153">
        <f t="shared" si="339"/>
        <v>0</v>
      </c>
      <c r="N1205" s="153">
        <f t="shared" si="340"/>
        <v>0</v>
      </c>
      <c r="O1205" s="153">
        <f t="shared" si="341"/>
        <v>0</v>
      </c>
      <c r="P1205" s="99"/>
      <c r="Q1205" s="99"/>
      <c r="R1205" s="153">
        <f t="shared" si="342"/>
        <v>0</v>
      </c>
      <c r="S1205" s="119">
        <f t="shared" si="343"/>
        <v>0</v>
      </c>
      <c r="T1205" s="119">
        <f t="shared" si="344"/>
        <v>0</v>
      </c>
      <c r="U1205" s="154">
        <f t="shared" si="345"/>
        <v>0</v>
      </c>
      <c r="V1205" s="68"/>
    </row>
    <row r="1206" spans="1:22" s="46" customFormat="1" ht="15.75" x14ac:dyDescent="0.25">
      <c r="A1206" s="104">
        <v>5</v>
      </c>
      <c r="B1206" s="342"/>
      <c r="C1206" s="342"/>
      <c r="D1206" s="342"/>
      <c r="E1206" s="342"/>
      <c r="F1206" s="127" t="s">
        <v>1359</v>
      </c>
      <c r="G1206" s="99">
        <v>0</v>
      </c>
      <c r="H1206" s="99">
        <v>0</v>
      </c>
      <c r="I1206" s="99">
        <f t="shared" si="336"/>
        <v>0</v>
      </c>
      <c r="J1206" s="71"/>
      <c r="K1206" s="71"/>
      <c r="L1206" s="153">
        <f t="shared" si="338"/>
        <v>0</v>
      </c>
      <c r="M1206" s="153">
        <f t="shared" si="339"/>
        <v>0</v>
      </c>
      <c r="N1206" s="153">
        <f t="shared" si="340"/>
        <v>0</v>
      </c>
      <c r="O1206" s="153">
        <f t="shared" si="341"/>
        <v>0</v>
      </c>
      <c r="P1206" s="99"/>
      <c r="Q1206" s="99"/>
      <c r="R1206" s="153">
        <f t="shared" si="342"/>
        <v>0</v>
      </c>
      <c r="S1206" s="119">
        <f t="shared" si="343"/>
        <v>0</v>
      </c>
      <c r="T1206" s="119">
        <f t="shared" si="344"/>
        <v>0</v>
      </c>
      <c r="U1206" s="154">
        <f t="shared" si="345"/>
        <v>0</v>
      </c>
      <c r="V1206" s="68"/>
    </row>
    <row r="1207" spans="1:22" s="46" customFormat="1" ht="15.75" x14ac:dyDescent="0.25">
      <c r="A1207" s="104">
        <v>6</v>
      </c>
      <c r="B1207" s="342"/>
      <c r="C1207" s="342"/>
      <c r="D1207" s="342"/>
      <c r="E1207" s="342"/>
      <c r="F1207" s="127" t="s">
        <v>1360</v>
      </c>
      <c r="G1207" s="99">
        <v>0</v>
      </c>
      <c r="H1207" s="99">
        <v>0</v>
      </c>
      <c r="I1207" s="99">
        <f t="shared" si="336"/>
        <v>0</v>
      </c>
      <c r="J1207" s="71"/>
      <c r="K1207" s="71"/>
      <c r="L1207" s="153">
        <f t="shared" si="338"/>
        <v>0</v>
      </c>
      <c r="M1207" s="153">
        <f t="shared" si="339"/>
        <v>0</v>
      </c>
      <c r="N1207" s="153">
        <f t="shared" si="340"/>
        <v>0</v>
      </c>
      <c r="O1207" s="153">
        <f t="shared" si="341"/>
        <v>0</v>
      </c>
      <c r="P1207" s="99"/>
      <c r="Q1207" s="99"/>
      <c r="R1207" s="153">
        <f t="shared" si="342"/>
        <v>0</v>
      </c>
      <c r="S1207" s="119">
        <f t="shared" si="343"/>
        <v>0</v>
      </c>
      <c r="T1207" s="119">
        <f t="shared" si="344"/>
        <v>0</v>
      </c>
      <c r="U1207" s="154">
        <f t="shared" si="345"/>
        <v>0</v>
      </c>
      <c r="V1207" s="68"/>
    </row>
    <row r="1208" spans="1:22" s="46" customFormat="1" ht="15.75" x14ac:dyDescent="0.25">
      <c r="A1208" s="104">
        <v>7</v>
      </c>
      <c r="B1208" s="342"/>
      <c r="C1208" s="342"/>
      <c r="D1208" s="342"/>
      <c r="E1208" s="342"/>
      <c r="F1208" s="127" t="s">
        <v>1361</v>
      </c>
      <c r="G1208" s="99">
        <v>2251.8899999999994</v>
      </c>
      <c r="H1208" s="99">
        <v>46.110000000000014</v>
      </c>
      <c r="I1208" s="99">
        <f t="shared" si="336"/>
        <v>2297.9999999999995</v>
      </c>
      <c r="J1208" s="71"/>
      <c r="K1208" s="71"/>
      <c r="L1208" s="153">
        <f t="shared" si="338"/>
        <v>0</v>
      </c>
      <c r="M1208" s="153">
        <f t="shared" si="339"/>
        <v>2251.8899999999994</v>
      </c>
      <c r="N1208" s="153">
        <f t="shared" si="340"/>
        <v>46.110000000000014</v>
      </c>
      <c r="O1208" s="153">
        <f t="shared" si="341"/>
        <v>2297.9999999999995</v>
      </c>
      <c r="P1208" s="99"/>
      <c r="Q1208" s="99"/>
      <c r="R1208" s="153">
        <f t="shared" si="342"/>
        <v>0</v>
      </c>
      <c r="S1208" s="119">
        <f t="shared" si="343"/>
        <v>2251.8899999999994</v>
      </c>
      <c r="T1208" s="119">
        <f t="shared" si="344"/>
        <v>46.110000000000014</v>
      </c>
      <c r="U1208" s="154">
        <f t="shared" si="345"/>
        <v>2297.9999999999995</v>
      </c>
      <c r="V1208" s="68"/>
    </row>
    <row r="1209" spans="1:22" s="46" customFormat="1" ht="15.75" x14ac:dyDescent="0.25">
      <c r="A1209" s="104">
        <v>8</v>
      </c>
      <c r="B1209" s="342"/>
      <c r="C1209" s="342"/>
      <c r="D1209" s="342"/>
      <c r="E1209" s="342"/>
      <c r="F1209" s="127" t="s">
        <v>1362</v>
      </c>
      <c r="G1209" s="99">
        <v>3916.7400000000016</v>
      </c>
      <c r="H1209" s="99">
        <v>69.259999999999991</v>
      </c>
      <c r="I1209" s="99">
        <f t="shared" si="336"/>
        <v>3986.0000000000018</v>
      </c>
      <c r="J1209" s="71"/>
      <c r="K1209" s="71"/>
      <c r="L1209" s="153">
        <f t="shared" si="338"/>
        <v>0</v>
      </c>
      <c r="M1209" s="153">
        <f t="shared" si="339"/>
        <v>3916.7400000000016</v>
      </c>
      <c r="N1209" s="153">
        <f t="shared" si="340"/>
        <v>69.259999999999991</v>
      </c>
      <c r="O1209" s="153">
        <f t="shared" si="341"/>
        <v>3986.0000000000018</v>
      </c>
      <c r="P1209" s="99"/>
      <c r="Q1209" s="99"/>
      <c r="R1209" s="153">
        <f t="shared" si="342"/>
        <v>0</v>
      </c>
      <c r="S1209" s="119">
        <f t="shared" si="343"/>
        <v>3916.7400000000016</v>
      </c>
      <c r="T1209" s="119">
        <f t="shared" si="344"/>
        <v>69.259999999999991</v>
      </c>
      <c r="U1209" s="154">
        <f t="shared" si="345"/>
        <v>3986.0000000000018</v>
      </c>
      <c r="V1209" s="68"/>
    </row>
    <row r="1210" spans="1:22" s="46" customFormat="1" ht="15.75" x14ac:dyDescent="0.25">
      <c r="A1210" s="104">
        <v>9</v>
      </c>
      <c r="B1210" s="342"/>
      <c r="C1210" s="342"/>
      <c r="D1210" s="342"/>
      <c r="E1210" s="342"/>
      <c r="F1210" s="127" t="s">
        <v>1363</v>
      </c>
      <c r="G1210" s="99">
        <v>2204.1999999999989</v>
      </c>
      <c r="H1210" s="99">
        <v>172.8</v>
      </c>
      <c r="I1210" s="99">
        <f t="shared" si="336"/>
        <v>2376.9999999999991</v>
      </c>
      <c r="J1210" s="71"/>
      <c r="K1210" s="71"/>
      <c r="L1210" s="153">
        <f t="shared" si="338"/>
        <v>0</v>
      </c>
      <c r="M1210" s="153">
        <f t="shared" si="339"/>
        <v>2204.1999999999989</v>
      </c>
      <c r="N1210" s="153">
        <f t="shared" si="340"/>
        <v>172.8</v>
      </c>
      <c r="O1210" s="153">
        <f t="shared" si="341"/>
        <v>2376.9999999999991</v>
      </c>
      <c r="P1210" s="99"/>
      <c r="Q1210" s="99"/>
      <c r="R1210" s="153">
        <f t="shared" si="342"/>
        <v>0</v>
      </c>
      <c r="S1210" s="119">
        <f t="shared" si="343"/>
        <v>2204.1999999999989</v>
      </c>
      <c r="T1210" s="119">
        <f t="shared" si="344"/>
        <v>172.8</v>
      </c>
      <c r="U1210" s="154">
        <f t="shared" si="345"/>
        <v>2376.9999999999991</v>
      </c>
      <c r="V1210" s="68"/>
    </row>
    <row r="1211" spans="1:22" s="46" customFormat="1" ht="15.75" x14ac:dyDescent="0.25">
      <c r="A1211" s="104">
        <v>10</v>
      </c>
      <c r="B1211" s="342"/>
      <c r="C1211" s="342"/>
      <c r="D1211" s="342"/>
      <c r="E1211" s="342"/>
      <c r="F1211" s="127" t="s">
        <v>1364</v>
      </c>
      <c r="G1211" s="99">
        <v>14143.390000000001</v>
      </c>
      <c r="H1211" s="99">
        <v>105.61</v>
      </c>
      <c r="I1211" s="99">
        <f t="shared" si="336"/>
        <v>14249.000000000002</v>
      </c>
      <c r="J1211" s="71"/>
      <c r="K1211" s="71"/>
      <c r="L1211" s="153">
        <f t="shared" si="338"/>
        <v>0</v>
      </c>
      <c r="M1211" s="153">
        <f t="shared" si="339"/>
        <v>14143.390000000001</v>
      </c>
      <c r="N1211" s="153">
        <f t="shared" si="340"/>
        <v>105.61</v>
      </c>
      <c r="O1211" s="153">
        <f t="shared" si="341"/>
        <v>14249.000000000002</v>
      </c>
      <c r="P1211" s="99"/>
      <c r="Q1211" s="99"/>
      <c r="R1211" s="153">
        <f t="shared" si="342"/>
        <v>0</v>
      </c>
      <c r="S1211" s="119">
        <f t="shared" si="343"/>
        <v>14143.390000000001</v>
      </c>
      <c r="T1211" s="119">
        <f t="shared" si="344"/>
        <v>105.61</v>
      </c>
      <c r="U1211" s="154">
        <f t="shared" si="345"/>
        <v>14249.000000000002</v>
      </c>
      <c r="V1211" s="68"/>
    </row>
    <row r="1212" spans="1:22" s="46" customFormat="1" ht="15.75" x14ac:dyDescent="0.25">
      <c r="A1212" s="104">
        <v>11</v>
      </c>
      <c r="B1212" s="342"/>
      <c r="C1212" s="342"/>
      <c r="D1212" s="342"/>
      <c r="E1212" s="342"/>
      <c r="F1212" s="127" t="s">
        <v>1365</v>
      </c>
      <c r="G1212" s="99">
        <v>3037.0099999999984</v>
      </c>
      <c r="H1212" s="99">
        <v>74.990000000000009</v>
      </c>
      <c r="I1212" s="99">
        <f t="shared" si="336"/>
        <v>3111.9999999999982</v>
      </c>
      <c r="J1212" s="71"/>
      <c r="K1212" s="71"/>
      <c r="L1212" s="153">
        <f t="shared" si="338"/>
        <v>0</v>
      </c>
      <c r="M1212" s="153">
        <f t="shared" si="339"/>
        <v>3037.0099999999984</v>
      </c>
      <c r="N1212" s="153">
        <f t="shared" si="340"/>
        <v>74.990000000000009</v>
      </c>
      <c r="O1212" s="153">
        <f t="shared" si="341"/>
        <v>3111.9999999999982</v>
      </c>
      <c r="P1212" s="99"/>
      <c r="Q1212" s="99"/>
      <c r="R1212" s="153">
        <f t="shared" si="342"/>
        <v>0</v>
      </c>
      <c r="S1212" s="119">
        <f t="shared" si="343"/>
        <v>3037.0099999999984</v>
      </c>
      <c r="T1212" s="119">
        <f t="shared" si="344"/>
        <v>74.990000000000009</v>
      </c>
      <c r="U1212" s="154">
        <f t="shared" si="345"/>
        <v>3111.9999999999982</v>
      </c>
      <c r="V1212" s="68"/>
    </row>
    <row r="1213" spans="1:22" s="46" customFormat="1" ht="15.75" x14ac:dyDescent="0.25">
      <c r="A1213" s="104">
        <v>12</v>
      </c>
      <c r="B1213" s="342"/>
      <c r="C1213" s="342"/>
      <c r="D1213" s="342"/>
      <c r="E1213" s="342"/>
      <c r="F1213" s="127" t="s">
        <v>1366</v>
      </c>
      <c r="G1213" s="99">
        <v>1674.6000000000004</v>
      </c>
      <c r="H1213" s="99">
        <v>103.4</v>
      </c>
      <c r="I1213" s="99">
        <f t="shared" si="336"/>
        <v>1778.0000000000005</v>
      </c>
      <c r="J1213" s="71"/>
      <c r="K1213" s="71"/>
      <c r="L1213" s="153">
        <f t="shared" si="338"/>
        <v>0</v>
      </c>
      <c r="M1213" s="153">
        <f t="shared" si="339"/>
        <v>1674.6000000000004</v>
      </c>
      <c r="N1213" s="153">
        <f t="shared" si="340"/>
        <v>103.4</v>
      </c>
      <c r="O1213" s="153">
        <f t="shared" si="341"/>
        <v>1778.0000000000005</v>
      </c>
      <c r="P1213" s="99"/>
      <c r="Q1213" s="99"/>
      <c r="R1213" s="153">
        <f t="shared" si="342"/>
        <v>0</v>
      </c>
      <c r="S1213" s="119">
        <f t="shared" si="343"/>
        <v>1674.6000000000004</v>
      </c>
      <c r="T1213" s="119">
        <f t="shared" si="344"/>
        <v>103.4</v>
      </c>
      <c r="U1213" s="154">
        <f t="shared" si="345"/>
        <v>1778.0000000000005</v>
      </c>
      <c r="V1213" s="68"/>
    </row>
    <row r="1214" spans="1:22" s="46" customFormat="1" ht="15.75" x14ac:dyDescent="0.25">
      <c r="A1214" s="104">
        <v>13</v>
      </c>
      <c r="B1214" s="342"/>
      <c r="C1214" s="342"/>
      <c r="D1214" s="342"/>
      <c r="E1214" s="342"/>
      <c r="F1214" s="127" t="s">
        <v>1367</v>
      </c>
      <c r="G1214" s="99">
        <v>5760.6100000000015</v>
      </c>
      <c r="H1214" s="99">
        <v>50.39</v>
      </c>
      <c r="I1214" s="99">
        <f t="shared" si="336"/>
        <v>5811.0000000000018</v>
      </c>
      <c r="J1214" s="71"/>
      <c r="K1214" s="71"/>
      <c r="L1214" s="153">
        <f t="shared" si="338"/>
        <v>0</v>
      </c>
      <c r="M1214" s="153">
        <f t="shared" si="339"/>
        <v>5760.6100000000015</v>
      </c>
      <c r="N1214" s="153">
        <f t="shared" si="340"/>
        <v>50.39</v>
      </c>
      <c r="O1214" s="153">
        <f t="shared" si="341"/>
        <v>5811.0000000000018</v>
      </c>
      <c r="P1214" s="99"/>
      <c r="Q1214" s="99"/>
      <c r="R1214" s="153">
        <f t="shared" si="342"/>
        <v>0</v>
      </c>
      <c r="S1214" s="119">
        <f t="shared" si="343"/>
        <v>5760.6100000000015</v>
      </c>
      <c r="T1214" s="119">
        <f t="shared" si="344"/>
        <v>50.39</v>
      </c>
      <c r="U1214" s="154">
        <f t="shared" si="345"/>
        <v>5811.0000000000018</v>
      </c>
      <c r="V1214" s="68"/>
    </row>
    <row r="1215" spans="1:22" s="46" customFormat="1" ht="15.75" x14ac:dyDescent="0.25">
      <c r="A1215" s="104">
        <v>14</v>
      </c>
      <c r="B1215" s="342"/>
      <c r="C1215" s="342"/>
      <c r="D1215" s="342"/>
      <c r="E1215" s="342"/>
      <c r="F1215" s="127" t="s">
        <v>1368</v>
      </c>
      <c r="G1215" s="99">
        <v>1263.9399999999987</v>
      </c>
      <c r="H1215" s="99">
        <v>9.0599999999999739</v>
      </c>
      <c r="I1215" s="99">
        <f t="shared" si="336"/>
        <v>1272.9999999999986</v>
      </c>
      <c r="J1215" s="71"/>
      <c r="K1215" s="71"/>
      <c r="L1215" s="153">
        <f t="shared" si="338"/>
        <v>0</v>
      </c>
      <c r="M1215" s="153">
        <f t="shared" si="339"/>
        <v>1263.9399999999987</v>
      </c>
      <c r="N1215" s="153">
        <f t="shared" si="340"/>
        <v>9.0599999999999739</v>
      </c>
      <c r="O1215" s="153">
        <f t="shared" si="341"/>
        <v>1272.9999999999986</v>
      </c>
      <c r="P1215" s="99"/>
      <c r="Q1215" s="99"/>
      <c r="R1215" s="153">
        <f t="shared" si="342"/>
        <v>0</v>
      </c>
      <c r="S1215" s="119">
        <f t="shared" si="343"/>
        <v>1263.9399999999987</v>
      </c>
      <c r="T1215" s="119">
        <f t="shared" si="344"/>
        <v>9.0599999999999739</v>
      </c>
      <c r="U1215" s="154">
        <f t="shared" si="345"/>
        <v>1272.9999999999986</v>
      </c>
      <c r="V1215" s="68"/>
    </row>
    <row r="1216" spans="1:22" s="46" customFormat="1" ht="15.75" x14ac:dyDescent="0.25">
      <c r="A1216" s="104">
        <v>15</v>
      </c>
      <c r="B1216" s="343"/>
      <c r="C1216" s="343"/>
      <c r="D1216" s="343"/>
      <c r="E1216" s="343"/>
      <c r="F1216" s="127" t="s">
        <v>1369</v>
      </c>
      <c r="G1216" s="99">
        <v>2513.4199999999983</v>
      </c>
      <c r="H1216" s="99">
        <v>31.57999999999997</v>
      </c>
      <c r="I1216" s="99">
        <f t="shared" si="336"/>
        <v>2544.9999999999982</v>
      </c>
      <c r="J1216" s="71"/>
      <c r="K1216" s="71"/>
      <c r="L1216" s="153">
        <f t="shared" si="338"/>
        <v>0</v>
      </c>
      <c r="M1216" s="153">
        <f t="shared" si="339"/>
        <v>2513.4199999999983</v>
      </c>
      <c r="N1216" s="153">
        <f t="shared" si="340"/>
        <v>31.57999999999997</v>
      </c>
      <c r="O1216" s="153">
        <f t="shared" si="341"/>
        <v>2544.9999999999982</v>
      </c>
      <c r="P1216" s="99"/>
      <c r="Q1216" s="99"/>
      <c r="R1216" s="153">
        <f t="shared" si="342"/>
        <v>0</v>
      </c>
      <c r="S1216" s="119">
        <f t="shared" si="343"/>
        <v>2513.4199999999983</v>
      </c>
      <c r="T1216" s="119">
        <f t="shared" si="344"/>
        <v>31.57999999999997</v>
      </c>
      <c r="U1216" s="154">
        <f t="shared" si="345"/>
        <v>2544.9999999999982</v>
      </c>
      <c r="V1216" s="68"/>
    </row>
    <row r="1217" spans="1:22" s="162" customFormat="1" ht="15.75" x14ac:dyDescent="0.25">
      <c r="A1217" s="290" t="s">
        <v>43</v>
      </c>
      <c r="B1217" s="291"/>
      <c r="C1217" s="291"/>
      <c r="D1217" s="291"/>
      <c r="E1217" s="292"/>
      <c r="F1217" s="143">
        <f>A1216</f>
        <v>15</v>
      </c>
      <c r="G1217" s="160">
        <f>SUM(G1202:G1216)</f>
        <v>36765.800000000003</v>
      </c>
      <c r="H1217" s="160">
        <f t="shared" ref="H1217:U1217" si="347">SUM(H1202:H1216)</f>
        <v>663.19999999999993</v>
      </c>
      <c r="I1217" s="160">
        <f t="shared" si="347"/>
        <v>37429</v>
      </c>
      <c r="J1217" s="160">
        <f t="shared" si="347"/>
        <v>0</v>
      </c>
      <c r="K1217" s="160">
        <f t="shared" si="347"/>
        <v>0</v>
      </c>
      <c r="L1217" s="160">
        <f t="shared" si="347"/>
        <v>0</v>
      </c>
      <c r="M1217" s="160">
        <f t="shared" si="347"/>
        <v>36765.800000000003</v>
      </c>
      <c r="N1217" s="160">
        <f t="shared" si="347"/>
        <v>663.19999999999993</v>
      </c>
      <c r="O1217" s="160">
        <f t="shared" si="347"/>
        <v>37429</v>
      </c>
      <c r="P1217" s="160">
        <f t="shared" si="347"/>
        <v>0</v>
      </c>
      <c r="Q1217" s="160">
        <f t="shared" si="347"/>
        <v>0</v>
      </c>
      <c r="R1217" s="160">
        <f t="shared" si="347"/>
        <v>0</v>
      </c>
      <c r="S1217" s="160">
        <f t="shared" si="347"/>
        <v>36765.800000000003</v>
      </c>
      <c r="T1217" s="160">
        <f t="shared" si="347"/>
        <v>663.19999999999993</v>
      </c>
      <c r="U1217" s="160">
        <f t="shared" si="347"/>
        <v>37429</v>
      </c>
      <c r="V1217" s="161"/>
    </row>
    <row r="1218" spans="1:22" s="46" customFormat="1" ht="15.75" x14ac:dyDescent="0.25">
      <c r="A1218" s="104">
        <v>1</v>
      </c>
      <c r="B1218" s="341" t="s">
        <v>1216</v>
      </c>
      <c r="C1218" s="341" t="s">
        <v>1217</v>
      </c>
      <c r="D1218" s="341" t="s">
        <v>1217</v>
      </c>
      <c r="E1218" s="341" t="s">
        <v>3772</v>
      </c>
      <c r="F1218" s="127" t="s">
        <v>77</v>
      </c>
      <c r="G1218" s="99">
        <v>55</v>
      </c>
      <c r="H1218" s="99">
        <v>0</v>
      </c>
      <c r="I1218" s="99">
        <f t="shared" si="336"/>
        <v>55</v>
      </c>
      <c r="J1218" s="71"/>
      <c r="K1218" s="71"/>
      <c r="L1218" s="153">
        <f t="shared" si="338"/>
        <v>0</v>
      </c>
      <c r="M1218" s="153">
        <f t="shared" si="339"/>
        <v>55</v>
      </c>
      <c r="N1218" s="153">
        <f t="shared" si="340"/>
        <v>0</v>
      </c>
      <c r="O1218" s="153">
        <f t="shared" si="341"/>
        <v>55</v>
      </c>
      <c r="P1218" s="99"/>
      <c r="Q1218" s="99"/>
      <c r="R1218" s="153">
        <f t="shared" si="342"/>
        <v>0</v>
      </c>
      <c r="S1218" s="119">
        <f t="shared" si="343"/>
        <v>55</v>
      </c>
      <c r="T1218" s="119">
        <f t="shared" si="344"/>
        <v>0</v>
      </c>
      <c r="U1218" s="154">
        <f t="shared" si="345"/>
        <v>55</v>
      </c>
      <c r="V1218" s="68"/>
    </row>
    <row r="1219" spans="1:22" s="46" customFormat="1" ht="15.75" x14ac:dyDescent="0.25">
      <c r="A1219" s="104">
        <v>2</v>
      </c>
      <c r="B1219" s="342"/>
      <c r="C1219" s="342"/>
      <c r="D1219" s="342"/>
      <c r="E1219" s="342"/>
      <c r="F1219" s="127" t="s">
        <v>1370</v>
      </c>
      <c r="G1219" s="99">
        <v>0</v>
      </c>
      <c r="H1219" s="99">
        <v>0</v>
      </c>
      <c r="I1219" s="99">
        <f t="shared" si="336"/>
        <v>0</v>
      </c>
      <c r="J1219" s="71"/>
      <c r="K1219" s="71"/>
      <c r="L1219" s="153">
        <f t="shared" si="338"/>
        <v>0</v>
      </c>
      <c r="M1219" s="153">
        <f t="shared" si="339"/>
        <v>0</v>
      </c>
      <c r="N1219" s="153">
        <f t="shared" si="340"/>
        <v>0</v>
      </c>
      <c r="O1219" s="153">
        <f t="shared" si="341"/>
        <v>0</v>
      </c>
      <c r="P1219" s="99"/>
      <c r="Q1219" s="99"/>
      <c r="R1219" s="153">
        <f t="shared" si="342"/>
        <v>0</v>
      </c>
      <c r="S1219" s="119">
        <f t="shared" si="343"/>
        <v>0</v>
      </c>
      <c r="T1219" s="119">
        <f t="shared" si="344"/>
        <v>0</v>
      </c>
      <c r="U1219" s="154">
        <f t="shared" si="345"/>
        <v>0</v>
      </c>
      <c r="V1219" s="68"/>
    </row>
    <row r="1220" spans="1:22" s="46" customFormat="1" ht="15.75" x14ac:dyDescent="0.25">
      <c r="A1220" s="104">
        <v>3</v>
      </c>
      <c r="B1220" s="342"/>
      <c r="C1220" s="342"/>
      <c r="D1220" s="342"/>
      <c r="E1220" s="342"/>
      <c r="F1220" s="127" t="s">
        <v>1371</v>
      </c>
      <c r="G1220" s="99">
        <v>0</v>
      </c>
      <c r="H1220" s="99">
        <v>0</v>
      </c>
      <c r="I1220" s="99">
        <f t="shared" si="336"/>
        <v>0</v>
      </c>
      <c r="J1220" s="71"/>
      <c r="K1220" s="71"/>
      <c r="L1220" s="153">
        <f t="shared" si="338"/>
        <v>0</v>
      </c>
      <c r="M1220" s="153">
        <f t="shared" si="339"/>
        <v>0</v>
      </c>
      <c r="N1220" s="153">
        <f t="shared" si="340"/>
        <v>0</v>
      </c>
      <c r="O1220" s="153">
        <f t="shared" si="341"/>
        <v>0</v>
      </c>
      <c r="P1220" s="99"/>
      <c r="Q1220" s="99"/>
      <c r="R1220" s="153">
        <f t="shared" si="342"/>
        <v>0</v>
      </c>
      <c r="S1220" s="119">
        <f t="shared" si="343"/>
        <v>0</v>
      </c>
      <c r="T1220" s="119">
        <f t="shared" si="344"/>
        <v>0</v>
      </c>
      <c r="U1220" s="154">
        <f t="shared" si="345"/>
        <v>0</v>
      </c>
      <c r="V1220" s="68"/>
    </row>
    <row r="1221" spans="1:22" s="46" customFormat="1" ht="15.75" x14ac:dyDescent="0.25">
      <c r="A1221" s="104">
        <v>4</v>
      </c>
      <c r="B1221" s="342"/>
      <c r="C1221" s="342"/>
      <c r="D1221" s="342"/>
      <c r="E1221" s="342"/>
      <c r="F1221" s="127" t="s">
        <v>1372</v>
      </c>
      <c r="G1221" s="99">
        <v>0</v>
      </c>
      <c r="H1221" s="99">
        <v>0</v>
      </c>
      <c r="I1221" s="99">
        <f t="shared" si="336"/>
        <v>0</v>
      </c>
      <c r="J1221" s="71"/>
      <c r="K1221" s="71"/>
      <c r="L1221" s="153">
        <f t="shared" si="338"/>
        <v>0</v>
      </c>
      <c r="M1221" s="153">
        <f t="shared" si="339"/>
        <v>0</v>
      </c>
      <c r="N1221" s="153">
        <f t="shared" si="340"/>
        <v>0</v>
      </c>
      <c r="O1221" s="153">
        <f t="shared" si="341"/>
        <v>0</v>
      </c>
      <c r="P1221" s="99"/>
      <c r="Q1221" s="99"/>
      <c r="R1221" s="153">
        <f t="shared" si="342"/>
        <v>0</v>
      </c>
      <c r="S1221" s="119">
        <f t="shared" si="343"/>
        <v>0</v>
      </c>
      <c r="T1221" s="119">
        <f t="shared" si="344"/>
        <v>0</v>
      </c>
      <c r="U1221" s="154">
        <f t="shared" si="345"/>
        <v>0</v>
      </c>
      <c r="V1221" s="68"/>
    </row>
    <row r="1222" spans="1:22" s="46" customFormat="1" ht="15.75" x14ac:dyDescent="0.25">
      <c r="A1222" s="104">
        <v>5</v>
      </c>
      <c r="B1222" s="342"/>
      <c r="C1222" s="342"/>
      <c r="D1222" s="342"/>
      <c r="E1222" s="342"/>
      <c r="F1222" s="127" t="s">
        <v>1373</v>
      </c>
      <c r="G1222" s="99">
        <v>21142.14</v>
      </c>
      <c r="H1222" s="99">
        <v>2573.8599999999997</v>
      </c>
      <c r="I1222" s="99">
        <f t="shared" si="336"/>
        <v>23716</v>
      </c>
      <c r="J1222" s="71"/>
      <c r="K1222" s="71"/>
      <c r="L1222" s="153">
        <f t="shared" si="338"/>
        <v>0</v>
      </c>
      <c r="M1222" s="153">
        <f t="shared" si="339"/>
        <v>21142.14</v>
      </c>
      <c r="N1222" s="153">
        <f t="shared" si="340"/>
        <v>2573.8599999999997</v>
      </c>
      <c r="O1222" s="153">
        <f t="shared" si="341"/>
        <v>23716</v>
      </c>
      <c r="P1222" s="99"/>
      <c r="Q1222" s="99"/>
      <c r="R1222" s="153">
        <f t="shared" si="342"/>
        <v>0</v>
      </c>
      <c r="S1222" s="119">
        <f t="shared" si="343"/>
        <v>21142.14</v>
      </c>
      <c r="T1222" s="119">
        <f t="shared" si="344"/>
        <v>2573.8599999999997</v>
      </c>
      <c r="U1222" s="154">
        <f t="shared" si="345"/>
        <v>23716</v>
      </c>
      <c r="V1222" s="68"/>
    </row>
    <row r="1223" spans="1:22" s="46" customFormat="1" ht="15.75" x14ac:dyDescent="0.25">
      <c r="A1223" s="104">
        <v>6</v>
      </c>
      <c r="B1223" s="342"/>
      <c r="C1223" s="342"/>
      <c r="D1223" s="342"/>
      <c r="E1223" s="342"/>
      <c r="F1223" s="127" t="s">
        <v>1374</v>
      </c>
      <c r="G1223" s="99">
        <v>8905.39</v>
      </c>
      <c r="H1223" s="99">
        <v>2.61</v>
      </c>
      <c r="I1223" s="99">
        <f t="shared" si="336"/>
        <v>8908</v>
      </c>
      <c r="J1223" s="71"/>
      <c r="K1223" s="71"/>
      <c r="L1223" s="153">
        <f t="shared" si="338"/>
        <v>0</v>
      </c>
      <c r="M1223" s="153">
        <f t="shared" si="339"/>
        <v>8905.39</v>
      </c>
      <c r="N1223" s="153">
        <f t="shared" si="340"/>
        <v>2.61</v>
      </c>
      <c r="O1223" s="153">
        <f t="shared" si="341"/>
        <v>8908</v>
      </c>
      <c r="P1223" s="99"/>
      <c r="Q1223" s="99"/>
      <c r="R1223" s="153">
        <f t="shared" si="342"/>
        <v>0</v>
      </c>
      <c r="S1223" s="119">
        <f t="shared" si="343"/>
        <v>8905.39</v>
      </c>
      <c r="T1223" s="119">
        <f t="shared" si="344"/>
        <v>2.61</v>
      </c>
      <c r="U1223" s="154">
        <f t="shared" si="345"/>
        <v>8908</v>
      </c>
      <c r="V1223" s="68"/>
    </row>
    <row r="1224" spans="1:22" s="46" customFormat="1" ht="15.75" x14ac:dyDescent="0.25">
      <c r="A1224" s="104">
        <v>7</v>
      </c>
      <c r="B1224" s="342"/>
      <c r="C1224" s="342"/>
      <c r="D1224" s="342"/>
      <c r="E1224" s="342"/>
      <c r="F1224" s="127" t="s">
        <v>1375</v>
      </c>
      <c r="G1224" s="99">
        <v>39449.140000000007</v>
      </c>
      <c r="H1224" s="99">
        <v>3992.86</v>
      </c>
      <c r="I1224" s="99">
        <f t="shared" si="336"/>
        <v>43442.000000000007</v>
      </c>
      <c r="J1224" s="71"/>
      <c r="K1224" s="71"/>
      <c r="L1224" s="153">
        <f t="shared" si="338"/>
        <v>0</v>
      </c>
      <c r="M1224" s="153">
        <f t="shared" si="339"/>
        <v>39449.140000000007</v>
      </c>
      <c r="N1224" s="153">
        <f t="shared" si="340"/>
        <v>3992.86</v>
      </c>
      <c r="O1224" s="153">
        <f t="shared" si="341"/>
        <v>43442.000000000007</v>
      </c>
      <c r="P1224" s="99"/>
      <c r="Q1224" s="99"/>
      <c r="R1224" s="153">
        <f t="shared" si="342"/>
        <v>0</v>
      </c>
      <c r="S1224" s="119">
        <f t="shared" si="343"/>
        <v>39449.140000000007</v>
      </c>
      <c r="T1224" s="119">
        <f t="shared" si="344"/>
        <v>3992.86</v>
      </c>
      <c r="U1224" s="154">
        <f t="shared" si="345"/>
        <v>43442.000000000007</v>
      </c>
      <c r="V1224" s="68"/>
    </row>
    <row r="1225" spans="1:22" s="46" customFormat="1" ht="15.75" x14ac:dyDescent="0.25">
      <c r="A1225" s="104">
        <v>8</v>
      </c>
      <c r="B1225" s="342"/>
      <c r="C1225" s="342"/>
      <c r="D1225" s="342"/>
      <c r="E1225" s="342"/>
      <c r="F1225" s="127" t="s">
        <v>1376</v>
      </c>
      <c r="G1225" s="99">
        <v>-3809.7099999999991</v>
      </c>
      <c r="H1225" s="99">
        <v>-690.29000000000087</v>
      </c>
      <c r="I1225" s="99">
        <f t="shared" si="336"/>
        <v>-4500</v>
      </c>
      <c r="J1225" s="71"/>
      <c r="K1225" s="71"/>
      <c r="L1225" s="153">
        <f t="shared" si="338"/>
        <v>0</v>
      </c>
      <c r="M1225" s="153">
        <f t="shared" si="339"/>
        <v>-3809.7099999999991</v>
      </c>
      <c r="N1225" s="153">
        <f t="shared" si="340"/>
        <v>-690.29000000000087</v>
      </c>
      <c r="O1225" s="153">
        <f t="shared" si="341"/>
        <v>-4500</v>
      </c>
      <c r="P1225" s="99"/>
      <c r="Q1225" s="99"/>
      <c r="R1225" s="153">
        <f t="shared" si="342"/>
        <v>0</v>
      </c>
      <c r="S1225" s="119">
        <f t="shared" si="343"/>
        <v>-3809.7099999999991</v>
      </c>
      <c r="T1225" s="119">
        <f t="shared" si="344"/>
        <v>-690.29000000000087</v>
      </c>
      <c r="U1225" s="154">
        <f t="shared" si="345"/>
        <v>-4500</v>
      </c>
      <c r="V1225" s="68"/>
    </row>
    <row r="1226" spans="1:22" s="46" customFormat="1" ht="15.75" x14ac:dyDescent="0.25">
      <c r="A1226" s="104">
        <v>9</v>
      </c>
      <c r="B1226" s="342"/>
      <c r="C1226" s="342"/>
      <c r="D1226" s="342"/>
      <c r="E1226" s="342"/>
      <c r="F1226" s="127" t="s">
        <v>1377</v>
      </c>
      <c r="G1226" s="99">
        <v>13831.68</v>
      </c>
      <c r="H1226" s="99">
        <v>1106.3200000000002</v>
      </c>
      <c r="I1226" s="99">
        <f t="shared" si="336"/>
        <v>14938</v>
      </c>
      <c r="J1226" s="71"/>
      <c r="K1226" s="71"/>
      <c r="L1226" s="153">
        <f t="shared" si="338"/>
        <v>0</v>
      </c>
      <c r="M1226" s="153">
        <f t="shared" si="339"/>
        <v>13831.68</v>
      </c>
      <c r="N1226" s="153">
        <f t="shared" si="340"/>
        <v>1106.3200000000002</v>
      </c>
      <c r="O1226" s="153">
        <f t="shared" si="341"/>
        <v>14938</v>
      </c>
      <c r="P1226" s="99"/>
      <c r="Q1226" s="99"/>
      <c r="R1226" s="153">
        <f t="shared" si="342"/>
        <v>0</v>
      </c>
      <c r="S1226" s="119">
        <f t="shared" si="343"/>
        <v>13831.68</v>
      </c>
      <c r="T1226" s="119">
        <f t="shared" si="344"/>
        <v>1106.3200000000002</v>
      </c>
      <c r="U1226" s="154">
        <f t="shared" si="345"/>
        <v>14938</v>
      </c>
      <c r="V1226" s="68"/>
    </row>
    <row r="1227" spans="1:22" s="46" customFormat="1" ht="15.75" x14ac:dyDescent="0.25">
      <c r="A1227" s="104">
        <v>10</v>
      </c>
      <c r="B1227" s="342"/>
      <c r="C1227" s="342"/>
      <c r="D1227" s="342"/>
      <c r="E1227" s="342"/>
      <c r="F1227" s="127" t="s">
        <v>1378</v>
      </c>
      <c r="G1227" s="99">
        <v>14017.71</v>
      </c>
      <c r="H1227" s="99">
        <v>1411.2900000000002</v>
      </c>
      <c r="I1227" s="99">
        <f t="shared" si="336"/>
        <v>15429</v>
      </c>
      <c r="J1227" s="71"/>
      <c r="K1227" s="71"/>
      <c r="L1227" s="153">
        <f t="shared" si="338"/>
        <v>0</v>
      </c>
      <c r="M1227" s="153">
        <f t="shared" si="339"/>
        <v>14017.71</v>
      </c>
      <c r="N1227" s="153">
        <f t="shared" si="340"/>
        <v>1411.2900000000002</v>
      </c>
      <c r="O1227" s="153">
        <f t="shared" si="341"/>
        <v>15429</v>
      </c>
      <c r="P1227" s="99"/>
      <c r="Q1227" s="99"/>
      <c r="R1227" s="153">
        <f t="shared" si="342"/>
        <v>0</v>
      </c>
      <c r="S1227" s="119">
        <f t="shared" si="343"/>
        <v>14017.71</v>
      </c>
      <c r="T1227" s="119">
        <f t="shared" si="344"/>
        <v>1411.2900000000002</v>
      </c>
      <c r="U1227" s="154">
        <f t="shared" si="345"/>
        <v>15429</v>
      </c>
      <c r="V1227" s="68"/>
    </row>
    <row r="1228" spans="1:22" s="46" customFormat="1" ht="15.75" x14ac:dyDescent="0.25">
      <c r="A1228" s="104">
        <v>11</v>
      </c>
      <c r="B1228" s="342"/>
      <c r="C1228" s="342"/>
      <c r="D1228" s="342"/>
      <c r="E1228" s="342"/>
      <c r="F1228" s="127" t="s">
        <v>1379</v>
      </c>
      <c r="G1228" s="99">
        <v>23456.01</v>
      </c>
      <c r="H1228" s="99">
        <v>2410.9899999999998</v>
      </c>
      <c r="I1228" s="99">
        <f t="shared" si="336"/>
        <v>25867</v>
      </c>
      <c r="J1228" s="71"/>
      <c r="K1228" s="71"/>
      <c r="L1228" s="153">
        <f t="shared" si="338"/>
        <v>0</v>
      </c>
      <c r="M1228" s="153">
        <f t="shared" si="339"/>
        <v>23456.01</v>
      </c>
      <c r="N1228" s="153">
        <f t="shared" si="340"/>
        <v>2410.9899999999998</v>
      </c>
      <c r="O1228" s="153">
        <f t="shared" si="341"/>
        <v>25867</v>
      </c>
      <c r="P1228" s="99"/>
      <c r="Q1228" s="99"/>
      <c r="R1228" s="153">
        <f t="shared" si="342"/>
        <v>0</v>
      </c>
      <c r="S1228" s="119">
        <f t="shared" si="343"/>
        <v>23456.01</v>
      </c>
      <c r="T1228" s="119">
        <f t="shared" si="344"/>
        <v>2410.9899999999998</v>
      </c>
      <c r="U1228" s="154">
        <f t="shared" si="345"/>
        <v>25867</v>
      </c>
      <c r="V1228" s="68"/>
    </row>
    <row r="1229" spans="1:22" s="46" customFormat="1" ht="15.75" x14ac:dyDescent="0.25">
      <c r="A1229" s="104">
        <v>12</v>
      </c>
      <c r="B1229" s="342"/>
      <c r="C1229" s="342"/>
      <c r="D1229" s="342"/>
      <c r="E1229" s="342"/>
      <c r="F1229" s="127" t="s">
        <v>1380</v>
      </c>
      <c r="G1229" s="99">
        <v>24350.52</v>
      </c>
      <c r="H1229" s="99">
        <v>114.48</v>
      </c>
      <c r="I1229" s="99">
        <f t="shared" si="336"/>
        <v>24465</v>
      </c>
      <c r="J1229" s="71"/>
      <c r="K1229" s="71"/>
      <c r="L1229" s="153">
        <f t="shared" si="338"/>
        <v>0</v>
      </c>
      <c r="M1229" s="153">
        <f t="shared" si="339"/>
        <v>24350.52</v>
      </c>
      <c r="N1229" s="153">
        <f t="shared" si="340"/>
        <v>114.48</v>
      </c>
      <c r="O1229" s="153">
        <f t="shared" si="341"/>
        <v>24465</v>
      </c>
      <c r="P1229" s="99"/>
      <c r="Q1229" s="99"/>
      <c r="R1229" s="153">
        <f t="shared" si="342"/>
        <v>0</v>
      </c>
      <c r="S1229" s="119">
        <f t="shared" si="343"/>
        <v>24350.52</v>
      </c>
      <c r="T1229" s="119">
        <f t="shared" si="344"/>
        <v>114.48</v>
      </c>
      <c r="U1229" s="154">
        <f t="shared" si="345"/>
        <v>24465</v>
      </c>
      <c r="V1229" s="68"/>
    </row>
    <row r="1230" spans="1:22" s="46" customFormat="1" ht="15.75" x14ac:dyDescent="0.25">
      <c r="A1230" s="104">
        <v>13</v>
      </c>
      <c r="B1230" s="342"/>
      <c r="C1230" s="342"/>
      <c r="D1230" s="342"/>
      <c r="E1230" s="342"/>
      <c r="F1230" s="127" t="s">
        <v>1381</v>
      </c>
      <c r="G1230" s="99">
        <v>37193.449999999997</v>
      </c>
      <c r="H1230" s="99">
        <v>3679.5499999999997</v>
      </c>
      <c r="I1230" s="99">
        <f t="shared" si="336"/>
        <v>40873</v>
      </c>
      <c r="J1230" s="71"/>
      <c r="K1230" s="71"/>
      <c r="L1230" s="153">
        <f t="shared" si="338"/>
        <v>0</v>
      </c>
      <c r="M1230" s="153">
        <f t="shared" si="339"/>
        <v>37193.449999999997</v>
      </c>
      <c r="N1230" s="153">
        <f t="shared" si="340"/>
        <v>3679.5499999999997</v>
      </c>
      <c r="O1230" s="153">
        <f t="shared" si="341"/>
        <v>40873</v>
      </c>
      <c r="P1230" s="99"/>
      <c r="Q1230" s="99"/>
      <c r="R1230" s="153">
        <f t="shared" si="342"/>
        <v>0</v>
      </c>
      <c r="S1230" s="119">
        <f t="shared" si="343"/>
        <v>37193.449999999997</v>
      </c>
      <c r="T1230" s="119">
        <f t="shared" si="344"/>
        <v>3679.5499999999997</v>
      </c>
      <c r="U1230" s="154">
        <f t="shared" si="345"/>
        <v>40873</v>
      </c>
      <c r="V1230" s="68"/>
    </row>
    <row r="1231" spans="1:22" s="46" customFormat="1" ht="15.75" x14ac:dyDescent="0.25">
      <c r="A1231" s="104">
        <v>14</v>
      </c>
      <c r="B1231" s="342"/>
      <c r="C1231" s="342"/>
      <c r="D1231" s="342"/>
      <c r="E1231" s="342"/>
      <c r="F1231" s="127" t="s">
        <v>1382</v>
      </c>
      <c r="G1231" s="99">
        <v>16740.080000000002</v>
      </c>
      <c r="H1231" s="99">
        <v>122.92</v>
      </c>
      <c r="I1231" s="99">
        <f t="shared" si="336"/>
        <v>16863</v>
      </c>
      <c r="J1231" s="71"/>
      <c r="K1231" s="71"/>
      <c r="L1231" s="153">
        <f t="shared" si="338"/>
        <v>0</v>
      </c>
      <c r="M1231" s="153">
        <f t="shared" si="339"/>
        <v>16740.080000000002</v>
      </c>
      <c r="N1231" s="153">
        <f t="shared" si="340"/>
        <v>122.92</v>
      </c>
      <c r="O1231" s="153">
        <f t="shared" si="341"/>
        <v>16863</v>
      </c>
      <c r="P1231" s="99"/>
      <c r="Q1231" s="99"/>
      <c r="R1231" s="153">
        <f t="shared" si="342"/>
        <v>0</v>
      </c>
      <c r="S1231" s="119">
        <f t="shared" si="343"/>
        <v>16740.080000000002</v>
      </c>
      <c r="T1231" s="119">
        <f t="shared" si="344"/>
        <v>122.92</v>
      </c>
      <c r="U1231" s="154">
        <f t="shared" si="345"/>
        <v>16863</v>
      </c>
      <c r="V1231" s="68"/>
    </row>
    <row r="1232" spans="1:22" s="46" customFormat="1" ht="15.75" x14ac:dyDescent="0.25">
      <c r="A1232" s="104">
        <v>15</v>
      </c>
      <c r="B1232" s="342"/>
      <c r="C1232" s="342"/>
      <c r="D1232" s="342"/>
      <c r="E1232" s="342"/>
      <c r="F1232" s="127" t="s">
        <v>1383</v>
      </c>
      <c r="G1232" s="99">
        <v>15251.980000000001</v>
      </c>
      <c r="H1232" s="99">
        <v>3600.02</v>
      </c>
      <c r="I1232" s="99">
        <f t="shared" si="336"/>
        <v>18852</v>
      </c>
      <c r="J1232" s="71"/>
      <c r="K1232" s="71"/>
      <c r="L1232" s="153">
        <f t="shared" si="338"/>
        <v>0</v>
      </c>
      <c r="M1232" s="153">
        <f t="shared" si="339"/>
        <v>15251.980000000001</v>
      </c>
      <c r="N1232" s="153">
        <f t="shared" si="340"/>
        <v>3600.02</v>
      </c>
      <c r="O1232" s="153">
        <f t="shared" si="341"/>
        <v>18852</v>
      </c>
      <c r="P1232" s="99"/>
      <c r="Q1232" s="99"/>
      <c r="R1232" s="153">
        <f t="shared" si="342"/>
        <v>0</v>
      </c>
      <c r="S1232" s="119">
        <f t="shared" si="343"/>
        <v>15251.980000000001</v>
      </c>
      <c r="T1232" s="119">
        <f t="shared" si="344"/>
        <v>3600.02</v>
      </c>
      <c r="U1232" s="154">
        <f t="shared" si="345"/>
        <v>18852</v>
      </c>
      <c r="V1232" s="68"/>
    </row>
    <row r="1233" spans="1:22" s="46" customFormat="1" ht="15.75" x14ac:dyDescent="0.25">
      <c r="A1233" s="104">
        <v>16</v>
      </c>
      <c r="B1233" s="342"/>
      <c r="C1233" s="342"/>
      <c r="D1233" s="342"/>
      <c r="E1233" s="342"/>
      <c r="F1233" s="127" t="s">
        <v>1384</v>
      </c>
      <c r="G1233" s="99">
        <v>31424.61</v>
      </c>
      <c r="H1233" s="99">
        <v>3861.39</v>
      </c>
      <c r="I1233" s="99">
        <f t="shared" si="336"/>
        <v>35286</v>
      </c>
      <c r="J1233" s="71"/>
      <c r="K1233" s="71"/>
      <c r="L1233" s="153">
        <f t="shared" si="338"/>
        <v>0</v>
      </c>
      <c r="M1233" s="153">
        <f t="shared" si="339"/>
        <v>31424.61</v>
      </c>
      <c r="N1233" s="153">
        <f t="shared" si="340"/>
        <v>3861.39</v>
      </c>
      <c r="O1233" s="153">
        <f t="shared" si="341"/>
        <v>35286</v>
      </c>
      <c r="P1233" s="99"/>
      <c r="Q1233" s="99"/>
      <c r="R1233" s="153">
        <f t="shared" si="342"/>
        <v>0</v>
      </c>
      <c r="S1233" s="119">
        <f t="shared" si="343"/>
        <v>31424.61</v>
      </c>
      <c r="T1233" s="119">
        <f t="shared" si="344"/>
        <v>3861.39</v>
      </c>
      <c r="U1233" s="154">
        <f t="shared" si="345"/>
        <v>35286</v>
      </c>
      <c r="V1233" s="68"/>
    </row>
    <row r="1234" spans="1:22" s="46" customFormat="1" ht="15.75" x14ac:dyDescent="0.25">
      <c r="A1234" s="104">
        <v>17</v>
      </c>
      <c r="B1234" s="342"/>
      <c r="C1234" s="342"/>
      <c r="D1234" s="342"/>
      <c r="E1234" s="342"/>
      <c r="F1234" s="127" t="s">
        <v>1385</v>
      </c>
      <c r="G1234" s="99">
        <v>9103.7099999999991</v>
      </c>
      <c r="H1234" s="99">
        <v>936.29000000000008</v>
      </c>
      <c r="I1234" s="99">
        <f t="shared" si="336"/>
        <v>10040</v>
      </c>
      <c r="J1234" s="71"/>
      <c r="K1234" s="71"/>
      <c r="L1234" s="153">
        <f t="shared" si="338"/>
        <v>0</v>
      </c>
      <c r="M1234" s="153">
        <f t="shared" si="339"/>
        <v>9103.7099999999991</v>
      </c>
      <c r="N1234" s="153">
        <f t="shared" si="340"/>
        <v>936.29000000000008</v>
      </c>
      <c r="O1234" s="153">
        <f t="shared" si="341"/>
        <v>10040</v>
      </c>
      <c r="P1234" s="99"/>
      <c r="Q1234" s="99"/>
      <c r="R1234" s="153">
        <f t="shared" si="342"/>
        <v>0</v>
      </c>
      <c r="S1234" s="119">
        <f t="shared" si="343"/>
        <v>9103.7099999999991</v>
      </c>
      <c r="T1234" s="119">
        <f t="shared" si="344"/>
        <v>936.29000000000008</v>
      </c>
      <c r="U1234" s="154">
        <f t="shared" si="345"/>
        <v>10040</v>
      </c>
      <c r="V1234" s="68"/>
    </row>
    <row r="1235" spans="1:22" s="46" customFormat="1" ht="15.75" x14ac:dyDescent="0.25">
      <c r="A1235" s="104">
        <v>18</v>
      </c>
      <c r="B1235" s="342"/>
      <c r="C1235" s="342"/>
      <c r="D1235" s="342"/>
      <c r="E1235" s="342"/>
      <c r="F1235" s="127" t="s">
        <v>1386</v>
      </c>
      <c r="G1235" s="99">
        <v>15584.299999999997</v>
      </c>
      <c r="H1235" s="99">
        <v>1574.7</v>
      </c>
      <c r="I1235" s="99">
        <f t="shared" ref="I1235:I1298" si="348">+G1235+H1235</f>
        <v>17158.999999999996</v>
      </c>
      <c r="J1235" s="71"/>
      <c r="K1235" s="71"/>
      <c r="L1235" s="153">
        <f t="shared" si="338"/>
        <v>0</v>
      </c>
      <c r="M1235" s="153">
        <f t="shared" si="339"/>
        <v>15584.299999999997</v>
      </c>
      <c r="N1235" s="153">
        <f t="shared" si="340"/>
        <v>1574.7</v>
      </c>
      <c r="O1235" s="153">
        <f t="shared" si="341"/>
        <v>17158.999999999996</v>
      </c>
      <c r="P1235" s="99"/>
      <c r="Q1235" s="99"/>
      <c r="R1235" s="153">
        <f t="shared" si="342"/>
        <v>0</v>
      </c>
      <c r="S1235" s="119">
        <f t="shared" si="343"/>
        <v>15584.299999999997</v>
      </c>
      <c r="T1235" s="119">
        <f t="shared" si="344"/>
        <v>1574.7</v>
      </c>
      <c r="U1235" s="154">
        <f t="shared" si="345"/>
        <v>17158.999999999996</v>
      </c>
      <c r="V1235" s="68"/>
    </row>
    <row r="1236" spans="1:22" s="46" customFormat="1" ht="15.75" x14ac:dyDescent="0.25">
      <c r="A1236" s="104">
        <v>19</v>
      </c>
      <c r="B1236" s="342"/>
      <c r="C1236" s="342"/>
      <c r="D1236" s="342"/>
      <c r="E1236" s="342"/>
      <c r="F1236" s="127" t="s">
        <v>1387</v>
      </c>
      <c r="G1236" s="99">
        <v>33938.75</v>
      </c>
      <c r="H1236" s="99">
        <v>2232.2500000000005</v>
      </c>
      <c r="I1236" s="99">
        <f t="shared" si="348"/>
        <v>36171</v>
      </c>
      <c r="J1236" s="71"/>
      <c r="K1236" s="71"/>
      <c r="L1236" s="153">
        <f t="shared" si="338"/>
        <v>0</v>
      </c>
      <c r="M1236" s="153">
        <f t="shared" si="339"/>
        <v>33938.75</v>
      </c>
      <c r="N1236" s="153">
        <f t="shared" si="340"/>
        <v>2232.2500000000005</v>
      </c>
      <c r="O1236" s="153">
        <f t="shared" si="341"/>
        <v>36171</v>
      </c>
      <c r="P1236" s="99"/>
      <c r="Q1236" s="99"/>
      <c r="R1236" s="153">
        <f t="shared" si="342"/>
        <v>0</v>
      </c>
      <c r="S1236" s="119">
        <f t="shared" si="343"/>
        <v>33938.75</v>
      </c>
      <c r="T1236" s="119">
        <f t="shared" si="344"/>
        <v>2232.2500000000005</v>
      </c>
      <c r="U1236" s="154">
        <f t="shared" si="345"/>
        <v>36171</v>
      </c>
      <c r="V1236" s="68"/>
    </row>
    <row r="1237" spans="1:22" s="46" customFormat="1" ht="15.75" x14ac:dyDescent="0.25">
      <c r="A1237" s="104">
        <v>20</v>
      </c>
      <c r="B1237" s="342"/>
      <c r="C1237" s="342"/>
      <c r="D1237" s="342"/>
      <c r="E1237" s="342"/>
      <c r="F1237" s="127" t="s">
        <v>1388</v>
      </c>
      <c r="G1237" s="99">
        <v>-10923.979999999996</v>
      </c>
      <c r="H1237" s="99">
        <v>-98.019999999999754</v>
      </c>
      <c r="I1237" s="99">
        <f t="shared" si="348"/>
        <v>-11021.999999999996</v>
      </c>
      <c r="J1237" s="71"/>
      <c r="K1237" s="71"/>
      <c r="L1237" s="153">
        <f t="shared" si="338"/>
        <v>0</v>
      </c>
      <c r="M1237" s="153">
        <f t="shared" si="339"/>
        <v>-10923.979999999996</v>
      </c>
      <c r="N1237" s="153">
        <f t="shared" si="340"/>
        <v>-98.019999999999754</v>
      </c>
      <c r="O1237" s="153">
        <f t="shared" si="341"/>
        <v>-11021.999999999996</v>
      </c>
      <c r="P1237" s="99"/>
      <c r="Q1237" s="99"/>
      <c r="R1237" s="153">
        <f t="shared" si="342"/>
        <v>0</v>
      </c>
      <c r="S1237" s="119">
        <f t="shared" si="343"/>
        <v>-10923.979999999996</v>
      </c>
      <c r="T1237" s="119">
        <f t="shared" si="344"/>
        <v>-98.019999999999754</v>
      </c>
      <c r="U1237" s="154">
        <f t="shared" si="345"/>
        <v>-11021.999999999996</v>
      </c>
      <c r="V1237" s="68"/>
    </row>
    <row r="1238" spans="1:22" s="46" customFormat="1" ht="15.75" x14ac:dyDescent="0.25">
      <c r="A1238" s="104">
        <v>21</v>
      </c>
      <c r="B1238" s="342"/>
      <c r="C1238" s="342"/>
      <c r="D1238" s="342"/>
      <c r="E1238" s="342"/>
      <c r="F1238" s="127" t="s">
        <v>1389</v>
      </c>
      <c r="G1238" s="99">
        <v>13271.929999999998</v>
      </c>
      <c r="H1238" s="99">
        <v>1490.0700000000002</v>
      </c>
      <c r="I1238" s="99">
        <f t="shared" si="348"/>
        <v>14761.999999999998</v>
      </c>
      <c r="J1238" s="71"/>
      <c r="K1238" s="71"/>
      <c r="L1238" s="153">
        <f t="shared" si="338"/>
        <v>0</v>
      </c>
      <c r="M1238" s="153">
        <f t="shared" si="339"/>
        <v>13271.929999999998</v>
      </c>
      <c r="N1238" s="153">
        <f t="shared" si="340"/>
        <v>1490.0700000000002</v>
      </c>
      <c r="O1238" s="153">
        <f t="shared" si="341"/>
        <v>14761.999999999998</v>
      </c>
      <c r="P1238" s="99"/>
      <c r="Q1238" s="99"/>
      <c r="R1238" s="153">
        <f t="shared" si="342"/>
        <v>0</v>
      </c>
      <c r="S1238" s="119">
        <f t="shared" si="343"/>
        <v>13271.929999999998</v>
      </c>
      <c r="T1238" s="119">
        <f t="shared" si="344"/>
        <v>1490.0700000000002</v>
      </c>
      <c r="U1238" s="154">
        <f t="shared" si="345"/>
        <v>14761.999999999998</v>
      </c>
      <c r="V1238" s="68"/>
    </row>
    <row r="1239" spans="1:22" s="46" customFormat="1" ht="15.75" x14ac:dyDescent="0.25">
      <c r="A1239" s="104">
        <v>22</v>
      </c>
      <c r="B1239" s="342"/>
      <c r="C1239" s="342"/>
      <c r="D1239" s="342"/>
      <c r="E1239" s="342"/>
      <c r="F1239" s="127" t="s">
        <v>1390</v>
      </c>
      <c r="G1239" s="99">
        <v>32791.53</v>
      </c>
      <c r="H1239" s="99">
        <v>242.47000000000003</v>
      </c>
      <c r="I1239" s="99">
        <f t="shared" si="348"/>
        <v>33034</v>
      </c>
      <c r="J1239" s="71"/>
      <c r="K1239" s="71"/>
      <c r="L1239" s="153">
        <f t="shared" si="338"/>
        <v>0</v>
      </c>
      <c r="M1239" s="153">
        <f t="shared" si="339"/>
        <v>32791.53</v>
      </c>
      <c r="N1239" s="153">
        <f t="shared" si="340"/>
        <v>242.47000000000003</v>
      </c>
      <c r="O1239" s="153">
        <f t="shared" si="341"/>
        <v>33034</v>
      </c>
      <c r="P1239" s="99"/>
      <c r="Q1239" s="99"/>
      <c r="R1239" s="153">
        <f t="shared" si="342"/>
        <v>0</v>
      </c>
      <c r="S1239" s="119">
        <f t="shared" si="343"/>
        <v>32791.53</v>
      </c>
      <c r="T1239" s="119">
        <f t="shared" si="344"/>
        <v>242.47000000000003</v>
      </c>
      <c r="U1239" s="154">
        <f t="shared" si="345"/>
        <v>33034</v>
      </c>
      <c r="V1239" s="68"/>
    </row>
    <row r="1240" spans="1:22" s="46" customFormat="1" ht="15.75" x14ac:dyDescent="0.25">
      <c r="A1240" s="104">
        <v>23</v>
      </c>
      <c r="B1240" s="343"/>
      <c r="C1240" s="343"/>
      <c r="D1240" s="343"/>
      <c r="E1240" s="343"/>
      <c r="F1240" s="127" t="s">
        <v>1391</v>
      </c>
      <c r="G1240" s="99">
        <v>9299.1899999999987</v>
      </c>
      <c r="H1240" s="99">
        <v>1079.8100000000002</v>
      </c>
      <c r="I1240" s="99">
        <f t="shared" si="348"/>
        <v>10378.999999999998</v>
      </c>
      <c r="J1240" s="71"/>
      <c r="K1240" s="71"/>
      <c r="L1240" s="153">
        <f t="shared" si="338"/>
        <v>0</v>
      </c>
      <c r="M1240" s="153">
        <f t="shared" si="339"/>
        <v>9299.1899999999987</v>
      </c>
      <c r="N1240" s="153">
        <f t="shared" si="340"/>
        <v>1079.8100000000002</v>
      </c>
      <c r="O1240" s="153">
        <f t="shared" si="341"/>
        <v>10378.999999999998</v>
      </c>
      <c r="P1240" s="99"/>
      <c r="Q1240" s="99"/>
      <c r="R1240" s="153">
        <f t="shared" si="342"/>
        <v>0</v>
      </c>
      <c r="S1240" s="119">
        <f t="shared" si="343"/>
        <v>9299.1899999999987</v>
      </c>
      <c r="T1240" s="119">
        <f t="shared" si="344"/>
        <v>1079.8100000000002</v>
      </c>
      <c r="U1240" s="154">
        <f t="shared" si="345"/>
        <v>10378.999999999998</v>
      </c>
      <c r="V1240" s="68"/>
    </row>
    <row r="1241" spans="1:22" s="162" customFormat="1" ht="15.75" x14ac:dyDescent="0.25">
      <c r="A1241" s="290" t="s">
        <v>43</v>
      </c>
      <c r="B1241" s="291"/>
      <c r="C1241" s="291"/>
      <c r="D1241" s="291"/>
      <c r="E1241" s="292"/>
      <c r="F1241" s="143">
        <f>A1240</f>
        <v>23</v>
      </c>
      <c r="G1241" s="160">
        <f>SUM(G1218:G1240)</f>
        <v>345073.43000000011</v>
      </c>
      <c r="H1241" s="160">
        <f t="shared" ref="H1241:U1241" si="349">SUM(H1218:H1240)</f>
        <v>29643.57</v>
      </c>
      <c r="I1241" s="160">
        <f t="shared" si="349"/>
        <v>374717</v>
      </c>
      <c r="J1241" s="160">
        <f t="shared" si="349"/>
        <v>0</v>
      </c>
      <c r="K1241" s="160">
        <f t="shared" si="349"/>
        <v>0</v>
      </c>
      <c r="L1241" s="160">
        <f t="shared" si="349"/>
        <v>0</v>
      </c>
      <c r="M1241" s="160">
        <f t="shared" si="349"/>
        <v>345073.43000000011</v>
      </c>
      <c r="N1241" s="160">
        <f t="shared" si="349"/>
        <v>29643.57</v>
      </c>
      <c r="O1241" s="160">
        <f t="shared" si="349"/>
        <v>374717</v>
      </c>
      <c r="P1241" s="160">
        <f t="shared" si="349"/>
        <v>0</v>
      </c>
      <c r="Q1241" s="160">
        <f t="shared" si="349"/>
        <v>0</v>
      </c>
      <c r="R1241" s="160">
        <f t="shared" si="349"/>
        <v>0</v>
      </c>
      <c r="S1241" s="160">
        <f t="shared" si="349"/>
        <v>345073.43000000011</v>
      </c>
      <c r="T1241" s="160">
        <f t="shared" si="349"/>
        <v>29643.57</v>
      </c>
      <c r="U1241" s="160">
        <f t="shared" si="349"/>
        <v>374717</v>
      </c>
      <c r="V1241" s="164"/>
    </row>
    <row r="1242" spans="1:22" s="46" customFormat="1" ht="15.75" x14ac:dyDescent="0.25">
      <c r="A1242" s="104">
        <v>1</v>
      </c>
      <c r="B1242" s="341" t="s">
        <v>1216</v>
      </c>
      <c r="C1242" s="341" t="s">
        <v>1217</v>
      </c>
      <c r="D1242" s="341" t="s">
        <v>1217</v>
      </c>
      <c r="E1242" s="341" t="s">
        <v>3802</v>
      </c>
      <c r="F1242" s="127" t="s">
        <v>1392</v>
      </c>
      <c r="G1242" s="99">
        <v>0</v>
      </c>
      <c r="H1242" s="99">
        <v>0</v>
      </c>
      <c r="I1242" s="99">
        <f t="shared" si="348"/>
        <v>0</v>
      </c>
      <c r="J1242" s="71"/>
      <c r="K1242" s="71"/>
      <c r="L1242" s="153">
        <f t="shared" si="338"/>
        <v>0</v>
      </c>
      <c r="M1242" s="153">
        <f t="shared" si="339"/>
        <v>0</v>
      </c>
      <c r="N1242" s="153">
        <f t="shared" si="340"/>
        <v>0</v>
      </c>
      <c r="O1242" s="153">
        <f t="shared" si="341"/>
        <v>0</v>
      </c>
      <c r="P1242" s="99"/>
      <c r="Q1242" s="99"/>
      <c r="R1242" s="153">
        <f t="shared" si="342"/>
        <v>0</v>
      </c>
      <c r="S1242" s="119">
        <f t="shared" si="343"/>
        <v>0</v>
      </c>
      <c r="T1242" s="119">
        <f t="shared" si="344"/>
        <v>0</v>
      </c>
      <c r="U1242" s="154">
        <f t="shared" si="345"/>
        <v>0</v>
      </c>
      <c r="V1242" s="68"/>
    </row>
    <row r="1243" spans="1:22" s="46" customFormat="1" ht="15.75" x14ac:dyDescent="0.25">
      <c r="A1243" s="104">
        <v>2</v>
      </c>
      <c r="B1243" s="342"/>
      <c r="C1243" s="342"/>
      <c r="D1243" s="342"/>
      <c r="E1243" s="342"/>
      <c r="F1243" s="127" t="s">
        <v>1393</v>
      </c>
      <c r="G1243" s="99">
        <v>0</v>
      </c>
      <c r="H1243" s="99">
        <v>0</v>
      </c>
      <c r="I1243" s="99">
        <f t="shared" si="348"/>
        <v>0</v>
      </c>
      <c r="J1243" s="71"/>
      <c r="K1243" s="71"/>
      <c r="L1243" s="153">
        <f t="shared" si="338"/>
        <v>0</v>
      </c>
      <c r="M1243" s="153">
        <f t="shared" si="339"/>
        <v>0</v>
      </c>
      <c r="N1243" s="153">
        <f t="shared" si="340"/>
        <v>0</v>
      </c>
      <c r="O1243" s="153">
        <f t="shared" si="341"/>
        <v>0</v>
      </c>
      <c r="P1243" s="99"/>
      <c r="Q1243" s="99"/>
      <c r="R1243" s="153">
        <f t="shared" si="342"/>
        <v>0</v>
      </c>
      <c r="S1243" s="119">
        <f t="shared" si="343"/>
        <v>0</v>
      </c>
      <c r="T1243" s="119">
        <f t="shared" si="344"/>
        <v>0</v>
      </c>
      <c r="U1243" s="154">
        <f t="shared" si="345"/>
        <v>0</v>
      </c>
      <c r="V1243" s="68"/>
    </row>
    <row r="1244" spans="1:22" s="46" customFormat="1" ht="15.75" x14ac:dyDescent="0.25">
      <c r="A1244" s="104">
        <v>3</v>
      </c>
      <c r="B1244" s="342"/>
      <c r="C1244" s="342"/>
      <c r="D1244" s="342"/>
      <c r="E1244" s="342"/>
      <c r="F1244" s="127" t="s">
        <v>1394</v>
      </c>
      <c r="G1244" s="99">
        <v>0</v>
      </c>
      <c r="H1244" s="99">
        <v>0</v>
      </c>
      <c r="I1244" s="99">
        <f t="shared" si="348"/>
        <v>0</v>
      </c>
      <c r="J1244" s="71"/>
      <c r="K1244" s="71"/>
      <c r="L1244" s="153">
        <f t="shared" si="338"/>
        <v>0</v>
      </c>
      <c r="M1244" s="153">
        <f t="shared" si="339"/>
        <v>0</v>
      </c>
      <c r="N1244" s="153">
        <f t="shared" si="340"/>
        <v>0</v>
      </c>
      <c r="O1244" s="153">
        <f t="shared" si="341"/>
        <v>0</v>
      </c>
      <c r="P1244" s="99"/>
      <c r="Q1244" s="99"/>
      <c r="R1244" s="153">
        <f t="shared" si="342"/>
        <v>0</v>
      </c>
      <c r="S1244" s="119">
        <f t="shared" si="343"/>
        <v>0</v>
      </c>
      <c r="T1244" s="119">
        <f t="shared" si="344"/>
        <v>0</v>
      </c>
      <c r="U1244" s="154">
        <f t="shared" si="345"/>
        <v>0</v>
      </c>
      <c r="V1244" s="68"/>
    </row>
    <row r="1245" spans="1:22" s="46" customFormat="1" ht="15.75" x14ac:dyDescent="0.25">
      <c r="A1245" s="104">
        <v>4</v>
      </c>
      <c r="B1245" s="342"/>
      <c r="C1245" s="342"/>
      <c r="D1245" s="342"/>
      <c r="E1245" s="342"/>
      <c r="F1245" s="127" t="s">
        <v>1395</v>
      </c>
      <c r="G1245" s="99">
        <v>0</v>
      </c>
      <c r="H1245" s="99">
        <v>0</v>
      </c>
      <c r="I1245" s="99">
        <f t="shared" si="348"/>
        <v>0</v>
      </c>
      <c r="J1245" s="71"/>
      <c r="K1245" s="71"/>
      <c r="L1245" s="153">
        <f t="shared" si="338"/>
        <v>0</v>
      </c>
      <c r="M1245" s="153">
        <f t="shared" si="339"/>
        <v>0</v>
      </c>
      <c r="N1245" s="153">
        <f t="shared" si="340"/>
        <v>0</v>
      </c>
      <c r="O1245" s="153">
        <f t="shared" si="341"/>
        <v>0</v>
      </c>
      <c r="P1245" s="99"/>
      <c r="Q1245" s="99"/>
      <c r="R1245" s="153">
        <f t="shared" si="342"/>
        <v>0</v>
      </c>
      <c r="S1245" s="119">
        <f t="shared" si="343"/>
        <v>0</v>
      </c>
      <c r="T1245" s="119">
        <f t="shared" si="344"/>
        <v>0</v>
      </c>
      <c r="U1245" s="154">
        <f t="shared" si="345"/>
        <v>0</v>
      </c>
      <c r="V1245" s="68"/>
    </row>
    <row r="1246" spans="1:22" s="46" customFormat="1" ht="15.75" x14ac:dyDescent="0.25">
      <c r="A1246" s="104">
        <v>5</v>
      </c>
      <c r="B1246" s="342"/>
      <c r="C1246" s="342"/>
      <c r="D1246" s="342"/>
      <c r="E1246" s="342"/>
      <c r="F1246" s="127" t="s">
        <v>1396</v>
      </c>
      <c r="G1246" s="99">
        <v>0</v>
      </c>
      <c r="H1246" s="99">
        <v>0</v>
      </c>
      <c r="I1246" s="99">
        <f t="shared" si="348"/>
        <v>0</v>
      </c>
      <c r="J1246" s="71"/>
      <c r="K1246" s="71"/>
      <c r="L1246" s="153">
        <f t="shared" si="338"/>
        <v>0</v>
      </c>
      <c r="M1246" s="153">
        <f t="shared" si="339"/>
        <v>0</v>
      </c>
      <c r="N1246" s="153">
        <f t="shared" si="340"/>
        <v>0</v>
      </c>
      <c r="O1246" s="153">
        <f t="shared" si="341"/>
        <v>0</v>
      </c>
      <c r="P1246" s="99"/>
      <c r="Q1246" s="99"/>
      <c r="R1246" s="153">
        <f t="shared" si="342"/>
        <v>0</v>
      </c>
      <c r="S1246" s="119">
        <f t="shared" si="343"/>
        <v>0</v>
      </c>
      <c r="T1246" s="119">
        <f t="shared" si="344"/>
        <v>0</v>
      </c>
      <c r="U1246" s="154">
        <f t="shared" si="345"/>
        <v>0</v>
      </c>
      <c r="V1246" s="68"/>
    </row>
    <row r="1247" spans="1:22" s="46" customFormat="1" ht="15.75" x14ac:dyDescent="0.25">
      <c r="A1247" s="104">
        <v>6</v>
      </c>
      <c r="B1247" s="342"/>
      <c r="C1247" s="342"/>
      <c r="D1247" s="342"/>
      <c r="E1247" s="342"/>
      <c r="F1247" s="127" t="s">
        <v>1397</v>
      </c>
      <c r="G1247" s="99">
        <v>0</v>
      </c>
      <c r="H1247" s="99">
        <v>0</v>
      </c>
      <c r="I1247" s="99">
        <f t="shared" si="348"/>
        <v>0</v>
      </c>
      <c r="J1247" s="71"/>
      <c r="K1247" s="71"/>
      <c r="L1247" s="153">
        <f t="shared" si="338"/>
        <v>0</v>
      </c>
      <c r="M1247" s="153">
        <f t="shared" si="339"/>
        <v>0</v>
      </c>
      <c r="N1247" s="153">
        <f t="shared" si="340"/>
        <v>0</v>
      </c>
      <c r="O1247" s="153">
        <f t="shared" si="341"/>
        <v>0</v>
      </c>
      <c r="P1247" s="99"/>
      <c r="Q1247" s="99"/>
      <c r="R1247" s="153">
        <f t="shared" si="342"/>
        <v>0</v>
      </c>
      <c r="S1247" s="119">
        <f t="shared" si="343"/>
        <v>0</v>
      </c>
      <c r="T1247" s="119">
        <f t="shared" si="344"/>
        <v>0</v>
      </c>
      <c r="U1247" s="154">
        <f t="shared" si="345"/>
        <v>0</v>
      </c>
      <c r="V1247" s="68"/>
    </row>
    <row r="1248" spans="1:22" s="46" customFormat="1" ht="15.75" x14ac:dyDescent="0.25">
      <c r="A1248" s="104">
        <v>7</v>
      </c>
      <c r="B1248" s="342"/>
      <c r="C1248" s="342"/>
      <c r="D1248" s="342"/>
      <c r="E1248" s="342"/>
      <c r="F1248" s="127" t="s">
        <v>1398</v>
      </c>
      <c r="G1248" s="99">
        <v>19237.45</v>
      </c>
      <c r="H1248" s="99">
        <v>198.55</v>
      </c>
      <c r="I1248" s="99">
        <f t="shared" si="348"/>
        <v>19436</v>
      </c>
      <c r="J1248" s="71"/>
      <c r="K1248" s="71"/>
      <c r="L1248" s="153">
        <f t="shared" si="338"/>
        <v>0</v>
      </c>
      <c r="M1248" s="153">
        <f t="shared" si="339"/>
        <v>19237.45</v>
      </c>
      <c r="N1248" s="153">
        <f t="shared" si="340"/>
        <v>198.55</v>
      </c>
      <c r="O1248" s="153">
        <f t="shared" si="341"/>
        <v>19436</v>
      </c>
      <c r="P1248" s="99"/>
      <c r="Q1248" s="99"/>
      <c r="R1248" s="153">
        <f t="shared" si="342"/>
        <v>0</v>
      </c>
      <c r="S1248" s="119">
        <f t="shared" si="343"/>
        <v>19237.45</v>
      </c>
      <c r="T1248" s="119">
        <f t="shared" si="344"/>
        <v>198.55</v>
      </c>
      <c r="U1248" s="154">
        <f t="shared" si="345"/>
        <v>19436</v>
      </c>
      <c r="V1248" s="68"/>
    </row>
    <row r="1249" spans="1:22" s="46" customFormat="1" ht="15.75" x14ac:dyDescent="0.25">
      <c r="A1249" s="104">
        <v>8</v>
      </c>
      <c r="B1249" s="342"/>
      <c r="C1249" s="342"/>
      <c r="D1249" s="342"/>
      <c r="E1249" s="342"/>
      <c r="F1249" s="127" t="s">
        <v>1399</v>
      </c>
      <c r="G1249" s="99">
        <v>2770.8600000000006</v>
      </c>
      <c r="H1249" s="99">
        <v>108.13999999999965</v>
      </c>
      <c r="I1249" s="99">
        <f t="shared" si="348"/>
        <v>2879</v>
      </c>
      <c r="J1249" s="71"/>
      <c r="K1249" s="71"/>
      <c r="L1249" s="153">
        <f t="shared" si="338"/>
        <v>0</v>
      </c>
      <c r="M1249" s="153">
        <f t="shared" si="339"/>
        <v>2770.8600000000006</v>
      </c>
      <c r="N1249" s="153">
        <f t="shared" si="340"/>
        <v>108.13999999999965</v>
      </c>
      <c r="O1249" s="153">
        <f t="shared" si="341"/>
        <v>2879</v>
      </c>
      <c r="P1249" s="99"/>
      <c r="Q1249" s="99"/>
      <c r="R1249" s="153">
        <f t="shared" si="342"/>
        <v>0</v>
      </c>
      <c r="S1249" s="119">
        <f t="shared" si="343"/>
        <v>2770.8600000000006</v>
      </c>
      <c r="T1249" s="119">
        <f t="shared" si="344"/>
        <v>108.13999999999965</v>
      </c>
      <c r="U1249" s="154">
        <f t="shared" si="345"/>
        <v>2879</v>
      </c>
      <c r="V1249" s="68"/>
    </row>
    <row r="1250" spans="1:22" s="46" customFormat="1" ht="15.75" x14ac:dyDescent="0.25">
      <c r="A1250" s="104">
        <v>9</v>
      </c>
      <c r="B1250" s="342"/>
      <c r="C1250" s="342"/>
      <c r="D1250" s="342"/>
      <c r="E1250" s="342"/>
      <c r="F1250" s="127" t="s">
        <v>1400</v>
      </c>
      <c r="G1250" s="99">
        <v>7687.68</v>
      </c>
      <c r="H1250" s="99">
        <v>222.32</v>
      </c>
      <c r="I1250" s="99">
        <f t="shared" si="348"/>
        <v>7910</v>
      </c>
      <c r="J1250" s="71"/>
      <c r="K1250" s="71"/>
      <c r="L1250" s="153">
        <f t="shared" si="338"/>
        <v>0</v>
      </c>
      <c r="M1250" s="153">
        <f t="shared" si="339"/>
        <v>7687.68</v>
      </c>
      <c r="N1250" s="153">
        <f t="shared" si="340"/>
        <v>222.32</v>
      </c>
      <c r="O1250" s="153">
        <f t="shared" si="341"/>
        <v>7910</v>
      </c>
      <c r="P1250" s="99"/>
      <c r="Q1250" s="99"/>
      <c r="R1250" s="153">
        <f t="shared" si="342"/>
        <v>0</v>
      </c>
      <c r="S1250" s="119">
        <f t="shared" si="343"/>
        <v>7687.68</v>
      </c>
      <c r="T1250" s="119">
        <f t="shared" si="344"/>
        <v>222.32</v>
      </c>
      <c r="U1250" s="154">
        <f t="shared" si="345"/>
        <v>7910</v>
      </c>
      <c r="V1250" s="68"/>
    </row>
    <row r="1251" spans="1:22" s="46" customFormat="1" ht="15.75" x14ac:dyDescent="0.25">
      <c r="A1251" s="104">
        <v>10</v>
      </c>
      <c r="B1251" s="342"/>
      <c r="C1251" s="342"/>
      <c r="D1251" s="342"/>
      <c r="E1251" s="342"/>
      <c r="F1251" s="127" t="s">
        <v>1401</v>
      </c>
      <c r="G1251" s="99">
        <v>2502.66</v>
      </c>
      <c r="H1251" s="99">
        <v>75.340000000000032</v>
      </c>
      <c r="I1251" s="99">
        <f t="shared" si="348"/>
        <v>2578</v>
      </c>
      <c r="J1251" s="71"/>
      <c r="K1251" s="71"/>
      <c r="L1251" s="153">
        <f t="shared" si="338"/>
        <v>0</v>
      </c>
      <c r="M1251" s="153">
        <f t="shared" si="339"/>
        <v>2502.66</v>
      </c>
      <c r="N1251" s="153">
        <f t="shared" si="340"/>
        <v>75.340000000000032</v>
      </c>
      <c r="O1251" s="153">
        <f t="shared" si="341"/>
        <v>2578</v>
      </c>
      <c r="P1251" s="99"/>
      <c r="Q1251" s="99"/>
      <c r="R1251" s="153">
        <f t="shared" si="342"/>
        <v>0</v>
      </c>
      <c r="S1251" s="119">
        <f t="shared" si="343"/>
        <v>2502.66</v>
      </c>
      <c r="T1251" s="119">
        <f t="shared" si="344"/>
        <v>75.340000000000032</v>
      </c>
      <c r="U1251" s="154">
        <f t="shared" si="345"/>
        <v>2578</v>
      </c>
      <c r="V1251" s="68"/>
    </row>
    <row r="1252" spans="1:22" s="46" customFormat="1" ht="15.75" x14ac:dyDescent="0.25">
      <c r="A1252" s="104">
        <v>11</v>
      </c>
      <c r="B1252" s="342"/>
      <c r="C1252" s="342"/>
      <c r="D1252" s="342"/>
      <c r="E1252" s="342"/>
      <c r="F1252" s="127" t="s">
        <v>1402</v>
      </c>
      <c r="G1252" s="99">
        <v>18010.38</v>
      </c>
      <c r="H1252" s="99">
        <v>1973.6200000000003</v>
      </c>
      <c r="I1252" s="99">
        <f t="shared" si="348"/>
        <v>19984</v>
      </c>
      <c r="J1252" s="71"/>
      <c r="K1252" s="71"/>
      <c r="L1252" s="153">
        <f t="shared" si="338"/>
        <v>0</v>
      </c>
      <c r="M1252" s="153">
        <f t="shared" si="339"/>
        <v>18010.38</v>
      </c>
      <c r="N1252" s="153">
        <f t="shared" si="340"/>
        <v>1973.6200000000003</v>
      </c>
      <c r="O1252" s="153">
        <f t="shared" si="341"/>
        <v>19984</v>
      </c>
      <c r="P1252" s="99"/>
      <c r="Q1252" s="99"/>
      <c r="R1252" s="153">
        <f t="shared" si="342"/>
        <v>0</v>
      </c>
      <c r="S1252" s="119">
        <f t="shared" si="343"/>
        <v>18010.38</v>
      </c>
      <c r="T1252" s="119">
        <f t="shared" si="344"/>
        <v>1973.6200000000003</v>
      </c>
      <c r="U1252" s="154">
        <f t="shared" si="345"/>
        <v>19984</v>
      </c>
      <c r="V1252" s="68"/>
    </row>
    <row r="1253" spans="1:22" s="46" customFormat="1" ht="15.75" x14ac:dyDescent="0.25">
      <c r="A1253" s="104">
        <v>12</v>
      </c>
      <c r="B1253" s="342"/>
      <c r="C1253" s="342"/>
      <c r="D1253" s="342"/>
      <c r="E1253" s="342"/>
      <c r="F1253" s="127" t="s">
        <v>1403</v>
      </c>
      <c r="G1253" s="99">
        <v>22591.11</v>
      </c>
      <c r="H1253" s="99">
        <v>2206.8900000000003</v>
      </c>
      <c r="I1253" s="99">
        <f t="shared" si="348"/>
        <v>24798</v>
      </c>
      <c r="J1253" s="71"/>
      <c r="K1253" s="71"/>
      <c r="L1253" s="153">
        <f t="shared" si="338"/>
        <v>0</v>
      </c>
      <c r="M1253" s="153">
        <f t="shared" si="339"/>
        <v>22591.11</v>
      </c>
      <c r="N1253" s="153">
        <f t="shared" si="340"/>
        <v>2206.8900000000003</v>
      </c>
      <c r="O1253" s="153">
        <f t="shared" si="341"/>
        <v>24798</v>
      </c>
      <c r="P1253" s="99"/>
      <c r="Q1253" s="99"/>
      <c r="R1253" s="153">
        <f t="shared" si="342"/>
        <v>0</v>
      </c>
      <c r="S1253" s="119">
        <f t="shared" si="343"/>
        <v>22591.11</v>
      </c>
      <c r="T1253" s="119">
        <f t="shared" si="344"/>
        <v>2206.8900000000003</v>
      </c>
      <c r="U1253" s="154">
        <f t="shared" si="345"/>
        <v>24798</v>
      </c>
      <c r="V1253" s="68"/>
    </row>
    <row r="1254" spans="1:22" s="46" customFormat="1" ht="15.75" x14ac:dyDescent="0.25">
      <c r="A1254" s="104">
        <v>13</v>
      </c>
      <c r="B1254" s="342"/>
      <c r="C1254" s="342"/>
      <c r="D1254" s="342"/>
      <c r="E1254" s="342"/>
      <c r="F1254" s="127" t="s">
        <v>1404</v>
      </c>
      <c r="G1254" s="99">
        <v>21887.62</v>
      </c>
      <c r="H1254" s="99">
        <v>1874.38</v>
      </c>
      <c r="I1254" s="99">
        <f t="shared" si="348"/>
        <v>23762</v>
      </c>
      <c r="J1254" s="71"/>
      <c r="K1254" s="71"/>
      <c r="L1254" s="153">
        <f t="shared" ref="L1254:L1317" si="350">J1254+K1254</f>
        <v>0</v>
      </c>
      <c r="M1254" s="153">
        <f t="shared" ref="M1254:M1317" si="351">G1254+J1254</f>
        <v>21887.62</v>
      </c>
      <c r="N1254" s="153">
        <f t="shared" ref="N1254:N1317" si="352">H1254+K1254</f>
        <v>1874.38</v>
      </c>
      <c r="O1254" s="153">
        <f t="shared" ref="O1254:O1317" si="353">I1254+L1254</f>
        <v>23762</v>
      </c>
      <c r="P1254" s="99"/>
      <c r="Q1254" s="99"/>
      <c r="R1254" s="153">
        <f t="shared" ref="R1254:R1317" si="354">P1254+Q1254</f>
        <v>0</v>
      </c>
      <c r="S1254" s="119">
        <f t="shared" ref="S1254:S1317" si="355">M1254-P1254</f>
        <v>21887.62</v>
      </c>
      <c r="T1254" s="119">
        <f t="shared" ref="T1254:T1317" si="356">N1254-Q1254</f>
        <v>1874.38</v>
      </c>
      <c r="U1254" s="154">
        <f t="shared" ref="U1254:U1317" si="357">O1254-R1254</f>
        <v>23762</v>
      </c>
      <c r="V1254" s="68"/>
    </row>
    <row r="1255" spans="1:22" s="46" customFormat="1" ht="15.75" x14ac:dyDescent="0.25">
      <c r="A1255" s="104">
        <v>14</v>
      </c>
      <c r="B1255" s="342"/>
      <c r="C1255" s="342"/>
      <c r="D1255" s="342"/>
      <c r="E1255" s="342"/>
      <c r="F1255" s="127" t="s">
        <v>1405</v>
      </c>
      <c r="G1255" s="99">
        <v>29463.650000000005</v>
      </c>
      <c r="H1255" s="99">
        <v>420.35</v>
      </c>
      <c r="I1255" s="99">
        <f t="shared" si="348"/>
        <v>29884.000000000004</v>
      </c>
      <c r="J1255" s="71"/>
      <c r="K1255" s="71"/>
      <c r="L1255" s="153">
        <f t="shared" si="350"/>
        <v>0</v>
      </c>
      <c r="M1255" s="153">
        <f t="shared" si="351"/>
        <v>29463.650000000005</v>
      </c>
      <c r="N1255" s="153">
        <f t="shared" si="352"/>
        <v>420.35</v>
      </c>
      <c r="O1255" s="153">
        <f t="shared" si="353"/>
        <v>29884.000000000004</v>
      </c>
      <c r="P1255" s="99"/>
      <c r="Q1255" s="99"/>
      <c r="R1255" s="153">
        <f t="shared" si="354"/>
        <v>0</v>
      </c>
      <c r="S1255" s="119">
        <f t="shared" si="355"/>
        <v>29463.650000000005</v>
      </c>
      <c r="T1255" s="119">
        <f t="shared" si="356"/>
        <v>420.35</v>
      </c>
      <c r="U1255" s="154">
        <f t="shared" si="357"/>
        <v>29884.000000000004</v>
      </c>
      <c r="V1255" s="68"/>
    </row>
    <row r="1256" spans="1:22" s="46" customFormat="1" ht="15.75" x14ac:dyDescent="0.25">
      <c r="A1256" s="104">
        <v>15</v>
      </c>
      <c r="B1256" s="342"/>
      <c r="C1256" s="342"/>
      <c r="D1256" s="342"/>
      <c r="E1256" s="342"/>
      <c r="F1256" s="127" t="s">
        <v>1406</v>
      </c>
      <c r="G1256" s="99">
        <v>41175.06</v>
      </c>
      <c r="H1256" s="99">
        <v>3333.9399999999996</v>
      </c>
      <c r="I1256" s="99">
        <f t="shared" si="348"/>
        <v>44509</v>
      </c>
      <c r="J1256" s="71"/>
      <c r="K1256" s="71"/>
      <c r="L1256" s="153">
        <f t="shared" si="350"/>
        <v>0</v>
      </c>
      <c r="M1256" s="153">
        <f t="shared" si="351"/>
        <v>41175.06</v>
      </c>
      <c r="N1256" s="153">
        <f t="shared" si="352"/>
        <v>3333.9399999999996</v>
      </c>
      <c r="O1256" s="153">
        <f t="shared" si="353"/>
        <v>44509</v>
      </c>
      <c r="P1256" s="99"/>
      <c r="Q1256" s="99"/>
      <c r="R1256" s="153">
        <f t="shared" si="354"/>
        <v>0</v>
      </c>
      <c r="S1256" s="119">
        <f t="shared" si="355"/>
        <v>41175.06</v>
      </c>
      <c r="T1256" s="119">
        <f t="shared" si="356"/>
        <v>3333.9399999999996</v>
      </c>
      <c r="U1256" s="154">
        <f t="shared" si="357"/>
        <v>44509</v>
      </c>
      <c r="V1256" s="68"/>
    </row>
    <row r="1257" spans="1:22" s="46" customFormat="1" ht="15.75" x14ac:dyDescent="0.25">
      <c r="A1257" s="104">
        <v>16</v>
      </c>
      <c r="B1257" s="342"/>
      <c r="C1257" s="342"/>
      <c r="D1257" s="342"/>
      <c r="E1257" s="342"/>
      <c r="F1257" s="127" t="s">
        <v>1407</v>
      </c>
      <c r="G1257" s="99">
        <v>5543.9</v>
      </c>
      <c r="H1257" s="99">
        <v>1348.1</v>
      </c>
      <c r="I1257" s="99">
        <f t="shared" si="348"/>
        <v>6892</v>
      </c>
      <c r="J1257" s="71"/>
      <c r="K1257" s="71"/>
      <c r="L1257" s="153">
        <f t="shared" si="350"/>
        <v>0</v>
      </c>
      <c r="M1257" s="153">
        <f t="shared" si="351"/>
        <v>5543.9</v>
      </c>
      <c r="N1257" s="153">
        <f t="shared" si="352"/>
        <v>1348.1</v>
      </c>
      <c r="O1257" s="153">
        <f t="shared" si="353"/>
        <v>6892</v>
      </c>
      <c r="P1257" s="99"/>
      <c r="Q1257" s="99"/>
      <c r="R1257" s="153">
        <f t="shared" si="354"/>
        <v>0</v>
      </c>
      <c r="S1257" s="119">
        <f t="shared" si="355"/>
        <v>5543.9</v>
      </c>
      <c r="T1257" s="119">
        <f t="shared" si="356"/>
        <v>1348.1</v>
      </c>
      <c r="U1257" s="154">
        <f t="shared" si="357"/>
        <v>6892</v>
      </c>
      <c r="V1257" s="68"/>
    </row>
    <row r="1258" spans="1:22" s="46" customFormat="1" ht="15.75" x14ac:dyDescent="0.25">
      <c r="A1258" s="104">
        <v>17</v>
      </c>
      <c r="B1258" s="342"/>
      <c r="C1258" s="342"/>
      <c r="D1258" s="342"/>
      <c r="E1258" s="342"/>
      <c r="F1258" s="127" t="s">
        <v>1408</v>
      </c>
      <c r="G1258" s="99">
        <v>5292.5199999999995</v>
      </c>
      <c r="H1258" s="99">
        <v>448.48000000000008</v>
      </c>
      <c r="I1258" s="99">
        <f t="shared" si="348"/>
        <v>5741</v>
      </c>
      <c r="J1258" s="71"/>
      <c r="K1258" s="71"/>
      <c r="L1258" s="153">
        <f t="shared" si="350"/>
        <v>0</v>
      </c>
      <c r="M1258" s="153">
        <f t="shared" si="351"/>
        <v>5292.5199999999995</v>
      </c>
      <c r="N1258" s="153">
        <f t="shared" si="352"/>
        <v>448.48000000000008</v>
      </c>
      <c r="O1258" s="153">
        <f t="shared" si="353"/>
        <v>5741</v>
      </c>
      <c r="P1258" s="99"/>
      <c r="Q1258" s="99"/>
      <c r="R1258" s="153">
        <f t="shared" si="354"/>
        <v>0</v>
      </c>
      <c r="S1258" s="119">
        <f t="shared" si="355"/>
        <v>5292.5199999999995</v>
      </c>
      <c r="T1258" s="119">
        <f t="shared" si="356"/>
        <v>448.48000000000008</v>
      </c>
      <c r="U1258" s="154">
        <f t="shared" si="357"/>
        <v>5741</v>
      </c>
      <c r="V1258" s="68"/>
    </row>
    <row r="1259" spans="1:22" s="46" customFormat="1" ht="15.75" x14ac:dyDescent="0.25">
      <c r="A1259" s="104">
        <v>18</v>
      </c>
      <c r="B1259" s="342"/>
      <c r="C1259" s="342"/>
      <c r="D1259" s="342"/>
      <c r="E1259" s="342"/>
      <c r="F1259" s="127" t="s">
        <v>1409</v>
      </c>
      <c r="G1259" s="99">
        <v>70221.72</v>
      </c>
      <c r="H1259" s="99">
        <v>6832.2800000000007</v>
      </c>
      <c r="I1259" s="99">
        <f t="shared" si="348"/>
        <v>77054</v>
      </c>
      <c r="J1259" s="71"/>
      <c r="K1259" s="71"/>
      <c r="L1259" s="153">
        <f t="shared" si="350"/>
        <v>0</v>
      </c>
      <c r="M1259" s="153">
        <f t="shared" si="351"/>
        <v>70221.72</v>
      </c>
      <c r="N1259" s="153">
        <f t="shared" si="352"/>
        <v>6832.2800000000007</v>
      </c>
      <c r="O1259" s="153">
        <f t="shared" si="353"/>
        <v>77054</v>
      </c>
      <c r="P1259" s="99"/>
      <c r="Q1259" s="99"/>
      <c r="R1259" s="153">
        <f t="shared" si="354"/>
        <v>0</v>
      </c>
      <c r="S1259" s="119">
        <f t="shared" si="355"/>
        <v>70221.72</v>
      </c>
      <c r="T1259" s="119">
        <f t="shared" si="356"/>
        <v>6832.2800000000007</v>
      </c>
      <c r="U1259" s="154">
        <f t="shared" si="357"/>
        <v>77054</v>
      </c>
      <c r="V1259" s="68"/>
    </row>
    <row r="1260" spans="1:22" s="46" customFormat="1" ht="15.75" x14ac:dyDescent="0.25">
      <c r="A1260" s="104">
        <v>19</v>
      </c>
      <c r="B1260" s="343"/>
      <c r="C1260" s="343"/>
      <c r="D1260" s="343"/>
      <c r="E1260" s="343"/>
      <c r="F1260" s="127" t="s">
        <v>1410</v>
      </c>
      <c r="G1260" s="99">
        <v>12224.380000000003</v>
      </c>
      <c r="H1260" s="99">
        <v>1300.6199999999999</v>
      </c>
      <c r="I1260" s="99">
        <f t="shared" si="348"/>
        <v>13525.000000000004</v>
      </c>
      <c r="J1260" s="71"/>
      <c r="K1260" s="71"/>
      <c r="L1260" s="153">
        <f t="shared" si="350"/>
        <v>0</v>
      </c>
      <c r="M1260" s="153">
        <f t="shared" si="351"/>
        <v>12224.380000000003</v>
      </c>
      <c r="N1260" s="153">
        <f t="shared" si="352"/>
        <v>1300.6199999999999</v>
      </c>
      <c r="O1260" s="153">
        <f t="shared" si="353"/>
        <v>13525.000000000004</v>
      </c>
      <c r="P1260" s="99"/>
      <c r="Q1260" s="99"/>
      <c r="R1260" s="153">
        <f t="shared" si="354"/>
        <v>0</v>
      </c>
      <c r="S1260" s="119">
        <f t="shared" si="355"/>
        <v>12224.380000000003</v>
      </c>
      <c r="T1260" s="119">
        <f t="shared" si="356"/>
        <v>1300.6199999999999</v>
      </c>
      <c r="U1260" s="154">
        <f t="shared" si="357"/>
        <v>13525.000000000004</v>
      </c>
      <c r="V1260" s="68"/>
    </row>
    <row r="1261" spans="1:22" s="162" customFormat="1" ht="15.75" x14ac:dyDescent="0.25">
      <c r="A1261" s="290" t="s">
        <v>43</v>
      </c>
      <c r="B1261" s="291"/>
      <c r="C1261" s="291"/>
      <c r="D1261" s="291"/>
      <c r="E1261" s="292"/>
      <c r="F1261" s="143">
        <f>A1260</f>
        <v>19</v>
      </c>
      <c r="G1261" s="160">
        <f>SUM(G1242:G1260)</f>
        <v>258608.99</v>
      </c>
      <c r="H1261" s="160">
        <f t="shared" ref="H1261:U1261" si="358">SUM(H1242:H1260)</f>
        <v>20343.009999999998</v>
      </c>
      <c r="I1261" s="160">
        <f t="shared" si="358"/>
        <v>278952</v>
      </c>
      <c r="J1261" s="160">
        <f t="shared" si="358"/>
        <v>0</v>
      </c>
      <c r="K1261" s="160">
        <f t="shared" si="358"/>
        <v>0</v>
      </c>
      <c r="L1261" s="160">
        <f t="shared" si="358"/>
        <v>0</v>
      </c>
      <c r="M1261" s="160">
        <f t="shared" si="358"/>
        <v>258608.99</v>
      </c>
      <c r="N1261" s="160">
        <f t="shared" si="358"/>
        <v>20343.009999999998</v>
      </c>
      <c r="O1261" s="160">
        <f t="shared" si="358"/>
        <v>278952</v>
      </c>
      <c r="P1261" s="160">
        <f t="shared" si="358"/>
        <v>0</v>
      </c>
      <c r="Q1261" s="160">
        <f t="shared" si="358"/>
        <v>0</v>
      </c>
      <c r="R1261" s="160">
        <f t="shared" si="358"/>
        <v>0</v>
      </c>
      <c r="S1261" s="160">
        <f t="shared" si="358"/>
        <v>258608.99</v>
      </c>
      <c r="T1261" s="160">
        <f t="shared" si="358"/>
        <v>20343.009999999998</v>
      </c>
      <c r="U1261" s="160">
        <f t="shared" si="358"/>
        <v>278952</v>
      </c>
      <c r="V1261" s="163"/>
    </row>
    <row r="1262" spans="1:22" s="46" customFormat="1" ht="15.75" x14ac:dyDescent="0.25">
      <c r="A1262" s="104">
        <v>1</v>
      </c>
      <c r="B1262" s="341" t="s">
        <v>1216</v>
      </c>
      <c r="C1262" s="341" t="s">
        <v>1217</v>
      </c>
      <c r="D1262" s="341" t="s">
        <v>1217</v>
      </c>
      <c r="E1262" s="341" t="s">
        <v>3828</v>
      </c>
      <c r="F1262" s="127" t="s">
        <v>1411</v>
      </c>
      <c r="G1262" s="99">
        <v>0</v>
      </c>
      <c r="H1262" s="99">
        <v>0</v>
      </c>
      <c r="I1262" s="99">
        <f t="shared" si="348"/>
        <v>0</v>
      </c>
      <c r="J1262" s="71"/>
      <c r="K1262" s="71"/>
      <c r="L1262" s="153">
        <f t="shared" si="350"/>
        <v>0</v>
      </c>
      <c r="M1262" s="153">
        <f t="shared" si="351"/>
        <v>0</v>
      </c>
      <c r="N1262" s="153">
        <f t="shared" si="352"/>
        <v>0</v>
      </c>
      <c r="O1262" s="153">
        <f t="shared" si="353"/>
        <v>0</v>
      </c>
      <c r="P1262" s="99"/>
      <c r="Q1262" s="99"/>
      <c r="R1262" s="153">
        <f t="shared" si="354"/>
        <v>0</v>
      </c>
      <c r="S1262" s="119">
        <f t="shared" si="355"/>
        <v>0</v>
      </c>
      <c r="T1262" s="119">
        <f t="shared" si="356"/>
        <v>0</v>
      </c>
      <c r="U1262" s="154">
        <f t="shared" si="357"/>
        <v>0</v>
      </c>
      <c r="V1262" s="68"/>
    </row>
    <row r="1263" spans="1:22" s="46" customFormat="1" ht="15.75" x14ac:dyDescent="0.25">
      <c r="A1263" s="104">
        <v>2</v>
      </c>
      <c r="B1263" s="342"/>
      <c r="C1263" s="342"/>
      <c r="D1263" s="342"/>
      <c r="E1263" s="342"/>
      <c r="F1263" s="127" t="s">
        <v>1412</v>
      </c>
      <c r="G1263" s="99">
        <v>-5302.6900000000005</v>
      </c>
      <c r="H1263" s="99">
        <v>-277.30999999999995</v>
      </c>
      <c r="I1263" s="99">
        <f t="shared" si="348"/>
        <v>-5580</v>
      </c>
      <c r="J1263" s="71"/>
      <c r="K1263" s="71"/>
      <c r="L1263" s="153">
        <f t="shared" si="350"/>
        <v>0</v>
      </c>
      <c r="M1263" s="153">
        <f t="shared" si="351"/>
        <v>-5302.6900000000005</v>
      </c>
      <c r="N1263" s="153">
        <f t="shared" si="352"/>
        <v>-277.30999999999995</v>
      </c>
      <c r="O1263" s="153">
        <f t="shared" si="353"/>
        <v>-5580</v>
      </c>
      <c r="P1263" s="99"/>
      <c r="Q1263" s="99"/>
      <c r="R1263" s="153">
        <f t="shared" si="354"/>
        <v>0</v>
      </c>
      <c r="S1263" s="119">
        <f t="shared" si="355"/>
        <v>-5302.6900000000005</v>
      </c>
      <c r="T1263" s="119">
        <f t="shared" si="356"/>
        <v>-277.30999999999995</v>
      </c>
      <c r="U1263" s="154">
        <f t="shared" si="357"/>
        <v>-5580</v>
      </c>
      <c r="V1263" s="68"/>
    </row>
    <row r="1264" spans="1:22" s="46" customFormat="1" ht="15.75" x14ac:dyDescent="0.25">
      <c r="A1264" s="104">
        <v>3</v>
      </c>
      <c r="B1264" s="342"/>
      <c r="C1264" s="342"/>
      <c r="D1264" s="342"/>
      <c r="E1264" s="342"/>
      <c r="F1264" s="127" t="s">
        <v>1413</v>
      </c>
      <c r="G1264" s="99">
        <v>-7536.68</v>
      </c>
      <c r="H1264" s="99">
        <v>409.68000000000006</v>
      </c>
      <c r="I1264" s="99">
        <f t="shared" si="348"/>
        <v>-7127</v>
      </c>
      <c r="J1264" s="71"/>
      <c r="K1264" s="71"/>
      <c r="L1264" s="153">
        <f t="shared" si="350"/>
        <v>0</v>
      </c>
      <c r="M1264" s="153">
        <f t="shared" si="351"/>
        <v>-7536.68</v>
      </c>
      <c r="N1264" s="153">
        <f t="shared" si="352"/>
        <v>409.68000000000006</v>
      </c>
      <c r="O1264" s="153">
        <f t="shared" si="353"/>
        <v>-7127</v>
      </c>
      <c r="P1264" s="99"/>
      <c r="Q1264" s="99"/>
      <c r="R1264" s="153">
        <f t="shared" si="354"/>
        <v>0</v>
      </c>
      <c r="S1264" s="119">
        <f t="shared" si="355"/>
        <v>-7536.68</v>
      </c>
      <c r="T1264" s="119">
        <f t="shared" si="356"/>
        <v>409.68000000000006</v>
      </c>
      <c r="U1264" s="154">
        <f t="shared" si="357"/>
        <v>-7127</v>
      </c>
      <c r="V1264" s="68"/>
    </row>
    <row r="1265" spans="1:22" s="46" customFormat="1" ht="15.75" x14ac:dyDescent="0.25">
      <c r="A1265" s="104">
        <v>4</v>
      </c>
      <c r="B1265" s="342"/>
      <c r="C1265" s="342"/>
      <c r="D1265" s="342"/>
      <c r="E1265" s="342"/>
      <c r="F1265" s="127" t="s">
        <v>1414</v>
      </c>
      <c r="G1265" s="99">
        <v>-6042.7599999999875</v>
      </c>
      <c r="H1265" s="99">
        <v>-226.2399999999999</v>
      </c>
      <c r="I1265" s="99">
        <f t="shared" si="348"/>
        <v>-6268.9999999999873</v>
      </c>
      <c r="J1265" s="71"/>
      <c r="K1265" s="71"/>
      <c r="L1265" s="153">
        <f t="shared" si="350"/>
        <v>0</v>
      </c>
      <c r="M1265" s="153">
        <f t="shared" si="351"/>
        <v>-6042.7599999999875</v>
      </c>
      <c r="N1265" s="153">
        <f t="shared" si="352"/>
        <v>-226.2399999999999</v>
      </c>
      <c r="O1265" s="153">
        <f t="shared" si="353"/>
        <v>-6268.9999999999873</v>
      </c>
      <c r="P1265" s="99"/>
      <c r="Q1265" s="99"/>
      <c r="R1265" s="153">
        <f t="shared" si="354"/>
        <v>0</v>
      </c>
      <c r="S1265" s="119">
        <f t="shared" si="355"/>
        <v>-6042.7599999999875</v>
      </c>
      <c r="T1265" s="119">
        <f t="shared" si="356"/>
        <v>-226.2399999999999</v>
      </c>
      <c r="U1265" s="154">
        <f t="shared" si="357"/>
        <v>-6268.9999999999873</v>
      </c>
      <c r="V1265" s="68"/>
    </row>
    <row r="1266" spans="1:22" s="46" customFormat="1" ht="15.75" x14ac:dyDescent="0.25">
      <c r="A1266" s="104">
        <v>5</v>
      </c>
      <c r="B1266" s="342"/>
      <c r="C1266" s="342"/>
      <c r="D1266" s="342"/>
      <c r="E1266" s="342"/>
      <c r="F1266" s="127" t="s">
        <v>1415</v>
      </c>
      <c r="G1266" s="99">
        <v>-1615.7500000000009</v>
      </c>
      <c r="H1266" s="99">
        <v>147.75000000000003</v>
      </c>
      <c r="I1266" s="99">
        <f t="shared" si="348"/>
        <v>-1468.0000000000009</v>
      </c>
      <c r="J1266" s="71"/>
      <c r="K1266" s="71"/>
      <c r="L1266" s="153">
        <f t="shared" si="350"/>
        <v>0</v>
      </c>
      <c r="M1266" s="153">
        <f t="shared" si="351"/>
        <v>-1615.7500000000009</v>
      </c>
      <c r="N1266" s="153">
        <f t="shared" si="352"/>
        <v>147.75000000000003</v>
      </c>
      <c r="O1266" s="153">
        <f t="shared" si="353"/>
        <v>-1468.0000000000009</v>
      </c>
      <c r="P1266" s="99"/>
      <c r="Q1266" s="99"/>
      <c r="R1266" s="153">
        <f t="shared" si="354"/>
        <v>0</v>
      </c>
      <c r="S1266" s="119">
        <f t="shared" si="355"/>
        <v>-1615.7500000000009</v>
      </c>
      <c r="T1266" s="119">
        <f t="shared" si="356"/>
        <v>147.75000000000003</v>
      </c>
      <c r="U1266" s="154">
        <f t="shared" si="357"/>
        <v>-1468.0000000000009</v>
      </c>
      <c r="V1266" s="68"/>
    </row>
    <row r="1267" spans="1:22" s="46" customFormat="1" ht="15.75" x14ac:dyDescent="0.25">
      <c r="A1267" s="104">
        <v>6</v>
      </c>
      <c r="B1267" s="342"/>
      <c r="C1267" s="342"/>
      <c r="D1267" s="342"/>
      <c r="E1267" s="342"/>
      <c r="F1267" s="127" t="s">
        <v>1416</v>
      </c>
      <c r="G1267" s="99">
        <v>0</v>
      </c>
      <c r="H1267" s="99">
        <v>0</v>
      </c>
      <c r="I1267" s="99">
        <f t="shared" si="348"/>
        <v>0</v>
      </c>
      <c r="J1267" s="71"/>
      <c r="K1267" s="71"/>
      <c r="L1267" s="153">
        <f t="shared" si="350"/>
        <v>0</v>
      </c>
      <c r="M1267" s="153">
        <f t="shared" si="351"/>
        <v>0</v>
      </c>
      <c r="N1267" s="153">
        <f t="shared" si="352"/>
        <v>0</v>
      </c>
      <c r="O1267" s="153">
        <f t="shared" si="353"/>
        <v>0</v>
      </c>
      <c r="P1267" s="99"/>
      <c r="Q1267" s="99"/>
      <c r="R1267" s="153">
        <f t="shared" si="354"/>
        <v>0</v>
      </c>
      <c r="S1267" s="119">
        <f t="shared" si="355"/>
        <v>0</v>
      </c>
      <c r="T1267" s="119">
        <f t="shared" si="356"/>
        <v>0</v>
      </c>
      <c r="U1267" s="154">
        <f t="shared" si="357"/>
        <v>0</v>
      </c>
      <c r="V1267" s="68"/>
    </row>
    <row r="1268" spans="1:22" s="46" customFormat="1" ht="15.75" x14ac:dyDescent="0.25">
      <c r="A1268" s="104">
        <v>7</v>
      </c>
      <c r="B1268" s="342"/>
      <c r="C1268" s="342"/>
      <c r="D1268" s="342"/>
      <c r="E1268" s="342"/>
      <c r="F1268" s="127" t="s">
        <v>1417</v>
      </c>
      <c r="G1268" s="99">
        <v>-8422.010000000002</v>
      </c>
      <c r="H1268" s="99">
        <v>-422.99000000000012</v>
      </c>
      <c r="I1268" s="99">
        <f t="shared" si="348"/>
        <v>-8845.0000000000018</v>
      </c>
      <c r="J1268" s="71"/>
      <c r="K1268" s="71"/>
      <c r="L1268" s="153">
        <f t="shared" si="350"/>
        <v>0</v>
      </c>
      <c r="M1268" s="153">
        <f t="shared" si="351"/>
        <v>-8422.010000000002</v>
      </c>
      <c r="N1268" s="153">
        <f t="shared" si="352"/>
        <v>-422.99000000000012</v>
      </c>
      <c r="O1268" s="153">
        <f t="shared" si="353"/>
        <v>-8845.0000000000018</v>
      </c>
      <c r="P1268" s="99"/>
      <c r="Q1268" s="99"/>
      <c r="R1268" s="153">
        <f t="shared" si="354"/>
        <v>0</v>
      </c>
      <c r="S1268" s="119">
        <f t="shared" si="355"/>
        <v>-8422.010000000002</v>
      </c>
      <c r="T1268" s="119">
        <f t="shared" si="356"/>
        <v>-422.99000000000012</v>
      </c>
      <c r="U1268" s="154">
        <f t="shared" si="357"/>
        <v>-8845.0000000000018</v>
      </c>
      <c r="V1268" s="68"/>
    </row>
    <row r="1269" spans="1:22" s="46" customFormat="1" ht="15.75" x14ac:dyDescent="0.25">
      <c r="A1269" s="104">
        <v>8</v>
      </c>
      <c r="B1269" s="342"/>
      <c r="C1269" s="342"/>
      <c r="D1269" s="342"/>
      <c r="E1269" s="342"/>
      <c r="F1269" s="127" t="s">
        <v>1418</v>
      </c>
      <c r="G1269" s="99">
        <v>-6038.4900000000016</v>
      </c>
      <c r="H1269" s="99">
        <v>-452.51</v>
      </c>
      <c r="I1269" s="99">
        <f t="shared" si="348"/>
        <v>-6491.0000000000018</v>
      </c>
      <c r="J1269" s="71"/>
      <c r="K1269" s="71"/>
      <c r="L1269" s="153">
        <f t="shared" si="350"/>
        <v>0</v>
      </c>
      <c r="M1269" s="153">
        <f t="shared" si="351"/>
        <v>-6038.4900000000016</v>
      </c>
      <c r="N1269" s="153">
        <f t="shared" si="352"/>
        <v>-452.51</v>
      </c>
      <c r="O1269" s="153">
        <f t="shared" si="353"/>
        <v>-6491.0000000000018</v>
      </c>
      <c r="P1269" s="99"/>
      <c r="Q1269" s="99"/>
      <c r="R1269" s="153">
        <f t="shared" si="354"/>
        <v>0</v>
      </c>
      <c r="S1269" s="119">
        <f t="shared" si="355"/>
        <v>-6038.4900000000016</v>
      </c>
      <c r="T1269" s="119">
        <f t="shared" si="356"/>
        <v>-452.51</v>
      </c>
      <c r="U1269" s="154">
        <f t="shared" si="357"/>
        <v>-6491.0000000000018</v>
      </c>
      <c r="V1269" s="68"/>
    </row>
    <row r="1270" spans="1:22" s="46" customFormat="1" ht="15.75" x14ac:dyDescent="0.25">
      <c r="A1270" s="104">
        <v>9</v>
      </c>
      <c r="B1270" s="342"/>
      <c r="C1270" s="342"/>
      <c r="D1270" s="342"/>
      <c r="E1270" s="342"/>
      <c r="F1270" s="127" t="s">
        <v>1419</v>
      </c>
      <c r="G1270" s="99">
        <v>-9250.4000000000087</v>
      </c>
      <c r="H1270" s="99">
        <v>-495.59999999999991</v>
      </c>
      <c r="I1270" s="99">
        <f t="shared" si="348"/>
        <v>-9746.0000000000091</v>
      </c>
      <c r="J1270" s="71"/>
      <c r="K1270" s="71"/>
      <c r="L1270" s="153">
        <f t="shared" si="350"/>
        <v>0</v>
      </c>
      <c r="M1270" s="153">
        <f t="shared" si="351"/>
        <v>-9250.4000000000087</v>
      </c>
      <c r="N1270" s="153">
        <f t="shared" si="352"/>
        <v>-495.59999999999991</v>
      </c>
      <c r="O1270" s="153">
        <f t="shared" si="353"/>
        <v>-9746.0000000000091</v>
      </c>
      <c r="P1270" s="99"/>
      <c r="Q1270" s="99"/>
      <c r="R1270" s="153">
        <f t="shared" si="354"/>
        <v>0</v>
      </c>
      <c r="S1270" s="119">
        <f t="shared" si="355"/>
        <v>-9250.4000000000087</v>
      </c>
      <c r="T1270" s="119">
        <f t="shared" si="356"/>
        <v>-495.59999999999991</v>
      </c>
      <c r="U1270" s="154">
        <f t="shared" si="357"/>
        <v>-9746.0000000000091</v>
      </c>
      <c r="V1270" s="68"/>
    </row>
    <row r="1271" spans="1:22" s="46" customFormat="1" ht="15.75" x14ac:dyDescent="0.25">
      <c r="A1271" s="104">
        <v>10</v>
      </c>
      <c r="B1271" s="342"/>
      <c r="C1271" s="342"/>
      <c r="D1271" s="342"/>
      <c r="E1271" s="342"/>
      <c r="F1271" s="127" t="s">
        <v>1420</v>
      </c>
      <c r="G1271" s="99">
        <v>0</v>
      </c>
      <c r="H1271" s="99">
        <v>0</v>
      </c>
      <c r="I1271" s="99">
        <f t="shared" si="348"/>
        <v>0</v>
      </c>
      <c r="J1271" s="71"/>
      <c r="K1271" s="71"/>
      <c r="L1271" s="153">
        <f t="shared" si="350"/>
        <v>0</v>
      </c>
      <c r="M1271" s="153">
        <f t="shared" si="351"/>
        <v>0</v>
      </c>
      <c r="N1271" s="153">
        <f t="shared" si="352"/>
        <v>0</v>
      </c>
      <c r="O1271" s="153">
        <f t="shared" si="353"/>
        <v>0</v>
      </c>
      <c r="P1271" s="99"/>
      <c r="Q1271" s="99"/>
      <c r="R1271" s="153">
        <f t="shared" si="354"/>
        <v>0</v>
      </c>
      <c r="S1271" s="119">
        <f t="shared" si="355"/>
        <v>0</v>
      </c>
      <c r="T1271" s="119">
        <f t="shared" si="356"/>
        <v>0</v>
      </c>
      <c r="U1271" s="154">
        <f t="shared" si="357"/>
        <v>0</v>
      </c>
      <c r="V1271" s="68"/>
    </row>
    <row r="1272" spans="1:22" s="46" customFormat="1" ht="15.75" x14ac:dyDescent="0.25">
      <c r="A1272" s="104">
        <v>11</v>
      </c>
      <c r="B1272" s="342"/>
      <c r="C1272" s="342"/>
      <c r="D1272" s="342"/>
      <c r="E1272" s="342"/>
      <c r="F1272" s="127" t="s">
        <v>1421</v>
      </c>
      <c r="G1272" s="99">
        <v>-201.54000000000451</v>
      </c>
      <c r="H1272" s="99">
        <v>-185.46000000000004</v>
      </c>
      <c r="I1272" s="99">
        <f t="shared" si="348"/>
        <v>-387.00000000000455</v>
      </c>
      <c r="J1272" s="71"/>
      <c r="K1272" s="71"/>
      <c r="L1272" s="153">
        <f t="shared" si="350"/>
        <v>0</v>
      </c>
      <c r="M1272" s="153">
        <f t="shared" si="351"/>
        <v>-201.54000000000451</v>
      </c>
      <c r="N1272" s="153">
        <f t="shared" si="352"/>
        <v>-185.46000000000004</v>
      </c>
      <c r="O1272" s="153">
        <f t="shared" si="353"/>
        <v>-387.00000000000455</v>
      </c>
      <c r="P1272" s="99"/>
      <c r="Q1272" s="99"/>
      <c r="R1272" s="153">
        <f t="shared" si="354"/>
        <v>0</v>
      </c>
      <c r="S1272" s="119">
        <f t="shared" si="355"/>
        <v>-201.54000000000451</v>
      </c>
      <c r="T1272" s="119">
        <f t="shared" si="356"/>
        <v>-185.46000000000004</v>
      </c>
      <c r="U1272" s="154">
        <f t="shared" si="357"/>
        <v>-387.00000000000455</v>
      </c>
      <c r="V1272" s="68"/>
    </row>
    <row r="1273" spans="1:22" s="46" customFormat="1" ht="15.75" x14ac:dyDescent="0.25">
      <c r="A1273" s="104">
        <v>12</v>
      </c>
      <c r="B1273" s="342"/>
      <c r="C1273" s="342"/>
      <c r="D1273" s="342"/>
      <c r="E1273" s="342"/>
      <c r="F1273" s="127" t="s">
        <v>1422</v>
      </c>
      <c r="G1273" s="99">
        <v>-8195.25</v>
      </c>
      <c r="H1273" s="99">
        <v>-415.75000000000011</v>
      </c>
      <c r="I1273" s="99">
        <f t="shared" si="348"/>
        <v>-8611</v>
      </c>
      <c r="J1273" s="71"/>
      <c r="K1273" s="71"/>
      <c r="L1273" s="153">
        <f t="shared" si="350"/>
        <v>0</v>
      </c>
      <c r="M1273" s="153">
        <f t="shared" si="351"/>
        <v>-8195.25</v>
      </c>
      <c r="N1273" s="153">
        <f t="shared" si="352"/>
        <v>-415.75000000000011</v>
      </c>
      <c r="O1273" s="153">
        <f t="shared" si="353"/>
        <v>-8611</v>
      </c>
      <c r="P1273" s="99"/>
      <c r="Q1273" s="99"/>
      <c r="R1273" s="153">
        <f t="shared" si="354"/>
        <v>0</v>
      </c>
      <c r="S1273" s="119">
        <f t="shared" si="355"/>
        <v>-8195.25</v>
      </c>
      <c r="T1273" s="119">
        <f t="shared" si="356"/>
        <v>-415.75000000000011</v>
      </c>
      <c r="U1273" s="154">
        <f t="shared" si="357"/>
        <v>-8611</v>
      </c>
      <c r="V1273" s="68"/>
    </row>
    <row r="1274" spans="1:22" s="46" customFormat="1" ht="15.75" x14ac:dyDescent="0.25">
      <c r="A1274" s="104">
        <v>13</v>
      </c>
      <c r="B1274" s="342"/>
      <c r="C1274" s="342"/>
      <c r="D1274" s="342"/>
      <c r="E1274" s="342"/>
      <c r="F1274" s="127" t="s">
        <v>1423</v>
      </c>
      <c r="G1274" s="99">
        <v>-2223.25</v>
      </c>
      <c r="H1274" s="99">
        <v>-101.75</v>
      </c>
      <c r="I1274" s="99">
        <f t="shared" si="348"/>
        <v>-2325</v>
      </c>
      <c r="J1274" s="71"/>
      <c r="K1274" s="71"/>
      <c r="L1274" s="153">
        <f t="shared" si="350"/>
        <v>0</v>
      </c>
      <c r="M1274" s="153">
        <f t="shared" si="351"/>
        <v>-2223.25</v>
      </c>
      <c r="N1274" s="153">
        <f t="shared" si="352"/>
        <v>-101.75</v>
      </c>
      <c r="O1274" s="153">
        <f t="shared" si="353"/>
        <v>-2325</v>
      </c>
      <c r="P1274" s="99"/>
      <c r="Q1274" s="99"/>
      <c r="R1274" s="153">
        <f t="shared" si="354"/>
        <v>0</v>
      </c>
      <c r="S1274" s="119">
        <f t="shared" si="355"/>
        <v>-2223.25</v>
      </c>
      <c r="T1274" s="119">
        <f t="shared" si="356"/>
        <v>-101.75</v>
      </c>
      <c r="U1274" s="154">
        <f t="shared" si="357"/>
        <v>-2325</v>
      </c>
      <c r="V1274" s="68"/>
    </row>
    <row r="1275" spans="1:22" s="46" customFormat="1" ht="15.75" x14ac:dyDescent="0.25">
      <c r="A1275" s="104">
        <v>14</v>
      </c>
      <c r="B1275" s="342"/>
      <c r="C1275" s="342"/>
      <c r="D1275" s="342"/>
      <c r="E1275" s="342"/>
      <c r="F1275" s="127" t="s">
        <v>1424</v>
      </c>
      <c r="G1275" s="99">
        <v>-9257.6900000000023</v>
      </c>
      <c r="H1275" s="99">
        <v>-516.31000000000017</v>
      </c>
      <c r="I1275" s="99">
        <f t="shared" si="348"/>
        <v>-9774.0000000000018</v>
      </c>
      <c r="J1275" s="71"/>
      <c r="K1275" s="71"/>
      <c r="L1275" s="153">
        <f t="shared" si="350"/>
        <v>0</v>
      </c>
      <c r="M1275" s="153">
        <f t="shared" si="351"/>
        <v>-9257.6900000000023</v>
      </c>
      <c r="N1275" s="153">
        <f t="shared" si="352"/>
        <v>-516.31000000000017</v>
      </c>
      <c r="O1275" s="153">
        <f t="shared" si="353"/>
        <v>-9774.0000000000018</v>
      </c>
      <c r="P1275" s="99"/>
      <c r="Q1275" s="99"/>
      <c r="R1275" s="153">
        <f t="shared" si="354"/>
        <v>0</v>
      </c>
      <c r="S1275" s="119">
        <f t="shared" si="355"/>
        <v>-9257.6900000000023</v>
      </c>
      <c r="T1275" s="119">
        <f t="shared" si="356"/>
        <v>-516.31000000000017</v>
      </c>
      <c r="U1275" s="154">
        <f t="shared" si="357"/>
        <v>-9774.0000000000018</v>
      </c>
      <c r="V1275" s="68"/>
    </row>
    <row r="1276" spans="1:22" s="46" customFormat="1" ht="15.75" x14ac:dyDescent="0.25">
      <c r="A1276" s="104">
        <v>15</v>
      </c>
      <c r="B1276" s="343"/>
      <c r="C1276" s="343"/>
      <c r="D1276" s="343"/>
      <c r="E1276" s="343"/>
      <c r="F1276" s="127" t="s">
        <v>1425</v>
      </c>
      <c r="G1276" s="99">
        <v>15417.869999999999</v>
      </c>
      <c r="H1276" s="99">
        <v>1804.13</v>
      </c>
      <c r="I1276" s="99">
        <f t="shared" si="348"/>
        <v>17222</v>
      </c>
      <c r="J1276" s="71"/>
      <c r="K1276" s="71"/>
      <c r="L1276" s="153">
        <f t="shared" si="350"/>
        <v>0</v>
      </c>
      <c r="M1276" s="153">
        <f t="shared" si="351"/>
        <v>15417.869999999999</v>
      </c>
      <c r="N1276" s="153">
        <f t="shared" si="352"/>
        <v>1804.13</v>
      </c>
      <c r="O1276" s="153">
        <f t="shared" si="353"/>
        <v>17222</v>
      </c>
      <c r="P1276" s="99"/>
      <c r="Q1276" s="99"/>
      <c r="R1276" s="153">
        <f t="shared" si="354"/>
        <v>0</v>
      </c>
      <c r="S1276" s="119">
        <f t="shared" si="355"/>
        <v>15417.869999999999</v>
      </c>
      <c r="T1276" s="119">
        <f t="shared" si="356"/>
        <v>1804.13</v>
      </c>
      <c r="U1276" s="154">
        <f t="shared" si="357"/>
        <v>17222</v>
      </c>
      <c r="V1276" s="68"/>
    </row>
    <row r="1277" spans="1:22" s="162" customFormat="1" ht="15.75" x14ac:dyDescent="0.25">
      <c r="A1277" s="290" t="s">
        <v>43</v>
      </c>
      <c r="B1277" s="291"/>
      <c r="C1277" s="291"/>
      <c r="D1277" s="291"/>
      <c r="E1277" s="292"/>
      <c r="F1277" s="143">
        <f>A1276</f>
        <v>15</v>
      </c>
      <c r="G1277" s="160">
        <f>SUM(G1262:G1276)</f>
        <v>-48668.640000000014</v>
      </c>
      <c r="H1277" s="160">
        <f t="shared" ref="H1277:U1277" si="359">SUM(H1262:H1276)</f>
        <v>-732.35999999999967</v>
      </c>
      <c r="I1277" s="160">
        <f t="shared" si="359"/>
        <v>-49401</v>
      </c>
      <c r="J1277" s="160">
        <f t="shared" si="359"/>
        <v>0</v>
      </c>
      <c r="K1277" s="160">
        <f t="shared" si="359"/>
        <v>0</v>
      </c>
      <c r="L1277" s="160">
        <f t="shared" si="359"/>
        <v>0</v>
      </c>
      <c r="M1277" s="160">
        <f t="shared" si="359"/>
        <v>-48668.640000000014</v>
      </c>
      <c r="N1277" s="160">
        <f t="shared" si="359"/>
        <v>-732.35999999999967</v>
      </c>
      <c r="O1277" s="160">
        <f t="shared" si="359"/>
        <v>-49401</v>
      </c>
      <c r="P1277" s="160">
        <f t="shared" si="359"/>
        <v>0</v>
      </c>
      <c r="Q1277" s="160">
        <f t="shared" si="359"/>
        <v>0</v>
      </c>
      <c r="R1277" s="160">
        <f t="shared" si="359"/>
        <v>0</v>
      </c>
      <c r="S1277" s="160">
        <f t="shared" si="359"/>
        <v>-48668.640000000014</v>
      </c>
      <c r="T1277" s="160">
        <f t="shared" si="359"/>
        <v>-732.35999999999967</v>
      </c>
      <c r="U1277" s="160">
        <f t="shared" si="359"/>
        <v>-49401</v>
      </c>
      <c r="V1277" s="163"/>
    </row>
    <row r="1278" spans="1:22" s="46" customFormat="1" ht="15.75" x14ac:dyDescent="0.25">
      <c r="A1278" s="104">
        <v>1</v>
      </c>
      <c r="B1278" s="258" t="s">
        <v>1216</v>
      </c>
      <c r="C1278" s="258" t="s">
        <v>1217</v>
      </c>
      <c r="D1278" s="258" t="s">
        <v>1217</v>
      </c>
      <c r="E1278" s="258" t="s">
        <v>5579</v>
      </c>
      <c r="F1278" s="127" t="s">
        <v>1426</v>
      </c>
      <c r="G1278" s="99">
        <v>11832.8</v>
      </c>
      <c r="H1278" s="99">
        <v>950.20000000000016</v>
      </c>
      <c r="I1278" s="99">
        <f t="shared" si="348"/>
        <v>12783</v>
      </c>
      <c r="J1278" s="71"/>
      <c r="K1278" s="71"/>
      <c r="L1278" s="153">
        <f t="shared" si="350"/>
        <v>0</v>
      </c>
      <c r="M1278" s="153">
        <f t="shared" si="351"/>
        <v>11832.8</v>
      </c>
      <c r="N1278" s="153">
        <f t="shared" si="352"/>
        <v>950.20000000000016</v>
      </c>
      <c r="O1278" s="153">
        <f t="shared" si="353"/>
        <v>12783</v>
      </c>
      <c r="P1278" s="99"/>
      <c r="Q1278" s="99"/>
      <c r="R1278" s="153">
        <f t="shared" si="354"/>
        <v>0</v>
      </c>
      <c r="S1278" s="119">
        <f t="shared" si="355"/>
        <v>11832.8</v>
      </c>
      <c r="T1278" s="119">
        <f t="shared" si="356"/>
        <v>950.20000000000016</v>
      </c>
      <c r="U1278" s="154">
        <f t="shared" si="357"/>
        <v>12783</v>
      </c>
      <c r="V1278" s="68"/>
    </row>
    <row r="1279" spans="1:22" s="46" customFormat="1" ht="15.75" x14ac:dyDescent="0.25">
      <c r="A1279" s="104">
        <v>2</v>
      </c>
      <c r="B1279" s="259"/>
      <c r="C1279" s="259"/>
      <c r="D1279" s="259"/>
      <c r="E1279" s="259"/>
      <c r="F1279" s="127" t="s">
        <v>1427</v>
      </c>
      <c r="G1279" s="99">
        <v>0</v>
      </c>
      <c r="H1279" s="99">
        <v>0</v>
      </c>
      <c r="I1279" s="99">
        <f t="shared" si="348"/>
        <v>0</v>
      </c>
      <c r="J1279" s="71"/>
      <c r="K1279" s="71"/>
      <c r="L1279" s="153">
        <f t="shared" si="350"/>
        <v>0</v>
      </c>
      <c r="M1279" s="153">
        <f t="shared" si="351"/>
        <v>0</v>
      </c>
      <c r="N1279" s="153">
        <f t="shared" si="352"/>
        <v>0</v>
      </c>
      <c r="O1279" s="153">
        <f t="shared" si="353"/>
        <v>0</v>
      </c>
      <c r="P1279" s="99"/>
      <c r="Q1279" s="99"/>
      <c r="R1279" s="153">
        <f t="shared" si="354"/>
        <v>0</v>
      </c>
      <c r="S1279" s="119">
        <f t="shared" si="355"/>
        <v>0</v>
      </c>
      <c r="T1279" s="119">
        <f t="shared" si="356"/>
        <v>0</v>
      </c>
      <c r="U1279" s="154">
        <f t="shared" si="357"/>
        <v>0</v>
      </c>
      <c r="V1279" s="68"/>
    </row>
    <row r="1280" spans="1:22" s="46" customFormat="1" ht="15.75" x14ac:dyDescent="0.25">
      <c r="A1280" s="104">
        <v>3</v>
      </c>
      <c r="B1280" s="259"/>
      <c r="C1280" s="259"/>
      <c r="D1280" s="259"/>
      <c r="E1280" s="259"/>
      <c r="F1280" s="127" t="s">
        <v>1428</v>
      </c>
      <c r="G1280" s="99">
        <v>0</v>
      </c>
      <c r="H1280" s="99">
        <v>0</v>
      </c>
      <c r="I1280" s="99">
        <f t="shared" si="348"/>
        <v>0</v>
      </c>
      <c r="J1280" s="71"/>
      <c r="K1280" s="71"/>
      <c r="L1280" s="153">
        <f t="shared" si="350"/>
        <v>0</v>
      </c>
      <c r="M1280" s="153">
        <f t="shared" si="351"/>
        <v>0</v>
      </c>
      <c r="N1280" s="153">
        <f t="shared" si="352"/>
        <v>0</v>
      </c>
      <c r="O1280" s="153">
        <f t="shared" si="353"/>
        <v>0</v>
      </c>
      <c r="P1280" s="99"/>
      <c r="Q1280" s="99"/>
      <c r="R1280" s="153">
        <f t="shared" si="354"/>
        <v>0</v>
      </c>
      <c r="S1280" s="119">
        <f t="shared" si="355"/>
        <v>0</v>
      </c>
      <c r="T1280" s="119">
        <f t="shared" si="356"/>
        <v>0</v>
      </c>
      <c r="U1280" s="154">
        <f t="shared" si="357"/>
        <v>0</v>
      </c>
      <c r="V1280" s="68"/>
    </row>
    <row r="1281" spans="1:22" s="46" customFormat="1" ht="15.75" x14ac:dyDescent="0.25">
      <c r="A1281" s="104">
        <v>4</v>
      </c>
      <c r="B1281" s="259"/>
      <c r="C1281" s="259"/>
      <c r="D1281" s="259"/>
      <c r="E1281" s="259"/>
      <c r="F1281" s="127" t="s">
        <v>1429</v>
      </c>
      <c r="G1281" s="99">
        <v>0</v>
      </c>
      <c r="H1281" s="99">
        <v>0</v>
      </c>
      <c r="I1281" s="99">
        <f t="shared" si="348"/>
        <v>0</v>
      </c>
      <c r="J1281" s="71"/>
      <c r="K1281" s="71"/>
      <c r="L1281" s="153">
        <f t="shared" si="350"/>
        <v>0</v>
      </c>
      <c r="M1281" s="153">
        <f t="shared" si="351"/>
        <v>0</v>
      </c>
      <c r="N1281" s="153">
        <f t="shared" si="352"/>
        <v>0</v>
      </c>
      <c r="O1281" s="153">
        <f t="shared" si="353"/>
        <v>0</v>
      </c>
      <c r="P1281" s="99"/>
      <c r="Q1281" s="99"/>
      <c r="R1281" s="153">
        <f t="shared" si="354"/>
        <v>0</v>
      </c>
      <c r="S1281" s="119">
        <f t="shared" si="355"/>
        <v>0</v>
      </c>
      <c r="T1281" s="119">
        <f t="shared" si="356"/>
        <v>0</v>
      </c>
      <c r="U1281" s="154">
        <f t="shared" si="357"/>
        <v>0</v>
      </c>
      <c r="V1281" s="68"/>
    </row>
    <row r="1282" spans="1:22" s="46" customFormat="1" ht="15.75" x14ac:dyDescent="0.25">
      <c r="A1282" s="104">
        <v>5</v>
      </c>
      <c r="B1282" s="259"/>
      <c r="C1282" s="259"/>
      <c r="D1282" s="259"/>
      <c r="E1282" s="259"/>
      <c r="F1282" s="127" t="s">
        <v>1430</v>
      </c>
      <c r="G1282" s="99">
        <v>0</v>
      </c>
      <c r="H1282" s="99">
        <v>0</v>
      </c>
      <c r="I1282" s="99">
        <f t="shared" si="348"/>
        <v>0</v>
      </c>
      <c r="J1282" s="71"/>
      <c r="K1282" s="71"/>
      <c r="L1282" s="153">
        <f t="shared" si="350"/>
        <v>0</v>
      </c>
      <c r="M1282" s="153">
        <f t="shared" si="351"/>
        <v>0</v>
      </c>
      <c r="N1282" s="153">
        <f t="shared" si="352"/>
        <v>0</v>
      </c>
      <c r="O1282" s="153">
        <f t="shared" si="353"/>
        <v>0</v>
      </c>
      <c r="P1282" s="99"/>
      <c r="Q1282" s="99"/>
      <c r="R1282" s="153">
        <f t="shared" si="354"/>
        <v>0</v>
      </c>
      <c r="S1282" s="119">
        <f t="shared" si="355"/>
        <v>0</v>
      </c>
      <c r="T1282" s="119">
        <f t="shared" si="356"/>
        <v>0</v>
      </c>
      <c r="U1282" s="154">
        <f t="shared" si="357"/>
        <v>0</v>
      </c>
      <c r="V1282" s="68"/>
    </row>
    <row r="1283" spans="1:22" s="46" customFormat="1" ht="15.75" x14ac:dyDescent="0.25">
      <c r="A1283" s="104">
        <v>6</v>
      </c>
      <c r="B1283" s="259"/>
      <c r="C1283" s="259"/>
      <c r="D1283" s="259"/>
      <c r="E1283" s="259"/>
      <c r="F1283" s="127" t="s">
        <v>1431</v>
      </c>
      <c r="G1283" s="99">
        <v>14339.479999999998</v>
      </c>
      <c r="H1283" s="99">
        <v>1204.52</v>
      </c>
      <c r="I1283" s="99">
        <f t="shared" si="348"/>
        <v>15543.999999999998</v>
      </c>
      <c r="J1283" s="71"/>
      <c r="K1283" s="71"/>
      <c r="L1283" s="153">
        <f t="shared" si="350"/>
        <v>0</v>
      </c>
      <c r="M1283" s="153">
        <f t="shared" si="351"/>
        <v>14339.479999999998</v>
      </c>
      <c r="N1283" s="153">
        <f t="shared" si="352"/>
        <v>1204.52</v>
      </c>
      <c r="O1283" s="153">
        <f t="shared" si="353"/>
        <v>15543.999999999998</v>
      </c>
      <c r="P1283" s="99"/>
      <c r="Q1283" s="99"/>
      <c r="R1283" s="153">
        <f t="shared" si="354"/>
        <v>0</v>
      </c>
      <c r="S1283" s="119">
        <f t="shared" si="355"/>
        <v>14339.479999999998</v>
      </c>
      <c r="T1283" s="119">
        <f t="shared" si="356"/>
        <v>1204.52</v>
      </c>
      <c r="U1283" s="154">
        <f t="shared" si="357"/>
        <v>15543.999999999998</v>
      </c>
      <c r="V1283" s="68"/>
    </row>
    <row r="1284" spans="1:22" s="46" customFormat="1" ht="15.75" x14ac:dyDescent="0.25">
      <c r="A1284" s="104">
        <v>7</v>
      </c>
      <c r="B1284" s="259"/>
      <c r="C1284" s="259"/>
      <c r="D1284" s="259"/>
      <c r="E1284" s="259"/>
      <c r="F1284" s="127" t="s">
        <v>1432</v>
      </c>
      <c r="G1284" s="99">
        <v>23038.959999999999</v>
      </c>
      <c r="H1284" s="99">
        <v>1843.04</v>
      </c>
      <c r="I1284" s="99">
        <f t="shared" si="348"/>
        <v>24882</v>
      </c>
      <c r="J1284" s="71"/>
      <c r="K1284" s="71"/>
      <c r="L1284" s="153">
        <f t="shared" si="350"/>
        <v>0</v>
      </c>
      <c r="M1284" s="153">
        <f t="shared" si="351"/>
        <v>23038.959999999999</v>
      </c>
      <c r="N1284" s="153">
        <f t="shared" si="352"/>
        <v>1843.04</v>
      </c>
      <c r="O1284" s="153">
        <f t="shared" si="353"/>
        <v>24882</v>
      </c>
      <c r="P1284" s="99"/>
      <c r="Q1284" s="99"/>
      <c r="R1284" s="153">
        <f t="shared" si="354"/>
        <v>0</v>
      </c>
      <c r="S1284" s="119">
        <f t="shared" si="355"/>
        <v>23038.959999999999</v>
      </c>
      <c r="T1284" s="119">
        <f t="shared" si="356"/>
        <v>1843.04</v>
      </c>
      <c r="U1284" s="154">
        <f t="shared" si="357"/>
        <v>24882</v>
      </c>
      <c r="V1284" s="68"/>
    </row>
    <row r="1285" spans="1:22" s="46" customFormat="1" ht="15.75" x14ac:dyDescent="0.25">
      <c r="A1285" s="104">
        <v>8</v>
      </c>
      <c r="B1285" s="259"/>
      <c r="C1285" s="259"/>
      <c r="D1285" s="259"/>
      <c r="E1285" s="259"/>
      <c r="F1285" s="127" t="s">
        <v>1433</v>
      </c>
      <c r="G1285" s="99">
        <v>17155.739999999998</v>
      </c>
      <c r="H1285" s="99">
        <v>786.26</v>
      </c>
      <c r="I1285" s="99">
        <f t="shared" si="348"/>
        <v>17941.999999999996</v>
      </c>
      <c r="J1285" s="71"/>
      <c r="K1285" s="71"/>
      <c r="L1285" s="153">
        <f t="shared" si="350"/>
        <v>0</v>
      </c>
      <c r="M1285" s="153">
        <f t="shared" si="351"/>
        <v>17155.739999999998</v>
      </c>
      <c r="N1285" s="153">
        <f t="shared" si="352"/>
        <v>786.26</v>
      </c>
      <c r="O1285" s="153">
        <f t="shared" si="353"/>
        <v>17941.999999999996</v>
      </c>
      <c r="P1285" s="99"/>
      <c r="Q1285" s="99"/>
      <c r="R1285" s="153">
        <f t="shared" si="354"/>
        <v>0</v>
      </c>
      <c r="S1285" s="119">
        <f t="shared" si="355"/>
        <v>17155.739999999998</v>
      </c>
      <c r="T1285" s="119">
        <f t="shared" si="356"/>
        <v>786.26</v>
      </c>
      <c r="U1285" s="154">
        <f t="shared" si="357"/>
        <v>17941.999999999996</v>
      </c>
      <c r="V1285" s="68"/>
    </row>
    <row r="1286" spans="1:22" s="46" customFormat="1" ht="15.75" x14ac:dyDescent="0.25">
      <c r="A1286" s="104">
        <v>9</v>
      </c>
      <c r="B1286" s="259"/>
      <c r="C1286" s="259"/>
      <c r="D1286" s="259"/>
      <c r="E1286" s="259"/>
      <c r="F1286" s="127" t="s">
        <v>1434</v>
      </c>
      <c r="G1286" s="99">
        <v>12898.779999999999</v>
      </c>
      <c r="H1286" s="99">
        <v>505.22000000000014</v>
      </c>
      <c r="I1286" s="99">
        <f t="shared" si="348"/>
        <v>13403.999999999998</v>
      </c>
      <c r="J1286" s="71"/>
      <c r="K1286" s="71"/>
      <c r="L1286" s="153">
        <f t="shared" si="350"/>
        <v>0</v>
      </c>
      <c r="M1286" s="153">
        <f t="shared" si="351"/>
        <v>12898.779999999999</v>
      </c>
      <c r="N1286" s="153">
        <f t="shared" si="352"/>
        <v>505.22000000000014</v>
      </c>
      <c r="O1286" s="153">
        <f t="shared" si="353"/>
        <v>13403.999999999998</v>
      </c>
      <c r="P1286" s="99"/>
      <c r="Q1286" s="99"/>
      <c r="R1286" s="153">
        <f t="shared" si="354"/>
        <v>0</v>
      </c>
      <c r="S1286" s="119">
        <f t="shared" si="355"/>
        <v>12898.779999999999</v>
      </c>
      <c r="T1286" s="119">
        <f t="shared" si="356"/>
        <v>505.22000000000014</v>
      </c>
      <c r="U1286" s="154">
        <f t="shared" si="357"/>
        <v>13403.999999999998</v>
      </c>
      <c r="V1286" s="68"/>
    </row>
    <row r="1287" spans="1:22" s="46" customFormat="1" ht="15.75" x14ac:dyDescent="0.25">
      <c r="A1287" s="104">
        <v>10</v>
      </c>
      <c r="B1287" s="259"/>
      <c r="C1287" s="259"/>
      <c r="D1287" s="259"/>
      <c r="E1287" s="259"/>
      <c r="F1287" s="127" t="s">
        <v>1435</v>
      </c>
      <c r="G1287" s="99">
        <v>12000.699999999997</v>
      </c>
      <c r="H1287" s="99">
        <v>1018.3</v>
      </c>
      <c r="I1287" s="99">
        <f t="shared" si="348"/>
        <v>13018.999999999996</v>
      </c>
      <c r="J1287" s="71"/>
      <c r="K1287" s="71"/>
      <c r="L1287" s="153">
        <f t="shared" si="350"/>
        <v>0</v>
      </c>
      <c r="M1287" s="153">
        <f t="shared" si="351"/>
        <v>12000.699999999997</v>
      </c>
      <c r="N1287" s="153">
        <f t="shared" si="352"/>
        <v>1018.3</v>
      </c>
      <c r="O1287" s="153">
        <f t="shared" si="353"/>
        <v>13018.999999999996</v>
      </c>
      <c r="P1287" s="99"/>
      <c r="Q1287" s="99"/>
      <c r="R1287" s="153">
        <f t="shared" si="354"/>
        <v>0</v>
      </c>
      <c r="S1287" s="119">
        <f t="shared" si="355"/>
        <v>12000.699999999997</v>
      </c>
      <c r="T1287" s="119">
        <f t="shared" si="356"/>
        <v>1018.3</v>
      </c>
      <c r="U1287" s="154">
        <f t="shared" si="357"/>
        <v>13018.999999999996</v>
      </c>
      <c r="V1287" s="68"/>
    </row>
    <row r="1288" spans="1:22" s="46" customFormat="1" ht="15.75" x14ac:dyDescent="0.25">
      <c r="A1288" s="104">
        <v>11</v>
      </c>
      <c r="B1288" s="259"/>
      <c r="C1288" s="259"/>
      <c r="D1288" s="259"/>
      <c r="E1288" s="259"/>
      <c r="F1288" s="127" t="s">
        <v>1436</v>
      </c>
      <c r="G1288" s="99">
        <v>12819.49</v>
      </c>
      <c r="H1288" s="99">
        <v>1086.5100000000002</v>
      </c>
      <c r="I1288" s="99">
        <f t="shared" si="348"/>
        <v>13906</v>
      </c>
      <c r="J1288" s="71"/>
      <c r="K1288" s="71"/>
      <c r="L1288" s="153">
        <f t="shared" si="350"/>
        <v>0</v>
      </c>
      <c r="M1288" s="153">
        <f t="shared" si="351"/>
        <v>12819.49</v>
      </c>
      <c r="N1288" s="153">
        <f t="shared" si="352"/>
        <v>1086.5100000000002</v>
      </c>
      <c r="O1288" s="153">
        <f t="shared" si="353"/>
        <v>13906</v>
      </c>
      <c r="P1288" s="99"/>
      <c r="Q1288" s="99"/>
      <c r="R1288" s="153">
        <f t="shared" si="354"/>
        <v>0</v>
      </c>
      <c r="S1288" s="119">
        <f t="shared" si="355"/>
        <v>12819.49</v>
      </c>
      <c r="T1288" s="119">
        <f t="shared" si="356"/>
        <v>1086.5100000000002</v>
      </c>
      <c r="U1288" s="154">
        <f t="shared" si="357"/>
        <v>13906</v>
      </c>
      <c r="V1288" s="68"/>
    </row>
    <row r="1289" spans="1:22" s="46" customFormat="1" ht="15.75" x14ac:dyDescent="0.25">
      <c r="A1289" s="104">
        <v>12</v>
      </c>
      <c r="B1289" s="259"/>
      <c r="C1289" s="259"/>
      <c r="D1289" s="259"/>
      <c r="E1289" s="259"/>
      <c r="F1289" s="127" t="s">
        <v>1437</v>
      </c>
      <c r="G1289" s="99">
        <v>37350.090000000004</v>
      </c>
      <c r="H1289" s="99">
        <v>2131.91</v>
      </c>
      <c r="I1289" s="99">
        <f t="shared" si="348"/>
        <v>39482</v>
      </c>
      <c r="J1289" s="71"/>
      <c r="K1289" s="71"/>
      <c r="L1289" s="153">
        <f t="shared" si="350"/>
        <v>0</v>
      </c>
      <c r="M1289" s="153">
        <f t="shared" si="351"/>
        <v>37350.090000000004</v>
      </c>
      <c r="N1289" s="153">
        <f t="shared" si="352"/>
        <v>2131.91</v>
      </c>
      <c r="O1289" s="153">
        <f t="shared" si="353"/>
        <v>39482</v>
      </c>
      <c r="P1289" s="99"/>
      <c r="Q1289" s="99"/>
      <c r="R1289" s="153">
        <f t="shared" si="354"/>
        <v>0</v>
      </c>
      <c r="S1289" s="119">
        <f t="shared" si="355"/>
        <v>37350.090000000004</v>
      </c>
      <c r="T1289" s="119">
        <f t="shared" si="356"/>
        <v>2131.91</v>
      </c>
      <c r="U1289" s="154">
        <f t="shared" si="357"/>
        <v>39482</v>
      </c>
      <c r="V1289" s="68"/>
    </row>
    <row r="1290" spans="1:22" s="46" customFormat="1" ht="15.75" x14ac:dyDescent="0.25">
      <c r="A1290" s="104">
        <v>13</v>
      </c>
      <c r="B1290" s="259"/>
      <c r="C1290" s="259"/>
      <c r="D1290" s="259"/>
      <c r="E1290" s="259"/>
      <c r="F1290" s="127" t="s">
        <v>1438</v>
      </c>
      <c r="G1290" s="99">
        <v>8706.92</v>
      </c>
      <c r="H1290" s="99">
        <v>631.07999999999993</v>
      </c>
      <c r="I1290" s="99">
        <f t="shared" si="348"/>
        <v>9338</v>
      </c>
      <c r="J1290" s="71"/>
      <c r="K1290" s="71"/>
      <c r="L1290" s="153">
        <f t="shared" si="350"/>
        <v>0</v>
      </c>
      <c r="M1290" s="153">
        <f t="shared" si="351"/>
        <v>8706.92</v>
      </c>
      <c r="N1290" s="153">
        <f t="shared" si="352"/>
        <v>631.07999999999993</v>
      </c>
      <c r="O1290" s="153">
        <f t="shared" si="353"/>
        <v>9338</v>
      </c>
      <c r="P1290" s="99"/>
      <c r="Q1290" s="99"/>
      <c r="R1290" s="153">
        <f t="shared" si="354"/>
        <v>0</v>
      </c>
      <c r="S1290" s="119">
        <f t="shared" si="355"/>
        <v>8706.92</v>
      </c>
      <c r="T1290" s="119">
        <f t="shared" si="356"/>
        <v>631.07999999999993</v>
      </c>
      <c r="U1290" s="154">
        <f t="shared" si="357"/>
        <v>9338</v>
      </c>
      <c r="V1290" s="68"/>
    </row>
    <row r="1291" spans="1:22" s="46" customFormat="1" ht="15.75" x14ac:dyDescent="0.25">
      <c r="A1291" s="104">
        <v>14</v>
      </c>
      <c r="B1291" s="259"/>
      <c r="C1291" s="259"/>
      <c r="D1291" s="259"/>
      <c r="E1291" s="259"/>
      <c r="F1291" s="127" t="s">
        <v>1439</v>
      </c>
      <c r="G1291" s="99">
        <v>37034.089999999997</v>
      </c>
      <c r="H1291" s="99">
        <v>2477.91</v>
      </c>
      <c r="I1291" s="99">
        <f t="shared" si="348"/>
        <v>39512</v>
      </c>
      <c r="J1291" s="71"/>
      <c r="K1291" s="71"/>
      <c r="L1291" s="153">
        <f t="shared" si="350"/>
        <v>0</v>
      </c>
      <c r="M1291" s="153">
        <f t="shared" si="351"/>
        <v>37034.089999999997</v>
      </c>
      <c r="N1291" s="153">
        <f t="shared" si="352"/>
        <v>2477.91</v>
      </c>
      <c r="O1291" s="153">
        <f t="shared" si="353"/>
        <v>39512</v>
      </c>
      <c r="P1291" s="99"/>
      <c r="Q1291" s="99"/>
      <c r="R1291" s="153">
        <f t="shared" si="354"/>
        <v>0</v>
      </c>
      <c r="S1291" s="119">
        <f t="shared" si="355"/>
        <v>37034.089999999997</v>
      </c>
      <c r="T1291" s="119">
        <f t="shared" si="356"/>
        <v>2477.91</v>
      </c>
      <c r="U1291" s="154">
        <f t="shared" si="357"/>
        <v>39512</v>
      </c>
      <c r="V1291" s="68"/>
    </row>
    <row r="1292" spans="1:22" s="46" customFormat="1" ht="15.75" x14ac:dyDescent="0.25">
      <c r="A1292" s="104">
        <v>15</v>
      </c>
      <c r="B1292" s="260"/>
      <c r="C1292" s="260"/>
      <c r="D1292" s="260"/>
      <c r="E1292" s="260"/>
      <c r="F1292" s="127" t="s">
        <v>1440</v>
      </c>
      <c r="G1292" s="99">
        <v>4324.71</v>
      </c>
      <c r="H1292" s="99">
        <v>967.29</v>
      </c>
      <c r="I1292" s="99">
        <f t="shared" si="348"/>
        <v>5292</v>
      </c>
      <c r="J1292" s="71"/>
      <c r="K1292" s="71"/>
      <c r="L1292" s="153">
        <f t="shared" si="350"/>
        <v>0</v>
      </c>
      <c r="M1292" s="153">
        <f t="shared" si="351"/>
        <v>4324.71</v>
      </c>
      <c r="N1292" s="153">
        <f t="shared" si="352"/>
        <v>967.29</v>
      </c>
      <c r="O1292" s="153">
        <f t="shared" si="353"/>
        <v>5292</v>
      </c>
      <c r="P1292" s="99"/>
      <c r="Q1292" s="99"/>
      <c r="R1292" s="153">
        <f t="shared" si="354"/>
        <v>0</v>
      </c>
      <c r="S1292" s="119">
        <f t="shared" si="355"/>
        <v>4324.71</v>
      </c>
      <c r="T1292" s="119">
        <f t="shared" si="356"/>
        <v>967.29</v>
      </c>
      <c r="U1292" s="154">
        <f t="shared" si="357"/>
        <v>5292</v>
      </c>
      <c r="V1292" s="68"/>
    </row>
    <row r="1293" spans="1:22" s="162" customFormat="1" ht="15.75" x14ac:dyDescent="0.25">
      <c r="A1293" s="290" t="s">
        <v>43</v>
      </c>
      <c r="B1293" s="291"/>
      <c r="C1293" s="291"/>
      <c r="D1293" s="291"/>
      <c r="E1293" s="292"/>
      <c r="F1293" s="143">
        <f>A1292</f>
        <v>15</v>
      </c>
      <c r="G1293" s="160">
        <f>SUM(G1278:G1292)</f>
        <v>191501.76</v>
      </c>
      <c r="H1293" s="160">
        <f t="shared" ref="H1293:V1293" si="360">SUM(H1278:H1292)</f>
        <v>13602.240000000002</v>
      </c>
      <c r="I1293" s="160">
        <f t="shared" si="360"/>
        <v>205104</v>
      </c>
      <c r="J1293" s="160">
        <f t="shared" si="360"/>
        <v>0</v>
      </c>
      <c r="K1293" s="160">
        <f t="shared" si="360"/>
        <v>0</v>
      </c>
      <c r="L1293" s="160">
        <f t="shared" si="360"/>
        <v>0</v>
      </c>
      <c r="M1293" s="160">
        <f t="shared" si="360"/>
        <v>191501.76</v>
      </c>
      <c r="N1293" s="160">
        <f t="shared" si="360"/>
        <v>13602.240000000002</v>
      </c>
      <c r="O1293" s="160">
        <f t="shared" si="360"/>
        <v>205104</v>
      </c>
      <c r="P1293" s="160">
        <f t="shared" si="360"/>
        <v>0</v>
      </c>
      <c r="Q1293" s="160">
        <f t="shared" si="360"/>
        <v>0</v>
      </c>
      <c r="R1293" s="160">
        <f t="shared" si="360"/>
        <v>0</v>
      </c>
      <c r="S1293" s="160">
        <f t="shared" si="360"/>
        <v>191501.76</v>
      </c>
      <c r="T1293" s="160">
        <f t="shared" si="360"/>
        <v>13602.240000000002</v>
      </c>
      <c r="U1293" s="160">
        <f t="shared" si="360"/>
        <v>205104</v>
      </c>
      <c r="V1293" s="160">
        <f t="shared" si="360"/>
        <v>0</v>
      </c>
    </row>
    <row r="1294" spans="1:22" s="46" customFormat="1" ht="15.75" x14ac:dyDescent="0.25">
      <c r="A1294" s="104">
        <v>1</v>
      </c>
      <c r="B1294" s="258" t="s">
        <v>1216</v>
      </c>
      <c r="C1294" s="258" t="s">
        <v>1217</v>
      </c>
      <c r="D1294" s="258" t="s">
        <v>1217</v>
      </c>
      <c r="E1294" s="258" t="s">
        <v>3881</v>
      </c>
      <c r="F1294" s="127" t="s">
        <v>1441</v>
      </c>
      <c r="G1294" s="99">
        <v>0</v>
      </c>
      <c r="H1294" s="99">
        <v>0</v>
      </c>
      <c r="I1294" s="99">
        <f t="shared" si="348"/>
        <v>0</v>
      </c>
      <c r="J1294" s="71"/>
      <c r="K1294" s="71"/>
      <c r="L1294" s="153">
        <f t="shared" si="350"/>
        <v>0</v>
      </c>
      <c r="M1294" s="153">
        <f t="shared" si="351"/>
        <v>0</v>
      </c>
      <c r="N1294" s="153">
        <f t="shared" si="352"/>
        <v>0</v>
      </c>
      <c r="O1294" s="153">
        <f t="shared" si="353"/>
        <v>0</v>
      </c>
      <c r="P1294" s="99"/>
      <c r="Q1294" s="99"/>
      <c r="R1294" s="153">
        <f t="shared" si="354"/>
        <v>0</v>
      </c>
      <c r="S1294" s="119">
        <f t="shared" si="355"/>
        <v>0</v>
      </c>
      <c r="T1294" s="119">
        <f t="shared" si="356"/>
        <v>0</v>
      </c>
      <c r="U1294" s="154">
        <f t="shared" si="357"/>
        <v>0</v>
      </c>
      <c r="V1294" s="68"/>
    </row>
    <row r="1295" spans="1:22" s="46" customFormat="1" ht="15.75" x14ac:dyDescent="0.25">
      <c r="A1295" s="104">
        <v>2</v>
      </c>
      <c r="B1295" s="259"/>
      <c r="C1295" s="259"/>
      <c r="D1295" s="259"/>
      <c r="E1295" s="259"/>
      <c r="F1295" s="127" t="s">
        <v>1442</v>
      </c>
      <c r="G1295" s="99">
        <v>0</v>
      </c>
      <c r="H1295" s="99">
        <v>0</v>
      </c>
      <c r="I1295" s="99">
        <f t="shared" si="348"/>
        <v>0</v>
      </c>
      <c r="J1295" s="71"/>
      <c r="K1295" s="71"/>
      <c r="L1295" s="153">
        <f t="shared" si="350"/>
        <v>0</v>
      </c>
      <c r="M1295" s="153">
        <f t="shared" si="351"/>
        <v>0</v>
      </c>
      <c r="N1295" s="153">
        <f t="shared" si="352"/>
        <v>0</v>
      </c>
      <c r="O1295" s="153">
        <f t="shared" si="353"/>
        <v>0</v>
      </c>
      <c r="P1295" s="99"/>
      <c r="Q1295" s="99"/>
      <c r="R1295" s="153">
        <f t="shared" si="354"/>
        <v>0</v>
      </c>
      <c r="S1295" s="119">
        <f t="shared" si="355"/>
        <v>0</v>
      </c>
      <c r="T1295" s="119">
        <f t="shared" si="356"/>
        <v>0</v>
      </c>
      <c r="U1295" s="154">
        <f t="shared" si="357"/>
        <v>0</v>
      </c>
      <c r="V1295" s="68"/>
    </row>
    <row r="1296" spans="1:22" s="46" customFormat="1" ht="15.75" x14ac:dyDescent="0.25">
      <c r="A1296" s="104">
        <v>3</v>
      </c>
      <c r="B1296" s="259"/>
      <c r="C1296" s="259"/>
      <c r="D1296" s="259"/>
      <c r="E1296" s="259"/>
      <c r="F1296" s="127" t="s">
        <v>1443</v>
      </c>
      <c r="G1296" s="99">
        <v>0</v>
      </c>
      <c r="H1296" s="99">
        <v>0</v>
      </c>
      <c r="I1296" s="99">
        <f t="shared" si="348"/>
        <v>0</v>
      </c>
      <c r="J1296" s="71"/>
      <c r="K1296" s="71"/>
      <c r="L1296" s="153">
        <f t="shared" si="350"/>
        <v>0</v>
      </c>
      <c r="M1296" s="153">
        <f t="shared" si="351"/>
        <v>0</v>
      </c>
      <c r="N1296" s="153">
        <f t="shared" si="352"/>
        <v>0</v>
      </c>
      <c r="O1296" s="153">
        <f t="shared" si="353"/>
        <v>0</v>
      </c>
      <c r="P1296" s="99"/>
      <c r="Q1296" s="99"/>
      <c r="R1296" s="153">
        <f t="shared" si="354"/>
        <v>0</v>
      </c>
      <c r="S1296" s="119">
        <f t="shared" si="355"/>
        <v>0</v>
      </c>
      <c r="T1296" s="119">
        <f t="shared" si="356"/>
        <v>0</v>
      </c>
      <c r="U1296" s="154">
        <f t="shared" si="357"/>
        <v>0</v>
      </c>
      <c r="V1296" s="68"/>
    </row>
    <row r="1297" spans="1:22" s="46" customFormat="1" ht="15.75" x14ac:dyDescent="0.25">
      <c r="A1297" s="104">
        <v>4</v>
      </c>
      <c r="B1297" s="259"/>
      <c r="C1297" s="259"/>
      <c r="D1297" s="259"/>
      <c r="E1297" s="259"/>
      <c r="F1297" s="127" t="s">
        <v>1444</v>
      </c>
      <c r="G1297" s="99">
        <v>0</v>
      </c>
      <c r="H1297" s="99">
        <v>0</v>
      </c>
      <c r="I1297" s="99">
        <f t="shared" si="348"/>
        <v>0</v>
      </c>
      <c r="J1297" s="71"/>
      <c r="K1297" s="71"/>
      <c r="L1297" s="153">
        <f t="shared" si="350"/>
        <v>0</v>
      </c>
      <c r="M1297" s="153">
        <f t="shared" si="351"/>
        <v>0</v>
      </c>
      <c r="N1297" s="153">
        <f t="shared" si="352"/>
        <v>0</v>
      </c>
      <c r="O1297" s="153">
        <f t="shared" si="353"/>
        <v>0</v>
      </c>
      <c r="P1297" s="99"/>
      <c r="Q1297" s="99"/>
      <c r="R1297" s="153">
        <f t="shared" si="354"/>
        <v>0</v>
      </c>
      <c r="S1297" s="119">
        <f t="shared" si="355"/>
        <v>0</v>
      </c>
      <c r="T1297" s="119">
        <f t="shared" si="356"/>
        <v>0</v>
      </c>
      <c r="U1297" s="154">
        <f t="shared" si="357"/>
        <v>0</v>
      </c>
      <c r="V1297" s="68"/>
    </row>
    <row r="1298" spans="1:22" s="46" customFormat="1" ht="15.75" x14ac:dyDescent="0.25">
      <c r="A1298" s="104">
        <v>5</v>
      </c>
      <c r="B1298" s="259"/>
      <c r="C1298" s="259"/>
      <c r="D1298" s="259"/>
      <c r="E1298" s="259"/>
      <c r="F1298" s="127" t="s">
        <v>1445</v>
      </c>
      <c r="G1298" s="99">
        <v>14432.070000000002</v>
      </c>
      <c r="H1298" s="99">
        <v>612.93000000000006</v>
      </c>
      <c r="I1298" s="99">
        <f t="shared" si="348"/>
        <v>15045.000000000002</v>
      </c>
      <c r="J1298" s="71"/>
      <c r="K1298" s="71"/>
      <c r="L1298" s="153">
        <f t="shared" si="350"/>
        <v>0</v>
      </c>
      <c r="M1298" s="153">
        <f t="shared" si="351"/>
        <v>14432.070000000002</v>
      </c>
      <c r="N1298" s="153">
        <f t="shared" si="352"/>
        <v>612.93000000000006</v>
      </c>
      <c r="O1298" s="153">
        <f t="shared" si="353"/>
        <v>15045.000000000002</v>
      </c>
      <c r="P1298" s="99"/>
      <c r="Q1298" s="99"/>
      <c r="R1298" s="153">
        <f t="shared" si="354"/>
        <v>0</v>
      </c>
      <c r="S1298" s="119">
        <f t="shared" si="355"/>
        <v>14432.070000000002</v>
      </c>
      <c r="T1298" s="119">
        <f t="shared" si="356"/>
        <v>612.93000000000006</v>
      </c>
      <c r="U1298" s="154">
        <f t="shared" si="357"/>
        <v>15045.000000000002</v>
      </c>
      <c r="V1298" s="68"/>
    </row>
    <row r="1299" spans="1:22" s="46" customFormat="1" ht="15.75" x14ac:dyDescent="0.25">
      <c r="A1299" s="104">
        <v>6</v>
      </c>
      <c r="B1299" s="259"/>
      <c r="C1299" s="259"/>
      <c r="D1299" s="259"/>
      <c r="E1299" s="259"/>
      <c r="F1299" s="127" t="s">
        <v>1446</v>
      </c>
      <c r="G1299" s="99">
        <v>-4448.5399999999991</v>
      </c>
      <c r="H1299" s="99">
        <v>-134.45999999999998</v>
      </c>
      <c r="I1299" s="99">
        <f t="shared" ref="I1299:I1362" si="361">+G1299+H1299</f>
        <v>-4582.9999999999991</v>
      </c>
      <c r="J1299" s="71"/>
      <c r="K1299" s="71"/>
      <c r="L1299" s="153">
        <f t="shared" si="350"/>
        <v>0</v>
      </c>
      <c r="M1299" s="153">
        <f t="shared" si="351"/>
        <v>-4448.5399999999991</v>
      </c>
      <c r="N1299" s="153">
        <f t="shared" si="352"/>
        <v>-134.45999999999998</v>
      </c>
      <c r="O1299" s="153">
        <f t="shared" si="353"/>
        <v>-4582.9999999999991</v>
      </c>
      <c r="P1299" s="99"/>
      <c r="Q1299" s="99"/>
      <c r="R1299" s="153">
        <f t="shared" si="354"/>
        <v>0</v>
      </c>
      <c r="S1299" s="119">
        <f t="shared" si="355"/>
        <v>-4448.5399999999991</v>
      </c>
      <c r="T1299" s="119">
        <f t="shared" si="356"/>
        <v>-134.45999999999998</v>
      </c>
      <c r="U1299" s="154">
        <f t="shared" si="357"/>
        <v>-4582.9999999999991</v>
      </c>
      <c r="V1299" s="68"/>
    </row>
    <row r="1300" spans="1:22" s="46" customFormat="1" ht="15.75" x14ac:dyDescent="0.25">
      <c r="A1300" s="104">
        <v>7</v>
      </c>
      <c r="B1300" s="259"/>
      <c r="C1300" s="259"/>
      <c r="D1300" s="259"/>
      <c r="E1300" s="259"/>
      <c r="F1300" s="127" t="s">
        <v>1447</v>
      </c>
      <c r="G1300" s="99">
        <v>11196.339999999993</v>
      </c>
      <c r="H1300" s="99">
        <v>194.66000000000003</v>
      </c>
      <c r="I1300" s="99">
        <f t="shared" si="361"/>
        <v>11390.999999999993</v>
      </c>
      <c r="J1300" s="71"/>
      <c r="K1300" s="71"/>
      <c r="L1300" s="153">
        <f t="shared" si="350"/>
        <v>0</v>
      </c>
      <c r="M1300" s="153">
        <f t="shared" si="351"/>
        <v>11196.339999999993</v>
      </c>
      <c r="N1300" s="153">
        <f t="shared" si="352"/>
        <v>194.66000000000003</v>
      </c>
      <c r="O1300" s="153">
        <f t="shared" si="353"/>
        <v>11390.999999999993</v>
      </c>
      <c r="P1300" s="99"/>
      <c r="Q1300" s="99"/>
      <c r="R1300" s="153">
        <f t="shared" si="354"/>
        <v>0</v>
      </c>
      <c r="S1300" s="119">
        <f t="shared" si="355"/>
        <v>11196.339999999993</v>
      </c>
      <c r="T1300" s="119">
        <f t="shared" si="356"/>
        <v>194.66000000000003</v>
      </c>
      <c r="U1300" s="154">
        <f t="shared" si="357"/>
        <v>11390.999999999993</v>
      </c>
      <c r="V1300" s="68"/>
    </row>
    <row r="1301" spans="1:22" s="46" customFormat="1" ht="15.75" x14ac:dyDescent="0.25">
      <c r="A1301" s="104">
        <v>8</v>
      </c>
      <c r="B1301" s="259"/>
      <c r="C1301" s="259"/>
      <c r="D1301" s="259"/>
      <c r="E1301" s="259"/>
      <c r="F1301" s="127" t="s">
        <v>1448</v>
      </c>
      <c r="G1301" s="99">
        <v>4983.3699999999953</v>
      </c>
      <c r="H1301" s="99">
        <v>1718.6299999999999</v>
      </c>
      <c r="I1301" s="99">
        <f t="shared" si="361"/>
        <v>6701.9999999999955</v>
      </c>
      <c r="J1301" s="71"/>
      <c r="K1301" s="71"/>
      <c r="L1301" s="153">
        <f t="shared" si="350"/>
        <v>0</v>
      </c>
      <c r="M1301" s="153">
        <f t="shared" si="351"/>
        <v>4983.3699999999953</v>
      </c>
      <c r="N1301" s="153">
        <f t="shared" si="352"/>
        <v>1718.6299999999999</v>
      </c>
      <c r="O1301" s="153">
        <f t="shared" si="353"/>
        <v>6701.9999999999955</v>
      </c>
      <c r="P1301" s="99"/>
      <c r="Q1301" s="99"/>
      <c r="R1301" s="153">
        <f t="shared" si="354"/>
        <v>0</v>
      </c>
      <c r="S1301" s="119">
        <f t="shared" si="355"/>
        <v>4983.3699999999953</v>
      </c>
      <c r="T1301" s="119">
        <f t="shared" si="356"/>
        <v>1718.6299999999999</v>
      </c>
      <c r="U1301" s="154">
        <f t="shared" si="357"/>
        <v>6701.9999999999955</v>
      </c>
      <c r="V1301" s="68"/>
    </row>
    <row r="1302" spans="1:22" s="46" customFormat="1" ht="15.75" x14ac:dyDescent="0.25">
      <c r="A1302" s="104">
        <v>9</v>
      </c>
      <c r="B1302" s="259"/>
      <c r="C1302" s="259"/>
      <c r="D1302" s="259"/>
      <c r="E1302" s="259"/>
      <c r="F1302" s="127" t="s">
        <v>1449</v>
      </c>
      <c r="G1302" s="99">
        <v>11259.490000000002</v>
      </c>
      <c r="H1302" s="99">
        <v>1547.5099999999998</v>
      </c>
      <c r="I1302" s="99">
        <f t="shared" si="361"/>
        <v>12807.000000000002</v>
      </c>
      <c r="J1302" s="71"/>
      <c r="K1302" s="71"/>
      <c r="L1302" s="153">
        <f t="shared" si="350"/>
        <v>0</v>
      </c>
      <c r="M1302" s="153">
        <f t="shared" si="351"/>
        <v>11259.490000000002</v>
      </c>
      <c r="N1302" s="153">
        <f t="shared" si="352"/>
        <v>1547.5099999999998</v>
      </c>
      <c r="O1302" s="153">
        <f t="shared" si="353"/>
        <v>12807.000000000002</v>
      </c>
      <c r="P1302" s="99"/>
      <c r="Q1302" s="99"/>
      <c r="R1302" s="153">
        <f t="shared" si="354"/>
        <v>0</v>
      </c>
      <c r="S1302" s="119">
        <f t="shared" si="355"/>
        <v>11259.490000000002</v>
      </c>
      <c r="T1302" s="119">
        <f t="shared" si="356"/>
        <v>1547.5099999999998</v>
      </c>
      <c r="U1302" s="154">
        <f t="shared" si="357"/>
        <v>12807.000000000002</v>
      </c>
      <c r="V1302" s="68"/>
    </row>
    <row r="1303" spans="1:22" s="46" customFormat="1" ht="15.75" x14ac:dyDescent="0.25">
      <c r="A1303" s="104">
        <v>10</v>
      </c>
      <c r="B1303" s="259"/>
      <c r="C1303" s="259"/>
      <c r="D1303" s="259"/>
      <c r="E1303" s="259"/>
      <c r="F1303" s="127" t="s">
        <v>1450</v>
      </c>
      <c r="G1303" s="99">
        <v>31690.21</v>
      </c>
      <c r="H1303" s="99">
        <v>6077.79</v>
      </c>
      <c r="I1303" s="99">
        <f t="shared" si="361"/>
        <v>37768</v>
      </c>
      <c r="J1303" s="71"/>
      <c r="K1303" s="71"/>
      <c r="L1303" s="153">
        <f t="shared" si="350"/>
        <v>0</v>
      </c>
      <c r="M1303" s="153">
        <f t="shared" si="351"/>
        <v>31690.21</v>
      </c>
      <c r="N1303" s="153">
        <f t="shared" si="352"/>
        <v>6077.79</v>
      </c>
      <c r="O1303" s="153">
        <f t="shared" si="353"/>
        <v>37768</v>
      </c>
      <c r="P1303" s="99"/>
      <c r="Q1303" s="99"/>
      <c r="R1303" s="153">
        <f t="shared" si="354"/>
        <v>0</v>
      </c>
      <c r="S1303" s="119">
        <f t="shared" si="355"/>
        <v>31690.21</v>
      </c>
      <c r="T1303" s="119">
        <f t="shared" si="356"/>
        <v>6077.79</v>
      </c>
      <c r="U1303" s="154">
        <f t="shared" si="357"/>
        <v>37768</v>
      </c>
      <c r="V1303" s="68"/>
    </row>
    <row r="1304" spans="1:22" s="46" customFormat="1" ht="15.75" x14ac:dyDescent="0.25">
      <c r="A1304" s="104">
        <v>11</v>
      </c>
      <c r="B1304" s="259"/>
      <c r="C1304" s="259"/>
      <c r="D1304" s="259"/>
      <c r="E1304" s="259"/>
      <c r="F1304" s="127" t="s">
        <v>1451</v>
      </c>
      <c r="G1304" s="99">
        <v>-5642.3700000000008</v>
      </c>
      <c r="H1304" s="99">
        <v>926.37</v>
      </c>
      <c r="I1304" s="99">
        <f t="shared" si="361"/>
        <v>-4716.0000000000009</v>
      </c>
      <c r="J1304" s="71"/>
      <c r="K1304" s="71"/>
      <c r="L1304" s="153">
        <f t="shared" si="350"/>
        <v>0</v>
      </c>
      <c r="M1304" s="153">
        <f t="shared" si="351"/>
        <v>-5642.3700000000008</v>
      </c>
      <c r="N1304" s="153">
        <f t="shared" si="352"/>
        <v>926.37</v>
      </c>
      <c r="O1304" s="153">
        <f t="shared" si="353"/>
        <v>-4716.0000000000009</v>
      </c>
      <c r="P1304" s="99"/>
      <c r="Q1304" s="99"/>
      <c r="R1304" s="153">
        <f t="shared" si="354"/>
        <v>0</v>
      </c>
      <c r="S1304" s="119">
        <f t="shared" si="355"/>
        <v>-5642.3700000000008</v>
      </c>
      <c r="T1304" s="119">
        <f t="shared" si="356"/>
        <v>926.37</v>
      </c>
      <c r="U1304" s="154">
        <f t="shared" si="357"/>
        <v>-4716.0000000000009</v>
      </c>
      <c r="V1304" s="68"/>
    </row>
    <row r="1305" spans="1:22" s="46" customFormat="1" ht="15.75" x14ac:dyDescent="0.25">
      <c r="A1305" s="104">
        <v>12</v>
      </c>
      <c r="B1305" s="259"/>
      <c r="C1305" s="259"/>
      <c r="D1305" s="259"/>
      <c r="E1305" s="259"/>
      <c r="F1305" s="127" t="s">
        <v>1452</v>
      </c>
      <c r="G1305" s="99">
        <v>-6582.760000000002</v>
      </c>
      <c r="H1305" s="99">
        <v>1055.7600000000002</v>
      </c>
      <c r="I1305" s="99">
        <f t="shared" si="361"/>
        <v>-5527.0000000000018</v>
      </c>
      <c r="J1305" s="71"/>
      <c r="K1305" s="71"/>
      <c r="L1305" s="153">
        <f t="shared" si="350"/>
        <v>0</v>
      </c>
      <c r="M1305" s="153">
        <f t="shared" si="351"/>
        <v>-6582.760000000002</v>
      </c>
      <c r="N1305" s="153">
        <f t="shared" si="352"/>
        <v>1055.7600000000002</v>
      </c>
      <c r="O1305" s="153">
        <f t="shared" si="353"/>
        <v>-5527.0000000000018</v>
      </c>
      <c r="P1305" s="99"/>
      <c r="Q1305" s="99"/>
      <c r="R1305" s="153">
        <f t="shared" si="354"/>
        <v>0</v>
      </c>
      <c r="S1305" s="119">
        <f t="shared" si="355"/>
        <v>-6582.760000000002</v>
      </c>
      <c r="T1305" s="119">
        <f t="shared" si="356"/>
        <v>1055.7600000000002</v>
      </c>
      <c r="U1305" s="154">
        <f t="shared" si="357"/>
        <v>-5527.0000000000018</v>
      </c>
      <c r="V1305" s="68"/>
    </row>
    <row r="1306" spans="1:22" s="46" customFormat="1" ht="15.75" x14ac:dyDescent="0.25">
      <c r="A1306" s="104">
        <v>13</v>
      </c>
      <c r="B1306" s="259"/>
      <c r="C1306" s="259"/>
      <c r="D1306" s="259"/>
      <c r="E1306" s="259"/>
      <c r="F1306" s="127" t="s">
        <v>1453</v>
      </c>
      <c r="G1306" s="99">
        <v>13055.360000000004</v>
      </c>
      <c r="H1306" s="99">
        <v>657.6400000000001</v>
      </c>
      <c r="I1306" s="99">
        <f t="shared" si="361"/>
        <v>13713.000000000004</v>
      </c>
      <c r="J1306" s="71"/>
      <c r="K1306" s="71"/>
      <c r="L1306" s="153">
        <f t="shared" si="350"/>
        <v>0</v>
      </c>
      <c r="M1306" s="153">
        <f t="shared" si="351"/>
        <v>13055.360000000004</v>
      </c>
      <c r="N1306" s="153">
        <f t="shared" si="352"/>
        <v>657.6400000000001</v>
      </c>
      <c r="O1306" s="153">
        <f t="shared" si="353"/>
        <v>13713.000000000004</v>
      </c>
      <c r="P1306" s="99"/>
      <c r="Q1306" s="99"/>
      <c r="R1306" s="153">
        <f t="shared" si="354"/>
        <v>0</v>
      </c>
      <c r="S1306" s="119">
        <f t="shared" si="355"/>
        <v>13055.360000000004</v>
      </c>
      <c r="T1306" s="119">
        <f t="shared" si="356"/>
        <v>657.6400000000001</v>
      </c>
      <c r="U1306" s="154">
        <f t="shared" si="357"/>
        <v>13713.000000000004</v>
      </c>
      <c r="V1306" s="68"/>
    </row>
    <row r="1307" spans="1:22" s="46" customFormat="1" ht="15.75" x14ac:dyDescent="0.25">
      <c r="A1307" s="104">
        <v>14</v>
      </c>
      <c r="B1307" s="259"/>
      <c r="C1307" s="259"/>
      <c r="D1307" s="259"/>
      <c r="E1307" s="259"/>
      <c r="F1307" s="127" t="s">
        <v>1454</v>
      </c>
      <c r="G1307" s="99">
        <v>9462.0000000000018</v>
      </c>
      <c r="H1307" s="99">
        <v>234.99999999999997</v>
      </c>
      <c r="I1307" s="99">
        <f t="shared" si="361"/>
        <v>9697.0000000000018</v>
      </c>
      <c r="J1307" s="71"/>
      <c r="K1307" s="71"/>
      <c r="L1307" s="153">
        <f t="shared" si="350"/>
        <v>0</v>
      </c>
      <c r="M1307" s="153">
        <f t="shared" si="351"/>
        <v>9462.0000000000018</v>
      </c>
      <c r="N1307" s="153">
        <f t="shared" si="352"/>
        <v>234.99999999999997</v>
      </c>
      <c r="O1307" s="153">
        <f t="shared" si="353"/>
        <v>9697.0000000000018</v>
      </c>
      <c r="P1307" s="99"/>
      <c r="Q1307" s="99"/>
      <c r="R1307" s="153">
        <f t="shared" si="354"/>
        <v>0</v>
      </c>
      <c r="S1307" s="119">
        <f t="shared" si="355"/>
        <v>9462.0000000000018</v>
      </c>
      <c r="T1307" s="119">
        <f t="shared" si="356"/>
        <v>234.99999999999997</v>
      </c>
      <c r="U1307" s="154">
        <f t="shared" si="357"/>
        <v>9697.0000000000018</v>
      </c>
      <c r="V1307" s="68"/>
    </row>
    <row r="1308" spans="1:22" s="46" customFormat="1" ht="15.75" x14ac:dyDescent="0.25">
      <c r="A1308" s="104">
        <v>15</v>
      </c>
      <c r="B1308" s="259"/>
      <c r="C1308" s="259"/>
      <c r="D1308" s="259"/>
      <c r="E1308" s="259"/>
      <c r="F1308" s="127" t="s">
        <v>1455</v>
      </c>
      <c r="G1308" s="99">
        <v>16071.9</v>
      </c>
      <c r="H1308" s="99">
        <v>2643.1000000000004</v>
      </c>
      <c r="I1308" s="99">
        <f t="shared" si="361"/>
        <v>18715</v>
      </c>
      <c r="J1308" s="71"/>
      <c r="K1308" s="71"/>
      <c r="L1308" s="153">
        <f t="shared" si="350"/>
        <v>0</v>
      </c>
      <c r="M1308" s="153">
        <f t="shared" si="351"/>
        <v>16071.9</v>
      </c>
      <c r="N1308" s="153">
        <f t="shared" si="352"/>
        <v>2643.1000000000004</v>
      </c>
      <c r="O1308" s="153">
        <f t="shared" si="353"/>
        <v>18715</v>
      </c>
      <c r="P1308" s="99"/>
      <c r="Q1308" s="99"/>
      <c r="R1308" s="153">
        <f t="shared" si="354"/>
        <v>0</v>
      </c>
      <c r="S1308" s="119">
        <f t="shared" si="355"/>
        <v>16071.9</v>
      </c>
      <c r="T1308" s="119">
        <f t="shared" si="356"/>
        <v>2643.1000000000004</v>
      </c>
      <c r="U1308" s="154">
        <f t="shared" si="357"/>
        <v>18715</v>
      </c>
      <c r="V1308" s="68"/>
    </row>
    <row r="1309" spans="1:22" s="46" customFormat="1" ht="15.75" x14ac:dyDescent="0.25">
      <c r="A1309" s="104">
        <v>16</v>
      </c>
      <c r="B1309" s="259"/>
      <c r="C1309" s="259"/>
      <c r="D1309" s="259"/>
      <c r="E1309" s="259"/>
      <c r="F1309" s="127" t="s">
        <v>1456</v>
      </c>
      <c r="G1309" s="99">
        <v>10492.02</v>
      </c>
      <c r="H1309" s="99">
        <v>1101.98</v>
      </c>
      <c r="I1309" s="99">
        <f t="shared" si="361"/>
        <v>11594</v>
      </c>
      <c r="J1309" s="71"/>
      <c r="K1309" s="71"/>
      <c r="L1309" s="153">
        <f t="shared" si="350"/>
        <v>0</v>
      </c>
      <c r="M1309" s="153">
        <f t="shared" si="351"/>
        <v>10492.02</v>
      </c>
      <c r="N1309" s="153">
        <f t="shared" si="352"/>
        <v>1101.98</v>
      </c>
      <c r="O1309" s="153">
        <f t="shared" si="353"/>
        <v>11594</v>
      </c>
      <c r="P1309" s="99"/>
      <c r="Q1309" s="99"/>
      <c r="R1309" s="153">
        <f t="shared" si="354"/>
        <v>0</v>
      </c>
      <c r="S1309" s="119">
        <f t="shared" si="355"/>
        <v>10492.02</v>
      </c>
      <c r="T1309" s="119">
        <f t="shared" si="356"/>
        <v>1101.98</v>
      </c>
      <c r="U1309" s="154">
        <f t="shared" si="357"/>
        <v>11594</v>
      </c>
      <c r="V1309" s="68"/>
    </row>
    <row r="1310" spans="1:22" s="46" customFormat="1" ht="15.75" x14ac:dyDescent="0.25">
      <c r="A1310" s="104">
        <v>17</v>
      </c>
      <c r="B1310" s="259"/>
      <c r="C1310" s="259"/>
      <c r="D1310" s="259"/>
      <c r="E1310" s="259"/>
      <c r="F1310" s="127" t="s">
        <v>1457</v>
      </c>
      <c r="G1310" s="99">
        <v>45125.249999999985</v>
      </c>
      <c r="H1310" s="99">
        <v>1955.75</v>
      </c>
      <c r="I1310" s="99">
        <f t="shared" si="361"/>
        <v>47080.999999999985</v>
      </c>
      <c r="J1310" s="71"/>
      <c r="K1310" s="71"/>
      <c r="L1310" s="153">
        <f t="shared" si="350"/>
        <v>0</v>
      </c>
      <c r="M1310" s="153">
        <f t="shared" si="351"/>
        <v>45125.249999999985</v>
      </c>
      <c r="N1310" s="153">
        <f t="shared" si="352"/>
        <v>1955.75</v>
      </c>
      <c r="O1310" s="153">
        <f t="shared" si="353"/>
        <v>47080.999999999985</v>
      </c>
      <c r="P1310" s="99"/>
      <c r="Q1310" s="99"/>
      <c r="R1310" s="153">
        <f t="shared" si="354"/>
        <v>0</v>
      </c>
      <c r="S1310" s="119">
        <f t="shared" si="355"/>
        <v>45125.249999999985</v>
      </c>
      <c r="T1310" s="119">
        <f t="shared" si="356"/>
        <v>1955.75</v>
      </c>
      <c r="U1310" s="154">
        <f t="shared" si="357"/>
        <v>47080.999999999985</v>
      </c>
      <c r="V1310" s="68"/>
    </row>
    <row r="1311" spans="1:22" s="46" customFormat="1" ht="15.75" x14ac:dyDescent="0.25">
      <c r="A1311" s="104">
        <v>18</v>
      </c>
      <c r="B1311" s="259"/>
      <c r="C1311" s="259"/>
      <c r="D1311" s="259"/>
      <c r="E1311" s="259"/>
      <c r="F1311" s="127" t="s">
        <v>1458</v>
      </c>
      <c r="G1311" s="99">
        <v>5216.0899999999992</v>
      </c>
      <c r="H1311" s="99">
        <v>954.91000000000008</v>
      </c>
      <c r="I1311" s="99">
        <f t="shared" si="361"/>
        <v>6170.9999999999991</v>
      </c>
      <c r="J1311" s="71"/>
      <c r="K1311" s="71"/>
      <c r="L1311" s="153">
        <f t="shared" si="350"/>
        <v>0</v>
      </c>
      <c r="M1311" s="153">
        <f t="shared" si="351"/>
        <v>5216.0899999999992</v>
      </c>
      <c r="N1311" s="153">
        <f t="shared" si="352"/>
        <v>954.91000000000008</v>
      </c>
      <c r="O1311" s="153">
        <f t="shared" si="353"/>
        <v>6170.9999999999991</v>
      </c>
      <c r="P1311" s="99"/>
      <c r="Q1311" s="99"/>
      <c r="R1311" s="153">
        <f t="shared" si="354"/>
        <v>0</v>
      </c>
      <c r="S1311" s="119">
        <f t="shared" si="355"/>
        <v>5216.0899999999992</v>
      </c>
      <c r="T1311" s="119">
        <f t="shared" si="356"/>
        <v>954.91000000000008</v>
      </c>
      <c r="U1311" s="154">
        <f t="shared" si="357"/>
        <v>6170.9999999999991</v>
      </c>
      <c r="V1311" s="68"/>
    </row>
    <row r="1312" spans="1:22" s="46" customFormat="1" ht="15.75" x14ac:dyDescent="0.25">
      <c r="A1312" s="104">
        <v>19</v>
      </c>
      <c r="B1312" s="259"/>
      <c r="C1312" s="259"/>
      <c r="D1312" s="259"/>
      <c r="E1312" s="259"/>
      <c r="F1312" s="127" t="s">
        <v>1459</v>
      </c>
      <c r="G1312" s="99">
        <v>9904.8799999999992</v>
      </c>
      <c r="H1312" s="99">
        <v>2113.1200000000003</v>
      </c>
      <c r="I1312" s="99">
        <f t="shared" si="361"/>
        <v>12018</v>
      </c>
      <c r="J1312" s="71"/>
      <c r="K1312" s="71"/>
      <c r="L1312" s="153">
        <f t="shared" si="350"/>
        <v>0</v>
      </c>
      <c r="M1312" s="153">
        <f t="shared" si="351"/>
        <v>9904.8799999999992</v>
      </c>
      <c r="N1312" s="153">
        <f t="shared" si="352"/>
        <v>2113.1200000000003</v>
      </c>
      <c r="O1312" s="153">
        <f t="shared" si="353"/>
        <v>12018</v>
      </c>
      <c r="P1312" s="99"/>
      <c r="Q1312" s="99"/>
      <c r="R1312" s="153">
        <f t="shared" si="354"/>
        <v>0</v>
      </c>
      <c r="S1312" s="119">
        <f t="shared" si="355"/>
        <v>9904.8799999999992</v>
      </c>
      <c r="T1312" s="119">
        <f t="shared" si="356"/>
        <v>2113.1200000000003</v>
      </c>
      <c r="U1312" s="154">
        <f t="shared" si="357"/>
        <v>12018</v>
      </c>
      <c r="V1312" s="68"/>
    </row>
    <row r="1313" spans="1:22" s="46" customFormat="1" ht="15.75" x14ac:dyDescent="0.25">
      <c r="A1313" s="104">
        <v>20</v>
      </c>
      <c r="B1313" s="259"/>
      <c r="C1313" s="259"/>
      <c r="D1313" s="259"/>
      <c r="E1313" s="259"/>
      <c r="F1313" s="127" t="s">
        <v>1460</v>
      </c>
      <c r="G1313" s="99">
        <v>14363.220000000001</v>
      </c>
      <c r="H1313" s="99">
        <v>2401.7800000000002</v>
      </c>
      <c r="I1313" s="99">
        <f t="shared" si="361"/>
        <v>16765</v>
      </c>
      <c r="J1313" s="71"/>
      <c r="K1313" s="71"/>
      <c r="L1313" s="153">
        <f t="shared" si="350"/>
        <v>0</v>
      </c>
      <c r="M1313" s="153">
        <f t="shared" si="351"/>
        <v>14363.220000000001</v>
      </c>
      <c r="N1313" s="153">
        <f t="shared" si="352"/>
        <v>2401.7800000000002</v>
      </c>
      <c r="O1313" s="153">
        <f t="shared" si="353"/>
        <v>16765</v>
      </c>
      <c r="P1313" s="99"/>
      <c r="Q1313" s="99"/>
      <c r="R1313" s="153">
        <f t="shared" si="354"/>
        <v>0</v>
      </c>
      <c r="S1313" s="119">
        <f t="shared" si="355"/>
        <v>14363.220000000001</v>
      </c>
      <c r="T1313" s="119">
        <f t="shared" si="356"/>
        <v>2401.7800000000002</v>
      </c>
      <c r="U1313" s="154">
        <f t="shared" si="357"/>
        <v>16765</v>
      </c>
      <c r="V1313" s="68"/>
    </row>
    <row r="1314" spans="1:22" s="46" customFormat="1" ht="15.75" x14ac:dyDescent="0.25">
      <c r="A1314" s="104">
        <v>21</v>
      </c>
      <c r="B1314" s="259"/>
      <c r="C1314" s="259"/>
      <c r="D1314" s="259"/>
      <c r="E1314" s="259"/>
      <c r="F1314" s="127" t="s">
        <v>1461</v>
      </c>
      <c r="G1314" s="99">
        <v>-20651.96</v>
      </c>
      <c r="H1314" s="99">
        <v>-731.04</v>
      </c>
      <c r="I1314" s="99">
        <f t="shared" si="361"/>
        <v>-21383</v>
      </c>
      <c r="J1314" s="71"/>
      <c r="K1314" s="71"/>
      <c r="L1314" s="153">
        <f t="shared" si="350"/>
        <v>0</v>
      </c>
      <c r="M1314" s="153">
        <f t="shared" si="351"/>
        <v>-20651.96</v>
      </c>
      <c r="N1314" s="153">
        <f t="shared" si="352"/>
        <v>-731.04</v>
      </c>
      <c r="O1314" s="153">
        <f t="shared" si="353"/>
        <v>-21383</v>
      </c>
      <c r="P1314" s="99"/>
      <c r="Q1314" s="99"/>
      <c r="R1314" s="153">
        <f t="shared" si="354"/>
        <v>0</v>
      </c>
      <c r="S1314" s="119">
        <f t="shared" si="355"/>
        <v>-20651.96</v>
      </c>
      <c r="T1314" s="119">
        <f t="shared" si="356"/>
        <v>-731.04</v>
      </c>
      <c r="U1314" s="154">
        <f t="shared" si="357"/>
        <v>-21383</v>
      </c>
      <c r="V1314" s="68"/>
    </row>
    <row r="1315" spans="1:22" s="46" customFormat="1" ht="15.75" x14ac:dyDescent="0.25">
      <c r="A1315" s="104">
        <v>22</v>
      </c>
      <c r="B1315" s="260"/>
      <c r="C1315" s="260"/>
      <c r="D1315" s="260"/>
      <c r="E1315" s="260"/>
      <c r="F1315" s="127" t="s">
        <v>1462</v>
      </c>
      <c r="G1315" s="99">
        <v>7921.1600000000008</v>
      </c>
      <c r="H1315" s="99">
        <v>2058.8400000000006</v>
      </c>
      <c r="I1315" s="99">
        <f t="shared" si="361"/>
        <v>9980.0000000000018</v>
      </c>
      <c r="J1315" s="71"/>
      <c r="K1315" s="71"/>
      <c r="L1315" s="153">
        <f t="shared" si="350"/>
        <v>0</v>
      </c>
      <c r="M1315" s="153">
        <f t="shared" si="351"/>
        <v>7921.1600000000008</v>
      </c>
      <c r="N1315" s="153">
        <f t="shared" si="352"/>
        <v>2058.8400000000006</v>
      </c>
      <c r="O1315" s="153">
        <f t="shared" si="353"/>
        <v>9980.0000000000018</v>
      </c>
      <c r="P1315" s="99"/>
      <c r="Q1315" s="99"/>
      <c r="R1315" s="153">
        <f t="shared" si="354"/>
        <v>0</v>
      </c>
      <c r="S1315" s="119">
        <f t="shared" si="355"/>
        <v>7921.1600000000008</v>
      </c>
      <c r="T1315" s="119">
        <f t="shared" si="356"/>
        <v>2058.8400000000006</v>
      </c>
      <c r="U1315" s="154">
        <f t="shared" si="357"/>
        <v>9980.0000000000018</v>
      </c>
      <c r="V1315" s="68"/>
    </row>
    <row r="1316" spans="1:22" s="162" customFormat="1" ht="15.75" x14ac:dyDescent="0.25">
      <c r="A1316" s="290" t="s">
        <v>43</v>
      </c>
      <c r="B1316" s="291"/>
      <c r="C1316" s="291"/>
      <c r="D1316" s="291"/>
      <c r="E1316" s="292"/>
      <c r="F1316" s="143">
        <f>A1315</f>
        <v>22</v>
      </c>
      <c r="G1316" s="160">
        <f>SUM(G1294:G1315)</f>
        <v>167847.72999999998</v>
      </c>
      <c r="H1316" s="160">
        <f t="shared" ref="H1316:U1316" si="362">SUM(H1294:H1315)</f>
        <v>25390.269999999997</v>
      </c>
      <c r="I1316" s="160">
        <f t="shared" si="362"/>
        <v>193238</v>
      </c>
      <c r="J1316" s="160">
        <f t="shared" si="362"/>
        <v>0</v>
      </c>
      <c r="K1316" s="160">
        <f t="shared" si="362"/>
        <v>0</v>
      </c>
      <c r="L1316" s="160">
        <f t="shared" si="362"/>
        <v>0</v>
      </c>
      <c r="M1316" s="160">
        <f t="shared" si="362"/>
        <v>167847.72999999998</v>
      </c>
      <c r="N1316" s="160">
        <f t="shared" si="362"/>
        <v>25390.269999999997</v>
      </c>
      <c r="O1316" s="160">
        <f t="shared" si="362"/>
        <v>193238</v>
      </c>
      <c r="P1316" s="160">
        <f t="shared" si="362"/>
        <v>0</v>
      </c>
      <c r="Q1316" s="160">
        <f t="shared" si="362"/>
        <v>0</v>
      </c>
      <c r="R1316" s="160">
        <f t="shared" si="362"/>
        <v>0</v>
      </c>
      <c r="S1316" s="160">
        <f t="shared" si="362"/>
        <v>167847.72999999998</v>
      </c>
      <c r="T1316" s="160">
        <f t="shared" si="362"/>
        <v>25390.269999999997</v>
      </c>
      <c r="U1316" s="160">
        <f t="shared" si="362"/>
        <v>193238</v>
      </c>
      <c r="V1316" s="161"/>
    </row>
    <row r="1317" spans="1:22" s="46" customFormat="1" ht="12.75" customHeight="1" x14ac:dyDescent="0.25">
      <c r="A1317" s="104">
        <v>1</v>
      </c>
      <c r="B1317" s="258" t="s">
        <v>1216</v>
      </c>
      <c r="C1317" s="258" t="s">
        <v>1217</v>
      </c>
      <c r="D1317" s="341" t="s">
        <v>1217</v>
      </c>
      <c r="E1317" s="258" t="s">
        <v>3927</v>
      </c>
      <c r="F1317" s="127" t="s">
        <v>1463</v>
      </c>
      <c r="G1317" s="99">
        <v>0</v>
      </c>
      <c r="H1317" s="99">
        <v>0</v>
      </c>
      <c r="I1317" s="99">
        <f t="shared" si="361"/>
        <v>0</v>
      </c>
      <c r="J1317" s="71"/>
      <c r="K1317" s="71"/>
      <c r="L1317" s="153">
        <f t="shared" si="350"/>
        <v>0</v>
      </c>
      <c r="M1317" s="153">
        <f t="shared" si="351"/>
        <v>0</v>
      </c>
      <c r="N1317" s="153">
        <f t="shared" si="352"/>
        <v>0</v>
      </c>
      <c r="O1317" s="153">
        <f t="shared" si="353"/>
        <v>0</v>
      </c>
      <c r="P1317" s="99"/>
      <c r="Q1317" s="99"/>
      <c r="R1317" s="153">
        <f t="shared" si="354"/>
        <v>0</v>
      </c>
      <c r="S1317" s="119">
        <f t="shared" si="355"/>
        <v>0</v>
      </c>
      <c r="T1317" s="119">
        <f t="shared" si="356"/>
        <v>0</v>
      </c>
      <c r="U1317" s="154">
        <f t="shared" si="357"/>
        <v>0</v>
      </c>
      <c r="V1317" s="68"/>
    </row>
    <row r="1318" spans="1:22" s="46" customFormat="1" ht="15.75" x14ac:dyDescent="0.25">
      <c r="A1318" s="104">
        <v>2</v>
      </c>
      <c r="B1318" s="259"/>
      <c r="C1318" s="259"/>
      <c r="D1318" s="342"/>
      <c r="E1318" s="259"/>
      <c r="F1318" s="127" t="s">
        <v>1464</v>
      </c>
      <c r="G1318" s="99">
        <v>1102.1600000000035</v>
      </c>
      <c r="H1318" s="99">
        <v>142.83999999999992</v>
      </c>
      <c r="I1318" s="99">
        <f t="shared" si="361"/>
        <v>1245.0000000000034</v>
      </c>
      <c r="J1318" s="71"/>
      <c r="K1318" s="71"/>
      <c r="L1318" s="153">
        <f t="shared" ref="L1318:L1381" si="363">J1318+K1318</f>
        <v>0</v>
      </c>
      <c r="M1318" s="153">
        <f t="shared" ref="M1318:M1381" si="364">G1318+J1318</f>
        <v>1102.1600000000035</v>
      </c>
      <c r="N1318" s="153">
        <f t="shared" ref="N1318:N1381" si="365">H1318+K1318</f>
        <v>142.83999999999992</v>
      </c>
      <c r="O1318" s="153">
        <f t="shared" ref="O1318:O1381" si="366">I1318+L1318</f>
        <v>1245.0000000000034</v>
      </c>
      <c r="P1318" s="99"/>
      <c r="Q1318" s="99"/>
      <c r="R1318" s="153">
        <f t="shared" ref="R1318:R1381" si="367">P1318+Q1318</f>
        <v>0</v>
      </c>
      <c r="S1318" s="119">
        <f t="shared" ref="S1318:S1381" si="368">M1318-P1318</f>
        <v>1102.1600000000035</v>
      </c>
      <c r="T1318" s="119">
        <f t="shared" ref="T1318:T1381" si="369">N1318-Q1318</f>
        <v>142.83999999999992</v>
      </c>
      <c r="U1318" s="154">
        <f t="shared" ref="U1318:U1381" si="370">O1318-R1318</f>
        <v>1245.0000000000034</v>
      </c>
      <c r="V1318" s="68"/>
    </row>
    <row r="1319" spans="1:22" s="46" customFormat="1" ht="15.75" x14ac:dyDescent="0.25">
      <c r="A1319" s="104">
        <v>3</v>
      </c>
      <c r="B1319" s="259"/>
      <c r="C1319" s="259"/>
      <c r="D1319" s="342"/>
      <c r="E1319" s="259"/>
      <c r="F1319" s="127" t="s">
        <v>1465</v>
      </c>
      <c r="G1319" s="99">
        <v>21078.35</v>
      </c>
      <c r="H1319" s="99">
        <v>2081.6499999999996</v>
      </c>
      <c r="I1319" s="99">
        <f t="shared" si="361"/>
        <v>23160</v>
      </c>
      <c r="J1319" s="71"/>
      <c r="K1319" s="71"/>
      <c r="L1319" s="153">
        <f t="shared" si="363"/>
        <v>0</v>
      </c>
      <c r="M1319" s="153">
        <f t="shared" si="364"/>
        <v>21078.35</v>
      </c>
      <c r="N1319" s="153">
        <f t="shared" si="365"/>
        <v>2081.6499999999996</v>
      </c>
      <c r="O1319" s="153">
        <f t="shared" si="366"/>
        <v>23160</v>
      </c>
      <c r="P1319" s="99"/>
      <c r="Q1319" s="99"/>
      <c r="R1319" s="153">
        <f t="shared" si="367"/>
        <v>0</v>
      </c>
      <c r="S1319" s="119">
        <f t="shared" si="368"/>
        <v>21078.35</v>
      </c>
      <c r="T1319" s="119">
        <f t="shared" si="369"/>
        <v>2081.6499999999996</v>
      </c>
      <c r="U1319" s="154">
        <f t="shared" si="370"/>
        <v>23160</v>
      </c>
      <c r="V1319" s="68"/>
    </row>
    <row r="1320" spans="1:22" s="46" customFormat="1" ht="15.75" x14ac:dyDescent="0.25">
      <c r="A1320" s="104">
        <v>4</v>
      </c>
      <c r="B1320" s="259"/>
      <c r="C1320" s="259"/>
      <c r="D1320" s="342"/>
      <c r="E1320" s="259"/>
      <c r="F1320" s="127" t="s">
        <v>1466</v>
      </c>
      <c r="G1320" s="99">
        <v>16176.92</v>
      </c>
      <c r="H1320" s="99">
        <v>1650.0800000000002</v>
      </c>
      <c r="I1320" s="99">
        <f t="shared" si="361"/>
        <v>17827</v>
      </c>
      <c r="J1320" s="71"/>
      <c r="K1320" s="71"/>
      <c r="L1320" s="153">
        <f t="shared" si="363"/>
        <v>0</v>
      </c>
      <c r="M1320" s="153">
        <f t="shared" si="364"/>
        <v>16176.92</v>
      </c>
      <c r="N1320" s="153">
        <f t="shared" si="365"/>
        <v>1650.0800000000002</v>
      </c>
      <c r="O1320" s="153">
        <f t="shared" si="366"/>
        <v>17827</v>
      </c>
      <c r="P1320" s="99"/>
      <c r="Q1320" s="99"/>
      <c r="R1320" s="153">
        <f t="shared" si="367"/>
        <v>0</v>
      </c>
      <c r="S1320" s="119">
        <f t="shared" si="368"/>
        <v>16176.92</v>
      </c>
      <c r="T1320" s="119">
        <f t="shared" si="369"/>
        <v>1650.0800000000002</v>
      </c>
      <c r="U1320" s="154">
        <f t="shared" si="370"/>
        <v>17827</v>
      </c>
      <c r="V1320" s="68"/>
    </row>
    <row r="1321" spans="1:22" s="46" customFormat="1" ht="15.75" x14ac:dyDescent="0.25">
      <c r="A1321" s="104">
        <v>5</v>
      </c>
      <c r="B1321" s="259"/>
      <c r="C1321" s="259"/>
      <c r="D1321" s="342"/>
      <c r="E1321" s="259"/>
      <c r="F1321" s="127" t="s">
        <v>1467</v>
      </c>
      <c r="G1321" s="99">
        <v>34705.47</v>
      </c>
      <c r="H1321" s="99">
        <v>4197.53</v>
      </c>
      <c r="I1321" s="99">
        <f t="shared" si="361"/>
        <v>38903</v>
      </c>
      <c r="J1321" s="71"/>
      <c r="K1321" s="71"/>
      <c r="L1321" s="153">
        <f t="shared" si="363"/>
        <v>0</v>
      </c>
      <c r="M1321" s="153">
        <f t="shared" si="364"/>
        <v>34705.47</v>
      </c>
      <c r="N1321" s="153">
        <f t="shared" si="365"/>
        <v>4197.53</v>
      </c>
      <c r="O1321" s="153">
        <f t="shared" si="366"/>
        <v>38903</v>
      </c>
      <c r="P1321" s="99"/>
      <c r="Q1321" s="99"/>
      <c r="R1321" s="153">
        <f t="shared" si="367"/>
        <v>0</v>
      </c>
      <c r="S1321" s="119">
        <f t="shared" si="368"/>
        <v>34705.47</v>
      </c>
      <c r="T1321" s="119">
        <f t="shared" si="369"/>
        <v>4197.53</v>
      </c>
      <c r="U1321" s="154">
        <f t="shared" si="370"/>
        <v>38903</v>
      </c>
      <c r="V1321" s="68"/>
    </row>
    <row r="1322" spans="1:22" s="46" customFormat="1" ht="15.75" x14ac:dyDescent="0.25">
      <c r="A1322" s="104">
        <v>6</v>
      </c>
      <c r="B1322" s="259"/>
      <c r="C1322" s="259"/>
      <c r="D1322" s="342"/>
      <c r="E1322" s="259"/>
      <c r="F1322" s="127" t="s">
        <v>1468</v>
      </c>
      <c r="G1322" s="99">
        <v>23377.519999999997</v>
      </c>
      <c r="H1322" s="99">
        <v>3113.48</v>
      </c>
      <c r="I1322" s="99">
        <f t="shared" si="361"/>
        <v>26490.999999999996</v>
      </c>
      <c r="J1322" s="71"/>
      <c r="K1322" s="71"/>
      <c r="L1322" s="153">
        <f t="shared" si="363"/>
        <v>0</v>
      </c>
      <c r="M1322" s="153">
        <f t="shared" si="364"/>
        <v>23377.519999999997</v>
      </c>
      <c r="N1322" s="153">
        <f t="shared" si="365"/>
        <v>3113.48</v>
      </c>
      <c r="O1322" s="153">
        <f t="shared" si="366"/>
        <v>26490.999999999996</v>
      </c>
      <c r="P1322" s="99"/>
      <c r="Q1322" s="99"/>
      <c r="R1322" s="153">
        <f t="shared" si="367"/>
        <v>0</v>
      </c>
      <c r="S1322" s="119">
        <f t="shared" si="368"/>
        <v>23377.519999999997</v>
      </c>
      <c r="T1322" s="119">
        <f t="shared" si="369"/>
        <v>3113.48</v>
      </c>
      <c r="U1322" s="154">
        <f t="shared" si="370"/>
        <v>26490.999999999996</v>
      </c>
      <c r="V1322" s="68"/>
    </row>
    <row r="1323" spans="1:22" s="46" customFormat="1" ht="15.75" x14ac:dyDescent="0.25">
      <c r="A1323" s="104">
        <v>7</v>
      </c>
      <c r="B1323" s="259"/>
      <c r="C1323" s="259"/>
      <c r="D1323" s="342"/>
      <c r="E1323" s="259"/>
      <c r="F1323" s="127" t="s">
        <v>1469</v>
      </c>
      <c r="G1323" s="99">
        <v>29702.880000000001</v>
      </c>
      <c r="H1323" s="99">
        <v>2318.12</v>
      </c>
      <c r="I1323" s="99">
        <f t="shared" si="361"/>
        <v>32021</v>
      </c>
      <c r="J1323" s="71"/>
      <c r="K1323" s="71"/>
      <c r="L1323" s="153">
        <f t="shared" si="363"/>
        <v>0</v>
      </c>
      <c r="M1323" s="153">
        <f t="shared" si="364"/>
        <v>29702.880000000001</v>
      </c>
      <c r="N1323" s="153">
        <f t="shared" si="365"/>
        <v>2318.12</v>
      </c>
      <c r="O1323" s="153">
        <f t="shared" si="366"/>
        <v>32021</v>
      </c>
      <c r="P1323" s="99"/>
      <c r="Q1323" s="99"/>
      <c r="R1323" s="153">
        <f t="shared" si="367"/>
        <v>0</v>
      </c>
      <c r="S1323" s="119">
        <f t="shared" si="368"/>
        <v>29702.880000000001</v>
      </c>
      <c r="T1323" s="119">
        <f t="shared" si="369"/>
        <v>2318.12</v>
      </c>
      <c r="U1323" s="154">
        <f t="shared" si="370"/>
        <v>32021</v>
      </c>
      <c r="V1323" s="68"/>
    </row>
    <row r="1324" spans="1:22" s="46" customFormat="1" ht="15.75" x14ac:dyDescent="0.25">
      <c r="A1324" s="104">
        <v>8</v>
      </c>
      <c r="B1324" s="259"/>
      <c r="C1324" s="259"/>
      <c r="D1324" s="342"/>
      <c r="E1324" s="259"/>
      <c r="F1324" s="127" t="s">
        <v>1470</v>
      </c>
      <c r="G1324" s="99">
        <v>33041.11</v>
      </c>
      <c r="H1324" s="99">
        <v>1382.8899999999999</v>
      </c>
      <c r="I1324" s="99">
        <f t="shared" si="361"/>
        <v>34424</v>
      </c>
      <c r="J1324" s="71"/>
      <c r="K1324" s="71"/>
      <c r="L1324" s="153">
        <f t="shared" si="363"/>
        <v>0</v>
      </c>
      <c r="M1324" s="153">
        <f t="shared" si="364"/>
        <v>33041.11</v>
      </c>
      <c r="N1324" s="153">
        <f t="shared" si="365"/>
        <v>1382.8899999999999</v>
      </c>
      <c r="O1324" s="153">
        <f t="shared" si="366"/>
        <v>34424</v>
      </c>
      <c r="P1324" s="99"/>
      <c r="Q1324" s="99"/>
      <c r="R1324" s="153">
        <f t="shared" si="367"/>
        <v>0</v>
      </c>
      <c r="S1324" s="119">
        <f t="shared" si="368"/>
        <v>33041.11</v>
      </c>
      <c r="T1324" s="119">
        <f t="shared" si="369"/>
        <v>1382.8899999999999</v>
      </c>
      <c r="U1324" s="154">
        <f t="shared" si="370"/>
        <v>34424</v>
      </c>
      <c r="V1324" s="68"/>
    </row>
    <row r="1325" spans="1:22" s="46" customFormat="1" ht="15.75" x14ac:dyDescent="0.25">
      <c r="A1325" s="104">
        <v>9</v>
      </c>
      <c r="B1325" s="259"/>
      <c r="C1325" s="259"/>
      <c r="D1325" s="342"/>
      <c r="E1325" s="259"/>
      <c r="F1325" s="127" t="s">
        <v>1471</v>
      </c>
      <c r="G1325" s="99">
        <v>29620.47</v>
      </c>
      <c r="H1325" s="99">
        <v>4253.5300000000007</v>
      </c>
      <c r="I1325" s="99">
        <f t="shared" si="361"/>
        <v>33874</v>
      </c>
      <c r="J1325" s="71"/>
      <c r="K1325" s="71"/>
      <c r="L1325" s="153">
        <f t="shared" si="363"/>
        <v>0</v>
      </c>
      <c r="M1325" s="153">
        <f t="shared" si="364"/>
        <v>29620.47</v>
      </c>
      <c r="N1325" s="153">
        <f t="shared" si="365"/>
        <v>4253.5300000000007</v>
      </c>
      <c r="O1325" s="153">
        <f t="shared" si="366"/>
        <v>33874</v>
      </c>
      <c r="P1325" s="99"/>
      <c r="Q1325" s="99"/>
      <c r="R1325" s="153">
        <f t="shared" si="367"/>
        <v>0</v>
      </c>
      <c r="S1325" s="119">
        <f t="shared" si="368"/>
        <v>29620.47</v>
      </c>
      <c r="T1325" s="119">
        <f t="shared" si="369"/>
        <v>4253.5300000000007</v>
      </c>
      <c r="U1325" s="154">
        <f t="shared" si="370"/>
        <v>33874</v>
      </c>
      <c r="V1325" s="68"/>
    </row>
    <row r="1326" spans="1:22" s="46" customFormat="1" ht="15.75" x14ac:dyDescent="0.25">
      <c r="A1326" s="104">
        <v>10</v>
      </c>
      <c r="B1326" s="259"/>
      <c r="C1326" s="259"/>
      <c r="D1326" s="342"/>
      <c r="E1326" s="259"/>
      <c r="F1326" s="127" t="s">
        <v>1472</v>
      </c>
      <c r="G1326" s="99">
        <v>10867.710000000001</v>
      </c>
      <c r="H1326" s="99">
        <v>689.29</v>
      </c>
      <c r="I1326" s="99">
        <f t="shared" si="361"/>
        <v>11557</v>
      </c>
      <c r="J1326" s="71"/>
      <c r="K1326" s="71"/>
      <c r="L1326" s="153">
        <f t="shared" si="363"/>
        <v>0</v>
      </c>
      <c r="M1326" s="153">
        <f t="shared" si="364"/>
        <v>10867.710000000001</v>
      </c>
      <c r="N1326" s="153">
        <f t="shared" si="365"/>
        <v>689.29</v>
      </c>
      <c r="O1326" s="153">
        <f t="shared" si="366"/>
        <v>11557</v>
      </c>
      <c r="P1326" s="99"/>
      <c r="Q1326" s="99"/>
      <c r="R1326" s="153">
        <f t="shared" si="367"/>
        <v>0</v>
      </c>
      <c r="S1326" s="119">
        <f t="shared" si="368"/>
        <v>10867.710000000001</v>
      </c>
      <c r="T1326" s="119">
        <f t="shared" si="369"/>
        <v>689.29</v>
      </c>
      <c r="U1326" s="154">
        <f t="shared" si="370"/>
        <v>11557</v>
      </c>
      <c r="V1326" s="68"/>
    </row>
    <row r="1327" spans="1:22" s="46" customFormat="1" ht="15.75" x14ac:dyDescent="0.25">
      <c r="A1327" s="104">
        <v>11</v>
      </c>
      <c r="B1327" s="259"/>
      <c r="C1327" s="259"/>
      <c r="D1327" s="342"/>
      <c r="E1327" s="259"/>
      <c r="F1327" s="127" t="s">
        <v>1473</v>
      </c>
      <c r="G1327" s="99">
        <v>6071.71</v>
      </c>
      <c r="H1327" s="99">
        <v>547.29</v>
      </c>
      <c r="I1327" s="99">
        <f t="shared" si="361"/>
        <v>6619</v>
      </c>
      <c r="J1327" s="71"/>
      <c r="K1327" s="71"/>
      <c r="L1327" s="153">
        <f t="shared" si="363"/>
        <v>0</v>
      </c>
      <c r="M1327" s="153">
        <f t="shared" si="364"/>
        <v>6071.71</v>
      </c>
      <c r="N1327" s="153">
        <f t="shared" si="365"/>
        <v>547.29</v>
      </c>
      <c r="O1327" s="153">
        <f t="shared" si="366"/>
        <v>6619</v>
      </c>
      <c r="P1327" s="99"/>
      <c r="Q1327" s="99"/>
      <c r="R1327" s="153">
        <f t="shared" si="367"/>
        <v>0</v>
      </c>
      <c r="S1327" s="119">
        <f t="shared" si="368"/>
        <v>6071.71</v>
      </c>
      <c r="T1327" s="119">
        <f t="shared" si="369"/>
        <v>547.29</v>
      </c>
      <c r="U1327" s="154">
        <f t="shared" si="370"/>
        <v>6619</v>
      </c>
      <c r="V1327" s="68"/>
    </row>
    <row r="1328" spans="1:22" s="46" customFormat="1" ht="15.75" x14ac:dyDescent="0.25">
      <c r="A1328" s="104">
        <v>12</v>
      </c>
      <c r="B1328" s="259"/>
      <c r="C1328" s="259"/>
      <c r="D1328" s="342"/>
      <c r="E1328" s="259"/>
      <c r="F1328" s="127" t="s">
        <v>1474</v>
      </c>
      <c r="G1328" s="99">
        <v>80482.36</v>
      </c>
      <c r="H1328" s="99">
        <v>5878.64</v>
      </c>
      <c r="I1328" s="99">
        <f t="shared" si="361"/>
        <v>86361</v>
      </c>
      <c r="J1328" s="71"/>
      <c r="K1328" s="71"/>
      <c r="L1328" s="153">
        <f t="shared" si="363"/>
        <v>0</v>
      </c>
      <c r="M1328" s="153">
        <f t="shared" si="364"/>
        <v>80482.36</v>
      </c>
      <c r="N1328" s="153">
        <f t="shared" si="365"/>
        <v>5878.64</v>
      </c>
      <c r="O1328" s="153">
        <f t="shared" si="366"/>
        <v>86361</v>
      </c>
      <c r="P1328" s="99"/>
      <c r="Q1328" s="99"/>
      <c r="R1328" s="153">
        <f t="shared" si="367"/>
        <v>0</v>
      </c>
      <c r="S1328" s="119">
        <f t="shared" si="368"/>
        <v>80482.36</v>
      </c>
      <c r="T1328" s="119">
        <f t="shared" si="369"/>
        <v>5878.64</v>
      </c>
      <c r="U1328" s="154">
        <f t="shared" si="370"/>
        <v>86361</v>
      </c>
      <c r="V1328" s="68"/>
    </row>
    <row r="1329" spans="1:22" s="46" customFormat="1" ht="15.75" x14ac:dyDescent="0.25">
      <c r="A1329" s="104">
        <v>13</v>
      </c>
      <c r="B1329" s="259"/>
      <c r="C1329" s="259"/>
      <c r="D1329" s="342"/>
      <c r="E1329" s="259"/>
      <c r="F1329" s="127" t="s">
        <v>1475</v>
      </c>
      <c r="G1329" s="99">
        <v>6130.4099999999989</v>
      </c>
      <c r="H1329" s="99">
        <v>683.59</v>
      </c>
      <c r="I1329" s="99">
        <f t="shared" si="361"/>
        <v>6813.9999999999991</v>
      </c>
      <c r="J1329" s="71"/>
      <c r="K1329" s="71"/>
      <c r="L1329" s="153">
        <f t="shared" si="363"/>
        <v>0</v>
      </c>
      <c r="M1329" s="153">
        <f t="shared" si="364"/>
        <v>6130.4099999999989</v>
      </c>
      <c r="N1329" s="153">
        <f t="shared" si="365"/>
        <v>683.59</v>
      </c>
      <c r="O1329" s="153">
        <f t="shared" si="366"/>
        <v>6813.9999999999991</v>
      </c>
      <c r="P1329" s="99"/>
      <c r="Q1329" s="99"/>
      <c r="R1329" s="153">
        <f t="shared" si="367"/>
        <v>0</v>
      </c>
      <c r="S1329" s="119">
        <f t="shared" si="368"/>
        <v>6130.4099999999989</v>
      </c>
      <c r="T1329" s="119">
        <f t="shared" si="369"/>
        <v>683.59</v>
      </c>
      <c r="U1329" s="154">
        <f t="shared" si="370"/>
        <v>6813.9999999999991</v>
      </c>
      <c r="V1329" s="68"/>
    </row>
    <row r="1330" spans="1:22" s="46" customFormat="1" ht="15.75" x14ac:dyDescent="0.25">
      <c r="A1330" s="104">
        <v>14</v>
      </c>
      <c r="B1330" s="259"/>
      <c r="C1330" s="259"/>
      <c r="D1330" s="342"/>
      <c r="E1330" s="259"/>
      <c r="F1330" s="127" t="s">
        <v>1476</v>
      </c>
      <c r="G1330" s="99">
        <v>4858.5599999999995</v>
      </c>
      <c r="H1330" s="99">
        <v>507.44</v>
      </c>
      <c r="I1330" s="99">
        <f t="shared" si="361"/>
        <v>5365.9999999999991</v>
      </c>
      <c r="J1330" s="71"/>
      <c r="K1330" s="71"/>
      <c r="L1330" s="153">
        <f t="shared" si="363"/>
        <v>0</v>
      </c>
      <c r="M1330" s="153">
        <f t="shared" si="364"/>
        <v>4858.5599999999995</v>
      </c>
      <c r="N1330" s="153">
        <f t="shared" si="365"/>
        <v>507.44</v>
      </c>
      <c r="O1330" s="153">
        <f t="shared" si="366"/>
        <v>5365.9999999999991</v>
      </c>
      <c r="P1330" s="99"/>
      <c r="Q1330" s="99"/>
      <c r="R1330" s="153">
        <f t="shared" si="367"/>
        <v>0</v>
      </c>
      <c r="S1330" s="119">
        <f t="shared" si="368"/>
        <v>4858.5599999999995</v>
      </c>
      <c r="T1330" s="119">
        <f t="shared" si="369"/>
        <v>507.44</v>
      </c>
      <c r="U1330" s="154">
        <f t="shared" si="370"/>
        <v>5365.9999999999991</v>
      </c>
      <c r="V1330" s="68"/>
    </row>
    <row r="1331" spans="1:22" s="46" customFormat="1" ht="15.75" x14ac:dyDescent="0.25">
      <c r="A1331" s="104">
        <v>15</v>
      </c>
      <c r="B1331" s="259"/>
      <c r="C1331" s="259"/>
      <c r="D1331" s="342"/>
      <c r="E1331" s="259"/>
      <c r="F1331" s="127" t="s">
        <v>1477</v>
      </c>
      <c r="G1331" s="99">
        <v>7129.9199999999992</v>
      </c>
      <c r="H1331" s="99">
        <v>614.08000000000004</v>
      </c>
      <c r="I1331" s="99">
        <f t="shared" si="361"/>
        <v>7743.9999999999991</v>
      </c>
      <c r="J1331" s="71"/>
      <c r="K1331" s="71"/>
      <c r="L1331" s="153">
        <f t="shared" si="363"/>
        <v>0</v>
      </c>
      <c r="M1331" s="153">
        <f t="shared" si="364"/>
        <v>7129.9199999999992</v>
      </c>
      <c r="N1331" s="153">
        <f t="shared" si="365"/>
        <v>614.08000000000004</v>
      </c>
      <c r="O1331" s="153">
        <f t="shared" si="366"/>
        <v>7743.9999999999991</v>
      </c>
      <c r="P1331" s="99"/>
      <c r="Q1331" s="99"/>
      <c r="R1331" s="153">
        <f t="shared" si="367"/>
        <v>0</v>
      </c>
      <c r="S1331" s="119">
        <f t="shared" si="368"/>
        <v>7129.9199999999992</v>
      </c>
      <c r="T1331" s="119">
        <f t="shared" si="369"/>
        <v>614.08000000000004</v>
      </c>
      <c r="U1331" s="154">
        <f t="shared" si="370"/>
        <v>7743.9999999999991</v>
      </c>
      <c r="V1331" s="68"/>
    </row>
    <row r="1332" spans="1:22" s="46" customFormat="1" ht="15.75" x14ac:dyDescent="0.25">
      <c r="A1332" s="104">
        <v>16</v>
      </c>
      <c r="B1332" s="259"/>
      <c r="C1332" s="259"/>
      <c r="D1332" s="342"/>
      <c r="E1332" s="259"/>
      <c r="F1332" s="127" t="s">
        <v>1478</v>
      </c>
      <c r="G1332" s="99">
        <v>6024.16</v>
      </c>
      <c r="H1332" s="99">
        <v>447.84000000000003</v>
      </c>
      <c r="I1332" s="99">
        <f t="shared" si="361"/>
        <v>6472</v>
      </c>
      <c r="J1332" s="71"/>
      <c r="K1332" s="71"/>
      <c r="L1332" s="153">
        <f t="shared" si="363"/>
        <v>0</v>
      </c>
      <c r="M1332" s="153">
        <f t="shared" si="364"/>
        <v>6024.16</v>
      </c>
      <c r="N1332" s="153">
        <f t="shared" si="365"/>
        <v>447.84000000000003</v>
      </c>
      <c r="O1332" s="153">
        <f t="shared" si="366"/>
        <v>6472</v>
      </c>
      <c r="P1332" s="99"/>
      <c r="Q1332" s="99"/>
      <c r="R1332" s="153">
        <f t="shared" si="367"/>
        <v>0</v>
      </c>
      <c r="S1332" s="119">
        <f t="shared" si="368"/>
        <v>6024.16</v>
      </c>
      <c r="T1332" s="119">
        <f t="shared" si="369"/>
        <v>447.84000000000003</v>
      </c>
      <c r="U1332" s="154">
        <f t="shared" si="370"/>
        <v>6472</v>
      </c>
      <c r="V1332" s="68"/>
    </row>
    <row r="1333" spans="1:22" s="46" customFormat="1" ht="15.75" x14ac:dyDescent="0.25">
      <c r="A1333" s="104">
        <v>17</v>
      </c>
      <c r="B1333" s="259"/>
      <c r="C1333" s="259"/>
      <c r="D1333" s="342"/>
      <c r="E1333" s="259"/>
      <c r="F1333" s="127" t="s">
        <v>1479</v>
      </c>
      <c r="G1333" s="99">
        <v>1981.7700000000002</v>
      </c>
      <c r="H1333" s="99">
        <v>157.23000000000002</v>
      </c>
      <c r="I1333" s="99">
        <f t="shared" si="361"/>
        <v>2139</v>
      </c>
      <c r="J1333" s="71"/>
      <c r="K1333" s="71"/>
      <c r="L1333" s="153">
        <f t="shared" si="363"/>
        <v>0</v>
      </c>
      <c r="M1333" s="153">
        <f t="shared" si="364"/>
        <v>1981.7700000000002</v>
      </c>
      <c r="N1333" s="153">
        <f t="shared" si="365"/>
        <v>157.23000000000002</v>
      </c>
      <c r="O1333" s="153">
        <f t="shared" si="366"/>
        <v>2139</v>
      </c>
      <c r="P1333" s="99"/>
      <c r="Q1333" s="99"/>
      <c r="R1333" s="153">
        <f t="shared" si="367"/>
        <v>0</v>
      </c>
      <c r="S1333" s="119">
        <f t="shared" si="368"/>
        <v>1981.7700000000002</v>
      </c>
      <c r="T1333" s="119">
        <f t="shared" si="369"/>
        <v>157.23000000000002</v>
      </c>
      <c r="U1333" s="154">
        <f t="shared" si="370"/>
        <v>2139</v>
      </c>
      <c r="V1333" s="68"/>
    </row>
    <row r="1334" spans="1:22" s="46" customFormat="1" ht="15.75" x14ac:dyDescent="0.25">
      <c r="A1334" s="104">
        <v>18</v>
      </c>
      <c r="B1334" s="259"/>
      <c r="C1334" s="259"/>
      <c r="D1334" s="342"/>
      <c r="E1334" s="259"/>
      <c r="F1334" s="127" t="s">
        <v>1480</v>
      </c>
      <c r="G1334" s="99">
        <v>20591.029999999992</v>
      </c>
      <c r="H1334" s="99">
        <v>6719.97</v>
      </c>
      <c r="I1334" s="99">
        <f t="shared" si="361"/>
        <v>27310.999999999993</v>
      </c>
      <c r="J1334" s="71"/>
      <c r="K1334" s="71"/>
      <c r="L1334" s="153">
        <f t="shared" si="363"/>
        <v>0</v>
      </c>
      <c r="M1334" s="153">
        <f t="shared" si="364"/>
        <v>20591.029999999992</v>
      </c>
      <c r="N1334" s="153">
        <f t="shared" si="365"/>
        <v>6719.97</v>
      </c>
      <c r="O1334" s="153">
        <f t="shared" si="366"/>
        <v>27310.999999999993</v>
      </c>
      <c r="P1334" s="99"/>
      <c r="Q1334" s="99"/>
      <c r="R1334" s="153">
        <f t="shared" si="367"/>
        <v>0</v>
      </c>
      <c r="S1334" s="119">
        <f t="shared" si="368"/>
        <v>20591.029999999992</v>
      </c>
      <c r="T1334" s="119">
        <f t="shared" si="369"/>
        <v>6719.97</v>
      </c>
      <c r="U1334" s="154">
        <f t="shared" si="370"/>
        <v>27310.999999999993</v>
      </c>
      <c r="V1334" s="68"/>
    </row>
    <row r="1335" spans="1:22" s="46" customFormat="1" ht="15.75" x14ac:dyDescent="0.25">
      <c r="A1335" s="104">
        <v>19</v>
      </c>
      <c r="B1335" s="260"/>
      <c r="C1335" s="260"/>
      <c r="D1335" s="343"/>
      <c r="E1335" s="260"/>
      <c r="F1335" s="127" t="s">
        <v>1481</v>
      </c>
      <c r="G1335" s="99">
        <v>17113.39</v>
      </c>
      <c r="H1335" s="99">
        <v>640.61</v>
      </c>
      <c r="I1335" s="99">
        <f t="shared" si="361"/>
        <v>17754</v>
      </c>
      <c r="J1335" s="71"/>
      <c r="K1335" s="71"/>
      <c r="L1335" s="153">
        <f t="shared" si="363"/>
        <v>0</v>
      </c>
      <c r="M1335" s="153">
        <f t="shared" si="364"/>
        <v>17113.39</v>
      </c>
      <c r="N1335" s="153">
        <f t="shared" si="365"/>
        <v>640.61</v>
      </c>
      <c r="O1335" s="153">
        <f t="shared" si="366"/>
        <v>17754</v>
      </c>
      <c r="P1335" s="99"/>
      <c r="Q1335" s="99"/>
      <c r="R1335" s="153">
        <f t="shared" si="367"/>
        <v>0</v>
      </c>
      <c r="S1335" s="119">
        <f t="shared" si="368"/>
        <v>17113.39</v>
      </c>
      <c r="T1335" s="119">
        <f t="shared" si="369"/>
        <v>640.61</v>
      </c>
      <c r="U1335" s="154">
        <f t="shared" si="370"/>
        <v>17754</v>
      </c>
      <c r="V1335" s="68"/>
    </row>
    <row r="1336" spans="1:22" s="162" customFormat="1" ht="15.75" x14ac:dyDescent="0.25">
      <c r="A1336" s="290" t="s">
        <v>43</v>
      </c>
      <c r="B1336" s="291"/>
      <c r="C1336" s="291"/>
      <c r="D1336" s="291"/>
      <c r="E1336" s="292"/>
      <c r="F1336" s="143">
        <f>A1335</f>
        <v>19</v>
      </c>
      <c r="G1336" s="160">
        <f>SUM(G1317:G1335)</f>
        <v>350055.89999999991</v>
      </c>
      <c r="H1336" s="160">
        <f t="shared" ref="H1336:U1336" si="371">SUM(H1317:H1335)</f>
        <v>36026.100000000006</v>
      </c>
      <c r="I1336" s="160">
        <f t="shared" si="371"/>
        <v>386082</v>
      </c>
      <c r="J1336" s="160">
        <f t="shared" si="371"/>
        <v>0</v>
      </c>
      <c r="K1336" s="160">
        <f t="shared" si="371"/>
        <v>0</v>
      </c>
      <c r="L1336" s="160">
        <f t="shared" si="371"/>
        <v>0</v>
      </c>
      <c r="M1336" s="160">
        <f t="shared" si="371"/>
        <v>350055.89999999991</v>
      </c>
      <c r="N1336" s="160">
        <f t="shared" si="371"/>
        <v>36026.100000000006</v>
      </c>
      <c r="O1336" s="160">
        <f t="shared" si="371"/>
        <v>386082</v>
      </c>
      <c r="P1336" s="160">
        <f t="shared" si="371"/>
        <v>0</v>
      </c>
      <c r="Q1336" s="160">
        <f t="shared" si="371"/>
        <v>0</v>
      </c>
      <c r="R1336" s="160">
        <f t="shared" si="371"/>
        <v>0</v>
      </c>
      <c r="S1336" s="160">
        <f t="shared" si="371"/>
        <v>350055.89999999991</v>
      </c>
      <c r="T1336" s="160">
        <f t="shared" si="371"/>
        <v>36026.100000000006</v>
      </c>
      <c r="U1336" s="160">
        <f t="shared" si="371"/>
        <v>386082</v>
      </c>
      <c r="V1336" s="161"/>
    </row>
    <row r="1337" spans="1:22" s="46" customFormat="1" ht="15.75" x14ac:dyDescent="0.25">
      <c r="A1337" s="104">
        <v>1</v>
      </c>
      <c r="B1337" s="258" t="s">
        <v>480</v>
      </c>
      <c r="C1337" s="258" t="s">
        <v>481</v>
      </c>
      <c r="D1337" s="258" t="s">
        <v>1217</v>
      </c>
      <c r="E1337" s="258" t="s">
        <v>5580</v>
      </c>
      <c r="F1337" s="127" t="s">
        <v>1482</v>
      </c>
      <c r="G1337" s="99">
        <v>16240.06</v>
      </c>
      <c r="H1337" s="99">
        <v>1554.94</v>
      </c>
      <c r="I1337" s="99">
        <f t="shared" si="361"/>
        <v>17795</v>
      </c>
      <c r="J1337" s="71"/>
      <c r="K1337" s="71"/>
      <c r="L1337" s="153">
        <f t="shared" si="363"/>
        <v>0</v>
      </c>
      <c r="M1337" s="153">
        <f t="shared" si="364"/>
        <v>16240.06</v>
      </c>
      <c r="N1337" s="153">
        <f t="shared" si="365"/>
        <v>1554.94</v>
      </c>
      <c r="O1337" s="153">
        <f t="shared" si="366"/>
        <v>17795</v>
      </c>
      <c r="P1337" s="99"/>
      <c r="Q1337" s="99"/>
      <c r="R1337" s="153">
        <f t="shared" si="367"/>
        <v>0</v>
      </c>
      <c r="S1337" s="119">
        <f t="shared" si="368"/>
        <v>16240.06</v>
      </c>
      <c r="T1337" s="119">
        <f t="shared" si="369"/>
        <v>1554.94</v>
      </c>
      <c r="U1337" s="154">
        <f t="shared" si="370"/>
        <v>17795</v>
      </c>
      <c r="V1337" s="68"/>
    </row>
    <row r="1338" spans="1:22" s="46" customFormat="1" ht="15.75" x14ac:dyDescent="0.25">
      <c r="A1338" s="104">
        <v>2</v>
      </c>
      <c r="B1338" s="259"/>
      <c r="C1338" s="259"/>
      <c r="D1338" s="259"/>
      <c r="E1338" s="259"/>
      <c r="F1338" s="127" t="s">
        <v>1483</v>
      </c>
      <c r="G1338" s="99">
        <v>1002.7900000000009</v>
      </c>
      <c r="H1338" s="99">
        <v>27.209999999999582</v>
      </c>
      <c r="I1338" s="99">
        <f t="shared" si="361"/>
        <v>1030.0000000000005</v>
      </c>
      <c r="J1338" s="71"/>
      <c r="K1338" s="71"/>
      <c r="L1338" s="153">
        <f t="shared" si="363"/>
        <v>0</v>
      </c>
      <c r="M1338" s="153">
        <f t="shared" si="364"/>
        <v>1002.7900000000009</v>
      </c>
      <c r="N1338" s="153">
        <f t="shared" si="365"/>
        <v>27.209999999999582</v>
      </c>
      <c r="O1338" s="153">
        <f t="shared" si="366"/>
        <v>1030.0000000000005</v>
      </c>
      <c r="P1338" s="99"/>
      <c r="Q1338" s="99"/>
      <c r="R1338" s="153">
        <f t="shared" si="367"/>
        <v>0</v>
      </c>
      <c r="S1338" s="119">
        <f t="shared" si="368"/>
        <v>1002.7900000000009</v>
      </c>
      <c r="T1338" s="119">
        <f t="shared" si="369"/>
        <v>27.209999999999582</v>
      </c>
      <c r="U1338" s="154">
        <f t="shared" si="370"/>
        <v>1030.0000000000005</v>
      </c>
      <c r="V1338" s="68"/>
    </row>
    <row r="1339" spans="1:22" s="46" customFormat="1" ht="15.75" x14ac:dyDescent="0.25">
      <c r="A1339" s="104">
        <v>3</v>
      </c>
      <c r="B1339" s="259"/>
      <c r="C1339" s="259"/>
      <c r="D1339" s="259"/>
      <c r="E1339" s="259"/>
      <c r="F1339" s="127" t="s">
        <v>362</v>
      </c>
      <c r="G1339" s="99">
        <v>26548.760000000002</v>
      </c>
      <c r="H1339" s="99">
        <v>2721.24</v>
      </c>
      <c r="I1339" s="99">
        <f t="shared" si="361"/>
        <v>29270</v>
      </c>
      <c r="J1339" s="71"/>
      <c r="K1339" s="71"/>
      <c r="L1339" s="153">
        <f t="shared" si="363"/>
        <v>0</v>
      </c>
      <c r="M1339" s="153">
        <f t="shared" si="364"/>
        <v>26548.760000000002</v>
      </c>
      <c r="N1339" s="153">
        <f t="shared" si="365"/>
        <v>2721.24</v>
      </c>
      <c r="O1339" s="153">
        <f t="shared" si="366"/>
        <v>29270</v>
      </c>
      <c r="P1339" s="99"/>
      <c r="Q1339" s="99"/>
      <c r="R1339" s="153">
        <f t="shared" si="367"/>
        <v>0</v>
      </c>
      <c r="S1339" s="119">
        <f t="shared" si="368"/>
        <v>26548.760000000002</v>
      </c>
      <c r="T1339" s="119">
        <f t="shared" si="369"/>
        <v>2721.24</v>
      </c>
      <c r="U1339" s="154">
        <f t="shared" si="370"/>
        <v>29270</v>
      </c>
      <c r="V1339" s="68"/>
    </row>
    <row r="1340" spans="1:22" s="46" customFormat="1" ht="15.75" x14ac:dyDescent="0.25">
      <c r="A1340" s="104">
        <v>4</v>
      </c>
      <c r="B1340" s="259"/>
      <c r="C1340" s="259"/>
      <c r="D1340" s="259"/>
      <c r="E1340" s="259"/>
      <c r="F1340" s="127" t="s">
        <v>80</v>
      </c>
      <c r="G1340" s="99">
        <v>18364.419999999998</v>
      </c>
      <c r="H1340" s="99">
        <v>3757.5800000000004</v>
      </c>
      <c r="I1340" s="99">
        <f t="shared" si="361"/>
        <v>22122</v>
      </c>
      <c r="J1340" s="71"/>
      <c r="K1340" s="71"/>
      <c r="L1340" s="153">
        <f t="shared" si="363"/>
        <v>0</v>
      </c>
      <c r="M1340" s="153">
        <f t="shared" si="364"/>
        <v>18364.419999999998</v>
      </c>
      <c r="N1340" s="153">
        <f t="shared" si="365"/>
        <v>3757.5800000000004</v>
      </c>
      <c r="O1340" s="153">
        <f t="shared" si="366"/>
        <v>22122</v>
      </c>
      <c r="P1340" s="99"/>
      <c r="Q1340" s="99"/>
      <c r="R1340" s="153">
        <f t="shared" si="367"/>
        <v>0</v>
      </c>
      <c r="S1340" s="119">
        <f t="shared" si="368"/>
        <v>18364.419999999998</v>
      </c>
      <c r="T1340" s="119">
        <f t="shared" si="369"/>
        <v>3757.5800000000004</v>
      </c>
      <c r="U1340" s="154">
        <f t="shared" si="370"/>
        <v>22122</v>
      </c>
      <c r="V1340" s="68"/>
    </row>
    <row r="1341" spans="1:22" s="46" customFormat="1" ht="15.75" x14ac:dyDescent="0.25">
      <c r="A1341" s="104">
        <v>5</v>
      </c>
      <c r="B1341" s="259"/>
      <c r="C1341" s="259"/>
      <c r="D1341" s="259"/>
      <c r="E1341" s="259"/>
      <c r="F1341" s="127" t="s">
        <v>1484</v>
      </c>
      <c r="G1341" s="99">
        <v>53934.22</v>
      </c>
      <c r="H1341" s="99">
        <v>4838.7800000000007</v>
      </c>
      <c r="I1341" s="99">
        <f t="shared" si="361"/>
        <v>58773</v>
      </c>
      <c r="J1341" s="71"/>
      <c r="K1341" s="71"/>
      <c r="L1341" s="153">
        <f t="shared" si="363"/>
        <v>0</v>
      </c>
      <c r="M1341" s="153">
        <f t="shared" si="364"/>
        <v>53934.22</v>
      </c>
      <c r="N1341" s="153">
        <f t="shared" si="365"/>
        <v>4838.7800000000007</v>
      </c>
      <c r="O1341" s="153">
        <f t="shared" si="366"/>
        <v>58773</v>
      </c>
      <c r="P1341" s="99"/>
      <c r="Q1341" s="99"/>
      <c r="R1341" s="153">
        <f t="shared" si="367"/>
        <v>0</v>
      </c>
      <c r="S1341" s="119">
        <f t="shared" si="368"/>
        <v>53934.22</v>
      </c>
      <c r="T1341" s="119">
        <f t="shared" si="369"/>
        <v>4838.7800000000007</v>
      </c>
      <c r="U1341" s="154">
        <f t="shared" si="370"/>
        <v>58773</v>
      </c>
      <c r="V1341" s="68"/>
    </row>
    <row r="1342" spans="1:22" s="46" customFormat="1" ht="15.75" x14ac:dyDescent="0.25">
      <c r="A1342" s="104">
        <v>6</v>
      </c>
      <c r="B1342" s="259"/>
      <c r="C1342" s="259"/>
      <c r="D1342" s="259"/>
      <c r="E1342" s="259"/>
      <c r="F1342" s="127" t="s">
        <v>1485</v>
      </c>
      <c r="G1342" s="99">
        <v>33291.039999999994</v>
      </c>
      <c r="H1342" s="99">
        <v>214.96</v>
      </c>
      <c r="I1342" s="99">
        <f t="shared" si="361"/>
        <v>33505.999999999993</v>
      </c>
      <c r="J1342" s="71"/>
      <c r="K1342" s="71"/>
      <c r="L1342" s="153">
        <f t="shared" si="363"/>
        <v>0</v>
      </c>
      <c r="M1342" s="153">
        <f t="shared" si="364"/>
        <v>33291.039999999994</v>
      </c>
      <c r="N1342" s="153">
        <f t="shared" si="365"/>
        <v>214.96</v>
      </c>
      <c r="O1342" s="153">
        <f t="shared" si="366"/>
        <v>33505.999999999993</v>
      </c>
      <c r="P1342" s="99"/>
      <c r="Q1342" s="99"/>
      <c r="R1342" s="153">
        <f t="shared" si="367"/>
        <v>0</v>
      </c>
      <c r="S1342" s="119">
        <f t="shared" si="368"/>
        <v>33291.039999999994</v>
      </c>
      <c r="T1342" s="119">
        <f t="shared" si="369"/>
        <v>214.96</v>
      </c>
      <c r="U1342" s="154">
        <f t="shared" si="370"/>
        <v>33505.999999999993</v>
      </c>
      <c r="V1342" s="68"/>
    </row>
    <row r="1343" spans="1:22" s="46" customFormat="1" ht="15.75" x14ac:dyDescent="0.25">
      <c r="A1343" s="104">
        <v>7</v>
      </c>
      <c r="B1343" s="259"/>
      <c r="C1343" s="259"/>
      <c r="D1343" s="259"/>
      <c r="E1343" s="259"/>
      <c r="F1343" s="127" t="s">
        <v>1486</v>
      </c>
      <c r="G1343" s="99">
        <v>627.19000000000051</v>
      </c>
      <c r="H1343" s="99">
        <v>15.809999999999945</v>
      </c>
      <c r="I1343" s="99">
        <f t="shared" si="361"/>
        <v>643.00000000000045</v>
      </c>
      <c r="J1343" s="71"/>
      <c r="K1343" s="71"/>
      <c r="L1343" s="153">
        <f t="shared" si="363"/>
        <v>0</v>
      </c>
      <c r="M1343" s="153">
        <f t="shared" si="364"/>
        <v>627.19000000000051</v>
      </c>
      <c r="N1343" s="153">
        <f t="shared" si="365"/>
        <v>15.809999999999945</v>
      </c>
      <c r="O1343" s="153">
        <f t="shared" si="366"/>
        <v>643.00000000000045</v>
      </c>
      <c r="P1343" s="99"/>
      <c r="Q1343" s="99"/>
      <c r="R1343" s="153">
        <f t="shared" si="367"/>
        <v>0</v>
      </c>
      <c r="S1343" s="119">
        <f t="shared" si="368"/>
        <v>627.19000000000051</v>
      </c>
      <c r="T1343" s="119">
        <f t="shared" si="369"/>
        <v>15.809999999999945</v>
      </c>
      <c r="U1343" s="154">
        <f t="shared" si="370"/>
        <v>643.00000000000045</v>
      </c>
      <c r="V1343" s="68"/>
    </row>
    <row r="1344" spans="1:22" s="46" customFormat="1" ht="15.75" x14ac:dyDescent="0.25">
      <c r="A1344" s="104">
        <v>8</v>
      </c>
      <c r="B1344" s="259"/>
      <c r="C1344" s="259"/>
      <c r="D1344" s="259"/>
      <c r="E1344" s="259"/>
      <c r="F1344" s="127" t="s">
        <v>1487</v>
      </c>
      <c r="G1344" s="99">
        <v>1614.8700000000008</v>
      </c>
      <c r="H1344" s="99">
        <v>9.1299999999998818</v>
      </c>
      <c r="I1344" s="99">
        <f t="shared" si="361"/>
        <v>1624.0000000000007</v>
      </c>
      <c r="J1344" s="71"/>
      <c r="K1344" s="71"/>
      <c r="L1344" s="153">
        <f t="shared" si="363"/>
        <v>0</v>
      </c>
      <c r="M1344" s="153">
        <f t="shared" si="364"/>
        <v>1614.8700000000008</v>
      </c>
      <c r="N1344" s="153">
        <f t="shared" si="365"/>
        <v>9.1299999999998818</v>
      </c>
      <c r="O1344" s="153">
        <f t="shared" si="366"/>
        <v>1624.0000000000007</v>
      </c>
      <c r="P1344" s="99"/>
      <c r="Q1344" s="99"/>
      <c r="R1344" s="153">
        <f t="shared" si="367"/>
        <v>0</v>
      </c>
      <c r="S1344" s="119">
        <f t="shared" si="368"/>
        <v>1614.8700000000008</v>
      </c>
      <c r="T1344" s="119">
        <f t="shared" si="369"/>
        <v>9.1299999999998818</v>
      </c>
      <c r="U1344" s="154">
        <f t="shared" si="370"/>
        <v>1624.0000000000007</v>
      </c>
      <c r="V1344" s="68"/>
    </row>
    <row r="1345" spans="1:22" s="46" customFormat="1" ht="15.75" x14ac:dyDescent="0.25">
      <c r="A1345" s="104">
        <v>9</v>
      </c>
      <c r="B1345" s="259"/>
      <c r="C1345" s="259"/>
      <c r="D1345" s="259"/>
      <c r="E1345" s="259"/>
      <c r="F1345" s="127" t="s">
        <v>1488</v>
      </c>
      <c r="G1345" s="99">
        <v>14269.850000000004</v>
      </c>
      <c r="H1345" s="99">
        <v>1418.1499999999999</v>
      </c>
      <c r="I1345" s="99">
        <f t="shared" si="361"/>
        <v>15688.000000000004</v>
      </c>
      <c r="J1345" s="71"/>
      <c r="K1345" s="71"/>
      <c r="L1345" s="153">
        <f t="shared" si="363"/>
        <v>0</v>
      </c>
      <c r="M1345" s="153">
        <f t="shared" si="364"/>
        <v>14269.850000000004</v>
      </c>
      <c r="N1345" s="153">
        <f t="shared" si="365"/>
        <v>1418.1499999999999</v>
      </c>
      <c r="O1345" s="153">
        <f t="shared" si="366"/>
        <v>15688.000000000004</v>
      </c>
      <c r="P1345" s="99"/>
      <c r="Q1345" s="99"/>
      <c r="R1345" s="153">
        <f t="shared" si="367"/>
        <v>0</v>
      </c>
      <c r="S1345" s="119">
        <f t="shared" si="368"/>
        <v>14269.850000000004</v>
      </c>
      <c r="T1345" s="119">
        <f t="shared" si="369"/>
        <v>1418.1499999999999</v>
      </c>
      <c r="U1345" s="154">
        <f t="shared" si="370"/>
        <v>15688.000000000004</v>
      </c>
      <c r="V1345" s="68"/>
    </row>
    <row r="1346" spans="1:22" s="46" customFormat="1" ht="15.75" x14ac:dyDescent="0.25">
      <c r="A1346" s="104">
        <v>10</v>
      </c>
      <c r="B1346" s="260"/>
      <c r="C1346" s="260"/>
      <c r="D1346" s="260"/>
      <c r="E1346" s="260"/>
      <c r="F1346" s="127" t="s">
        <v>1489</v>
      </c>
      <c r="G1346" s="99">
        <v>20146.189999999999</v>
      </c>
      <c r="H1346" s="99">
        <v>2903.8100000000004</v>
      </c>
      <c r="I1346" s="99">
        <f t="shared" si="361"/>
        <v>23050</v>
      </c>
      <c r="J1346" s="71"/>
      <c r="K1346" s="71"/>
      <c r="L1346" s="153">
        <f t="shared" si="363"/>
        <v>0</v>
      </c>
      <c r="M1346" s="153">
        <f t="shared" si="364"/>
        <v>20146.189999999999</v>
      </c>
      <c r="N1346" s="153">
        <f t="shared" si="365"/>
        <v>2903.8100000000004</v>
      </c>
      <c r="O1346" s="153">
        <f t="shared" si="366"/>
        <v>23050</v>
      </c>
      <c r="P1346" s="99"/>
      <c r="Q1346" s="99"/>
      <c r="R1346" s="153">
        <f t="shared" si="367"/>
        <v>0</v>
      </c>
      <c r="S1346" s="119">
        <f t="shared" si="368"/>
        <v>20146.189999999999</v>
      </c>
      <c r="T1346" s="119">
        <f t="shared" si="369"/>
        <v>2903.8100000000004</v>
      </c>
      <c r="U1346" s="154">
        <f t="shared" si="370"/>
        <v>23050</v>
      </c>
      <c r="V1346" s="68"/>
    </row>
    <row r="1347" spans="1:22" s="162" customFormat="1" ht="15.75" x14ac:dyDescent="0.25">
      <c r="A1347" s="290" t="s">
        <v>43</v>
      </c>
      <c r="B1347" s="291"/>
      <c r="C1347" s="291"/>
      <c r="D1347" s="291"/>
      <c r="E1347" s="292"/>
      <c r="F1347" s="143">
        <f>A1346</f>
        <v>10</v>
      </c>
      <c r="G1347" s="160">
        <f>SUM(G1337:G1346)</f>
        <v>186039.38999999998</v>
      </c>
      <c r="H1347" s="160">
        <f t="shared" ref="H1347:U1347" si="372">SUM(H1337:H1346)</f>
        <v>17461.609999999997</v>
      </c>
      <c r="I1347" s="160">
        <f t="shared" si="372"/>
        <v>203501</v>
      </c>
      <c r="J1347" s="160">
        <f t="shared" si="372"/>
        <v>0</v>
      </c>
      <c r="K1347" s="160">
        <f t="shared" si="372"/>
        <v>0</v>
      </c>
      <c r="L1347" s="160">
        <f t="shared" si="372"/>
        <v>0</v>
      </c>
      <c r="M1347" s="160">
        <f t="shared" si="372"/>
        <v>186039.38999999998</v>
      </c>
      <c r="N1347" s="160">
        <f t="shared" si="372"/>
        <v>17461.609999999997</v>
      </c>
      <c r="O1347" s="160">
        <f t="shared" si="372"/>
        <v>203501</v>
      </c>
      <c r="P1347" s="160">
        <f t="shared" si="372"/>
        <v>0</v>
      </c>
      <c r="Q1347" s="160">
        <f t="shared" si="372"/>
        <v>0</v>
      </c>
      <c r="R1347" s="160">
        <f t="shared" si="372"/>
        <v>0</v>
      </c>
      <c r="S1347" s="160">
        <f t="shared" si="372"/>
        <v>186039.38999999998</v>
      </c>
      <c r="T1347" s="160">
        <f t="shared" si="372"/>
        <v>17461.609999999997</v>
      </c>
      <c r="U1347" s="160">
        <f t="shared" si="372"/>
        <v>203501</v>
      </c>
      <c r="V1347" s="161"/>
    </row>
    <row r="1348" spans="1:22" s="46" customFormat="1" ht="15.75" x14ac:dyDescent="0.25">
      <c r="A1348" s="104">
        <v>1</v>
      </c>
      <c r="B1348" s="258" t="s">
        <v>1216</v>
      </c>
      <c r="C1348" s="258" t="s">
        <v>1217</v>
      </c>
      <c r="D1348" s="258" t="s">
        <v>1217</v>
      </c>
      <c r="E1348" s="258" t="s">
        <v>5581</v>
      </c>
      <c r="F1348" s="127" t="s">
        <v>1490</v>
      </c>
      <c r="G1348" s="99">
        <v>0</v>
      </c>
      <c r="H1348" s="99">
        <v>0</v>
      </c>
      <c r="I1348" s="99">
        <f t="shared" si="361"/>
        <v>0</v>
      </c>
      <c r="J1348" s="71"/>
      <c r="K1348" s="71"/>
      <c r="L1348" s="153">
        <f t="shared" si="363"/>
        <v>0</v>
      </c>
      <c r="M1348" s="153">
        <f t="shared" si="364"/>
        <v>0</v>
      </c>
      <c r="N1348" s="153">
        <f t="shared" si="365"/>
        <v>0</v>
      </c>
      <c r="O1348" s="153">
        <f t="shared" si="366"/>
        <v>0</v>
      </c>
      <c r="P1348" s="99"/>
      <c r="Q1348" s="99"/>
      <c r="R1348" s="153">
        <f t="shared" si="367"/>
        <v>0</v>
      </c>
      <c r="S1348" s="119">
        <f t="shared" si="368"/>
        <v>0</v>
      </c>
      <c r="T1348" s="119">
        <f t="shared" si="369"/>
        <v>0</v>
      </c>
      <c r="U1348" s="154">
        <f t="shared" si="370"/>
        <v>0</v>
      </c>
      <c r="V1348" s="68"/>
    </row>
    <row r="1349" spans="1:22" s="46" customFormat="1" ht="15.75" x14ac:dyDescent="0.25">
      <c r="A1349" s="104">
        <v>2</v>
      </c>
      <c r="B1349" s="259"/>
      <c r="C1349" s="259"/>
      <c r="D1349" s="259"/>
      <c r="E1349" s="259"/>
      <c r="F1349" s="127" t="s">
        <v>1491</v>
      </c>
      <c r="G1349" s="99">
        <v>0</v>
      </c>
      <c r="H1349" s="99">
        <v>0</v>
      </c>
      <c r="I1349" s="99">
        <f t="shared" si="361"/>
        <v>0</v>
      </c>
      <c r="J1349" s="71"/>
      <c r="K1349" s="71"/>
      <c r="L1349" s="153">
        <f t="shared" si="363"/>
        <v>0</v>
      </c>
      <c r="M1349" s="153">
        <f t="shared" si="364"/>
        <v>0</v>
      </c>
      <c r="N1349" s="153">
        <f t="shared" si="365"/>
        <v>0</v>
      </c>
      <c r="O1349" s="153">
        <f t="shared" si="366"/>
        <v>0</v>
      </c>
      <c r="P1349" s="99"/>
      <c r="Q1349" s="99"/>
      <c r="R1349" s="153">
        <f t="shared" si="367"/>
        <v>0</v>
      </c>
      <c r="S1349" s="119">
        <f t="shared" si="368"/>
        <v>0</v>
      </c>
      <c r="T1349" s="119">
        <f t="shared" si="369"/>
        <v>0</v>
      </c>
      <c r="U1349" s="154">
        <f t="shared" si="370"/>
        <v>0</v>
      </c>
      <c r="V1349" s="68"/>
    </row>
    <row r="1350" spans="1:22" s="46" customFormat="1" ht="15.75" x14ac:dyDescent="0.25">
      <c r="A1350" s="104">
        <v>3</v>
      </c>
      <c r="B1350" s="259"/>
      <c r="C1350" s="259"/>
      <c r="D1350" s="259"/>
      <c r="E1350" s="259"/>
      <c r="F1350" s="127" t="s">
        <v>1492</v>
      </c>
      <c r="G1350" s="99">
        <v>0</v>
      </c>
      <c r="H1350" s="99">
        <v>0</v>
      </c>
      <c r="I1350" s="99">
        <f t="shared" si="361"/>
        <v>0</v>
      </c>
      <c r="J1350" s="71"/>
      <c r="K1350" s="71"/>
      <c r="L1350" s="153">
        <f t="shared" si="363"/>
        <v>0</v>
      </c>
      <c r="M1350" s="153">
        <f t="shared" si="364"/>
        <v>0</v>
      </c>
      <c r="N1350" s="153">
        <f t="shared" si="365"/>
        <v>0</v>
      </c>
      <c r="O1350" s="153">
        <f t="shared" si="366"/>
        <v>0</v>
      </c>
      <c r="P1350" s="99"/>
      <c r="Q1350" s="99"/>
      <c r="R1350" s="153">
        <f t="shared" si="367"/>
        <v>0</v>
      </c>
      <c r="S1350" s="119">
        <f t="shared" si="368"/>
        <v>0</v>
      </c>
      <c r="T1350" s="119">
        <f t="shared" si="369"/>
        <v>0</v>
      </c>
      <c r="U1350" s="154">
        <f t="shared" si="370"/>
        <v>0</v>
      </c>
      <c r="V1350" s="68"/>
    </row>
    <row r="1351" spans="1:22" s="46" customFormat="1" ht="15.75" x14ac:dyDescent="0.25">
      <c r="A1351" s="104">
        <v>4</v>
      </c>
      <c r="B1351" s="259"/>
      <c r="C1351" s="259"/>
      <c r="D1351" s="259"/>
      <c r="E1351" s="259"/>
      <c r="F1351" s="127" t="s">
        <v>1493</v>
      </c>
      <c r="G1351" s="99">
        <v>13495.689999999997</v>
      </c>
      <c r="H1351" s="99">
        <v>1451.31</v>
      </c>
      <c r="I1351" s="99">
        <f t="shared" si="361"/>
        <v>14946.999999999996</v>
      </c>
      <c r="J1351" s="71"/>
      <c r="K1351" s="71"/>
      <c r="L1351" s="153">
        <f t="shared" si="363"/>
        <v>0</v>
      </c>
      <c r="M1351" s="153">
        <f t="shared" si="364"/>
        <v>13495.689999999997</v>
      </c>
      <c r="N1351" s="153">
        <f t="shared" si="365"/>
        <v>1451.31</v>
      </c>
      <c r="O1351" s="153">
        <f t="shared" si="366"/>
        <v>14946.999999999996</v>
      </c>
      <c r="P1351" s="99"/>
      <c r="Q1351" s="99"/>
      <c r="R1351" s="153">
        <f t="shared" si="367"/>
        <v>0</v>
      </c>
      <c r="S1351" s="119">
        <f t="shared" si="368"/>
        <v>13495.689999999997</v>
      </c>
      <c r="T1351" s="119">
        <f t="shared" si="369"/>
        <v>1451.31</v>
      </c>
      <c r="U1351" s="154">
        <f t="shared" si="370"/>
        <v>14946.999999999996</v>
      </c>
      <c r="V1351" s="68"/>
    </row>
    <row r="1352" spans="1:22" s="46" customFormat="1" ht="15.75" x14ac:dyDescent="0.25">
      <c r="A1352" s="104">
        <v>5</v>
      </c>
      <c r="B1352" s="259"/>
      <c r="C1352" s="259"/>
      <c r="D1352" s="259"/>
      <c r="E1352" s="259"/>
      <c r="F1352" s="127" t="s">
        <v>1494</v>
      </c>
      <c r="G1352" s="99">
        <v>37359.049999999988</v>
      </c>
      <c r="H1352" s="99">
        <v>4205.95</v>
      </c>
      <c r="I1352" s="99">
        <f t="shared" si="361"/>
        <v>41564.999999999985</v>
      </c>
      <c r="J1352" s="71"/>
      <c r="K1352" s="71"/>
      <c r="L1352" s="153">
        <f t="shared" si="363"/>
        <v>0</v>
      </c>
      <c r="M1352" s="153">
        <f t="shared" si="364"/>
        <v>37359.049999999988</v>
      </c>
      <c r="N1352" s="153">
        <f t="shared" si="365"/>
        <v>4205.95</v>
      </c>
      <c r="O1352" s="153">
        <f t="shared" si="366"/>
        <v>41564.999999999985</v>
      </c>
      <c r="P1352" s="99"/>
      <c r="Q1352" s="99"/>
      <c r="R1352" s="153">
        <f t="shared" si="367"/>
        <v>0</v>
      </c>
      <c r="S1352" s="119">
        <f t="shared" si="368"/>
        <v>37359.049999999988</v>
      </c>
      <c r="T1352" s="119">
        <f t="shared" si="369"/>
        <v>4205.95</v>
      </c>
      <c r="U1352" s="154">
        <f t="shared" si="370"/>
        <v>41564.999999999985</v>
      </c>
      <c r="V1352" s="68"/>
    </row>
    <row r="1353" spans="1:22" s="46" customFormat="1" ht="15.75" x14ac:dyDescent="0.25">
      <c r="A1353" s="104">
        <v>6</v>
      </c>
      <c r="B1353" s="259"/>
      <c r="C1353" s="259"/>
      <c r="D1353" s="259"/>
      <c r="E1353" s="259"/>
      <c r="F1353" s="127" t="s">
        <v>1495</v>
      </c>
      <c r="G1353" s="99">
        <v>12928.480000000003</v>
      </c>
      <c r="H1353" s="99">
        <v>1333.5199999999998</v>
      </c>
      <c r="I1353" s="99">
        <f t="shared" si="361"/>
        <v>14262.000000000004</v>
      </c>
      <c r="J1353" s="71"/>
      <c r="K1353" s="71"/>
      <c r="L1353" s="153">
        <f t="shared" si="363"/>
        <v>0</v>
      </c>
      <c r="M1353" s="153">
        <f t="shared" si="364"/>
        <v>12928.480000000003</v>
      </c>
      <c r="N1353" s="153">
        <f t="shared" si="365"/>
        <v>1333.5199999999998</v>
      </c>
      <c r="O1353" s="153">
        <f t="shared" si="366"/>
        <v>14262.000000000004</v>
      </c>
      <c r="P1353" s="99"/>
      <c r="Q1353" s="99"/>
      <c r="R1353" s="153">
        <f t="shared" si="367"/>
        <v>0</v>
      </c>
      <c r="S1353" s="119">
        <f t="shared" si="368"/>
        <v>12928.480000000003</v>
      </c>
      <c r="T1353" s="119">
        <f t="shared" si="369"/>
        <v>1333.5199999999998</v>
      </c>
      <c r="U1353" s="154">
        <f t="shared" si="370"/>
        <v>14262.000000000004</v>
      </c>
      <c r="V1353" s="68"/>
    </row>
    <row r="1354" spans="1:22" s="46" customFormat="1" ht="15.75" x14ac:dyDescent="0.25">
      <c r="A1354" s="104">
        <v>7</v>
      </c>
      <c r="B1354" s="259"/>
      <c r="C1354" s="259"/>
      <c r="D1354" s="259"/>
      <c r="E1354" s="259"/>
      <c r="F1354" s="127" t="s">
        <v>1496</v>
      </c>
      <c r="G1354" s="99">
        <v>40386.439999999995</v>
      </c>
      <c r="H1354" s="99">
        <v>4552.5600000000004</v>
      </c>
      <c r="I1354" s="99">
        <f t="shared" si="361"/>
        <v>44938.999999999993</v>
      </c>
      <c r="J1354" s="71"/>
      <c r="K1354" s="71"/>
      <c r="L1354" s="153">
        <f t="shared" si="363"/>
        <v>0</v>
      </c>
      <c r="M1354" s="153">
        <f t="shared" si="364"/>
        <v>40386.439999999995</v>
      </c>
      <c r="N1354" s="153">
        <f t="shared" si="365"/>
        <v>4552.5600000000004</v>
      </c>
      <c r="O1354" s="153">
        <f t="shared" si="366"/>
        <v>44938.999999999993</v>
      </c>
      <c r="P1354" s="99"/>
      <c r="Q1354" s="99"/>
      <c r="R1354" s="153">
        <f t="shared" si="367"/>
        <v>0</v>
      </c>
      <c r="S1354" s="119">
        <f t="shared" si="368"/>
        <v>40386.439999999995</v>
      </c>
      <c r="T1354" s="119">
        <f t="shared" si="369"/>
        <v>4552.5600000000004</v>
      </c>
      <c r="U1354" s="154">
        <f t="shared" si="370"/>
        <v>44938.999999999993</v>
      </c>
      <c r="V1354" s="68"/>
    </row>
    <row r="1355" spans="1:22" s="46" customFormat="1" ht="15.75" x14ac:dyDescent="0.25">
      <c r="A1355" s="104">
        <v>8</v>
      </c>
      <c r="B1355" s="259"/>
      <c r="C1355" s="259"/>
      <c r="D1355" s="259"/>
      <c r="E1355" s="259"/>
      <c r="F1355" s="127" t="s">
        <v>1497</v>
      </c>
      <c r="G1355" s="99">
        <v>42476.219999999994</v>
      </c>
      <c r="H1355" s="99">
        <v>3053.78</v>
      </c>
      <c r="I1355" s="99">
        <f t="shared" si="361"/>
        <v>45529.999999999993</v>
      </c>
      <c r="J1355" s="71"/>
      <c r="K1355" s="71"/>
      <c r="L1355" s="153">
        <f t="shared" si="363"/>
        <v>0</v>
      </c>
      <c r="M1355" s="153">
        <f t="shared" si="364"/>
        <v>42476.219999999994</v>
      </c>
      <c r="N1355" s="153">
        <f t="shared" si="365"/>
        <v>3053.78</v>
      </c>
      <c r="O1355" s="153">
        <f t="shared" si="366"/>
        <v>45529.999999999993</v>
      </c>
      <c r="P1355" s="99"/>
      <c r="Q1355" s="99"/>
      <c r="R1355" s="153">
        <f t="shared" si="367"/>
        <v>0</v>
      </c>
      <c r="S1355" s="119">
        <f t="shared" si="368"/>
        <v>42476.219999999994</v>
      </c>
      <c r="T1355" s="119">
        <f t="shared" si="369"/>
        <v>3053.78</v>
      </c>
      <c r="U1355" s="154">
        <f t="shared" si="370"/>
        <v>45529.999999999993</v>
      </c>
      <c r="V1355" s="68"/>
    </row>
    <row r="1356" spans="1:22" s="46" customFormat="1" ht="15.75" x14ac:dyDescent="0.25">
      <c r="A1356" s="104">
        <v>9</v>
      </c>
      <c r="B1356" s="259"/>
      <c r="C1356" s="259"/>
      <c r="D1356" s="259"/>
      <c r="E1356" s="259"/>
      <c r="F1356" s="127" t="s">
        <v>1498</v>
      </c>
      <c r="G1356" s="99">
        <v>3233.9300000000003</v>
      </c>
      <c r="H1356" s="99">
        <v>194.07</v>
      </c>
      <c r="I1356" s="99">
        <f t="shared" si="361"/>
        <v>3428.0000000000005</v>
      </c>
      <c r="J1356" s="71"/>
      <c r="K1356" s="71"/>
      <c r="L1356" s="153">
        <f t="shared" si="363"/>
        <v>0</v>
      </c>
      <c r="M1356" s="153">
        <f t="shared" si="364"/>
        <v>3233.9300000000003</v>
      </c>
      <c r="N1356" s="153">
        <f t="shared" si="365"/>
        <v>194.07</v>
      </c>
      <c r="O1356" s="153">
        <f t="shared" si="366"/>
        <v>3428.0000000000005</v>
      </c>
      <c r="P1356" s="99"/>
      <c r="Q1356" s="99"/>
      <c r="R1356" s="153">
        <f t="shared" si="367"/>
        <v>0</v>
      </c>
      <c r="S1356" s="119">
        <f t="shared" si="368"/>
        <v>3233.9300000000003</v>
      </c>
      <c r="T1356" s="119">
        <f t="shared" si="369"/>
        <v>194.07</v>
      </c>
      <c r="U1356" s="154">
        <f t="shared" si="370"/>
        <v>3428.0000000000005</v>
      </c>
      <c r="V1356" s="68"/>
    </row>
    <row r="1357" spans="1:22" s="46" customFormat="1" ht="15.75" x14ac:dyDescent="0.25">
      <c r="A1357" s="104">
        <v>10</v>
      </c>
      <c r="B1357" s="259"/>
      <c r="C1357" s="259"/>
      <c r="D1357" s="259"/>
      <c r="E1357" s="259"/>
      <c r="F1357" s="127" t="s">
        <v>1499</v>
      </c>
      <c r="G1357" s="99">
        <v>15538.280000000002</v>
      </c>
      <c r="H1357" s="99">
        <v>1672.7199999999998</v>
      </c>
      <c r="I1357" s="99">
        <f t="shared" si="361"/>
        <v>17211.000000000004</v>
      </c>
      <c r="J1357" s="71"/>
      <c r="K1357" s="71"/>
      <c r="L1357" s="153">
        <f t="shared" si="363"/>
        <v>0</v>
      </c>
      <c r="M1357" s="153">
        <f t="shared" si="364"/>
        <v>15538.280000000002</v>
      </c>
      <c r="N1357" s="153">
        <f t="shared" si="365"/>
        <v>1672.7199999999998</v>
      </c>
      <c r="O1357" s="153">
        <f t="shared" si="366"/>
        <v>17211.000000000004</v>
      </c>
      <c r="P1357" s="99"/>
      <c r="Q1357" s="99"/>
      <c r="R1357" s="153">
        <f t="shared" si="367"/>
        <v>0</v>
      </c>
      <c r="S1357" s="119">
        <f t="shared" si="368"/>
        <v>15538.280000000002</v>
      </c>
      <c r="T1357" s="119">
        <f t="shared" si="369"/>
        <v>1672.7199999999998</v>
      </c>
      <c r="U1357" s="154">
        <f t="shared" si="370"/>
        <v>17211.000000000004</v>
      </c>
      <c r="V1357" s="68"/>
    </row>
    <row r="1358" spans="1:22" s="46" customFormat="1" ht="15.75" x14ac:dyDescent="0.25">
      <c r="A1358" s="104">
        <v>11</v>
      </c>
      <c r="B1358" s="259"/>
      <c r="C1358" s="259"/>
      <c r="D1358" s="259"/>
      <c r="E1358" s="259"/>
      <c r="F1358" s="127" t="s">
        <v>1500</v>
      </c>
      <c r="G1358" s="99">
        <v>7029.8199999999988</v>
      </c>
      <c r="H1358" s="99">
        <v>658.18000000000018</v>
      </c>
      <c r="I1358" s="99">
        <f t="shared" si="361"/>
        <v>7687.9999999999991</v>
      </c>
      <c r="J1358" s="71"/>
      <c r="K1358" s="71"/>
      <c r="L1358" s="153">
        <f t="shared" si="363"/>
        <v>0</v>
      </c>
      <c r="M1358" s="153">
        <f t="shared" si="364"/>
        <v>7029.8199999999988</v>
      </c>
      <c r="N1358" s="153">
        <f t="shared" si="365"/>
        <v>658.18000000000018</v>
      </c>
      <c r="O1358" s="153">
        <f t="shared" si="366"/>
        <v>7687.9999999999991</v>
      </c>
      <c r="P1358" s="99"/>
      <c r="Q1358" s="99"/>
      <c r="R1358" s="153">
        <f t="shared" si="367"/>
        <v>0</v>
      </c>
      <c r="S1358" s="119">
        <f t="shared" si="368"/>
        <v>7029.8199999999988</v>
      </c>
      <c r="T1358" s="119">
        <f t="shared" si="369"/>
        <v>658.18000000000018</v>
      </c>
      <c r="U1358" s="154">
        <f t="shared" si="370"/>
        <v>7687.9999999999991</v>
      </c>
      <c r="V1358" s="68"/>
    </row>
    <row r="1359" spans="1:22" s="46" customFormat="1" ht="15.75" x14ac:dyDescent="0.25">
      <c r="A1359" s="104">
        <v>12</v>
      </c>
      <c r="B1359" s="259"/>
      <c r="C1359" s="259"/>
      <c r="D1359" s="259"/>
      <c r="E1359" s="259"/>
      <c r="F1359" s="127" t="s">
        <v>1501</v>
      </c>
      <c r="G1359" s="99">
        <v>43773.619999999995</v>
      </c>
      <c r="H1359" s="99">
        <v>3287.38</v>
      </c>
      <c r="I1359" s="99">
        <f t="shared" si="361"/>
        <v>47060.999999999993</v>
      </c>
      <c r="J1359" s="71"/>
      <c r="K1359" s="71"/>
      <c r="L1359" s="153">
        <f t="shared" si="363"/>
        <v>0</v>
      </c>
      <c r="M1359" s="153">
        <f t="shared" si="364"/>
        <v>43773.619999999995</v>
      </c>
      <c r="N1359" s="153">
        <f t="shared" si="365"/>
        <v>3287.38</v>
      </c>
      <c r="O1359" s="153">
        <f t="shared" si="366"/>
        <v>47060.999999999993</v>
      </c>
      <c r="P1359" s="99"/>
      <c r="Q1359" s="99"/>
      <c r="R1359" s="153">
        <f t="shared" si="367"/>
        <v>0</v>
      </c>
      <c r="S1359" s="119">
        <f t="shared" si="368"/>
        <v>43773.619999999995</v>
      </c>
      <c r="T1359" s="119">
        <f t="shared" si="369"/>
        <v>3287.38</v>
      </c>
      <c r="U1359" s="154">
        <f t="shared" si="370"/>
        <v>47060.999999999993</v>
      </c>
      <c r="V1359" s="68"/>
    </row>
    <row r="1360" spans="1:22" s="46" customFormat="1" ht="15.75" x14ac:dyDescent="0.25">
      <c r="A1360" s="104">
        <v>13</v>
      </c>
      <c r="B1360" s="259"/>
      <c r="C1360" s="259"/>
      <c r="D1360" s="259"/>
      <c r="E1360" s="259"/>
      <c r="F1360" s="127" t="s">
        <v>313</v>
      </c>
      <c r="G1360" s="99">
        <v>10242.410000000002</v>
      </c>
      <c r="H1360" s="99">
        <v>2130.59</v>
      </c>
      <c r="I1360" s="99">
        <f t="shared" si="361"/>
        <v>12373.000000000002</v>
      </c>
      <c r="J1360" s="71"/>
      <c r="K1360" s="71"/>
      <c r="L1360" s="153">
        <f t="shared" si="363"/>
        <v>0</v>
      </c>
      <c r="M1360" s="153">
        <f t="shared" si="364"/>
        <v>10242.410000000002</v>
      </c>
      <c r="N1360" s="153">
        <f t="shared" si="365"/>
        <v>2130.59</v>
      </c>
      <c r="O1360" s="153">
        <f t="shared" si="366"/>
        <v>12373.000000000002</v>
      </c>
      <c r="P1360" s="99"/>
      <c r="Q1360" s="99"/>
      <c r="R1360" s="153">
        <f t="shared" si="367"/>
        <v>0</v>
      </c>
      <c r="S1360" s="119">
        <f t="shared" si="368"/>
        <v>10242.410000000002</v>
      </c>
      <c r="T1360" s="119">
        <f t="shared" si="369"/>
        <v>2130.59</v>
      </c>
      <c r="U1360" s="154">
        <f t="shared" si="370"/>
        <v>12373.000000000002</v>
      </c>
      <c r="V1360" s="68"/>
    </row>
    <row r="1361" spans="1:22" s="46" customFormat="1" ht="15.75" x14ac:dyDescent="0.25">
      <c r="A1361" s="104">
        <v>14</v>
      </c>
      <c r="B1361" s="259"/>
      <c r="C1361" s="259"/>
      <c r="D1361" s="259"/>
      <c r="E1361" s="259"/>
      <c r="F1361" s="127" t="s">
        <v>1502</v>
      </c>
      <c r="G1361" s="99">
        <v>14971.769999999997</v>
      </c>
      <c r="H1361" s="99">
        <v>1334.23</v>
      </c>
      <c r="I1361" s="99">
        <f t="shared" si="361"/>
        <v>16305.999999999996</v>
      </c>
      <c r="J1361" s="71"/>
      <c r="K1361" s="71"/>
      <c r="L1361" s="153">
        <f t="shared" si="363"/>
        <v>0</v>
      </c>
      <c r="M1361" s="153">
        <f t="shared" si="364"/>
        <v>14971.769999999997</v>
      </c>
      <c r="N1361" s="153">
        <f t="shared" si="365"/>
        <v>1334.23</v>
      </c>
      <c r="O1361" s="153">
        <f t="shared" si="366"/>
        <v>16305.999999999996</v>
      </c>
      <c r="P1361" s="99"/>
      <c r="Q1361" s="99"/>
      <c r="R1361" s="153">
        <f t="shared" si="367"/>
        <v>0</v>
      </c>
      <c r="S1361" s="119">
        <f t="shared" si="368"/>
        <v>14971.769999999997</v>
      </c>
      <c r="T1361" s="119">
        <f t="shared" si="369"/>
        <v>1334.23</v>
      </c>
      <c r="U1361" s="154">
        <f t="shared" si="370"/>
        <v>16305.999999999996</v>
      </c>
      <c r="V1361" s="68"/>
    </row>
    <row r="1362" spans="1:22" s="46" customFormat="1" ht="15.75" x14ac:dyDescent="0.25">
      <c r="A1362" s="104">
        <v>15</v>
      </c>
      <c r="B1362" s="259"/>
      <c r="C1362" s="259"/>
      <c r="D1362" s="259"/>
      <c r="E1362" s="259"/>
      <c r="F1362" s="127" t="s">
        <v>1503</v>
      </c>
      <c r="G1362" s="99">
        <v>6448.73</v>
      </c>
      <c r="H1362" s="99">
        <v>722.27</v>
      </c>
      <c r="I1362" s="99">
        <f t="shared" si="361"/>
        <v>7171</v>
      </c>
      <c r="J1362" s="71"/>
      <c r="K1362" s="71"/>
      <c r="L1362" s="153">
        <f t="shared" si="363"/>
        <v>0</v>
      </c>
      <c r="M1362" s="153">
        <f t="shared" si="364"/>
        <v>6448.73</v>
      </c>
      <c r="N1362" s="153">
        <f t="shared" si="365"/>
        <v>722.27</v>
      </c>
      <c r="O1362" s="153">
        <f t="shared" si="366"/>
        <v>7171</v>
      </c>
      <c r="P1362" s="99"/>
      <c r="Q1362" s="99"/>
      <c r="R1362" s="153">
        <f t="shared" si="367"/>
        <v>0</v>
      </c>
      <c r="S1362" s="119">
        <f t="shared" si="368"/>
        <v>6448.73</v>
      </c>
      <c r="T1362" s="119">
        <f t="shared" si="369"/>
        <v>722.27</v>
      </c>
      <c r="U1362" s="154">
        <f t="shared" si="370"/>
        <v>7171</v>
      </c>
      <c r="V1362" s="68"/>
    </row>
    <row r="1363" spans="1:22" s="46" customFormat="1" ht="15.75" x14ac:dyDescent="0.25">
      <c r="A1363" s="104">
        <v>16</v>
      </c>
      <c r="B1363" s="260"/>
      <c r="C1363" s="260"/>
      <c r="D1363" s="260"/>
      <c r="E1363" s="260"/>
      <c r="F1363" s="127" t="s">
        <v>1504</v>
      </c>
      <c r="G1363" s="99">
        <v>12236.079999999998</v>
      </c>
      <c r="H1363" s="99">
        <v>3359.92</v>
      </c>
      <c r="I1363" s="99">
        <f t="shared" ref="I1363:I1374" si="373">+G1363+H1363</f>
        <v>15595.999999999998</v>
      </c>
      <c r="J1363" s="71"/>
      <c r="K1363" s="71"/>
      <c r="L1363" s="153">
        <f t="shared" si="363"/>
        <v>0</v>
      </c>
      <c r="M1363" s="153">
        <f t="shared" si="364"/>
        <v>12236.079999999998</v>
      </c>
      <c r="N1363" s="153">
        <f t="shared" si="365"/>
        <v>3359.92</v>
      </c>
      <c r="O1363" s="153">
        <f t="shared" si="366"/>
        <v>15595.999999999998</v>
      </c>
      <c r="P1363" s="99"/>
      <c r="Q1363" s="99"/>
      <c r="R1363" s="153">
        <f t="shared" si="367"/>
        <v>0</v>
      </c>
      <c r="S1363" s="119">
        <f t="shared" si="368"/>
        <v>12236.079999999998</v>
      </c>
      <c r="T1363" s="119">
        <f t="shared" si="369"/>
        <v>3359.92</v>
      </c>
      <c r="U1363" s="154">
        <f t="shared" si="370"/>
        <v>15595.999999999998</v>
      </c>
      <c r="V1363" s="68"/>
    </row>
    <row r="1364" spans="1:22" s="162" customFormat="1" ht="15.75" x14ac:dyDescent="0.25">
      <c r="A1364" s="290" t="s">
        <v>43</v>
      </c>
      <c r="B1364" s="291"/>
      <c r="C1364" s="291"/>
      <c r="D1364" s="291"/>
      <c r="E1364" s="292"/>
      <c r="F1364" s="143">
        <f>A1363</f>
        <v>16</v>
      </c>
      <c r="G1364" s="160">
        <f>SUM(G1348:G1363)</f>
        <v>260120.51999999996</v>
      </c>
      <c r="H1364" s="160">
        <f t="shared" ref="H1364:U1364" si="374">SUM(H1348:H1363)</f>
        <v>27956.480000000003</v>
      </c>
      <c r="I1364" s="160">
        <f t="shared" si="374"/>
        <v>288076.99999999994</v>
      </c>
      <c r="J1364" s="160">
        <f t="shared" si="374"/>
        <v>0</v>
      </c>
      <c r="K1364" s="160">
        <f t="shared" si="374"/>
        <v>0</v>
      </c>
      <c r="L1364" s="160">
        <f t="shared" si="374"/>
        <v>0</v>
      </c>
      <c r="M1364" s="160">
        <f t="shared" si="374"/>
        <v>260120.51999999996</v>
      </c>
      <c r="N1364" s="160">
        <f t="shared" si="374"/>
        <v>27956.480000000003</v>
      </c>
      <c r="O1364" s="160">
        <f t="shared" si="374"/>
        <v>288076.99999999994</v>
      </c>
      <c r="P1364" s="160">
        <f t="shared" si="374"/>
        <v>0</v>
      </c>
      <c r="Q1364" s="160">
        <f t="shared" si="374"/>
        <v>0</v>
      </c>
      <c r="R1364" s="160">
        <f t="shared" si="374"/>
        <v>0</v>
      </c>
      <c r="S1364" s="160">
        <f t="shared" si="374"/>
        <v>260120.51999999996</v>
      </c>
      <c r="T1364" s="160">
        <f t="shared" si="374"/>
        <v>27956.480000000003</v>
      </c>
      <c r="U1364" s="160">
        <f t="shared" si="374"/>
        <v>288076.99999999994</v>
      </c>
      <c r="V1364" s="161"/>
    </row>
    <row r="1365" spans="1:22" s="46" customFormat="1" ht="15.75" x14ac:dyDescent="0.25">
      <c r="A1365" s="104">
        <v>1</v>
      </c>
      <c r="B1365" s="258" t="s">
        <v>1216</v>
      </c>
      <c r="C1365" s="258" t="s">
        <v>1217</v>
      </c>
      <c r="D1365" s="258" t="s">
        <v>1217</v>
      </c>
      <c r="E1365" s="258" t="s">
        <v>5582</v>
      </c>
      <c r="F1365" s="127" t="s">
        <v>1505</v>
      </c>
      <c r="G1365" s="99">
        <v>0</v>
      </c>
      <c r="H1365" s="99">
        <v>0</v>
      </c>
      <c r="I1365" s="99">
        <f t="shared" si="373"/>
        <v>0</v>
      </c>
      <c r="J1365" s="71"/>
      <c r="K1365" s="71"/>
      <c r="L1365" s="153">
        <f t="shared" si="363"/>
        <v>0</v>
      </c>
      <c r="M1365" s="153">
        <f t="shared" si="364"/>
        <v>0</v>
      </c>
      <c r="N1365" s="153">
        <f t="shared" si="365"/>
        <v>0</v>
      </c>
      <c r="O1365" s="153">
        <f t="shared" si="366"/>
        <v>0</v>
      </c>
      <c r="P1365" s="99"/>
      <c r="Q1365" s="99"/>
      <c r="R1365" s="153">
        <f t="shared" si="367"/>
        <v>0</v>
      </c>
      <c r="S1365" s="119">
        <f t="shared" si="368"/>
        <v>0</v>
      </c>
      <c r="T1365" s="119">
        <f t="shared" si="369"/>
        <v>0</v>
      </c>
      <c r="U1365" s="154">
        <f t="shared" si="370"/>
        <v>0</v>
      </c>
      <c r="V1365" s="68"/>
    </row>
    <row r="1366" spans="1:22" s="46" customFormat="1" ht="15.75" x14ac:dyDescent="0.25">
      <c r="A1366" s="104">
        <v>2</v>
      </c>
      <c r="B1366" s="259"/>
      <c r="C1366" s="259"/>
      <c r="D1366" s="259"/>
      <c r="E1366" s="259"/>
      <c r="F1366" s="127" t="s">
        <v>1506</v>
      </c>
      <c r="G1366" s="99">
        <v>0</v>
      </c>
      <c r="H1366" s="99">
        <v>0</v>
      </c>
      <c r="I1366" s="99">
        <f t="shared" si="373"/>
        <v>0</v>
      </c>
      <c r="J1366" s="71"/>
      <c r="K1366" s="71"/>
      <c r="L1366" s="153">
        <f t="shared" si="363"/>
        <v>0</v>
      </c>
      <c r="M1366" s="153">
        <f t="shared" si="364"/>
        <v>0</v>
      </c>
      <c r="N1366" s="153">
        <f t="shared" si="365"/>
        <v>0</v>
      </c>
      <c r="O1366" s="153">
        <f t="shared" si="366"/>
        <v>0</v>
      </c>
      <c r="P1366" s="99"/>
      <c r="Q1366" s="99"/>
      <c r="R1366" s="153">
        <f t="shared" si="367"/>
        <v>0</v>
      </c>
      <c r="S1366" s="119">
        <f t="shared" si="368"/>
        <v>0</v>
      </c>
      <c r="T1366" s="119">
        <f t="shared" si="369"/>
        <v>0</v>
      </c>
      <c r="U1366" s="154">
        <f t="shared" si="370"/>
        <v>0</v>
      </c>
      <c r="V1366" s="68"/>
    </row>
    <row r="1367" spans="1:22" s="46" customFormat="1" ht="15.75" x14ac:dyDescent="0.25">
      <c r="A1367" s="104">
        <v>3</v>
      </c>
      <c r="B1367" s="259"/>
      <c r="C1367" s="259"/>
      <c r="D1367" s="259"/>
      <c r="E1367" s="259"/>
      <c r="F1367" s="127" t="s">
        <v>1507</v>
      </c>
      <c r="G1367" s="99">
        <v>0</v>
      </c>
      <c r="H1367" s="99">
        <v>0</v>
      </c>
      <c r="I1367" s="99">
        <f t="shared" si="373"/>
        <v>0</v>
      </c>
      <c r="J1367" s="71"/>
      <c r="K1367" s="71"/>
      <c r="L1367" s="153">
        <f t="shared" si="363"/>
        <v>0</v>
      </c>
      <c r="M1367" s="153">
        <f t="shared" si="364"/>
        <v>0</v>
      </c>
      <c r="N1367" s="153">
        <f t="shared" si="365"/>
        <v>0</v>
      </c>
      <c r="O1367" s="153">
        <f t="shared" si="366"/>
        <v>0</v>
      </c>
      <c r="P1367" s="99"/>
      <c r="Q1367" s="99"/>
      <c r="R1367" s="153">
        <f t="shared" si="367"/>
        <v>0</v>
      </c>
      <c r="S1367" s="119">
        <f t="shared" si="368"/>
        <v>0</v>
      </c>
      <c r="T1367" s="119">
        <f t="shared" si="369"/>
        <v>0</v>
      </c>
      <c r="U1367" s="154">
        <f t="shared" si="370"/>
        <v>0</v>
      </c>
      <c r="V1367" s="68"/>
    </row>
    <row r="1368" spans="1:22" s="46" customFormat="1" ht="15.75" x14ac:dyDescent="0.25">
      <c r="A1368" s="104">
        <v>4</v>
      </c>
      <c r="B1368" s="259"/>
      <c r="C1368" s="259"/>
      <c r="D1368" s="259"/>
      <c r="E1368" s="259"/>
      <c r="F1368" s="127" t="s">
        <v>1508</v>
      </c>
      <c r="G1368" s="99">
        <v>4245.3300000000017</v>
      </c>
      <c r="H1368" s="99">
        <v>426.66999999999985</v>
      </c>
      <c r="I1368" s="99">
        <f t="shared" si="373"/>
        <v>4672.0000000000018</v>
      </c>
      <c r="J1368" s="71"/>
      <c r="K1368" s="71"/>
      <c r="L1368" s="153">
        <f t="shared" si="363"/>
        <v>0</v>
      </c>
      <c r="M1368" s="153">
        <f t="shared" si="364"/>
        <v>4245.3300000000017</v>
      </c>
      <c r="N1368" s="153">
        <f t="shared" si="365"/>
        <v>426.66999999999985</v>
      </c>
      <c r="O1368" s="153">
        <f t="shared" si="366"/>
        <v>4672.0000000000018</v>
      </c>
      <c r="P1368" s="99"/>
      <c r="Q1368" s="99"/>
      <c r="R1368" s="153">
        <f t="shared" si="367"/>
        <v>0</v>
      </c>
      <c r="S1368" s="119">
        <f t="shared" si="368"/>
        <v>4245.3300000000017</v>
      </c>
      <c r="T1368" s="119">
        <f t="shared" si="369"/>
        <v>426.66999999999985</v>
      </c>
      <c r="U1368" s="154">
        <f t="shared" si="370"/>
        <v>4672.0000000000018</v>
      </c>
      <c r="V1368" s="68"/>
    </row>
    <row r="1369" spans="1:22" s="46" customFormat="1" ht="15.75" x14ac:dyDescent="0.25">
      <c r="A1369" s="104">
        <v>5</v>
      </c>
      <c r="B1369" s="259"/>
      <c r="C1369" s="259"/>
      <c r="D1369" s="259"/>
      <c r="E1369" s="259"/>
      <c r="F1369" s="127" t="s">
        <v>1509</v>
      </c>
      <c r="G1369" s="99">
        <v>2657.119999999999</v>
      </c>
      <c r="H1369" s="99">
        <v>105.88</v>
      </c>
      <c r="I1369" s="99">
        <f t="shared" si="373"/>
        <v>2762.9999999999991</v>
      </c>
      <c r="J1369" s="71"/>
      <c r="K1369" s="71"/>
      <c r="L1369" s="153">
        <f t="shared" si="363"/>
        <v>0</v>
      </c>
      <c r="M1369" s="153">
        <f t="shared" si="364"/>
        <v>2657.119999999999</v>
      </c>
      <c r="N1369" s="153">
        <f t="shared" si="365"/>
        <v>105.88</v>
      </c>
      <c r="O1369" s="153">
        <f t="shared" si="366"/>
        <v>2762.9999999999991</v>
      </c>
      <c r="P1369" s="99"/>
      <c r="Q1369" s="99"/>
      <c r="R1369" s="153">
        <f t="shared" si="367"/>
        <v>0</v>
      </c>
      <c r="S1369" s="119">
        <f t="shared" si="368"/>
        <v>2657.119999999999</v>
      </c>
      <c r="T1369" s="119">
        <f t="shared" si="369"/>
        <v>105.88</v>
      </c>
      <c r="U1369" s="154">
        <f t="shared" si="370"/>
        <v>2762.9999999999991</v>
      </c>
      <c r="V1369" s="68"/>
    </row>
    <row r="1370" spans="1:22" s="46" customFormat="1" ht="15.75" x14ac:dyDescent="0.25">
      <c r="A1370" s="104">
        <v>6</v>
      </c>
      <c r="B1370" s="259"/>
      <c r="C1370" s="259"/>
      <c r="D1370" s="259"/>
      <c r="E1370" s="259"/>
      <c r="F1370" s="127" t="s">
        <v>1510</v>
      </c>
      <c r="G1370" s="99">
        <v>104271.7</v>
      </c>
      <c r="H1370" s="99">
        <v>875.3</v>
      </c>
      <c r="I1370" s="99">
        <f t="shared" si="373"/>
        <v>105147</v>
      </c>
      <c r="J1370" s="71"/>
      <c r="K1370" s="71"/>
      <c r="L1370" s="153">
        <f t="shared" si="363"/>
        <v>0</v>
      </c>
      <c r="M1370" s="153">
        <f t="shared" si="364"/>
        <v>104271.7</v>
      </c>
      <c r="N1370" s="153">
        <f t="shared" si="365"/>
        <v>875.3</v>
      </c>
      <c r="O1370" s="153">
        <f t="shared" si="366"/>
        <v>105147</v>
      </c>
      <c r="P1370" s="99"/>
      <c r="Q1370" s="99"/>
      <c r="R1370" s="153">
        <f t="shared" si="367"/>
        <v>0</v>
      </c>
      <c r="S1370" s="119">
        <f t="shared" si="368"/>
        <v>104271.7</v>
      </c>
      <c r="T1370" s="119">
        <f t="shared" si="369"/>
        <v>875.3</v>
      </c>
      <c r="U1370" s="154">
        <f t="shared" si="370"/>
        <v>105147</v>
      </c>
      <c r="V1370" s="68"/>
    </row>
    <row r="1371" spans="1:22" s="46" customFormat="1" ht="15.75" x14ac:dyDescent="0.25">
      <c r="A1371" s="104">
        <v>7</v>
      </c>
      <c r="B1371" s="259"/>
      <c r="C1371" s="259"/>
      <c r="D1371" s="259"/>
      <c r="E1371" s="259"/>
      <c r="F1371" s="127" t="s">
        <v>1511</v>
      </c>
      <c r="G1371" s="99">
        <v>2598.9399999999987</v>
      </c>
      <c r="H1371" s="99">
        <v>274.05999999999995</v>
      </c>
      <c r="I1371" s="99">
        <f t="shared" si="373"/>
        <v>2872.9999999999986</v>
      </c>
      <c r="J1371" s="71"/>
      <c r="K1371" s="71"/>
      <c r="L1371" s="153">
        <f t="shared" si="363"/>
        <v>0</v>
      </c>
      <c r="M1371" s="153">
        <f t="shared" si="364"/>
        <v>2598.9399999999987</v>
      </c>
      <c r="N1371" s="153">
        <f t="shared" si="365"/>
        <v>274.05999999999995</v>
      </c>
      <c r="O1371" s="153">
        <f t="shared" si="366"/>
        <v>2872.9999999999986</v>
      </c>
      <c r="P1371" s="99"/>
      <c r="Q1371" s="99"/>
      <c r="R1371" s="153">
        <f t="shared" si="367"/>
        <v>0</v>
      </c>
      <c r="S1371" s="119">
        <f t="shared" si="368"/>
        <v>2598.9399999999987</v>
      </c>
      <c r="T1371" s="119">
        <f t="shared" si="369"/>
        <v>274.05999999999995</v>
      </c>
      <c r="U1371" s="154">
        <f t="shared" si="370"/>
        <v>2872.9999999999986</v>
      </c>
      <c r="V1371" s="68"/>
    </row>
    <row r="1372" spans="1:22" s="46" customFormat="1" ht="15.75" x14ac:dyDescent="0.25">
      <c r="A1372" s="104">
        <v>8</v>
      </c>
      <c r="B1372" s="259"/>
      <c r="C1372" s="259"/>
      <c r="D1372" s="259"/>
      <c r="E1372" s="259"/>
      <c r="F1372" s="127" t="s">
        <v>1512</v>
      </c>
      <c r="G1372" s="99">
        <v>-75537.609999999986</v>
      </c>
      <c r="H1372" s="99">
        <v>1447.6100000000001</v>
      </c>
      <c r="I1372" s="99">
        <f t="shared" si="373"/>
        <v>-74089.999999999985</v>
      </c>
      <c r="J1372" s="71"/>
      <c r="K1372" s="71"/>
      <c r="L1372" s="153">
        <f t="shared" si="363"/>
        <v>0</v>
      </c>
      <c r="M1372" s="153">
        <f t="shared" si="364"/>
        <v>-75537.609999999986</v>
      </c>
      <c r="N1372" s="153">
        <f t="shared" si="365"/>
        <v>1447.6100000000001</v>
      </c>
      <c r="O1372" s="153">
        <f t="shared" si="366"/>
        <v>-74089.999999999985</v>
      </c>
      <c r="P1372" s="99"/>
      <c r="Q1372" s="99"/>
      <c r="R1372" s="153">
        <f t="shared" si="367"/>
        <v>0</v>
      </c>
      <c r="S1372" s="119">
        <f t="shared" si="368"/>
        <v>-75537.609999999986</v>
      </c>
      <c r="T1372" s="119">
        <f t="shared" si="369"/>
        <v>1447.6100000000001</v>
      </c>
      <c r="U1372" s="154">
        <f t="shared" si="370"/>
        <v>-74089.999999999985</v>
      </c>
      <c r="V1372" s="68"/>
    </row>
    <row r="1373" spans="1:22" s="46" customFormat="1" ht="15.75" x14ac:dyDescent="0.25">
      <c r="A1373" s="104">
        <v>9</v>
      </c>
      <c r="B1373" s="259"/>
      <c r="C1373" s="259"/>
      <c r="D1373" s="259"/>
      <c r="E1373" s="259"/>
      <c r="F1373" s="127" t="s">
        <v>1513</v>
      </c>
      <c r="G1373" s="99">
        <v>12485.999999999998</v>
      </c>
      <c r="H1373" s="99">
        <v>117</v>
      </c>
      <c r="I1373" s="99">
        <f t="shared" si="373"/>
        <v>12602.999999999998</v>
      </c>
      <c r="J1373" s="71"/>
      <c r="K1373" s="71"/>
      <c r="L1373" s="153">
        <f t="shared" si="363"/>
        <v>0</v>
      </c>
      <c r="M1373" s="153">
        <f t="shared" si="364"/>
        <v>12485.999999999998</v>
      </c>
      <c r="N1373" s="153">
        <f t="shared" si="365"/>
        <v>117</v>
      </c>
      <c r="O1373" s="153">
        <f t="shared" si="366"/>
        <v>12602.999999999998</v>
      </c>
      <c r="P1373" s="99"/>
      <c r="Q1373" s="99"/>
      <c r="R1373" s="153">
        <f t="shared" si="367"/>
        <v>0</v>
      </c>
      <c r="S1373" s="119">
        <f t="shared" si="368"/>
        <v>12485.999999999998</v>
      </c>
      <c r="T1373" s="119">
        <f t="shared" si="369"/>
        <v>117</v>
      </c>
      <c r="U1373" s="154">
        <f t="shared" si="370"/>
        <v>12602.999999999998</v>
      </c>
      <c r="V1373" s="68"/>
    </row>
    <row r="1374" spans="1:22" s="46" customFormat="1" ht="15.75" x14ac:dyDescent="0.25">
      <c r="A1374" s="104">
        <v>10</v>
      </c>
      <c r="B1374" s="260"/>
      <c r="C1374" s="260"/>
      <c r="D1374" s="260"/>
      <c r="E1374" s="260"/>
      <c r="F1374" s="127" t="s">
        <v>1514</v>
      </c>
      <c r="G1374" s="99">
        <v>17034.98</v>
      </c>
      <c r="H1374" s="99">
        <v>30.02</v>
      </c>
      <c r="I1374" s="99">
        <f t="shared" si="373"/>
        <v>17065</v>
      </c>
      <c r="J1374" s="71"/>
      <c r="K1374" s="71"/>
      <c r="L1374" s="153">
        <f t="shared" si="363"/>
        <v>0</v>
      </c>
      <c r="M1374" s="153">
        <f t="shared" si="364"/>
        <v>17034.98</v>
      </c>
      <c r="N1374" s="153">
        <f t="shared" si="365"/>
        <v>30.02</v>
      </c>
      <c r="O1374" s="153">
        <f t="shared" si="366"/>
        <v>17065</v>
      </c>
      <c r="P1374" s="99"/>
      <c r="Q1374" s="99"/>
      <c r="R1374" s="153">
        <f t="shared" si="367"/>
        <v>0</v>
      </c>
      <c r="S1374" s="119">
        <f t="shared" si="368"/>
        <v>17034.98</v>
      </c>
      <c r="T1374" s="119">
        <f t="shared" si="369"/>
        <v>30.02</v>
      </c>
      <c r="U1374" s="154">
        <f t="shared" si="370"/>
        <v>17065</v>
      </c>
      <c r="V1374" s="68"/>
    </row>
    <row r="1375" spans="1:22" s="162" customFormat="1" ht="15.75" x14ac:dyDescent="0.25">
      <c r="A1375" s="311" t="s">
        <v>43</v>
      </c>
      <c r="B1375" s="311"/>
      <c r="C1375" s="311"/>
      <c r="D1375" s="311"/>
      <c r="E1375" s="311"/>
      <c r="F1375" s="143">
        <f>A1374</f>
        <v>10</v>
      </c>
      <c r="G1375" s="160">
        <f>SUM(G1365:G1374)</f>
        <v>67756.460000000006</v>
      </c>
      <c r="H1375" s="160">
        <f t="shared" ref="H1375:U1375" si="375">SUM(H1365:H1374)</f>
        <v>3276.54</v>
      </c>
      <c r="I1375" s="160">
        <f t="shared" si="375"/>
        <v>71033.000000000015</v>
      </c>
      <c r="J1375" s="160">
        <f t="shared" si="375"/>
        <v>0</v>
      </c>
      <c r="K1375" s="160">
        <f t="shared" si="375"/>
        <v>0</v>
      </c>
      <c r="L1375" s="160">
        <f t="shared" si="375"/>
        <v>0</v>
      </c>
      <c r="M1375" s="160">
        <f t="shared" si="375"/>
        <v>67756.460000000006</v>
      </c>
      <c r="N1375" s="160">
        <f t="shared" si="375"/>
        <v>3276.54</v>
      </c>
      <c r="O1375" s="160">
        <f t="shared" si="375"/>
        <v>71033.000000000015</v>
      </c>
      <c r="P1375" s="160">
        <f t="shared" si="375"/>
        <v>0</v>
      </c>
      <c r="Q1375" s="160">
        <f t="shared" si="375"/>
        <v>0</v>
      </c>
      <c r="R1375" s="160">
        <f t="shared" si="375"/>
        <v>0</v>
      </c>
      <c r="S1375" s="160">
        <f t="shared" si="375"/>
        <v>67756.460000000006</v>
      </c>
      <c r="T1375" s="160">
        <f t="shared" si="375"/>
        <v>3276.54</v>
      </c>
      <c r="U1375" s="160">
        <f t="shared" si="375"/>
        <v>71033.000000000015</v>
      </c>
      <c r="V1375" s="164"/>
    </row>
    <row r="1376" spans="1:22" s="162" customFormat="1" ht="15.75" x14ac:dyDescent="0.25">
      <c r="A1376" s="312" t="s">
        <v>1515</v>
      </c>
      <c r="B1376" s="312"/>
      <c r="C1376" s="312"/>
      <c r="D1376" s="312"/>
      <c r="E1376" s="312"/>
      <c r="F1376" s="144">
        <f>F1375+F1364+F1347+F1336+F1316+F1293+F1277+F1261+F1241+F1217+F1201+F1186+F1167+F1127+F1104+F1092+F1074+F1048</f>
        <v>316</v>
      </c>
      <c r="G1376" s="103">
        <f>G1375+G1364+G1347+G1336+G1316+G1293+G1277+G1261+G1241+G1217+G1201+G1186+G1167+G1127+G1104+G1092+G1074+G1048</f>
        <v>4216167.79</v>
      </c>
      <c r="H1376" s="103">
        <f t="shared" ref="H1376:U1376" si="376">H1375+H1364+H1347+H1336+H1316+H1293+H1277+H1261+H1241+H1217+H1201+H1186+H1167+H1127+H1104+H1092+H1074+H1048</f>
        <v>573472.21000000008</v>
      </c>
      <c r="I1376" s="103">
        <f t="shared" si="376"/>
        <v>4789640</v>
      </c>
      <c r="J1376" s="103">
        <f t="shared" si="376"/>
        <v>0</v>
      </c>
      <c r="K1376" s="103">
        <f t="shared" si="376"/>
        <v>0</v>
      </c>
      <c r="L1376" s="103">
        <f t="shared" si="376"/>
        <v>0</v>
      </c>
      <c r="M1376" s="103">
        <f t="shared" si="376"/>
        <v>4216167.79</v>
      </c>
      <c r="N1376" s="103">
        <f t="shared" si="376"/>
        <v>573472.21000000008</v>
      </c>
      <c r="O1376" s="103">
        <f t="shared" si="376"/>
        <v>4789640</v>
      </c>
      <c r="P1376" s="103">
        <f t="shared" si="376"/>
        <v>0</v>
      </c>
      <c r="Q1376" s="103">
        <f t="shared" si="376"/>
        <v>0</v>
      </c>
      <c r="R1376" s="103">
        <f t="shared" si="376"/>
        <v>0</v>
      </c>
      <c r="S1376" s="103">
        <f t="shared" si="376"/>
        <v>4216167.79</v>
      </c>
      <c r="T1376" s="103">
        <f t="shared" si="376"/>
        <v>573472.21000000008</v>
      </c>
      <c r="U1376" s="103">
        <f t="shared" si="376"/>
        <v>4789640</v>
      </c>
      <c r="V1376" s="83"/>
    </row>
    <row r="1377" spans="1:22" ht="15.75" x14ac:dyDescent="0.25">
      <c r="A1377" s="121"/>
      <c r="B1377" s="121"/>
      <c r="C1377" s="121"/>
      <c r="D1377" s="121"/>
      <c r="E1377" s="121"/>
      <c r="F1377" s="114"/>
      <c r="G1377" s="78"/>
      <c r="H1377" s="78"/>
      <c r="I1377" s="78"/>
      <c r="J1377" s="78"/>
      <c r="K1377" s="78"/>
      <c r="L1377" s="153"/>
      <c r="M1377" s="153"/>
      <c r="N1377" s="153"/>
      <c r="O1377" s="153"/>
      <c r="P1377" s="99"/>
      <c r="Q1377" s="99"/>
      <c r="R1377" s="153"/>
      <c r="S1377" s="119"/>
      <c r="T1377" s="119"/>
      <c r="U1377" s="154"/>
      <c r="V1377" s="95"/>
    </row>
    <row r="1378" spans="1:22" s="86" customFormat="1" x14ac:dyDescent="0.25">
      <c r="A1378" s="243" t="s">
        <v>487</v>
      </c>
      <c r="B1378" s="243"/>
      <c r="C1378" s="243"/>
      <c r="D1378" s="243"/>
      <c r="E1378" s="243"/>
      <c r="F1378" s="243"/>
      <c r="G1378" s="80"/>
      <c r="H1378" s="80"/>
      <c r="I1378" s="80"/>
      <c r="J1378" s="80"/>
      <c r="K1378" s="80"/>
      <c r="L1378" s="80"/>
      <c r="M1378" s="80"/>
      <c r="N1378" s="80"/>
      <c r="O1378" s="80"/>
      <c r="P1378" s="80"/>
      <c r="Q1378" s="80"/>
      <c r="R1378" s="80"/>
      <c r="S1378" s="80"/>
      <c r="T1378" s="80"/>
      <c r="U1378" s="80"/>
      <c r="V1378" s="91"/>
    </row>
    <row r="1379" spans="1:22" s="86" customFormat="1" ht="15.75" x14ac:dyDescent="0.25">
      <c r="A1379" s="71">
        <v>1</v>
      </c>
      <c r="B1379" s="313" t="s">
        <v>1843</v>
      </c>
      <c r="C1379" s="313" t="s">
        <v>1844</v>
      </c>
      <c r="D1379" s="313" t="s">
        <v>1844</v>
      </c>
      <c r="E1379" s="313" t="s">
        <v>5583</v>
      </c>
      <c r="F1379" s="125" t="s">
        <v>1517</v>
      </c>
      <c r="G1379" s="99">
        <v>13905.770000000002</v>
      </c>
      <c r="H1379" s="99">
        <v>7723.2300000000005</v>
      </c>
      <c r="I1379" s="99">
        <f>+G1379+H1379</f>
        <v>21629.000000000004</v>
      </c>
      <c r="J1379" s="96"/>
      <c r="K1379" s="96"/>
      <c r="L1379" s="153">
        <f t="shared" si="363"/>
        <v>0</v>
      </c>
      <c r="M1379" s="153">
        <f t="shared" si="364"/>
        <v>13905.770000000002</v>
      </c>
      <c r="N1379" s="153">
        <f t="shared" si="365"/>
        <v>7723.2300000000005</v>
      </c>
      <c r="O1379" s="153">
        <f t="shared" si="366"/>
        <v>21629.000000000004</v>
      </c>
      <c r="P1379" s="99"/>
      <c r="Q1379" s="99"/>
      <c r="R1379" s="153">
        <f t="shared" si="367"/>
        <v>0</v>
      </c>
      <c r="S1379" s="119">
        <f t="shared" si="368"/>
        <v>13905.770000000002</v>
      </c>
      <c r="T1379" s="119">
        <f t="shared" si="369"/>
        <v>7723.2300000000005</v>
      </c>
      <c r="U1379" s="154">
        <f t="shared" si="370"/>
        <v>21629.000000000004</v>
      </c>
      <c r="V1379" s="96"/>
    </row>
    <row r="1380" spans="1:22" s="86" customFormat="1" ht="15.75" x14ac:dyDescent="0.25">
      <c r="A1380" s="71">
        <v>2</v>
      </c>
      <c r="B1380" s="313"/>
      <c r="C1380" s="313"/>
      <c r="D1380" s="313"/>
      <c r="E1380" s="313"/>
      <c r="F1380" s="125" t="s">
        <v>1518</v>
      </c>
      <c r="G1380" s="99">
        <v>72625.87000000001</v>
      </c>
      <c r="H1380" s="99">
        <v>37498.129999999997</v>
      </c>
      <c r="I1380" s="99">
        <f t="shared" ref="I1380:I1443" si="377">+G1380+H1380</f>
        <v>110124</v>
      </c>
      <c r="J1380" s="96"/>
      <c r="K1380" s="96"/>
      <c r="L1380" s="153">
        <f t="shared" si="363"/>
        <v>0</v>
      </c>
      <c r="M1380" s="153">
        <f t="shared" si="364"/>
        <v>72625.87000000001</v>
      </c>
      <c r="N1380" s="153">
        <f t="shared" si="365"/>
        <v>37498.129999999997</v>
      </c>
      <c r="O1380" s="153">
        <f t="shared" si="366"/>
        <v>110124</v>
      </c>
      <c r="P1380" s="99"/>
      <c r="Q1380" s="99"/>
      <c r="R1380" s="153">
        <f t="shared" si="367"/>
        <v>0</v>
      </c>
      <c r="S1380" s="119">
        <f t="shared" si="368"/>
        <v>72625.87000000001</v>
      </c>
      <c r="T1380" s="119">
        <f t="shared" si="369"/>
        <v>37498.129999999997</v>
      </c>
      <c r="U1380" s="154">
        <f t="shared" si="370"/>
        <v>110124</v>
      </c>
      <c r="V1380" s="96"/>
    </row>
    <row r="1381" spans="1:22" s="86" customFormat="1" ht="15.75" x14ac:dyDescent="0.25">
      <c r="A1381" s="71">
        <v>3</v>
      </c>
      <c r="B1381" s="313"/>
      <c r="C1381" s="313"/>
      <c r="D1381" s="313"/>
      <c r="E1381" s="313"/>
      <c r="F1381" s="125" t="s">
        <v>1519</v>
      </c>
      <c r="G1381" s="99">
        <v>30657.859999999997</v>
      </c>
      <c r="H1381" s="99">
        <v>9212.14</v>
      </c>
      <c r="I1381" s="99">
        <f t="shared" si="377"/>
        <v>39870</v>
      </c>
      <c r="J1381" s="96"/>
      <c r="K1381" s="96"/>
      <c r="L1381" s="153">
        <f t="shared" si="363"/>
        <v>0</v>
      </c>
      <c r="M1381" s="153">
        <f t="shared" si="364"/>
        <v>30657.859999999997</v>
      </c>
      <c r="N1381" s="153">
        <f t="shared" si="365"/>
        <v>9212.14</v>
      </c>
      <c r="O1381" s="153">
        <f t="shared" si="366"/>
        <v>39870</v>
      </c>
      <c r="P1381" s="99"/>
      <c r="Q1381" s="99"/>
      <c r="R1381" s="153">
        <f t="shared" si="367"/>
        <v>0</v>
      </c>
      <c r="S1381" s="119">
        <f t="shared" si="368"/>
        <v>30657.859999999997</v>
      </c>
      <c r="T1381" s="119">
        <f t="shared" si="369"/>
        <v>9212.14</v>
      </c>
      <c r="U1381" s="154">
        <f t="shared" si="370"/>
        <v>39870</v>
      </c>
      <c r="V1381" s="96"/>
    </row>
    <row r="1382" spans="1:22" s="86" customFormat="1" ht="15.75" x14ac:dyDescent="0.25">
      <c r="A1382" s="71">
        <v>4</v>
      </c>
      <c r="B1382" s="313"/>
      <c r="C1382" s="313"/>
      <c r="D1382" s="313"/>
      <c r="E1382" s="313"/>
      <c r="F1382" s="125" t="s">
        <v>1520</v>
      </c>
      <c r="G1382" s="99">
        <v>44625.340000000004</v>
      </c>
      <c r="H1382" s="99">
        <v>17685.659999999996</v>
      </c>
      <c r="I1382" s="99">
        <f t="shared" si="377"/>
        <v>62311</v>
      </c>
      <c r="J1382" s="96"/>
      <c r="K1382" s="96"/>
      <c r="L1382" s="153">
        <f t="shared" ref="L1382:L1446" si="378">J1382+K1382</f>
        <v>0</v>
      </c>
      <c r="M1382" s="153">
        <f t="shared" ref="M1382:M1446" si="379">G1382+J1382</f>
        <v>44625.340000000004</v>
      </c>
      <c r="N1382" s="153">
        <f t="shared" ref="N1382:N1446" si="380">H1382+K1382</f>
        <v>17685.659999999996</v>
      </c>
      <c r="O1382" s="153">
        <f t="shared" ref="O1382:O1446" si="381">I1382+L1382</f>
        <v>62311</v>
      </c>
      <c r="P1382" s="99"/>
      <c r="Q1382" s="99"/>
      <c r="R1382" s="153">
        <f t="shared" ref="R1382:R1446" si="382">P1382+Q1382</f>
        <v>0</v>
      </c>
      <c r="S1382" s="119">
        <f t="shared" ref="S1382:S1446" si="383">M1382-P1382</f>
        <v>44625.340000000004</v>
      </c>
      <c r="T1382" s="119">
        <f t="shared" ref="T1382:T1446" si="384">N1382-Q1382</f>
        <v>17685.659999999996</v>
      </c>
      <c r="U1382" s="154">
        <f t="shared" ref="U1382:U1446" si="385">O1382-R1382</f>
        <v>62311</v>
      </c>
      <c r="V1382" s="96"/>
    </row>
    <row r="1383" spans="1:22" s="86" customFormat="1" ht="15.75" x14ac:dyDescent="0.25">
      <c r="A1383" s="71">
        <v>5</v>
      </c>
      <c r="B1383" s="313"/>
      <c r="C1383" s="313"/>
      <c r="D1383" s="313"/>
      <c r="E1383" s="313"/>
      <c r="F1383" s="125" t="s">
        <v>1521</v>
      </c>
      <c r="G1383" s="99">
        <v>46669.41</v>
      </c>
      <c r="H1383" s="99">
        <v>16931.59</v>
      </c>
      <c r="I1383" s="99">
        <f t="shared" si="377"/>
        <v>63601</v>
      </c>
      <c r="J1383" s="96"/>
      <c r="K1383" s="96"/>
      <c r="L1383" s="153">
        <f t="shared" si="378"/>
        <v>0</v>
      </c>
      <c r="M1383" s="153">
        <f t="shared" si="379"/>
        <v>46669.41</v>
      </c>
      <c r="N1383" s="153">
        <f t="shared" si="380"/>
        <v>16931.59</v>
      </c>
      <c r="O1383" s="153">
        <f t="shared" si="381"/>
        <v>63601</v>
      </c>
      <c r="P1383" s="99"/>
      <c r="Q1383" s="99"/>
      <c r="R1383" s="153">
        <f t="shared" si="382"/>
        <v>0</v>
      </c>
      <c r="S1383" s="119">
        <f t="shared" si="383"/>
        <v>46669.41</v>
      </c>
      <c r="T1383" s="119">
        <f t="shared" si="384"/>
        <v>16931.59</v>
      </c>
      <c r="U1383" s="154">
        <f t="shared" si="385"/>
        <v>63601</v>
      </c>
      <c r="V1383" s="96"/>
    </row>
    <row r="1384" spans="1:22" s="86" customFormat="1" ht="15.75" x14ac:dyDescent="0.25">
      <c r="A1384" s="71">
        <v>6</v>
      </c>
      <c r="B1384" s="313"/>
      <c r="C1384" s="313"/>
      <c r="D1384" s="313"/>
      <c r="E1384" s="313"/>
      <c r="F1384" s="125" t="s">
        <v>1522</v>
      </c>
      <c r="G1384" s="99">
        <v>13459.82</v>
      </c>
      <c r="H1384" s="99">
        <v>5298.1799999999994</v>
      </c>
      <c r="I1384" s="99">
        <f t="shared" si="377"/>
        <v>18758</v>
      </c>
      <c r="J1384" s="96"/>
      <c r="K1384" s="96"/>
      <c r="L1384" s="153">
        <f t="shared" si="378"/>
        <v>0</v>
      </c>
      <c r="M1384" s="153">
        <f t="shared" si="379"/>
        <v>13459.82</v>
      </c>
      <c r="N1384" s="153">
        <f t="shared" si="380"/>
        <v>5298.1799999999994</v>
      </c>
      <c r="O1384" s="153">
        <f t="shared" si="381"/>
        <v>18758</v>
      </c>
      <c r="P1384" s="99"/>
      <c r="Q1384" s="99"/>
      <c r="R1384" s="153">
        <f t="shared" si="382"/>
        <v>0</v>
      </c>
      <c r="S1384" s="119">
        <f t="shared" si="383"/>
        <v>13459.82</v>
      </c>
      <c r="T1384" s="119">
        <f t="shared" si="384"/>
        <v>5298.1799999999994</v>
      </c>
      <c r="U1384" s="154">
        <f t="shared" si="385"/>
        <v>18758</v>
      </c>
      <c r="V1384" s="96"/>
    </row>
    <row r="1385" spans="1:22" s="86" customFormat="1" ht="15.75" x14ac:dyDescent="0.25">
      <c r="A1385" s="71">
        <v>7</v>
      </c>
      <c r="B1385" s="313"/>
      <c r="C1385" s="313"/>
      <c r="D1385" s="313"/>
      <c r="E1385" s="313"/>
      <c r="F1385" s="125" t="s">
        <v>1523</v>
      </c>
      <c r="G1385" s="99">
        <v>26152.959999999999</v>
      </c>
      <c r="H1385" s="99">
        <v>8180.0399999999991</v>
      </c>
      <c r="I1385" s="99">
        <f t="shared" si="377"/>
        <v>34333</v>
      </c>
      <c r="J1385" s="96"/>
      <c r="K1385" s="96"/>
      <c r="L1385" s="153">
        <f t="shared" si="378"/>
        <v>0</v>
      </c>
      <c r="M1385" s="153">
        <f t="shared" si="379"/>
        <v>26152.959999999999</v>
      </c>
      <c r="N1385" s="153">
        <f t="shared" si="380"/>
        <v>8180.0399999999991</v>
      </c>
      <c r="O1385" s="153">
        <f t="shared" si="381"/>
        <v>34333</v>
      </c>
      <c r="P1385" s="99"/>
      <c r="Q1385" s="99"/>
      <c r="R1385" s="153">
        <f t="shared" si="382"/>
        <v>0</v>
      </c>
      <c r="S1385" s="119">
        <f t="shared" si="383"/>
        <v>26152.959999999999</v>
      </c>
      <c r="T1385" s="119">
        <f t="shared" si="384"/>
        <v>8180.0399999999991</v>
      </c>
      <c r="U1385" s="154">
        <f t="shared" si="385"/>
        <v>34333</v>
      </c>
      <c r="V1385" s="96"/>
    </row>
    <row r="1386" spans="1:22" s="86" customFormat="1" ht="15.75" x14ac:dyDescent="0.25">
      <c r="A1386" s="71">
        <v>8</v>
      </c>
      <c r="B1386" s="313"/>
      <c r="C1386" s="313"/>
      <c r="D1386" s="313"/>
      <c r="E1386" s="313"/>
      <c r="F1386" s="125" t="s">
        <v>1524</v>
      </c>
      <c r="G1386" s="99">
        <v>20890.410000000003</v>
      </c>
      <c r="H1386" s="99">
        <v>11634.59</v>
      </c>
      <c r="I1386" s="99">
        <f t="shared" si="377"/>
        <v>32525.000000000004</v>
      </c>
      <c r="J1386" s="96"/>
      <c r="K1386" s="96"/>
      <c r="L1386" s="153">
        <f t="shared" si="378"/>
        <v>0</v>
      </c>
      <c r="M1386" s="153">
        <f t="shared" si="379"/>
        <v>20890.410000000003</v>
      </c>
      <c r="N1386" s="153">
        <f t="shared" si="380"/>
        <v>11634.59</v>
      </c>
      <c r="O1386" s="153">
        <f t="shared" si="381"/>
        <v>32525.000000000004</v>
      </c>
      <c r="P1386" s="99"/>
      <c r="Q1386" s="99"/>
      <c r="R1386" s="153">
        <f t="shared" si="382"/>
        <v>0</v>
      </c>
      <c r="S1386" s="119">
        <f t="shared" si="383"/>
        <v>20890.410000000003</v>
      </c>
      <c r="T1386" s="119">
        <f t="shared" si="384"/>
        <v>11634.59</v>
      </c>
      <c r="U1386" s="154">
        <f t="shared" si="385"/>
        <v>32525.000000000004</v>
      </c>
      <c r="V1386" s="96"/>
    </row>
    <row r="1387" spans="1:22" s="86" customFormat="1" ht="15.75" x14ac:dyDescent="0.25">
      <c r="A1387" s="71">
        <v>9</v>
      </c>
      <c r="B1387" s="313"/>
      <c r="C1387" s="313"/>
      <c r="D1387" s="313"/>
      <c r="E1387" s="313"/>
      <c r="F1387" s="125" t="s">
        <v>1525</v>
      </c>
      <c r="G1387" s="99">
        <v>10055.879999999999</v>
      </c>
      <c r="H1387" s="99">
        <v>4947.1200000000008</v>
      </c>
      <c r="I1387" s="99">
        <f t="shared" si="377"/>
        <v>15003</v>
      </c>
      <c r="J1387" s="96"/>
      <c r="K1387" s="96"/>
      <c r="L1387" s="153">
        <f t="shared" si="378"/>
        <v>0</v>
      </c>
      <c r="M1387" s="153">
        <f t="shared" si="379"/>
        <v>10055.879999999999</v>
      </c>
      <c r="N1387" s="153">
        <f t="shared" si="380"/>
        <v>4947.1200000000008</v>
      </c>
      <c r="O1387" s="153">
        <f t="shared" si="381"/>
        <v>15003</v>
      </c>
      <c r="P1387" s="99"/>
      <c r="Q1387" s="99"/>
      <c r="R1387" s="153">
        <f t="shared" si="382"/>
        <v>0</v>
      </c>
      <c r="S1387" s="119">
        <f t="shared" si="383"/>
        <v>10055.879999999999</v>
      </c>
      <c r="T1387" s="119">
        <f t="shared" si="384"/>
        <v>4947.1200000000008</v>
      </c>
      <c r="U1387" s="154">
        <f t="shared" si="385"/>
        <v>15003</v>
      </c>
      <c r="V1387" s="96"/>
    </row>
    <row r="1388" spans="1:22" s="86" customFormat="1" ht="15.75" x14ac:dyDescent="0.25">
      <c r="A1388" s="71">
        <v>10</v>
      </c>
      <c r="B1388" s="313"/>
      <c r="C1388" s="313"/>
      <c r="D1388" s="313"/>
      <c r="E1388" s="313"/>
      <c r="F1388" s="125" t="s">
        <v>1526</v>
      </c>
      <c r="G1388" s="99">
        <v>22995.95</v>
      </c>
      <c r="H1388" s="99">
        <v>14294.050000000001</v>
      </c>
      <c r="I1388" s="99">
        <f t="shared" si="377"/>
        <v>37290</v>
      </c>
      <c r="J1388" s="96"/>
      <c r="K1388" s="96"/>
      <c r="L1388" s="153">
        <f t="shared" si="378"/>
        <v>0</v>
      </c>
      <c r="M1388" s="153">
        <f t="shared" si="379"/>
        <v>22995.95</v>
      </c>
      <c r="N1388" s="153">
        <f t="shared" si="380"/>
        <v>14294.050000000001</v>
      </c>
      <c r="O1388" s="153">
        <f t="shared" si="381"/>
        <v>37290</v>
      </c>
      <c r="P1388" s="99"/>
      <c r="Q1388" s="99"/>
      <c r="R1388" s="153">
        <f t="shared" si="382"/>
        <v>0</v>
      </c>
      <c r="S1388" s="119">
        <f t="shared" si="383"/>
        <v>22995.95</v>
      </c>
      <c r="T1388" s="119">
        <f t="shared" si="384"/>
        <v>14294.050000000001</v>
      </c>
      <c r="U1388" s="154">
        <f t="shared" si="385"/>
        <v>37290</v>
      </c>
      <c r="V1388" s="96"/>
    </row>
    <row r="1389" spans="1:22" s="86" customFormat="1" ht="15.75" x14ac:dyDescent="0.25">
      <c r="A1389" s="71">
        <v>11</v>
      </c>
      <c r="B1389" s="313"/>
      <c r="C1389" s="313"/>
      <c r="D1389" s="313"/>
      <c r="E1389" s="313"/>
      <c r="F1389" s="125" t="s">
        <v>1527</v>
      </c>
      <c r="G1389" s="99">
        <v>29109.439999999999</v>
      </c>
      <c r="H1389" s="99">
        <v>16507.560000000001</v>
      </c>
      <c r="I1389" s="99">
        <f t="shared" si="377"/>
        <v>45617</v>
      </c>
      <c r="J1389" s="96"/>
      <c r="K1389" s="96"/>
      <c r="L1389" s="153">
        <f t="shared" si="378"/>
        <v>0</v>
      </c>
      <c r="M1389" s="153">
        <f t="shared" si="379"/>
        <v>29109.439999999999</v>
      </c>
      <c r="N1389" s="153">
        <f t="shared" si="380"/>
        <v>16507.560000000001</v>
      </c>
      <c r="O1389" s="153">
        <f t="shared" si="381"/>
        <v>45617</v>
      </c>
      <c r="P1389" s="99"/>
      <c r="Q1389" s="99"/>
      <c r="R1389" s="153">
        <f t="shared" si="382"/>
        <v>0</v>
      </c>
      <c r="S1389" s="119">
        <f t="shared" si="383"/>
        <v>29109.439999999999</v>
      </c>
      <c r="T1389" s="119">
        <f t="shared" si="384"/>
        <v>16507.560000000001</v>
      </c>
      <c r="U1389" s="154">
        <f t="shared" si="385"/>
        <v>45617</v>
      </c>
      <c r="V1389" s="96"/>
    </row>
    <row r="1390" spans="1:22" s="86" customFormat="1" ht="15.75" x14ac:dyDescent="0.25">
      <c r="A1390" s="71">
        <v>12</v>
      </c>
      <c r="B1390" s="313"/>
      <c r="C1390" s="313"/>
      <c r="D1390" s="313"/>
      <c r="E1390" s="313"/>
      <c r="F1390" s="145" t="s">
        <v>1528</v>
      </c>
      <c r="G1390" s="99">
        <v>39534.540000000008</v>
      </c>
      <c r="H1390" s="99">
        <v>18886.46</v>
      </c>
      <c r="I1390" s="99">
        <f t="shared" si="377"/>
        <v>58421.000000000007</v>
      </c>
      <c r="J1390" s="96"/>
      <c r="K1390" s="96"/>
      <c r="L1390" s="153">
        <f t="shared" si="378"/>
        <v>0</v>
      </c>
      <c r="M1390" s="153">
        <f t="shared" si="379"/>
        <v>39534.540000000008</v>
      </c>
      <c r="N1390" s="153">
        <f t="shared" si="380"/>
        <v>18886.46</v>
      </c>
      <c r="O1390" s="153">
        <f t="shared" si="381"/>
        <v>58421.000000000007</v>
      </c>
      <c r="P1390" s="99"/>
      <c r="Q1390" s="99"/>
      <c r="R1390" s="153">
        <f t="shared" si="382"/>
        <v>0</v>
      </c>
      <c r="S1390" s="119">
        <f t="shared" si="383"/>
        <v>39534.540000000008</v>
      </c>
      <c r="T1390" s="119">
        <f t="shared" si="384"/>
        <v>18886.46</v>
      </c>
      <c r="U1390" s="154">
        <f t="shared" si="385"/>
        <v>58421.000000000007</v>
      </c>
      <c r="V1390" s="96"/>
    </row>
    <row r="1391" spans="1:22" s="86" customFormat="1" ht="15.75" x14ac:dyDescent="0.25">
      <c r="A1391" s="71">
        <v>13</v>
      </c>
      <c r="B1391" s="313"/>
      <c r="C1391" s="313"/>
      <c r="D1391" s="313"/>
      <c r="E1391" s="313"/>
      <c r="F1391" s="145" t="s">
        <v>1529</v>
      </c>
      <c r="G1391" s="99">
        <v>40172.99</v>
      </c>
      <c r="H1391" s="99">
        <v>17820.010000000002</v>
      </c>
      <c r="I1391" s="99">
        <f t="shared" si="377"/>
        <v>57993</v>
      </c>
      <c r="J1391" s="96"/>
      <c r="K1391" s="96"/>
      <c r="L1391" s="153">
        <f t="shared" si="378"/>
        <v>0</v>
      </c>
      <c r="M1391" s="153">
        <f t="shared" si="379"/>
        <v>40172.99</v>
      </c>
      <c r="N1391" s="153">
        <f t="shared" si="380"/>
        <v>17820.010000000002</v>
      </c>
      <c r="O1391" s="153">
        <f t="shared" si="381"/>
        <v>57993</v>
      </c>
      <c r="P1391" s="99"/>
      <c r="Q1391" s="99"/>
      <c r="R1391" s="153">
        <f t="shared" si="382"/>
        <v>0</v>
      </c>
      <c r="S1391" s="119">
        <f t="shared" si="383"/>
        <v>40172.99</v>
      </c>
      <c r="T1391" s="119">
        <f t="shared" si="384"/>
        <v>17820.010000000002</v>
      </c>
      <c r="U1391" s="154">
        <f t="shared" si="385"/>
        <v>57993</v>
      </c>
      <c r="V1391" s="96"/>
    </row>
    <row r="1392" spans="1:22" s="86" customFormat="1" ht="15.75" x14ac:dyDescent="0.25">
      <c r="A1392" s="71">
        <v>14</v>
      </c>
      <c r="B1392" s="313"/>
      <c r="C1392" s="313"/>
      <c r="D1392" s="313"/>
      <c r="E1392" s="313"/>
      <c r="F1392" s="145" t="s">
        <v>1530</v>
      </c>
      <c r="G1392" s="99">
        <v>31359.96</v>
      </c>
      <c r="H1392" s="99">
        <v>13323.039999999999</v>
      </c>
      <c r="I1392" s="99">
        <f t="shared" si="377"/>
        <v>44683</v>
      </c>
      <c r="J1392" s="96"/>
      <c r="K1392" s="96"/>
      <c r="L1392" s="153">
        <f t="shared" si="378"/>
        <v>0</v>
      </c>
      <c r="M1392" s="153">
        <f t="shared" si="379"/>
        <v>31359.96</v>
      </c>
      <c r="N1392" s="153">
        <f t="shared" si="380"/>
        <v>13323.039999999999</v>
      </c>
      <c r="O1392" s="153">
        <f t="shared" si="381"/>
        <v>44683</v>
      </c>
      <c r="P1392" s="99"/>
      <c r="Q1392" s="99"/>
      <c r="R1392" s="153">
        <f t="shared" si="382"/>
        <v>0</v>
      </c>
      <c r="S1392" s="119">
        <f t="shared" si="383"/>
        <v>31359.96</v>
      </c>
      <c r="T1392" s="119">
        <f t="shared" si="384"/>
        <v>13323.039999999999</v>
      </c>
      <c r="U1392" s="154">
        <f t="shared" si="385"/>
        <v>44683</v>
      </c>
      <c r="V1392" s="96"/>
    </row>
    <row r="1393" spans="1:22" s="86" customFormat="1" ht="15.75" x14ac:dyDescent="0.25">
      <c r="A1393" s="71">
        <v>15</v>
      </c>
      <c r="B1393" s="313"/>
      <c r="C1393" s="313"/>
      <c r="D1393" s="313"/>
      <c r="E1393" s="313"/>
      <c r="F1393" s="145" t="s">
        <v>1531</v>
      </c>
      <c r="G1393" s="99">
        <v>9003.1400000000012</v>
      </c>
      <c r="H1393" s="99">
        <v>4330.8600000000006</v>
      </c>
      <c r="I1393" s="99">
        <f t="shared" si="377"/>
        <v>13334.000000000002</v>
      </c>
      <c r="J1393" s="96"/>
      <c r="K1393" s="96"/>
      <c r="L1393" s="153">
        <f t="shared" si="378"/>
        <v>0</v>
      </c>
      <c r="M1393" s="153">
        <f t="shared" si="379"/>
        <v>9003.1400000000012</v>
      </c>
      <c r="N1393" s="153">
        <f t="shared" si="380"/>
        <v>4330.8600000000006</v>
      </c>
      <c r="O1393" s="153">
        <f t="shared" si="381"/>
        <v>13334.000000000002</v>
      </c>
      <c r="P1393" s="99"/>
      <c r="Q1393" s="99"/>
      <c r="R1393" s="153">
        <f t="shared" si="382"/>
        <v>0</v>
      </c>
      <c r="S1393" s="119">
        <f t="shared" si="383"/>
        <v>9003.1400000000012</v>
      </c>
      <c r="T1393" s="119">
        <f t="shared" si="384"/>
        <v>4330.8600000000006</v>
      </c>
      <c r="U1393" s="154">
        <f t="shared" si="385"/>
        <v>13334.000000000002</v>
      </c>
      <c r="V1393" s="96"/>
    </row>
    <row r="1394" spans="1:22" s="86" customFormat="1" ht="15.75" x14ac:dyDescent="0.25">
      <c r="A1394" s="71">
        <v>16</v>
      </c>
      <c r="B1394" s="313"/>
      <c r="C1394" s="313"/>
      <c r="D1394" s="313"/>
      <c r="E1394" s="313"/>
      <c r="F1394" s="146" t="s">
        <v>1532</v>
      </c>
      <c r="G1394" s="99">
        <v>17483.86</v>
      </c>
      <c r="H1394" s="99">
        <v>9235.14</v>
      </c>
      <c r="I1394" s="99">
        <f t="shared" si="377"/>
        <v>26719</v>
      </c>
      <c r="J1394" s="96"/>
      <c r="K1394" s="96"/>
      <c r="L1394" s="153">
        <f t="shared" si="378"/>
        <v>0</v>
      </c>
      <c r="M1394" s="153">
        <f t="shared" si="379"/>
        <v>17483.86</v>
      </c>
      <c r="N1394" s="153">
        <f t="shared" si="380"/>
        <v>9235.14</v>
      </c>
      <c r="O1394" s="153">
        <f t="shared" si="381"/>
        <v>26719</v>
      </c>
      <c r="P1394" s="99"/>
      <c r="Q1394" s="99"/>
      <c r="R1394" s="153">
        <f t="shared" si="382"/>
        <v>0</v>
      </c>
      <c r="S1394" s="119">
        <f t="shared" si="383"/>
        <v>17483.86</v>
      </c>
      <c r="T1394" s="119">
        <f t="shared" si="384"/>
        <v>9235.14</v>
      </c>
      <c r="U1394" s="154">
        <f t="shared" si="385"/>
        <v>26719</v>
      </c>
      <c r="V1394" s="96"/>
    </row>
    <row r="1395" spans="1:22" s="86" customFormat="1" ht="15.75" x14ac:dyDescent="0.25">
      <c r="A1395" s="96">
        <v>17</v>
      </c>
      <c r="B1395" s="313"/>
      <c r="C1395" s="313"/>
      <c r="D1395" s="313"/>
      <c r="E1395" s="313"/>
      <c r="F1395" s="146" t="s">
        <v>1533</v>
      </c>
      <c r="G1395" s="99">
        <v>3801</v>
      </c>
      <c r="H1395" s="99">
        <v>163</v>
      </c>
      <c r="I1395" s="99">
        <f t="shared" si="377"/>
        <v>3964</v>
      </c>
      <c r="J1395" s="96"/>
      <c r="K1395" s="96"/>
      <c r="L1395" s="153">
        <f t="shared" si="378"/>
        <v>0</v>
      </c>
      <c r="M1395" s="153">
        <f t="shared" si="379"/>
        <v>3801</v>
      </c>
      <c r="N1395" s="153">
        <f t="shared" si="380"/>
        <v>163</v>
      </c>
      <c r="O1395" s="153">
        <f t="shared" si="381"/>
        <v>3964</v>
      </c>
      <c r="P1395" s="99"/>
      <c r="Q1395" s="99"/>
      <c r="R1395" s="153">
        <f t="shared" si="382"/>
        <v>0</v>
      </c>
      <c r="S1395" s="119">
        <f t="shared" si="383"/>
        <v>3801</v>
      </c>
      <c r="T1395" s="119">
        <f t="shared" si="384"/>
        <v>163</v>
      </c>
      <c r="U1395" s="154">
        <f t="shared" si="385"/>
        <v>3964</v>
      </c>
      <c r="V1395" s="96"/>
    </row>
    <row r="1396" spans="1:22" s="86" customFormat="1" ht="15.75" x14ac:dyDescent="0.25">
      <c r="A1396" s="96">
        <v>18</v>
      </c>
      <c r="B1396" s="313"/>
      <c r="C1396" s="313"/>
      <c r="D1396" s="313"/>
      <c r="E1396" s="313"/>
      <c r="F1396" s="146" t="s">
        <v>1534</v>
      </c>
      <c r="G1396" s="99">
        <v>4481</v>
      </c>
      <c r="H1396" s="99">
        <v>233</v>
      </c>
      <c r="I1396" s="99">
        <f t="shared" si="377"/>
        <v>4714</v>
      </c>
      <c r="J1396" s="96"/>
      <c r="K1396" s="96"/>
      <c r="L1396" s="153">
        <f t="shared" si="378"/>
        <v>0</v>
      </c>
      <c r="M1396" s="153">
        <f t="shared" si="379"/>
        <v>4481</v>
      </c>
      <c r="N1396" s="153">
        <f t="shared" si="380"/>
        <v>233</v>
      </c>
      <c r="O1396" s="153">
        <f t="shared" si="381"/>
        <v>4714</v>
      </c>
      <c r="P1396" s="99"/>
      <c r="Q1396" s="99"/>
      <c r="R1396" s="153">
        <f t="shared" si="382"/>
        <v>0</v>
      </c>
      <c r="S1396" s="119">
        <f t="shared" si="383"/>
        <v>4481</v>
      </c>
      <c r="T1396" s="119">
        <f t="shared" si="384"/>
        <v>233</v>
      </c>
      <c r="U1396" s="154">
        <f t="shared" si="385"/>
        <v>4714</v>
      </c>
      <c r="V1396" s="96"/>
    </row>
    <row r="1397" spans="1:22" s="86" customFormat="1" ht="15.75" x14ac:dyDescent="0.25">
      <c r="A1397" s="96">
        <v>19</v>
      </c>
      <c r="B1397" s="313"/>
      <c r="C1397" s="313"/>
      <c r="D1397" s="313"/>
      <c r="E1397" s="313"/>
      <c r="F1397" s="146" t="s">
        <v>1535</v>
      </c>
      <c r="G1397" s="99">
        <v>18513</v>
      </c>
      <c r="H1397" s="99">
        <v>971</v>
      </c>
      <c r="I1397" s="99">
        <f t="shared" si="377"/>
        <v>19484</v>
      </c>
      <c r="J1397" s="96"/>
      <c r="K1397" s="96"/>
      <c r="L1397" s="153">
        <f t="shared" si="378"/>
        <v>0</v>
      </c>
      <c r="M1397" s="153">
        <f t="shared" si="379"/>
        <v>18513</v>
      </c>
      <c r="N1397" s="153">
        <f t="shared" si="380"/>
        <v>971</v>
      </c>
      <c r="O1397" s="153">
        <f t="shared" si="381"/>
        <v>19484</v>
      </c>
      <c r="P1397" s="99"/>
      <c r="Q1397" s="99"/>
      <c r="R1397" s="153">
        <f t="shared" si="382"/>
        <v>0</v>
      </c>
      <c r="S1397" s="119">
        <f t="shared" si="383"/>
        <v>18513</v>
      </c>
      <c r="T1397" s="119">
        <f t="shared" si="384"/>
        <v>971</v>
      </c>
      <c r="U1397" s="154">
        <f t="shared" si="385"/>
        <v>19484</v>
      </c>
      <c r="V1397" s="96"/>
    </row>
    <row r="1398" spans="1:22" s="86" customFormat="1" ht="15.75" x14ac:dyDescent="0.25">
      <c r="A1398" s="96">
        <v>20</v>
      </c>
      <c r="B1398" s="313"/>
      <c r="C1398" s="313"/>
      <c r="D1398" s="313"/>
      <c r="E1398" s="313"/>
      <c r="F1398" s="146" t="s">
        <v>1536</v>
      </c>
      <c r="G1398" s="99">
        <v>6430</v>
      </c>
      <c r="H1398" s="99">
        <v>482</v>
      </c>
      <c r="I1398" s="99">
        <f t="shared" si="377"/>
        <v>6912</v>
      </c>
      <c r="J1398" s="96"/>
      <c r="K1398" s="96"/>
      <c r="L1398" s="153">
        <f t="shared" si="378"/>
        <v>0</v>
      </c>
      <c r="M1398" s="153">
        <f t="shared" si="379"/>
        <v>6430</v>
      </c>
      <c r="N1398" s="153">
        <f t="shared" si="380"/>
        <v>482</v>
      </c>
      <c r="O1398" s="153">
        <f t="shared" si="381"/>
        <v>6912</v>
      </c>
      <c r="P1398" s="99"/>
      <c r="Q1398" s="99"/>
      <c r="R1398" s="153">
        <f t="shared" si="382"/>
        <v>0</v>
      </c>
      <c r="S1398" s="119">
        <f t="shared" si="383"/>
        <v>6430</v>
      </c>
      <c r="T1398" s="119">
        <f t="shared" si="384"/>
        <v>482</v>
      </c>
      <c r="U1398" s="154">
        <f t="shared" si="385"/>
        <v>6912</v>
      </c>
      <c r="V1398" s="96"/>
    </row>
    <row r="1399" spans="1:22" s="86" customFormat="1" ht="15.75" x14ac:dyDescent="0.25">
      <c r="A1399" s="96">
        <v>21</v>
      </c>
      <c r="B1399" s="313"/>
      <c r="C1399" s="313"/>
      <c r="D1399" s="313"/>
      <c r="E1399" s="313"/>
      <c r="F1399" s="146" t="s">
        <v>1537</v>
      </c>
      <c r="G1399" s="99">
        <v>18654</v>
      </c>
      <c r="H1399" s="99">
        <v>1419</v>
      </c>
      <c r="I1399" s="99">
        <f t="shared" si="377"/>
        <v>20073</v>
      </c>
      <c r="J1399" s="96"/>
      <c r="K1399" s="96"/>
      <c r="L1399" s="153">
        <f t="shared" si="378"/>
        <v>0</v>
      </c>
      <c r="M1399" s="153">
        <f t="shared" si="379"/>
        <v>18654</v>
      </c>
      <c r="N1399" s="153">
        <f t="shared" si="380"/>
        <v>1419</v>
      </c>
      <c r="O1399" s="153">
        <f t="shared" si="381"/>
        <v>20073</v>
      </c>
      <c r="P1399" s="99"/>
      <c r="Q1399" s="99"/>
      <c r="R1399" s="153">
        <f t="shared" si="382"/>
        <v>0</v>
      </c>
      <c r="S1399" s="119">
        <f t="shared" si="383"/>
        <v>18654</v>
      </c>
      <c r="T1399" s="119">
        <f t="shared" si="384"/>
        <v>1419</v>
      </c>
      <c r="U1399" s="154">
        <f t="shared" si="385"/>
        <v>20073</v>
      </c>
      <c r="V1399" s="96"/>
    </row>
    <row r="1400" spans="1:22" s="86" customFormat="1" ht="15.75" x14ac:dyDescent="0.25">
      <c r="A1400" s="96">
        <v>22</v>
      </c>
      <c r="B1400" s="313"/>
      <c r="C1400" s="313"/>
      <c r="D1400" s="313"/>
      <c r="E1400" s="313"/>
      <c r="F1400" s="146" t="s">
        <v>1538</v>
      </c>
      <c r="G1400" s="99">
        <v>10803</v>
      </c>
      <c r="H1400" s="99">
        <v>476</v>
      </c>
      <c r="I1400" s="99">
        <f t="shared" si="377"/>
        <v>11279</v>
      </c>
      <c r="J1400" s="96"/>
      <c r="K1400" s="96"/>
      <c r="L1400" s="153">
        <f t="shared" si="378"/>
        <v>0</v>
      </c>
      <c r="M1400" s="153">
        <f t="shared" si="379"/>
        <v>10803</v>
      </c>
      <c r="N1400" s="153">
        <f t="shared" si="380"/>
        <v>476</v>
      </c>
      <c r="O1400" s="153">
        <f t="shared" si="381"/>
        <v>11279</v>
      </c>
      <c r="P1400" s="99"/>
      <c r="Q1400" s="99"/>
      <c r="R1400" s="153">
        <f t="shared" si="382"/>
        <v>0</v>
      </c>
      <c r="S1400" s="119">
        <f t="shared" si="383"/>
        <v>10803</v>
      </c>
      <c r="T1400" s="119">
        <f t="shared" si="384"/>
        <v>476</v>
      </c>
      <c r="U1400" s="154">
        <f t="shared" si="385"/>
        <v>11279</v>
      </c>
      <c r="V1400" s="96"/>
    </row>
    <row r="1401" spans="1:22" s="86" customFormat="1" ht="15.75" x14ac:dyDescent="0.25">
      <c r="A1401" s="96">
        <v>23</v>
      </c>
      <c r="B1401" s="313"/>
      <c r="C1401" s="313"/>
      <c r="D1401" s="313"/>
      <c r="E1401" s="313"/>
      <c r="F1401" s="146" t="s">
        <v>1539</v>
      </c>
      <c r="G1401" s="99">
        <v>4332</v>
      </c>
      <c r="H1401" s="99">
        <v>139</v>
      </c>
      <c r="I1401" s="99">
        <f t="shared" si="377"/>
        <v>4471</v>
      </c>
      <c r="J1401" s="96"/>
      <c r="K1401" s="96"/>
      <c r="L1401" s="153">
        <f t="shared" si="378"/>
        <v>0</v>
      </c>
      <c r="M1401" s="153">
        <f t="shared" si="379"/>
        <v>4332</v>
      </c>
      <c r="N1401" s="153">
        <f t="shared" si="380"/>
        <v>139</v>
      </c>
      <c r="O1401" s="153">
        <f t="shared" si="381"/>
        <v>4471</v>
      </c>
      <c r="P1401" s="99"/>
      <c r="Q1401" s="99"/>
      <c r="R1401" s="153">
        <f t="shared" si="382"/>
        <v>0</v>
      </c>
      <c r="S1401" s="119">
        <f t="shared" si="383"/>
        <v>4332</v>
      </c>
      <c r="T1401" s="119">
        <f t="shared" si="384"/>
        <v>139</v>
      </c>
      <c r="U1401" s="154">
        <f t="shared" si="385"/>
        <v>4471</v>
      </c>
      <c r="V1401" s="96"/>
    </row>
    <row r="1402" spans="1:22" s="86" customFormat="1" ht="15.75" x14ac:dyDescent="0.25">
      <c r="A1402" s="96">
        <v>24</v>
      </c>
      <c r="B1402" s="313"/>
      <c r="C1402" s="313"/>
      <c r="D1402" s="313"/>
      <c r="E1402" s="313"/>
      <c r="F1402" s="146" t="s">
        <v>1540</v>
      </c>
      <c r="G1402" s="99">
        <v>1849</v>
      </c>
      <c r="H1402" s="99">
        <v>93</v>
      </c>
      <c r="I1402" s="99">
        <f t="shared" si="377"/>
        <v>1942</v>
      </c>
      <c r="J1402" s="96"/>
      <c r="K1402" s="96"/>
      <c r="L1402" s="153">
        <f t="shared" si="378"/>
        <v>0</v>
      </c>
      <c r="M1402" s="153">
        <f t="shared" si="379"/>
        <v>1849</v>
      </c>
      <c r="N1402" s="153">
        <f t="shared" si="380"/>
        <v>93</v>
      </c>
      <c r="O1402" s="153">
        <f t="shared" si="381"/>
        <v>1942</v>
      </c>
      <c r="P1402" s="99"/>
      <c r="Q1402" s="99"/>
      <c r="R1402" s="153">
        <f t="shared" si="382"/>
        <v>0</v>
      </c>
      <c r="S1402" s="119">
        <f t="shared" si="383"/>
        <v>1849</v>
      </c>
      <c r="T1402" s="119">
        <f t="shared" si="384"/>
        <v>93</v>
      </c>
      <c r="U1402" s="154">
        <f t="shared" si="385"/>
        <v>1942</v>
      </c>
      <c r="V1402" s="96"/>
    </row>
    <row r="1403" spans="1:22" s="86" customFormat="1" ht="15.75" x14ac:dyDescent="0.25">
      <c r="A1403" s="96">
        <v>25</v>
      </c>
      <c r="B1403" s="313"/>
      <c r="C1403" s="313"/>
      <c r="D1403" s="313"/>
      <c r="E1403" s="313"/>
      <c r="F1403" s="146" t="s">
        <v>1541</v>
      </c>
      <c r="G1403" s="99">
        <v>1849</v>
      </c>
      <c r="H1403" s="99">
        <v>93</v>
      </c>
      <c r="I1403" s="99">
        <f t="shared" si="377"/>
        <v>1942</v>
      </c>
      <c r="J1403" s="96"/>
      <c r="K1403" s="96"/>
      <c r="L1403" s="153">
        <f t="shared" si="378"/>
        <v>0</v>
      </c>
      <c r="M1403" s="153">
        <f t="shared" si="379"/>
        <v>1849</v>
      </c>
      <c r="N1403" s="153">
        <f t="shared" si="380"/>
        <v>93</v>
      </c>
      <c r="O1403" s="153">
        <f t="shared" si="381"/>
        <v>1942</v>
      </c>
      <c r="P1403" s="99"/>
      <c r="Q1403" s="99"/>
      <c r="R1403" s="153">
        <f t="shared" si="382"/>
        <v>0</v>
      </c>
      <c r="S1403" s="119">
        <f t="shared" si="383"/>
        <v>1849</v>
      </c>
      <c r="T1403" s="119">
        <f t="shared" si="384"/>
        <v>93</v>
      </c>
      <c r="U1403" s="154">
        <f t="shared" si="385"/>
        <v>1942</v>
      </c>
      <c r="V1403" s="96"/>
    </row>
    <row r="1404" spans="1:22" s="86" customFormat="1" ht="15.75" x14ac:dyDescent="0.25">
      <c r="A1404" s="96">
        <v>26</v>
      </c>
      <c r="B1404" s="313"/>
      <c r="C1404" s="313"/>
      <c r="D1404" s="313"/>
      <c r="E1404" s="313"/>
      <c r="F1404" s="146" t="s">
        <v>1542</v>
      </c>
      <c r="G1404" s="99">
        <v>7321</v>
      </c>
      <c r="H1404" s="99">
        <v>359</v>
      </c>
      <c r="I1404" s="99">
        <f t="shared" si="377"/>
        <v>7680</v>
      </c>
      <c r="J1404" s="96"/>
      <c r="K1404" s="96"/>
      <c r="L1404" s="153">
        <f t="shared" si="378"/>
        <v>0</v>
      </c>
      <c r="M1404" s="153">
        <f t="shared" si="379"/>
        <v>7321</v>
      </c>
      <c r="N1404" s="153">
        <f t="shared" si="380"/>
        <v>359</v>
      </c>
      <c r="O1404" s="153">
        <f t="shared" si="381"/>
        <v>7680</v>
      </c>
      <c r="P1404" s="99"/>
      <c r="Q1404" s="99"/>
      <c r="R1404" s="153">
        <f t="shared" si="382"/>
        <v>0</v>
      </c>
      <c r="S1404" s="119">
        <f t="shared" si="383"/>
        <v>7321</v>
      </c>
      <c r="T1404" s="119">
        <f t="shared" si="384"/>
        <v>359</v>
      </c>
      <c r="U1404" s="154">
        <f t="shared" si="385"/>
        <v>7680</v>
      </c>
      <c r="V1404" s="96"/>
    </row>
    <row r="1405" spans="1:22" s="86" customFormat="1" ht="15.75" x14ac:dyDescent="0.25">
      <c r="A1405" s="96">
        <v>27</v>
      </c>
      <c r="B1405" s="313"/>
      <c r="C1405" s="313"/>
      <c r="D1405" s="313"/>
      <c r="E1405" s="313"/>
      <c r="F1405" s="146" t="s">
        <v>1543</v>
      </c>
      <c r="G1405" s="99">
        <v>3592</v>
      </c>
      <c r="H1405" s="99">
        <v>188</v>
      </c>
      <c r="I1405" s="99">
        <f t="shared" si="377"/>
        <v>3780</v>
      </c>
      <c r="J1405" s="96"/>
      <c r="K1405" s="96"/>
      <c r="L1405" s="153">
        <f t="shared" si="378"/>
        <v>0</v>
      </c>
      <c r="M1405" s="153">
        <f t="shared" si="379"/>
        <v>3592</v>
      </c>
      <c r="N1405" s="153">
        <f t="shared" si="380"/>
        <v>188</v>
      </c>
      <c r="O1405" s="153">
        <f t="shared" si="381"/>
        <v>3780</v>
      </c>
      <c r="P1405" s="99"/>
      <c r="Q1405" s="99"/>
      <c r="R1405" s="153">
        <f t="shared" si="382"/>
        <v>0</v>
      </c>
      <c r="S1405" s="119">
        <f t="shared" si="383"/>
        <v>3592</v>
      </c>
      <c r="T1405" s="119">
        <f t="shared" si="384"/>
        <v>188</v>
      </c>
      <c r="U1405" s="154">
        <f t="shared" si="385"/>
        <v>3780</v>
      </c>
      <c r="V1405" s="96"/>
    </row>
    <row r="1406" spans="1:22" s="86" customFormat="1" ht="15.75" x14ac:dyDescent="0.25">
      <c r="A1406" s="96">
        <v>28</v>
      </c>
      <c r="B1406" s="313"/>
      <c r="C1406" s="313"/>
      <c r="D1406" s="313"/>
      <c r="E1406" s="313"/>
      <c r="F1406" s="146" t="s">
        <v>1544</v>
      </c>
      <c r="G1406" s="99">
        <v>113426</v>
      </c>
      <c r="H1406" s="99">
        <v>46726</v>
      </c>
      <c r="I1406" s="99">
        <f t="shared" si="377"/>
        <v>160152</v>
      </c>
      <c r="J1406" s="96"/>
      <c r="K1406" s="96"/>
      <c r="L1406" s="153">
        <f t="shared" si="378"/>
        <v>0</v>
      </c>
      <c r="M1406" s="153">
        <f t="shared" si="379"/>
        <v>113426</v>
      </c>
      <c r="N1406" s="153">
        <f t="shared" si="380"/>
        <v>46726</v>
      </c>
      <c r="O1406" s="153">
        <f t="shared" si="381"/>
        <v>160152</v>
      </c>
      <c r="P1406" s="99"/>
      <c r="Q1406" s="99"/>
      <c r="R1406" s="153">
        <f t="shared" si="382"/>
        <v>0</v>
      </c>
      <c r="S1406" s="119">
        <f t="shared" si="383"/>
        <v>113426</v>
      </c>
      <c r="T1406" s="119">
        <f t="shared" si="384"/>
        <v>46726</v>
      </c>
      <c r="U1406" s="154">
        <f t="shared" si="385"/>
        <v>160152</v>
      </c>
      <c r="V1406" s="96"/>
    </row>
    <row r="1407" spans="1:22" s="86" customFormat="1" ht="15.75" x14ac:dyDescent="0.25">
      <c r="A1407" s="96">
        <v>29</v>
      </c>
      <c r="B1407" s="313"/>
      <c r="C1407" s="313"/>
      <c r="D1407" s="313"/>
      <c r="E1407" s="313"/>
      <c r="F1407" s="146" t="s">
        <v>1545</v>
      </c>
      <c r="G1407" s="99">
        <v>98077</v>
      </c>
      <c r="H1407" s="99">
        <v>44106</v>
      </c>
      <c r="I1407" s="99">
        <f t="shared" si="377"/>
        <v>142183</v>
      </c>
      <c r="J1407" s="96"/>
      <c r="K1407" s="96"/>
      <c r="L1407" s="153">
        <f t="shared" si="378"/>
        <v>0</v>
      </c>
      <c r="M1407" s="153">
        <f t="shared" si="379"/>
        <v>98077</v>
      </c>
      <c r="N1407" s="153">
        <f t="shared" si="380"/>
        <v>44106</v>
      </c>
      <c r="O1407" s="153">
        <f t="shared" si="381"/>
        <v>142183</v>
      </c>
      <c r="P1407" s="99"/>
      <c r="Q1407" s="99"/>
      <c r="R1407" s="153">
        <f t="shared" si="382"/>
        <v>0</v>
      </c>
      <c r="S1407" s="119">
        <f t="shared" si="383"/>
        <v>98077</v>
      </c>
      <c r="T1407" s="119">
        <f t="shared" si="384"/>
        <v>44106</v>
      </c>
      <c r="U1407" s="154">
        <f t="shared" si="385"/>
        <v>142183</v>
      </c>
      <c r="V1407" s="96"/>
    </row>
    <row r="1408" spans="1:22" s="86" customFormat="1" ht="15.75" x14ac:dyDescent="0.25">
      <c r="A1408" s="96">
        <v>30</v>
      </c>
      <c r="B1408" s="313"/>
      <c r="C1408" s="313"/>
      <c r="D1408" s="313"/>
      <c r="E1408" s="313"/>
      <c r="F1408" s="146" t="s">
        <v>5508</v>
      </c>
      <c r="G1408" s="99">
        <v>315</v>
      </c>
      <c r="H1408" s="99">
        <v>1</v>
      </c>
      <c r="I1408" s="99">
        <f t="shared" si="377"/>
        <v>316</v>
      </c>
      <c r="J1408" s="96"/>
      <c r="K1408" s="96"/>
      <c r="L1408" s="153">
        <f>J1408+K1408</f>
        <v>0</v>
      </c>
      <c r="M1408" s="153">
        <f>G1408+J1408</f>
        <v>315</v>
      </c>
      <c r="N1408" s="153">
        <f>H1408+K1408</f>
        <v>1</v>
      </c>
      <c r="O1408" s="153">
        <f>I1408+L1408</f>
        <v>316</v>
      </c>
      <c r="P1408" s="99"/>
      <c r="Q1408" s="99"/>
      <c r="R1408" s="153">
        <f>P1408+Q1408</f>
        <v>0</v>
      </c>
      <c r="S1408" s="119">
        <f>M1408-P1408</f>
        <v>315</v>
      </c>
      <c r="T1408" s="119">
        <f>N1408-Q1408</f>
        <v>1</v>
      </c>
      <c r="U1408" s="154">
        <f>O1408-R1408</f>
        <v>316</v>
      </c>
      <c r="V1408" s="96"/>
    </row>
    <row r="1409" spans="1:22" s="113" customFormat="1" ht="15.75" x14ac:dyDescent="0.25">
      <c r="A1409" s="290" t="s">
        <v>17</v>
      </c>
      <c r="B1409" s="291"/>
      <c r="C1409" s="291"/>
      <c r="D1409" s="291"/>
      <c r="E1409" s="292"/>
      <c r="F1409" s="143">
        <f>A1408</f>
        <v>30</v>
      </c>
      <c r="G1409" s="160">
        <f>SUM(G1379:G1408)</f>
        <v>762146.20000000019</v>
      </c>
      <c r="H1409" s="160">
        <f t="shared" ref="H1409:U1409" si="386">SUM(H1379:H1408)</f>
        <v>308956.79999999999</v>
      </c>
      <c r="I1409" s="160">
        <f t="shared" si="386"/>
        <v>1071103</v>
      </c>
      <c r="J1409" s="160">
        <f t="shared" si="386"/>
        <v>0</v>
      </c>
      <c r="K1409" s="160">
        <f t="shared" si="386"/>
        <v>0</v>
      </c>
      <c r="L1409" s="160">
        <f t="shared" si="386"/>
        <v>0</v>
      </c>
      <c r="M1409" s="160">
        <f t="shared" si="386"/>
        <v>762146.20000000019</v>
      </c>
      <c r="N1409" s="160">
        <f t="shared" si="386"/>
        <v>308956.79999999999</v>
      </c>
      <c r="O1409" s="160">
        <f t="shared" si="386"/>
        <v>1071103</v>
      </c>
      <c r="P1409" s="160">
        <f t="shared" si="386"/>
        <v>0</v>
      </c>
      <c r="Q1409" s="160">
        <f t="shared" si="386"/>
        <v>0</v>
      </c>
      <c r="R1409" s="160">
        <f t="shared" si="386"/>
        <v>0</v>
      </c>
      <c r="S1409" s="160">
        <f t="shared" si="386"/>
        <v>762146.20000000019</v>
      </c>
      <c r="T1409" s="160">
        <f t="shared" si="386"/>
        <v>308956.79999999999</v>
      </c>
      <c r="U1409" s="160">
        <f t="shared" si="386"/>
        <v>1071103</v>
      </c>
      <c r="V1409" s="165"/>
    </row>
    <row r="1410" spans="1:22" s="86" customFormat="1" ht="12.75" customHeight="1" x14ac:dyDescent="0.25">
      <c r="A1410" s="96">
        <v>1</v>
      </c>
      <c r="B1410" s="283" t="s">
        <v>1843</v>
      </c>
      <c r="C1410" s="313" t="s">
        <v>1844</v>
      </c>
      <c r="D1410" s="313" t="s">
        <v>1844</v>
      </c>
      <c r="E1410" s="313" t="s">
        <v>5584</v>
      </c>
      <c r="F1410" s="125" t="s">
        <v>1546</v>
      </c>
      <c r="G1410" s="99">
        <v>30296.510000000002</v>
      </c>
      <c r="H1410" s="99">
        <v>17545.490000000002</v>
      </c>
      <c r="I1410" s="99">
        <f t="shared" si="377"/>
        <v>47842</v>
      </c>
      <c r="J1410" s="96"/>
      <c r="K1410" s="96"/>
      <c r="L1410" s="153">
        <f t="shared" si="378"/>
        <v>0</v>
      </c>
      <c r="M1410" s="153">
        <f t="shared" si="379"/>
        <v>30296.510000000002</v>
      </c>
      <c r="N1410" s="153">
        <f t="shared" si="380"/>
        <v>17545.490000000002</v>
      </c>
      <c r="O1410" s="153">
        <f t="shared" si="381"/>
        <v>47842</v>
      </c>
      <c r="P1410" s="99"/>
      <c r="Q1410" s="99"/>
      <c r="R1410" s="153">
        <f t="shared" si="382"/>
        <v>0</v>
      </c>
      <c r="S1410" s="119">
        <f t="shared" si="383"/>
        <v>30296.510000000002</v>
      </c>
      <c r="T1410" s="119">
        <f t="shared" si="384"/>
        <v>17545.490000000002</v>
      </c>
      <c r="U1410" s="154">
        <f t="shared" si="385"/>
        <v>47842</v>
      </c>
      <c r="V1410" s="96"/>
    </row>
    <row r="1411" spans="1:22" s="86" customFormat="1" ht="12.75" customHeight="1" x14ac:dyDescent="0.25">
      <c r="A1411" s="96">
        <v>2</v>
      </c>
      <c r="B1411" s="284" t="s">
        <v>480</v>
      </c>
      <c r="C1411" s="313" t="s">
        <v>482</v>
      </c>
      <c r="D1411" s="313" t="s">
        <v>482</v>
      </c>
      <c r="E1411" s="313"/>
      <c r="F1411" s="125" t="s">
        <v>1547</v>
      </c>
      <c r="G1411" s="99">
        <v>6220.23</v>
      </c>
      <c r="H1411" s="99">
        <v>9845.77</v>
      </c>
      <c r="I1411" s="99">
        <f t="shared" si="377"/>
        <v>16066</v>
      </c>
      <c r="J1411" s="96"/>
      <c r="K1411" s="96"/>
      <c r="L1411" s="153">
        <f t="shared" si="378"/>
        <v>0</v>
      </c>
      <c r="M1411" s="153">
        <f t="shared" si="379"/>
        <v>6220.23</v>
      </c>
      <c r="N1411" s="153">
        <f t="shared" si="380"/>
        <v>9845.77</v>
      </c>
      <c r="O1411" s="153">
        <f t="shared" si="381"/>
        <v>16066</v>
      </c>
      <c r="P1411" s="99"/>
      <c r="Q1411" s="99"/>
      <c r="R1411" s="153">
        <f t="shared" si="382"/>
        <v>0</v>
      </c>
      <c r="S1411" s="119">
        <f t="shared" si="383"/>
        <v>6220.23</v>
      </c>
      <c r="T1411" s="119">
        <f t="shared" si="384"/>
        <v>9845.77</v>
      </c>
      <c r="U1411" s="154">
        <f t="shared" si="385"/>
        <v>16066</v>
      </c>
      <c r="V1411" s="96"/>
    </row>
    <row r="1412" spans="1:22" s="86" customFormat="1" ht="12.75" customHeight="1" x14ac:dyDescent="0.25">
      <c r="A1412" s="96">
        <v>3</v>
      </c>
      <c r="B1412" s="284" t="s">
        <v>480</v>
      </c>
      <c r="C1412" s="313" t="s">
        <v>482</v>
      </c>
      <c r="D1412" s="313" t="s">
        <v>482</v>
      </c>
      <c r="E1412" s="313"/>
      <c r="F1412" s="125" t="s">
        <v>1548</v>
      </c>
      <c r="G1412" s="99">
        <v>50042.549999999996</v>
      </c>
      <c r="H1412" s="99">
        <v>10314.449999999997</v>
      </c>
      <c r="I1412" s="99">
        <f t="shared" si="377"/>
        <v>60356.999999999993</v>
      </c>
      <c r="J1412" s="96"/>
      <c r="K1412" s="96"/>
      <c r="L1412" s="153">
        <f t="shared" si="378"/>
        <v>0</v>
      </c>
      <c r="M1412" s="153">
        <f t="shared" si="379"/>
        <v>50042.549999999996</v>
      </c>
      <c r="N1412" s="153">
        <f t="shared" si="380"/>
        <v>10314.449999999997</v>
      </c>
      <c r="O1412" s="153">
        <f t="shared" si="381"/>
        <v>60356.999999999993</v>
      </c>
      <c r="P1412" s="99"/>
      <c r="Q1412" s="99"/>
      <c r="R1412" s="153">
        <f t="shared" si="382"/>
        <v>0</v>
      </c>
      <c r="S1412" s="119">
        <f t="shared" si="383"/>
        <v>50042.549999999996</v>
      </c>
      <c r="T1412" s="119">
        <f t="shared" si="384"/>
        <v>10314.449999999997</v>
      </c>
      <c r="U1412" s="154">
        <f t="shared" si="385"/>
        <v>60356.999999999993</v>
      </c>
      <c r="V1412" s="96"/>
    </row>
    <row r="1413" spans="1:22" s="86" customFormat="1" ht="12.75" customHeight="1" x14ac:dyDescent="0.25">
      <c r="A1413" s="96">
        <v>4</v>
      </c>
      <c r="B1413" s="284" t="s">
        <v>480</v>
      </c>
      <c r="C1413" s="313" t="s">
        <v>482</v>
      </c>
      <c r="D1413" s="313" t="s">
        <v>482</v>
      </c>
      <c r="E1413" s="313"/>
      <c r="F1413" s="125" t="s">
        <v>1549</v>
      </c>
      <c r="G1413" s="99">
        <v>34928.53</v>
      </c>
      <c r="H1413" s="99">
        <v>19432.47</v>
      </c>
      <c r="I1413" s="99">
        <f t="shared" si="377"/>
        <v>54361</v>
      </c>
      <c r="J1413" s="96"/>
      <c r="K1413" s="96"/>
      <c r="L1413" s="153">
        <f t="shared" si="378"/>
        <v>0</v>
      </c>
      <c r="M1413" s="153">
        <f t="shared" si="379"/>
        <v>34928.53</v>
      </c>
      <c r="N1413" s="153">
        <f t="shared" si="380"/>
        <v>19432.47</v>
      </c>
      <c r="O1413" s="153">
        <f t="shared" si="381"/>
        <v>54361</v>
      </c>
      <c r="P1413" s="99"/>
      <c r="Q1413" s="99"/>
      <c r="R1413" s="153">
        <f t="shared" si="382"/>
        <v>0</v>
      </c>
      <c r="S1413" s="119">
        <f t="shared" si="383"/>
        <v>34928.53</v>
      </c>
      <c r="T1413" s="119">
        <f t="shared" si="384"/>
        <v>19432.47</v>
      </c>
      <c r="U1413" s="154">
        <f t="shared" si="385"/>
        <v>54361</v>
      </c>
      <c r="V1413" s="96"/>
    </row>
    <row r="1414" spans="1:22" s="86" customFormat="1" ht="15.75" x14ac:dyDescent="0.25">
      <c r="A1414" s="96">
        <v>5</v>
      </c>
      <c r="B1414" s="284"/>
      <c r="C1414" s="313"/>
      <c r="D1414" s="313"/>
      <c r="E1414" s="313"/>
      <c r="F1414" s="125" t="s">
        <v>1550</v>
      </c>
      <c r="G1414" s="99">
        <v>3558.6299999999997</v>
      </c>
      <c r="H1414" s="99">
        <v>3512.37</v>
      </c>
      <c r="I1414" s="99">
        <f t="shared" si="377"/>
        <v>7071</v>
      </c>
      <c r="J1414" s="96"/>
      <c r="K1414" s="96"/>
      <c r="L1414" s="153">
        <f t="shared" si="378"/>
        <v>0</v>
      </c>
      <c r="M1414" s="153">
        <f t="shared" si="379"/>
        <v>3558.6299999999997</v>
      </c>
      <c r="N1414" s="153">
        <f t="shared" si="380"/>
        <v>3512.37</v>
      </c>
      <c r="O1414" s="153">
        <f t="shared" si="381"/>
        <v>7071</v>
      </c>
      <c r="P1414" s="99"/>
      <c r="Q1414" s="99"/>
      <c r="R1414" s="153">
        <f t="shared" si="382"/>
        <v>0</v>
      </c>
      <c r="S1414" s="119">
        <f t="shared" si="383"/>
        <v>3558.6299999999997</v>
      </c>
      <c r="T1414" s="119">
        <f t="shared" si="384"/>
        <v>3512.37</v>
      </c>
      <c r="U1414" s="154">
        <f t="shared" si="385"/>
        <v>7071</v>
      </c>
      <c r="V1414" s="96"/>
    </row>
    <row r="1415" spans="1:22" s="86" customFormat="1" ht="15.75" x14ac:dyDescent="0.25">
      <c r="A1415" s="96">
        <v>6</v>
      </c>
      <c r="B1415" s="284"/>
      <c r="C1415" s="313"/>
      <c r="D1415" s="313"/>
      <c r="E1415" s="313"/>
      <c r="F1415" s="125" t="s">
        <v>1551</v>
      </c>
      <c r="G1415" s="99">
        <v>18026.719999999998</v>
      </c>
      <c r="H1415" s="99">
        <v>1472.2800000000007</v>
      </c>
      <c r="I1415" s="99">
        <f t="shared" si="377"/>
        <v>19499</v>
      </c>
      <c r="J1415" s="96"/>
      <c r="K1415" s="96"/>
      <c r="L1415" s="153">
        <f t="shared" si="378"/>
        <v>0</v>
      </c>
      <c r="M1415" s="153">
        <f t="shared" si="379"/>
        <v>18026.719999999998</v>
      </c>
      <c r="N1415" s="153">
        <f t="shared" si="380"/>
        <v>1472.2800000000007</v>
      </c>
      <c r="O1415" s="153">
        <f t="shared" si="381"/>
        <v>19499</v>
      </c>
      <c r="P1415" s="99"/>
      <c r="Q1415" s="99"/>
      <c r="R1415" s="153">
        <f t="shared" si="382"/>
        <v>0</v>
      </c>
      <c r="S1415" s="119">
        <f t="shared" si="383"/>
        <v>18026.719999999998</v>
      </c>
      <c r="T1415" s="119">
        <f t="shared" si="384"/>
        <v>1472.2800000000007</v>
      </c>
      <c r="U1415" s="154">
        <f t="shared" si="385"/>
        <v>19499</v>
      </c>
      <c r="V1415" s="96"/>
    </row>
    <row r="1416" spans="1:22" s="86" customFormat="1" ht="12.75" customHeight="1" x14ac:dyDescent="0.25">
      <c r="A1416" s="96">
        <v>7</v>
      </c>
      <c r="B1416" s="284" t="s">
        <v>480</v>
      </c>
      <c r="C1416" s="313" t="s">
        <v>482</v>
      </c>
      <c r="D1416" s="313" t="s">
        <v>482</v>
      </c>
      <c r="E1416" s="313"/>
      <c r="F1416" s="125" t="s">
        <v>1552</v>
      </c>
      <c r="G1416" s="99">
        <v>42076.12</v>
      </c>
      <c r="H1416" s="99">
        <v>10243.879999999999</v>
      </c>
      <c r="I1416" s="99">
        <f t="shared" si="377"/>
        <v>52320</v>
      </c>
      <c r="J1416" s="96"/>
      <c r="K1416" s="96"/>
      <c r="L1416" s="153">
        <f t="shared" si="378"/>
        <v>0</v>
      </c>
      <c r="M1416" s="153">
        <f t="shared" si="379"/>
        <v>42076.12</v>
      </c>
      <c r="N1416" s="153">
        <f t="shared" si="380"/>
        <v>10243.879999999999</v>
      </c>
      <c r="O1416" s="153">
        <f t="shared" si="381"/>
        <v>52320</v>
      </c>
      <c r="P1416" s="99"/>
      <c r="Q1416" s="99"/>
      <c r="R1416" s="153">
        <f t="shared" si="382"/>
        <v>0</v>
      </c>
      <c r="S1416" s="119">
        <f t="shared" si="383"/>
        <v>42076.12</v>
      </c>
      <c r="T1416" s="119">
        <f t="shared" si="384"/>
        <v>10243.879999999999</v>
      </c>
      <c r="U1416" s="154">
        <f t="shared" si="385"/>
        <v>52320</v>
      </c>
      <c r="V1416" s="96"/>
    </row>
    <row r="1417" spans="1:22" s="86" customFormat="1" ht="15.75" x14ac:dyDescent="0.25">
      <c r="A1417" s="96">
        <v>8</v>
      </c>
      <c r="B1417" s="284"/>
      <c r="C1417" s="313"/>
      <c r="D1417" s="313"/>
      <c r="E1417" s="313"/>
      <c r="F1417" s="125" t="s">
        <v>1553</v>
      </c>
      <c r="G1417" s="99">
        <v>8185.2199999999984</v>
      </c>
      <c r="H1417" s="99">
        <v>7687.7800000000007</v>
      </c>
      <c r="I1417" s="99">
        <f t="shared" si="377"/>
        <v>15873</v>
      </c>
      <c r="J1417" s="96"/>
      <c r="K1417" s="96"/>
      <c r="L1417" s="153">
        <f t="shared" si="378"/>
        <v>0</v>
      </c>
      <c r="M1417" s="153">
        <f t="shared" si="379"/>
        <v>8185.2199999999984</v>
      </c>
      <c r="N1417" s="153">
        <f t="shared" si="380"/>
        <v>7687.7800000000007</v>
      </c>
      <c r="O1417" s="153">
        <f t="shared" si="381"/>
        <v>15873</v>
      </c>
      <c r="P1417" s="99"/>
      <c r="Q1417" s="99"/>
      <c r="R1417" s="153">
        <f t="shared" si="382"/>
        <v>0</v>
      </c>
      <c r="S1417" s="119">
        <f t="shared" si="383"/>
        <v>8185.2199999999984</v>
      </c>
      <c r="T1417" s="119">
        <f t="shared" si="384"/>
        <v>7687.7800000000007</v>
      </c>
      <c r="U1417" s="154">
        <f t="shared" si="385"/>
        <v>15873</v>
      </c>
      <c r="V1417" s="96"/>
    </row>
    <row r="1418" spans="1:22" s="86" customFormat="1" ht="15.75" x14ac:dyDescent="0.25">
      <c r="A1418" s="96">
        <v>9</v>
      </c>
      <c r="B1418" s="284"/>
      <c r="C1418" s="313"/>
      <c r="D1418" s="313"/>
      <c r="E1418" s="313"/>
      <c r="F1418" s="125" t="s">
        <v>1554</v>
      </c>
      <c r="G1418" s="99">
        <v>12417.34</v>
      </c>
      <c r="H1418" s="99">
        <v>2839.66</v>
      </c>
      <c r="I1418" s="99">
        <f t="shared" si="377"/>
        <v>15257</v>
      </c>
      <c r="J1418" s="96"/>
      <c r="K1418" s="96"/>
      <c r="L1418" s="153">
        <f t="shared" si="378"/>
        <v>0</v>
      </c>
      <c r="M1418" s="153">
        <f t="shared" si="379"/>
        <v>12417.34</v>
      </c>
      <c r="N1418" s="153">
        <f t="shared" si="380"/>
        <v>2839.66</v>
      </c>
      <c r="O1418" s="153">
        <f t="shared" si="381"/>
        <v>15257</v>
      </c>
      <c r="P1418" s="99"/>
      <c r="Q1418" s="99"/>
      <c r="R1418" s="153">
        <f t="shared" si="382"/>
        <v>0</v>
      </c>
      <c r="S1418" s="119">
        <f t="shared" si="383"/>
        <v>12417.34</v>
      </c>
      <c r="T1418" s="119">
        <f t="shared" si="384"/>
        <v>2839.66</v>
      </c>
      <c r="U1418" s="154">
        <f t="shared" si="385"/>
        <v>15257</v>
      </c>
      <c r="V1418" s="96"/>
    </row>
    <row r="1419" spans="1:22" s="86" customFormat="1" ht="12.75" customHeight="1" x14ac:dyDescent="0.25">
      <c r="A1419" s="96">
        <v>10</v>
      </c>
      <c r="B1419" s="284" t="s">
        <v>480</v>
      </c>
      <c r="C1419" s="313" t="s">
        <v>482</v>
      </c>
      <c r="D1419" s="313" t="s">
        <v>482</v>
      </c>
      <c r="E1419" s="313"/>
      <c r="F1419" s="125" t="s">
        <v>1555</v>
      </c>
      <c r="G1419" s="99">
        <v>28060.899999999998</v>
      </c>
      <c r="H1419" s="99">
        <v>9343.1</v>
      </c>
      <c r="I1419" s="99">
        <f t="shared" si="377"/>
        <v>37404</v>
      </c>
      <c r="J1419" s="96"/>
      <c r="K1419" s="96"/>
      <c r="L1419" s="153">
        <f t="shared" si="378"/>
        <v>0</v>
      </c>
      <c r="M1419" s="153">
        <f t="shared" si="379"/>
        <v>28060.899999999998</v>
      </c>
      <c r="N1419" s="153">
        <f t="shared" si="380"/>
        <v>9343.1</v>
      </c>
      <c r="O1419" s="153">
        <f t="shared" si="381"/>
        <v>37404</v>
      </c>
      <c r="P1419" s="99"/>
      <c r="Q1419" s="99"/>
      <c r="R1419" s="153">
        <f t="shared" si="382"/>
        <v>0</v>
      </c>
      <c r="S1419" s="119">
        <f t="shared" si="383"/>
        <v>28060.899999999998</v>
      </c>
      <c r="T1419" s="119">
        <f t="shared" si="384"/>
        <v>9343.1</v>
      </c>
      <c r="U1419" s="154">
        <f t="shared" si="385"/>
        <v>37404</v>
      </c>
      <c r="V1419" s="96"/>
    </row>
    <row r="1420" spans="1:22" s="86" customFormat="1" ht="12.75" customHeight="1" x14ac:dyDescent="0.25">
      <c r="A1420" s="96">
        <v>11</v>
      </c>
      <c r="B1420" s="284" t="s">
        <v>480</v>
      </c>
      <c r="C1420" s="313" t="s">
        <v>482</v>
      </c>
      <c r="D1420" s="313" t="s">
        <v>482</v>
      </c>
      <c r="E1420" s="313"/>
      <c r="F1420" s="125" t="s">
        <v>1556</v>
      </c>
      <c r="G1420" s="99">
        <v>76013.7</v>
      </c>
      <c r="H1420" s="99">
        <v>17969.300000000003</v>
      </c>
      <c r="I1420" s="99">
        <f t="shared" si="377"/>
        <v>93983</v>
      </c>
      <c r="J1420" s="96"/>
      <c r="K1420" s="96"/>
      <c r="L1420" s="153">
        <f t="shared" si="378"/>
        <v>0</v>
      </c>
      <c r="M1420" s="153">
        <f t="shared" si="379"/>
        <v>76013.7</v>
      </c>
      <c r="N1420" s="153">
        <f t="shared" si="380"/>
        <v>17969.300000000003</v>
      </c>
      <c r="O1420" s="153">
        <f t="shared" si="381"/>
        <v>93983</v>
      </c>
      <c r="P1420" s="99"/>
      <c r="Q1420" s="99"/>
      <c r="R1420" s="153">
        <f t="shared" si="382"/>
        <v>0</v>
      </c>
      <c r="S1420" s="119">
        <f t="shared" si="383"/>
        <v>76013.7</v>
      </c>
      <c r="T1420" s="119">
        <f t="shared" si="384"/>
        <v>17969.300000000003</v>
      </c>
      <c r="U1420" s="154">
        <f t="shared" si="385"/>
        <v>93983</v>
      </c>
      <c r="V1420" s="96"/>
    </row>
    <row r="1421" spans="1:22" s="86" customFormat="1" ht="12.75" customHeight="1" x14ac:dyDescent="0.25">
      <c r="A1421" s="96">
        <v>12</v>
      </c>
      <c r="B1421" s="284" t="s">
        <v>480</v>
      </c>
      <c r="C1421" s="313" t="s">
        <v>482</v>
      </c>
      <c r="D1421" s="313" t="s">
        <v>482</v>
      </c>
      <c r="E1421" s="313"/>
      <c r="F1421" s="125" t="s">
        <v>1557</v>
      </c>
      <c r="G1421" s="99">
        <v>180500.92</v>
      </c>
      <c r="H1421" s="99">
        <v>101097.08</v>
      </c>
      <c r="I1421" s="99">
        <f t="shared" si="377"/>
        <v>281598</v>
      </c>
      <c r="J1421" s="96"/>
      <c r="K1421" s="96"/>
      <c r="L1421" s="153">
        <f t="shared" si="378"/>
        <v>0</v>
      </c>
      <c r="M1421" s="153">
        <f t="shared" si="379"/>
        <v>180500.92</v>
      </c>
      <c r="N1421" s="153">
        <f t="shared" si="380"/>
        <v>101097.08</v>
      </c>
      <c r="O1421" s="153">
        <f t="shared" si="381"/>
        <v>281598</v>
      </c>
      <c r="P1421" s="99"/>
      <c r="Q1421" s="99"/>
      <c r="R1421" s="153">
        <f t="shared" si="382"/>
        <v>0</v>
      </c>
      <c r="S1421" s="119">
        <f t="shared" si="383"/>
        <v>180500.92</v>
      </c>
      <c r="T1421" s="119">
        <f t="shared" si="384"/>
        <v>101097.08</v>
      </c>
      <c r="U1421" s="154">
        <f t="shared" si="385"/>
        <v>281598</v>
      </c>
      <c r="V1421" s="96"/>
    </row>
    <row r="1422" spans="1:22" s="86" customFormat="1" ht="12.75" customHeight="1" x14ac:dyDescent="0.25">
      <c r="A1422" s="96">
        <v>13</v>
      </c>
      <c r="B1422" s="284" t="s">
        <v>480</v>
      </c>
      <c r="C1422" s="313" t="s">
        <v>482</v>
      </c>
      <c r="D1422" s="313" t="s">
        <v>482</v>
      </c>
      <c r="E1422" s="313"/>
      <c r="F1422" s="125" t="s">
        <v>1558</v>
      </c>
      <c r="G1422" s="99">
        <v>1857.27</v>
      </c>
      <c r="H1422" s="99">
        <v>3353.73</v>
      </c>
      <c r="I1422" s="99">
        <f t="shared" si="377"/>
        <v>5211</v>
      </c>
      <c r="J1422" s="96"/>
      <c r="K1422" s="96"/>
      <c r="L1422" s="153">
        <f t="shared" si="378"/>
        <v>0</v>
      </c>
      <c r="M1422" s="153">
        <f t="shared" si="379"/>
        <v>1857.27</v>
      </c>
      <c r="N1422" s="153">
        <f t="shared" si="380"/>
        <v>3353.73</v>
      </c>
      <c r="O1422" s="153">
        <f t="shared" si="381"/>
        <v>5211</v>
      </c>
      <c r="P1422" s="99"/>
      <c r="Q1422" s="99"/>
      <c r="R1422" s="153">
        <f t="shared" si="382"/>
        <v>0</v>
      </c>
      <c r="S1422" s="119">
        <f t="shared" si="383"/>
        <v>1857.27</v>
      </c>
      <c r="T1422" s="119">
        <f t="shared" si="384"/>
        <v>3353.73</v>
      </c>
      <c r="U1422" s="154">
        <f t="shared" si="385"/>
        <v>5211</v>
      </c>
      <c r="V1422" s="96"/>
    </row>
    <row r="1423" spans="1:22" s="86" customFormat="1" ht="12.75" customHeight="1" x14ac:dyDescent="0.25">
      <c r="A1423" s="96">
        <v>14</v>
      </c>
      <c r="B1423" s="284" t="s">
        <v>480</v>
      </c>
      <c r="C1423" s="313" t="s">
        <v>482</v>
      </c>
      <c r="D1423" s="313" t="s">
        <v>482</v>
      </c>
      <c r="E1423" s="313"/>
      <c r="F1423" s="125" t="s">
        <v>1559</v>
      </c>
      <c r="G1423" s="99">
        <v>13747.790000000003</v>
      </c>
      <c r="H1423" s="99">
        <v>12980.21</v>
      </c>
      <c r="I1423" s="99">
        <f t="shared" si="377"/>
        <v>26728</v>
      </c>
      <c r="J1423" s="96"/>
      <c r="K1423" s="96"/>
      <c r="L1423" s="153">
        <f t="shared" si="378"/>
        <v>0</v>
      </c>
      <c r="M1423" s="153">
        <f t="shared" si="379"/>
        <v>13747.790000000003</v>
      </c>
      <c r="N1423" s="153">
        <f t="shared" si="380"/>
        <v>12980.21</v>
      </c>
      <c r="O1423" s="153">
        <f t="shared" si="381"/>
        <v>26728</v>
      </c>
      <c r="P1423" s="99"/>
      <c r="Q1423" s="99"/>
      <c r="R1423" s="153">
        <f t="shared" si="382"/>
        <v>0</v>
      </c>
      <c r="S1423" s="119">
        <f t="shared" si="383"/>
        <v>13747.790000000003</v>
      </c>
      <c r="T1423" s="119">
        <f t="shared" si="384"/>
        <v>12980.21</v>
      </c>
      <c r="U1423" s="154">
        <f t="shared" si="385"/>
        <v>26728</v>
      </c>
      <c r="V1423" s="96"/>
    </row>
    <row r="1424" spans="1:22" s="86" customFormat="1" ht="12.75" customHeight="1" x14ac:dyDescent="0.25">
      <c r="A1424" s="96">
        <v>15</v>
      </c>
      <c r="B1424" s="284" t="s">
        <v>480</v>
      </c>
      <c r="C1424" s="313" t="s">
        <v>482</v>
      </c>
      <c r="D1424" s="313" t="s">
        <v>482</v>
      </c>
      <c r="E1424" s="313"/>
      <c r="F1424" s="125" t="s">
        <v>1560</v>
      </c>
      <c r="G1424" s="99">
        <v>49307.380000000005</v>
      </c>
      <c r="H1424" s="99">
        <v>11197.620000000003</v>
      </c>
      <c r="I1424" s="99">
        <f t="shared" si="377"/>
        <v>60505.000000000007</v>
      </c>
      <c r="J1424" s="96"/>
      <c r="K1424" s="96"/>
      <c r="L1424" s="153">
        <f t="shared" si="378"/>
        <v>0</v>
      </c>
      <c r="M1424" s="153">
        <f t="shared" si="379"/>
        <v>49307.380000000005</v>
      </c>
      <c r="N1424" s="153">
        <f t="shared" si="380"/>
        <v>11197.620000000003</v>
      </c>
      <c r="O1424" s="153">
        <f t="shared" si="381"/>
        <v>60505.000000000007</v>
      </c>
      <c r="P1424" s="99"/>
      <c r="Q1424" s="99"/>
      <c r="R1424" s="153">
        <f t="shared" si="382"/>
        <v>0</v>
      </c>
      <c r="S1424" s="119">
        <f t="shared" si="383"/>
        <v>49307.380000000005</v>
      </c>
      <c r="T1424" s="119">
        <f t="shared" si="384"/>
        <v>11197.620000000003</v>
      </c>
      <c r="U1424" s="154">
        <f t="shared" si="385"/>
        <v>60505.000000000007</v>
      </c>
      <c r="V1424" s="96"/>
    </row>
    <row r="1425" spans="1:22" s="86" customFormat="1" ht="12.75" customHeight="1" x14ac:dyDescent="0.25">
      <c r="A1425" s="96">
        <v>16</v>
      </c>
      <c r="B1425" s="284" t="s">
        <v>480</v>
      </c>
      <c r="C1425" s="313" t="s">
        <v>482</v>
      </c>
      <c r="D1425" s="313" t="s">
        <v>482</v>
      </c>
      <c r="E1425" s="313"/>
      <c r="F1425" s="125" t="s">
        <v>1561</v>
      </c>
      <c r="G1425" s="99">
        <v>-73033.89</v>
      </c>
      <c r="H1425" s="99">
        <v>2771.8900000000003</v>
      </c>
      <c r="I1425" s="99">
        <f t="shared" si="377"/>
        <v>-70262</v>
      </c>
      <c r="J1425" s="96"/>
      <c r="K1425" s="96"/>
      <c r="L1425" s="153">
        <f t="shared" si="378"/>
        <v>0</v>
      </c>
      <c r="M1425" s="153">
        <f t="shared" si="379"/>
        <v>-73033.89</v>
      </c>
      <c r="N1425" s="153">
        <f t="shared" si="380"/>
        <v>2771.8900000000003</v>
      </c>
      <c r="O1425" s="153">
        <f t="shared" si="381"/>
        <v>-70262</v>
      </c>
      <c r="P1425" s="99"/>
      <c r="Q1425" s="99"/>
      <c r="R1425" s="153">
        <f t="shared" si="382"/>
        <v>0</v>
      </c>
      <c r="S1425" s="119">
        <f t="shared" si="383"/>
        <v>-73033.89</v>
      </c>
      <c r="T1425" s="119">
        <f t="shared" si="384"/>
        <v>2771.8900000000003</v>
      </c>
      <c r="U1425" s="154">
        <f t="shared" si="385"/>
        <v>-70262</v>
      </c>
      <c r="V1425" s="96"/>
    </row>
    <row r="1426" spans="1:22" s="113" customFormat="1" ht="15.75" x14ac:dyDescent="0.25">
      <c r="A1426" s="166" t="s">
        <v>17</v>
      </c>
      <c r="B1426" s="167"/>
      <c r="C1426" s="167"/>
      <c r="D1426" s="167"/>
      <c r="E1426" s="167"/>
      <c r="F1426" s="147">
        <f>A1425</f>
        <v>16</v>
      </c>
      <c r="G1426" s="97">
        <f>SUM(G1410:G1425)</f>
        <v>482205.92000000004</v>
      </c>
      <c r="H1426" s="97">
        <f t="shared" ref="H1426:U1426" si="387">SUM(H1410:H1425)</f>
        <v>241607.08000000002</v>
      </c>
      <c r="I1426" s="97">
        <f t="shared" si="387"/>
        <v>723813</v>
      </c>
      <c r="J1426" s="97">
        <f t="shared" si="387"/>
        <v>0</v>
      </c>
      <c r="K1426" s="97">
        <f t="shared" si="387"/>
        <v>0</v>
      </c>
      <c r="L1426" s="97">
        <f t="shared" si="387"/>
        <v>0</v>
      </c>
      <c r="M1426" s="97">
        <f t="shared" si="387"/>
        <v>482205.92000000004</v>
      </c>
      <c r="N1426" s="97">
        <f t="shared" si="387"/>
        <v>241607.08000000002</v>
      </c>
      <c r="O1426" s="97">
        <f t="shared" si="387"/>
        <v>723813</v>
      </c>
      <c r="P1426" s="97">
        <f t="shared" si="387"/>
        <v>0</v>
      </c>
      <c r="Q1426" s="97">
        <f t="shared" si="387"/>
        <v>0</v>
      </c>
      <c r="R1426" s="97">
        <f t="shared" si="387"/>
        <v>0</v>
      </c>
      <c r="S1426" s="97">
        <f t="shared" si="387"/>
        <v>482205.92000000004</v>
      </c>
      <c r="T1426" s="97">
        <f t="shared" si="387"/>
        <v>241607.08000000002</v>
      </c>
      <c r="U1426" s="97">
        <f t="shared" si="387"/>
        <v>723813</v>
      </c>
      <c r="V1426" s="165"/>
    </row>
    <row r="1427" spans="1:22" s="86" customFormat="1" ht="12.75" customHeight="1" x14ac:dyDescent="0.25">
      <c r="A1427" s="96">
        <v>1</v>
      </c>
      <c r="B1427" s="283" t="s">
        <v>1843</v>
      </c>
      <c r="C1427" s="283" t="s">
        <v>1844</v>
      </c>
      <c r="D1427" s="283" t="s">
        <v>1844</v>
      </c>
      <c r="E1427" s="283" t="s">
        <v>5587</v>
      </c>
      <c r="F1427" s="145" t="s">
        <v>1562</v>
      </c>
      <c r="G1427" s="99">
        <v>30575.149999999998</v>
      </c>
      <c r="H1427" s="99">
        <v>6266.8499999999985</v>
      </c>
      <c r="I1427" s="99">
        <f t="shared" si="377"/>
        <v>36842</v>
      </c>
      <c r="J1427" s="96"/>
      <c r="K1427" s="96"/>
      <c r="L1427" s="153">
        <f t="shared" si="378"/>
        <v>0</v>
      </c>
      <c r="M1427" s="153">
        <f t="shared" si="379"/>
        <v>30575.149999999998</v>
      </c>
      <c r="N1427" s="153">
        <f t="shared" si="380"/>
        <v>6266.8499999999985</v>
      </c>
      <c r="O1427" s="153">
        <f t="shared" si="381"/>
        <v>36842</v>
      </c>
      <c r="P1427" s="99"/>
      <c r="Q1427" s="99"/>
      <c r="R1427" s="153">
        <f t="shared" si="382"/>
        <v>0</v>
      </c>
      <c r="S1427" s="119">
        <f t="shared" si="383"/>
        <v>30575.149999999998</v>
      </c>
      <c r="T1427" s="119">
        <f t="shared" si="384"/>
        <v>6266.8499999999985</v>
      </c>
      <c r="U1427" s="154">
        <f t="shared" si="385"/>
        <v>36842</v>
      </c>
      <c r="V1427" s="105"/>
    </row>
    <row r="1428" spans="1:22" s="86" customFormat="1" ht="15.75" x14ac:dyDescent="0.25">
      <c r="A1428" s="96">
        <v>2</v>
      </c>
      <c r="B1428" s="284"/>
      <c r="C1428" s="284"/>
      <c r="D1428" s="284"/>
      <c r="E1428" s="284"/>
      <c r="F1428" s="145" t="s">
        <v>1563</v>
      </c>
      <c r="G1428" s="99">
        <v>36691.269999999997</v>
      </c>
      <c r="H1428" s="99">
        <v>8204.7300000000014</v>
      </c>
      <c r="I1428" s="99">
        <f t="shared" si="377"/>
        <v>44896</v>
      </c>
      <c r="J1428" s="96"/>
      <c r="K1428" s="96"/>
      <c r="L1428" s="153">
        <f t="shared" si="378"/>
        <v>0</v>
      </c>
      <c r="M1428" s="153">
        <f t="shared" si="379"/>
        <v>36691.269999999997</v>
      </c>
      <c r="N1428" s="153">
        <f t="shared" si="380"/>
        <v>8204.7300000000014</v>
      </c>
      <c r="O1428" s="153">
        <f t="shared" si="381"/>
        <v>44896</v>
      </c>
      <c r="P1428" s="99"/>
      <c r="Q1428" s="99"/>
      <c r="R1428" s="153">
        <f t="shared" si="382"/>
        <v>0</v>
      </c>
      <c r="S1428" s="119">
        <f t="shared" si="383"/>
        <v>36691.269999999997</v>
      </c>
      <c r="T1428" s="119">
        <f t="shared" si="384"/>
        <v>8204.7300000000014</v>
      </c>
      <c r="U1428" s="154">
        <f t="shared" si="385"/>
        <v>44896</v>
      </c>
      <c r="V1428" s="105"/>
    </row>
    <row r="1429" spans="1:22" s="86" customFormat="1" ht="12.75" customHeight="1" x14ac:dyDescent="0.25">
      <c r="A1429" s="96">
        <v>3</v>
      </c>
      <c r="B1429" s="284" t="s">
        <v>480</v>
      </c>
      <c r="C1429" s="284" t="s">
        <v>480</v>
      </c>
      <c r="D1429" s="284" t="s">
        <v>480</v>
      </c>
      <c r="E1429" s="284"/>
      <c r="F1429" s="145" t="s">
        <v>1564</v>
      </c>
      <c r="G1429" s="99">
        <v>11738.14</v>
      </c>
      <c r="H1429" s="99">
        <v>2919.86</v>
      </c>
      <c r="I1429" s="99">
        <f t="shared" si="377"/>
        <v>14658</v>
      </c>
      <c r="J1429" s="96"/>
      <c r="K1429" s="96"/>
      <c r="L1429" s="153">
        <f t="shared" si="378"/>
        <v>0</v>
      </c>
      <c r="M1429" s="153">
        <f t="shared" si="379"/>
        <v>11738.14</v>
      </c>
      <c r="N1429" s="153">
        <f t="shared" si="380"/>
        <v>2919.86</v>
      </c>
      <c r="O1429" s="153">
        <f t="shared" si="381"/>
        <v>14658</v>
      </c>
      <c r="P1429" s="99"/>
      <c r="Q1429" s="99"/>
      <c r="R1429" s="153">
        <f t="shared" si="382"/>
        <v>0</v>
      </c>
      <c r="S1429" s="119">
        <f t="shared" si="383"/>
        <v>11738.14</v>
      </c>
      <c r="T1429" s="119">
        <f t="shared" si="384"/>
        <v>2919.86</v>
      </c>
      <c r="U1429" s="154">
        <f t="shared" si="385"/>
        <v>14658</v>
      </c>
      <c r="V1429" s="105"/>
    </row>
    <row r="1430" spans="1:22" s="86" customFormat="1" ht="15.75" x14ac:dyDescent="0.25">
      <c r="A1430" s="96">
        <v>4</v>
      </c>
      <c r="B1430" s="284"/>
      <c r="C1430" s="284"/>
      <c r="D1430" s="284"/>
      <c r="E1430" s="284"/>
      <c r="F1430" s="145" t="s">
        <v>1565</v>
      </c>
      <c r="G1430" s="99">
        <v>54526.33</v>
      </c>
      <c r="H1430" s="99">
        <v>8640.67</v>
      </c>
      <c r="I1430" s="99">
        <f t="shared" si="377"/>
        <v>63167</v>
      </c>
      <c r="J1430" s="96"/>
      <c r="K1430" s="96"/>
      <c r="L1430" s="153">
        <f t="shared" si="378"/>
        <v>0</v>
      </c>
      <c r="M1430" s="153">
        <f t="shared" si="379"/>
        <v>54526.33</v>
      </c>
      <c r="N1430" s="153">
        <f t="shared" si="380"/>
        <v>8640.67</v>
      </c>
      <c r="O1430" s="153">
        <f t="shared" si="381"/>
        <v>63167</v>
      </c>
      <c r="P1430" s="99"/>
      <c r="Q1430" s="99"/>
      <c r="R1430" s="153">
        <f t="shared" si="382"/>
        <v>0</v>
      </c>
      <c r="S1430" s="119">
        <f t="shared" si="383"/>
        <v>54526.33</v>
      </c>
      <c r="T1430" s="119">
        <f t="shared" si="384"/>
        <v>8640.67</v>
      </c>
      <c r="U1430" s="154">
        <f t="shared" si="385"/>
        <v>63167</v>
      </c>
      <c r="V1430" s="105"/>
    </row>
    <row r="1431" spans="1:22" s="86" customFormat="1" ht="15.75" x14ac:dyDescent="0.25">
      <c r="A1431" s="96">
        <v>5</v>
      </c>
      <c r="B1431" s="284"/>
      <c r="C1431" s="284"/>
      <c r="D1431" s="284"/>
      <c r="E1431" s="284"/>
      <c r="F1431" s="145" t="s">
        <v>1566</v>
      </c>
      <c r="G1431" s="99">
        <v>24776.01</v>
      </c>
      <c r="H1431" s="99">
        <v>4621.99</v>
      </c>
      <c r="I1431" s="99">
        <f t="shared" si="377"/>
        <v>29398</v>
      </c>
      <c r="J1431" s="96"/>
      <c r="K1431" s="96"/>
      <c r="L1431" s="153">
        <f t="shared" si="378"/>
        <v>0</v>
      </c>
      <c r="M1431" s="153">
        <f t="shared" si="379"/>
        <v>24776.01</v>
      </c>
      <c r="N1431" s="153">
        <f t="shared" si="380"/>
        <v>4621.99</v>
      </c>
      <c r="O1431" s="153">
        <f t="shared" si="381"/>
        <v>29398</v>
      </c>
      <c r="P1431" s="99"/>
      <c r="Q1431" s="99"/>
      <c r="R1431" s="153">
        <f t="shared" si="382"/>
        <v>0</v>
      </c>
      <c r="S1431" s="119">
        <f t="shared" si="383"/>
        <v>24776.01</v>
      </c>
      <c r="T1431" s="119">
        <f t="shared" si="384"/>
        <v>4621.99</v>
      </c>
      <c r="U1431" s="154">
        <f t="shared" si="385"/>
        <v>29398</v>
      </c>
      <c r="V1431" s="105"/>
    </row>
    <row r="1432" spans="1:22" s="86" customFormat="1" ht="15.75" x14ac:dyDescent="0.25">
      <c r="A1432" s="96">
        <v>6</v>
      </c>
      <c r="B1432" s="284"/>
      <c r="C1432" s="284"/>
      <c r="D1432" s="284"/>
      <c r="E1432" s="284"/>
      <c r="F1432" s="145" t="s">
        <v>381</v>
      </c>
      <c r="G1432" s="99">
        <v>101575.64</v>
      </c>
      <c r="H1432" s="99">
        <v>16975.36</v>
      </c>
      <c r="I1432" s="99">
        <f t="shared" si="377"/>
        <v>118551</v>
      </c>
      <c r="J1432" s="96"/>
      <c r="K1432" s="96"/>
      <c r="L1432" s="153">
        <f t="shared" si="378"/>
        <v>0</v>
      </c>
      <c r="M1432" s="153">
        <f t="shared" si="379"/>
        <v>101575.64</v>
      </c>
      <c r="N1432" s="153">
        <f t="shared" si="380"/>
        <v>16975.36</v>
      </c>
      <c r="O1432" s="153">
        <f t="shared" si="381"/>
        <v>118551</v>
      </c>
      <c r="P1432" s="99"/>
      <c r="Q1432" s="99"/>
      <c r="R1432" s="153">
        <f t="shared" si="382"/>
        <v>0</v>
      </c>
      <c r="S1432" s="119">
        <f t="shared" si="383"/>
        <v>101575.64</v>
      </c>
      <c r="T1432" s="119">
        <f t="shared" si="384"/>
        <v>16975.36</v>
      </c>
      <c r="U1432" s="154">
        <f t="shared" si="385"/>
        <v>118551</v>
      </c>
      <c r="V1432" s="105"/>
    </row>
    <row r="1433" spans="1:22" s="86" customFormat="1" ht="12.75" customHeight="1" x14ac:dyDescent="0.25">
      <c r="A1433" s="96">
        <v>7</v>
      </c>
      <c r="B1433" s="284" t="s">
        <v>480</v>
      </c>
      <c r="C1433" s="284" t="s">
        <v>480</v>
      </c>
      <c r="D1433" s="284" t="s">
        <v>480</v>
      </c>
      <c r="E1433" s="284"/>
      <c r="F1433" s="145" t="s">
        <v>1567</v>
      </c>
      <c r="G1433" s="99">
        <v>8188.17</v>
      </c>
      <c r="H1433" s="99">
        <v>2544.8300000000004</v>
      </c>
      <c r="I1433" s="99">
        <f t="shared" si="377"/>
        <v>10733</v>
      </c>
      <c r="J1433" s="96"/>
      <c r="K1433" s="96"/>
      <c r="L1433" s="153">
        <f t="shared" si="378"/>
        <v>0</v>
      </c>
      <c r="M1433" s="153">
        <f t="shared" si="379"/>
        <v>8188.17</v>
      </c>
      <c r="N1433" s="153">
        <f t="shared" si="380"/>
        <v>2544.8300000000004</v>
      </c>
      <c r="O1433" s="153">
        <f t="shared" si="381"/>
        <v>10733</v>
      </c>
      <c r="P1433" s="99"/>
      <c r="Q1433" s="99"/>
      <c r="R1433" s="153">
        <f t="shared" si="382"/>
        <v>0</v>
      </c>
      <c r="S1433" s="119">
        <f t="shared" si="383"/>
        <v>8188.17</v>
      </c>
      <c r="T1433" s="119">
        <f t="shared" si="384"/>
        <v>2544.8300000000004</v>
      </c>
      <c r="U1433" s="154">
        <f t="shared" si="385"/>
        <v>10733</v>
      </c>
      <c r="V1433" s="105"/>
    </row>
    <row r="1434" spans="1:22" s="86" customFormat="1" ht="12.75" customHeight="1" x14ac:dyDescent="0.25">
      <c r="A1434" s="96">
        <v>8</v>
      </c>
      <c r="B1434" s="284" t="s">
        <v>480</v>
      </c>
      <c r="C1434" s="284" t="s">
        <v>480</v>
      </c>
      <c r="D1434" s="284" t="s">
        <v>480</v>
      </c>
      <c r="E1434" s="284"/>
      <c r="F1434" s="145" t="s">
        <v>1568</v>
      </c>
      <c r="G1434" s="99">
        <v>18391.439999999999</v>
      </c>
      <c r="H1434" s="99">
        <v>2809.56</v>
      </c>
      <c r="I1434" s="99">
        <f t="shared" si="377"/>
        <v>21201</v>
      </c>
      <c r="J1434" s="96"/>
      <c r="K1434" s="96"/>
      <c r="L1434" s="153">
        <f t="shared" si="378"/>
        <v>0</v>
      </c>
      <c r="M1434" s="153">
        <f t="shared" si="379"/>
        <v>18391.439999999999</v>
      </c>
      <c r="N1434" s="153">
        <f t="shared" si="380"/>
        <v>2809.56</v>
      </c>
      <c r="O1434" s="153">
        <f t="shared" si="381"/>
        <v>21201</v>
      </c>
      <c r="P1434" s="99"/>
      <c r="Q1434" s="99"/>
      <c r="R1434" s="153">
        <f t="shared" si="382"/>
        <v>0</v>
      </c>
      <c r="S1434" s="119">
        <f t="shared" si="383"/>
        <v>18391.439999999999</v>
      </c>
      <c r="T1434" s="119">
        <f t="shared" si="384"/>
        <v>2809.56</v>
      </c>
      <c r="U1434" s="154">
        <f t="shared" si="385"/>
        <v>21201</v>
      </c>
      <c r="V1434" s="105"/>
    </row>
    <row r="1435" spans="1:22" s="86" customFormat="1" ht="15.75" x14ac:dyDescent="0.25">
      <c r="A1435" s="96">
        <v>9</v>
      </c>
      <c r="B1435" s="284"/>
      <c r="C1435" s="284"/>
      <c r="D1435" s="284"/>
      <c r="E1435" s="284"/>
      <c r="F1435" s="145" t="s">
        <v>1569</v>
      </c>
      <c r="G1435" s="99">
        <v>40521.040000000008</v>
      </c>
      <c r="H1435" s="99">
        <v>7600.9599999999991</v>
      </c>
      <c r="I1435" s="99">
        <f t="shared" si="377"/>
        <v>48122.000000000007</v>
      </c>
      <c r="J1435" s="96"/>
      <c r="K1435" s="96"/>
      <c r="L1435" s="153">
        <f t="shared" si="378"/>
        <v>0</v>
      </c>
      <c r="M1435" s="153">
        <f t="shared" si="379"/>
        <v>40521.040000000008</v>
      </c>
      <c r="N1435" s="153">
        <f t="shared" si="380"/>
        <v>7600.9599999999991</v>
      </c>
      <c r="O1435" s="153">
        <f t="shared" si="381"/>
        <v>48122.000000000007</v>
      </c>
      <c r="P1435" s="99"/>
      <c r="Q1435" s="99"/>
      <c r="R1435" s="153">
        <f t="shared" si="382"/>
        <v>0</v>
      </c>
      <c r="S1435" s="119">
        <f t="shared" si="383"/>
        <v>40521.040000000008</v>
      </c>
      <c r="T1435" s="119">
        <f t="shared" si="384"/>
        <v>7600.9599999999991</v>
      </c>
      <c r="U1435" s="154">
        <f t="shared" si="385"/>
        <v>48122.000000000007</v>
      </c>
      <c r="V1435" s="105"/>
    </row>
    <row r="1436" spans="1:22" s="86" customFormat="1" ht="12.75" customHeight="1" x14ac:dyDescent="0.25">
      <c r="A1436" s="96">
        <v>10</v>
      </c>
      <c r="B1436" s="284" t="s">
        <v>480</v>
      </c>
      <c r="C1436" s="284" t="s">
        <v>480</v>
      </c>
      <c r="D1436" s="284" t="s">
        <v>480</v>
      </c>
      <c r="E1436" s="284"/>
      <c r="F1436" s="145" t="s">
        <v>1570</v>
      </c>
      <c r="G1436" s="99">
        <v>63323.170000000006</v>
      </c>
      <c r="H1436" s="99">
        <v>8421.83</v>
      </c>
      <c r="I1436" s="99">
        <f t="shared" si="377"/>
        <v>71745</v>
      </c>
      <c r="J1436" s="96"/>
      <c r="K1436" s="96"/>
      <c r="L1436" s="153">
        <f t="shared" si="378"/>
        <v>0</v>
      </c>
      <c r="M1436" s="153">
        <f t="shared" si="379"/>
        <v>63323.170000000006</v>
      </c>
      <c r="N1436" s="153">
        <f t="shared" si="380"/>
        <v>8421.83</v>
      </c>
      <c r="O1436" s="153">
        <f t="shared" si="381"/>
        <v>71745</v>
      </c>
      <c r="P1436" s="99"/>
      <c r="Q1436" s="99"/>
      <c r="R1436" s="153">
        <f t="shared" si="382"/>
        <v>0</v>
      </c>
      <c r="S1436" s="119">
        <f t="shared" si="383"/>
        <v>63323.170000000006</v>
      </c>
      <c r="T1436" s="119">
        <f t="shared" si="384"/>
        <v>8421.83</v>
      </c>
      <c r="U1436" s="154">
        <f t="shared" si="385"/>
        <v>71745</v>
      </c>
      <c r="V1436" s="105"/>
    </row>
    <row r="1437" spans="1:22" s="86" customFormat="1" ht="12.75" customHeight="1" x14ac:dyDescent="0.25">
      <c r="A1437" s="96">
        <v>11</v>
      </c>
      <c r="B1437" s="284" t="s">
        <v>480</v>
      </c>
      <c r="C1437" s="284" t="s">
        <v>480</v>
      </c>
      <c r="D1437" s="284" t="s">
        <v>480</v>
      </c>
      <c r="E1437" s="284"/>
      <c r="F1437" s="145" t="s">
        <v>1571</v>
      </c>
      <c r="G1437" s="99">
        <v>37333.399999999994</v>
      </c>
      <c r="H1437" s="99">
        <v>7045.6</v>
      </c>
      <c r="I1437" s="99">
        <f t="shared" si="377"/>
        <v>44378.999999999993</v>
      </c>
      <c r="J1437" s="96"/>
      <c r="K1437" s="96"/>
      <c r="L1437" s="153">
        <f t="shared" si="378"/>
        <v>0</v>
      </c>
      <c r="M1437" s="153">
        <f t="shared" si="379"/>
        <v>37333.399999999994</v>
      </c>
      <c r="N1437" s="153">
        <f t="shared" si="380"/>
        <v>7045.6</v>
      </c>
      <c r="O1437" s="153">
        <f t="shared" si="381"/>
        <v>44378.999999999993</v>
      </c>
      <c r="P1437" s="99"/>
      <c r="Q1437" s="99"/>
      <c r="R1437" s="153">
        <f t="shared" si="382"/>
        <v>0</v>
      </c>
      <c r="S1437" s="119">
        <f t="shared" si="383"/>
        <v>37333.399999999994</v>
      </c>
      <c r="T1437" s="119">
        <f t="shared" si="384"/>
        <v>7045.6</v>
      </c>
      <c r="U1437" s="154">
        <f t="shared" si="385"/>
        <v>44378.999999999993</v>
      </c>
      <c r="V1437" s="105"/>
    </row>
    <row r="1438" spans="1:22" s="86" customFormat="1" ht="12.75" customHeight="1" x14ac:dyDescent="0.25">
      <c r="A1438" s="96">
        <v>12</v>
      </c>
      <c r="B1438" s="284" t="s">
        <v>480</v>
      </c>
      <c r="C1438" s="284" t="s">
        <v>480</v>
      </c>
      <c r="D1438" s="284" t="s">
        <v>480</v>
      </c>
      <c r="E1438" s="284"/>
      <c r="F1438" s="145" t="s">
        <v>1572</v>
      </c>
      <c r="G1438" s="99">
        <v>17644.84</v>
      </c>
      <c r="H1438" s="99">
        <v>4575.16</v>
      </c>
      <c r="I1438" s="99">
        <f t="shared" si="377"/>
        <v>22220</v>
      </c>
      <c r="J1438" s="96"/>
      <c r="K1438" s="96"/>
      <c r="L1438" s="153">
        <f t="shared" si="378"/>
        <v>0</v>
      </c>
      <c r="M1438" s="153">
        <f t="shared" si="379"/>
        <v>17644.84</v>
      </c>
      <c r="N1438" s="153">
        <f t="shared" si="380"/>
        <v>4575.16</v>
      </c>
      <c r="O1438" s="153">
        <f t="shared" si="381"/>
        <v>22220</v>
      </c>
      <c r="P1438" s="99"/>
      <c r="Q1438" s="99"/>
      <c r="R1438" s="153">
        <f t="shared" si="382"/>
        <v>0</v>
      </c>
      <c r="S1438" s="119">
        <f t="shared" si="383"/>
        <v>17644.84</v>
      </c>
      <c r="T1438" s="119">
        <f t="shared" si="384"/>
        <v>4575.16</v>
      </c>
      <c r="U1438" s="154">
        <f t="shared" si="385"/>
        <v>22220</v>
      </c>
      <c r="V1438" s="105"/>
    </row>
    <row r="1439" spans="1:22" s="86" customFormat="1" ht="15.75" x14ac:dyDescent="0.25">
      <c r="A1439" s="96">
        <v>13</v>
      </c>
      <c r="B1439" s="284"/>
      <c r="C1439" s="284"/>
      <c r="D1439" s="284"/>
      <c r="E1439" s="284"/>
      <c r="F1439" s="145" t="s">
        <v>1573</v>
      </c>
      <c r="G1439" s="99">
        <v>12998.56</v>
      </c>
      <c r="H1439" s="99">
        <v>1707.4399999999998</v>
      </c>
      <c r="I1439" s="99">
        <f t="shared" si="377"/>
        <v>14706</v>
      </c>
      <c r="J1439" s="96"/>
      <c r="K1439" s="96"/>
      <c r="L1439" s="153">
        <f t="shared" si="378"/>
        <v>0</v>
      </c>
      <c r="M1439" s="153">
        <f t="shared" si="379"/>
        <v>12998.56</v>
      </c>
      <c r="N1439" s="153">
        <f t="shared" si="380"/>
        <v>1707.4399999999998</v>
      </c>
      <c r="O1439" s="153">
        <f t="shared" si="381"/>
        <v>14706</v>
      </c>
      <c r="P1439" s="99"/>
      <c r="Q1439" s="99"/>
      <c r="R1439" s="153">
        <f t="shared" si="382"/>
        <v>0</v>
      </c>
      <c r="S1439" s="119">
        <f t="shared" si="383"/>
        <v>12998.56</v>
      </c>
      <c r="T1439" s="119">
        <f t="shared" si="384"/>
        <v>1707.4399999999998</v>
      </c>
      <c r="U1439" s="154">
        <f t="shared" si="385"/>
        <v>14706</v>
      </c>
      <c r="V1439" s="105"/>
    </row>
    <row r="1440" spans="1:22" s="86" customFormat="1" ht="15.75" x14ac:dyDescent="0.25">
      <c r="A1440" s="96">
        <v>14</v>
      </c>
      <c r="B1440" s="284"/>
      <c r="C1440" s="284"/>
      <c r="D1440" s="284"/>
      <c r="E1440" s="284"/>
      <c r="F1440" s="145" t="s">
        <v>1574</v>
      </c>
      <c r="G1440" s="99">
        <v>5834.04</v>
      </c>
      <c r="H1440" s="99">
        <v>2043.9599999999998</v>
      </c>
      <c r="I1440" s="99">
        <f t="shared" si="377"/>
        <v>7878</v>
      </c>
      <c r="J1440" s="96"/>
      <c r="K1440" s="96"/>
      <c r="L1440" s="153">
        <f t="shared" si="378"/>
        <v>0</v>
      </c>
      <c r="M1440" s="153">
        <f t="shared" si="379"/>
        <v>5834.04</v>
      </c>
      <c r="N1440" s="153">
        <f t="shared" si="380"/>
        <v>2043.9599999999998</v>
      </c>
      <c r="O1440" s="153">
        <f t="shared" si="381"/>
        <v>7878</v>
      </c>
      <c r="P1440" s="99"/>
      <c r="Q1440" s="99"/>
      <c r="R1440" s="153">
        <f t="shared" si="382"/>
        <v>0</v>
      </c>
      <c r="S1440" s="119">
        <f t="shared" si="383"/>
        <v>5834.04</v>
      </c>
      <c r="T1440" s="119">
        <f t="shared" si="384"/>
        <v>2043.9599999999998</v>
      </c>
      <c r="U1440" s="154">
        <f t="shared" si="385"/>
        <v>7878</v>
      </c>
      <c r="V1440" s="105"/>
    </row>
    <row r="1441" spans="1:22" s="86" customFormat="1" ht="12.75" customHeight="1" x14ac:dyDescent="0.25">
      <c r="A1441" s="96">
        <v>15</v>
      </c>
      <c r="B1441" s="284" t="s">
        <v>480</v>
      </c>
      <c r="C1441" s="284" t="s">
        <v>480</v>
      </c>
      <c r="D1441" s="284" t="s">
        <v>480</v>
      </c>
      <c r="E1441" s="284"/>
      <c r="F1441" s="145" t="s">
        <v>1575</v>
      </c>
      <c r="G1441" s="99">
        <v>15506.48</v>
      </c>
      <c r="H1441" s="99">
        <v>16.52</v>
      </c>
      <c r="I1441" s="99">
        <f t="shared" si="377"/>
        <v>15523</v>
      </c>
      <c r="J1441" s="96"/>
      <c r="K1441" s="96"/>
      <c r="L1441" s="153">
        <f t="shared" si="378"/>
        <v>0</v>
      </c>
      <c r="M1441" s="153">
        <f t="shared" si="379"/>
        <v>15506.48</v>
      </c>
      <c r="N1441" s="153">
        <f t="shared" si="380"/>
        <v>16.52</v>
      </c>
      <c r="O1441" s="153">
        <f t="shared" si="381"/>
        <v>15523</v>
      </c>
      <c r="P1441" s="99"/>
      <c r="Q1441" s="99"/>
      <c r="R1441" s="153">
        <f t="shared" si="382"/>
        <v>0</v>
      </c>
      <c r="S1441" s="119">
        <f t="shared" si="383"/>
        <v>15506.48</v>
      </c>
      <c r="T1441" s="119">
        <f t="shared" si="384"/>
        <v>16.52</v>
      </c>
      <c r="U1441" s="154">
        <f t="shared" si="385"/>
        <v>15523</v>
      </c>
      <c r="V1441" s="105"/>
    </row>
    <row r="1442" spans="1:22" s="86" customFormat="1" ht="12.75" customHeight="1" x14ac:dyDescent="0.25">
      <c r="A1442" s="96">
        <v>16</v>
      </c>
      <c r="B1442" s="284" t="s">
        <v>480</v>
      </c>
      <c r="C1442" s="284" t="s">
        <v>480</v>
      </c>
      <c r="D1442" s="284" t="s">
        <v>480</v>
      </c>
      <c r="E1442" s="284"/>
      <c r="F1442" s="145" t="s">
        <v>398</v>
      </c>
      <c r="G1442" s="99">
        <v>30320.690000000002</v>
      </c>
      <c r="H1442" s="99">
        <v>6645.3099999999995</v>
      </c>
      <c r="I1442" s="99">
        <f t="shared" si="377"/>
        <v>36966</v>
      </c>
      <c r="J1442" s="96"/>
      <c r="K1442" s="96"/>
      <c r="L1442" s="153">
        <f t="shared" si="378"/>
        <v>0</v>
      </c>
      <c r="M1442" s="153">
        <f t="shared" si="379"/>
        <v>30320.690000000002</v>
      </c>
      <c r="N1442" s="153">
        <f t="shared" si="380"/>
        <v>6645.3099999999995</v>
      </c>
      <c r="O1442" s="153">
        <f t="shared" si="381"/>
        <v>36966</v>
      </c>
      <c r="P1442" s="99"/>
      <c r="Q1442" s="99"/>
      <c r="R1442" s="153">
        <f t="shared" si="382"/>
        <v>0</v>
      </c>
      <c r="S1442" s="119">
        <f t="shared" si="383"/>
        <v>30320.690000000002</v>
      </c>
      <c r="T1442" s="119">
        <f t="shared" si="384"/>
        <v>6645.3099999999995</v>
      </c>
      <c r="U1442" s="154">
        <f t="shared" si="385"/>
        <v>36966</v>
      </c>
      <c r="V1442" s="105"/>
    </row>
    <row r="1443" spans="1:22" s="86" customFormat="1" ht="12.75" customHeight="1" x14ac:dyDescent="0.25">
      <c r="A1443" s="96">
        <v>17</v>
      </c>
      <c r="B1443" s="284" t="s">
        <v>480</v>
      </c>
      <c r="C1443" s="284" t="s">
        <v>480</v>
      </c>
      <c r="D1443" s="284" t="s">
        <v>480</v>
      </c>
      <c r="E1443" s="284"/>
      <c r="F1443" s="145" t="s">
        <v>1576</v>
      </c>
      <c r="G1443" s="99">
        <v>1857.6999999999998</v>
      </c>
      <c r="H1443" s="99">
        <v>417.30000000000007</v>
      </c>
      <c r="I1443" s="99">
        <f t="shared" si="377"/>
        <v>2275</v>
      </c>
      <c r="J1443" s="96"/>
      <c r="K1443" s="96"/>
      <c r="L1443" s="153">
        <f t="shared" si="378"/>
        <v>0</v>
      </c>
      <c r="M1443" s="153">
        <f t="shared" si="379"/>
        <v>1857.6999999999998</v>
      </c>
      <c r="N1443" s="153">
        <f t="shared" si="380"/>
        <v>417.30000000000007</v>
      </c>
      <c r="O1443" s="153">
        <f t="shared" si="381"/>
        <v>2275</v>
      </c>
      <c r="P1443" s="99"/>
      <c r="Q1443" s="99"/>
      <c r="R1443" s="153">
        <f t="shared" si="382"/>
        <v>0</v>
      </c>
      <c r="S1443" s="119">
        <f t="shared" si="383"/>
        <v>1857.6999999999998</v>
      </c>
      <c r="T1443" s="119">
        <f t="shared" si="384"/>
        <v>417.30000000000007</v>
      </c>
      <c r="U1443" s="154">
        <f t="shared" si="385"/>
        <v>2275</v>
      </c>
      <c r="V1443" s="105"/>
    </row>
    <row r="1444" spans="1:22" s="113" customFormat="1" ht="15.75" x14ac:dyDescent="0.25">
      <c r="A1444" s="309" t="s">
        <v>17</v>
      </c>
      <c r="B1444" s="310"/>
      <c r="C1444" s="310"/>
      <c r="D1444" s="310"/>
      <c r="E1444" s="310"/>
      <c r="F1444" s="147">
        <f>A1443</f>
        <v>17</v>
      </c>
      <c r="G1444" s="97">
        <f>SUM(G1427:G1443)</f>
        <v>511802.07</v>
      </c>
      <c r="H1444" s="97">
        <f t="shared" ref="H1444:U1444" si="388">SUM(H1427:H1443)</f>
        <v>91457.930000000022</v>
      </c>
      <c r="I1444" s="97">
        <f t="shared" si="388"/>
        <v>603260</v>
      </c>
      <c r="J1444" s="97">
        <f t="shared" si="388"/>
        <v>0</v>
      </c>
      <c r="K1444" s="97">
        <f t="shared" si="388"/>
        <v>0</v>
      </c>
      <c r="L1444" s="97">
        <f t="shared" si="388"/>
        <v>0</v>
      </c>
      <c r="M1444" s="97">
        <f t="shared" si="388"/>
        <v>511802.07</v>
      </c>
      <c r="N1444" s="97">
        <f t="shared" si="388"/>
        <v>91457.930000000022</v>
      </c>
      <c r="O1444" s="97">
        <f t="shared" si="388"/>
        <v>603260</v>
      </c>
      <c r="P1444" s="97">
        <f t="shared" si="388"/>
        <v>0</v>
      </c>
      <c r="Q1444" s="97">
        <f t="shared" si="388"/>
        <v>0</v>
      </c>
      <c r="R1444" s="97">
        <f t="shared" si="388"/>
        <v>0</v>
      </c>
      <c r="S1444" s="97">
        <f t="shared" si="388"/>
        <v>511802.07</v>
      </c>
      <c r="T1444" s="97">
        <f t="shared" si="388"/>
        <v>91457.930000000022</v>
      </c>
      <c r="U1444" s="97">
        <f t="shared" si="388"/>
        <v>603260</v>
      </c>
      <c r="V1444" s="165"/>
    </row>
    <row r="1445" spans="1:22" s="86" customFormat="1" ht="15.75" x14ac:dyDescent="0.25">
      <c r="A1445" s="71">
        <v>1</v>
      </c>
      <c r="B1445" s="286" t="s">
        <v>1843</v>
      </c>
      <c r="C1445" s="286" t="s">
        <v>1844</v>
      </c>
      <c r="D1445" s="286" t="s">
        <v>1844</v>
      </c>
      <c r="E1445" s="286" t="s">
        <v>5588</v>
      </c>
      <c r="F1445" s="145" t="s">
        <v>1577</v>
      </c>
      <c r="G1445" s="99">
        <v>25546.789999999997</v>
      </c>
      <c r="H1445" s="99">
        <v>14793.21</v>
      </c>
      <c r="I1445" s="99">
        <f t="shared" ref="I1445:I1507" si="389">+G1445+H1445</f>
        <v>40340</v>
      </c>
      <c r="J1445" s="96"/>
      <c r="K1445" s="96"/>
      <c r="L1445" s="153">
        <f t="shared" si="378"/>
        <v>0</v>
      </c>
      <c r="M1445" s="153">
        <f t="shared" si="379"/>
        <v>25546.789999999997</v>
      </c>
      <c r="N1445" s="153">
        <f t="shared" si="380"/>
        <v>14793.21</v>
      </c>
      <c r="O1445" s="153">
        <f t="shared" si="381"/>
        <v>40340</v>
      </c>
      <c r="P1445" s="99"/>
      <c r="Q1445" s="99"/>
      <c r="R1445" s="153">
        <f t="shared" si="382"/>
        <v>0</v>
      </c>
      <c r="S1445" s="119">
        <f t="shared" si="383"/>
        <v>25546.789999999997</v>
      </c>
      <c r="T1445" s="119">
        <f t="shared" si="384"/>
        <v>14793.21</v>
      </c>
      <c r="U1445" s="154">
        <f t="shared" si="385"/>
        <v>40340</v>
      </c>
      <c r="V1445" s="96"/>
    </row>
    <row r="1446" spans="1:22" s="86" customFormat="1" ht="15.75" x14ac:dyDescent="0.25">
      <c r="A1446" s="71">
        <v>2</v>
      </c>
      <c r="B1446" s="286"/>
      <c r="C1446" s="286"/>
      <c r="D1446" s="286"/>
      <c r="E1446" s="286"/>
      <c r="F1446" s="145" t="s">
        <v>1578</v>
      </c>
      <c r="G1446" s="99">
        <v>2002.5499999999997</v>
      </c>
      <c r="H1446" s="99">
        <v>6640.45</v>
      </c>
      <c r="I1446" s="99">
        <f t="shared" si="389"/>
        <v>8643</v>
      </c>
      <c r="J1446" s="96"/>
      <c r="K1446" s="96"/>
      <c r="L1446" s="153">
        <f t="shared" si="378"/>
        <v>0</v>
      </c>
      <c r="M1446" s="153">
        <f t="shared" si="379"/>
        <v>2002.5499999999997</v>
      </c>
      <c r="N1446" s="153">
        <f t="shared" si="380"/>
        <v>6640.45</v>
      </c>
      <c r="O1446" s="153">
        <f t="shared" si="381"/>
        <v>8643</v>
      </c>
      <c r="P1446" s="99"/>
      <c r="Q1446" s="99"/>
      <c r="R1446" s="153">
        <f t="shared" si="382"/>
        <v>0</v>
      </c>
      <c r="S1446" s="119">
        <f t="shared" si="383"/>
        <v>2002.5499999999997</v>
      </c>
      <c r="T1446" s="119">
        <f t="shared" si="384"/>
        <v>6640.45</v>
      </c>
      <c r="U1446" s="154">
        <f t="shared" si="385"/>
        <v>8643</v>
      </c>
      <c r="V1446" s="96"/>
    </row>
    <row r="1447" spans="1:22" s="86" customFormat="1" ht="15.75" x14ac:dyDescent="0.25">
      <c r="A1447" s="71">
        <v>3</v>
      </c>
      <c r="B1447" s="286"/>
      <c r="C1447" s="286"/>
      <c r="D1447" s="286"/>
      <c r="E1447" s="286"/>
      <c r="F1447" s="145" t="s">
        <v>1579</v>
      </c>
      <c r="G1447" s="99">
        <v>13416.85</v>
      </c>
      <c r="H1447" s="99">
        <v>9281.15</v>
      </c>
      <c r="I1447" s="99">
        <f t="shared" si="389"/>
        <v>22698</v>
      </c>
      <c r="J1447" s="96"/>
      <c r="K1447" s="96"/>
      <c r="L1447" s="153">
        <f t="shared" ref="L1447:L1510" si="390">J1447+K1447</f>
        <v>0</v>
      </c>
      <c r="M1447" s="153">
        <f t="shared" ref="M1447:M1510" si="391">G1447+J1447</f>
        <v>13416.85</v>
      </c>
      <c r="N1447" s="153">
        <f t="shared" ref="N1447:N1510" si="392">H1447+K1447</f>
        <v>9281.15</v>
      </c>
      <c r="O1447" s="153">
        <f t="shared" ref="O1447:O1510" si="393">I1447+L1447</f>
        <v>22698</v>
      </c>
      <c r="P1447" s="99"/>
      <c r="Q1447" s="99"/>
      <c r="R1447" s="153">
        <f t="shared" ref="R1447:R1510" si="394">P1447+Q1447</f>
        <v>0</v>
      </c>
      <c r="S1447" s="119">
        <f t="shared" ref="S1447:S1510" si="395">M1447-P1447</f>
        <v>13416.85</v>
      </c>
      <c r="T1447" s="119">
        <f t="shared" ref="T1447:T1510" si="396">N1447-Q1447</f>
        <v>9281.15</v>
      </c>
      <c r="U1447" s="154">
        <f t="shared" ref="U1447:U1510" si="397">O1447-R1447</f>
        <v>22698</v>
      </c>
      <c r="V1447" s="96"/>
    </row>
    <row r="1448" spans="1:22" s="86" customFormat="1" ht="15.75" x14ac:dyDescent="0.25">
      <c r="A1448" s="71">
        <v>4</v>
      </c>
      <c r="B1448" s="286"/>
      <c r="C1448" s="286"/>
      <c r="D1448" s="286"/>
      <c r="E1448" s="286"/>
      <c r="F1448" s="145" t="s">
        <v>1580</v>
      </c>
      <c r="G1448" s="99">
        <v>14087</v>
      </c>
      <c r="H1448" s="99">
        <v>4438</v>
      </c>
      <c r="I1448" s="99">
        <f t="shared" si="389"/>
        <v>18525</v>
      </c>
      <c r="J1448" s="96"/>
      <c r="K1448" s="96"/>
      <c r="L1448" s="153">
        <f t="shared" si="390"/>
        <v>0</v>
      </c>
      <c r="M1448" s="153">
        <f t="shared" si="391"/>
        <v>14087</v>
      </c>
      <c r="N1448" s="153">
        <f t="shared" si="392"/>
        <v>4438</v>
      </c>
      <c r="O1448" s="153">
        <f t="shared" si="393"/>
        <v>18525</v>
      </c>
      <c r="P1448" s="99"/>
      <c r="Q1448" s="99"/>
      <c r="R1448" s="153">
        <f t="shared" si="394"/>
        <v>0</v>
      </c>
      <c r="S1448" s="119">
        <f t="shared" si="395"/>
        <v>14087</v>
      </c>
      <c r="T1448" s="119">
        <f t="shared" si="396"/>
        <v>4438</v>
      </c>
      <c r="U1448" s="154">
        <f t="shared" si="397"/>
        <v>18525</v>
      </c>
      <c r="V1448" s="96"/>
    </row>
    <row r="1449" spans="1:22" s="86" customFormat="1" ht="15.75" x14ac:dyDescent="0.25">
      <c r="A1449" s="71">
        <v>5</v>
      </c>
      <c r="B1449" s="286"/>
      <c r="C1449" s="286"/>
      <c r="D1449" s="286"/>
      <c r="E1449" s="286"/>
      <c r="F1449" s="145" t="s">
        <v>1581</v>
      </c>
      <c r="G1449" s="99">
        <v>6323.89</v>
      </c>
      <c r="H1449" s="99">
        <v>7251.11</v>
      </c>
      <c r="I1449" s="99">
        <f t="shared" si="389"/>
        <v>13575</v>
      </c>
      <c r="J1449" s="96"/>
      <c r="K1449" s="96"/>
      <c r="L1449" s="153">
        <f t="shared" si="390"/>
        <v>0</v>
      </c>
      <c r="M1449" s="153">
        <f t="shared" si="391"/>
        <v>6323.89</v>
      </c>
      <c r="N1449" s="153">
        <f t="shared" si="392"/>
        <v>7251.11</v>
      </c>
      <c r="O1449" s="153">
        <f t="shared" si="393"/>
        <v>13575</v>
      </c>
      <c r="P1449" s="99"/>
      <c r="Q1449" s="99"/>
      <c r="R1449" s="153">
        <f t="shared" si="394"/>
        <v>0</v>
      </c>
      <c r="S1449" s="119">
        <f t="shared" si="395"/>
        <v>6323.89</v>
      </c>
      <c r="T1449" s="119">
        <f t="shared" si="396"/>
        <v>7251.11</v>
      </c>
      <c r="U1449" s="154">
        <f t="shared" si="397"/>
        <v>13575</v>
      </c>
      <c r="V1449" s="96"/>
    </row>
    <row r="1450" spans="1:22" s="86" customFormat="1" ht="15.75" x14ac:dyDescent="0.25">
      <c r="A1450" s="71">
        <v>6</v>
      </c>
      <c r="B1450" s="286"/>
      <c r="C1450" s="286"/>
      <c r="D1450" s="286"/>
      <c r="E1450" s="286"/>
      <c r="F1450" s="145" t="s">
        <v>1582</v>
      </c>
      <c r="G1450" s="99">
        <v>1893.5800000000004</v>
      </c>
      <c r="H1450" s="99">
        <v>1899.42</v>
      </c>
      <c r="I1450" s="99">
        <f t="shared" si="389"/>
        <v>3793.0000000000005</v>
      </c>
      <c r="J1450" s="96"/>
      <c r="K1450" s="96"/>
      <c r="L1450" s="153">
        <f t="shared" si="390"/>
        <v>0</v>
      </c>
      <c r="M1450" s="153">
        <f t="shared" si="391"/>
        <v>1893.5800000000004</v>
      </c>
      <c r="N1450" s="153">
        <f t="shared" si="392"/>
        <v>1899.42</v>
      </c>
      <c r="O1450" s="153">
        <f t="shared" si="393"/>
        <v>3793.0000000000005</v>
      </c>
      <c r="P1450" s="99"/>
      <c r="Q1450" s="99"/>
      <c r="R1450" s="153">
        <f t="shared" si="394"/>
        <v>0</v>
      </c>
      <c r="S1450" s="119">
        <f t="shared" si="395"/>
        <v>1893.5800000000004</v>
      </c>
      <c r="T1450" s="119">
        <f t="shared" si="396"/>
        <v>1899.42</v>
      </c>
      <c r="U1450" s="154">
        <f t="shared" si="397"/>
        <v>3793.0000000000005</v>
      </c>
      <c r="V1450" s="96"/>
    </row>
    <row r="1451" spans="1:22" s="86" customFormat="1" ht="15.75" x14ac:dyDescent="0.25">
      <c r="A1451" s="71">
        <v>7</v>
      </c>
      <c r="B1451" s="286"/>
      <c r="C1451" s="286"/>
      <c r="D1451" s="286"/>
      <c r="E1451" s="286"/>
      <c r="F1451" s="145" t="s">
        <v>1583</v>
      </c>
      <c r="G1451" s="99">
        <v>9448.08</v>
      </c>
      <c r="H1451" s="99">
        <v>11108.919999999998</v>
      </c>
      <c r="I1451" s="99">
        <f t="shared" si="389"/>
        <v>20557</v>
      </c>
      <c r="J1451" s="96"/>
      <c r="K1451" s="96"/>
      <c r="L1451" s="153">
        <f t="shared" si="390"/>
        <v>0</v>
      </c>
      <c r="M1451" s="153">
        <f t="shared" si="391"/>
        <v>9448.08</v>
      </c>
      <c r="N1451" s="153">
        <f t="shared" si="392"/>
        <v>11108.919999999998</v>
      </c>
      <c r="O1451" s="153">
        <f t="shared" si="393"/>
        <v>20557</v>
      </c>
      <c r="P1451" s="99"/>
      <c r="Q1451" s="99"/>
      <c r="R1451" s="153">
        <f t="shared" si="394"/>
        <v>0</v>
      </c>
      <c r="S1451" s="119">
        <f t="shared" si="395"/>
        <v>9448.08</v>
      </c>
      <c r="T1451" s="119">
        <f t="shared" si="396"/>
        <v>11108.919999999998</v>
      </c>
      <c r="U1451" s="154">
        <f t="shared" si="397"/>
        <v>20557</v>
      </c>
      <c r="V1451" s="96"/>
    </row>
    <row r="1452" spans="1:22" s="86" customFormat="1" ht="15.75" x14ac:dyDescent="0.25">
      <c r="A1452" s="71">
        <v>8</v>
      </c>
      <c r="B1452" s="286"/>
      <c r="C1452" s="286"/>
      <c r="D1452" s="286"/>
      <c r="E1452" s="286"/>
      <c r="F1452" s="145" t="s">
        <v>1584</v>
      </c>
      <c r="G1452" s="99">
        <v>9381.7999999999993</v>
      </c>
      <c r="H1452" s="99">
        <v>7346.2000000000007</v>
      </c>
      <c r="I1452" s="99">
        <f t="shared" si="389"/>
        <v>16728</v>
      </c>
      <c r="J1452" s="96"/>
      <c r="K1452" s="96"/>
      <c r="L1452" s="153">
        <f t="shared" si="390"/>
        <v>0</v>
      </c>
      <c r="M1452" s="153">
        <f t="shared" si="391"/>
        <v>9381.7999999999993</v>
      </c>
      <c r="N1452" s="153">
        <f t="shared" si="392"/>
        <v>7346.2000000000007</v>
      </c>
      <c r="O1452" s="153">
        <f t="shared" si="393"/>
        <v>16728</v>
      </c>
      <c r="P1452" s="99"/>
      <c r="Q1452" s="99"/>
      <c r="R1452" s="153">
        <f t="shared" si="394"/>
        <v>0</v>
      </c>
      <c r="S1452" s="119">
        <f t="shared" si="395"/>
        <v>9381.7999999999993</v>
      </c>
      <c r="T1452" s="119">
        <f t="shared" si="396"/>
        <v>7346.2000000000007</v>
      </c>
      <c r="U1452" s="154">
        <f t="shared" si="397"/>
        <v>16728</v>
      </c>
      <c r="V1452" s="96"/>
    </row>
    <row r="1453" spans="1:22" s="86" customFormat="1" ht="15.75" x14ac:dyDescent="0.25">
      <c r="A1453" s="71">
        <v>9</v>
      </c>
      <c r="B1453" s="286"/>
      <c r="C1453" s="286"/>
      <c r="D1453" s="286"/>
      <c r="E1453" s="286"/>
      <c r="F1453" s="145" t="s">
        <v>1585</v>
      </c>
      <c r="G1453" s="99">
        <v>8406.18</v>
      </c>
      <c r="H1453" s="99">
        <v>5536.8200000000006</v>
      </c>
      <c r="I1453" s="99">
        <f t="shared" si="389"/>
        <v>13943</v>
      </c>
      <c r="J1453" s="96"/>
      <c r="K1453" s="96"/>
      <c r="L1453" s="153">
        <f t="shared" si="390"/>
        <v>0</v>
      </c>
      <c r="M1453" s="153">
        <f t="shared" si="391"/>
        <v>8406.18</v>
      </c>
      <c r="N1453" s="153">
        <f t="shared" si="392"/>
        <v>5536.8200000000006</v>
      </c>
      <c r="O1453" s="153">
        <f t="shared" si="393"/>
        <v>13943</v>
      </c>
      <c r="P1453" s="99"/>
      <c r="Q1453" s="99"/>
      <c r="R1453" s="153">
        <f t="shared" si="394"/>
        <v>0</v>
      </c>
      <c r="S1453" s="119">
        <f t="shared" si="395"/>
        <v>8406.18</v>
      </c>
      <c r="T1453" s="119">
        <f t="shared" si="396"/>
        <v>5536.8200000000006</v>
      </c>
      <c r="U1453" s="154">
        <f t="shared" si="397"/>
        <v>13943</v>
      </c>
      <c r="V1453" s="96"/>
    </row>
    <row r="1454" spans="1:22" s="86" customFormat="1" ht="15.75" x14ac:dyDescent="0.25">
      <c r="A1454" s="71">
        <v>10</v>
      </c>
      <c r="B1454" s="286"/>
      <c r="C1454" s="286"/>
      <c r="D1454" s="286"/>
      <c r="E1454" s="286"/>
      <c r="F1454" s="145" t="s">
        <v>1586</v>
      </c>
      <c r="G1454" s="99">
        <v>18768.980000000003</v>
      </c>
      <c r="H1454" s="99">
        <v>21323.019999999997</v>
      </c>
      <c r="I1454" s="99">
        <f t="shared" si="389"/>
        <v>40092</v>
      </c>
      <c r="J1454" s="96"/>
      <c r="K1454" s="96"/>
      <c r="L1454" s="153">
        <f t="shared" si="390"/>
        <v>0</v>
      </c>
      <c r="M1454" s="153">
        <f t="shared" si="391"/>
        <v>18768.980000000003</v>
      </c>
      <c r="N1454" s="153">
        <f t="shared" si="392"/>
        <v>21323.019999999997</v>
      </c>
      <c r="O1454" s="153">
        <f t="shared" si="393"/>
        <v>40092</v>
      </c>
      <c r="P1454" s="99"/>
      <c r="Q1454" s="99"/>
      <c r="R1454" s="153">
        <f t="shared" si="394"/>
        <v>0</v>
      </c>
      <c r="S1454" s="119">
        <f t="shared" si="395"/>
        <v>18768.980000000003</v>
      </c>
      <c r="T1454" s="119">
        <f t="shared" si="396"/>
        <v>21323.019999999997</v>
      </c>
      <c r="U1454" s="154">
        <f t="shared" si="397"/>
        <v>40092</v>
      </c>
      <c r="V1454" s="96"/>
    </row>
    <row r="1455" spans="1:22" s="86" customFormat="1" ht="15.75" x14ac:dyDescent="0.25">
      <c r="A1455" s="71">
        <v>11</v>
      </c>
      <c r="B1455" s="286"/>
      <c r="C1455" s="286"/>
      <c r="D1455" s="286"/>
      <c r="E1455" s="286"/>
      <c r="F1455" s="145" t="s">
        <v>1587</v>
      </c>
      <c r="G1455" s="99">
        <v>9669.15</v>
      </c>
      <c r="H1455" s="99">
        <v>13416.85</v>
      </c>
      <c r="I1455" s="99">
        <f t="shared" si="389"/>
        <v>23086</v>
      </c>
      <c r="J1455" s="96"/>
      <c r="K1455" s="96"/>
      <c r="L1455" s="153">
        <f t="shared" si="390"/>
        <v>0</v>
      </c>
      <c r="M1455" s="153">
        <f t="shared" si="391"/>
        <v>9669.15</v>
      </c>
      <c r="N1455" s="153">
        <f t="shared" si="392"/>
        <v>13416.85</v>
      </c>
      <c r="O1455" s="153">
        <f t="shared" si="393"/>
        <v>23086</v>
      </c>
      <c r="P1455" s="99"/>
      <c r="Q1455" s="99"/>
      <c r="R1455" s="153">
        <f t="shared" si="394"/>
        <v>0</v>
      </c>
      <c r="S1455" s="119">
        <f t="shared" si="395"/>
        <v>9669.15</v>
      </c>
      <c r="T1455" s="119">
        <f t="shared" si="396"/>
        <v>13416.85</v>
      </c>
      <c r="U1455" s="154">
        <f t="shared" si="397"/>
        <v>23086</v>
      </c>
      <c r="V1455" s="96"/>
    </row>
    <row r="1456" spans="1:22" s="86" customFormat="1" ht="15.75" x14ac:dyDescent="0.25">
      <c r="A1456" s="71">
        <v>12</v>
      </c>
      <c r="B1456" s="286"/>
      <c r="C1456" s="286"/>
      <c r="D1456" s="286"/>
      <c r="E1456" s="286"/>
      <c r="F1456" s="145" t="s">
        <v>1588</v>
      </c>
      <c r="G1456" s="99">
        <v>34461.03</v>
      </c>
      <c r="H1456" s="99">
        <v>12635.970000000001</v>
      </c>
      <c r="I1456" s="99">
        <f t="shared" si="389"/>
        <v>47097</v>
      </c>
      <c r="J1456" s="96"/>
      <c r="K1456" s="96"/>
      <c r="L1456" s="153">
        <f t="shared" si="390"/>
        <v>0</v>
      </c>
      <c r="M1456" s="153">
        <f t="shared" si="391"/>
        <v>34461.03</v>
      </c>
      <c r="N1456" s="153">
        <f t="shared" si="392"/>
        <v>12635.970000000001</v>
      </c>
      <c r="O1456" s="153">
        <f t="shared" si="393"/>
        <v>47097</v>
      </c>
      <c r="P1456" s="99"/>
      <c r="Q1456" s="99"/>
      <c r="R1456" s="153">
        <f t="shared" si="394"/>
        <v>0</v>
      </c>
      <c r="S1456" s="119">
        <f t="shared" si="395"/>
        <v>34461.03</v>
      </c>
      <c r="T1456" s="119">
        <f t="shared" si="396"/>
        <v>12635.970000000001</v>
      </c>
      <c r="U1456" s="154">
        <f t="shared" si="397"/>
        <v>47097</v>
      </c>
      <c r="V1456" s="96"/>
    </row>
    <row r="1457" spans="1:22" s="86" customFormat="1" ht="15.75" x14ac:dyDescent="0.25">
      <c r="A1457" s="71">
        <v>13</v>
      </c>
      <c r="B1457" s="286"/>
      <c r="C1457" s="286"/>
      <c r="D1457" s="286"/>
      <c r="E1457" s="286"/>
      <c r="F1457" s="145" t="s">
        <v>1589</v>
      </c>
      <c r="G1457" s="99">
        <v>3423.73</v>
      </c>
      <c r="H1457" s="99">
        <v>3105.27</v>
      </c>
      <c r="I1457" s="99">
        <f t="shared" si="389"/>
        <v>6529</v>
      </c>
      <c r="J1457" s="96"/>
      <c r="K1457" s="96"/>
      <c r="L1457" s="153">
        <f t="shared" si="390"/>
        <v>0</v>
      </c>
      <c r="M1457" s="153">
        <f t="shared" si="391"/>
        <v>3423.73</v>
      </c>
      <c r="N1457" s="153">
        <f t="shared" si="392"/>
        <v>3105.27</v>
      </c>
      <c r="O1457" s="153">
        <f t="shared" si="393"/>
        <v>6529</v>
      </c>
      <c r="P1457" s="99"/>
      <c r="Q1457" s="99"/>
      <c r="R1457" s="153">
        <f t="shared" si="394"/>
        <v>0</v>
      </c>
      <c r="S1457" s="119">
        <f t="shared" si="395"/>
        <v>3423.73</v>
      </c>
      <c r="T1457" s="119">
        <f t="shared" si="396"/>
        <v>3105.27</v>
      </c>
      <c r="U1457" s="154">
        <f t="shared" si="397"/>
        <v>6529</v>
      </c>
      <c r="V1457" s="96"/>
    </row>
    <row r="1458" spans="1:22" s="86" customFormat="1" ht="15.75" x14ac:dyDescent="0.25">
      <c r="A1458" s="71">
        <v>14</v>
      </c>
      <c r="B1458" s="286"/>
      <c r="C1458" s="286"/>
      <c r="D1458" s="286"/>
      <c r="E1458" s="286"/>
      <c r="F1458" s="145" t="s">
        <v>1590</v>
      </c>
      <c r="G1458" s="99">
        <v>39737.76999999999</v>
      </c>
      <c r="H1458" s="99">
        <v>4726.2300000000005</v>
      </c>
      <c r="I1458" s="99">
        <f t="shared" si="389"/>
        <v>44463.999999999993</v>
      </c>
      <c r="J1458" s="96"/>
      <c r="K1458" s="96"/>
      <c r="L1458" s="153">
        <f t="shared" si="390"/>
        <v>0</v>
      </c>
      <c r="M1458" s="153">
        <f t="shared" si="391"/>
        <v>39737.76999999999</v>
      </c>
      <c r="N1458" s="153">
        <f t="shared" si="392"/>
        <v>4726.2300000000005</v>
      </c>
      <c r="O1458" s="153">
        <f t="shared" si="393"/>
        <v>44463.999999999993</v>
      </c>
      <c r="P1458" s="99"/>
      <c r="Q1458" s="99"/>
      <c r="R1458" s="153">
        <f t="shared" si="394"/>
        <v>0</v>
      </c>
      <c r="S1458" s="119">
        <f t="shared" si="395"/>
        <v>39737.76999999999</v>
      </c>
      <c r="T1458" s="119">
        <f t="shared" si="396"/>
        <v>4726.2300000000005</v>
      </c>
      <c r="U1458" s="154">
        <f t="shared" si="397"/>
        <v>44463.999999999993</v>
      </c>
      <c r="V1458" s="96"/>
    </row>
    <row r="1459" spans="1:22" s="86" customFormat="1" ht="15.75" x14ac:dyDescent="0.25">
      <c r="A1459" s="71">
        <v>15</v>
      </c>
      <c r="B1459" s="286"/>
      <c r="C1459" s="286"/>
      <c r="D1459" s="286"/>
      <c r="E1459" s="286"/>
      <c r="F1459" s="145" t="s">
        <v>1591</v>
      </c>
      <c r="G1459" s="99">
        <v>9990.8799999999992</v>
      </c>
      <c r="H1459" s="99">
        <v>7465.12</v>
      </c>
      <c r="I1459" s="99">
        <f t="shared" si="389"/>
        <v>17456</v>
      </c>
      <c r="J1459" s="96"/>
      <c r="K1459" s="96"/>
      <c r="L1459" s="153">
        <f t="shared" si="390"/>
        <v>0</v>
      </c>
      <c r="M1459" s="153">
        <f t="shared" si="391"/>
        <v>9990.8799999999992</v>
      </c>
      <c r="N1459" s="153">
        <f t="shared" si="392"/>
        <v>7465.12</v>
      </c>
      <c r="O1459" s="153">
        <f t="shared" si="393"/>
        <v>17456</v>
      </c>
      <c r="P1459" s="99"/>
      <c r="Q1459" s="99"/>
      <c r="R1459" s="153">
        <f t="shared" si="394"/>
        <v>0</v>
      </c>
      <c r="S1459" s="119">
        <f t="shared" si="395"/>
        <v>9990.8799999999992</v>
      </c>
      <c r="T1459" s="119">
        <f t="shared" si="396"/>
        <v>7465.12</v>
      </c>
      <c r="U1459" s="154">
        <f t="shared" si="397"/>
        <v>17456</v>
      </c>
      <c r="V1459" s="96"/>
    </row>
    <row r="1460" spans="1:22" s="86" customFormat="1" ht="15.75" x14ac:dyDescent="0.25">
      <c r="A1460" s="71">
        <v>16</v>
      </c>
      <c r="B1460" s="286"/>
      <c r="C1460" s="286"/>
      <c r="D1460" s="286"/>
      <c r="E1460" s="286"/>
      <c r="F1460" s="145" t="s">
        <v>1592</v>
      </c>
      <c r="G1460" s="99">
        <v>8515.5499999999993</v>
      </c>
      <c r="H1460" s="99">
        <v>4922.45</v>
      </c>
      <c r="I1460" s="99">
        <f t="shared" si="389"/>
        <v>13438</v>
      </c>
      <c r="J1460" s="96"/>
      <c r="K1460" s="96"/>
      <c r="L1460" s="153">
        <f t="shared" si="390"/>
        <v>0</v>
      </c>
      <c r="M1460" s="153">
        <f t="shared" si="391"/>
        <v>8515.5499999999993</v>
      </c>
      <c r="N1460" s="153">
        <f t="shared" si="392"/>
        <v>4922.45</v>
      </c>
      <c r="O1460" s="153">
        <f t="shared" si="393"/>
        <v>13438</v>
      </c>
      <c r="P1460" s="99"/>
      <c r="Q1460" s="99"/>
      <c r="R1460" s="153">
        <f t="shared" si="394"/>
        <v>0</v>
      </c>
      <c r="S1460" s="119">
        <f t="shared" si="395"/>
        <v>8515.5499999999993</v>
      </c>
      <c r="T1460" s="119">
        <f t="shared" si="396"/>
        <v>4922.45</v>
      </c>
      <c r="U1460" s="154">
        <f t="shared" si="397"/>
        <v>13438</v>
      </c>
      <c r="V1460" s="96"/>
    </row>
    <row r="1461" spans="1:22" s="86" customFormat="1" ht="15.75" x14ac:dyDescent="0.25">
      <c r="A1461" s="71">
        <v>17</v>
      </c>
      <c r="B1461" s="286"/>
      <c r="C1461" s="286"/>
      <c r="D1461" s="286"/>
      <c r="E1461" s="286"/>
      <c r="F1461" s="145" t="s">
        <v>1593</v>
      </c>
      <c r="G1461" s="99">
        <v>31671.620000000003</v>
      </c>
      <c r="H1461" s="99">
        <v>16590.38</v>
      </c>
      <c r="I1461" s="99">
        <f t="shared" si="389"/>
        <v>48262</v>
      </c>
      <c r="J1461" s="96"/>
      <c r="K1461" s="96"/>
      <c r="L1461" s="153">
        <f t="shared" si="390"/>
        <v>0</v>
      </c>
      <c r="M1461" s="153">
        <f t="shared" si="391"/>
        <v>31671.620000000003</v>
      </c>
      <c r="N1461" s="153">
        <f t="shared" si="392"/>
        <v>16590.38</v>
      </c>
      <c r="O1461" s="153">
        <f t="shared" si="393"/>
        <v>48262</v>
      </c>
      <c r="P1461" s="99"/>
      <c r="Q1461" s="99"/>
      <c r="R1461" s="153">
        <f t="shared" si="394"/>
        <v>0</v>
      </c>
      <c r="S1461" s="119">
        <f t="shared" si="395"/>
        <v>31671.620000000003</v>
      </c>
      <c r="T1461" s="119">
        <f t="shared" si="396"/>
        <v>16590.38</v>
      </c>
      <c r="U1461" s="154">
        <f t="shared" si="397"/>
        <v>48262</v>
      </c>
      <c r="V1461" s="96"/>
    </row>
    <row r="1462" spans="1:22" s="86" customFormat="1" ht="15.75" x14ac:dyDescent="0.25">
      <c r="A1462" s="71">
        <v>18</v>
      </c>
      <c r="B1462" s="286"/>
      <c r="C1462" s="286"/>
      <c r="D1462" s="286"/>
      <c r="E1462" s="286"/>
      <c r="F1462" s="145" t="s">
        <v>1594</v>
      </c>
      <c r="G1462" s="99">
        <v>8760.9199999999983</v>
      </c>
      <c r="H1462" s="99">
        <v>5150.08</v>
      </c>
      <c r="I1462" s="99">
        <f t="shared" si="389"/>
        <v>13910.999999999998</v>
      </c>
      <c r="J1462" s="96"/>
      <c r="K1462" s="96"/>
      <c r="L1462" s="153">
        <f t="shared" si="390"/>
        <v>0</v>
      </c>
      <c r="M1462" s="153">
        <f t="shared" si="391"/>
        <v>8760.9199999999983</v>
      </c>
      <c r="N1462" s="153">
        <f t="shared" si="392"/>
        <v>5150.08</v>
      </c>
      <c r="O1462" s="153">
        <f t="shared" si="393"/>
        <v>13910.999999999998</v>
      </c>
      <c r="P1462" s="99"/>
      <c r="Q1462" s="99"/>
      <c r="R1462" s="153">
        <f t="shared" si="394"/>
        <v>0</v>
      </c>
      <c r="S1462" s="119">
        <f t="shared" si="395"/>
        <v>8760.9199999999983</v>
      </c>
      <c r="T1462" s="119">
        <f t="shared" si="396"/>
        <v>5150.08</v>
      </c>
      <c r="U1462" s="154">
        <f t="shared" si="397"/>
        <v>13910.999999999998</v>
      </c>
      <c r="V1462" s="96"/>
    </row>
    <row r="1463" spans="1:22" s="86" customFormat="1" ht="15.75" x14ac:dyDescent="0.25">
      <c r="A1463" s="71">
        <v>19</v>
      </c>
      <c r="B1463" s="286"/>
      <c r="C1463" s="286"/>
      <c r="D1463" s="286"/>
      <c r="E1463" s="286"/>
      <c r="F1463" s="145" t="s">
        <v>1595</v>
      </c>
      <c r="G1463" s="99">
        <v>5253.7000000000007</v>
      </c>
      <c r="H1463" s="99">
        <v>3874.3</v>
      </c>
      <c r="I1463" s="99">
        <f t="shared" si="389"/>
        <v>9128</v>
      </c>
      <c r="J1463" s="96"/>
      <c r="K1463" s="96"/>
      <c r="L1463" s="153">
        <f t="shared" si="390"/>
        <v>0</v>
      </c>
      <c r="M1463" s="153">
        <f t="shared" si="391"/>
        <v>5253.7000000000007</v>
      </c>
      <c r="N1463" s="153">
        <f t="shared" si="392"/>
        <v>3874.3</v>
      </c>
      <c r="O1463" s="153">
        <f t="shared" si="393"/>
        <v>9128</v>
      </c>
      <c r="P1463" s="99"/>
      <c r="Q1463" s="99"/>
      <c r="R1463" s="153">
        <f t="shared" si="394"/>
        <v>0</v>
      </c>
      <c r="S1463" s="119">
        <f t="shared" si="395"/>
        <v>5253.7000000000007</v>
      </c>
      <c r="T1463" s="119">
        <f t="shared" si="396"/>
        <v>3874.3</v>
      </c>
      <c r="U1463" s="154">
        <f t="shared" si="397"/>
        <v>9128</v>
      </c>
      <c r="V1463" s="96"/>
    </row>
    <row r="1464" spans="1:22" s="86" customFormat="1" ht="15.75" x14ac:dyDescent="0.25">
      <c r="A1464" s="71">
        <v>20</v>
      </c>
      <c r="B1464" s="286"/>
      <c r="C1464" s="286"/>
      <c r="D1464" s="286"/>
      <c r="E1464" s="286"/>
      <c r="F1464" s="145" t="s">
        <v>1596</v>
      </c>
      <c r="G1464" s="99">
        <v>20914.349999999999</v>
      </c>
      <c r="H1464" s="99">
        <v>11031.65</v>
      </c>
      <c r="I1464" s="99">
        <f t="shared" si="389"/>
        <v>31946</v>
      </c>
      <c r="J1464" s="96"/>
      <c r="K1464" s="96"/>
      <c r="L1464" s="153">
        <f t="shared" si="390"/>
        <v>0</v>
      </c>
      <c r="M1464" s="153">
        <f t="shared" si="391"/>
        <v>20914.349999999999</v>
      </c>
      <c r="N1464" s="153">
        <f t="shared" si="392"/>
        <v>11031.65</v>
      </c>
      <c r="O1464" s="153">
        <f t="shared" si="393"/>
        <v>31946</v>
      </c>
      <c r="P1464" s="99"/>
      <c r="Q1464" s="99"/>
      <c r="R1464" s="153">
        <f t="shared" si="394"/>
        <v>0</v>
      </c>
      <c r="S1464" s="119">
        <f t="shared" si="395"/>
        <v>20914.349999999999</v>
      </c>
      <c r="T1464" s="119">
        <f t="shared" si="396"/>
        <v>11031.65</v>
      </c>
      <c r="U1464" s="154">
        <f t="shared" si="397"/>
        <v>31946</v>
      </c>
      <c r="V1464" s="96"/>
    </row>
    <row r="1465" spans="1:22" s="86" customFormat="1" ht="15.75" x14ac:dyDescent="0.25">
      <c r="A1465" s="71">
        <v>21</v>
      </c>
      <c r="B1465" s="286"/>
      <c r="C1465" s="286"/>
      <c r="D1465" s="286"/>
      <c r="E1465" s="286"/>
      <c r="F1465" s="145" t="s">
        <v>1597</v>
      </c>
      <c r="G1465" s="99">
        <v>1892.0100000000002</v>
      </c>
      <c r="H1465" s="99">
        <v>4118.99</v>
      </c>
      <c r="I1465" s="99">
        <f t="shared" si="389"/>
        <v>6011</v>
      </c>
      <c r="J1465" s="96"/>
      <c r="K1465" s="96"/>
      <c r="L1465" s="153">
        <f t="shared" si="390"/>
        <v>0</v>
      </c>
      <c r="M1465" s="153">
        <f t="shared" si="391"/>
        <v>1892.0100000000002</v>
      </c>
      <c r="N1465" s="153">
        <f t="shared" si="392"/>
        <v>4118.99</v>
      </c>
      <c r="O1465" s="153">
        <f t="shared" si="393"/>
        <v>6011</v>
      </c>
      <c r="P1465" s="99"/>
      <c r="Q1465" s="99"/>
      <c r="R1465" s="153">
        <f t="shared" si="394"/>
        <v>0</v>
      </c>
      <c r="S1465" s="119">
        <f t="shared" si="395"/>
        <v>1892.0100000000002</v>
      </c>
      <c r="T1465" s="119">
        <f t="shared" si="396"/>
        <v>4118.99</v>
      </c>
      <c r="U1465" s="154">
        <f t="shared" si="397"/>
        <v>6011</v>
      </c>
      <c r="V1465" s="96"/>
    </row>
    <row r="1466" spans="1:22" s="86" customFormat="1" ht="15.75" x14ac:dyDescent="0.25">
      <c r="A1466" s="71">
        <v>22</v>
      </c>
      <c r="B1466" s="286"/>
      <c r="C1466" s="286"/>
      <c r="D1466" s="286"/>
      <c r="E1466" s="286"/>
      <c r="F1466" s="145" t="s">
        <v>1598</v>
      </c>
      <c r="G1466" s="99">
        <v>13692.51</v>
      </c>
      <c r="H1466" s="99">
        <v>11928.49</v>
      </c>
      <c r="I1466" s="99">
        <f t="shared" si="389"/>
        <v>25621</v>
      </c>
      <c r="J1466" s="96"/>
      <c r="K1466" s="96"/>
      <c r="L1466" s="153">
        <f t="shared" si="390"/>
        <v>0</v>
      </c>
      <c r="M1466" s="153">
        <f t="shared" si="391"/>
        <v>13692.51</v>
      </c>
      <c r="N1466" s="153">
        <f t="shared" si="392"/>
        <v>11928.49</v>
      </c>
      <c r="O1466" s="153">
        <f t="shared" si="393"/>
        <v>25621</v>
      </c>
      <c r="P1466" s="99"/>
      <c r="Q1466" s="99"/>
      <c r="R1466" s="153">
        <f t="shared" si="394"/>
        <v>0</v>
      </c>
      <c r="S1466" s="119">
        <f t="shared" si="395"/>
        <v>13692.51</v>
      </c>
      <c r="T1466" s="119">
        <f t="shared" si="396"/>
        <v>11928.49</v>
      </c>
      <c r="U1466" s="154">
        <f t="shared" si="397"/>
        <v>25621</v>
      </c>
      <c r="V1466" s="96"/>
    </row>
    <row r="1467" spans="1:22" s="86" customFormat="1" ht="15.75" x14ac:dyDescent="0.25">
      <c r="A1467" s="71">
        <v>23</v>
      </c>
      <c r="B1467" s="286"/>
      <c r="C1467" s="286"/>
      <c r="D1467" s="286"/>
      <c r="E1467" s="286"/>
      <c r="F1467" s="145" t="s">
        <v>1599</v>
      </c>
      <c r="G1467" s="99">
        <v>15456.1</v>
      </c>
      <c r="H1467" s="99">
        <v>4011.9</v>
      </c>
      <c r="I1467" s="99">
        <f t="shared" si="389"/>
        <v>19468</v>
      </c>
      <c r="J1467" s="96"/>
      <c r="K1467" s="96"/>
      <c r="L1467" s="153">
        <f t="shared" si="390"/>
        <v>0</v>
      </c>
      <c r="M1467" s="153">
        <f t="shared" si="391"/>
        <v>15456.1</v>
      </c>
      <c r="N1467" s="153">
        <f t="shared" si="392"/>
        <v>4011.9</v>
      </c>
      <c r="O1467" s="153">
        <f t="shared" si="393"/>
        <v>19468</v>
      </c>
      <c r="P1467" s="99"/>
      <c r="Q1467" s="99"/>
      <c r="R1467" s="153">
        <f t="shared" si="394"/>
        <v>0</v>
      </c>
      <c r="S1467" s="119">
        <f t="shared" si="395"/>
        <v>15456.1</v>
      </c>
      <c r="T1467" s="119">
        <f t="shared" si="396"/>
        <v>4011.9</v>
      </c>
      <c r="U1467" s="154">
        <f t="shared" si="397"/>
        <v>19468</v>
      </c>
      <c r="V1467" s="96"/>
    </row>
    <row r="1468" spans="1:22" s="86" customFormat="1" ht="15.75" x14ac:dyDescent="0.25">
      <c r="A1468" s="71">
        <v>24</v>
      </c>
      <c r="B1468" s="286"/>
      <c r="C1468" s="286"/>
      <c r="D1468" s="286"/>
      <c r="E1468" s="286"/>
      <c r="F1468" s="145" t="s">
        <v>1600</v>
      </c>
      <c r="G1468" s="99">
        <v>28181.359999999993</v>
      </c>
      <c r="H1468" s="99">
        <v>10521.640000000001</v>
      </c>
      <c r="I1468" s="99">
        <f t="shared" si="389"/>
        <v>38702.999999999993</v>
      </c>
      <c r="J1468" s="96"/>
      <c r="K1468" s="96"/>
      <c r="L1468" s="153">
        <f t="shared" si="390"/>
        <v>0</v>
      </c>
      <c r="M1468" s="153">
        <f t="shared" si="391"/>
        <v>28181.359999999993</v>
      </c>
      <c r="N1468" s="153">
        <f t="shared" si="392"/>
        <v>10521.640000000001</v>
      </c>
      <c r="O1468" s="153">
        <f t="shared" si="393"/>
        <v>38702.999999999993</v>
      </c>
      <c r="P1468" s="99"/>
      <c r="Q1468" s="99"/>
      <c r="R1468" s="153">
        <f t="shared" si="394"/>
        <v>0</v>
      </c>
      <c r="S1468" s="119">
        <f t="shared" si="395"/>
        <v>28181.359999999993</v>
      </c>
      <c r="T1468" s="119">
        <f t="shared" si="396"/>
        <v>10521.640000000001</v>
      </c>
      <c r="U1468" s="154">
        <f t="shared" si="397"/>
        <v>38702.999999999993</v>
      </c>
      <c r="V1468" s="96"/>
    </row>
    <row r="1469" spans="1:22" s="86" customFormat="1" ht="15.75" x14ac:dyDescent="0.25">
      <c r="A1469" s="71">
        <v>25</v>
      </c>
      <c r="B1469" s="286"/>
      <c r="C1469" s="286"/>
      <c r="D1469" s="286"/>
      <c r="E1469" s="286"/>
      <c r="F1469" s="145" t="s">
        <v>1601</v>
      </c>
      <c r="G1469" s="99">
        <v>29275.19</v>
      </c>
      <c r="H1469" s="99">
        <v>10139.81</v>
      </c>
      <c r="I1469" s="99">
        <f t="shared" si="389"/>
        <v>39415</v>
      </c>
      <c r="J1469" s="96"/>
      <c r="K1469" s="96"/>
      <c r="L1469" s="153">
        <f t="shared" si="390"/>
        <v>0</v>
      </c>
      <c r="M1469" s="153">
        <f t="shared" si="391"/>
        <v>29275.19</v>
      </c>
      <c r="N1469" s="153">
        <f t="shared" si="392"/>
        <v>10139.81</v>
      </c>
      <c r="O1469" s="153">
        <f t="shared" si="393"/>
        <v>39415</v>
      </c>
      <c r="P1469" s="99"/>
      <c r="Q1469" s="99"/>
      <c r="R1469" s="153">
        <f t="shared" si="394"/>
        <v>0</v>
      </c>
      <c r="S1469" s="119">
        <f t="shared" si="395"/>
        <v>29275.19</v>
      </c>
      <c r="T1469" s="119">
        <f t="shared" si="396"/>
        <v>10139.81</v>
      </c>
      <c r="U1469" s="154">
        <f t="shared" si="397"/>
        <v>39415</v>
      </c>
      <c r="V1469" s="96"/>
    </row>
    <row r="1470" spans="1:22" s="86" customFormat="1" ht="15.75" x14ac:dyDescent="0.25">
      <c r="A1470" s="71">
        <v>26</v>
      </c>
      <c r="B1470" s="286"/>
      <c r="C1470" s="286"/>
      <c r="D1470" s="286"/>
      <c r="E1470" s="286"/>
      <c r="F1470" s="145" t="s">
        <v>1602</v>
      </c>
      <c r="G1470" s="99">
        <v>29268.590000000004</v>
      </c>
      <c r="H1470" s="99">
        <v>15545.41</v>
      </c>
      <c r="I1470" s="99">
        <f t="shared" si="389"/>
        <v>44814</v>
      </c>
      <c r="J1470" s="96"/>
      <c r="K1470" s="96"/>
      <c r="L1470" s="153">
        <f t="shared" si="390"/>
        <v>0</v>
      </c>
      <c r="M1470" s="153">
        <f t="shared" si="391"/>
        <v>29268.590000000004</v>
      </c>
      <c r="N1470" s="153">
        <f t="shared" si="392"/>
        <v>15545.41</v>
      </c>
      <c r="O1470" s="153">
        <f t="shared" si="393"/>
        <v>44814</v>
      </c>
      <c r="P1470" s="99"/>
      <c r="Q1470" s="99"/>
      <c r="R1470" s="153">
        <f t="shared" si="394"/>
        <v>0</v>
      </c>
      <c r="S1470" s="119">
        <f t="shared" si="395"/>
        <v>29268.590000000004</v>
      </c>
      <c r="T1470" s="119">
        <f t="shared" si="396"/>
        <v>15545.41</v>
      </c>
      <c r="U1470" s="154">
        <f t="shared" si="397"/>
        <v>44814</v>
      </c>
      <c r="V1470" s="96"/>
    </row>
    <row r="1471" spans="1:22" s="86" customFormat="1" ht="15.75" x14ac:dyDescent="0.25">
      <c r="A1471" s="71">
        <v>27</v>
      </c>
      <c r="B1471" s="286"/>
      <c r="C1471" s="286"/>
      <c r="D1471" s="286"/>
      <c r="E1471" s="286"/>
      <c r="F1471" s="145" t="s">
        <v>1603</v>
      </c>
      <c r="G1471" s="99">
        <v>12915.160000000002</v>
      </c>
      <c r="H1471" s="99">
        <v>6371.8399999999992</v>
      </c>
      <c r="I1471" s="99">
        <f t="shared" si="389"/>
        <v>19287</v>
      </c>
      <c r="J1471" s="96"/>
      <c r="K1471" s="96"/>
      <c r="L1471" s="153">
        <f t="shared" si="390"/>
        <v>0</v>
      </c>
      <c r="M1471" s="153">
        <f t="shared" si="391"/>
        <v>12915.160000000002</v>
      </c>
      <c r="N1471" s="153">
        <f t="shared" si="392"/>
        <v>6371.8399999999992</v>
      </c>
      <c r="O1471" s="153">
        <f t="shared" si="393"/>
        <v>19287</v>
      </c>
      <c r="P1471" s="99"/>
      <c r="Q1471" s="99"/>
      <c r="R1471" s="153">
        <f t="shared" si="394"/>
        <v>0</v>
      </c>
      <c r="S1471" s="119">
        <f t="shared" si="395"/>
        <v>12915.160000000002</v>
      </c>
      <c r="T1471" s="119">
        <f t="shared" si="396"/>
        <v>6371.8399999999992</v>
      </c>
      <c r="U1471" s="154">
        <f t="shared" si="397"/>
        <v>19287</v>
      </c>
      <c r="V1471" s="96"/>
    </row>
    <row r="1472" spans="1:22" s="86" customFormat="1" ht="15.75" x14ac:dyDescent="0.25">
      <c r="A1472" s="71">
        <v>28</v>
      </c>
      <c r="B1472" s="286"/>
      <c r="C1472" s="286"/>
      <c r="D1472" s="286"/>
      <c r="E1472" s="286"/>
      <c r="F1472" s="145" t="s">
        <v>1604</v>
      </c>
      <c r="G1472" s="99">
        <v>15398.090000000002</v>
      </c>
      <c r="H1472" s="99">
        <v>4810.91</v>
      </c>
      <c r="I1472" s="99">
        <f t="shared" si="389"/>
        <v>20209</v>
      </c>
      <c r="J1472" s="96"/>
      <c r="K1472" s="96"/>
      <c r="L1472" s="153">
        <f t="shared" si="390"/>
        <v>0</v>
      </c>
      <c r="M1472" s="153">
        <f t="shared" si="391"/>
        <v>15398.090000000002</v>
      </c>
      <c r="N1472" s="153">
        <f t="shared" si="392"/>
        <v>4810.91</v>
      </c>
      <c r="O1472" s="153">
        <f t="shared" si="393"/>
        <v>20209</v>
      </c>
      <c r="P1472" s="99"/>
      <c r="Q1472" s="99"/>
      <c r="R1472" s="153">
        <f t="shared" si="394"/>
        <v>0</v>
      </c>
      <c r="S1472" s="119">
        <f t="shared" si="395"/>
        <v>15398.090000000002</v>
      </c>
      <c r="T1472" s="119">
        <f t="shared" si="396"/>
        <v>4810.91</v>
      </c>
      <c r="U1472" s="154">
        <f t="shared" si="397"/>
        <v>20209</v>
      </c>
      <c r="V1472" s="96"/>
    </row>
    <row r="1473" spans="1:22" s="86" customFormat="1" ht="15.75" x14ac:dyDescent="0.25">
      <c r="A1473" s="71">
        <v>29</v>
      </c>
      <c r="B1473" s="286"/>
      <c r="C1473" s="286"/>
      <c r="D1473" s="286"/>
      <c r="E1473" s="286"/>
      <c r="F1473" s="145" t="s">
        <v>1605</v>
      </c>
      <c r="G1473" s="99">
        <v>11275.06</v>
      </c>
      <c r="H1473" s="99">
        <v>7229.9400000000005</v>
      </c>
      <c r="I1473" s="99">
        <f t="shared" si="389"/>
        <v>18505</v>
      </c>
      <c r="J1473" s="96"/>
      <c r="K1473" s="96"/>
      <c r="L1473" s="153">
        <f t="shared" si="390"/>
        <v>0</v>
      </c>
      <c r="M1473" s="153">
        <f t="shared" si="391"/>
        <v>11275.06</v>
      </c>
      <c r="N1473" s="153">
        <f t="shared" si="392"/>
        <v>7229.9400000000005</v>
      </c>
      <c r="O1473" s="153">
        <f t="shared" si="393"/>
        <v>18505</v>
      </c>
      <c r="P1473" s="99"/>
      <c r="Q1473" s="99"/>
      <c r="R1473" s="153">
        <f t="shared" si="394"/>
        <v>0</v>
      </c>
      <c r="S1473" s="119">
        <f t="shared" si="395"/>
        <v>11275.06</v>
      </c>
      <c r="T1473" s="119">
        <f t="shared" si="396"/>
        <v>7229.9400000000005</v>
      </c>
      <c r="U1473" s="154">
        <f t="shared" si="397"/>
        <v>18505</v>
      </c>
      <c r="V1473" s="96"/>
    </row>
    <row r="1474" spans="1:22" s="86" customFormat="1" ht="15.75" x14ac:dyDescent="0.25">
      <c r="A1474" s="71">
        <v>30</v>
      </c>
      <c r="B1474" s="286"/>
      <c r="C1474" s="286"/>
      <c r="D1474" s="286"/>
      <c r="E1474" s="286"/>
      <c r="F1474" s="145" t="s">
        <v>1606</v>
      </c>
      <c r="G1474" s="99">
        <v>24346.749999999996</v>
      </c>
      <c r="H1474" s="99">
        <v>6299.2500000000009</v>
      </c>
      <c r="I1474" s="99">
        <f t="shared" si="389"/>
        <v>30645.999999999996</v>
      </c>
      <c r="J1474" s="96"/>
      <c r="K1474" s="96"/>
      <c r="L1474" s="153">
        <f t="shared" si="390"/>
        <v>0</v>
      </c>
      <c r="M1474" s="153">
        <f t="shared" si="391"/>
        <v>24346.749999999996</v>
      </c>
      <c r="N1474" s="153">
        <f t="shared" si="392"/>
        <v>6299.2500000000009</v>
      </c>
      <c r="O1474" s="153">
        <f t="shared" si="393"/>
        <v>30645.999999999996</v>
      </c>
      <c r="P1474" s="99"/>
      <c r="Q1474" s="99"/>
      <c r="R1474" s="153">
        <f t="shared" si="394"/>
        <v>0</v>
      </c>
      <c r="S1474" s="119">
        <f t="shared" si="395"/>
        <v>24346.749999999996</v>
      </c>
      <c r="T1474" s="119">
        <f t="shared" si="396"/>
        <v>6299.2500000000009</v>
      </c>
      <c r="U1474" s="154">
        <f t="shared" si="397"/>
        <v>30645.999999999996</v>
      </c>
      <c r="V1474" s="96"/>
    </row>
    <row r="1475" spans="1:22" s="86" customFormat="1" ht="15.75" x14ac:dyDescent="0.25">
      <c r="A1475" s="71">
        <v>31</v>
      </c>
      <c r="B1475" s="286"/>
      <c r="C1475" s="286"/>
      <c r="D1475" s="286"/>
      <c r="E1475" s="286"/>
      <c r="F1475" s="145" t="s">
        <v>1607</v>
      </c>
      <c r="G1475" s="99">
        <v>20924.910000000003</v>
      </c>
      <c r="H1475" s="99">
        <v>38101.089999999997</v>
      </c>
      <c r="I1475" s="99">
        <f t="shared" si="389"/>
        <v>59026</v>
      </c>
      <c r="J1475" s="96"/>
      <c r="K1475" s="96"/>
      <c r="L1475" s="153">
        <f t="shared" si="390"/>
        <v>0</v>
      </c>
      <c r="M1475" s="153">
        <f t="shared" si="391"/>
        <v>20924.910000000003</v>
      </c>
      <c r="N1475" s="153">
        <f t="shared" si="392"/>
        <v>38101.089999999997</v>
      </c>
      <c r="O1475" s="153">
        <f t="shared" si="393"/>
        <v>59026</v>
      </c>
      <c r="P1475" s="99"/>
      <c r="Q1475" s="99"/>
      <c r="R1475" s="153">
        <f t="shared" si="394"/>
        <v>0</v>
      </c>
      <c r="S1475" s="119">
        <f t="shared" si="395"/>
        <v>20924.910000000003</v>
      </c>
      <c r="T1475" s="119">
        <f t="shared" si="396"/>
        <v>38101.089999999997</v>
      </c>
      <c r="U1475" s="154">
        <f t="shared" si="397"/>
        <v>59026</v>
      </c>
      <c r="V1475" s="96"/>
    </row>
    <row r="1476" spans="1:22" s="86" customFormat="1" ht="15.75" x14ac:dyDescent="0.25">
      <c r="A1476" s="71">
        <v>32</v>
      </c>
      <c r="B1476" s="286"/>
      <c r="C1476" s="286"/>
      <c r="D1476" s="286"/>
      <c r="E1476" s="286"/>
      <c r="F1476" s="146" t="s">
        <v>385</v>
      </c>
      <c r="G1476" s="99">
        <v>40995.410000000003</v>
      </c>
      <c r="H1476" s="99">
        <v>16353.59</v>
      </c>
      <c r="I1476" s="99">
        <f t="shared" si="389"/>
        <v>57349</v>
      </c>
      <c r="J1476" s="96"/>
      <c r="K1476" s="96"/>
      <c r="L1476" s="153">
        <f t="shared" si="390"/>
        <v>0</v>
      </c>
      <c r="M1476" s="153">
        <f t="shared" si="391"/>
        <v>40995.410000000003</v>
      </c>
      <c r="N1476" s="153">
        <f t="shared" si="392"/>
        <v>16353.59</v>
      </c>
      <c r="O1476" s="153">
        <f t="shared" si="393"/>
        <v>57349</v>
      </c>
      <c r="P1476" s="99"/>
      <c r="Q1476" s="99"/>
      <c r="R1476" s="153">
        <f t="shared" si="394"/>
        <v>0</v>
      </c>
      <c r="S1476" s="119">
        <f t="shared" si="395"/>
        <v>40995.410000000003</v>
      </c>
      <c r="T1476" s="119">
        <f t="shared" si="396"/>
        <v>16353.59</v>
      </c>
      <c r="U1476" s="154">
        <f t="shared" si="397"/>
        <v>57349</v>
      </c>
      <c r="V1476" s="96"/>
    </row>
    <row r="1477" spans="1:22" s="86" customFormat="1" ht="15.75" x14ac:dyDescent="0.25">
      <c r="A1477" s="71">
        <v>33</v>
      </c>
      <c r="B1477" s="286"/>
      <c r="C1477" s="286"/>
      <c r="D1477" s="286"/>
      <c r="E1477" s="286"/>
      <c r="F1477" s="146" t="s">
        <v>1608</v>
      </c>
      <c r="G1477" s="99">
        <v>18765.580000000002</v>
      </c>
      <c r="H1477" s="99">
        <v>14132.420000000004</v>
      </c>
      <c r="I1477" s="99">
        <f t="shared" si="389"/>
        <v>32898.000000000007</v>
      </c>
      <c r="J1477" s="96"/>
      <c r="K1477" s="96"/>
      <c r="L1477" s="153">
        <f t="shared" si="390"/>
        <v>0</v>
      </c>
      <c r="M1477" s="153">
        <f t="shared" si="391"/>
        <v>18765.580000000002</v>
      </c>
      <c r="N1477" s="153">
        <f t="shared" si="392"/>
        <v>14132.420000000004</v>
      </c>
      <c r="O1477" s="153">
        <f t="shared" si="393"/>
        <v>32898.000000000007</v>
      </c>
      <c r="P1477" s="99"/>
      <c r="Q1477" s="99"/>
      <c r="R1477" s="153">
        <f t="shared" si="394"/>
        <v>0</v>
      </c>
      <c r="S1477" s="119">
        <f t="shared" si="395"/>
        <v>18765.580000000002</v>
      </c>
      <c r="T1477" s="119">
        <f t="shared" si="396"/>
        <v>14132.420000000004</v>
      </c>
      <c r="U1477" s="154">
        <f t="shared" si="397"/>
        <v>32898.000000000007</v>
      </c>
      <c r="V1477" s="96"/>
    </row>
    <row r="1478" spans="1:22" s="86" customFormat="1" ht="15.75" x14ac:dyDescent="0.25">
      <c r="A1478" s="71">
        <v>34</v>
      </c>
      <c r="B1478" s="286"/>
      <c r="C1478" s="286"/>
      <c r="D1478" s="286"/>
      <c r="E1478" s="286"/>
      <c r="F1478" s="146" t="s">
        <v>1609</v>
      </c>
      <c r="G1478" s="99">
        <v>17561.71</v>
      </c>
      <c r="H1478" s="99">
        <v>6360.29</v>
      </c>
      <c r="I1478" s="99">
        <f t="shared" si="389"/>
        <v>23922</v>
      </c>
      <c r="J1478" s="96"/>
      <c r="K1478" s="96"/>
      <c r="L1478" s="153">
        <f t="shared" si="390"/>
        <v>0</v>
      </c>
      <c r="M1478" s="153">
        <f t="shared" si="391"/>
        <v>17561.71</v>
      </c>
      <c r="N1478" s="153">
        <f t="shared" si="392"/>
        <v>6360.29</v>
      </c>
      <c r="O1478" s="153">
        <f t="shared" si="393"/>
        <v>23922</v>
      </c>
      <c r="P1478" s="99"/>
      <c r="Q1478" s="99"/>
      <c r="R1478" s="153">
        <f t="shared" si="394"/>
        <v>0</v>
      </c>
      <c r="S1478" s="119">
        <f t="shared" si="395"/>
        <v>17561.71</v>
      </c>
      <c r="T1478" s="119">
        <f t="shared" si="396"/>
        <v>6360.29</v>
      </c>
      <c r="U1478" s="154">
        <f t="shared" si="397"/>
        <v>23922</v>
      </c>
      <c r="V1478" s="96"/>
    </row>
    <row r="1479" spans="1:22" s="86" customFormat="1" ht="15.75" x14ac:dyDescent="0.25">
      <c r="A1479" s="71">
        <v>35</v>
      </c>
      <c r="B1479" s="286"/>
      <c r="C1479" s="286"/>
      <c r="D1479" s="286"/>
      <c r="E1479" s="286"/>
      <c r="F1479" s="146" t="s">
        <v>1610</v>
      </c>
      <c r="G1479" s="99">
        <v>8301.99</v>
      </c>
      <c r="H1479" s="99">
        <v>4941.0099999999993</v>
      </c>
      <c r="I1479" s="99">
        <f t="shared" si="389"/>
        <v>13243</v>
      </c>
      <c r="J1479" s="96"/>
      <c r="K1479" s="96"/>
      <c r="L1479" s="153">
        <f t="shared" si="390"/>
        <v>0</v>
      </c>
      <c r="M1479" s="153">
        <f t="shared" si="391"/>
        <v>8301.99</v>
      </c>
      <c r="N1479" s="153">
        <f t="shared" si="392"/>
        <v>4941.0099999999993</v>
      </c>
      <c r="O1479" s="153">
        <f t="shared" si="393"/>
        <v>13243</v>
      </c>
      <c r="P1479" s="99"/>
      <c r="Q1479" s="99"/>
      <c r="R1479" s="153">
        <f t="shared" si="394"/>
        <v>0</v>
      </c>
      <c r="S1479" s="119">
        <f t="shared" si="395"/>
        <v>8301.99</v>
      </c>
      <c r="T1479" s="119">
        <f t="shared" si="396"/>
        <v>4941.0099999999993</v>
      </c>
      <c r="U1479" s="154">
        <f t="shared" si="397"/>
        <v>13243</v>
      </c>
      <c r="V1479" s="96"/>
    </row>
    <row r="1480" spans="1:22" s="113" customFormat="1" ht="15.75" x14ac:dyDescent="0.25">
      <c r="A1480" s="309" t="s">
        <v>17</v>
      </c>
      <c r="B1480" s="310"/>
      <c r="C1480" s="310"/>
      <c r="D1480" s="310"/>
      <c r="E1480" s="310"/>
      <c r="F1480" s="147">
        <f>A1479</f>
        <v>35</v>
      </c>
      <c r="G1480" s="97">
        <f>SUM(G1445:G1479)</f>
        <v>569924.81999999995</v>
      </c>
      <c r="H1480" s="97">
        <f t="shared" ref="H1480:U1480" si="398">SUM(H1445:H1479)</f>
        <v>333403.18</v>
      </c>
      <c r="I1480" s="97">
        <f t="shared" si="398"/>
        <v>903328</v>
      </c>
      <c r="J1480" s="97">
        <f t="shared" si="398"/>
        <v>0</v>
      </c>
      <c r="K1480" s="97">
        <f t="shared" si="398"/>
        <v>0</v>
      </c>
      <c r="L1480" s="97">
        <f t="shared" si="398"/>
        <v>0</v>
      </c>
      <c r="M1480" s="97">
        <f t="shared" si="398"/>
        <v>569924.81999999995</v>
      </c>
      <c r="N1480" s="97">
        <f t="shared" si="398"/>
        <v>333403.18</v>
      </c>
      <c r="O1480" s="97">
        <f t="shared" si="398"/>
        <v>903328</v>
      </c>
      <c r="P1480" s="97">
        <f t="shared" si="398"/>
        <v>0</v>
      </c>
      <c r="Q1480" s="97">
        <f t="shared" si="398"/>
        <v>0</v>
      </c>
      <c r="R1480" s="97">
        <f t="shared" si="398"/>
        <v>0</v>
      </c>
      <c r="S1480" s="97">
        <f t="shared" si="398"/>
        <v>569924.81999999995</v>
      </c>
      <c r="T1480" s="97">
        <f t="shared" si="398"/>
        <v>333403.18</v>
      </c>
      <c r="U1480" s="97">
        <f t="shared" si="398"/>
        <v>903328</v>
      </c>
      <c r="V1480" s="122"/>
    </row>
    <row r="1481" spans="1:22" s="86" customFormat="1" ht="15.75" x14ac:dyDescent="0.25">
      <c r="A1481" s="71">
        <v>1</v>
      </c>
      <c r="B1481" s="283" t="s">
        <v>1843</v>
      </c>
      <c r="C1481" s="283" t="s">
        <v>1844</v>
      </c>
      <c r="D1481" s="283" t="s">
        <v>1844</v>
      </c>
      <c r="E1481" s="283" t="s">
        <v>5589</v>
      </c>
      <c r="F1481" s="128" t="s">
        <v>1611</v>
      </c>
      <c r="G1481" s="99">
        <v>13673.710000000003</v>
      </c>
      <c r="H1481" s="99">
        <v>444.28999999999996</v>
      </c>
      <c r="I1481" s="99">
        <f t="shared" si="389"/>
        <v>14118.000000000004</v>
      </c>
      <c r="J1481" s="96"/>
      <c r="K1481" s="96"/>
      <c r="L1481" s="153">
        <f t="shared" si="390"/>
        <v>0</v>
      </c>
      <c r="M1481" s="153">
        <f t="shared" si="391"/>
        <v>13673.710000000003</v>
      </c>
      <c r="N1481" s="153">
        <f t="shared" si="392"/>
        <v>444.28999999999996</v>
      </c>
      <c r="O1481" s="153">
        <f t="shared" si="393"/>
        <v>14118.000000000004</v>
      </c>
      <c r="P1481" s="99"/>
      <c r="Q1481" s="99"/>
      <c r="R1481" s="153">
        <f t="shared" si="394"/>
        <v>0</v>
      </c>
      <c r="S1481" s="119">
        <f t="shared" si="395"/>
        <v>13673.710000000003</v>
      </c>
      <c r="T1481" s="119">
        <f t="shared" si="396"/>
        <v>444.28999999999996</v>
      </c>
      <c r="U1481" s="154">
        <f t="shared" si="397"/>
        <v>14118.000000000004</v>
      </c>
      <c r="V1481" s="105"/>
    </row>
    <row r="1482" spans="1:22" s="86" customFormat="1" ht="15.75" x14ac:dyDescent="0.25">
      <c r="A1482" s="71">
        <v>2</v>
      </c>
      <c r="B1482" s="284"/>
      <c r="C1482" s="284" t="s">
        <v>482</v>
      </c>
      <c r="D1482" s="284" t="s">
        <v>482</v>
      </c>
      <c r="E1482" s="284"/>
      <c r="F1482" s="128" t="s">
        <v>1612</v>
      </c>
      <c r="G1482" s="99">
        <v>55314.520000000004</v>
      </c>
      <c r="H1482" s="99">
        <v>20447.48</v>
      </c>
      <c r="I1482" s="99">
        <f t="shared" si="389"/>
        <v>75762</v>
      </c>
      <c r="J1482" s="96"/>
      <c r="K1482" s="96"/>
      <c r="L1482" s="153">
        <f t="shared" si="390"/>
        <v>0</v>
      </c>
      <c r="M1482" s="153">
        <f t="shared" si="391"/>
        <v>55314.520000000004</v>
      </c>
      <c r="N1482" s="153">
        <f t="shared" si="392"/>
        <v>20447.48</v>
      </c>
      <c r="O1482" s="153">
        <f t="shared" si="393"/>
        <v>75762</v>
      </c>
      <c r="P1482" s="99"/>
      <c r="Q1482" s="99"/>
      <c r="R1482" s="153">
        <f t="shared" si="394"/>
        <v>0</v>
      </c>
      <c r="S1482" s="119">
        <f t="shared" si="395"/>
        <v>55314.520000000004</v>
      </c>
      <c r="T1482" s="119">
        <f t="shared" si="396"/>
        <v>20447.48</v>
      </c>
      <c r="U1482" s="154">
        <f t="shared" si="397"/>
        <v>75762</v>
      </c>
      <c r="V1482" s="105"/>
    </row>
    <row r="1483" spans="1:22" s="86" customFormat="1" ht="15.75" x14ac:dyDescent="0.25">
      <c r="A1483" s="71">
        <v>3</v>
      </c>
      <c r="B1483" s="284"/>
      <c r="C1483" s="284" t="s">
        <v>482</v>
      </c>
      <c r="D1483" s="284" t="s">
        <v>482</v>
      </c>
      <c r="E1483" s="284"/>
      <c r="F1483" s="128" t="s">
        <v>1613</v>
      </c>
      <c r="G1483" s="99">
        <v>21247</v>
      </c>
      <c r="H1483" s="99">
        <v>0</v>
      </c>
      <c r="I1483" s="99">
        <f t="shared" si="389"/>
        <v>21247</v>
      </c>
      <c r="J1483" s="96"/>
      <c r="K1483" s="96"/>
      <c r="L1483" s="153">
        <f t="shared" si="390"/>
        <v>0</v>
      </c>
      <c r="M1483" s="153">
        <f t="shared" si="391"/>
        <v>21247</v>
      </c>
      <c r="N1483" s="153">
        <f t="shared" si="392"/>
        <v>0</v>
      </c>
      <c r="O1483" s="153">
        <f t="shared" si="393"/>
        <v>21247</v>
      </c>
      <c r="P1483" s="99"/>
      <c r="Q1483" s="99"/>
      <c r="R1483" s="153">
        <f t="shared" si="394"/>
        <v>0</v>
      </c>
      <c r="S1483" s="119">
        <f t="shared" si="395"/>
        <v>21247</v>
      </c>
      <c r="T1483" s="119">
        <f t="shared" si="396"/>
        <v>0</v>
      </c>
      <c r="U1483" s="154">
        <f t="shared" si="397"/>
        <v>21247</v>
      </c>
      <c r="V1483" s="105"/>
    </row>
    <row r="1484" spans="1:22" s="86" customFormat="1" ht="15.75" x14ac:dyDescent="0.25">
      <c r="A1484" s="71">
        <v>4</v>
      </c>
      <c r="B1484" s="284"/>
      <c r="C1484" s="284"/>
      <c r="D1484" s="284"/>
      <c r="E1484" s="284"/>
      <c r="F1484" s="128" t="s">
        <v>1614</v>
      </c>
      <c r="G1484" s="99">
        <v>24732.94</v>
      </c>
      <c r="H1484" s="99">
        <v>5826.06</v>
      </c>
      <c r="I1484" s="99">
        <f t="shared" si="389"/>
        <v>30559</v>
      </c>
      <c r="J1484" s="96"/>
      <c r="K1484" s="96"/>
      <c r="L1484" s="153">
        <f t="shared" si="390"/>
        <v>0</v>
      </c>
      <c r="M1484" s="153">
        <f t="shared" si="391"/>
        <v>24732.94</v>
      </c>
      <c r="N1484" s="153">
        <f t="shared" si="392"/>
        <v>5826.06</v>
      </c>
      <c r="O1484" s="153">
        <f t="shared" si="393"/>
        <v>30559</v>
      </c>
      <c r="P1484" s="99"/>
      <c r="Q1484" s="99"/>
      <c r="R1484" s="153">
        <f t="shared" si="394"/>
        <v>0</v>
      </c>
      <c r="S1484" s="119">
        <f t="shared" si="395"/>
        <v>24732.94</v>
      </c>
      <c r="T1484" s="119">
        <f t="shared" si="396"/>
        <v>5826.06</v>
      </c>
      <c r="U1484" s="154">
        <f t="shared" si="397"/>
        <v>30559</v>
      </c>
      <c r="V1484" s="105"/>
    </row>
    <row r="1485" spans="1:22" s="86" customFormat="1" ht="15.75" x14ac:dyDescent="0.25">
      <c r="A1485" s="71">
        <v>5</v>
      </c>
      <c r="B1485" s="284"/>
      <c r="C1485" s="284" t="s">
        <v>482</v>
      </c>
      <c r="D1485" s="284" t="s">
        <v>482</v>
      </c>
      <c r="E1485" s="284"/>
      <c r="F1485" s="128" t="s">
        <v>1615</v>
      </c>
      <c r="G1485" s="99">
        <v>12889.5</v>
      </c>
      <c r="H1485" s="99">
        <v>3416.5</v>
      </c>
      <c r="I1485" s="99">
        <f t="shared" si="389"/>
        <v>16306</v>
      </c>
      <c r="J1485" s="96"/>
      <c r="K1485" s="96"/>
      <c r="L1485" s="153">
        <f t="shared" si="390"/>
        <v>0</v>
      </c>
      <c r="M1485" s="153">
        <f t="shared" si="391"/>
        <v>12889.5</v>
      </c>
      <c r="N1485" s="153">
        <f t="shared" si="392"/>
        <v>3416.5</v>
      </c>
      <c r="O1485" s="153">
        <f t="shared" si="393"/>
        <v>16306</v>
      </c>
      <c r="P1485" s="99"/>
      <c r="Q1485" s="99"/>
      <c r="R1485" s="153">
        <f t="shared" si="394"/>
        <v>0</v>
      </c>
      <c r="S1485" s="119">
        <f t="shared" si="395"/>
        <v>12889.5</v>
      </c>
      <c r="T1485" s="119">
        <f t="shared" si="396"/>
        <v>3416.5</v>
      </c>
      <c r="U1485" s="154">
        <f t="shared" si="397"/>
        <v>16306</v>
      </c>
      <c r="V1485" s="105"/>
    </row>
    <row r="1486" spans="1:22" s="86" customFormat="1" ht="15.75" x14ac:dyDescent="0.25">
      <c r="A1486" s="71">
        <v>6</v>
      </c>
      <c r="B1486" s="284"/>
      <c r="C1486" s="284" t="s">
        <v>482</v>
      </c>
      <c r="D1486" s="284" t="s">
        <v>482</v>
      </c>
      <c r="E1486" s="284"/>
      <c r="F1486" s="128" t="s">
        <v>1616</v>
      </c>
      <c r="G1486" s="99">
        <v>8617</v>
      </c>
      <c r="H1486" s="99">
        <v>0</v>
      </c>
      <c r="I1486" s="99">
        <f t="shared" si="389"/>
        <v>8617</v>
      </c>
      <c r="J1486" s="96"/>
      <c r="K1486" s="96"/>
      <c r="L1486" s="153">
        <f t="shared" si="390"/>
        <v>0</v>
      </c>
      <c r="M1486" s="153">
        <f t="shared" si="391"/>
        <v>8617</v>
      </c>
      <c r="N1486" s="153">
        <f t="shared" si="392"/>
        <v>0</v>
      </c>
      <c r="O1486" s="153">
        <f t="shared" si="393"/>
        <v>8617</v>
      </c>
      <c r="P1486" s="99"/>
      <c r="Q1486" s="99"/>
      <c r="R1486" s="153">
        <f t="shared" si="394"/>
        <v>0</v>
      </c>
      <c r="S1486" s="119">
        <f t="shared" si="395"/>
        <v>8617</v>
      </c>
      <c r="T1486" s="119">
        <f t="shared" si="396"/>
        <v>0</v>
      </c>
      <c r="U1486" s="154">
        <f t="shared" si="397"/>
        <v>8617</v>
      </c>
      <c r="V1486" s="105"/>
    </row>
    <row r="1487" spans="1:22" s="86" customFormat="1" ht="15.75" x14ac:dyDescent="0.25">
      <c r="A1487" s="71">
        <v>7</v>
      </c>
      <c r="B1487" s="284"/>
      <c r="C1487" s="284" t="s">
        <v>482</v>
      </c>
      <c r="D1487" s="284" t="s">
        <v>482</v>
      </c>
      <c r="E1487" s="284"/>
      <c r="F1487" s="128" t="s">
        <v>1617</v>
      </c>
      <c r="G1487" s="99">
        <v>41313.239999999991</v>
      </c>
      <c r="H1487" s="99">
        <v>6963.7599999999993</v>
      </c>
      <c r="I1487" s="99">
        <f t="shared" si="389"/>
        <v>48276.999999999993</v>
      </c>
      <c r="J1487" s="96"/>
      <c r="K1487" s="96"/>
      <c r="L1487" s="153">
        <f t="shared" si="390"/>
        <v>0</v>
      </c>
      <c r="M1487" s="153">
        <f t="shared" si="391"/>
        <v>41313.239999999991</v>
      </c>
      <c r="N1487" s="153">
        <f t="shared" si="392"/>
        <v>6963.7599999999993</v>
      </c>
      <c r="O1487" s="153">
        <f t="shared" si="393"/>
        <v>48276.999999999993</v>
      </c>
      <c r="P1487" s="99"/>
      <c r="Q1487" s="99"/>
      <c r="R1487" s="153">
        <f t="shared" si="394"/>
        <v>0</v>
      </c>
      <c r="S1487" s="119">
        <f t="shared" si="395"/>
        <v>41313.239999999991</v>
      </c>
      <c r="T1487" s="119">
        <f t="shared" si="396"/>
        <v>6963.7599999999993</v>
      </c>
      <c r="U1487" s="154">
        <f t="shared" si="397"/>
        <v>48276.999999999993</v>
      </c>
      <c r="V1487" s="105"/>
    </row>
    <row r="1488" spans="1:22" s="86" customFormat="1" ht="15.75" x14ac:dyDescent="0.25">
      <c r="A1488" s="71">
        <v>8</v>
      </c>
      <c r="B1488" s="284"/>
      <c r="C1488" s="284" t="s">
        <v>482</v>
      </c>
      <c r="D1488" s="284" t="s">
        <v>482</v>
      </c>
      <c r="E1488" s="284"/>
      <c r="F1488" s="128" t="s">
        <v>1618</v>
      </c>
      <c r="G1488" s="99">
        <v>4308.54</v>
      </c>
      <c r="H1488" s="99">
        <v>3400.46</v>
      </c>
      <c r="I1488" s="99">
        <f t="shared" si="389"/>
        <v>7709</v>
      </c>
      <c r="J1488" s="96"/>
      <c r="K1488" s="96"/>
      <c r="L1488" s="153">
        <f t="shared" si="390"/>
        <v>0</v>
      </c>
      <c r="M1488" s="153">
        <f t="shared" si="391"/>
        <v>4308.54</v>
      </c>
      <c r="N1488" s="153">
        <f t="shared" si="392"/>
        <v>3400.46</v>
      </c>
      <c r="O1488" s="153">
        <f t="shared" si="393"/>
        <v>7709</v>
      </c>
      <c r="P1488" s="99"/>
      <c r="Q1488" s="99"/>
      <c r="R1488" s="153">
        <f t="shared" si="394"/>
        <v>0</v>
      </c>
      <c r="S1488" s="119">
        <f t="shared" si="395"/>
        <v>4308.54</v>
      </c>
      <c r="T1488" s="119">
        <f t="shared" si="396"/>
        <v>3400.46</v>
      </c>
      <c r="U1488" s="154">
        <f t="shared" si="397"/>
        <v>7709</v>
      </c>
      <c r="V1488" s="105"/>
    </row>
    <row r="1489" spans="1:22" s="86" customFormat="1" ht="15.75" x14ac:dyDescent="0.25">
      <c r="A1489" s="71">
        <v>9</v>
      </c>
      <c r="B1489" s="284"/>
      <c r="C1489" s="284" t="s">
        <v>482</v>
      </c>
      <c r="D1489" s="284" t="s">
        <v>482</v>
      </c>
      <c r="E1489" s="284"/>
      <c r="F1489" s="128" t="s">
        <v>1619</v>
      </c>
      <c r="G1489" s="99">
        <v>48514.61</v>
      </c>
      <c r="H1489" s="99">
        <v>3383.39</v>
      </c>
      <c r="I1489" s="99">
        <f t="shared" si="389"/>
        <v>51898</v>
      </c>
      <c r="J1489" s="96"/>
      <c r="K1489" s="96"/>
      <c r="L1489" s="153">
        <f t="shared" si="390"/>
        <v>0</v>
      </c>
      <c r="M1489" s="153">
        <f t="shared" si="391"/>
        <v>48514.61</v>
      </c>
      <c r="N1489" s="153">
        <f t="shared" si="392"/>
        <v>3383.39</v>
      </c>
      <c r="O1489" s="153">
        <f t="shared" si="393"/>
        <v>51898</v>
      </c>
      <c r="P1489" s="99"/>
      <c r="Q1489" s="99"/>
      <c r="R1489" s="153">
        <f t="shared" si="394"/>
        <v>0</v>
      </c>
      <c r="S1489" s="119">
        <f t="shared" si="395"/>
        <v>48514.61</v>
      </c>
      <c r="T1489" s="119">
        <f t="shared" si="396"/>
        <v>3383.39</v>
      </c>
      <c r="U1489" s="154">
        <f t="shared" si="397"/>
        <v>51898</v>
      </c>
      <c r="V1489" s="105"/>
    </row>
    <row r="1490" spans="1:22" s="86" customFormat="1" ht="15.75" x14ac:dyDescent="0.25">
      <c r="A1490" s="71">
        <v>10</v>
      </c>
      <c r="B1490" s="284"/>
      <c r="C1490" s="284" t="s">
        <v>482</v>
      </c>
      <c r="D1490" s="284" t="s">
        <v>482</v>
      </c>
      <c r="E1490" s="284"/>
      <c r="F1490" s="128" t="s">
        <v>1620</v>
      </c>
      <c r="G1490" s="99">
        <v>13824.51</v>
      </c>
      <c r="H1490" s="99">
        <v>2391.4899999999998</v>
      </c>
      <c r="I1490" s="99">
        <f t="shared" si="389"/>
        <v>16216</v>
      </c>
      <c r="J1490" s="96"/>
      <c r="K1490" s="96"/>
      <c r="L1490" s="153">
        <f t="shared" si="390"/>
        <v>0</v>
      </c>
      <c r="M1490" s="153">
        <f t="shared" si="391"/>
        <v>13824.51</v>
      </c>
      <c r="N1490" s="153">
        <f t="shared" si="392"/>
        <v>2391.4899999999998</v>
      </c>
      <c r="O1490" s="153">
        <f t="shared" si="393"/>
        <v>16216</v>
      </c>
      <c r="P1490" s="99"/>
      <c r="Q1490" s="99"/>
      <c r="R1490" s="153">
        <f t="shared" si="394"/>
        <v>0</v>
      </c>
      <c r="S1490" s="119">
        <f t="shared" si="395"/>
        <v>13824.51</v>
      </c>
      <c r="T1490" s="119">
        <f t="shared" si="396"/>
        <v>2391.4899999999998</v>
      </c>
      <c r="U1490" s="154">
        <f t="shared" si="397"/>
        <v>16216</v>
      </c>
      <c r="V1490" s="105"/>
    </row>
    <row r="1491" spans="1:22" s="86" customFormat="1" ht="15.75" x14ac:dyDescent="0.25">
      <c r="A1491" s="71">
        <v>11</v>
      </c>
      <c r="B1491" s="285"/>
      <c r="C1491" s="285" t="s">
        <v>482</v>
      </c>
      <c r="D1491" s="285" t="s">
        <v>482</v>
      </c>
      <c r="E1491" s="285"/>
      <c r="F1491" s="128" t="s">
        <v>1621</v>
      </c>
      <c r="G1491" s="99">
        <v>10661.93</v>
      </c>
      <c r="H1491" s="99">
        <v>2341.0699999999997</v>
      </c>
      <c r="I1491" s="99">
        <f t="shared" si="389"/>
        <v>13003</v>
      </c>
      <c r="J1491" s="96"/>
      <c r="K1491" s="96"/>
      <c r="L1491" s="153">
        <f t="shared" si="390"/>
        <v>0</v>
      </c>
      <c r="M1491" s="153">
        <f t="shared" si="391"/>
        <v>10661.93</v>
      </c>
      <c r="N1491" s="153">
        <f t="shared" si="392"/>
        <v>2341.0699999999997</v>
      </c>
      <c r="O1491" s="153">
        <f t="shared" si="393"/>
        <v>13003</v>
      </c>
      <c r="P1491" s="99"/>
      <c r="Q1491" s="99"/>
      <c r="R1491" s="153">
        <f t="shared" si="394"/>
        <v>0</v>
      </c>
      <c r="S1491" s="119">
        <f t="shared" si="395"/>
        <v>10661.93</v>
      </c>
      <c r="T1491" s="119">
        <f t="shared" si="396"/>
        <v>2341.0699999999997</v>
      </c>
      <c r="U1491" s="154">
        <f t="shared" si="397"/>
        <v>13003</v>
      </c>
      <c r="V1491" s="105"/>
    </row>
    <row r="1492" spans="1:22" s="113" customFormat="1" ht="15.75" x14ac:dyDescent="0.25">
      <c r="A1492" s="309" t="s">
        <v>17</v>
      </c>
      <c r="B1492" s="310"/>
      <c r="C1492" s="310"/>
      <c r="D1492" s="310"/>
      <c r="E1492" s="310"/>
      <c r="F1492" s="147">
        <f>A1491</f>
        <v>11</v>
      </c>
      <c r="G1492" s="97">
        <f>SUM(G1481:G1491)</f>
        <v>255097.5</v>
      </c>
      <c r="H1492" s="97">
        <f t="shared" ref="H1492:U1492" si="399">SUM(H1481:H1491)</f>
        <v>48614.5</v>
      </c>
      <c r="I1492" s="97">
        <f t="shared" si="399"/>
        <v>303712</v>
      </c>
      <c r="J1492" s="97">
        <f t="shared" si="399"/>
        <v>0</v>
      </c>
      <c r="K1492" s="97">
        <f t="shared" si="399"/>
        <v>0</v>
      </c>
      <c r="L1492" s="97">
        <f t="shared" si="399"/>
        <v>0</v>
      </c>
      <c r="M1492" s="97">
        <f t="shared" si="399"/>
        <v>255097.5</v>
      </c>
      <c r="N1492" s="97">
        <f t="shared" si="399"/>
        <v>48614.5</v>
      </c>
      <c r="O1492" s="97">
        <f t="shared" si="399"/>
        <v>303712</v>
      </c>
      <c r="P1492" s="97">
        <f t="shared" si="399"/>
        <v>0</v>
      </c>
      <c r="Q1492" s="97">
        <f t="shared" si="399"/>
        <v>0</v>
      </c>
      <c r="R1492" s="97">
        <f t="shared" si="399"/>
        <v>0</v>
      </c>
      <c r="S1492" s="97">
        <f t="shared" si="399"/>
        <v>255097.5</v>
      </c>
      <c r="T1492" s="97">
        <f t="shared" si="399"/>
        <v>48614.5</v>
      </c>
      <c r="U1492" s="97">
        <f t="shared" si="399"/>
        <v>303712</v>
      </c>
      <c r="V1492" s="165"/>
    </row>
    <row r="1493" spans="1:22" s="86" customFormat="1" ht="15.75" x14ac:dyDescent="0.25">
      <c r="A1493" s="71">
        <v>1</v>
      </c>
      <c r="B1493" s="283" t="s">
        <v>1843</v>
      </c>
      <c r="C1493" s="283" t="s">
        <v>1844</v>
      </c>
      <c r="D1493" s="283" t="s">
        <v>1844</v>
      </c>
      <c r="E1493" s="283" t="s">
        <v>5590</v>
      </c>
      <c r="F1493" s="128" t="s">
        <v>1622</v>
      </c>
      <c r="G1493" s="99">
        <v>-20453.71</v>
      </c>
      <c r="H1493" s="99">
        <v>-8368.2900000000009</v>
      </c>
      <c r="I1493" s="99">
        <f t="shared" si="389"/>
        <v>-28822</v>
      </c>
      <c r="J1493" s="96"/>
      <c r="K1493" s="96"/>
      <c r="L1493" s="153">
        <f t="shared" si="390"/>
        <v>0</v>
      </c>
      <c r="M1493" s="153">
        <f t="shared" si="391"/>
        <v>-20453.71</v>
      </c>
      <c r="N1493" s="153">
        <f t="shared" si="392"/>
        <v>-8368.2900000000009</v>
      </c>
      <c r="O1493" s="153">
        <f t="shared" si="393"/>
        <v>-28822</v>
      </c>
      <c r="P1493" s="99"/>
      <c r="Q1493" s="99"/>
      <c r="R1493" s="153">
        <f t="shared" si="394"/>
        <v>0</v>
      </c>
      <c r="S1493" s="119">
        <f t="shared" si="395"/>
        <v>-20453.71</v>
      </c>
      <c r="T1493" s="119">
        <f t="shared" si="396"/>
        <v>-8368.2900000000009</v>
      </c>
      <c r="U1493" s="154">
        <f t="shared" si="397"/>
        <v>-28822</v>
      </c>
      <c r="V1493" s="105"/>
    </row>
    <row r="1494" spans="1:22" s="86" customFormat="1" ht="15.75" x14ac:dyDescent="0.25">
      <c r="A1494" s="71">
        <v>2</v>
      </c>
      <c r="B1494" s="284"/>
      <c r="C1494" s="284"/>
      <c r="D1494" s="284"/>
      <c r="E1494" s="284"/>
      <c r="F1494" s="128" t="s">
        <v>1623</v>
      </c>
      <c r="G1494" s="99">
        <v>34775.920000000006</v>
      </c>
      <c r="H1494" s="99">
        <v>9155.0800000000017</v>
      </c>
      <c r="I1494" s="99">
        <f t="shared" si="389"/>
        <v>43931.000000000007</v>
      </c>
      <c r="J1494" s="96"/>
      <c r="K1494" s="96"/>
      <c r="L1494" s="153">
        <f t="shared" si="390"/>
        <v>0</v>
      </c>
      <c r="M1494" s="153">
        <f t="shared" si="391"/>
        <v>34775.920000000006</v>
      </c>
      <c r="N1494" s="153">
        <f t="shared" si="392"/>
        <v>9155.0800000000017</v>
      </c>
      <c r="O1494" s="153">
        <f t="shared" si="393"/>
        <v>43931.000000000007</v>
      </c>
      <c r="P1494" s="99"/>
      <c r="Q1494" s="99"/>
      <c r="R1494" s="153">
        <f t="shared" si="394"/>
        <v>0</v>
      </c>
      <c r="S1494" s="119">
        <f t="shared" si="395"/>
        <v>34775.920000000006</v>
      </c>
      <c r="T1494" s="119">
        <f t="shared" si="396"/>
        <v>9155.0800000000017</v>
      </c>
      <c r="U1494" s="154">
        <f t="shared" si="397"/>
        <v>43931.000000000007</v>
      </c>
      <c r="V1494" s="105"/>
    </row>
    <row r="1495" spans="1:22" s="86" customFormat="1" ht="15.75" x14ac:dyDescent="0.25">
      <c r="A1495" s="71">
        <v>3</v>
      </c>
      <c r="B1495" s="284"/>
      <c r="C1495" s="284"/>
      <c r="D1495" s="284"/>
      <c r="E1495" s="284"/>
      <c r="F1495" s="128" t="s">
        <v>1624</v>
      </c>
      <c r="G1495" s="99">
        <v>22457.990000000005</v>
      </c>
      <c r="H1495" s="99">
        <v>-5818.99</v>
      </c>
      <c r="I1495" s="99">
        <f t="shared" si="389"/>
        <v>16639.000000000007</v>
      </c>
      <c r="J1495" s="96"/>
      <c r="K1495" s="96"/>
      <c r="L1495" s="153">
        <f t="shared" si="390"/>
        <v>0</v>
      </c>
      <c r="M1495" s="153">
        <f t="shared" si="391"/>
        <v>22457.990000000005</v>
      </c>
      <c r="N1495" s="153">
        <f t="shared" si="392"/>
        <v>-5818.99</v>
      </c>
      <c r="O1495" s="153">
        <f t="shared" si="393"/>
        <v>16639.000000000007</v>
      </c>
      <c r="P1495" s="99"/>
      <c r="Q1495" s="99"/>
      <c r="R1495" s="153">
        <f t="shared" si="394"/>
        <v>0</v>
      </c>
      <c r="S1495" s="119">
        <f t="shared" si="395"/>
        <v>22457.990000000005</v>
      </c>
      <c r="T1495" s="119">
        <f t="shared" si="396"/>
        <v>-5818.99</v>
      </c>
      <c r="U1495" s="154">
        <f t="shared" si="397"/>
        <v>16639.000000000007</v>
      </c>
      <c r="V1495" s="105"/>
    </row>
    <row r="1496" spans="1:22" s="86" customFormat="1" ht="15.75" x14ac:dyDescent="0.25">
      <c r="A1496" s="71">
        <v>4</v>
      </c>
      <c r="B1496" s="284"/>
      <c r="C1496" s="284"/>
      <c r="D1496" s="284"/>
      <c r="E1496" s="284"/>
      <c r="F1496" s="128" t="s">
        <v>1625</v>
      </c>
      <c r="G1496" s="99">
        <v>-1063.9199999999983</v>
      </c>
      <c r="H1496" s="99">
        <v>2567.9200000000019</v>
      </c>
      <c r="I1496" s="99">
        <f t="shared" si="389"/>
        <v>1504.0000000000036</v>
      </c>
      <c r="J1496" s="96"/>
      <c r="K1496" s="96"/>
      <c r="L1496" s="153">
        <f t="shared" si="390"/>
        <v>0</v>
      </c>
      <c r="M1496" s="153">
        <f t="shared" si="391"/>
        <v>-1063.9199999999983</v>
      </c>
      <c r="N1496" s="153">
        <f t="shared" si="392"/>
        <v>2567.9200000000019</v>
      </c>
      <c r="O1496" s="153">
        <f t="shared" si="393"/>
        <v>1504.0000000000036</v>
      </c>
      <c r="P1496" s="99"/>
      <c r="Q1496" s="99"/>
      <c r="R1496" s="153">
        <f t="shared" si="394"/>
        <v>0</v>
      </c>
      <c r="S1496" s="119">
        <f t="shared" si="395"/>
        <v>-1063.9199999999983</v>
      </c>
      <c r="T1496" s="119">
        <f t="shared" si="396"/>
        <v>2567.9200000000019</v>
      </c>
      <c r="U1496" s="154">
        <f t="shared" si="397"/>
        <v>1504.0000000000036</v>
      </c>
      <c r="V1496" s="105"/>
    </row>
    <row r="1497" spans="1:22" s="86" customFormat="1" ht="15.75" x14ac:dyDescent="0.25">
      <c r="A1497" s="71">
        <v>5</v>
      </c>
      <c r="B1497" s="284" t="s">
        <v>480</v>
      </c>
      <c r="C1497" s="284" t="s">
        <v>482</v>
      </c>
      <c r="D1497" s="284"/>
      <c r="E1497" s="284"/>
      <c r="F1497" s="128" t="s">
        <v>1626</v>
      </c>
      <c r="G1497" s="99">
        <v>21650.410000000003</v>
      </c>
      <c r="H1497" s="99">
        <v>4370.5899999999983</v>
      </c>
      <c r="I1497" s="99">
        <f t="shared" si="389"/>
        <v>26021</v>
      </c>
      <c r="J1497" s="96"/>
      <c r="K1497" s="96"/>
      <c r="L1497" s="153">
        <f t="shared" si="390"/>
        <v>0</v>
      </c>
      <c r="M1497" s="153">
        <f t="shared" si="391"/>
        <v>21650.410000000003</v>
      </c>
      <c r="N1497" s="153">
        <f t="shared" si="392"/>
        <v>4370.5899999999983</v>
      </c>
      <c r="O1497" s="153">
        <f t="shared" si="393"/>
        <v>26021</v>
      </c>
      <c r="P1497" s="99"/>
      <c r="Q1497" s="99"/>
      <c r="R1497" s="153">
        <f t="shared" si="394"/>
        <v>0</v>
      </c>
      <c r="S1497" s="119">
        <f t="shared" si="395"/>
        <v>21650.410000000003</v>
      </c>
      <c r="T1497" s="119">
        <f t="shared" si="396"/>
        <v>4370.5899999999983</v>
      </c>
      <c r="U1497" s="154">
        <f t="shared" si="397"/>
        <v>26021</v>
      </c>
      <c r="V1497" s="105"/>
    </row>
    <row r="1498" spans="1:22" s="86" customFormat="1" ht="15.75" x14ac:dyDescent="0.25">
      <c r="A1498" s="71">
        <v>6</v>
      </c>
      <c r="B1498" s="284"/>
      <c r="C1498" s="284"/>
      <c r="D1498" s="284"/>
      <c r="E1498" s="284"/>
      <c r="F1498" s="128" t="s">
        <v>1627</v>
      </c>
      <c r="G1498" s="99">
        <v>10693.260000000002</v>
      </c>
      <c r="H1498" s="99">
        <v>-6117.26</v>
      </c>
      <c r="I1498" s="99">
        <f t="shared" si="389"/>
        <v>4576.0000000000018</v>
      </c>
      <c r="J1498" s="96"/>
      <c r="K1498" s="96"/>
      <c r="L1498" s="153">
        <f t="shared" si="390"/>
        <v>0</v>
      </c>
      <c r="M1498" s="153">
        <f t="shared" si="391"/>
        <v>10693.260000000002</v>
      </c>
      <c r="N1498" s="153">
        <f t="shared" si="392"/>
        <v>-6117.26</v>
      </c>
      <c r="O1498" s="153">
        <f t="shared" si="393"/>
        <v>4576.0000000000018</v>
      </c>
      <c r="P1498" s="99"/>
      <c r="Q1498" s="99"/>
      <c r="R1498" s="153">
        <f t="shared" si="394"/>
        <v>0</v>
      </c>
      <c r="S1498" s="119">
        <f t="shared" si="395"/>
        <v>10693.260000000002</v>
      </c>
      <c r="T1498" s="119">
        <f t="shared" si="396"/>
        <v>-6117.26</v>
      </c>
      <c r="U1498" s="154">
        <f t="shared" si="397"/>
        <v>4576.0000000000018</v>
      </c>
      <c r="V1498" s="105"/>
    </row>
    <row r="1499" spans="1:22" s="86" customFormat="1" ht="15.75" x14ac:dyDescent="0.25">
      <c r="A1499" s="71">
        <v>7</v>
      </c>
      <c r="B1499" s="284" t="s">
        <v>480</v>
      </c>
      <c r="C1499" s="284" t="s">
        <v>482</v>
      </c>
      <c r="D1499" s="284"/>
      <c r="E1499" s="284"/>
      <c r="F1499" s="128" t="s">
        <v>1628</v>
      </c>
      <c r="G1499" s="99">
        <v>-18453.37</v>
      </c>
      <c r="H1499" s="99">
        <v>-9137.630000000001</v>
      </c>
      <c r="I1499" s="99">
        <f t="shared" si="389"/>
        <v>-27591</v>
      </c>
      <c r="J1499" s="96"/>
      <c r="K1499" s="96"/>
      <c r="L1499" s="153">
        <f t="shared" si="390"/>
        <v>0</v>
      </c>
      <c r="M1499" s="153">
        <f t="shared" si="391"/>
        <v>-18453.37</v>
      </c>
      <c r="N1499" s="153">
        <f t="shared" si="392"/>
        <v>-9137.630000000001</v>
      </c>
      <c r="O1499" s="153">
        <f t="shared" si="393"/>
        <v>-27591</v>
      </c>
      <c r="P1499" s="99"/>
      <c r="Q1499" s="99"/>
      <c r="R1499" s="153">
        <f t="shared" si="394"/>
        <v>0</v>
      </c>
      <c r="S1499" s="119">
        <f t="shared" si="395"/>
        <v>-18453.37</v>
      </c>
      <c r="T1499" s="119">
        <f t="shared" si="396"/>
        <v>-9137.630000000001</v>
      </c>
      <c r="U1499" s="154">
        <f t="shared" si="397"/>
        <v>-27591</v>
      </c>
      <c r="V1499" s="105"/>
    </row>
    <row r="1500" spans="1:22" s="86" customFormat="1" ht="15.75" x14ac:dyDescent="0.25">
      <c r="A1500" s="71">
        <v>8</v>
      </c>
      <c r="B1500" s="284" t="s">
        <v>480</v>
      </c>
      <c r="C1500" s="284" t="s">
        <v>482</v>
      </c>
      <c r="D1500" s="284"/>
      <c r="E1500" s="284"/>
      <c r="F1500" s="128" t="s">
        <v>1629</v>
      </c>
      <c r="G1500" s="99">
        <v>-15674.48</v>
      </c>
      <c r="H1500" s="99">
        <v>-15584.52</v>
      </c>
      <c r="I1500" s="99">
        <f t="shared" si="389"/>
        <v>-31259</v>
      </c>
      <c r="J1500" s="96"/>
      <c r="K1500" s="96"/>
      <c r="L1500" s="153">
        <f t="shared" si="390"/>
        <v>0</v>
      </c>
      <c r="M1500" s="153">
        <f t="shared" si="391"/>
        <v>-15674.48</v>
      </c>
      <c r="N1500" s="153">
        <f t="shared" si="392"/>
        <v>-15584.52</v>
      </c>
      <c r="O1500" s="153">
        <f t="shared" si="393"/>
        <v>-31259</v>
      </c>
      <c r="P1500" s="99"/>
      <c r="Q1500" s="99"/>
      <c r="R1500" s="153">
        <f t="shared" si="394"/>
        <v>0</v>
      </c>
      <c r="S1500" s="119">
        <f t="shared" si="395"/>
        <v>-15674.48</v>
      </c>
      <c r="T1500" s="119">
        <f t="shared" si="396"/>
        <v>-15584.52</v>
      </c>
      <c r="U1500" s="154">
        <f t="shared" si="397"/>
        <v>-31259</v>
      </c>
      <c r="V1500" s="105"/>
    </row>
    <row r="1501" spans="1:22" s="86" customFormat="1" ht="15.75" x14ac:dyDescent="0.25">
      <c r="A1501" s="71">
        <v>9</v>
      </c>
      <c r="B1501" s="284" t="s">
        <v>480</v>
      </c>
      <c r="C1501" s="284" t="s">
        <v>482</v>
      </c>
      <c r="D1501" s="284"/>
      <c r="E1501" s="284"/>
      <c r="F1501" s="128" t="s">
        <v>1630</v>
      </c>
      <c r="G1501" s="99">
        <v>12352.769999999997</v>
      </c>
      <c r="H1501" s="99">
        <v>4024.2299999999996</v>
      </c>
      <c r="I1501" s="99">
        <f t="shared" si="389"/>
        <v>16376.999999999996</v>
      </c>
      <c r="J1501" s="96"/>
      <c r="K1501" s="96"/>
      <c r="L1501" s="153">
        <f t="shared" si="390"/>
        <v>0</v>
      </c>
      <c r="M1501" s="153">
        <f t="shared" si="391"/>
        <v>12352.769999999997</v>
      </c>
      <c r="N1501" s="153">
        <f t="shared" si="392"/>
        <v>4024.2299999999996</v>
      </c>
      <c r="O1501" s="153">
        <f t="shared" si="393"/>
        <v>16376.999999999996</v>
      </c>
      <c r="P1501" s="99"/>
      <c r="Q1501" s="99"/>
      <c r="R1501" s="153">
        <f t="shared" si="394"/>
        <v>0</v>
      </c>
      <c r="S1501" s="119">
        <f t="shared" si="395"/>
        <v>12352.769999999997</v>
      </c>
      <c r="T1501" s="119">
        <f t="shared" si="396"/>
        <v>4024.2299999999996</v>
      </c>
      <c r="U1501" s="154">
        <f t="shared" si="397"/>
        <v>16376.999999999996</v>
      </c>
      <c r="V1501" s="105"/>
    </row>
    <row r="1502" spans="1:22" s="86" customFormat="1" ht="15.75" x14ac:dyDescent="0.25">
      <c r="A1502" s="71">
        <v>10</v>
      </c>
      <c r="B1502" s="284"/>
      <c r="C1502" s="284"/>
      <c r="D1502" s="284"/>
      <c r="E1502" s="284"/>
      <c r="F1502" s="128" t="s">
        <v>1631</v>
      </c>
      <c r="G1502" s="99">
        <v>-10712.569999999996</v>
      </c>
      <c r="H1502" s="99">
        <v>-10943.43</v>
      </c>
      <c r="I1502" s="99">
        <f t="shared" si="389"/>
        <v>-21655.999999999996</v>
      </c>
      <c r="J1502" s="96"/>
      <c r="K1502" s="96"/>
      <c r="L1502" s="153">
        <f t="shared" si="390"/>
        <v>0</v>
      </c>
      <c r="M1502" s="153">
        <f t="shared" si="391"/>
        <v>-10712.569999999996</v>
      </c>
      <c r="N1502" s="153">
        <f t="shared" si="392"/>
        <v>-10943.43</v>
      </c>
      <c r="O1502" s="153">
        <f t="shared" si="393"/>
        <v>-21655.999999999996</v>
      </c>
      <c r="P1502" s="99"/>
      <c r="Q1502" s="99"/>
      <c r="R1502" s="153">
        <f t="shared" si="394"/>
        <v>0</v>
      </c>
      <c r="S1502" s="119">
        <f t="shared" si="395"/>
        <v>-10712.569999999996</v>
      </c>
      <c r="T1502" s="119">
        <f t="shared" si="396"/>
        <v>-10943.43</v>
      </c>
      <c r="U1502" s="154">
        <f t="shared" si="397"/>
        <v>-21655.999999999996</v>
      </c>
      <c r="V1502" s="105"/>
    </row>
    <row r="1503" spans="1:22" s="86" customFormat="1" ht="15.75" x14ac:dyDescent="0.25">
      <c r="A1503" s="71">
        <v>11</v>
      </c>
      <c r="B1503" s="284"/>
      <c r="C1503" s="284"/>
      <c r="D1503" s="284"/>
      <c r="E1503" s="284"/>
      <c r="F1503" s="128" t="s">
        <v>1632</v>
      </c>
      <c r="G1503" s="99">
        <v>-6040.75</v>
      </c>
      <c r="H1503" s="99">
        <v>-8558.25</v>
      </c>
      <c r="I1503" s="99">
        <f t="shared" si="389"/>
        <v>-14599</v>
      </c>
      <c r="J1503" s="96"/>
      <c r="K1503" s="96"/>
      <c r="L1503" s="153">
        <f t="shared" si="390"/>
        <v>0</v>
      </c>
      <c r="M1503" s="153">
        <f t="shared" si="391"/>
        <v>-6040.75</v>
      </c>
      <c r="N1503" s="153">
        <f t="shared" si="392"/>
        <v>-8558.25</v>
      </c>
      <c r="O1503" s="153">
        <f t="shared" si="393"/>
        <v>-14599</v>
      </c>
      <c r="P1503" s="99"/>
      <c r="Q1503" s="99"/>
      <c r="R1503" s="153">
        <f t="shared" si="394"/>
        <v>0</v>
      </c>
      <c r="S1503" s="119">
        <f t="shared" si="395"/>
        <v>-6040.75</v>
      </c>
      <c r="T1503" s="119">
        <f t="shared" si="396"/>
        <v>-8558.25</v>
      </c>
      <c r="U1503" s="154">
        <f t="shared" si="397"/>
        <v>-14599</v>
      </c>
      <c r="V1503" s="105"/>
    </row>
    <row r="1504" spans="1:22" s="86" customFormat="1" ht="15.75" x14ac:dyDescent="0.25">
      <c r="A1504" s="71">
        <v>12</v>
      </c>
      <c r="B1504" s="284" t="s">
        <v>480</v>
      </c>
      <c r="C1504" s="284" t="s">
        <v>482</v>
      </c>
      <c r="D1504" s="284"/>
      <c r="E1504" s="284"/>
      <c r="F1504" s="128" t="s">
        <v>1633</v>
      </c>
      <c r="G1504" s="99">
        <v>53121.109999999986</v>
      </c>
      <c r="H1504" s="99">
        <v>-7805.1100000000006</v>
      </c>
      <c r="I1504" s="99">
        <f t="shared" si="389"/>
        <v>45315.999999999985</v>
      </c>
      <c r="J1504" s="96"/>
      <c r="K1504" s="96"/>
      <c r="L1504" s="153">
        <f t="shared" si="390"/>
        <v>0</v>
      </c>
      <c r="M1504" s="153">
        <f t="shared" si="391"/>
        <v>53121.109999999986</v>
      </c>
      <c r="N1504" s="153">
        <f t="shared" si="392"/>
        <v>-7805.1100000000006</v>
      </c>
      <c r="O1504" s="153">
        <f t="shared" si="393"/>
        <v>45315.999999999985</v>
      </c>
      <c r="P1504" s="99"/>
      <c r="Q1504" s="99"/>
      <c r="R1504" s="153">
        <f t="shared" si="394"/>
        <v>0</v>
      </c>
      <c r="S1504" s="119">
        <f t="shared" si="395"/>
        <v>53121.109999999986</v>
      </c>
      <c r="T1504" s="119">
        <f t="shared" si="396"/>
        <v>-7805.1100000000006</v>
      </c>
      <c r="U1504" s="154">
        <f t="shared" si="397"/>
        <v>45315.999999999985</v>
      </c>
      <c r="V1504" s="105"/>
    </row>
    <row r="1505" spans="1:22" s="86" customFormat="1" ht="15.75" x14ac:dyDescent="0.25">
      <c r="A1505" s="71">
        <v>13</v>
      </c>
      <c r="B1505" s="284"/>
      <c r="C1505" s="284"/>
      <c r="D1505" s="284"/>
      <c r="E1505" s="284"/>
      <c r="F1505" s="128" t="s">
        <v>1634</v>
      </c>
      <c r="G1505" s="99">
        <v>-34632.06</v>
      </c>
      <c r="H1505" s="99">
        <v>-3852.9399999999996</v>
      </c>
      <c r="I1505" s="99">
        <f t="shared" si="389"/>
        <v>-38485</v>
      </c>
      <c r="J1505" s="96"/>
      <c r="K1505" s="96"/>
      <c r="L1505" s="153">
        <f t="shared" si="390"/>
        <v>0</v>
      </c>
      <c r="M1505" s="153">
        <f t="shared" si="391"/>
        <v>-34632.06</v>
      </c>
      <c r="N1505" s="153">
        <f t="shared" si="392"/>
        <v>-3852.9399999999996</v>
      </c>
      <c r="O1505" s="153">
        <f t="shared" si="393"/>
        <v>-38485</v>
      </c>
      <c r="P1505" s="99"/>
      <c r="Q1505" s="99"/>
      <c r="R1505" s="153">
        <f t="shared" si="394"/>
        <v>0</v>
      </c>
      <c r="S1505" s="119">
        <f t="shared" si="395"/>
        <v>-34632.06</v>
      </c>
      <c r="T1505" s="119">
        <f t="shared" si="396"/>
        <v>-3852.9399999999996</v>
      </c>
      <c r="U1505" s="154">
        <f t="shared" si="397"/>
        <v>-38485</v>
      </c>
      <c r="V1505" s="105"/>
    </row>
    <row r="1506" spans="1:22" s="86" customFormat="1" ht="15.75" x14ac:dyDescent="0.25">
      <c r="A1506" s="71">
        <v>14</v>
      </c>
      <c r="B1506" s="284"/>
      <c r="C1506" s="284"/>
      <c r="D1506" s="284"/>
      <c r="E1506" s="284"/>
      <c r="F1506" s="128" t="s">
        <v>1635</v>
      </c>
      <c r="G1506" s="99">
        <v>3196.1000000000022</v>
      </c>
      <c r="H1506" s="99">
        <v>-7402.0999999999995</v>
      </c>
      <c r="I1506" s="99">
        <f t="shared" si="389"/>
        <v>-4205.9999999999973</v>
      </c>
      <c r="J1506" s="96"/>
      <c r="K1506" s="96"/>
      <c r="L1506" s="153">
        <f t="shared" si="390"/>
        <v>0</v>
      </c>
      <c r="M1506" s="153">
        <f t="shared" si="391"/>
        <v>3196.1000000000022</v>
      </c>
      <c r="N1506" s="153">
        <f t="shared" si="392"/>
        <v>-7402.0999999999995</v>
      </c>
      <c r="O1506" s="153">
        <f t="shared" si="393"/>
        <v>-4205.9999999999973</v>
      </c>
      <c r="P1506" s="99"/>
      <c r="Q1506" s="99"/>
      <c r="R1506" s="153">
        <f t="shared" si="394"/>
        <v>0</v>
      </c>
      <c r="S1506" s="119">
        <f t="shared" si="395"/>
        <v>3196.1000000000022</v>
      </c>
      <c r="T1506" s="119">
        <f t="shared" si="396"/>
        <v>-7402.0999999999995</v>
      </c>
      <c r="U1506" s="154">
        <f t="shared" si="397"/>
        <v>-4205.9999999999973</v>
      </c>
      <c r="V1506" s="105"/>
    </row>
    <row r="1507" spans="1:22" s="86" customFormat="1" ht="15.75" x14ac:dyDescent="0.25">
      <c r="A1507" s="71">
        <v>15</v>
      </c>
      <c r="B1507" s="284"/>
      <c r="C1507" s="284"/>
      <c r="D1507" s="284"/>
      <c r="E1507" s="284"/>
      <c r="F1507" s="128" t="s">
        <v>1636</v>
      </c>
      <c r="G1507" s="99">
        <v>-17494.239999999998</v>
      </c>
      <c r="H1507" s="99">
        <v>-13734.760000000002</v>
      </c>
      <c r="I1507" s="99">
        <f t="shared" si="389"/>
        <v>-31229</v>
      </c>
      <c r="J1507" s="96"/>
      <c r="K1507" s="96"/>
      <c r="L1507" s="153">
        <f t="shared" si="390"/>
        <v>0</v>
      </c>
      <c r="M1507" s="153">
        <f t="shared" si="391"/>
        <v>-17494.239999999998</v>
      </c>
      <c r="N1507" s="153">
        <f t="shared" si="392"/>
        <v>-13734.760000000002</v>
      </c>
      <c r="O1507" s="153">
        <f t="shared" si="393"/>
        <v>-31229</v>
      </c>
      <c r="P1507" s="99"/>
      <c r="Q1507" s="99"/>
      <c r="R1507" s="153">
        <f t="shared" si="394"/>
        <v>0</v>
      </c>
      <c r="S1507" s="119">
        <f t="shared" si="395"/>
        <v>-17494.239999999998</v>
      </c>
      <c r="T1507" s="119">
        <f t="shared" si="396"/>
        <v>-13734.760000000002</v>
      </c>
      <c r="U1507" s="154">
        <f t="shared" si="397"/>
        <v>-31229</v>
      </c>
      <c r="V1507" s="105"/>
    </row>
    <row r="1508" spans="1:22" s="86" customFormat="1" ht="15.75" x14ac:dyDescent="0.25">
      <c r="A1508" s="71">
        <v>16</v>
      </c>
      <c r="B1508" s="284" t="s">
        <v>480</v>
      </c>
      <c r="C1508" s="284" t="s">
        <v>482</v>
      </c>
      <c r="D1508" s="284"/>
      <c r="E1508" s="284"/>
      <c r="F1508" s="128" t="s">
        <v>1637</v>
      </c>
      <c r="G1508" s="99">
        <v>-19304.899999999998</v>
      </c>
      <c r="H1508" s="99">
        <v>-8936.1</v>
      </c>
      <c r="I1508" s="99">
        <f t="shared" ref="I1508:I1571" si="400">+G1508+H1508</f>
        <v>-28241</v>
      </c>
      <c r="J1508" s="96"/>
      <c r="K1508" s="96"/>
      <c r="L1508" s="153">
        <f t="shared" si="390"/>
        <v>0</v>
      </c>
      <c r="M1508" s="153">
        <f t="shared" si="391"/>
        <v>-19304.899999999998</v>
      </c>
      <c r="N1508" s="153">
        <f t="shared" si="392"/>
        <v>-8936.1</v>
      </c>
      <c r="O1508" s="153">
        <f t="shared" si="393"/>
        <v>-28241</v>
      </c>
      <c r="P1508" s="99"/>
      <c r="Q1508" s="99"/>
      <c r="R1508" s="153">
        <f t="shared" si="394"/>
        <v>0</v>
      </c>
      <c r="S1508" s="119">
        <f t="shared" si="395"/>
        <v>-19304.899999999998</v>
      </c>
      <c r="T1508" s="119">
        <f t="shared" si="396"/>
        <v>-8936.1</v>
      </c>
      <c r="U1508" s="154">
        <f t="shared" si="397"/>
        <v>-28241</v>
      </c>
      <c r="V1508" s="105"/>
    </row>
    <row r="1509" spans="1:22" s="113" customFormat="1" ht="15.75" x14ac:dyDescent="0.25">
      <c r="A1509" s="166" t="s">
        <v>17</v>
      </c>
      <c r="B1509" s="167"/>
      <c r="C1509" s="167"/>
      <c r="D1509" s="167"/>
      <c r="E1509" s="167"/>
      <c r="F1509" s="147">
        <f>A1508</f>
        <v>16</v>
      </c>
      <c r="G1509" s="97">
        <f>SUM(G1493:G1508)</f>
        <v>14417.560000000016</v>
      </c>
      <c r="H1509" s="97">
        <f t="shared" ref="H1509:U1509" si="401">SUM(H1493:H1508)</f>
        <v>-86141.560000000012</v>
      </c>
      <c r="I1509" s="97">
        <f t="shared" si="401"/>
        <v>-71724</v>
      </c>
      <c r="J1509" s="97">
        <f t="shared" si="401"/>
        <v>0</v>
      </c>
      <c r="K1509" s="97">
        <f t="shared" si="401"/>
        <v>0</v>
      </c>
      <c r="L1509" s="97">
        <f t="shared" si="401"/>
        <v>0</v>
      </c>
      <c r="M1509" s="97">
        <f t="shared" si="401"/>
        <v>14417.560000000016</v>
      </c>
      <c r="N1509" s="97">
        <f t="shared" si="401"/>
        <v>-86141.560000000012</v>
      </c>
      <c r="O1509" s="97">
        <f t="shared" si="401"/>
        <v>-71724</v>
      </c>
      <c r="P1509" s="97">
        <f t="shared" si="401"/>
        <v>0</v>
      </c>
      <c r="Q1509" s="97">
        <f t="shared" si="401"/>
        <v>0</v>
      </c>
      <c r="R1509" s="97">
        <f t="shared" si="401"/>
        <v>0</v>
      </c>
      <c r="S1509" s="97">
        <f t="shared" si="401"/>
        <v>14417.560000000016</v>
      </c>
      <c r="T1509" s="97">
        <f t="shared" si="401"/>
        <v>-86141.560000000012</v>
      </c>
      <c r="U1509" s="97">
        <f t="shared" si="401"/>
        <v>-71724</v>
      </c>
      <c r="V1509" s="165"/>
    </row>
    <row r="1510" spans="1:22" s="86" customFormat="1" ht="12.75" customHeight="1" x14ac:dyDescent="0.25">
      <c r="A1510" s="71">
        <v>1</v>
      </c>
      <c r="B1510" s="286" t="s">
        <v>1843</v>
      </c>
      <c r="C1510" s="286" t="s">
        <v>1844</v>
      </c>
      <c r="D1510" s="283" t="s">
        <v>1844</v>
      </c>
      <c r="E1510" s="283" t="s">
        <v>5591</v>
      </c>
      <c r="F1510" s="145" t="s">
        <v>1638</v>
      </c>
      <c r="G1510" s="99">
        <v>6220.3100000000013</v>
      </c>
      <c r="H1510" s="99">
        <v>6700.6899999999987</v>
      </c>
      <c r="I1510" s="99">
        <f t="shared" si="400"/>
        <v>12921</v>
      </c>
      <c r="J1510" s="96"/>
      <c r="K1510" s="96"/>
      <c r="L1510" s="153">
        <f t="shared" si="390"/>
        <v>0</v>
      </c>
      <c r="M1510" s="153">
        <f t="shared" si="391"/>
        <v>6220.3100000000013</v>
      </c>
      <c r="N1510" s="153">
        <f t="shared" si="392"/>
        <v>6700.6899999999987</v>
      </c>
      <c r="O1510" s="153">
        <f t="shared" si="393"/>
        <v>12921</v>
      </c>
      <c r="P1510" s="99"/>
      <c r="Q1510" s="99"/>
      <c r="R1510" s="153">
        <f t="shared" si="394"/>
        <v>0</v>
      </c>
      <c r="S1510" s="119">
        <f t="shared" si="395"/>
        <v>6220.3100000000013</v>
      </c>
      <c r="T1510" s="119">
        <f t="shared" si="396"/>
        <v>6700.6899999999987</v>
      </c>
      <c r="U1510" s="154">
        <f t="shared" si="397"/>
        <v>12921</v>
      </c>
      <c r="V1510" s="96"/>
    </row>
    <row r="1511" spans="1:22" s="86" customFormat="1" ht="15.75" x14ac:dyDescent="0.25">
      <c r="A1511" s="71">
        <v>2</v>
      </c>
      <c r="B1511" s="286"/>
      <c r="C1511" s="286"/>
      <c r="D1511" s="284"/>
      <c r="E1511" s="284"/>
      <c r="F1511" s="145" t="s">
        <v>1639</v>
      </c>
      <c r="G1511" s="99">
        <v>34716.65</v>
      </c>
      <c r="H1511" s="99">
        <v>4281.3499999999985</v>
      </c>
      <c r="I1511" s="99">
        <f t="shared" si="400"/>
        <v>38998</v>
      </c>
      <c r="J1511" s="96"/>
      <c r="K1511" s="96"/>
      <c r="L1511" s="153">
        <f t="shared" ref="L1511:L1574" si="402">J1511+K1511</f>
        <v>0</v>
      </c>
      <c r="M1511" s="153">
        <f t="shared" ref="M1511:M1574" si="403">G1511+J1511</f>
        <v>34716.65</v>
      </c>
      <c r="N1511" s="153">
        <f t="shared" ref="N1511:N1574" si="404">H1511+K1511</f>
        <v>4281.3499999999985</v>
      </c>
      <c r="O1511" s="153">
        <f t="shared" ref="O1511:O1574" si="405">I1511+L1511</f>
        <v>38998</v>
      </c>
      <c r="P1511" s="99"/>
      <c r="Q1511" s="99"/>
      <c r="R1511" s="153">
        <f t="shared" ref="R1511:R1574" si="406">P1511+Q1511</f>
        <v>0</v>
      </c>
      <c r="S1511" s="119">
        <f t="shared" ref="S1511:S1574" si="407">M1511-P1511</f>
        <v>34716.65</v>
      </c>
      <c r="T1511" s="119">
        <f t="shared" ref="T1511:T1574" si="408">N1511-Q1511</f>
        <v>4281.3499999999985</v>
      </c>
      <c r="U1511" s="154">
        <f t="shared" ref="U1511:U1574" si="409">O1511-R1511</f>
        <v>38998</v>
      </c>
      <c r="V1511" s="96"/>
    </row>
    <row r="1512" spans="1:22" s="86" customFormat="1" ht="15.75" x14ac:dyDescent="0.25">
      <c r="A1512" s="71">
        <v>3</v>
      </c>
      <c r="B1512" s="286"/>
      <c r="C1512" s="286"/>
      <c r="D1512" s="284"/>
      <c r="E1512" s="284"/>
      <c r="F1512" s="145" t="s">
        <v>1640</v>
      </c>
      <c r="G1512" s="99">
        <v>26923.07</v>
      </c>
      <c r="H1512" s="99">
        <v>4425.93</v>
      </c>
      <c r="I1512" s="99">
        <f t="shared" si="400"/>
        <v>31349</v>
      </c>
      <c r="J1512" s="96"/>
      <c r="K1512" s="96"/>
      <c r="L1512" s="153">
        <f t="shared" si="402"/>
        <v>0</v>
      </c>
      <c r="M1512" s="153">
        <f t="shared" si="403"/>
        <v>26923.07</v>
      </c>
      <c r="N1512" s="153">
        <f t="shared" si="404"/>
        <v>4425.93</v>
      </c>
      <c r="O1512" s="153">
        <f t="shared" si="405"/>
        <v>31349</v>
      </c>
      <c r="P1512" s="99"/>
      <c r="Q1512" s="99"/>
      <c r="R1512" s="153">
        <f t="shared" si="406"/>
        <v>0</v>
      </c>
      <c r="S1512" s="119">
        <f t="shared" si="407"/>
        <v>26923.07</v>
      </c>
      <c r="T1512" s="119">
        <f t="shared" si="408"/>
        <v>4425.93</v>
      </c>
      <c r="U1512" s="154">
        <f t="shared" si="409"/>
        <v>31349</v>
      </c>
      <c r="V1512" s="96"/>
    </row>
    <row r="1513" spans="1:22" s="86" customFormat="1" ht="15.75" x14ac:dyDescent="0.25">
      <c r="A1513" s="71">
        <v>4</v>
      </c>
      <c r="B1513" s="286"/>
      <c r="C1513" s="286"/>
      <c r="D1513" s="284"/>
      <c r="E1513" s="284"/>
      <c r="F1513" s="145" t="s">
        <v>1641</v>
      </c>
      <c r="G1513" s="99">
        <v>7258.33</v>
      </c>
      <c r="H1513" s="99">
        <v>7026.67</v>
      </c>
      <c r="I1513" s="99">
        <f t="shared" si="400"/>
        <v>14285</v>
      </c>
      <c r="J1513" s="96"/>
      <c r="K1513" s="96"/>
      <c r="L1513" s="153">
        <f t="shared" si="402"/>
        <v>0</v>
      </c>
      <c r="M1513" s="153">
        <f t="shared" si="403"/>
        <v>7258.33</v>
      </c>
      <c r="N1513" s="153">
        <f t="shared" si="404"/>
        <v>7026.67</v>
      </c>
      <c r="O1513" s="153">
        <f t="shared" si="405"/>
        <v>14285</v>
      </c>
      <c r="P1513" s="99"/>
      <c r="Q1513" s="99"/>
      <c r="R1513" s="153">
        <f t="shared" si="406"/>
        <v>0</v>
      </c>
      <c r="S1513" s="119">
        <f t="shared" si="407"/>
        <v>7258.33</v>
      </c>
      <c r="T1513" s="119">
        <f t="shared" si="408"/>
        <v>7026.67</v>
      </c>
      <c r="U1513" s="154">
        <f t="shared" si="409"/>
        <v>14285</v>
      </c>
      <c r="V1513" s="96"/>
    </row>
    <row r="1514" spans="1:22" s="86" customFormat="1" ht="15.75" x14ac:dyDescent="0.25">
      <c r="A1514" s="71">
        <v>5</v>
      </c>
      <c r="B1514" s="286"/>
      <c r="C1514" s="286"/>
      <c r="D1514" s="284"/>
      <c r="E1514" s="284"/>
      <c r="F1514" s="145" t="s">
        <v>1642</v>
      </c>
      <c r="G1514" s="99">
        <v>23576.969999999994</v>
      </c>
      <c r="H1514" s="99">
        <v>2185.0299999999988</v>
      </c>
      <c r="I1514" s="99">
        <f t="shared" si="400"/>
        <v>25761.999999999993</v>
      </c>
      <c r="J1514" s="96"/>
      <c r="K1514" s="96"/>
      <c r="L1514" s="153">
        <f t="shared" si="402"/>
        <v>0</v>
      </c>
      <c r="M1514" s="153">
        <f t="shared" si="403"/>
        <v>23576.969999999994</v>
      </c>
      <c r="N1514" s="153">
        <f t="shared" si="404"/>
        <v>2185.0299999999988</v>
      </c>
      <c r="O1514" s="153">
        <f t="shared" si="405"/>
        <v>25761.999999999993</v>
      </c>
      <c r="P1514" s="99"/>
      <c r="Q1514" s="99"/>
      <c r="R1514" s="153">
        <f t="shared" si="406"/>
        <v>0</v>
      </c>
      <c r="S1514" s="119">
        <f t="shared" si="407"/>
        <v>23576.969999999994</v>
      </c>
      <c r="T1514" s="119">
        <f t="shared" si="408"/>
        <v>2185.0299999999988</v>
      </c>
      <c r="U1514" s="154">
        <f t="shared" si="409"/>
        <v>25761.999999999993</v>
      </c>
      <c r="V1514" s="96"/>
    </row>
    <row r="1515" spans="1:22" s="86" customFormat="1" ht="15.75" x14ac:dyDescent="0.25">
      <c r="A1515" s="71">
        <v>6</v>
      </c>
      <c r="B1515" s="286"/>
      <c r="C1515" s="286"/>
      <c r="D1515" s="284"/>
      <c r="E1515" s="284"/>
      <c r="F1515" s="145" t="s">
        <v>1643</v>
      </c>
      <c r="G1515" s="99">
        <v>23596.360000000004</v>
      </c>
      <c r="H1515" s="99">
        <v>5485.6399999999994</v>
      </c>
      <c r="I1515" s="99">
        <f t="shared" si="400"/>
        <v>29082.000000000004</v>
      </c>
      <c r="J1515" s="96"/>
      <c r="K1515" s="96"/>
      <c r="L1515" s="153">
        <f t="shared" si="402"/>
        <v>0</v>
      </c>
      <c r="M1515" s="153">
        <f t="shared" si="403"/>
        <v>23596.360000000004</v>
      </c>
      <c r="N1515" s="153">
        <f t="shared" si="404"/>
        <v>5485.6399999999994</v>
      </c>
      <c r="O1515" s="153">
        <f t="shared" si="405"/>
        <v>29082.000000000004</v>
      </c>
      <c r="P1515" s="99"/>
      <c r="Q1515" s="99"/>
      <c r="R1515" s="153">
        <f t="shared" si="406"/>
        <v>0</v>
      </c>
      <c r="S1515" s="119">
        <f t="shared" si="407"/>
        <v>23596.360000000004</v>
      </c>
      <c r="T1515" s="119">
        <f t="shared" si="408"/>
        <v>5485.6399999999994</v>
      </c>
      <c r="U1515" s="154">
        <f t="shared" si="409"/>
        <v>29082.000000000004</v>
      </c>
      <c r="V1515" s="96"/>
    </row>
    <row r="1516" spans="1:22" s="86" customFormat="1" ht="15.75" x14ac:dyDescent="0.25">
      <c r="A1516" s="71">
        <v>7</v>
      </c>
      <c r="B1516" s="286"/>
      <c r="C1516" s="286"/>
      <c r="D1516" s="284"/>
      <c r="E1516" s="284"/>
      <c r="F1516" s="145" t="s">
        <v>1644</v>
      </c>
      <c r="G1516" s="99">
        <v>35287.909999999996</v>
      </c>
      <c r="H1516" s="99">
        <v>4774.09</v>
      </c>
      <c r="I1516" s="99">
        <f t="shared" si="400"/>
        <v>40062</v>
      </c>
      <c r="J1516" s="96"/>
      <c r="K1516" s="96"/>
      <c r="L1516" s="153">
        <f t="shared" si="402"/>
        <v>0</v>
      </c>
      <c r="M1516" s="153">
        <f t="shared" si="403"/>
        <v>35287.909999999996</v>
      </c>
      <c r="N1516" s="153">
        <f t="shared" si="404"/>
        <v>4774.09</v>
      </c>
      <c r="O1516" s="153">
        <f t="shared" si="405"/>
        <v>40062</v>
      </c>
      <c r="P1516" s="99"/>
      <c r="Q1516" s="99"/>
      <c r="R1516" s="153">
        <f t="shared" si="406"/>
        <v>0</v>
      </c>
      <c r="S1516" s="119">
        <f t="shared" si="407"/>
        <v>35287.909999999996</v>
      </c>
      <c r="T1516" s="119">
        <f t="shared" si="408"/>
        <v>4774.09</v>
      </c>
      <c r="U1516" s="154">
        <f t="shared" si="409"/>
        <v>40062</v>
      </c>
      <c r="V1516" s="96"/>
    </row>
    <row r="1517" spans="1:22" s="86" customFormat="1" ht="15.75" x14ac:dyDescent="0.25">
      <c r="A1517" s="71">
        <v>8</v>
      </c>
      <c r="B1517" s="286"/>
      <c r="C1517" s="286"/>
      <c r="D1517" s="284"/>
      <c r="E1517" s="284"/>
      <c r="F1517" s="145" t="s">
        <v>1645</v>
      </c>
      <c r="G1517" s="99">
        <v>2018.4700000000003</v>
      </c>
      <c r="H1517" s="99">
        <v>1763.53</v>
      </c>
      <c r="I1517" s="99">
        <f t="shared" si="400"/>
        <v>3782</v>
      </c>
      <c r="J1517" s="96"/>
      <c r="K1517" s="96"/>
      <c r="L1517" s="153">
        <f t="shared" si="402"/>
        <v>0</v>
      </c>
      <c r="M1517" s="153">
        <f t="shared" si="403"/>
        <v>2018.4700000000003</v>
      </c>
      <c r="N1517" s="153">
        <f t="shared" si="404"/>
        <v>1763.53</v>
      </c>
      <c r="O1517" s="153">
        <f t="shared" si="405"/>
        <v>3782</v>
      </c>
      <c r="P1517" s="99"/>
      <c r="Q1517" s="99"/>
      <c r="R1517" s="153">
        <f t="shared" si="406"/>
        <v>0</v>
      </c>
      <c r="S1517" s="119">
        <f t="shared" si="407"/>
        <v>2018.4700000000003</v>
      </c>
      <c r="T1517" s="119">
        <f t="shared" si="408"/>
        <v>1763.53</v>
      </c>
      <c r="U1517" s="154">
        <f t="shared" si="409"/>
        <v>3782</v>
      </c>
      <c r="V1517" s="96"/>
    </row>
    <row r="1518" spans="1:22" s="86" customFormat="1" ht="15.75" x14ac:dyDescent="0.25">
      <c r="A1518" s="71">
        <v>9</v>
      </c>
      <c r="B1518" s="286"/>
      <c r="C1518" s="286"/>
      <c r="D1518" s="284"/>
      <c r="E1518" s="284"/>
      <c r="F1518" s="145" t="s">
        <v>1646</v>
      </c>
      <c r="G1518" s="99">
        <v>31303.389999999996</v>
      </c>
      <c r="H1518" s="99">
        <v>4607.6100000000006</v>
      </c>
      <c r="I1518" s="99">
        <f t="shared" si="400"/>
        <v>35911</v>
      </c>
      <c r="J1518" s="96"/>
      <c r="K1518" s="96"/>
      <c r="L1518" s="153">
        <f t="shared" si="402"/>
        <v>0</v>
      </c>
      <c r="M1518" s="153">
        <f t="shared" si="403"/>
        <v>31303.389999999996</v>
      </c>
      <c r="N1518" s="153">
        <f t="shared" si="404"/>
        <v>4607.6100000000006</v>
      </c>
      <c r="O1518" s="153">
        <f t="shared" si="405"/>
        <v>35911</v>
      </c>
      <c r="P1518" s="99"/>
      <c r="Q1518" s="99"/>
      <c r="R1518" s="153">
        <f t="shared" si="406"/>
        <v>0</v>
      </c>
      <c r="S1518" s="119">
        <f t="shared" si="407"/>
        <v>31303.389999999996</v>
      </c>
      <c r="T1518" s="119">
        <f t="shared" si="408"/>
        <v>4607.6100000000006</v>
      </c>
      <c r="U1518" s="154">
        <f t="shared" si="409"/>
        <v>35911</v>
      </c>
      <c r="V1518" s="96"/>
    </row>
    <row r="1519" spans="1:22" s="86" customFormat="1" ht="15.75" x14ac:dyDescent="0.25">
      <c r="A1519" s="71">
        <v>10</v>
      </c>
      <c r="B1519" s="286"/>
      <c r="C1519" s="286"/>
      <c r="D1519" s="284"/>
      <c r="E1519" s="284"/>
      <c r="F1519" s="145" t="s">
        <v>1647</v>
      </c>
      <c r="G1519" s="99">
        <v>22341.260000000006</v>
      </c>
      <c r="H1519" s="99">
        <v>4957.74</v>
      </c>
      <c r="I1519" s="99">
        <f t="shared" si="400"/>
        <v>27299.000000000007</v>
      </c>
      <c r="J1519" s="96"/>
      <c r="K1519" s="96"/>
      <c r="L1519" s="153">
        <f t="shared" si="402"/>
        <v>0</v>
      </c>
      <c r="M1519" s="153">
        <f t="shared" si="403"/>
        <v>22341.260000000006</v>
      </c>
      <c r="N1519" s="153">
        <f t="shared" si="404"/>
        <v>4957.74</v>
      </c>
      <c r="O1519" s="153">
        <f t="shared" si="405"/>
        <v>27299.000000000007</v>
      </c>
      <c r="P1519" s="99"/>
      <c r="Q1519" s="99"/>
      <c r="R1519" s="153">
        <f t="shared" si="406"/>
        <v>0</v>
      </c>
      <c r="S1519" s="119">
        <f t="shared" si="407"/>
        <v>22341.260000000006</v>
      </c>
      <c r="T1519" s="119">
        <f t="shared" si="408"/>
        <v>4957.74</v>
      </c>
      <c r="U1519" s="154">
        <f t="shared" si="409"/>
        <v>27299.000000000007</v>
      </c>
      <c r="V1519" s="96"/>
    </row>
    <row r="1520" spans="1:22" s="86" customFormat="1" ht="15.75" x14ac:dyDescent="0.25">
      <c r="A1520" s="71">
        <v>11</v>
      </c>
      <c r="B1520" s="286"/>
      <c r="C1520" s="286"/>
      <c r="D1520" s="284"/>
      <c r="E1520" s="284"/>
      <c r="F1520" s="145" t="s">
        <v>1648</v>
      </c>
      <c r="G1520" s="99">
        <v>6220.0199999999995</v>
      </c>
      <c r="H1520" s="99">
        <v>5620.9800000000005</v>
      </c>
      <c r="I1520" s="99">
        <f t="shared" si="400"/>
        <v>11841</v>
      </c>
      <c r="J1520" s="96"/>
      <c r="K1520" s="96"/>
      <c r="L1520" s="153">
        <f t="shared" si="402"/>
        <v>0</v>
      </c>
      <c r="M1520" s="153">
        <f t="shared" si="403"/>
        <v>6220.0199999999995</v>
      </c>
      <c r="N1520" s="153">
        <f t="shared" si="404"/>
        <v>5620.9800000000005</v>
      </c>
      <c r="O1520" s="153">
        <f t="shared" si="405"/>
        <v>11841</v>
      </c>
      <c r="P1520" s="99"/>
      <c r="Q1520" s="99"/>
      <c r="R1520" s="153">
        <f t="shared" si="406"/>
        <v>0</v>
      </c>
      <c r="S1520" s="119">
        <f t="shared" si="407"/>
        <v>6220.0199999999995</v>
      </c>
      <c r="T1520" s="119">
        <f t="shared" si="408"/>
        <v>5620.9800000000005</v>
      </c>
      <c r="U1520" s="154">
        <f t="shared" si="409"/>
        <v>11841</v>
      </c>
      <c r="V1520" s="96"/>
    </row>
    <row r="1521" spans="1:22" s="86" customFormat="1" ht="15.75" x14ac:dyDescent="0.25">
      <c r="A1521" s="71">
        <v>12</v>
      </c>
      <c r="B1521" s="286"/>
      <c r="C1521" s="286"/>
      <c r="D1521" s="284"/>
      <c r="E1521" s="284"/>
      <c r="F1521" s="145" t="s">
        <v>1649</v>
      </c>
      <c r="G1521" s="99">
        <v>14324.69</v>
      </c>
      <c r="H1521" s="99">
        <v>4694.3099999999995</v>
      </c>
      <c r="I1521" s="99">
        <f t="shared" si="400"/>
        <v>19019</v>
      </c>
      <c r="J1521" s="96"/>
      <c r="K1521" s="96"/>
      <c r="L1521" s="153">
        <f t="shared" si="402"/>
        <v>0</v>
      </c>
      <c r="M1521" s="153">
        <f t="shared" si="403"/>
        <v>14324.69</v>
      </c>
      <c r="N1521" s="153">
        <f t="shared" si="404"/>
        <v>4694.3099999999995</v>
      </c>
      <c r="O1521" s="153">
        <f t="shared" si="405"/>
        <v>19019</v>
      </c>
      <c r="P1521" s="99"/>
      <c r="Q1521" s="99"/>
      <c r="R1521" s="153">
        <f t="shared" si="406"/>
        <v>0</v>
      </c>
      <c r="S1521" s="119">
        <f t="shared" si="407"/>
        <v>14324.69</v>
      </c>
      <c r="T1521" s="119">
        <f t="shared" si="408"/>
        <v>4694.3099999999995</v>
      </c>
      <c r="U1521" s="154">
        <f t="shared" si="409"/>
        <v>19019</v>
      </c>
      <c r="V1521" s="96"/>
    </row>
    <row r="1522" spans="1:22" s="86" customFormat="1" ht="15.75" x14ac:dyDescent="0.25">
      <c r="A1522" s="71">
        <v>13</v>
      </c>
      <c r="B1522" s="286"/>
      <c r="C1522" s="286"/>
      <c r="D1522" s="284"/>
      <c r="E1522" s="284"/>
      <c r="F1522" s="145" t="s">
        <v>1650</v>
      </c>
      <c r="G1522" s="99">
        <v>21494.210000000003</v>
      </c>
      <c r="H1522" s="99">
        <v>4049.7899999999991</v>
      </c>
      <c r="I1522" s="99">
        <f t="shared" si="400"/>
        <v>25544</v>
      </c>
      <c r="J1522" s="96"/>
      <c r="K1522" s="96"/>
      <c r="L1522" s="153">
        <f t="shared" si="402"/>
        <v>0</v>
      </c>
      <c r="M1522" s="153">
        <f t="shared" si="403"/>
        <v>21494.210000000003</v>
      </c>
      <c r="N1522" s="153">
        <f t="shared" si="404"/>
        <v>4049.7899999999991</v>
      </c>
      <c r="O1522" s="153">
        <f t="shared" si="405"/>
        <v>25544</v>
      </c>
      <c r="P1522" s="99"/>
      <c r="Q1522" s="99"/>
      <c r="R1522" s="153">
        <f t="shared" si="406"/>
        <v>0</v>
      </c>
      <c r="S1522" s="119">
        <f t="shared" si="407"/>
        <v>21494.210000000003</v>
      </c>
      <c r="T1522" s="119">
        <f t="shared" si="408"/>
        <v>4049.7899999999991</v>
      </c>
      <c r="U1522" s="154">
        <f t="shared" si="409"/>
        <v>25544</v>
      </c>
      <c r="V1522" s="96"/>
    </row>
    <row r="1523" spans="1:22" s="86" customFormat="1" ht="15.75" x14ac:dyDescent="0.25">
      <c r="A1523" s="71">
        <v>14</v>
      </c>
      <c r="B1523" s="286"/>
      <c r="C1523" s="286"/>
      <c r="D1523" s="284"/>
      <c r="E1523" s="284"/>
      <c r="F1523" s="145" t="s">
        <v>1651</v>
      </c>
      <c r="G1523" s="99">
        <v>8473.0000000000018</v>
      </c>
      <c r="H1523" s="99">
        <v>7148.9999999999982</v>
      </c>
      <c r="I1523" s="99">
        <f t="shared" si="400"/>
        <v>15622</v>
      </c>
      <c r="J1523" s="96"/>
      <c r="K1523" s="96"/>
      <c r="L1523" s="153">
        <f t="shared" si="402"/>
        <v>0</v>
      </c>
      <c r="M1523" s="153">
        <f t="shared" si="403"/>
        <v>8473.0000000000018</v>
      </c>
      <c r="N1523" s="153">
        <f t="shared" si="404"/>
        <v>7148.9999999999982</v>
      </c>
      <c r="O1523" s="153">
        <f t="shared" si="405"/>
        <v>15622</v>
      </c>
      <c r="P1523" s="99"/>
      <c r="Q1523" s="99"/>
      <c r="R1523" s="153">
        <f t="shared" si="406"/>
        <v>0</v>
      </c>
      <c r="S1523" s="119">
        <f t="shared" si="407"/>
        <v>8473.0000000000018</v>
      </c>
      <c r="T1523" s="119">
        <f t="shared" si="408"/>
        <v>7148.9999999999982</v>
      </c>
      <c r="U1523" s="154">
        <f t="shared" si="409"/>
        <v>15622</v>
      </c>
      <c r="V1523" s="96"/>
    </row>
    <row r="1524" spans="1:22" s="86" customFormat="1" ht="15.75" x14ac:dyDescent="0.25">
      <c r="A1524" s="71">
        <v>15</v>
      </c>
      <c r="B1524" s="286"/>
      <c r="C1524" s="286"/>
      <c r="D1524" s="284"/>
      <c r="E1524" s="284"/>
      <c r="F1524" s="145" t="s">
        <v>1652</v>
      </c>
      <c r="G1524" s="99">
        <v>41784.090000000004</v>
      </c>
      <c r="H1524" s="99">
        <v>7955.91</v>
      </c>
      <c r="I1524" s="99">
        <f t="shared" si="400"/>
        <v>49740</v>
      </c>
      <c r="J1524" s="96"/>
      <c r="K1524" s="96"/>
      <c r="L1524" s="153">
        <f t="shared" si="402"/>
        <v>0</v>
      </c>
      <c r="M1524" s="153">
        <f t="shared" si="403"/>
        <v>41784.090000000004</v>
      </c>
      <c r="N1524" s="153">
        <f t="shared" si="404"/>
        <v>7955.91</v>
      </c>
      <c r="O1524" s="153">
        <f t="shared" si="405"/>
        <v>49740</v>
      </c>
      <c r="P1524" s="99"/>
      <c r="Q1524" s="99"/>
      <c r="R1524" s="153">
        <f t="shared" si="406"/>
        <v>0</v>
      </c>
      <c r="S1524" s="119">
        <f t="shared" si="407"/>
        <v>41784.090000000004</v>
      </c>
      <c r="T1524" s="119">
        <f t="shared" si="408"/>
        <v>7955.91</v>
      </c>
      <c r="U1524" s="154">
        <f t="shared" si="409"/>
        <v>49740</v>
      </c>
      <c r="V1524" s="96"/>
    </row>
    <row r="1525" spans="1:22" s="86" customFormat="1" ht="15.75" x14ac:dyDescent="0.25">
      <c r="A1525" s="71">
        <v>16</v>
      </c>
      <c r="B1525" s="286"/>
      <c r="C1525" s="286"/>
      <c r="D1525" s="284"/>
      <c r="E1525" s="284"/>
      <c r="F1525" s="145" t="s">
        <v>1653</v>
      </c>
      <c r="G1525" s="99">
        <v>13287.13</v>
      </c>
      <c r="H1525" s="99">
        <v>-548.12999999999738</v>
      </c>
      <c r="I1525" s="99">
        <f t="shared" si="400"/>
        <v>12739.000000000002</v>
      </c>
      <c r="J1525" s="96"/>
      <c r="K1525" s="96"/>
      <c r="L1525" s="153">
        <f t="shared" si="402"/>
        <v>0</v>
      </c>
      <c r="M1525" s="153">
        <f t="shared" si="403"/>
        <v>13287.13</v>
      </c>
      <c r="N1525" s="153">
        <f t="shared" si="404"/>
        <v>-548.12999999999738</v>
      </c>
      <c r="O1525" s="153">
        <f t="shared" si="405"/>
        <v>12739.000000000002</v>
      </c>
      <c r="P1525" s="99"/>
      <c r="Q1525" s="99"/>
      <c r="R1525" s="153">
        <f t="shared" si="406"/>
        <v>0</v>
      </c>
      <c r="S1525" s="119">
        <f t="shared" si="407"/>
        <v>13287.13</v>
      </c>
      <c r="T1525" s="119">
        <f t="shared" si="408"/>
        <v>-548.12999999999738</v>
      </c>
      <c r="U1525" s="154">
        <f t="shared" si="409"/>
        <v>12739.000000000002</v>
      </c>
      <c r="V1525" s="96"/>
    </row>
    <row r="1526" spans="1:22" s="86" customFormat="1" ht="15.75" x14ac:dyDescent="0.25">
      <c r="A1526" s="71">
        <v>17</v>
      </c>
      <c r="B1526" s="286"/>
      <c r="C1526" s="286"/>
      <c r="D1526" s="284"/>
      <c r="E1526" s="284"/>
      <c r="F1526" s="145" t="s">
        <v>1654</v>
      </c>
      <c r="G1526" s="99">
        <v>13045.15</v>
      </c>
      <c r="H1526" s="99">
        <v>8064.85</v>
      </c>
      <c r="I1526" s="99">
        <f t="shared" si="400"/>
        <v>21110</v>
      </c>
      <c r="J1526" s="96"/>
      <c r="K1526" s="96"/>
      <c r="L1526" s="153">
        <f t="shared" si="402"/>
        <v>0</v>
      </c>
      <c r="M1526" s="153">
        <f t="shared" si="403"/>
        <v>13045.15</v>
      </c>
      <c r="N1526" s="153">
        <f t="shared" si="404"/>
        <v>8064.85</v>
      </c>
      <c r="O1526" s="153">
        <f t="shared" si="405"/>
        <v>21110</v>
      </c>
      <c r="P1526" s="99"/>
      <c r="Q1526" s="99"/>
      <c r="R1526" s="153">
        <f t="shared" si="406"/>
        <v>0</v>
      </c>
      <c r="S1526" s="119">
        <f t="shared" si="407"/>
        <v>13045.15</v>
      </c>
      <c r="T1526" s="119">
        <f t="shared" si="408"/>
        <v>8064.85</v>
      </c>
      <c r="U1526" s="154">
        <f t="shared" si="409"/>
        <v>21110</v>
      </c>
      <c r="V1526" s="96"/>
    </row>
    <row r="1527" spans="1:22" s="86" customFormat="1" ht="15.75" x14ac:dyDescent="0.25">
      <c r="A1527" s="71">
        <v>18</v>
      </c>
      <c r="B1527" s="286"/>
      <c r="C1527" s="286"/>
      <c r="D1527" s="284"/>
      <c r="E1527" s="284"/>
      <c r="F1527" s="145" t="s">
        <v>1655</v>
      </c>
      <c r="G1527" s="99">
        <v>28705.5</v>
      </c>
      <c r="H1527" s="99">
        <v>3335.4999999999982</v>
      </c>
      <c r="I1527" s="99">
        <f t="shared" si="400"/>
        <v>32041</v>
      </c>
      <c r="J1527" s="96"/>
      <c r="K1527" s="96"/>
      <c r="L1527" s="153">
        <f t="shared" si="402"/>
        <v>0</v>
      </c>
      <c r="M1527" s="153">
        <f t="shared" si="403"/>
        <v>28705.5</v>
      </c>
      <c r="N1527" s="153">
        <f t="shared" si="404"/>
        <v>3335.4999999999982</v>
      </c>
      <c r="O1527" s="153">
        <f t="shared" si="405"/>
        <v>32041</v>
      </c>
      <c r="P1527" s="99"/>
      <c r="Q1527" s="99"/>
      <c r="R1527" s="153">
        <f t="shared" si="406"/>
        <v>0</v>
      </c>
      <c r="S1527" s="119">
        <f t="shared" si="407"/>
        <v>28705.5</v>
      </c>
      <c r="T1527" s="119">
        <f t="shared" si="408"/>
        <v>3335.4999999999982</v>
      </c>
      <c r="U1527" s="154">
        <f t="shared" si="409"/>
        <v>32041</v>
      </c>
      <c r="V1527" s="96"/>
    </row>
    <row r="1528" spans="1:22" s="86" customFormat="1" ht="15.75" x14ac:dyDescent="0.25">
      <c r="A1528" s="71">
        <v>19</v>
      </c>
      <c r="B1528" s="286"/>
      <c r="C1528" s="286"/>
      <c r="D1528" s="285"/>
      <c r="E1528" s="285"/>
      <c r="F1528" s="145" t="s">
        <v>1656</v>
      </c>
      <c r="G1528" s="99">
        <v>7256.68</v>
      </c>
      <c r="H1528" s="99">
        <v>7128.32</v>
      </c>
      <c r="I1528" s="99">
        <f t="shared" si="400"/>
        <v>14385</v>
      </c>
      <c r="J1528" s="96"/>
      <c r="K1528" s="96"/>
      <c r="L1528" s="153">
        <f t="shared" si="402"/>
        <v>0</v>
      </c>
      <c r="M1528" s="153">
        <f t="shared" si="403"/>
        <v>7256.68</v>
      </c>
      <c r="N1528" s="153">
        <f t="shared" si="404"/>
        <v>7128.32</v>
      </c>
      <c r="O1528" s="153">
        <f t="shared" si="405"/>
        <v>14385</v>
      </c>
      <c r="P1528" s="99"/>
      <c r="Q1528" s="99"/>
      <c r="R1528" s="153">
        <f t="shared" si="406"/>
        <v>0</v>
      </c>
      <c r="S1528" s="119">
        <f t="shared" si="407"/>
        <v>7256.68</v>
      </c>
      <c r="T1528" s="119">
        <f t="shared" si="408"/>
        <v>7128.32</v>
      </c>
      <c r="U1528" s="154">
        <f t="shared" si="409"/>
        <v>14385</v>
      </c>
      <c r="V1528" s="96"/>
    </row>
    <row r="1529" spans="1:22" s="113" customFormat="1" ht="15.75" x14ac:dyDescent="0.25">
      <c r="A1529" s="309" t="s">
        <v>17</v>
      </c>
      <c r="B1529" s="310"/>
      <c r="C1529" s="310"/>
      <c r="D1529" s="310"/>
      <c r="E1529" s="310"/>
      <c r="F1529" s="147">
        <f>A1528</f>
        <v>19</v>
      </c>
      <c r="G1529" s="97">
        <f>SUM(G1510:G1528)</f>
        <v>367833.19</v>
      </c>
      <c r="H1529" s="97">
        <f t="shared" ref="H1529:U1529" si="410">SUM(H1510:H1528)</f>
        <v>93658.81</v>
      </c>
      <c r="I1529" s="97">
        <f t="shared" si="410"/>
        <v>461492</v>
      </c>
      <c r="J1529" s="97">
        <f t="shared" si="410"/>
        <v>0</v>
      </c>
      <c r="K1529" s="97">
        <f t="shared" si="410"/>
        <v>0</v>
      </c>
      <c r="L1529" s="97">
        <f t="shared" si="410"/>
        <v>0</v>
      </c>
      <c r="M1529" s="97">
        <f t="shared" si="410"/>
        <v>367833.19</v>
      </c>
      <c r="N1529" s="97">
        <f t="shared" si="410"/>
        <v>93658.81</v>
      </c>
      <c r="O1529" s="97">
        <f t="shared" si="410"/>
        <v>461492</v>
      </c>
      <c r="P1529" s="97">
        <f t="shared" si="410"/>
        <v>0</v>
      </c>
      <c r="Q1529" s="97">
        <f t="shared" si="410"/>
        <v>0</v>
      </c>
      <c r="R1529" s="97">
        <f t="shared" si="410"/>
        <v>0</v>
      </c>
      <c r="S1529" s="97">
        <f t="shared" si="410"/>
        <v>367833.19</v>
      </c>
      <c r="T1529" s="97">
        <f t="shared" si="410"/>
        <v>93658.81</v>
      </c>
      <c r="U1529" s="97">
        <f t="shared" si="410"/>
        <v>461492</v>
      </c>
      <c r="V1529" s="122"/>
    </row>
    <row r="1530" spans="1:22" s="86" customFormat="1" ht="12.75" customHeight="1" x14ac:dyDescent="0.25">
      <c r="A1530" s="71">
        <v>1</v>
      </c>
      <c r="B1530" s="286" t="s">
        <v>1843</v>
      </c>
      <c r="C1530" s="286" t="s">
        <v>1844</v>
      </c>
      <c r="D1530" s="286" t="s">
        <v>1844</v>
      </c>
      <c r="E1530" s="286" t="s">
        <v>5592</v>
      </c>
      <c r="F1530" s="125" t="s">
        <v>1657</v>
      </c>
      <c r="G1530" s="99">
        <v>14831.640000000003</v>
      </c>
      <c r="H1530" s="99">
        <v>647.36000000000013</v>
      </c>
      <c r="I1530" s="99">
        <f t="shared" si="400"/>
        <v>15479.000000000004</v>
      </c>
      <c r="J1530" s="96"/>
      <c r="K1530" s="96"/>
      <c r="L1530" s="153">
        <f t="shared" si="402"/>
        <v>0</v>
      </c>
      <c r="M1530" s="153">
        <f t="shared" si="403"/>
        <v>14831.640000000003</v>
      </c>
      <c r="N1530" s="153">
        <f t="shared" si="404"/>
        <v>647.36000000000013</v>
      </c>
      <c r="O1530" s="153">
        <f t="shared" si="405"/>
        <v>15479.000000000004</v>
      </c>
      <c r="P1530" s="99"/>
      <c r="Q1530" s="99"/>
      <c r="R1530" s="153">
        <f t="shared" si="406"/>
        <v>0</v>
      </c>
      <c r="S1530" s="119">
        <f t="shared" si="407"/>
        <v>14831.640000000003</v>
      </c>
      <c r="T1530" s="119">
        <f t="shared" si="408"/>
        <v>647.36000000000013</v>
      </c>
      <c r="U1530" s="154">
        <f t="shared" si="409"/>
        <v>15479.000000000004</v>
      </c>
      <c r="V1530" s="96"/>
    </row>
    <row r="1531" spans="1:22" s="86" customFormat="1" ht="15.75" x14ac:dyDescent="0.25">
      <c r="A1531" s="71">
        <v>2</v>
      </c>
      <c r="B1531" s="286"/>
      <c r="C1531" s="286"/>
      <c r="D1531" s="286"/>
      <c r="E1531" s="286"/>
      <c r="F1531" s="125" t="s">
        <v>1658</v>
      </c>
      <c r="G1531" s="99">
        <v>4794.67</v>
      </c>
      <c r="H1531" s="99">
        <v>212.33</v>
      </c>
      <c r="I1531" s="99">
        <f t="shared" si="400"/>
        <v>5007</v>
      </c>
      <c r="J1531" s="96"/>
      <c r="K1531" s="96"/>
      <c r="L1531" s="153">
        <f t="shared" si="402"/>
        <v>0</v>
      </c>
      <c r="M1531" s="153">
        <f t="shared" si="403"/>
        <v>4794.67</v>
      </c>
      <c r="N1531" s="153">
        <f t="shared" si="404"/>
        <v>212.33</v>
      </c>
      <c r="O1531" s="153">
        <f t="shared" si="405"/>
        <v>5007</v>
      </c>
      <c r="P1531" s="99"/>
      <c r="Q1531" s="99"/>
      <c r="R1531" s="153">
        <f t="shared" si="406"/>
        <v>0</v>
      </c>
      <c r="S1531" s="119">
        <f t="shared" si="407"/>
        <v>4794.67</v>
      </c>
      <c r="T1531" s="119">
        <f t="shared" si="408"/>
        <v>212.33</v>
      </c>
      <c r="U1531" s="154">
        <f t="shared" si="409"/>
        <v>5007</v>
      </c>
      <c r="V1531" s="96"/>
    </row>
    <row r="1532" spans="1:22" s="86" customFormat="1" ht="15.75" x14ac:dyDescent="0.25">
      <c r="A1532" s="71">
        <v>3</v>
      </c>
      <c r="B1532" s="286"/>
      <c r="C1532" s="286"/>
      <c r="D1532" s="286"/>
      <c r="E1532" s="286"/>
      <c r="F1532" s="125" t="s">
        <v>1659</v>
      </c>
      <c r="G1532" s="99">
        <v>12530.06</v>
      </c>
      <c r="H1532" s="99">
        <v>636.94000000000005</v>
      </c>
      <c r="I1532" s="99">
        <f t="shared" si="400"/>
        <v>13167</v>
      </c>
      <c r="J1532" s="96"/>
      <c r="K1532" s="96"/>
      <c r="L1532" s="153">
        <f t="shared" si="402"/>
        <v>0</v>
      </c>
      <c r="M1532" s="153">
        <f t="shared" si="403"/>
        <v>12530.06</v>
      </c>
      <c r="N1532" s="153">
        <f t="shared" si="404"/>
        <v>636.94000000000005</v>
      </c>
      <c r="O1532" s="153">
        <f t="shared" si="405"/>
        <v>13167</v>
      </c>
      <c r="P1532" s="99"/>
      <c r="Q1532" s="99"/>
      <c r="R1532" s="153">
        <f t="shared" si="406"/>
        <v>0</v>
      </c>
      <c r="S1532" s="119">
        <f t="shared" si="407"/>
        <v>12530.06</v>
      </c>
      <c r="T1532" s="119">
        <f t="shared" si="408"/>
        <v>636.94000000000005</v>
      </c>
      <c r="U1532" s="154">
        <f t="shared" si="409"/>
        <v>13167</v>
      </c>
      <c r="V1532" s="96"/>
    </row>
    <row r="1533" spans="1:22" s="86" customFormat="1" ht="15.75" x14ac:dyDescent="0.25">
      <c r="A1533" s="71">
        <v>4</v>
      </c>
      <c r="B1533" s="286"/>
      <c r="C1533" s="286"/>
      <c r="D1533" s="286"/>
      <c r="E1533" s="286"/>
      <c r="F1533" s="125" t="s">
        <v>1660</v>
      </c>
      <c r="G1533" s="99">
        <v>5266.8899999999994</v>
      </c>
      <c r="H1533" s="99">
        <v>223.10999999999999</v>
      </c>
      <c r="I1533" s="99">
        <f t="shared" si="400"/>
        <v>5489.9999999999991</v>
      </c>
      <c r="J1533" s="96"/>
      <c r="K1533" s="96"/>
      <c r="L1533" s="153">
        <f t="shared" si="402"/>
        <v>0</v>
      </c>
      <c r="M1533" s="153">
        <f t="shared" si="403"/>
        <v>5266.8899999999994</v>
      </c>
      <c r="N1533" s="153">
        <f t="shared" si="404"/>
        <v>223.10999999999999</v>
      </c>
      <c r="O1533" s="153">
        <f t="shared" si="405"/>
        <v>5489.9999999999991</v>
      </c>
      <c r="P1533" s="99"/>
      <c r="Q1533" s="99"/>
      <c r="R1533" s="153">
        <f t="shared" si="406"/>
        <v>0</v>
      </c>
      <c r="S1533" s="119">
        <f t="shared" si="407"/>
        <v>5266.8899999999994</v>
      </c>
      <c r="T1533" s="119">
        <f t="shared" si="408"/>
        <v>223.10999999999999</v>
      </c>
      <c r="U1533" s="154">
        <f t="shared" si="409"/>
        <v>5489.9999999999991</v>
      </c>
      <c r="V1533" s="96"/>
    </row>
    <row r="1534" spans="1:22" s="86" customFormat="1" ht="15.75" x14ac:dyDescent="0.25">
      <c r="A1534" s="71">
        <v>5</v>
      </c>
      <c r="B1534" s="286"/>
      <c r="C1534" s="286"/>
      <c r="D1534" s="286"/>
      <c r="E1534" s="286"/>
      <c r="F1534" s="125" t="s">
        <v>1661</v>
      </c>
      <c r="G1534" s="99">
        <v>22491.100000000002</v>
      </c>
      <c r="H1534" s="99">
        <v>1031.9000000000001</v>
      </c>
      <c r="I1534" s="99">
        <f t="shared" si="400"/>
        <v>23523.000000000004</v>
      </c>
      <c r="J1534" s="96"/>
      <c r="K1534" s="96"/>
      <c r="L1534" s="153">
        <f t="shared" si="402"/>
        <v>0</v>
      </c>
      <c r="M1534" s="153">
        <f t="shared" si="403"/>
        <v>22491.100000000002</v>
      </c>
      <c r="N1534" s="153">
        <f t="shared" si="404"/>
        <v>1031.9000000000001</v>
      </c>
      <c r="O1534" s="153">
        <f t="shared" si="405"/>
        <v>23523.000000000004</v>
      </c>
      <c r="P1534" s="99"/>
      <c r="Q1534" s="99"/>
      <c r="R1534" s="153">
        <f t="shared" si="406"/>
        <v>0</v>
      </c>
      <c r="S1534" s="119">
        <f t="shared" si="407"/>
        <v>22491.100000000002</v>
      </c>
      <c r="T1534" s="119">
        <f t="shared" si="408"/>
        <v>1031.9000000000001</v>
      </c>
      <c r="U1534" s="154">
        <f t="shared" si="409"/>
        <v>23523.000000000004</v>
      </c>
      <c r="V1534" s="96"/>
    </row>
    <row r="1535" spans="1:22" s="86" customFormat="1" ht="15.75" x14ac:dyDescent="0.25">
      <c r="A1535" s="71">
        <v>6</v>
      </c>
      <c r="B1535" s="286"/>
      <c r="C1535" s="286"/>
      <c r="D1535" s="286"/>
      <c r="E1535" s="286"/>
      <c r="F1535" s="125" t="s">
        <v>1662</v>
      </c>
      <c r="G1535" s="99">
        <v>5715</v>
      </c>
      <c r="H1535" s="99">
        <v>0</v>
      </c>
      <c r="I1535" s="99">
        <f t="shared" si="400"/>
        <v>5715</v>
      </c>
      <c r="J1535" s="96"/>
      <c r="K1535" s="96"/>
      <c r="L1535" s="153">
        <f t="shared" si="402"/>
        <v>0</v>
      </c>
      <c r="M1535" s="153">
        <f t="shared" si="403"/>
        <v>5715</v>
      </c>
      <c r="N1535" s="153">
        <f t="shared" si="404"/>
        <v>0</v>
      </c>
      <c r="O1535" s="153">
        <f t="shared" si="405"/>
        <v>5715</v>
      </c>
      <c r="P1535" s="99"/>
      <c r="Q1535" s="99"/>
      <c r="R1535" s="153">
        <f t="shared" si="406"/>
        <v>0</v>
      </c>
      <c r="S1535" s="119">
        <f t="shared" si="407"/>
        <v>5715</v>
      </c>
      <c r="T1535" s="119">
        <f t="shared" si="408"/>
        <v>0</v>
      </c>
      <c r="U1535" s="154">
        <f t="shared" si="409"/>
        <v>5715</v>
      </c>
      <c r="V1535" s="96"/>
    </row>
    <row r="1536" spans="1:22" s="86" customFormat="1" ht="15.75" x14ac:dyDescent="0.25">
      <c r="A1536" s="71">
        <v>7</v>
      </c>
      <c r="B1536" s="286"/>
      <c r="C1536" s="286"/>
      <c r="D1536" s="286"/>
      <c r="E1536" s="286"/>
      <c r="F1536" s="125" t="s">
        <v>1663</v>
      </c>
      <c r="G1536" s="99">
        <v>7095.31</v>
      </c>
      <c r="H1536" s="99">
        <v>304.69</v>
      </c>
      <c r="I1536" s="99">
        <f t="shared" si="400"/>
        <v>7400</v>
      </c>
      <c r="J1536" s="96"/>
      <c r="K1536" s="96"/>
      <c r="L1536" s="153">
        <f t="shared" si="402"/>
        <v>0</v>
      </c>
      <c r="M1536" s="153">
        <f t="shared" si="403"/>
        <v>7095.31</v>
      </c>
      <c r="N1536" s="153">
        <f t="shared" si="404"/>
        <v>304.69</v>
      </c>
      <c r="O1536" s="153">
        <f t="shared" si="405"/>
        <v>7400</v>
      </c>
      <c r="P1536" s="99"/>
      <c r="Q1536" s="99"/>
      <c r="R1536" s="153">
        <f t="shared" si="406"/>
        <v>0</v>
      </c>
      <c r="S1536" s="119">
        <f t="shared" si="407"/>
        <v>7095.31</v>
      </c>
      <c r="T1536" s="119">
        <f t="shared" si="408"/>
        <v>304.69</v>
      </c>
      <c r="U1536" s="154">
        <f t="shared" si="409"/>
        <v>7400</v>
      </c>
      <c r="V1536" s="96"/>
    </row>
    <row r="1537" spans="1:22" s="86" customFormat="1" ht="15.75" x14ac:dyDescent="0.25">
      <c r="A1537" s="71">
        <v>8</v>
      </c>
      <c r="B1537" s="286"/>
      <c r="C1537" s="286"/>
      <c r="D1537" s="286"/>
      <c r="E1537" s="286"/>
      <c r="F1537" s="125" t="s">
        <v>1664</v>
      </c>
      <c r="G1537" s="99">
        <v>23592.480000000003</v>
      </c>
      <c r="H1537" s="99">
        <v>920.52</v>
      </c>
      <c r="I1537" s="99">
        <f t="shared" si="400"/>
        <v>24513.000000000004</v>
      </c>
      <c r="J1537" s="96"/>
      <c r="K1537" s="96"/>
      <c r="L1537" s="153">
        <f t="shared" si="402"/>
        <v>0</v>
      </c>
      <c r="M1537" s="153">
        <f t="shared" si="403"/>
        <v>23592.480000000003</v>
      </c>
      <c r="N1537" s="153">
        <f t="shared" si="404"/>
        <v>920.52</v>
      </c>
      <c r="O1537" s="153">
        <f t="shared" si="405"/>
        <v>24513.000000000004</v>
      </c>
      <c r="P1537" s="99"/>
      <c r="Q1537" s="99"/>
      <c r="R1537" s="153">
        <f t="shared" si="406"/>
        <v>0</v>
      </c>
      <c r="S1537" s="119">
        <f t="shared" si="407"/>
        <v>23592.480000000003</v>
      </c>
      <c r="T1537" s="119">
        <f t="shared" si="408"/>
        <v>920.52</v>
      </c>
      <c r="U1537" s="154">
        <f t="shared" si="409"/>
        <v>24513.000000000004</v>
      </c>
      <c r="V1537" s="96"/>
    </row>
    <row r="1538" spans="1:22" s="86" customFormat="1" ht="15.75" x14ac:dyDescent="0.25">
      <c r="A1538" s="71">
        <v>9</v>
      </c>
      <c r="B1538" s="286"/>
      <c r="C1538" s="286"/>
      <c r="D1538" s="286"/>
      <c r="E1538" s="286"/>
      <c r="F1538" s="125" t="s">
        <v>1665</v>
      </c>
      <c r="G1538" s="99">
        <v>7369.4500000000007</v>
      </c>
      <c r="H1538" s="99">
        <v>925.55000000000018</v>
      </c>
      <c r="I1538" s="99">
        <f t="shared" si="400"/>
        <v>8295</v>
      </c>
      <c r="J1538" s="96"/>
      <c r="K1538" s="96"/>
      <c r="L1538" s="153">
        <f t="shared" si="402"/>
        <v>0</v>
      </c>
      <c r="M1538" s="153">
        <f t="shared" si="403"/>
        <v>7369.4500000000007</v>
      </c>
      <c r="N1538" s="153">
        <f t="shared" si="404"/>
        <v>925.55000000000018</v>
      </c>
      <c r="O1538" s="153">
        <f t="shared" si="405"/>
        <v>8295</v>
      </c>
      <c r="P1538" s="99"/>
      <c r="Q1538" s="99"/>
      <c r="R1538" s="153">
        <f t="shared" si="406"/>
        <v>0</v>
      </c>
      <c r="S1538" s="119">
        <f t="shared" si="407"/>
        <v>7369.4500000000007</v>
      </c>
      <c r="T1538" s="119">
        <f t="shared" si="408"/>
        <v>925.55000000000018</v>
      </c>
      <c r="U1538" s="154">
        <f t="shared" si="409"/>
        <v>8295</v>
      </c>
      <c r="V1538" s="96"/>
    </row>
    <row r="1539" spans="1:22" s="86" customFormat="1" ht="15.75" x14ac:dyDescent="0.25">
      <c r="A1539" s="71">
        <v>10</v>
      </c>
      <c r="B1539" s="286"/>
      <c r="C1539" s="286"/>
      <c r="D1539" s="286"/>
      <c r="E1539" s="286"/>
      <c r="F1539" s="125" t="s">
        <v>1666</v>
      </c>
      <c r="G1539" s="99">
        <v>10891.720000000003</v>
      </c>
      <c r="H1539" s="99">
        <v>934.28</v>
      </c>
      <c r="I1539" s="99">
        <f t="shared" si="400"/>
        <v>11826.000000000004</v>
      </c>
      <c r="J1539" s="96"/>
      <c r="K1539" s="96"/>
      <c r="L1539" s="153">
        <f t="shared" si="402"/>
        <v>0</v>
      </c>
      <c r="M1539" s="153">
        <f t="shared" si="403"/>
        <v>10891.720000000003</v>
      </c>
      <c r="N1539" s="153">
        <f t="shared" si="404"/>
        <v>934.28</v>
      </c>
      <c r="O1539" s="153">
        <f t="shared" si="405"/>
        <v>11826.000000000004</v>
      </c>
      <c r="P1539" s="99"/>
      <c r="Q1539" s="99"/>
      <c r="R1539" s="153">
        <f t="shared" si="406"/>
        <v>0</v>
      </c>
      <c r="S1539" s="119">
        <f t="shared" si="407"/>
        <v>10891.720000000003</v>
      </c>
      <c r="T1539" s="119">
        <f t="shared" si="408"/>
        <v>934.28</v>
      </c>
      <c r="U1539" s="154">
        <f t="shared" si="409"/>
        <v>11826.000000000004</v>
      </c>
      <c r="V1539" s="96"/>
    </row>
    <row r="1540" spans="1:22" s="86" customFormat="1" ht="15.75" x14ac:dyDescent="0.25">
      <c r="A1540" s="71">
        <v>11</v>
      </c>
      <c r="B1540" s="286"/>
      <c r="C1540" s="286"/>
      <c r="D1540" s="286"/>
      <c r="E1540" s="286"/>
      <c r="F1540" s="125" t="s">
        <v>1667</v>
      </c>
      <c r="G1540" s="99">
        <v>7328.6800000000012</v>
      </c>
      <c r="H1540" s="99">
        <v>234.32000000000002</v>
      </c>
      <c r="I1540" s="99">
        <f t="shared" si="400"/>
        <v>7563.0000000000009</v>
      </c>
      <c r="J1540" s="96"/>
      <c r="K1540" s="96"/>
      <c r="L1540" s="153">
        <f t="shared" si="402"/>
        <v>0</v>
      </c>
      <c r="M1540" s="153">
        <f t="shared" si="403"/>
        <v>7328.6800000000012</v>
      </c>
      <c r="N1540" s="153">
        <f t="shared" si="404"/>
        <v>234.32000000000002</v>
      </c>
      <c r="O1540" s="153">
        <f t="shared" si="405"/>
        <v>7563.0000000000009</v>
      </c>
      <c r="P1540" s="99"/>
      <c r="Q1540" s="99"/>
      <c r="R1540" s="153">
        <f t="shared" si="406"/>
        <v>0</v>
      </c>
      <c r="S1540" s="119">
        <f t="shared" si="407"/>
        <v>7328.6800000000012</v>
      </c>
      <c r="T1540" s="119">
        <f t="shared" si="408"/>
        <v>234.32000000000002</v>
      </c>
      <c r="U1540" s="154">
        <f t="shared" si="409"/>
        <v>7563.0000000000009</v>
      </c>
      <c r="V1540" s="96"/>
    </row>
    <row r="1541" spans="1:22" s="86" customFormat="1" ht="15.75" x14ac:dyDescent="0.25">
      <c r="A1541" s="71">
        <v>12</v>
      </c>
      <c r="B1541" s="286"/>
      <c r="C1541" s="286"/>
      <c r="D1541" s="286"/>
      <c r="E1541" s="286"/>
      <c r="F1541" s="125" t="s">
        <v>1668</v>
      </c>
      <c r="G1541" s="99">
        <v>4720.74</v>
      </c>
      <c r="H1541" s="99">
        <v>207.26</v>
      </c>
      <c r="I1541" s="99">
        <f t="shared" si="400"/>
        <v>4928</v>
      </c>
      <c r="J1541" s="96"/>
      <c r="K1541" s="96"/>
      <c r="L1541" s="153">
        <f t="shared" si="402"/>
        <v>0</v>
      </c>
      <c r="M1541" s="153">
        <f t="shared" si="403"/>
        <v>4720.74</v>
      </c>
      <c r="N1541" s="153">
        <f t="shared" si="404"/>
        <v>207.26</v>
      </c>
      <c r="O1541" s="153">
        <f t="shared" si="405"/>
        <v>4928</v>
      </c>
      <c r="P1541" s="99"/>
      <c r="Q1541" s="99"/>
      <c r="R1541" s="153">
        <f t="shared" si="406"/>
        <v>0</v>
      </c>
      <c r="S1541" s="119">
        <f t="shared" si="407"/>
        <v>4720.74</v>
      </c>
      <c r="T1541" s="119">
        <f t="shared" si="408"/>
        <v>207.26</v>
      </c>
      <c r="U1541" s="154">
        <f t="shared" si="409"/>
        <v>4928</v>
      </c>
      <c r="V1541" s="96"/>
    </row>
    <row r="1542" spans="1:22" s="86" customFormat="1" ht="15.75" x14ac:dyDescent="0.25">
      <c r="A1542" s="71">
        <v>13</v>
      </c>
      <c r="B1542" s="286"/>
      <c r="C1542" s="286"/>
      <c r="D1542" s="286"/>
      <c r="E1542" s="286"/>
      <c r="F1542" s="125" t="s">
        <v>1669</v>
      </c>
      <c r="G1542" s="99">
        <v>8232.5799999999981</v>
      </c>
      <c r="H1542" s="99">
        <v>305.42000000000007</v>
      </c>
      <c r="I1542" s="99">
        <f t="shared" si="400"/>
        <v>8537.9999999999982</v>
      </c>
      <c r="J1542" s="96"/>
      <c r="K1542" s="96"/>
      <c r="L1542" s="153">
        <f t="shared" si="402"/>
        <v>0</v>
      </c>
      <c r="M1542" s="153">
        <f t="shared" si="403"/>
        <v>8232.5799999999981</v>
      </c>
      <c r="N1542" s="153">
        <f t="shared" si="404"/>
        <v>305.42000000000007</v>
      </c>
      <c r="O1542" s="153">
        <f t="shared" si="405"/>
        <v>8537.9999999999982</v>
      </c>
      <c r="P1542" s="99"/>
      <c r="Q1542" s="99"/>
      <c r="R1542" s="153">
        <f t="shared" si="406"/>
        <v>0</v>
      </c>
      <c r="S1542" s="119">
        <f t="shared" si="407"/>
        <v>8232.5799999999981</v>
      </c>
      <c r="T1542" s="119">
        <f t="shared" si="408"/>
        <v>305.42000000000007</v>
      </c>
      <c r="U1542" s="154">
        <f t="shared" si="409"/>
        <v>8537.9999999999982</v>
      </c>
      <c r="V1542" s="96"/>
    </row>
    <row r="1543" spans="1:22" s="86" customFormat="1" ht="15.75" x14ac:dyDescent="0.25">
      <c r="A1543" s="71">
        <v>14</v>
      </c>
      <c r="B1543" s="286"/>
      <c r="C1543" s="286"/>
      <c r="D1543" s="286"/>
      <c r="E1543" s="286"/>
      <c r="F1543" s="125" t="s">
        <v>1670</v>
      </c>
      <c r="G1543" s="99">
        <v>23076.430000000004</v>
      </c>
      <c r="H1543" s="99">
        <v>999.56999999999994</v>
      </c>
      <c r="I1543" s="99">
        <f t="shared" si="400"/>
        <v>24076.000000000004</v>
      </c>
      <c r="J1543" s="96"/>
      <c r="K1543" s="96"/>
      <c r="L1543" s="153">
        <f t="shared" si="402"/>
        <v>0</v>
      </c>
      <c r="M1543" s="153">
        <f t="shared" si="403"/>
        <v>23076.430000000004</v>
      </c>
      <c r="N1543" s="153">
        <f t="shared" si="404"/>
        <v>999.56999999999994</v>
      </c>
      <c r="O1543" s="153">
        <f t="shared" si="405"/>
        <v>24076.000000000004</v>
      </c>
      <c r="P1543" s="99"/>
      <c r="Q1543" s="99"/>
      <c r="R1543" s="153">
        <f t="shared" si="406"/>
        <v>0</v>
      </c>
      <c r="S1543" s="119">
        <f t="shared" si="407"/>
        <v>23076.430000000004</v>
      </c>
      <c r="T1543" s="119">
        <f t="shared" si="408"/>
        <v>999.56999999999994</v>
      </c>
      <c r="U1543" s="154">
        <f t="shared" si="409"/>
        <v>24076.000000000004</v>
      </c>
      <c r="V1543" s="96"/>
    </row>
    <row r="1544" spans="1:22" s="86" customFormat="1" ht="15.75" x14ac:dyDescent="0.25">
      <c r="A1544" s="71">
        <v>15</v>
      </c>
      <c r="B1544" s="286"/>
      <c r="C1544" s="286"/>
      <c r="D1544" s="286"/>
      <c r="E1544" s="286"/>
      <c r="F1544" s="125" t="s">
        <v>1671</v>
      </c>
      <c r="G1544" s="99">
        <v>22895.56</v>
      </c>
      <c r="H1544" s="99">
        <v>425.44</v>
      </c>
      <c r="I1544" s="99">
        <f t="shared" si="400"/>
        <v>23321</v>
      </c>
      <c r="J1544" s="96"/>
      <c r="K1544" s="96"/>
      <c r="L1544" s="153">
        <f t="shared" si="402"/>
        <v>0</v>
      </c>
      <c r="M1544" s="153">
        <f t="shared" si="403"/>
        <v>22895.56</v>
      </c>
      <c r="N1544" s="153">
        <f t="shared" si="404"/>
        <v>425.44</v>
      </c>
      <c r="O1544" s="153">
        <f t="shared" si="405"/>
        <v>23321</v>
      </c>
      <c r="P1544" s="99"/>
      <c r="Q1544" s="99"/>
      <c r="R1544" s="153">
        <f t="shared" si="406"/>
        <v>0</v>
      </c>
      <c r="S1544" s="119">
        <f t="shared" si="407"/>
        <v>22895.56</v>
      </c>
      <c r="T1544" s="119">
        <f t="shared" si="408"/>
        <v>425.44</v>
      </c>
      <c r="U1544" s="154">
        <f t="shared" si="409"/>
        <v>23321</v>
      </c>
      <c r="V1544" s="96"/>
    </row>
    <row r="1545" spans="1:22" s="86" customFormat="1" ht="15.75" x14ac:dyDescent="0.25">
      <c r="A1545" s="71">
        <v>16</v>
      </c>
      <c r="B1545" s="286"/>
      <c r="C1545" s="286"/>
      <c r="D1545" s="286"/>
      <c r="E1545" s="286"/>
      <c r="F1545" s="125" t="s">
        <v>1672</v>
      </c>
      <c r="G1545" s="99">
        <v>20455.759999999998</v>
      </c>
      <c r="H1545" s="99">
        <v>998.24</v>
      </c>
      <c r="I1545" s="99">
        <f t="shared" si="400"/>
        <v>21454</v>
      </c>
      <c r="J1545" s="96"/>
      <c r="K1545" s="96"/>
      <c r="L1545" s="153">
        <f t="shared" si="402"/>
        <v>0</v>
      </c>
      <c r="M1545" s="153">
        <f t="shared" si="403"/>
        <v>20455.759999999998</v>
      </c>
      <c r="N1545" s="153">
        <f t="shared" si="404"/>
        <v>998.24</v>
      </c>
      <c r="O1545" s="153">
        <f t="shared" si="405"/>
        <v>21454</v>
      </c>
      <c r="P1545" s="99"/>
      <c r="Q1545" s="99"/>
      <c r="R1545" s="153">
        <f t="shared" si="406"/>
        <v>0</v>
      </c>
      <c r="S1545" s="119">
        <f t="shared" si="407"/>
        <v>20455.759999999998</v>
      </c>
      <c r="T1545" s="119">
        <f t="shared" si="408"/>
        <v>998.24</v>
      </c>
      <c r="U1545" s="154">
        <f t="shared" si="409"/>
        <v>21454</v>
      </c>
      <c r="V1545" s="96"/>
    </row>
    <row r="1546" spans="1:22" s="86" customFormat="1" ht="15.75" x14ac:dyDescent="0.25">
      <c r="A1546" s="71">
        <v>17</v>
      </c>
      <c r="B1546" s="286"/>
      <c r="C1546" s="286"/>
      <c r="D1546" s="286"/>
      <c r="E1546" s="286"/>
      <c r="F1546" s="125" t="s">
        <v>1673</v>
      </c>
      <c r="G1546" s="99">
        <v>8618.73</v>
      </c>
      <c r="H1546" s="99">
        <v>382.27</v>
      </c>
      <c r="I1546" s="99">
        <f t="shared" si="400"/>
        <v>9001</v>
      </c>
      <c r="J1546" s="96"/>
      <c r="K1546" s="96"/>
      <c r="L1546" s="153">
        <f t="shared" si="402"/>
        <v>0</v>
      </c>
      <c r="M1546" s="153">
        <f t="shared" si="403"/>
        <v>8618.73</v>
      </c>
      <c r="N1546" s="153">
        <f t="shared" si="404"/>
        <v>382.27</v>
      </c>
      <c r="O1546" s="153">
        <f t="shared" si="405"/>
        <v>9001</v>
      </c>
      <c r="P1546" s="99"/>
      <c r="Q1546" s="99"/>
      <c r="R1546" s="153">
        <f t="shared" si="406"/>
        <v>0</v>
      </c>
      <c r="S1546" s="119">
        <f t="shared" si="407"/>
        <v>8618.73</v>
      </c>
      <c r="T1546" s="119">
        <f t="shared" si="408"/>
        <v>382.27</v>
      </c>
      <c r="U1546" s="154">
        <f t="shared" si="409"/>
        <v>9001</v>
      </c>
      <c r="V1546" s="96"/>
    </row>
    <row r="1547" spans="1:22" s="86" customFormat="1" ht="15.75" x14ac:dyDescent="0.25">
      <c r="A1547" s="71">
        <v>18</v>
      </c>
      <c r="B1547" s="286"/>
      <c r="C1547" s="286"/>
      <c r="D1547" s="286"/>
      <c r="E1547" s="286"/>
      <c r="F1547" s="125" t="s">
        <v>1674</v>
      </c>
      <c r="G1547" s="99">
        <v>4831.2299999999996</v>
      </c>
      <c r="H1547" s="99">
        <v>205.77</v>
      </c>
      <c r="I1547" s="99">
        <f t="shared" si="400"/>
        <v>5037</v>
      </c>
      <c r="J1547" s="96"/>
      <c r="K1547" s="96"/>
      <c r="L1547" s="153">
        <f t="shared" si="402"/>
        <v>0</v>
      </c>
      <c r="M1547" s="153">
        <f t="shared" si="403"/>
        <v>4831.2299999999996</v>
      </c>
      <c r="N1547" s="153">
        <f t="shared" si="404"/>
        <v>205.77</v>
      </c>
      <c r="O1547" s="153">
        <f t="shared" si="405"/>
        <v>5037</v>
      </c>
      <c r="P1547" s="99"/>
      <c r="Q1547" s="99"/>
      <c r="R1547" s="153">
        <f t="shared" si="406"/>
        <v>0</v>
      </c>
      <c r="S1547" s="119">
        <f t="shared" si="407"/>
        <v>4831.2299999999996</v>
      </c>
      <c r="T1547" s="119">
        <f t="shared" si="408"/>
        <v>205.77</v>
      </c>
      <c r="U1547" s="154">
        <f t="shared" si="409"/>
        <v>5037</v>
      </c>
      <c r="V1547" s="96"/>
    </row>
    <row r="1548" spans="1:22" s="86" customFormat="1" ht="15.75" x14ac:dyDescent="0.25">
      <c r="A1548" s="71">
        <v>19</v>
      </c>
      <c r="B1548" s="286"/>
      <c r="C1548" s="286"/>
      <c r="D1548" s="286"/>
      <c r="E1548" s="286"/>
      <c r="F1548" s="125" t="s">
        <v>1675</v>
      </c>
      <c r="G1548" s="99">
        <v>9281.2800000000007</v>
      </c>
      <c r="H1548" s="99">
        <v>403.71999999999997</v>
      </c>
      <c r="I1548" s="99">
        <f t="shared" si="400"/>
        <v>9685</v>
      </c>
      <c r="J1548" s="96"/>
      <c r="K1548" s="96"/>
      <c r="L1548" s="153">
        <f t="shared" si="402"/>
        <v>0</v>
      </c>
      <c r="M1548" s="153">
        <f t="shared" si="403"/>
        <v>9281.2800000000007</v>
      </c>
      <c r="N1548" s="153">
        <f t="shared" si="404"/>
        <v>403.71999999999997</v>
      </c>
      <c r="O1548" s="153">
        <f t="shared" si="405"/>
        <v>9685</v>
      </c>
      <c r="P1548" s="99"/>
      <c r="Q1548" s="99"/>
      <c r="R1548" s="153">
        <f t="shared" si="406"/>
        <v>0</v>
      </c>
      <c r="S1548" s="119">
        <f t="shared" si="407"/>
        <v>9281.2800000000007</v>
      </c>
      <c r="T1548" s="119">
        <f t="shared" si="408"/>
        <v>403.71999999999997</v>
      </c>
      <c r="U1548" s="154">
        <f t="shared" si="409"/>
        <v>9685</v>
      </c>
      <c r="V1548" s="96"/>
    </row>
    <row r="1549" spans="1:22" s="113" customFormat="1" ht="15.75" x14ac:dyDescent="0.25">
      <c r="A1549" s="309" t="s">
        <v>17</v>
      </c>
      <c r="B1549" s="310"/>
      <c r="C1549" s="310"/>
      <c r="D1549" s="310"/>
      <c r="E1549" s="310"/>
      <c r="F1549" s="147">
        <f>A1548</f>
        <v>19</v>
      </c>
      <c r="G1549" s="97">
        <f>SUM(G1530:G1548)</f>
        <v>224019.31000000003</v>
      </c>
      <c r="H1549" s="97">
        <f t="shared" ref="H1549:U1549" si="411">SUM(H1530:H1548)</f>
        <v>9998.69</v>
      </c>
      <c r="I1549" s="97">
        <f t="shared" si="411"/>
        <v>234018</v>
      </c>
      <c r="J1549" s="97">
        <f t="shared" si="411"/>
        <v>0</v>
      </c>
      <c r="K1549" s="97">
        <f t="shared" si="411"/>
        <v>0</v>
      </c>
      <c r="L1549" s="97">
        <f t="shared" si="411"/>
        <v>0</v>
      </c>
      <c r="M1549" s="97">
        <f t="shared" si="411"/>
        <v>224019.31000000003</v>
      </c>
      <c r="N1549" s="97">
        <f t="shared" si="411"/>
        <v>9998.69</v>
      </c>
      <c r="O1549" s="97">
        <f t="shared" si="411"/>
        <v>234018</v>
      </c>
      <c r="P1549" s="97">
        <f t="shared" si="411"/>
        <v>0</v>
      </c>
      <c r="Q1549" s="97">
        <f t="shared" si="411"/>
        <v>0</v>
      </c>
      <c r="R1549" s="97">
        <f t="shared" si="411"/>
        <v>0</v>
      </c>
      <c r="S1549" s="97">
        <f t="shared" si="411"/>
        <v>224019.31000000003</v>
      </c>
      <c r="T1549" s="97">
        <f t="shared" si="411"/>
        <v>9998.69</v>
      </c>
      <c r="U1549" s="97">
        <f t="shared" si="411"/>
        <v>234018</v>
      </c>
      <c r="V1549" s="165"/>
    </row>
    <row r="1550" spans="1:22" s="86" customFormat="1" ht="15.75" x14ac:dyDescent="0.25">
      <c r="A1550" s="71">
        <v>1</v>
      </c>
      <c r="B1550" s="286" t="s">
        <v>1843</v>
      </c>
      <c r="C1550" s="286" t="s">
        <v>1844</v>
      </c>
      <c r="D1550" s="286" t="s">
        <v>1844</v>
      </c>
      <c r="E1550" s="286" t="s">
        <v>5593</v>
      </c>
      <c r="F1550" s="128" t="s">
        <v>1676</v>
      </c>
      <c r="G1550" s="99">
        <v>15874.52</v>
      </c>
      <c r="H1550" s="99">
        <v>5171.4799999999996</v>
      </c>
      <c r="I1550" s="99">
        <f t="shared" si="400"/>
        <v>21046</v>
      </c>
      <c r="J1550" s="96"/>
      <c r="K1550" s="96"/>
      <c r="L1550" s="153">
        <f t="shared" si="402"/>
        <v>0</v>
      </c>
      <c r="M1550" s="153">
        <f t="shared" si="403"/>
        <v>15874.52</v>
      </c>
      <c r="N1550" s="153">
        <f t="shared" si="404"/>
        <v>5171.4799999999996</v>
      </c>
      <c r="O1550" s="153">
        <f t="shared" si="405"/>
        <v>21046</v>
      </c>
      <c r="P1550" s="99"/>
      <c r="Q1550" s="99"/>
      <c r="R1550" s="153">
        <f t="shared" si="406"/>
        <v>0</v>
      </c>
      <c r="S1550" s="119">
        <f t="shared" si="407"/>
        <v>15874.52</v>
      </c>
      <c r="T1550" s="119">
        <f t="shared" si="408"/>
        <v>5171.4799999999996</v>
      </c>
      <c r="U1550" s="154">
        <f t="shared" si="409"/>
        <v>21046</v>
      </c>
      <c r="V1550" s="105"/>
    </row>
    <row r="1551" spans="1:22" s="86" customFormat="1" ht="15.75" x14ac:dyDescent="0.25">
      <c r="A1551" s="71">
        <v>2</v>
      </c>
      <c r="B1551" s="286"/>
      <c r="C1551" s="286"/>
      <c r="D1551" s="286"/>
      <c r="E1551" s="286"/>
      <c r="F1551" s="128" t="s">
        <v>1677</v>
      </c>
      <c r="G1551" s="99">
        <v>15585.22</v>
      </c>
      <c r="H1551" s="99">
        <v>2997.7799999999997</v>
      </c>
      <c r="I1551" s="99">
        <f t="shared" si="400"/>
        <v>18583</v>
      </c>
      <c r="J1551" s="96"/>
      <c r="K1551" s="96"/>
      <c r="L1551" s="153">
        <f t="shared" si="402"/>
        <v>0</v>
      </c>
      <c r="M1551" s="153">
        <f t="shared" si="403"/>
        <v>15585.22</v>
      </c>
      <c r="N1551" s="153">
        <f t="shared" si="404"/>
        <v>2997.7799999999997</v>
      </c>
      <c r="O1551" s="153">
        <f t="shared" si="405"/>
        <v>18583</v>
      </c>
      <c r="P1551" s="99"/>
      <c r="Q1551" s="99"/>
      <c r="R1551" s="153">
        <f t="shared" si="406"/>
        <v>0</v>
      </c>
      <c r="S1551" s="119">
        <f t="shared" si="407"/>
        <v>15585.22</v>
      </c>
      <c r="T1551" s="119">
        <f t="shared" si="408"/>
        <v>2997.7799999999997</v>
      </c>
      <c r="U1551" s="154">
        <f t="shared" si="409"/>
        <v>18583</v>
      </c>
      <c r="V1551" s="105"/>
    </row>
    <row r="1552" spans="1:22" s="86" customFormat="1" ht="15.75" x14ac:dyDescent="0.25">
      <c r="A1552" s="71">
        <v>3</v>
      </c>
      <c r="B1552" s="286"/>
      <c r="C1552" s="286"/>
      <c r="D1552" s="286"/>
      <c r="E1552" s="286"/>
      <c r="F1552" s="128" t="s">
        <v>1678</v>
      </c>
      <c r="G1552" s="99">
        <v>5186.9199999999992</v>
      </c>
      <c r="H1552" s="99">
        <v>1002.0799999999999</v>
      </c>
      <c r="I1552" s="99">
        <f t="shared" si="400"/>
        <v>6188.9999999999991</v>
      </c>
      <c r="J1552" s="96"/>
      <c r="K1552" s="96"/>
      <c r="L1552" s="153">
        <f t="shared" si="402"/>
        <v>0</v>
      </c>
      <c r="M1552" s="153">
        <f t="shared" si="403"/>
        <v>5186.9199999999992</v>
      </c>
      <c r="N1552" s="153">
        <f t="shared" si="404"/>
        <v>1002.0799999999999</v>
      </c>
      <c r="O1552" s="153">
        <f t="shared" si="405"/>
        <v>6188.9999999999991</v>
      </c>
      <c r="P1552" s="99"/>
      <c r="Q1552" s="99"/>
      <c r="R1552" s="153">
        <f t="shared" si="406"/>
        <v>0</v>
      </c>
      <c r="S1552" s="119">
        <f t="shared" si="407"/>
        <v>5186.9199999999992</v>
      </c>
      <c r="T1552" s="119">
        <f t="shared" si="408"/>
        <v>1002.0799999999999</v>
      </c>
      <c r="U1552" s="154">
        <f t="shared" si="409"/>
        <v>6188.9999999999991</v>
      </c>
      <c r="V1552" s="105"/>
    </row>
    <row r="1553" spans="1:22" s="86" customFormat="1" ht="15.75" x14ac:dyDescent="0.25">
      <c r="A1553" s="71">
        <v>4</v>
      </c>
      <c r="B1553" s="286"/>
      <c r="C1553" s="286"/>
      <c r="D1553" s="286"/>
      <c r="E1553" s="286"/>
      <c r="F1553" s="128" t="s">
        <v>1679</v>
      </c>
      <c r="G1553" s="99">
        <v>18447.810000000001</v>
      </c>
      <c r="H1553" s="99">
        <v>5252.1900000000005</v>
      </c>
      <c r="I1553" s="99">
        <f t="shared" si="400"/>
        <v>23700</v>
      </c>
      <c r="J1553" s="96"/>
      <c r="K1553" s="96"/>
      <c r="L1553" s="153">
        <f t="shared" si="402"/>
        <v>0</v>
      </c>
      <c r="M1553" s="153">
        <f t="shared" si="403"/>
        <v>18447.810000000001</v>
      </c>
      <c r="N1553" s="153">
        <f t="shared" si="404"/>
        <v>5252.1900000000005</v>
      </c>
      <c r="O1553" s="153">
        <f t="shared" si="405"/>
        <v>23700</v>
      </c>
      <c r="P1553" s="99"/>
      <c r="Q1553" s="99"/>
      <c r="R1553" s="153">
        <f t="shared" si="406"/>
        <v>0</v>
      </c>
      <c r="S1553" s="119">
        <f t="shared" si="407"/>
        <v>18447.810000000001</v>
      </c>
      <c r="T1553" s="119">
        <f t="shared" si="408"/>
        <v>5252.1900000000005</v>
      </c>
      <c r="U1553" s="154">
        <f t="shared" si="409"/>
        <v>23700</v>
      </c>
      <c r="V1553" s="105"/>
    </row>
    <row r="1554" spans="1:22" s="86" customFormat="1" ht="15.75" x14ac:dyDescent="0.25">
      <c r="A1554" s="71">
        <v>5</v>
      </c>
      <c r="B1554" s="286"/>
      <c r="C1554" s="286"/>
      <c r="D1554" s="286"/>
      <c r="E1554" s="286"/>
      <c r="F1554" s="128" t="s">
        <v>1680</v>
      </c>
      <c r="G1554" s="99">
        <v>13523.15</v>
      </c>
      <c r="H1554" s="99">
        <v>3654.85</v>
      </c>
      <c r="I1554" s="99">
        <f t="shared" si="400"/>
        <v>17178</v>
      </c>
      <c r="J1554" s="96"/>
      <c r="K1554" s="96"/>
      <c r="L1554" s="153">
        <f t="shared" si="402"/>
        <v>0</v>
      </c>
      <c r="M1554" s="153">
        <f t="shared" si="403"/>
        <v>13523.15</v>
      </c>
      <c r="N1554" s="153">
        <f t="shared" si="404"/>
        <v>3654.85</v>
      </c>
      <c r="O1554" s="153">
        <f t="shared" si="405"/>
        <v>17178</v>
      </c>
      <c r="P1554" s="99"/>
      <c r="Q1554" s="99"/>
      <c r="R1554" s="153">
        <f t="shared" si="406"/>
        <v>0</v>
      </c>
      <c r="S1554" s="119">
        <f t="shared" si="407"/>
        <v>13523.15</v>
      </c>
      <c r="T1554" s="119">
        <f t="shared" si="408"/>
        <v>3654.85</v>
      </c>
      <c r="U1554" s="154">
        <f t="shared" si="409"/>
        <v>17178</v>
      </c>
      <c r="V1554" s="105"/>
    </row>
    <row r="1555" spans="1:22" s="86" customFormat="1" ht="15.75" x14ac:dyDescent="0.25">
      <c r="A1555" s="71">
        <v>6</v>
      </c>
      <c r="B1555" s="286"/>
      <c r="C1555" s="286"/>
      <c r="D1555" s="286"/>
      <c r="E1555" s="286"/>
      <c r="F1555" s="128" t="s">
        <v>1681</v>
      </c>
      <c r="G1555" s="99">
        <v>24612.399999999998</v>
      </c>
      <c r="H1555" s="99">
        <v>6521.5999999999995</v>
      </c>
      <c r="I1555" s="99">
        <f t="shared" si="400"/>
        <v>31133.999999999996</v>
      </c>
      <c r="J1555" s="96"/>
      <c r="K1555" s="96"/>
      <c r="L1555" s="153">
        <f t="shared" si="402"/>
        <v>0</v>
      </c>
      <c r="M1555" s="153">
        <f t="shared" si="403"/>
        <v>24612.399999999998</v>
      </c>
      <c r="N1555" s="153">
        <f t="shared" si="404"/>
        <v>6521.5999999999995</v>
      </c>
      <c r="O1555" s="153">
        <f t="shared" si="405"/>
        <v>31133.999999999996</v>
      </c>
      <c r="P1555" s="99"/>
      <c r="Q1555" s="99"/>
      <c r="R1555" s="153">
        <f t="shared" si="406"/>
        <v>0</v>
      </c>
      <c r="S1555" s="119">
        <f t="shared" si="407"/>
        <v>24612.399999999998</v>
      </c>
      <c r="T1555" s="119">
        <f t="shared" si="408"/>
        <v>6521.5999999999995</v>
      </c>
      <c r="U1555" s="154">
        <f t="shared" si="409"/>
        <v>31133.999999999996</v>
      </c>
      <c r="V1555" s="105"/>
    </row>
    <row r="1556" spans="1:22" s="86" customFormat="1" ht="15.75" x14ac:dyDescent="0.25">
      <c r="A1556" s="71">
        <v>7</v>
      </c>
      <c r="B1556" s="286"/>
      <c r="C1556" s="286"/>
      <c r="D1556" s="286"/>
      <c r="E1556" s="286"/>
      <c r="F1556" s="128" t="s">
        <v>1682</v>
      </c>
      <c r="G1556" s="99">
        <v>4024.79</v>
      </c>
      <c r="H1556" s="99">
        <v>2630.21</v>
      </c>
      <c r="I1556" s="99">
        <f t="shared" si="400"/>
        <v>6655</v>
      </c>
      <c r="J1556" s="96"/>
      <c r="K1556" s="96"/>
      <c r="L1556" s="153">
        <f t="shared" si="402"/>
        <v>0</v>
      </c>
      <c r="M1556" s="153">
        <f t="shared" si="403"/>
        <v>4024.79</v>
      </c>
      <c r="N1556" s="153">
        <f t="shared" si="404"/>
        <v>2630.21</v>
      </c>
      <c r="O1556" s="153">
        <f t="shared" si="405"/>
        <v>6655</v>
      </c>
      <c r="P1556" s="99"/>
      <c r="Q1556" s="99"/>
      <c r="R1556" s="153">
        <f t="shared" si="406"/>
        <v>0</v>
      </c>
      <c r="S1556" s="119">
        <f t="shared" si="407"/>
        <v>4024.79</v>
      </c>
      <c r="T1556" s="119">
        <f t="shared" si="408"/>
        <v>2630.21</v>
      </c>
      <c r="U1556" s="154">
        <f t="shared" si="409"/>
        <v>6655</v>
      </c>
      <c r="V1556" s="105"/>
    </row>
    <row r="1557" spans="1:22" s="86" customFormat="1" ht="15.75" x14ac:dyDescent="0.25">
      <c r="A1557" s="71">
        <v>8</v>
      </c>
      <c r="B1557" s="286"/>
      <c r="C1557" s="286"/>
      <c r="D1557" s="286"/>
      <c r="E1557" s="286"/>
      <c r="F1557" s="128" t="s">
        <v>1683</v>
      </c>
      <c r="G1557" s="99">
        <v>19851</v>
      </c>
      <c r="H1557" s="99">
        <v>4247</v>
      </c>
      <c r="I1557" s="99">
        <f t="shared" si="400"/>
        <v>24098</v>
      </c>
      <c r="J1557" s="96"/>
      <c r="K1557" s="96"/>
      <c r="L1557" s="153">
        <f t="shared" si="402"/>
        <v>0</v>
      </c>
      <c r="M1557" s="153">
        <f t="shared" si="403"/>
        <v>19851</v>
      </c>
      <c r="N1557" s="153">
        <f t="shared" si="404"/>
        <v>4247</v>
      </c>
      <c r="O1557" s="153">
        <f t="shared" si="405"/>
        <v>24098</v>
      </c>
      <c r="P1557" s="99"/>
      <c r="Q1557" s="99"/>
      <c r="R1557" s="153">
        <f t="shared" si="406"/>
        <v>0</v>
      </c>
      <c r="S1557" s="119">
        <f t="shared" si="407"/>
        <v>19851</v>
      </c>
      <c r="T1557" s="119">
        <f t="shared" si="408"/>
        <v>4247</v>
      </c>
      <c r="U1557" s="154">
        <f t="shared" si="409"/>
        <v>24098</v>
      </c>
      <c r="V1557" s="105"/>
    </row>
    <row r="1558" spans="1:22" s="86" customFormat="1" ht="15.75" x14ac:dyDescent="0.25">
      <c r="A1558" s="71">
        <v>9</v>
      </c>
      <c r="B1558" s="286"/>
      <c r="C1558" s="286"/>
      <c r="D1558" s="286"/>
      <c r="E1558" s="286"/>
      <c r="F1558" s="128" t="s">
        <v>1684</v>
      </c>
      <c r="G1558" s="99">
        <v>13095.710000000001</v>
      </c>
      <c r="H1558" s="99">
        <v>3027.29</v>
      </c>
      <c r="I1558" s="99">
        <f t="shared" si="400"/>
        <v>16123</v>
      </c>
      <c r="J1558" s="96"/>
      <c r="K1558" s="96"/>
      <c r="L1558" s="153">
        <f t="shared" si="402"/>
        <v>0</v>
      </c>
      <c r="M1558" s="153">
        <f t="shared" si="403"/>
        <v>13095.710000000001</v>
      </c>
      <c r="N1558" s="153">
        <f t="shared" si="404"/>
        <v>3027.29</v>
      </c>
      <c r="O1558" s="153">
        <f t="shared" si="405"/>
        <v>16123</v>
      </c>
      <c r="P1558" s="99"/>
      <c r="Q1558" s="99"/>
      <c r="R1558" s="153">
        <f t="shared" si="406"/>
        <v>0</v>
      </c>
      <c r="S1558" s="119">
        <f t="shared" si="407"/>
        <v>13095.710000000001</v>
      </c>
      <c r="T1558" s="119">
        <f t="shared" si="408"/>
        <v>3027.29</v>
      </c>
      <c r="U1558" s="154">
        <f t="shared" si="409"/>
        <v>16123</v>
      </c>
      <c r="V1558" s="105"/>
    </row>
    <row r="1559" spans="1:22" s="86" customFormat="1" ht="15.75" x14ac:dyDescent="0.25">
      <c r="A1559" s="71">
        <v>10</v>
      </c>
      <c r="B1559" s="286"/>
      <c r="C1559" s="286"/>
      <c r="D1559" s="286"/>
      <c r="E1559" s="286"/>
      <c r="F1559" s="128" t="s">
        <v>390</v>
      </c>
      <c r="G1559" s="99">
        <v>30683.82</v>
      </c>
      <c r="H1559" s="99">
        <v>8494.18</v>
      </c>
      <c r="I1559" s="99">
        <f t="shared" si="400"/>
        <v>39178</v>
      </c>
      <c r="J1559" s="96"/>
      <c r="K1559" s="96"/>
      <c r="L1559" s="153">
        <f t="shared" si="402"/>
        <v>0</v>
      </c>
      <c r="M1559" s="153">
        <f t="shared" si="403"/>
        <v>30683.82</v>
      </c>
      <c r="N1559" s="153">
        <f t="shared" si="404"/>
        <v>8494.18</v>
      </c>
      <c r="O1559" s="153">
        <f t="shared" si="405"/>
        <v>39178</v>
      </c>
      <c r="P1559" s="99"/>
      <c r="Q1559" s="99"/>
      <c r="R1559" s="153">
        <f t="shared" si="406"/>
        <v>0</v>
      </c>
      <c r="S1559" s="119">
        <f t="shared" si="407"/>
        <v>30683.82</v>
      </c>
      <c r="T1559" s="119">
        <f t="shared" si="408"/>
        <v>8494.18</v>
      </c>
      <c r="U1559" s="154">
        <f t="shared" si="409"/>
        <v>39178</v>
      </c>
      <c r="V1559" s="105"/>
    </row>
    <row r="1560" spans="1:22" s="86" customFormat="1" ht="15.75" x14ac:dyDescent="0.25">
      <c r="A1560" s="71">
        <v>11</v>
      </c>
      <c r="B1560" s="286"/>
      <c r="C1560" s="286"/>
      <c r="D1560" s="286"/>
      <c r="E1560" s="286"/>
      <c r="F1560" s="128" t="s">
        <v>1685</v>
      </c>
      <c r="G1560" s="99">
        <v>25305.51</v>
      </c>
      <c r="H1560" s="99">
        <v>8033.49</v>
      </c>
      <c r="I1560" s="99">
        <f t="shared" si="400"/>
        <v>33339</v>
      </c>
      <c r="J1560" s="96"/>
      <c r="K1560" s="96"/>
      <c r="L1560" s="153">
        <f t="shared" si="402"/>
        <v>0</v>
      </c>
      <c r="M1560" s="153">
        <f t="shared" si="403"/>
        <v>25305.51</v>
      </c>
      <c r="N1560" s="153">
        <f t="shared" si="404"/>
        <v>8033.49</v>
      </c>
      <c r="O1560" s="153">
        <f t="shared" si="405"/>
        <v>33339</v>
      </c>
      <c r="P1560" s="99"/>
      <c r="Q1560" s="99"/>
      <c r="R1560" s="153">
        <f t="shared" si="406"/>
        <v>0</v>
      </c>
      <c r="S1560" s="119">
        <f t="shared" si="407"/>
        <v>25305.51</v>
      </c>
      <c r="T1560" s="119">
        <f t="shared" si="408"/>
        <v>8033.49</v>
      </c>
      <c r="U1560" s="154">
        <f t="shared" si="409"/>
        <v>33339</v>
      </c>
      <c r="V1560" s="105"/>
    </row>
    <row r="1561" spans="1:22" s="86" customFormat="1" ht="15.75" x14ac:dyDescent="0.25">
      <c r="A1561" s="71">
        <v>12</v>
      </c>
      <c r="B1561" s="286"/>
      <c r="C1561" s="286"/>
      <c r="D1561" s="286"/>
      <c r="E1561" s="286"/>
      <c r="F1561" s="128" t="s">
        <v>1686</v>
      </c>
      <c r="G1561" s="99">
        <v>7048.7400000000007</v>
      </c>
      <c r="H1561" s="99">
        <v>1763.2600000000002</v>
      </c>
      <c r="I1561" s="99">
        <f t="shared" si="400"/>
        <v>8812</v>
      </c>
      <c r="J1561" s="96"/>
      <c r="K1561" s="96"/>
      <c r="L1561" s="153">
        <f t="shared" si="402"/>
        <v>0</v>
      </c>
      <c r="M1561" s="153">
        <f t="shared" si="403"/>
        <v>7048.7400000000007</v>
      </c>
      <c r="N1561" s="153">
        <f t="shared" si="404"/>
        <v>1763.2600000000002</v>
      </c>
      <c r="O1561" s="153">
        <f t="shared" si="405"/>
        <v>8812</v>
      </c>
      <c r="P1561" s="99"/>
      <c r="Q1561" s="99"/>
      <c r="R1561" s="153">
        <f t="shared" si="406"/>
        <v>0</v>
      </c>
      <c r="S1561" s="119">
        <f t="shared" si="407"/>
        <v>7048.7400000000007</v>
      </c>
      <c r="T1561" s="119">
        <f t="shared" si="408"/>
        <v>1763.2600000000002</v>
      </c>
      <c r="U1561" s="154">
        <f t="shared" si="409"/>
        <v>8812</v>
      </c>
      <c r="V1561" s="105"/>
    </row>
    <row r="1562" spans="1:22" s="86" customFormat="1" ht="15.75" x14ac:dyDescent="0.25">
      <c r="A1562" s="71">
        <v>13</v>
      </c>
      <c r="B1562" s="286"/>
      <c r="C1562" s="286"/>
      <c r="D1562" s="286"/>
      <c r="E1562" s="286"/>
      <c r="F1562" s="128" t="s">
        <v>1687</v>
      </c>
      <c r="G1562" s="99">
        <v>15034.66</v>
      </c>
      <c r="H1562" s="99">
        <v>4775.34</v>
      </c>
      <c r="I1562" s="99">
        <f t="shared" si="400"/>
        <v>19810</v>
      </c>
      <c r="J1562" s="96"/>
      <c r="K1562" s="96"/>
      <c r="L1562" s="153">
        <f t="shared" si="402"/>
        <v>0</v>
      </c>
      <c r="M1562" s="153">
        <f t="shared" si="403"/>
        <v>15034.66</v>
      </c>
      <c r="N1562" s="153">
        <f t="shared" si="404"/>
        <v>4775.34</v>
      </c>
      <c r="O1562" s="153">
        <f t="shared" si="405"/>
        <v>19810</v>
      </c>
      <c r="P1562" s="99"/>
      <c r="Q1562" s="99"/>
      <c r="R1562" s="153">
        <f t="shared" si="406"/>
        <v>0</v>
      </c>
      <c r="S1562" s="119">
        <f t="shared" si="407"/>
        <v>15034.66</v>
      </c>
      <c r="T1562" s="119">
        <f t="shared" si="408"/>
        <v>4775.34</v>
      </c>
      <c r="U1562" s="154">
        <f t="shared" si="409"/>
        <v>19810</v>
      </c>
      <c r="V1562" s="105"/>
    </row>
    <row r="1563" spans="1:22" s="86" customFormat="1" ht="15.75" x14ac:dyDescent="0.25">
      <c r="A1563" s="71">
        <v>14</v>
      </c>
      <c r="B1563" s="286"/>
      <c r="C1563" s="286"/>
      <c r="D1563" s="286"/>
      <c r="E1563" s="286"/>
      <c r="F1563" s="128" t="s">
        <v>1688</v>
      </c>
      <c r="G1563" s="99">
        <v>24839.230000000003</v>
      </c>
      <c r="H1563" s="99">
        <v>5109.7699999999995</v>
      </c>
      <c r="I1563" s="99">
        <f t="shared" si="400"/>
        <v>29949.000000000004</v>
      </c>
      <c r="J1563" s="96"/>
      <c r="K1563" s="96"/>
      <c r="L1563" s="153">
        <f t="shared" si="402"/>
        <v>0</v>
      </c>
      <c r="M1563" s="153">
        <f t="shared" si="403"/>
        <v>24839.230000000003</v>
      </c>
      <c r="N1563" s="153">
        <f t="shared" si="404"/>
        <v>5109.7699999999995</v>
      </c>
      <c r="O1563" s="153">
        <f t="shared" si="405"/>
        <v>29949.000000000004</v>
      </c>
      <c r="P1563" s="99"/>
      <c r="Q1563" s="99"/>
      <c r="R1563" s="153">
        <f t="shared" si="406"/>
        <v>0</v>
      </c>
      <c r="S1563" s="119">
        <f t="shared" si="407"/>
        <v>24839.230000000003</v>
      </c>
      <c r="T1563" s="119">
        <f t="shared" si="408"/>
        <v>5109.7699999999995</v>
      </c>
      <c r="U1563" s="154">
        <f t="shared" si="409"/>
        <v>29949.000000000004</v>
      </c>
      <c r="V1563" s="105"/>
    </row>
    <row r="1564" spans="1:22" s="86" customFormat="1" ht="15.75" x14ac:dyDescent="0.25">
      <c r="A1564" s="71">
        <v>15</v>
      </c>
      <c r="B1564" s="286"/>
      <c r="C1564" s="286"/>
      <c r="D1564" s="286"/>
      <c r="E1564" s="286"/>
      <c r="F1564" s="128" t="s">
        <v>1689</v>
      </c>
      <c r="G1564" s="99">
        <v>26373.359999999993</v>
      </c>
      <c r="H1564" s="99">
        <v>6063.6399999999994</v>
      </c>
      <c r="I1564" s="99">
        <f t="shared" si="400"/>
        <v>32436.999999999993</v>
      </c>
      <c r="J1564" s="96"/>
      <c r="K1564" s="96"/>
      <c r="L1564" s="153">
        <f t="shared" si="402"/>
        <v>0</v>
      </c>
      <c r="M1564" s="153">
        <f t="shared" si="403"/>
        <v>26373.359999999993</v>
      </c>
      <c r="N1564" s="153">
        <f t="shared" si="404"/>
        <v>6063.6399999999994</v>
      </c>
      <c r="O1564" s="153">
        <f t="shared" si="405"/>
        <v>32436.999999999993</v>
      </c>
      <c r="P1564" s="99"/>
      <c r="Q1564" s="99"/>
      <c r="R1564" s="153">
        <f t="shared" si="406"/>
        <v>0</v>
      </c>
      <c r="S1564" s="119">
        <f t="shared" si="407"/>
        <v>26373.359999999993</v>
      </c>
      <c r="T1564" s="119">
        <f t="shared" si="408"/>
        <v>6063.6399999999994</v>
      </c>
      <c r="U1564" s="154">
        <f t="shared" si="409"/>
        <v>32436.999999999993</v>
      </c>
      <c r="V1564" s="105"/>
    </row>
    <row r="1565" spans="1:22" s="86" customFormat="1" ht="15.75" x14ac:dyDescent="0.25">
      <c r="A1565" s="71">
        <v>16</v>
      </c>
      <c r="B1565" s="286"/>
      <c r="C1565" s="286"/>
      <c r="D1565" s="286"/>
      <c r="E1565" s="286"/>
      <c r="F1565" s="128" t="s">
        <v>1690</v>
      </c>
      <c r="G1565" s="99">
        <v>10500.99</v>
      </c>
      <c r="H1565" s="99">
        <v>3274.0099999999998</v>
      </c>
      <c r="I1565" s="99">
        <f t="shared" si="400"/>
        <v>13775</v>
      </c>
      <c r="J1565" s="96"/>
      <c r="K1565" s="96"/>
      <c r="L1565" s="153">
        <f t="shared" si="402"/>
        <v>0</v>
      </c>
      <c r="M1565" s="153">
        <f t="shared" si="403"/>
        <v>10500.99</v>
      </c>
      <c r="N1565" s="153">
        <f t="shared" si="404"/>
        <v>3274.0099999999998</v>
      </c>
      <c r="O1565" s="153">
        <f t="shared" si="405"/>
        <v>13775</v>
      </c>
      <c r="P1565" s="99"/>
      <c r="Q1565" s="99"/>
      <c r="R1565" s="153">
        <f t="shared" si="406"/>
        <v>0</v>
      </c>
      <c r="S1565" s="119">
        <f t="shared" si="407"/>
        <v>10500.99</v>
      </c>
      <c r="T1565" s="119">
        <f t="shared" si="408"/>
        <v>3274.0099999999998</v>
      </c>
      <c r="U1565" s="154">
        <f t="shared" si="409"/>
        <v>13775</v>
      </c>
      <c r="V1565" s="105"/>
    </row>
    <row r="1566" spans="1:22" s="86" customFormat="1" ht="15.75" x14ac:dyDescent="0.25">
      <c r="A1566" s="71">
        <v>17</v>
      </c>
      <c r="B1566" s="286"/>
      <c r="C1566" s="286"/>
      <c r="D1566" s="286"/>
      <c r="E1566" s="286"/>
      <c r="F1566" s="128" t="s">
        <v>1691</v>
      </c>
      <c r="G1566" s="99">
        <v>18542.95</v>
      </c>
      <c r="H1566" s="99">
        <v>4472.05</v>
      </c>
      <c r="I1566" s="99">
        <f t="shared" si="400"/>
        <v>23015</v>
      </c>
      <c r="J1566" s="96"/>
      <c r="K1566" s="96"/>
      <c r="L1566" s="153">
        <f t="shared" si="402"/>
        <v>0</v>
      </c>
      <c r="M1566" s="153">
        <f t="shared" si="403"/>
        <v>18542.95</v>
      </c>
      <c r="N1566" s="153">
        <f t="shared" si="404"/>
        <v>4472.05</v>
      </c>
      <c r="O1566" s="153">
        <f t="shared" si="405"/>
        <v>23015</v>
      </c>
      <c r="P1566" s="99"/>
      <c r="Q1566" s="99"/>
      <c r="R1566" s="153">
        <f t="shared" si="406"/>
        <v>0</v>
      </c>
      <c r="S1566" s="119">
        <f t="shared" si="407"/>
        <v>18542.95</v>
      </c>
      <c r="T1566" s="119">
        <f t="shared" si="408"/>
        <v>4472.05</v>
      </c>
      <c r="U1566" s="154">
        <f t="shared" si="409"/>
        <v>23015</v>
      </c>
      <c r="V1566" s="105"/>
    </row>
    <row r="1567" spans="1:22" s="113" customFormat="1" ht="15.75" x14ac:dyDescent="0.25">
      <c r="A1567" s="309" t="s">
        <v>17</v>
      </c>
      <c r="B1567" s="310"/>
      <c r="C1567" s="310"/>
      <c r="D1567" s="310"/>
      <c r="E1567" s="310"/>
      <c r="F1567" s="147">
        <f>A1566</f>
        <v>17</v>
      </c>
      <c r="G1567" s="97">
        <f>SUM(G1550:G1566)</f>
        <v>288530.78000000003</v>
      </c>
      <c r="H1567" s="97">
        <f t="shared" ref="H1567:U1567" si="412">SUM(H1550:H1566)</f>
        <v>76490.22</v>
      </c>
      <c r="I1567" s="97">
        <f t="shared" si="412"/>
        <v>365021</v>
      </c>
      <c r="J1567" s="97">
        <f t="shared" si="412"/>
        <v>0</v>
      </c>
      <c r="K1567" s="97">
        <f t="shared" si="412"/>
        <v>0</v>
      </c>
      <c r="L1567" s="97">
        <f t="shared" si="412"/>
        <v>0</v>
      </c>
      <c r="M1567" s="97">
        <f t="shared" si="412"/>
        <v>288530.78000000003</v>
      </c>
      <c r="N1567" s="97">
        <f t="shared" si="412"/>
        <v>76490.22</v>
      </c>
      <c r="O1567" s="97">
        <f t="shared" si="412"/>
        <v>365021</v>
      </c>
      <c r="P1567" s="97">
        <f t="shared" si="412"/>
        <v>0</v>
      </c>
      <c r="Q1567" s="97">
        <f t="shared" si="412"/>
        <v>0</v>
      </c>
      <c r="R1567" s="97">
        <f t="shared" si="412"/>
        <v>0</v>
      </c>
      <c r="S1567" s="97">
        <f t="shared" si="412"/>
        <v>288530.78000000003</v>
      </c>
      <c r="T1567" s="97">
        <f t="shared" si="412"/>
        <v>76490.22</v>
      </c>
      <c r="U1567" s="97">
        <f t="shared" si="412"/>
        <v>365021</v>
      </c>
      <c r="V1567" s="165"/>
    </row>
    <row r="1568" spans="1:22" s="86" customFormat="1" ht="12.75" customHeight="1" x14ac:dyDescent="0.25">
      <c r="A1568" s="71">
        <v>1</v>
      </c>
      <c r="B1568" s="283" t="s">
        <v>1843</v>
      </c>
      <c r="C1568" s="283" t="s">
        <v>1844</v>
      </c>
      <c r="D1568" s="283" t="s">
        <v>1844</v>
      </c>
      <c r="E1568" s="283" t="s">
        <v>5599</v>
      </c>
      <c r="F1568" s="145" t="s">
        <v>1692</v>
      </c>
      <c r="G1568" s="99">
        <v>5834.75</v>
      </c>
      <c r="H1568" s="99">
        <v>2207.25</v>
      </c>
      <c r="I1568" s="99">
        <f t="shared" si="400"/>
        <v>8042</v>
      </c>
      <c r="J1568" s="96"/>
      <c r="K1568" s="96"/>
      <c r="L1568" s="153">
        <f t="shared" si="402"/>
        <v>0</v>
      </c>
      <c r="M1568" s="153">
        <f t="shared" si="403"/>
        <v>5834.75</v>
      </c>
      <c r="N1568" s="153">
        <f t="shared" si="404"/>
        <v>2207.25</v>
      </c>
      <c r="O1568" s="153">
        <f t="shared" si="405"/>
        <v>8042</v>
      </c>
      <c r="P1568" s="99"/>
      <c r="Q1568" s="99"/>
      <c r="R1568" s="153">
        <f t="shared" si="406"/>
        <v>0</v>
      </c>
      <c r="S1568" s="119">
        <f t="shared" si="407"/>
        <v>5834.75</v>
      </c>
      <c r="T1568" s="119">
        <f t="shared" si="408"/>
        <v>2207.25</v>
      </c>
      <c r="U1568" s="154">
        <f t="shared" si="409"/>
        <v>8042</v>
      </c>
      <c r="V1568" s="96"/>
    </row>
    <row r="1569" spans="1:22" s="86" customFormat="1" ht="12.75" customHeight="1" x14ac:dyDescent="0.25">
      <c r="A1569" s="71">
        <v>2</v>
      </c>
      <c r="B1569" s="284" t="s">
        <v>480</v>
      </c>
      <c r="C1569" s="284" t="s">
        <v>482</v>
      </c>
      <c r="D1569" s="284" t="s">
        <v>482</v>
      </c>
      <c r="E1569" s="284"/>
      <c r="F1569" s="145" t="s">
        <v>1693</v>
      </c>
      <c r="G1569" s="99">
        <v>9884</v>
      </c>
      <c r="H1569" s="99">
        <v>0</v>
      </c>
      <c r="I1569" s="99">
        <f t="shared" si="400"/>
        <v>9884</v>
      </c>
      <c r="J1569" s="96"/>
      <c r="K1569" s="96"/>
      <c r="L1569" s="153">
        <f t="shared" si="402"/>
        <v>0</v>
      </c>
      <c r="M1569" s="153">
        <f t="shared" si="403"/>
        <v>9884</v>
      </c>
      <c r="N1569" s="153">
        <f t="shared" si="404"/>
        <v>0</v>
      </c>
      <c r="O1569" s="153">
        <f t="shared" si="405"/>
        <v>9884</v>
      </c>
      <c r="P1569" s="99"/>
      <c r="Q1569" s="99"/>
      <c r="R1569" s="153">
        <f t="shared" si="406"/>
        <v>0</v>
      </c>
      <c r="S1569" s="119">
        <f t="shared" si="407"/>
        <v>9884</v>
      </c>
      <c r="T1569" s="119">
        <f t="shared" si="408"/>
        <v>0</v>
      </c>
      <c r="U1569" s="154">
        <f t="shared" si="409"/>
        <v>9884</v>
      </c>
      <c r="V1569" s="96"/>
    </row>
    <row r="1570" spans="1:22" s="86" customFormat="1" ht="12.75" customHeight="1" x14ac:dyDescent="0.25">
      <c r="A1570" s="71">
        <v>3</v>
      </c>
      <c r="B1570" s="284" t="s">
        <v>480</v>
      </c>
      <c r="C1570" s="284" t="s">
        <v>482</v>
      </c>
      <c r="D1570" s="284" t="s">
        <v>482</v>
      </c>
      <c r="E1570" s="284"/>
      <c r="F1570" s="145" t="s">
        <v>1694</v>
      </c>
      <c r="G1570" s="99">
        <v>25437.200000000004</v>
      </c>
      <c r="H1570" s="99">
        <v>1908.8</v>
      </c>
      <c r="I1570" s="99">
        <f t="shared" si="400"/>
        <v>27346.000000000004</v>
      </c>
      <c r="J1570" s="96"/>
      <c r="K1570" s="96"/>
      <c r="L1570" s="153">
        <f t="shared" si="402"/>
        <v>0</v>
      </c>
      <c r="M1570" s="153">
        <f t="shared" si="403"/>
        <v>25437.200000000004</v>
      </c>
      <c r="N1570" s="153">
        <f t="shared" si="404"/>
        <v>1908.8</v>
      </c>
      <c r="O1570" s="153">
        <f t="shared" si="405"/>
        <v>27346.000000000004</v>
      </c>
      <c r="P1570" s="99"/>
      <c r="Q1570" s="99"/>
      <c r="R1570" s="153">
        <f t="shared" si="406"/>
        <v>0</v>
      </c>
      <c r="S1570" s="119">
        <f t="shared" si="407"/>
        <v>25437.200000000004</v>
      </c>
      <c r="T1570" s="119">
        <f t="shared" si="408"/>
        <v>1908.8</v>
      </c>
      <c r="U1570" s="154">
        <f t="shared" si="409"/>
        <v>27346.000000000004</v>
      </c>
      <c r="V1570" s="96"/>
    </row>
    <row r="1571" spans="1:22" s="86" customFormat="1" ht="12.75" customHeight="1" x14ac:dyDescent="0.25">
      <c r="A1571" s="71">
        <v>4</v>
      </c>
      <c r="B1571" s="284" t="s">
        <v>480</v>
      </c>
      <c r="C1571" s="284" t="s">
        <v>482</v>
      </c>
      <c r="D1571" s="284" t="s">
        <v>482</v>
      </c>
      <c r="E1571" s="284"/>
      <c r="F1571" s="145" t="s">
        <v>1695</v>
      </c>
      <c r="G1571" s="99">
        <v>11839.439999999999</v>
      </c>
      <c r="H1571" s="99">
        <v>1186.56</v>
      </c>
      <c r="I1571" s="99">
        <f t="shared" si="400"/>
        <v>13025.999999999998</v>
      </c>
      <c r="J1571" s="96"/>
      <c r="K1571" s="96"/>
      <c r="L1571" s="153">
        <f t="shared" si="402"/>
        <v>0</v>
      </c>
      <c r="M1571" s="153">
        <f t="shared" si="403"/>
        <v>11839.439999999999</v>
      </c>
      <c r="N1571" s="153">
        <f t="shared" si="404"/>
        <v>1186.56</v>
      </c>
      <c r="O1571" s="153">
        <f t="shared" si="405"/>
        <v>13025.999999999998</v>
      </c>
      <c r="P1571" s="99"/>
      <c r="Q1571" s="99"/>
      <c r="R1571" s="153">
        <f t="shared" si="406"/>
        <v>0</v>
      </c>
      <c r="S1571" s="119">
        <f t="shared" si="407"/>
        <v>11839.439999999999</v>
      </c>
      <c r="T1571" s="119">
        <f t="shared" si="408"/>
        <v>1186.56</v>
      </c>
      <c r="U1571" s="154">
        <f t="shared" si="409"/>
        <v>13025.999999999998</v>
      </c>
      <c r="V1571" s="96"/>
    </row>
    <row r="1572" spans="1:22" s="86" customFormat="1" ht="12.75" customHeight="1" x14ac:dyDescent="0.25">
      <c r="A1572" s="71">
        <v>5</v>
      </c>
      <c r="B1572" s="284" t="s">
        <v>480</v>
      </c>
      <c r="C1572" s="284" t="s">
        <v>482</v>
      </c>
      <c r="D1572" s="284" t="s">
        <v>482</v>
      </c>
      <c r="E1572" s="284"/>
      <c r="F1572" s="145" t="s">
        <v>1696</v>
      </c>
      <c r="G1572" s="99">
        <v>26846.800000000003</v>
      </c>
      <c r="H1572" s="99">
        <v>1688.1999999999998</v>
      </c>
      <c r="I1572" s="99">
        <f t="shared" ref="I1572:I1635" si="413">+G1572+H1572</f>
        <v>28535.000000000004</v>
      </c>
      <c r="J1572" s="96"/>
      <c r="K1572" s="96"/>
      <c r="L1572" s="153">
        <f t="shared" si="402"/>
        <v>0</v>
      </c>
      <c r="M1572" s="153">
        <f t="shared" si="403"/>
        <v>26846.800000000003</v>
      </c>
      <c r="N1572" s="153">
        <f t="shared" si="404"/>
        <v>1688.1999999999998</v>
      </c>
      <c r="O1572" s="153">
        <f t="shared" si="405"/>
        <v>28535.000000000004</v>
      </c>
      <c r="P1572" s="99"/>
      <c r="Q1572" s="99"/>
      <c r="R1572" s="153">
        <f t="shared" si="406"/>
        <v>0</v>
      </c>
      <c r="S1572" s="119">
        <f t="shared" si="407"/>
        <v>26846.800000000003</v>
      </c>
      <c r="T1572" s="119">
        <f t="shared" si="408"/>
        <v>1688.1999999999998</v>
      </c>
      <c r="U1572" s="154">
        <f t="shared" si="409"/>
        <v>28535.000000000004</v>
      </c>
      <c r="V1572" s="96"/>
    </row>
    <row r="1573" spans="1:22" s="86" customFormat="1" ht="12.75" customHeight="1" x14ac:dyDescent="0.25">
      <c r="A1573" s="71">
        <v>6</v>
      </c>
      <c r="B1573" s="284" t="s">
        <v>480</v>
      </c>
      <c r="C1573" s="284" t="s">
        <v>482</v>
      </c>
      <c r="D1573" s="284" t="s">
        <v>482</v>
      </c>
      <c r="E1573" s="284"/>
      <c r="F1573" s="145" t="s">
        <v>1697</v>
      </c>
      <c r="G1573" s="99">
        <v>50345.939999999995</v>
      </c>
      <c r="H1573" s="99">
        <v>5584.06</v>
      </c>
      <c r="I1573" s="99">
        <f t="shared" si="413"/>
        <v>55929.999999999993</v>
      </c>
      <c r="J1573" s="96"/>
      <c r="K1573" s="96"/>
      <c r="L1573" s="153">
        <f t="shared" si="402"/>
        <v>0</v>
      </c>
      <c r="M1573" s="153">
        <f t="shared" si="403"/>
        <v>50345.939999999995</v>
      </c>
      <c r="N1573" s="153">
        <f t="shared" si="404"/>
        <v>5584.06</v>
      </c>
      <c r="O1573" s="153">
        <f t="shared" si="405"/>
        <v>55929.999999999993</v>
      </c>
      <c r="P1573" s="99"/>
      <c r="Q1573" s="99"/>
      <c r="R1573" s="153">
        <f t="shared" si="406"/>
        <v>0</v>
      </c>
      <c r="S1573" s="119">
        <f t="shared" si="407"/>
        <v>50345.939999999995</v>
      </c>
      <c r="T1573" s="119">
        <f t="shared" si="408"/>
        <v>5584.06</v>
      </c>
      <c r="U1573" s="154">
        <f t="shared" si="409"/>
        <v>55929.999999999993</v>
      </c>
      <c r="V1573" s="96"/>
    </row>
    <row r="1574" spans="1:22" s="86" customFormat="1" ht="12.75" customHeight="1" x14ac:dyDescent="0.25">
      <c r="A1574" s="71">
        <v>7</v>
      </c>
      <c r="B1574" s="284" t="s">
        <v>480</v>
      </c>
      <c r="C1574" s="284" t="s">
        <v>482</v>
      </c>
      <c r="D1574" s="284" t="s">
        <v>482</v>
      </c>
      <c r="E1574" s="284"/>
      <c r="F1574" s="145" t="s">
        <v>1698</v>
      </c>
      <c r="G1574" s="99">
        <v>21510</v>
      </c>
      <c r="H1574" s="99">
        <v>0</v>
      </c>
      <c r="I1574" s="99">
        <f t="shared" si="413"/>
        <v>21510</v>
      </c>
      <c r="J1574" s="96"/>
      <c r="K1574" s="96"/>
      <c r="L1574" s="153">
        <f t="shared" si="402"/>
        <v>0</v>
      </c>
      <c r="M1574" s="153">
        <f t="shared" si="403"/>
        <v>21510</v>
      </c>
      <c r="N1574" s="153">
        <f t="shared" si="404"/>
        <v>0</v>
      </c>
      <c r="O1574" s="153">
        <f t="shared" si="405"/>
        <v>21510</v>
      </c>
      <c r="P1574" s="99"/>
      <c r="Q1574" s="99"/>
      <c r="R1574" s="153">
        <f t="shared" si="406"/>
        <v>0</v>
      </c>
      <c r="S1574" s="119">
        <f t="shared" si="407"/>
        <v>21510</v>
      </c>
      <c r="T1574" s="119">
        <f t="shared" si="408"/>
        <v>0</v>
      </c>
      <c r="U1574" s="154">
        <f t="shared" si="409"/>
        <v>21510</v>
      </c>
      <c r="V1574" s="96"/>
    </row>
    <row r="1575" spans="1:22" s="86" customFormat="1" ht="12.75" customHeight="1" x14ac:dyDescent="0.25">
      <c r="A1575" s="71">
        <v>8</v>
      </c>
      <c r="B1575" s="284" t="s">
        <v>480</v>
      </c>
      <c r="C1575" s="284" t="s">
        <v>482</v>
      </c>
      <c r="D1575" s="284" t="s">
        <v>482</v>
      </c>
      <c r="E1575" s="284"/>
      <c r="F1575" s="145" t="s">
        <v>1699</v>
      </c>
      <c r="G1575" s="99">
        <v>22684.149999999998</v>
      </c>
      <c r="H1575" s="99">
        <v>1011.8499999999999</v>
      </c>
      <c r="I1575" s="99">
        <f t="shared" si="413"/>
        <v>23695.999999999996</v>
      </c>
      <c r="J1575" s="96"/>
      <c r="K1575" s="96"/>
      <c r="L1575" s="153">
        <f t="shared" ref="L1575:L1638" si="414">J1575+K1575</f>
        <v>0</v>
      </c>
      <c r="M1575" s="153">
        <f t="shared" ref="M1575:M1638" si="415">G1575+J1575</f>
        <v>22684.149999999998</v>
      </c>
      <c r="N1575" s="153">
        <f t="shared" ref="N1575:N1638" si="416">H1575+K1575</f>
        <v>1011.8499999999999</v>
      </c>
      <c r="O1575" s="153">
        <f t="shared" ref="O1575:O1638" si="417">I1575+L1575</f>
        <v>23695.999999999996</v>
      </c>
      <c r="P1575" s="99"/>
      <c r="Q1575" s="99"/>
      <c r="R1575" s="153">
        <f t="shared" ref="R1575:R1638" si="418">P1575+Q1575</f>
        <v>0</v>
      </c>
      <c r="S1575" s="119">
        <f t="shared" ref="S1575:S1638" si="419">M1575-P1575</f>
        <v>22684.149999999998</v>
      </c>
      <c r="T1575" s="119">
        <f t="shared" ref="T1575:T1638" si="420">N1575-Q1575</f>
        <v>1011.8499999999999</v>
      </c>
      <c r="U1575" s="154">
        <f t="shared" ref="U1575:U1638" si="421">O1575-R1575</f>
        <v>23695.999999999996</v>
      </c>
      <c r="V1575" s="96"/>
    </row>
    <row r="1576" spans="1:22" s="86" customFormat="1" ht="12.75" customHeight="1" x14ac:dyDescent="0.25">
      <c r="A1576" s="71">
        <v>9</v>
      </c>
      <c r="B1576" s="284" t="s">
        <v>480</v>
      </c>
      <c r="C1576" s="284" t="s">
        <v>482</v>
      </c>
      <c r="D1576" s="284" t="s">
        <v>482</v>
      </c>
      <c r="E1576" s="284"/>
      <c r="F1576" s="145" t="s">
        <v>1700</v>
      </c>
      <c r="G1576" s="99">
        <v>21403.120000000003</v>
      </c>
      <c r="H1576" s="99">
        <v>829.88000000000011</v>
      </c>
      <c r="I1576" s="99">
        <f t="shared" si="413"/>
        <v>22233.000000000004</v>
      </c>
      <c r="J1576" s="96"/>
      <c r="K1576" s="96"/>
      <c r="L1576" s="153">
        <f t="shared" si="414"/>
        <v>0</v>
      </c>
      <c r="M1576" s="153">
        <f t="shared" si="415"/>
        <v>21403.120000000003</v>
      </c>
      <c r="N1576" s="153">
        <f t="shared" si="416"/>
        <v>829.88000000000011</v>
      </c>
      <c r="O1576" s="153">
        <f t="shared" si="417"/>
        <v>22233.000000000004</v>
      </c>
      <c r="P1576" s="99"/>
      <c r="Q1576" s="99"/>
      <c r="R1576" s="153">
        <f t="shared" si="418"/>
        <v>0</v>
      </c>
      <c r="S1576" s="119">
        <f t="shared" si="419"/>
        <v>21403.120000000003</v>
      </c>
      <c r="T1576" s="119">
        <f t="shared" si="420"/>
        <v>829.88000000000011</v>
      </c>
      <c r="U1576" s="154">
        <f t="shared" si="421"/>
        <v>22233.000000000004</v>
      </c>
      <c r="V1576" s="96"/>
    </row>
    <row r="1577" spans="1:22" s="86" customFormat="1" ht="12.75" customHeight="1" x14ac:dyDescent="0.25">
      <c r="A1577" s="71">
        <v>10</v>
      </c>
      <c r="B1577" s="284" t="s">
        <v>480</v>
      </c>
      <c r="C1577" s="284" t="s">
        <v>482</v>
      </c>
      <c r="D1577" s="284" t="s">
        <v>482</v>
      </c>
      <c r="E1577" s="284"/>
      <c r="F1577" s="145" t="s">
        <v>1701</v>
      </c>
      <c r="G1577" s="99">
        <v>18251.64</v>
      </c>
      <c r="H1577" s="99">
        <v>1282.3599999999999</v>
      </c>
      <c r="I1577" s="99">
        <f t="shared" si="413"/>
        <v>19534</v>
      </c>
      <c r="J1577" s="96"/>
      <c r="K1577" s="96"/>
      <c r="L1577" s="153">
        <f t="shared" si="414"/>
        <v>0</v>
      </c>
      <c r="M1577" s="153">
        <f t="shared" si="415"/>
        <v>18251.64</v>
      </c>
      <c r="N1577" s="153">
        <f t="shared" si="416"/>
        <v>1282.3599999999999</v>
      </c>
      <c r="O1577" s="153">
        <f t="shared" si="417"/>
        <v>19534</v>
      </c>
      <c r="P1577" s="99"/>
      <c r="Q1577" s="99"/>
      <c r="R1577" s="153">
        <f t="shared" si="418"/>
        <v>0</v>
      </c>
      <c r="S1577" s="119">
        <f t="shared" si="419"/>
        <v>18251.64</v>
      </c>
      <c r="T1577" s="119">
        <f t="shared" si="420"/>
        <v>1282.3599999999999</v>
      </c>
      <c r="U1577" s="154">
        <f t="shared" si="421"/>
        <v>19534</v>
      </c>
      <c r="V1577" s="96"/>
    </row>
    <row r="1578" spans="1:22" s="86" customFormat="1" ht="12.75" customHeight="1" x14ac:dyDescent="0.25">
      <c r="A1578" s="71">
        <v>11</v>
      </c>
      <c r="B1578" s="284" t="s">
        <v>480</v>
      </c>
      <c r="C1578" s="284" t="s">
        <v>482</v>
      </c>
      <c r="D1578" s="284" t="s">
        <v>482</v>
      </c>
      <c r="E1578" s="284"/>
      <c r="F1578" s="145" t="s">
        <v>1702</v>
      </c>
      <c r="G1578" s="99">
        <v>4499.6099999999997</v>
      </c>
      <c r="H1578" s="99">
        <v>787.3900000000001</v>
      </c>
      <c r="I1578" s="99">
        <f t="shared" si="413"/>
        <v>5287</v>
      </c>
      <c r="J1578" s="96"/>
      <c r="K1578" s="96"/>
      <c r="L1578" s="153">
        <f t="shared" si="414"/>
        <v>0</v>
      </c>
      <c r="M1578" s="153">
        <f t="shared" si="415"/>
        <v>4499.6099999999997</v>
      </c>
      <c r="N1578" s="153">
        <f t="shared" si="416"/>
        <v>787.3900000000001</v>
      </c>
      <c r="O1578" s="153">
        <f t="shared" si="417"/>
        <v>5287</v>
      </c>
      <c r="P1578" s="99"/>
      <c r="Q1578" s="99"/>
      <c r="R1578" s="153">
        <f t="shared" si="418"/>
        <v>0</v>
      </c>
      <c r="S1578" s="119">
        <f t="shared" si="419"/>
        <v>4499.6099999999997</v>
      </c>
      <c r="T1578" s="119">
        <f t="shared" si="420"/>
        <v>787.3900000000001</v>
      </c>
      <c r="U1578" s="154">
        <f t="shared" si="421"/>
        <v>5287</v>
      </c>
      <c r="V1578" s="96"/>
    </row>
    <row r="1579" spans="1:22" s="86" customFormat="1" ht="12.75" customHeight="1" x14ac:dyDescent="0.25">
      <c r="A1579" s="71">
        <v>12</v>
      </c>
      <c r="B1579" s="284" t="s">
        <v>480</v>
      </c>
      <c r="C1579" s="284" t="s">
        <v>482</v>
      </c>
      <c r="D1579" s="284" t="s">
        <v>482</v>
      </c>
      <c r="E1579" s="284"/>
      <c r="F1579" s="145" t="s">
        <v>1703</v>
      </c>
      <c r="G1579" s="99">
        <v>15269.25</v>
      </c>
      <c r="H1579" s="99">
        <v>1686.7499999999998</v>
      </c>
      <c r="I1579" s="99">
        <f t="shared" si="413"/>
        <v>16956</v>
      </c>
      <c r="J1579" s="96"/>
      <c r="K1579" s="96"/>
      <c r="L1579" s="153">
        <f t="shared" si="414"/>
        <v>0</v>
      </c>
      <c r="M1579" s="153">
        <f t="shared" si="415"/>
        <v>15269.25</v>
      </c>
      <c r="N1579" s="153">
        <f t="shared" si="416"/>
        <v>1686.7499999999998</v>
      </c>
      <c r="O1579" s="153">
        <f t="shared" si="417"/>
        <v>16956</v>
      </c>
      <c r="P1579" s="99"/>
      <c r="Q1579" s="99"/>
      <c r="R1579" s="153">
        <f t="shared" si="418"/>
        <v>0</v>
      </c>
      <c r="S1579" s="119">
        <f t="shared" si="419"/>
        <v>15269.25</v>
      </c>
      <c r="T1579" s="119">
        <f t="shared" si="420"/>
        <v>1686.7499999999998</v>
      </c>
      <c r="U1579" s="154">
        <f t="shared" si="421"/>
        <v>16956</v>
      </c>
      <c r="V1579" s="96"/>
    </row>
    <row r="1580" spans="1:22" s="86" customFormat="1" ht="12.75" customHeight="1" x14ac:dyDescent="0.25">
      <c r="A1580" s="71">
        <v>13</v>
      </c>
      <c r="B1580" s="284" t="s">
        <v>480</v>
      </c>
      <c r="C1580" s="284" t="s">
        <v>482</v>
      </c>
      <c r="D1580" s="284" t="s">
        <v>482</v>
      </c>
      <c r="E1580" s="284"/>
      <c r="F1580" s="145" t="s">
        <v>1704</v>
      </c>
      <c r="G1580" s="99">
        <v>6642.57</v>
      </c>
      <c r="H1580" s="99">
        <v>609.43000000000006</v>
      </c>
      <c r="I1580" s="99">
        <f t="shared" si="413"/>
        <v>7252</v>
      </c>
      <c r="J1580" s="96"/>
      <c r="K1580" s="96"/>
      <c r="L1580" s="153">
        <f t="shared" si="414"/>
        <v>0</v>
      </c>
      <c r="M1580" s="153">
        <f t="shared" si="415"/>
        <v>6642.57</v>
      </c>
      <c r="N1580" s="153">
        <f t="shared" si="416"/>
        <v>609.43000000000006</v>
      </c>
      <c r="O1580" s="153">
        <f t="shared" si="417"/>
        <v>7252</v>
      </c>
      <c r="P1580" s="99"/>
      <c r="Q1580" s="99"/>
      <c r="R1580" s="153">
        <f t="shared" si="418"/>
        <v>0</v>
      </c>
      <c r="S1580" s="119">
        <f t="shared" si="419"/>
        <v>6642.57</v>
      </c>
      <c r="T1580" s="119">
        <f t="shared" si="420"/>
        <v>609.43000000000006</v>
      </c>
      <c r="U1580" s="154">
        <f t="shared" si="421"/>
        <v>7252</v>
      </c>
      <c r="V1580" s="96"/>
    </row>
    <row r="1581" spans="1:22" s="86" customFormat="1" ht="12.75" customHeight="1" x14ac:dyDescent="0.25">
      <c r="A1581" s="71">
        <v>14</v>
      </c>
      <c r="B1581" s="284" t="s">
        <v>480</v>
      </c>
      <c r="C1581" s="284" t="s">
        <v>482</v>
      </c>
      <c r="D1581" s="284" t="s">
        <v>482</v>
      </c>
      <c r="E1581" s="284"/>
      <c r="F1581" s="145" t="s">
        <v>1705</v>
      </c>
      <c r="G1581" s="99">
        <v>13752.749999999998</v>
      </c>
      <c r="H1581" s="99">
        <v>1164.25</v>
      </c>
      <c r="I1581" s="99">
        <f t="shared" si="413"/>
        <v>14916.999999999998</v>
      </c>
      <c r="J1581" s="96"/>
      <c r="K1581" s="96"/>
      <c r="L1581" s="153">
        <f t="shared" si="414"/>
        <v>0</v>
      </c>
      <c r="M1581" s="153">
        <f t="shared" si="415"/>
        <v>13752.749999999998</v>
      </c>
      <c r="N1581" s="153">
        <f t="shared" si="416"/>
        <v>1164.25</v>
      </c>
      <c r="O1581" s="153">
        <f t="shared" si="417"/>
        <v>14916.999999999998</v>
      </c>
      <c r="P1581" s="99"/>
      <c r="Q1581" s="99"/>
      <c r="R1581" s="153">
        <f t="shared" si="418"/>
        <v>0</v>
      </c>
      <c r="S1581" s="119">
        <f t="shared" si="419"/>
        <v>13752.749999999998</v>
      </c>
      <c r="T1581" s="119">
        <f t="shared" si="420"/>
        <v>1164.25</v>
      </c>
      <c r="U1581" s="154">
        <f t="shared" si="421"/>
        <v>14916.999999999998</v>
      </c>
      <c r="V1581" s="96"/>
    </row>
    <row r="1582" spans="1:22" s="86" customFormat="1" ht="12.75" customHeight="1" x14ac:dyDescent="0.25">
      <c r="A1582" s="71">
        <v>15</v>
      </c>
      <c r="B1582" s="284" t="s">
        <v>480</v>
      </c>
      <c r="C1582" s="284" t="s">
        <v>482</v>
      </c>
      <c r="D1582" s="284" t="s">
        <v>482</v>
      </c>
      <c r="E1582" s="284"/>
      <c r="F1582" s="145" t="s">
        <v>1706</v>
      </c>
      <c r="G1582" s="99">
        <v>27812.909999999996</v>
      </c>
      <c r="H1582" s="99">
        <v>6884.09</v>
      </c>
      <c r="I1582" s="99">
        <f t="shared" si="413"/>
        <v>34697</v>
      </c>
      <c r="J1582" s="96"/>
      <c r="K1582" s="96"/>
      <c r="L1582" s="153">
        <f t="shared" si="414"/>
        <v>0</v>
      </c>
      <c r="M1582" s="153">
        <f t="shared" si="415"/>
        <v>27812.909999999996</v>
      </c>
      <c r="N1582" s="153">
        <f t="shared" si="416"/>
        <v>6884.09</v>
      </c>
      <c r="O1582" s="153">
        <f t="shared" si="417"/>
        <v>34697</v>
      </c>
      <c r="P1582" s="99"/>
      <c r="Q1582" s="99"/>
      <c r="R1582" s="153">
        <f t="shared" si="418"/>
        <v>0</v>
      </c>
      <c r="S1582" s="119">
        <f t="shared" si="419"/>
        <v>27812.909999999996</v>
      </c>
      <c r="T1582" s="119">
        <f t="shared" si="420"/>
        <v>6884.09</v>
      </c>
      <c r="U1582" s="154">
        <f t="shared" si="421"/>
        <v>34697</v>
      </c>
      <c r="V1582" s="96"/>
    </row>
    <row r="1583" spans="1:22" s="113" customFormat="1" ht="15.75" x14ac:dyDescent="0.25">
      <c r="A1583" s="309" t="s">
        <v>17</v>
      </c>
      <c r="B1583" s="310"/>
      <c r="C1583" s="310"/>
      <c r="D1583" s="310"/>
      <c r="E1583" s="310"/>
      <c r="F1583" s="147">
        <f>A1582</f>
        <v>15</v>
      </c>
      <c r="G1583" s="97">
        <f>SUM(G1568:G1582)</f>
        <v>282014.12999999995</v>
      </c>
      <c r="H1583" s="97">
        <f t="shared" ref="H1583:U1583" si="422">SUM(H1568:H1582)</f>
        <v>26830.870000000003</v>
      </c>
      <c r="I1583" s="97">
        <f t="shared" si="422"/>
        <v>308845</v>
      </c>
      <c r="J1583" s="97">
        <f t="shared" si="422"/>
        <v>0</v>
      </c>
      <c r="K1583" s="97">
        <f t="shared" si="422"/>
        <v>0</v>
      </c>
      <c r="L1583" s="97">
        <f t="shared" si="422"/>
        <v>0</v>
      </c>
      <c r="M1583" s="97">
        <f t="shared" si="422"/>
        <v>282014.12999999995</v>
      </c>
      <c r="N1583" s="97">
        <f t="shared" si="422"/>
        <v>26830.870000000003</v>
      </c>
      <c r="O1583" s="97">
        <f t="shared" si="422"/>
        <v>308845</v>
      </c>
      <c r="P1583" s="97">
        <f t="shared" si="422"/>
        <v>0</v>
      </c>
      <c r="Q1583" s="97">
        <f t="shared" si="422"/>
        <v>0</v>
      </c>
      <c r="R1583" s="97">
        <f t="shared" si="422"/>
        <v>0</v>
      </c>
      <c r="S1583" s="97">
        <f t="shared" si="422"/>
        <v>282014.12999999995</v>
      </c>
      <c r="T1583" s="97">
        <f t="shared" si="422"/>
        <v>26830.870000000003</v>
      </c>
      <c r="U1583" s="97">
        <f t="shared" si="422"/>
        <v>308845</v>
      </c>
      <c r="V1583" s="122"/>
    </row>
    <row r="1584" spans="1:22" s="86" customFormat="1" ht="15.75" x14ac:dyDescent="0.25">
      <c r="A1584" s="71">
        <v>1</v>
      </c>
      <c r="B1584" s="283" t="s">
        <v>1843</v>
      </c>
      <c r="C1584" s="283" t="s">
        <v>1844</v>
      </c>
      <c r="D1584" s="283" t="s">
        <v>1844</v>
      </c>
      <c r="E1584" s="283" t="s">
        <v>5595</v>
      </c>
      <c r="F1584" s="125" t="s">
        <v>1707</v>
      </c>
      <c r="G1584" s="99">
        <v>9299.3499999999985</v>
      </c>
      <c r="H1584" s="99">
        <v>6111.65</v>
      </c>
      <c r="I1584" s="99">
        <f t="shared" si="413"/>
        <v>15410.999999999998</v>
      </c>
      <c r="J1584" s="96"/>
      <c r="K1584" s="96"/>
      <c r="L1584" s="153">
        <f t="shared" si="414"/>
        <v>0</v>
      </c>
      <c r="M1584" s="153">
        <f t="shared" si="415"/>
        <v>9299.3499999999985</v>
      </c>
      <c r="N1584" s="153">
        <f t="shared" si="416"/>
        <v>6111.65</v>
      </c>
      <c r="O1584" s="153">
        <f t="shared" si="417"/>
        <v>15410.999999999998</v>
      </c>
      <c r="P1584" s="99"/>
      <c r="Q1584" s="99"/>
      <c r="R1584" s="153">
        <f t="shared" si="418"/>
        <v>0</v>
      </c>
      <c r="S1584" s="119">
        <f t="shared" si="419"/>
        <v>9299.3499999999985</v>
      </c>
      <c r="T1584" s="119">
        <f t="shared" si="420"/>
        <v>6111.65</v>
      </c>
      <c r="U1584" s="154">
        <f t="shared" si="421"/>
        <v>15410.999999999998</v>
      </c>
      <c r="V1584" s="96"/>
    </row>
    <row r="1585" spans="1:22" s="86" customFormat="1" ht="15.75" x14ac:dyDescent="0.25">
      <c r="A1585" s="71">
        <v>2</v>
      </c>
      <c r="B1585" s="284"/>
      <c r="C1585" s="284"/>
      <c r="D1585" s="284"/>
      <c r="E1585" s="284"/>
      <c r="F1585" s="125" t="s">
        <v>1708</v>
      </c>
      <c r="G1585" s="99">
        <v>21777.909999999996</v>
      </c>
      <c r="H1585" s="99">
        <v>5004.0899999999992</v>
      </c>
      <c r="I1585" s="99">
        <f t="shared" si="413"/>
        <v>26781.999999999996</v>
      </c>
      <c r="J1585" s="96"/>
      <c r="K1585" s="96"/>
      <c r="L1585" s="153">
        <f t="shared" si="414"/>
        <v>0</v>
      </c>
      <c r="M1585" s="153">
        <f t="shared" si="415"/>
        <v>21777.909999999996</v>
      </c>
      <c r="N1585" s="153">
        <f t="shared" si="416"/>
        <v>5004.0899999999992</v>
      </c>
      <c r="O1585" s="153">
        <f t="shared" si="417"/>
        <v>26781.999999999996</v>
      </c>
      <c r="P1585" s="99"/>
      <c r="Q1585" s="99"/>
      <c r="R1585" s="153">
        <f t="shared" si="418"/>
        <v>0</v>
      </c>
      <c r="S1585" s="119">
        <f t="shared" si="419"/>
        <v>21777.909999999996</v>
      </c>
      <c r="T1585" s="119">
        <f t="shared" si="420"/>
        <v>5004.0899999999992</v>
      </c>
      <c r="U1585" s="154">
        <f t="shared" si="421"/>
        <v>26781.999999999996</v>
      </c>
      <c r="V1585" s="96"/>
    </row>
    <row r="1586" spans="1:22" s="86" customFormat="1" ht="15.75" x14ac:dyDescent="0.25">
      <c r="A1586" s="71">
        <v>3</v>
      </c>
      <c r="B1586" s="284"/>
      <c r="C1586" s="284"/>
      <c r="D1586" s="284"/>
      <c r="E1586" s="284"/>
      <c r="F1586" s="125" t="s">
        <v>1709</v>
      </c>
      <c r="G1586" s="99">
        <v>12929.58</v>
      </c>
      <c r="H1586" s="99">
        <v>5418.42</v>
      </c>
      <c r="I1586" s="99">
        <f t="shared" si="413"/>
        <v>18348</v>
      </c>
      <c r="J1586" s="96"/>
      <c r="K1586" s="96"/>
      <c r="L1586" s="153">
        <f t="shared" si="414"/>
        <v>0</v>
      </c>
      <c r="M1586" s="153">
        <f t="shared" si="415"/>
        <v>12929.58</v>
      </c>
      <c r="N1586" s="153">
        <f t="shared" si="416"/>
        <v>5418.42</v>
      </c>
      <c r="O1586" s="153">
        <f t="shared" si="417"/>
        <v>18348</v>
      </c>
      <c r="P1586" s="99"/>
      <c r="Q1586" s="99"/>
      <c r="R1586" s="153">
        <f t="shared" si="418"/>
        <v>0</v>
      </c>
      <c r="S1586" s="119">
        <f t="shared" si="419"/>
        <v>12929.58</v>
      </c>
      <c r="T1586" s="119">
        <f t="shared" si="420"/>
        <v>5418.42</v>
      </c>
      <c r="U1586" s="154">
        <f t="shared" si="421"/>
        <v>18348</v>
      </c>
      <c r="V1586" s="96"/>
    </row>
    <row r="1587" spans="1:22" s="86" customFormat="1" ht="15.75" x14ac:dyDescent="0.25">
      <c r="A1587" s="71">
        <v>4</v>
      </c>
      <c r="B1587" s="284" t="s">
        <v>480</v>
      </c>
      <c r="C1587" s="284" t="s">
        <v>482</v>
      </c>
      <c r="D1587" s="284" t="s">
        <v>482</v>
      </c>
      <c r="E1587" s="284"/>
      <c r="F1587" s="125" t="s">
        <v>1710</v>
      </c>
      <c r="G1587" s="99">
        <v>12200.730000000001</v>
      </c>
      <c r="H1587" s="99">
        <v>6885.27</v>
      </c>
      <c r="I1587" s="99">
        <f t="shared" si="413"/>
        <v>19086</v>
      </c>
      <c r="J1587" s="96"/>
      <c r="K1587" s="96"/>
      <c r="L1587" s="153">
        <f t="shared" si="414"/>
        <v>0</v>
      </c>
      <c r="M1587" s="153">
        <f t="shared" si="415"/>
        <v>12200.730000000001</v>
      </c>
      <c r="N1587" s="153">
        <f t="shared" si="416"/>
        <v>6885.27</v>
      </c>
      <c r="O1587" s="153">
        <f t="shared" si="417"/>
        <v>19086</v>
      </c>
      <c r="P1587" s="99"/>
      <c r="Q1587" s="99"/>
      <c r="R1587" s="153">
        <f t="shared" si="418"/>
        <v>0</v>
      </c>
      <c r="S1587" s="119">
        <f t="shared" si="419"/>
        <v>12200.730000000001</v>
      </c>
      <c r="T1587" s="119">
        <f t="shared" si="420"/>
        <v>6885.27</v>
      </c>
      <c r="U1587" s="154">
        <f t="shared" si="421"/>
        <v>19086</v>
      </c>
      <c r="V1587" s="96"/>
    </row>
    <row r="1588" spans="1:22" s="86" customFormat="1" ht="15.75" x14ac:dyDescent="0.25">
      <c r="A1588" s="71">
        <v>5</v>
      </c>
      <c r="B1588" s="284" t="s">
        <v>480</v>
      </c>
      <c r="C1588" s="284" t="s">
        <v>482</v>
      </c>
      <c r="D1588" s="284" t="s">
        <v>482</v>
      </c>
      <c r="E1588" s="284"/>
      <c r="F1588" s="125" t="s">
        <v>1711</v>
      </c>
      <c r="G1588" s="99">
        <v>22548.15</v>
      </c>
      <c r="H1588" s="99">
        <v>5281.85</v>
      </c>
      <c r="I1588" s="99">
        <f t="shared" si="413"/>
        <v>27830</v>
      </c>
      <c r="J1588" s="96"/>
      <c r="K1588" s="96"/>
      <c r="L1588" s="153">
        <f t="shared" si="414"/>
        <v>0</v>
      </c>
      <c r="M1588" s="153">
        <f t="shared" si="415"/>
        <v>22548.15</v>
      </c>
      <c r="N1588" s="153">
        <f t="shared" si="416"/>
        <v>5281.85</v>
      </c>
      <c r="O1588" s="153">
        <f t="shared" si="417"/>
        <v>27830</v>
      </c>
      <c r="P1588" s="99"/>
      <c r="Q1588" s="99"/>
      <c r="R1588" s="153">
        <f t="shared" si="418"/>
        <v>0</v>
      </c>
      <c r="S1588" s="119">
        <f t="shared" si="419"/>
        <v>22548.15</v>
      </c>
      <c r="T1588" s="119">
        <f t="shared" si="420"/>
        <v>5281.85</v>
      </c>
      <c r="U1588" s="154">
        <f t="shared" si="421"/>
        <v>27830</v>
      </c>
      <c r="V1588" s="96"/>
    </row>
    <row r="1589" spans="1:22" s="86" customFormat="1" ht="15.75" x14ac:dyDescent="0.25">
      <c r="A1589" s="71">
        <v>6</v>
      </c>
      <c r="B1589" s="284" t="s">
        <v>480</v>
      </c>
      <c r="C1589" s="284" t="s">
        <v>482</v>
      </c>
      <c r="D1589" s="284" t="s">
        <v>482</v>
      </c>
      <c r="E1589" s="284"/>
      <c r="F1589" s="125" t="s">
        <v>1712</v>
      </c>
      <c r="G1589" s="99">
        <v>23438.140000000003</v>
      </c>
      <c r="H1589" s="99">
        <v>6669.86</v>
      </c>
      <c r="I1589" s="99">
        <f t="shared" si="413"/>
        <v>30108.000000000004</v>
      </c>
      <c r="J1589" s="96"/>
      <c r="K1589" s="96"/>
      <c r="L1589" s="153">
        <f t="shared" si="414"/>
        <v>0</v>
      </c>
      <c r="M1589" s="153">
        <f t="shared" si="415"/>
        <v>23438.140000000003</v>
      </c>
      <c r="N1589" s="153">
        <f t="shared" si="416"/>
        <v>6669.86</v>
      </c>
      <c r="O1589" s="153">
        <f t="shared" si="417"/>
        <v>30108.000000000004</v>
      </c>
      <c r="P1589" s="99"/>
      <c r="Q1589" s="99"/>
      <c r="R1589" s="153">
        <f t="shared" si="418"/>
        <v>0</v>
      </c>
      <c r="S1589" s="119">
        <f t="shared" si="419"/>
        <v>23438.140000000003</v>
      </c>
      <c r="T1589" s="119">
        <f t="shared" si="420"/>
        <v>6669.86</v>
      </c>
      <c r="U1589" s="154">
        <f t="shared" si="421"/>
        <v>30108.000000000004</v>
      </c>
      <c r="V1589" s="96"/>
    </row>
    <row r="1590" spans="1:22" s="86" customFormat="1" ht="15.75" x14ac:dyDescent="0.25">
      <c r="A1590" s="71">
        <v>7</v>
      </c>
      <c r="B1590" s="284" t="s">
        <v>480</v>
      </c>
      <c r="C1590" s="284" t="s">
        <v>482</v>
      </c>
      <c r="D1590" s="284" t="s">
        <v>482</v>
      </c>
      <c r="E1590" s="284"/>
      <c r="F1590" s="125" t="s">
        <v>1713</v>
      </c>
      <c r="G1590" s="99">
        <v>9949.8100000000013</v>
      </c>
      <c r="H1590" s="99">
        <v>5735.1900000000005</v>
      </c>
      <c r="I1590" s="99">
        <f t="shared" si="413"/>
        <v>15685.000000000002</v>
      </c>
      <c r="J1590" s="96"/>
      <c r="K1590" s="96"/>
      <c r="L1590" s="153">
        <f t="shared" si="414"/>
        <v>0</v>
      </c>
      <c r="M1590" s="153">
        <f t="shared" si="415"/>
        <v>9949.8100000000013</v>
      </c>
      <c r="N1590" s="153">
        <f t="shared" si="416"/>
        <v>5735.1900000000005</v>
      </c>
      <c r="O1590" s="153">
        <f t="shared" si="417"/>
        <v>15685.000000000002</v>
      </c>
      <c r="P1590" s="99"/>
      <c r="Q1590" s="99"/>
      <c r="R1590" s="153">
        <f t="shared" si="418"/>
        <v>0</v>
      </c>
      <c r="S1590" s="119">
        <f t="shared" si="419"/>
        <v>9949.8100000000013</v>
      </c>
      <c r="T1590" s="119">
        <f t="shared" si="420"/>
        <v>5735.1900000000005</v>
      </c>
      <c r="U1590" s="154">
        <f t="shared" si="421"/>
        <v>15685.000000000002</v>
      </c>
      <c r="V1590" s="96"/>
    </row>
    <row r="1591" spans="1:22" s="86" customFormat="1" ht="15.75" x14ac:dyDescent="0.25">
      <c r="A1591" s="71">
        <v>8</v>
      </c>
      <c r="B1591" s="284" t="s">
        <v>480</v>
      </c>
      <c r="C1591" s="284" t="s">
        <v>482</v>
      </c>
      <c r="D1591" s="284" t="s">
        <v>482</v>
      </c>
      <c r="E1591" s="284"/>
      <c r="F1591" s="125" t="s">
        <v>1714</v>
      </c>
      <c r="G1591" s="99">
        <v>8119.32</v>
      </c>
      <c r="H1591" s="99">
        <v>4858.68</v>
      </c>
      <c r="I1591" s="99">
        <f t="shared" si="413"/>
        <v>12978</v>
      </c>
      <c r="J1591" s="96"/>
      <c r="K1591" s="96"/>
      <c r="L1591" s="153">
        <f t="shared" si="414"/>
        <v>0</v>
      </c>
      <c r="M1591" s="153">
        <f t="shared" si="415"/>
        <v>8119.32</v>
      </c>
      <c r="N1591" s="153">
        <f t="shared" si="416"/>
        <v>4858.68</v>
      </c>
      <c r="O1591" s="153">
        <f t="shared" si="417"/>
        <v>12978</v>
      </c>
      <c r="P1591" s="99"/>
      <c r="Q1591" s="99"/>
      <c r="R1591" s="153">
        <f t="shared" si="418"/>
        <v>0</v>
      </c>
      <c r="S1591" s="119">
        <f t="shared" si="419"/>
        <v>8119.32</v>
      </c>
      <c r="T1591" s="119">
        <f t="shared" si="420"/>
        <v>4858.68</v>
      </c>
      <c r="U1591" s="154">
        <f t="shared" si="421"/>
        <v>12978</v>
      </c>
      <c r="V1591" s="96"/>
    </row>
    <row r="1592" spans="1:22" s="86" customFormat="1" ht="15.75" x14ac:dyDescent="0.25">
      <c r="A1592" s="71">
        <v>9</v>
      </c>
      <c r="B1592" s="284"/>
      <c r="C1592" s="284"/>
      <c r="D1592" s="284"/>
      <c r="E1592" s="284"/>
      <c r="F1592" s="125" t="s">
        <v>1715</v>
      </c>
      <c r="G1592" s="99">
        <v>22348.529999999995</v>
      </c>
      <c r="H1592" s="99">
        <v>4252.47</v>
      </c>
      <c r="I1592" s="99">
        <f t="shared" si="413"/>
        <v>26600.999999999996</v>
      </c>
      <c r="J1592" s="96"/>
      <c r="K1592" s="96"/>
      <c r="L1592" s="153">
        <f t="shared" si="414"/>
        <v>0</v>
      </c>
      <c r="M1592" s="153">
        <f t="shared" si="415"/>
        <v>22348.529999999995</v>
      </c>
      <c r="N1592" s="153">
        <f t="shared" si="416"/>
        <v>4252.47</v>
      </c>
      <c r="O1592" s="153">
        <f t="shared" si="417"/>
        <v>26600.999999999996</v>
      </c>
      <c r="P1592" s="99"/>
      <c r="Q1592" s="99"/>
      <c r="R1592" s="153">
        <f t="shared" si="418"/>
        <v>0</v>
      </c>
      <c r="S1592" s="119">
        <f t="shared" si="419"/>
        <v>22348.529999999995</v>
      </c>
      <c r="T1592" s="119">
        <f t="shared" si="420"/>
        <v>4252.47</v>
      </c>
      <c r="U1592" s="154">
        <f t="shared" si="421"/>
        <v>26600.999999999996</v>
      </c>
      <c r="V1592" s="96"/>
    </row>
    <row r="1593" spans="1:22" s="86" customFormat="1" ht="15.75" x14ac:dyDescent="0.25">
      <c r="A1593" s="71">
        <v>10</v>
      </c>
      <c r="B1593" s="284" t="s">
        <v>480</v>
      </c>
      <c r="C1593" s="284" t="s">
        <v>482</v>
      </c>
      <c r="D1593" s="284" t="s">
        <v>482</v>
      </c>
      <c r="E1593" s="284"/>
      <c r="F1593" s="125" t="s">
        <v>1716</v>
      </c>
      <c r="G1593" s="99">
        <v>6542.06</v>
      </c>
      <c r="H1593" s="99">
        <v>1811.9399999999998</v>
      </c>
      <c r="I1593" s="99">
        <f t="shared" si="413"/>
        <v>8354</v>
      </c>
      <c r="J1593" s="96"/>
      <c r="K1593" s="96"/>
      <c r="L1593" s="153">
        <f t="shared" si="414"/>
        <v>0</v>
      </c>
      <c r="M1593" s="153">
        <f t="shared" si="415"/>
        <v>6542.06</v>
      </c>
      <c r="N1593" s="153">
        <f t="shared" si="416"/>
        <v>1811.9399999999998</v>
      </c>
      <c r="O1593" s="153">
        <f t="shared" si="417"/>
        <v>8354</v>
      </c>
      <c r="P1593" s="99"/>
      <c r="Q1593" s="99"/>
      <c r="R1593" s="153">
        <f t="shared" si="418"/>
        <v>0</v>
      </c>
      <c r="S1593" s="119">
        <f t="shared" si="419"/>
        <v>6542.06</v>
      </c>
      <c r="T1593" s="119">
        <f t="shared" si="420"/>
        <v>1811.9399999999998</v>
      </c>
      <c r="U1593" s="154">
        <f t="shared" si="421"/>
        <v>8354</v>
      </c>
      <c r="V1593" s="96"/>
    </row>
    <row r="1594" spans="1:22" s="86" customFormat="1" ht="15.75" x14ac:dyDescent="0.25">
      <c r="A1594" s="71">
        <v>11</v>
      </c>
      <c r="B1594" s="284" t="s">
        <v>480</v>
      </c>
      <c r="C1594" s="284" t="s">
        <v>482</v>
      </c>
      <c r="D1594" s="284" t="s">
        <v>482</v>
      </c>
      <c r="E1594" s="284"/>
      <c r="F1594" s="125" t="s">
        <v>1717</v>
      </c>
      <c r="G1594" s="99">
        <v>10283.890000000001</v>
      </c>
      <c r="H1594" s="99">
        <v>6682.1099999999988</v>
      </c>
      <c r="I1594" s="99">
        <f t="shared" si="413"/>
        <v>16966</v>
      </c>
      <c r="J1594" s="96"/>
      <c r="K1594" s="96"/>
      <c r="L1594" s="153">
        <f t="shared" si="414"/>
        <v>0</v>
      </c>
      <c r="M1594" s="153">
        <f t="shared" si="415"/>
        <v>10283.890000000001</v>
      </c>
      <c r="N1594" s="153">
        <f t="shared" si="416"/>
        <v>6682.1099999999988</v>
      </c>
      <c r="O1594" s="153">
        <f t="shared" si="417"/>
        <v>16966</v>
      </c>
      <c r="P1594" s="99"/>
      <c r="Q1594" s="99"/>
      <c r="R1594" s="153">
        <f t="shared" si="418"/>
        <v>0</v>
      </c>
      <c r="S1594" s="119">
        <f t="shared" si="419"/>
        <v>10283.890000000001</v>
      </c>
      <c r="T1594" s="119">
        <f t="shared" si="420"/>
        <v>6682.1099999999988</v>
      </c>
      <c r="U1594" s="154">
        <f t="shared" si="421"/>
        <v>16966</v>
      </c>
      <c r="V1594" s="96"/>
    </row>
    <row r="1595" spans="1:22" s="86" customFormat="1" ht="15.75" x14ac:dyDescent="0.25">
      <c r="A1595" s="71">
        <v>12</v>
      </c>
      <c r="B1595" s="284" t="s">
        <v>480</v>
      </c>
      <c r="C1595" s="284" t="s">
        <v>482</v>
      </c>
      <c r="D1595" s="284" t="s">
        <v>482</v>
      </c>
      <c r="E1595" s="284"/>
      <c r="F1595" s="125" t="s">
        <v>1718</v>
      </c>
      <c r="G1595" s="99">
        <v>12301.449999999999</v>
      </c>
      <c r="H1595" s="99">
        <v>2934.55</v>
      </c>
      <c r="I1595" s="99">
        <f t="shared" si="413"/>
        <v>15236</v>
      </c>
      <c r="J1595" s="96"/>
      <c r="K1595" s="96"/>
      <c r="L1595" s="153">
        <f t="shared" si="414"/>
        <v>0</v>
      </c>
      <c r="M1595" s="153">
        <f t="shared" si="415"/>
        <v>12301.449999999999</v>
      </c>
      <c r="N1595" s="153">
        <f t="shared" si="416"/>
        <v>2934.55</v>
      </c>
      <c r="O1595" s="153">
        <f t="shared" si="417"/>
        <v>15236</v>
      </c>
      <c r="P1595" s="99"/>
      <c r="Q1595" s="99"/>
      <c r="R1595" s="153">
        <f t="shared" si="418"/>
        <v>0</v>
      </c>
      <c r="S1595" s="119">
        <f t="shared" si="419"/>
        <v>12301.449999999999</v>
      </c>
      <c r="T1595" s="119">
        <f t="shared" si="420"/>
        <v>2934.55</v>
      </c>
      <c r="U1595" s="154">
        <f t="shared" si="421"/>
        <v>15236</v>
      </c>
      <c r="V1595" s="96"/>
    </row>
    <row r="1596" spans="1:22" s="86" customFormat="1" ht="15.75" x14ac:dyDescent="0.25">
      <c r="A1596" s="71">
        <v>13</v>
      </c>
      <c r="B1596" s="284" t="s">
        <v>480</v>
      </c>
      <c r="C1596" s="284" t="s">
        <v>482</v>
      </c>
      <c r="D1596" s="284" t="s">
        <v>482</v>
      </c>
      <c r="E1596" s="284"/>
      <c r="F1596" s="125" t="s">
        <v>1719</v>
      </c>
      <c r="G1596" s="99">
        <v>13597.849999999999</v>
      </c>
      <c r="H1596" s="99">
        <v>5530.1500000000005</v>
      </c>
      <c r="I1596" s="99">
        <f t="shared" si="413"/>
        <v>19128</v>
      </c>
      <c r="J1596" s="96"/>
      <c r="K1596" s="96"/>
      <c r="L1596" s="153">
        <f t="shared" si="414"/>
        <v>0</v>
      </c>
      <c r="M1596" s="153">
        <f t="shared" si="415"/>
        <v>13597.849999999999</v>
      </c>
      <c r="N1596" s="153">
        <f t="shared" si="416"/>
        <v>5530.1500000000005</v>
      </c>
      <c r="O1596" s="153">
        <f t="shared" si="417"/>
        <v>19128</v>
      </c>
      <c r="P1596" s="99"/>
      <c r="Q1596" s="99"/>
      <c r="R1596" s="153">
        <f t="shared" si="418"/>
        <v>0</v>
      </c>
      <c r="S1596" s="119">
        <f t="shared" si="419"/>
        <v>13597.849999999999</v>
      </c>
      <c r="T1596" s="119">
        <f t="shared" si="420"/>
        <v>5530.1500000000005</v>
      </c>
      <c r="U1596" s="154">
        <f t="shared" si="421"/>
        <v>19128</v>
      </c>
      <c r="V1596" s="96"/>
    </row>
    <row r="1597" spans="1:22" s="86" customFormat="1" ht="15.75" x14ac:dyDescent="0.25">
      <c r="A1597" s="71">
        <v>14</v>
      </c>
      <c r="B1597" s="284"/>
      <c r="C1597" s="284"/>
      <c r="D1597" s="284"/>
      <c r="E1597" s="284"/>
      <c r="F1597" s="125" t="s">
        <v>1720</v>
      </c>
      <c r="G1597" s="99">
        <v>11063.81</v>
      </c>
      <c r="H1597" s="99">
        <v>4835.1899999999996</v>
      </c>
      <c r="I1597" s="99">
        <f t="shared" si="413"/>
        <v>15899</v>
      </c>
      <c r="J1597" s="96"/>
      <c r="K1597" s="96"/>
      <c r="L1597" s="153">
        <f t="shared" si="414"/>
        <v>0</v>
      </c>
      <c r="M1597" s="153">
        <f t="shared" si="415"/>
        <v>11063.81</v>
      </c>
      <c r="N1597" s="153">
        <f t="shared" si="416"/>
        <v>4835.1899999999996</v>
      </c>
      <c r="O1597" s="153">
        <f t="shared" si="417"/>
        <v>15899</v>
      </c>
      <c r="P1597" s="99"/>
      <c r="Q1597" s="99"/>
      <c r="R1597" s="153">
        <f t="shared" si="418"/>
        <v>0</v>
      </c>
      <c r="S1597" s="119">
        <f t="shared" si="419"/>
        <v>11063.81</v>
      </c>
      <c r="T1597" s="119">
        <f t="shared" si="420"/>
        <v>4835.1899999999996</v>
      </c>
      <c r="U1597" s="154">
        <f t="shared" si="421"/>
        <v>15899</v>
      </c>
      <c r="V1597" s="96"/>
    </row>
    <row r="1598" spans="1:22" s="86" customFormat="1" ht="15.75" x14ac:dyDescent="0.25">
      <c r="A1598" s="71">
        <v>15</v>
      </c>
      <c r="B1598" s="284" t="s">
        <v>480</v>
      </c>
      <c r="C1598" s="284" t="s">
        <v>482</v>
      </c>
      <c r="D1598" s="284" t="s">
        <v>482</v>
      </c>
      <c r="E1598" s="284"/>
      <c r="F1598" s="125" t="s">
        <v>378</v>
      </c>
      <c r="G1598" s="99">
        <v>16766.27</v>
      </c>
      <c r="H1598" s="99">
        <v>4930.7300000000005</v>
      </c>
      <c r="I1598" s="99">
        <f t="shared" si="413"/>
        <v>21697</v>
      </c>
      <c r="J1598" s="96"/>
      <c r="K1598" s="96"/>
      <c r="L1598" s="153">
        <f t="shared" si="414"/>
        <v>0</v>
      </c>
      <c r="M1598" s="153">
        <f t="shared" si="415"/>
        <v>16766.27</v>
      </c>
      <c r="N1598" s="153">
        <f t="shared" si="416"/>
        <v>4930.7300000000005</v>
      </c>
      <c r="O1598" s="153">
        <f t="shared" si="417"/>
        <v>21697</v>
      </c>
      <c r="P1598" s="99"/>
      <c r="Q1598" s="99"/>
      <c r="R1598" s="153">
        <f t="shared" si="418"/>
        <v>0</v>
      </c>
      <c r="S1598" s="119">
        <f t="shared" si="419"/>
        <v>16766.27</v>
      </c>
      <c r="T1598" s="119">
        <f t="shared" si="420"/>
        <v>4930.7300000000005</v>
      </c>
      <c r="U1598" s="154">
        <f t="shared" si="421"/>
        <v>21697</v>
      </c>
      <c r="V1598" s="96"/>
    </row>
    <row r="1599" spans="1:22" s="86" customFormat="1" ht="15.75" x14ac:dyDescent="0.25">
      <c r="A1599" s="71">
        <v>16</v>
      </c>
      <c r="B1599" s="284"/>
      <c r="C1599" s="284"/>
      <c r="D1599" s="284"/>
      <c r="E1599" s="284"/>
      <c r="F1599" s="125" t="s">
        <v>1721</v>
      </c>
      <c r="G1599" s="99">
        <v>19691.87</v>
      </c>
      <c r="H1599" s="99">
        <v>5243.130000000001</v>
      </c>
      <c r="I1599" s="99">
        <f t="shared" si="413"/>
        <v>24935</v>
      </c>
      <c r="J1599" s="96"/>
      <c r="K1599" s="96"/>
      <c r="L1599" s="153">
        <f t="shared" si="414"/>
        <v>0</v>
      </c>
      <c r="M1599" s="153">
        <f t="shared" si="415"/>
        <v>19691.87</v>
      </c>
      <c r="N1599" s="153">
        <f t="shared" si="416"/>
        <v>5243.130000000001</v>
      </c>
      <c r="O1599" s="153">
        <f t="shared" si="417"/>
        <v>24935</v>
      </c>
      <c r="P1599" s="99"/>
      <c r="Q1599" s="99"/>
      <c r="R1599" s="153">
        <f t="shared" si="418"/>
        <v>0</v>
      </c>
      <c r="S1599" s="119">
        <f t="shared" si="419"/>
        <v>19691.87</v>
      </c>
      <c r="T1599" s="119">
        <f t="shared" si="420"/>
        <v>5243.130000000001</v>
      </c>
      <c r="U1599" s="154">
        <f t="shared" si="421"/>
        <v>24935</v>
      </c>
      <c r="V1599" s="96"/>
    </row>
    <row r="1600" spans="1:22" s="86" customFormat="1" ht="15.75" x14ac:dyDescent="0.25">
      <c r="A1600" s="71">
        <v>17</v>
      </c>
      <c r="B1600" s="284" t="s">
        <v>480</v>
      </c>
      <c r="C1600" s="284" t="s">
        <v>482</v>
      </c>
      <c r="D1600" s="284" t="s">
        <v>482</v>
      </c>
      <c r="E1600" s="284"/>
      <c r="F1600" s="125" t="s">
        <v>1722</v>
      </c>
      <c r="G1600" s="99">
        <v>10464.879999999999</v>
      </c>
      <c r="H1600" s="99">
        <v>2542.1200000000003</v>
      </c>
      <c r="I1600" s="99">
        <f t="shared" si="413"/>
        <v>13007</v>
      </c>
      <c r="J1600" s="96"/>
      <c r="K1600" s="96"/>
      <c r="L1600" s="153">
        <f t="shared" si="414"/>
        <v>0</v>
      </c>
      <c r="M1600" s="153">
        <f t="shared" si="415"/>
        <v>10464.879999999999</v>
      </c>
      <c r="N1600" s="153">
        <f t="shared" si="416"/>
        <v>2542.1200000000003</v>
      </c>
      <c r="O1600" s="153">
        <f t="shared" si="417"/>
        <v>13007</v>
      </c>
      <c r="P1600" s="99"/>
      <c r="Q1600" s="99"/>
      <c r="R1600" s="153">
        <f t="shared" si="418"/>
        <v>0</v>
      </c>
      <c r="S1600" s="119">
        <f t="shared" si="419"/>
        <v>10464.879999999999</v>
      </c>
      <c r="T1600" s="119">
        <f t="shared" si="420"/>
        <v>2542.1200000000003</v>
      </c>
      <c r="U1600" s="154">
        <f t="shared" si="421"/>
        <v>13007</v>
      </c>
      <c r="V1600" s="96"/>
    </row>
    <row r="1601" spans="1:22" s="86" customFormat="1" ht="15.75" x14ac:dyDescent="0.25">
      <c r="A1601" s="71">
        <v>18</v>
      </c>
      <c r="B1601" s="284" t="s">
        <v>480</v>
      </c>
      <c r="C1601" s="284" t="s">
        <v>482</v>
      </c>
      <c r="D1601" s="284" t="s">
        <v>482</v>
      </c>
      <c r="E1601" s="284"/>
      <c r="F1601" s="125" t="s">
        <v>1723</v>
      </c>
      <c r="G1601" s="99">
        <v>10642.269999999999</v>
      </c>
      <c r="H1601" s="99">
        <v>1859.7300000000002</v>
      </c>
      <c r="I1601" s="99">
        <f t="shared" si="413"/>
        <v>12501.999999999998</v>
      </c>
      <c r="J1601" s="96"/>
      <c r="K1601" s="96"/>
      <c r="L1601" s="153">
        <f t="shared" si="414"/>
        <v>0</v>
      </c>
      <c r="M1601" s="153">
        <f t="shared" si="415"/>
        <v>10642.269999999999</v>
      </c>
      <c r="N1601" s="153">
        <f t="shared" si="416"/>
        <v>1859.7300000000002</v>
      </c>
      <c r="O1601" s="153">
        <f t="shared" si="417"/>
        <v>12501.999999999998</v>
      </c>
      <c r="P1601" s="99"/>
      <c r="Q1601" s="99"/>
      <c r="R1601" s="153">
        <f t="shared" si="418"/>
        <v>0</v>
      </c>
      <c r="S1601" s="119">
        <f t="shared" si="419"/>
        <v>10642.269999999999</v>
      </c>
      <c r="T1601" s="119">
        <f t="shared" si="420"/>
        <v>1859.7300000000002</v>
      </c>
      <c r="U1601" s="154">
        <f t="shared" si="421"/>
        <v>12501.999999999998</v>
      </c>
      <c r="V1601" s="96"/>
    </row>
    <row r="1602" spans="1:22" s="86" customFormat="1" ht="15.75" x14ac:dyDescent="0.25">
      <c r="A1602" s="71">
        <v>19</v>
      </c>
      <c r="B1602" s="284" t="s">
        <v>480</v>
      </c>
      <c r="C1602" s="284" t="s">
        <v>482</v>
      </c>
      <c r="D1602" s="284" t="s">
        <v>482</v>
      </c>
      <c r="E1602" s="284"/>
      <c r="F1602" s="125" t="s">
        <v>1724</v>
      </c>
      <c r="G1602" s="99">
        <v>8639.5400000000009</v>
      </c>
      <c r="H1602" s="99">
        <v>2024.4599999999998</v>
      </c>
      <c r="I1602" s="99">
        <f t="shared" si="413"/>
        <v>10664</v>
      </c>
      <c r="J1602" s="96"/>
      <c r="K1602" s="96"/>
      <c r="L1602" s="153">
        <f t="shared" si="414"/>
        <v>0</v>
      </c>
      <c r="M1602" s="153">
        <f t="shared" si="415"/>
        <v>8639.5400000000009</v>
      </c>
      <c r="N1602" s="153">
        <f t="shared" si="416"/>
        <v>2024.4599999999998</v>
      </c>
      <c r="O1602" s="153">
        <f t="shared" si="417"/>
        <v>10664</v>
      </c>
      <c r="P1602" s="99"/>
      <c r="Q1602" s="99"/>
      <c r="R1602" s="153">
        <f t="shared" si="418"/>
        <v>0</v>
      </c>
      <c r="S1602" s="119">
        <f t="shared" si="419"/>
        <v>8639.5400000000009</v>
      </c>
      <c r="T1602" s="119">
        <f t="shared" si="420"/>
        <v>2024.4599999999998</v>
      </c>
      <c r="U1602" s="154">
        <f t="shared" si="421"/>
        <v>10664</v>
      </c>
      <c r="V1602" s="96"/>
    </row>
    <row r="1603" spans="1:22" s="86" customFormat="1" ht="15.75" x14ac:dyDescent="0.25">
      <c r="A1603" s="71">
        <v>20</v>
      </c>
      <c r="B1603" s="284" t="s">
        <v>480</v>
      </c>
      <c r="C1603" s="284" t="s">
        <v>482</v>
      </c>
      <c r="D1603" s="284" t="s">
        <v>482</v>
      </c>
      <c r="E1603" s="284"/>
      <c r="F1603" s="125" t="s">
        <v>1725</v>
      </c>
      <c r="G1603" s="99">
        <v>17467.32</v>
      </c>
      <c r="H1603" s="99">
        <v>7472.68</v>
      </c>
      <c r="I1603" s="99">
        <f t="shared" si="413"/>
        <v>24940</v>
      </c>
      <c r="J1603" s="96"/>
      <c r="K1603" s="96"/>
      <c r="L1603" s="153">
        <f t="shared" si="414"/>
        <v>0</v>
      </c>
      <c r="M1603" s="153">
        <f t="shared" si="415"/>
        <v>17467.32</v>
      </c>
      <c r="N1603" s="153">
        <f t="shared" si="416"/>
        <v>7472.68</v>
      </c>
      <c r="O1603" s="153">
        <f t="shared" si="417"/>
        <v>24940</v>
      </c>
      <c r="P1603" s="99"/>
      <c r="Q1603" s="99"/>
      <c r="R1603" s="153">
        <f t="shared" si="418"/>
        <v>0</v>
      </c>
      <c r="S1603" s="119">
        <f t="shared" si="419"/>
        <v>17467.32</v>
      </c>
      <c r="T1603" s="119">
        <f t="shared" si="420"/>
        <v>7472.68</v>
      </c>
      <c r="U1603" s="154">
        <f t="shared" si="421"/>
        <v>24940</v>
      </c>
      <c r="V1603" s="96"/>
    </row>
    <row r="1604" spans="1:22" s="86" customFormat="1" ht="15.75" x14ac:dyDescent="0.25">
      <c r="A1604" s="71">
        <v>21</v>
      </c>
      <c r="B1604" s="284" t="s">
        <v>480</v>
      </c>
      <c r="C1604" s="284" t="s">
        <v>482</v>
      </c>
      <c r="D1604" s="284" t="s">
        <v>482</v>
      </c>
      <c r="E1604" s="284"/>
      <c r="F1604" s="125" t="s">
        <v>1726</v>
      </c>
      <c r="G1604" s="99">
        <v>39961.280000000006</v>
      </c>
      <c r="H1604" s="99">
        <v>12195.720000000001</v>
      </c>
      <c r="I1604" s="99">
        <f t="shared" si="413"/>
        <v>52157.000000000007</v>
      </c>
      <c r="J1604" s="96"/>
      <c r="K1604" s="96"/>
      <c r="L1604" s="153">
        <f t="shared" si="414"/>
        <v>0</v>
      </c>
      <c r="M1604" s="153">
        <f t="shared" si="415"/>
        <v>39961.280000000006</v>
      </c>
      <c r="N1604" s="153">
        <f t="shared" si="416"/>
        <v>12195.720000000001</v>
      </c>
      <c r="O1604" s="153">
        <f t="shared" si="417"/>
        <v>52157.000000000007</v>
      </c>
      <c r="P1604" s="99"/>
      <c r="Q1604" s="99"/>
      <c r="R1604" s="153">
        <f t="shared" si="418"/>
        <v>0</v>
      </c>
      <c r="S1604" s="119">
        <f t="shared" si="419"/>
        <v>39961.280000000006</v>
      </c>
      <c r="T1604" s="119">
        <f t="shared" si="420"/>
        <v>12195.720000000001</v>
      </c>
      <c r="U1604" s="154">
        <f t="shared" si="421"/>
        <v>52157.000000000007</v>
      </c>
      <c r="V1604" s="96"/>
    </row>
    <row r="1605" spans="1:22" s="86" customFormat="1" ht="15.75" x14ac:dyDescent="0.25">
      <c r="A1605" s="71">
        <v>22</v>
      </c>
      <c r="B1605" s="284" t="s">
        <v>480</v>
      </c>
      <c r="C1605" s="284" t="s">
        <v>482</v>
      </c>
      <c r="D1605" s="284" t="s">
        <v>482</v>
      </c>
      <c r="E1605" s="284"/>
      <c r="F1605" s="125" t="s">
        <v>1727</v>
      </c>
      <c r="G1605" s="99">
        <v>48176.869999999995</v>
      </c>
      <c r="H1605" s="99">
        <v>12999.130000000001</v>
      </c>
      <c r="I1605" s="99">
        <f t="shared" si="413"/>
        <v>61176</v>
      </c>
      <c r="J1605" s="96"/>
      <c r="K1605" s="96"/>
      <c r="L1605" s="153">
        <f t="shared" si="414"/>
        <v>0</v>
      </c>
      <c r="M1605" s="153">
        <f t="shared" si="415"/>
        <v>48176.869999999995</v>
      </c>
      <c r="N1605" s="153">
        <f t="shared" si="416"/>
        <v>12999.130000000001</v>
      </c>
      <c r="O1605" s="153">
        <f t="shared" si="417"/>
        <v>61176</v>
      </c>
      <c r="P1605" s="99"/>
      <c r="Q1605" s="99"/>
      <c r="R1605" s="153">
        <f t="shared" si="418"/>
        <v>0</v>
      </c>
      <c r="S1605" s="119">
        <f t="shared" si="419"/>
        <v>48176.869999999995</v>
      </c>
      <c r="T1605" s="119">
        <f t="shared" si="420"/>
        <v>12999.130000000001</v>
      </c>
      <c r="U1605" s="154">
        <f t="shared" si="421"/>
        <v>61176</v>
      </c>
      <c r="V1605" s="96"/>
    </row>
    <row r="1606" spans="1:22" s="86" customFormat="1" ht="15.75" x14ac:dyDescent="0.25">
      <c r="A1606" s="71">
        <v>23</v>
      </c>
      <c r="B1606" s="284"/>
      <c r="C1606" s="284"/>
      <c r="D1606" s="284"/>
      <c r="E1606" s="284"/>
      <c r="F1606" s="125" t="s">
        <v>1728</v>
      </c>
      <c r="G1606" s="99">
        <v>16109.23</v>
      </c>
      <c r="H1606" s="99">
        <v>5194.7699999999995</v>
      </c>
      <c r="I1606" s="99">
        <f t="shared" si="413"/>
        <v>21304</v>
      </c>
      <c r="J1606" s="96"/>
      <c r="K1606" s="96"/>
      <c r="L1606" s="153">
        <f t="shared" si="414"/>
        <v>0</v>
      </c>
      <c r="M1606" s="153">
        <f t="shared" si="415"/>
        <v>16109.23</v>
      </c>
      <c r="N1606" s="153">
        <f t="shared" si="416"/>
        <v>5194.7699999999995</v>
      </c>
      <c r="O1606" s="153">
        <f t="shared" si="417"/>
        <v>21304</v>
      </c>
      <c r="P1606" s="99"/>
      <c r="Q1606" s="99"/>
      <c r="R1606" s="153">
        <f t="shared" si="418"/>
        <v>0</v>
      </c>
      <c r="S1606" s="119">
        <f t="shared" si="419"/>
        <v>16109.23</v>
      </c>
      <c r="T1606" s="119">
        <f t="shared" si="420"/>
        <v>5194.7699999999995</v>
      </c>
      <c r="U1606" s="154">
        <f t="shared" si="421"/>
        <v>21304</v>
      </c>
      <c r="V1606" s="96"/>
    </row>
    <row r="1607" spans="1:22" s="86" customFormat="1" ht="15.75" x14ac:dyDescent="0.25">
      <c r="A1607" s="71">
        <v>24</v>
      </c>
      <c r="B1607" s="284" t="s">
        <v>480</v>
      </c>
      <c r="C1607" s="284" t="s">
        <v>482</v>
      </c>
      <c r="D1607" s="284" t="s">
        <v>482</v>
      </c>
      <c r="E1607" s="284"/>
      <c r="F1607" s="125" t="s">
        <v>1729</v>
      </c>
      <c r="G1607" s="99">
        <v>24887.99</v>
      </c>
      <c r="H1607" s="99">
        <v>8886.01</v>
      </c>
      <c r="I1607" s="99">
        <f t="shared" si="413"/>
        <v>33774</v>
      </c>
      <c r="J1607" s="96"/>
      <c r="K1607" s="96"/>
      <c r="L1607" s="153">
        <f t="shared" si="414"/>
        <v>0</v>
      </c>
      <c r="M1607" s="153">
        <f t="shared" si="415"/>
        <v>24887.99</v>
      </c>
      <c r="N1607" s="153">
        <f t="shared" si="416"/>
        <v>8886.01</v>
      </c>
      <c r="O1607" s="153">
        <f t="shared" si="417"/>
        <v>33774</v>
      </c>
      <c r="P1607" s="99"/>
      <c r="Q1607" s="99"/>
      <c r="R1607" s="153">
        <f t="shared" si="418"/>
        <v>0</v>
      </c>
      <c r="S1607" s="119">
        <f t="shared" si="419"/>
        <v>24887.99</v>
      </c>
      <c r="T1607" s="119">
        <f t="shared" si="420"/>
        <v>8886.01</v>
      </c>
      <c r="U1607" s="154">
        <f t="shared" si="421"/>
        <v>33774</v>
      </c>
      <c r="V1607" s="96"/>
    </row>
    <row r="1608" spans="1:22" s="86" customFormat="1" ht="15.75" x14ac:dyDescent="0.25">
      <c r="A1608" s="71">
        <v>25</v>
      </c>
      <c r="B1608" s="284" t="s">
        <v>480</v>
      </c>
      <c r="C1608" s="284" t="s">
        <v>482</v>
      </c>
      <c r="D1608" s="284" t="s">
        <v>482</v>
      </c>
      <c r="E1608" s="284"/>
      <c r="F1608" s="125" t="s">
        <v>1730</v>
      </c>
      <c r="G1608" s="99">
        <v>8917.8699999999972</v>
      </c>
      <c r="H1608" s="99">
        <v>5159.13</v>
      </c>
      <c r="I1608" s="99">
        <f t="shared" si="413"/>
        <v>14076.999999999996</v>
      </c>
      <c r="J1608" s="96"/>
      <c r="K1608" s="96"/>
      <c r="L1608" s="153">
        <f t="shared" si="414"/>
        <v>0</v>
      </c>
      <c r="M1608" s="153">
        <f t="shared" si="415"/>
        <v>8917.8699999999972</v>
      </c>
      <c r="N1608" s="153">
        <f t="shared" si="416"/>
        <v>5159.13</v>
      </c>
      <c r="O1608" s="153">
        <f t="shared" si="417"/>
        <v>14076.999999999996</v>
      </c>
      <c r="P1608" s="99"/>
      <c r="Q1608" s="99"/>
      <c r="R1608" s="153">
        <f t="shared" si="418"/>
        <v>0</v>
      </c>
      <c r="S1608" s="119">
        <f t="shared" si="419"/>
        <v>8917.8699999999972</v>
      </c>
      <c r="T1608" s="119">
        <f t="shared" si="420"/>
        <v>5159.13</v>
      </c>
      <c r="U1608" s="154">
        <f t="shared" si="421"/>
        <v>14076.999999999996</v>
      </c>
      <c r="V1608" s="96"/>
    </row>
    <row r="1609" spans="1:22" s="86" customFormat="1" ht="15.75" x14ac:dyDescent="0.25">
      <c r="A1609" s="71">
        <v>26</v>
      </c>
      <c r="B1609" s="284" t="s">
        <v>480</v>
      </c>
      <c r="C1609" s="284" t="s">
        <v>482</v>
      </c>
      <c r="D1609" s="284" t="s">
        <v>482</v>
      </c>
      <c r="E1609" s="284"/>
      <c r="F1609" s="125" t="s">
        <v>1731</v>
      </c>
      <c r="G1609" s="99">
        <v>13272.39</v>
      </c>
      <c r="H1609" s="99">
        <v>4313.6100000000006</v>
      </c>
      <c r="I1609" s="99">
        <f t="shared" si="413"/>
        <v>17586</v>
      </c>
      <c r="J1609" s="96"/>
      <c r="K1609" s="96"/>
      <c r="L1609" s="153">
        <f t="shared" si="414"/>
        <v>0</v>
      </c>
      <c r="M1609" s="153">
        <f t="shared" si="415"/>
        <v>13272.39</v>
      </c>
      <c r="N1609" s="153">
        <f t="shared" si="416"/>
        <v>4313.6100000000006</v>
      </c>
      <c r="O1609" s="153">
        <f t="shared" si="417"/>
        <v>17586</v>
      </c>
      <c r="P1609" s="99"/>
      <c r="Q1609" s="99"/>
      <c r="R1609" s="153">
        <f t="shared" si="418"/>
        <v>0</v>
      </c>
      <c r="S1609" s="119">
        <f t="shared" si="419"/>
        <v>13272.39</v>
      </c>
      <c r="T1609" s="119">
        <f t="shared" si="420"/>
        <v>4313.6100000000006</v>
      </c>
      <c r="U1609" s="154">
        <f t="shared" si="421"/>
        <v>17586</v>
      </c>
      <c r="V1609" s="96"/>
    </row>
    <row r="1610" spans="1:22" s="86" customFormat="1" ht="15.75" x14ac:dyDescent="0.25">
      <c r="A1610" s="71">
        <v>27</v>
      </c>
      <c r="B1610" s="284" t="s">
        <v>480</v>
      </c>
      <c r="C1610" s="284" t="s">
        <v>482</v>
      </c>
      <c r="D1610" s="284" t="s">
        <v>482</v>
      </c>
      <c r="E1610" s="284"/>
      <c r="F1610" s="125" t="s">
        <v>1732</v>
      </c>
      <c r="G1610" s="99">
        <v>47115.679999999993</v>
      </c>
      <c r="H1610" s="99">
        <v>11602.32</v>
      </c>
      <c r="I1610" s="99">
        <f t="shared" si="413"/>
        <v>58717.999999999993</v>
      </c>
      <c r="J1610" s="96"/>
      <c r="K1610" s="96"/>
      <c r="L1610" s="153">
        <f t="shared" si="414"/>
        <v>0</v>
      </c>
      <c r="M1610" s="153">
        <f t="shared" si="415"/>
        <v>47115.679999999993</v>
      </c>
      <c r="N1610" s="153">
        <f t="shared" si="416"/>
        <v>11602.32</v>
      </c>
      <c r="O1610" s="153">
        <f t="shared" si="417"/>
        <v>58717.999999999993</v>
      </c>
      <c r="P1610" s="99"/>
      <c r="Q1610" s="99"/>
      <c r="R1610" s="153">
        <f t="shared" si="418"/>
        <v>0</v>
      </c>
      <c r="S1610" s="119">
        <f t="shared" si="419"/>
        <v>47115.679999999993</v>
      </c>
      <c r="T1610" s="119">
        <f t="shared" si="420"/>
        <v>11602.32</v>
      </c>
      <c r="U1610" s="154">
        <f t="shared" si="421"/>
        <v>58717.999999999993</v>
      </c>
      <c r="V1610" s="96"/>
    </row>
    <row r="1611" spans="1:22" s="86" customFormat="1" ht="15.75" x14ac:dyDescent="0.25">
      <c r="A1611" s="71">
        <v>28</v>
      </c>
      <c r="B1611" s="284" t="s">
        <v>480</v>
      </c>
      <c r="C1611" s="284" t="s">
        <v>482</v>
      </c>
      <c r="D1611" s="284" t="s">
        <v>482</v>
      </c>
      <c r="E1611" s="284"/>
      <c r="F1611" s="125" t="s">
        <v>1733</v>
      </c>
      <c r="G1611" s="99">
        <v>9121.2300000000014</v>
      </c>
      <c r="H1611" s="99">
        <v>3903.7700000000004</v>
      </c>
      <c r="I1611" s="99">
        <f t="shared" si="413"/>
        <v>13025.000000000002</v>
      </c>
      <c r="J1611" s="96"/>
      <c r="K1611" s="96"/>
      <c r="L1611" s="153">
        <f t="shared" si="414"/>
        <v>0</v>
      </c>
      <c r="M1611" s="153">
        <f t="shared" si="415"/>
        <v>9121.2300000000014</v>
      </c>
      <c r="N1611" s="153">
        <f t="shared" si="416"/>
        <v>3903.7700000000004</v>
      </c>
      <c r="O1611" s="153">
        <f t="shared" si="417"/>
        <v>13025.000000000002</v>
      </c>
      <c r="P1611" s="99"/>
      <c r="Q1611" s="99"/>
      <c r="R1611" s="153">
        <f t="shared" si="418"/>
        <v>0</v>
      </c>
      <c r="S1611" s="119">
        <f t="shared" si="419"/>
        <v>9121.2300000000014</v>
      </c>
      <c r="T1611" s="119">
        <f t="shared" si="420"/>
        <v>3903.7700000000004</v>
      </c>
      <c r="U1611" s="154">
        <f t="shared" si="421"/>
        <v>13025.000000000002</v>
      </c>
      <c r="V1611" s="96"/>
    </row>
    <row r="1612" spans="1:22" s="86" customFormat="1" ht="15.75" x14ac:dyDescent="0.25">
      <c r="A1612" s="71">
        <v>29</v>
      </c>
      <c r="B1612" s="284" t="s">
        <v>480</v>
      </c>
      <c r="C1612" s="284" t="s">
        <v>482</v>
      </c>
      <c r="D1612" s="284" t="s">
        <v>482</v>
      </c>
      <c r="E1612" s="284"/>
      <c r="F1612" s="125" t="s">
        <v>1734</v>
      </c>
      <c r="G1612" s="99">
        <v>13880.96</v>
      </c>
      <c r="H1612" s="99">
        <v>6064.0400000000009</v>
      </c>
      <c r="I1612" s="99">
        <f t="shared" si="413"/>
        <v>19945</v>
      </c>
      <c r="J1612" s="96"/>
      <c r="K1612" s="96"/>
      <c r="L1612" s="153">
        <f t="shared" si="414"/>
        <v>0</v>
      </c>
      <c r="M1612" s="153">
        <f t="shared" si="415"/>
        <v>13880.96</v>
      </c>
      <c r="N1612" s="153">
        <f t="shared" si="416"/>
        <v>6064.0400000000009</v>
      </c>
      <c r="O1612" s="153">
        <f t="shared" si="417"/>
        <v>19945</v>
      </c>
      <c r="P1612" s="99"/>
      <c r="Q1612" s="99"/>
      <c r="R1612" s="153">
        <f t="shared" si="418"/>
        <v>0</v>
      </c>
      <c r="S1612" s="119">
        <f t="shared" si="419"/>
        <v>13880.96</v>
      </c>
      <c r="T1612" s="119">
        <f t="shared" si="420"/>
        <v>6064.0400000000009</v>
      </c>
      <c r="U1612" s="154">
        <f t="shared" si="421"/>
        <v>19945</v>
      </c>
      <c r="V1612" s="96"/>
    </row>
    <row r="1613" spans="1:22" s="113" customFormat="1" ht="15.75" x14ac:dyDescent="0.25">
      <c r="A1613" s="309" t="s">
        <v>17</v>
      </c>
      <c r="B1613" s="310"/>
      <c r="C1613" s="310"/>
      <c r="D1613" s="310"/>
      <c r="E1613" s="310"/>
      <c r="F1613" s="147">
        <f>A1612</f>
        <v>29</v>
      </c>
      <c r="G1613" s="97">
        <f>SUM(G1584:G1612)</f>
        <v>501516.23</v>
      </c>
      <c r="H1613" s="97">
        <f t="shared" ref="H1613:U1613" si="423">SUM(H1584:H1612)</f>
        <v>166402.77000000002</v>
      </c>
      <c r="I1613" s="97">
        <f t="shared" si="423"/>
        <v>667919</v>
      </c>
      <c r="J1613" s="97">
        <f t="shared" si="423"/>
        <v>0</v>
      </c>
      <c r="K1613" s="97">
        <f t="shared" si="423"/>
        <v>0</v>
      </c>
      <c r="L1613" s="97">
        <f t="shared" si="423"/>
        <v>0</v>
      </c>
      <c r="M1613" s="97">
        <f t="shared" si="423"/>
        <v>501516.23</v>
      </c>
      <c r="N1613" s="97">
        <f t="shared" si="423"/>
        <v>166402.77000000002</v>
      </c>
      <c r="O1613" s="97">
        <f t="shared" si="423"/>
        <v>667919</v>
      </c>
      <c r="P1613" s="97">
        <f t="shared" si="423"/>
        <v>0</v>
      </c>
      <c r="Q1613" s="97">
        <f t="shared" si="423"/>
        <v>0</v>
      </c>
      <c r="R1613" s="97">
        <f t="shared" si="423"/>
        <v>0</v>
      </c>
      <c r="S1613" s="97">
        <f t="shared" si="423"/>
        <v>501516.23</v>
      </c>
      <c r="T1613" s="97">
        <f t="shared" si="423"/>
        <v>166402.77000000002</v>
      </c>
      <c r="U1613" s="97">
        <f t="shared" si="423"/>
        <v>667919</v>
      </c>
      <c r="V1613" s="122"/>
    </row>
    <row r="1614" spans="1:22" s="86" customFormat="1" ht="15.75" x14ac:dyDescent="0.25">
      <c r="A1614" s="71">
        <v>1</v>
      </c>
      <c r="B1614" s="283" t="s">
        <v>1843</v>
      </c>
      <c r="C1614" s="283" t="s">
        <v>1844</v>
      </c>
      <c r="D1614" s="283" t="s">
        <v>1844</v>
      </c>
      <c r="E1614" s="287" t="s">
        <v>5596</v>
      </c>
      <c r="F1614" s="125" t="s">
        <v>1735</v>
      </c>
      <c r="G1614" s="99">
        <v>44045.75</v>
      </c>
      <c r="H1614" s="99">
        <v>16566.25</v>
      </c>
      <c r="I1614" s="99">
        <f t="shared" si="413"/>
        <v>60612</v>
      </c>
      <c r="J1614" s="96"/>
      <c r="K1614" s="96"/>
      <c r="L1614" s="153">
        <f t="shared" si="414"/>
        <v>0</v>
      </c>
      <c r="M1614" s="153">
        <f t="shared" si="415"/>
        <v>44045.75</v>
      </c>
      <c r="N1614" s="153">
        <f t="shared" si="416"/>
        <v>16566.25</v>
      </c>
      <c r="O1614" s="153">
        <f t="shared" si="417"/>
        <v>60612</v>
      </c>
      <c r="P1614" s="99"/>
      <c r="Q1614" s="99"/>
      <c r="R1614" s="153">
        <f t="shared" si="418"/>
        <v>0</v>
      </c>
      <c r="S1614" s="119">
        <f t="shared" si="419"/>
        <v>44045.75</v>
      </c>
      <c r="T1614" s="119">
        <f t="shared" si="420"/>
        <v>16566.25</v>
      </c>
      <c r="U1614" s="154">
        <f t="shared" si="421"/>
        <v>60612</v>
      </c>
      <c r="V1614" s="96"/>
    </row>
    <row r="1615" spans="1:22" s="86" customFormat="1" ht="15.75" x14ac:dyDescent="0.25">
      <c r="A1615" s="71">
        <v>2</v>
      </c>
      <c r="B1615" s="284" t="s">
        <v>480</v>
      </c>
      <c r="C1615" s="284" t="s">
        <v>482</v>
      </c>
      <c r="D1615" s="284"/>
      <c r="E1615" s="288"/>
      <c r="F1615" s="125" t="s">
        <v>1736</v>
      </c>
      <c r="G1615" s="99">
        <v>8633.86</v>
      </c>
      <c r="H1615" s="99">
        <v>5875.14</v>
      </c>
      <c r="I1615" s="99">
        <f t="shared" si="413"/>
        <v>14509</v>
      </c>
      <c r="J1615" s="96"/>
      <c r="K1615" s="96"/>
      <c r="L1615" s="153">
        <f t="shared" si="414"/>
        <v>0</v>
      </c>
      <c r="M1615" s="153">
        <f t="shared" si="415"/>
        <v>8633.86</v>
      </c>
      <c r="N1615" s="153">
        <f t="shared" si="416"/>
        <v>5875.14</v>
      </c>
      <c r="O1615" s="153">
        <f t="shared" si="417"/>
        <v>14509</v>
      </c>
      <c r="P1615" s="99"/>
      <c r="Q1615" s="99"/>
      <c r="R1615" s="153">
        <f t="shared" si="418"/>
        <v>0</v>
      </c>
      <c r="S1615" s="119">
        <f t="shared" si="419"/>
        <v>8633.86</v>
      </c>
      <c r="T1615" s="119">
        <f t="shared" si="420"/>
        <v>5875.14</v>
      </c>
      <c r="U1615" s="154">
        <f t="shared" si="421"/>
        <v>14509</v>
      </c>
      <c r="V1615" s="96"/>
    </row>
    <row r="1616" spans="1:22" s="86" customFormat="1" ht="15.75" x14ac:dyDescent="0.25">
      <c r="A1616" s="71">
        <v>3</v>
      </c>
      <c r="B1616" s="284" t="s">
        <v>480</v>
      </c>
      <c r="C1616" s="284" t="s">
        <v>482</v>
      </c>
      <c r="D1616" s="284"/>
      <c r="E1616" s="288"/>
      <c r="F1616" s="125" t="s">
        <v>1737</v>
      </c>
      <c r="G1616" s="99">
        <v>29916.050000000003</v>
      </c>
      <c r="H1616" s="99">
        <v>274.95</v>
      </c>
      <c r="I1616" s="99">
        <f t="shared" si="413"/>
        <v>30191.000000000004</v>
      </c>
      <c r="J1616" s="96"/>
      <c r="K1616" s="96"/>
      <c r="L1616" s="153">
        <f t="shared" si="414"/>
        <v>0</v>
      </c>
      <c r="M1616" s="153">
        <f t="shared" si="415"/>
        <v>29916.050000000003</v>
      </c>
      <c r="N1616" s="153">
        <f t="shared" si="416"/>
        <v>274.95</v>
      </c>
      <c r="O1616" s="153">
        <f t="shared" si="417"/>
        <v>30191.000000000004</v>
      </c>
      <c r="P1616" s="99"/>
      <c r="Q1616" s="99"/>
      <c r="R1616" s="153">
        <f t="shared" si="418"/>
        <v>0</v>
      </c>
      <c r="S1616" s="119">
        <f t="shared" si="419"/>
        <v>29916.050000000003</v>
      </c>
      <c r="T1616" s="119">
        <f t="shared" si="420"/>
        <v>274.95</v>
      </c>
      <c r="U1616" s="154">
        <f t="shared" si="421"/>
        <v>30191.000000000004</v>
      </c>
      <c r="V1616" s="96"/>
    </row>
    <row r="1617" spans="1:22" s="86" customFormat="1" ht="15.75" x14ac:dyDescent="0.25">
      <c r="A1617" s="71">
        <v>4</v>
      </c>
      <c r="B1617" s="284"/>
      <c r="C1617" s="284"/>
      <c r="D1617" s="284"/>
      <c r="E1617" s="288"/>
      <c r="F1617" s="125" t="s">
        <v>1738</v>
      </c>
      <c r="G1617" s="99">
        <v>6677.57</v>
      </c>
      <c r="H1617" s="99">
        <v>4032.43</v>
      </c>
      <c r="I1617" s="99">
        <f t="shared" si="413"/>
        <v>10710</v>
      </c>
      <c r="J1617" s="96"/>
      <c r="K1617" s="96"/>
      <c r="L1617" s="153">
        <f t="shared" si="414"/>
        <v>0</v>
      </c>
      <c r="M1617" s="153">
        <f t="shared" si="415"/>
        <v>6677.57</v>
      </c>
      <c r="N1617" s="153">
        <f t="shared" si="416"/>
        <v>4032.43</v>
      </c>
      <c r="O1617" s="153">
        <f t="shared" si="417"/>
        <v>10710</v>
      </c>
      <c r="P1617" s="99"/>
      <c r="Q1617" s="99"/>
      <c r="R1617" s="153">
        <f t="shared" si="418"/>
        <v>0</v>
      </c>
      <c r="S1617" s="119">
        <f t="shared" si="419"/>
        <v>6677.57</v>
      </c>
      <c r="T1617" s="119">
        <f t="shared" si="420"/>
        <v>4032.43</v>
      </c>
      <c r="U1617" s="154">
        <f t="shared" si="421"/>
        <v>10710</v>
      </c>
      <c r="V1617" s="96"/>
    </row>
    <row r="1618" spans="1:22" s="86" customFormat="1" ht="15.75" x14ac:dyDescent="0.25">
      <c r="A1618" s="71">
        <v>5</v>
      </c>
      <c r="B1618" s="284" t="s">
        <v>480</v>
      </c>
      <c r="C1618" s="284" t="s">
        <v>482</v>
      </c>
      <c r="D1618" s="284"/>
      <c r="E1618" s="288"/>
      <c r="F1618" s="125" t="s">
        <v>1739</v>
      </c>
      <c r="G1618" s="99">
        <v>15807.55</v>
      </c>
      <c r="H1618" s="99">
        <v>6884.45</v>
      </c>
      <c r="I1618" s="99">
        <f t="shared" si="413"/>
        <v>22692</v>
      </c>
      <c r="J1618" s="96"/>
      <c r="K1618" s="96"/>
      <c r="L1618" s="153">
        <f t="shared" si="414"/>
        <v>0</v>
      </c>
      <c r="M1618" s="153">
        <f t="shared" si="415"/>
        <v>15807.55</v>
      </c>
      <c r="N1618" s="153">
        <f t="shared" si="416"/>
        <v>6884.45</v>
      </c>
      <c r="O1618" s="153">
        <f t="shared" si="417"/>
        <v>22692</v>
      </c>
      <c r="P1618" s="99"/>
      <c r="Q1618" s="99"/>
      <c r="R1618" s="153">
        <f t="shared" si="418"/>
        <v>0</v>
      </c>
      <c r="S1618" s="119">
        <f t="shared" si="419"/>
        <v>15807.55</v>
      </c>
      <c r="T1618" s="119">
        <f t="shared" si="420"/>
        <v>6884.45</v>
      </c>
      <c r="U1618" s="154">
        <f t="shared" si="421"/>
        <v>22692</v>
      </c>
      <c r="V1618" s="96"/>
    </row>
    <row r="1619" spans="1:22" s="86" customFormat="1" ht="15.75" x14ac:dyDescent="0.25">
      <c r="A1619" s="71">
        <v>6</v>
      </c>
      <c r="B1619" s="284" t="s">
        <v>480</v>
      </c>
      <c r="C1619" s="284" t="s">
        <v>482</v>
      </c>
      <c r="D1619" s="284"/>
      <c r="E1619" s="288"/>
      <c r="F1619" s="125" t="s">
        <v>1740</v>
      </c>
      <c r="G1619" s="99">
        <v>12672.779999999999</v>
      </c>
      <c r="H1619" s="99">
        <v>6244.2200000000012</v>
      </c>
      <c r="I1619" s="99">
        <f t="shared" si="413"/>
        <v>18917</v>
      </c>
      <c r="J1619" s="96"/>
      <c r="K1619" s="96"/>
      <c r="L1619" s="153">
        <f t="shared" si="414"/>
        <v>0</v>
      </c>
      <c r="M1619" s="153">
        <f t="shared" si="415"/>
        <v>12672.779999999999</v>
      </c>
      <c r="N1619" s="153">
        <f t="shared" si="416"/>
        <v>6244.2200000000012</v>
      </c>
      <c r="O1619" s="153">
        <f t="shared" si="417"/>
        <v>18917</v>
      </c>
      <c r="P1619" s="99"/>
      <c r="Q1619" s="99"/>
      <c r="R1619" s="153">
        <f t="shared" si="418"/>
        <v>0</v>
      </c>
      <c r="S1619" s="119">
        <f t="shared" si="419"/>
        <v>12672.779999999999</v>
      </c>
      <c r="T1619" s="119">
        <f t="shared" si="420"/>
        <v>6244.2200000000012</v>
      </c>
      <c r="U1619" s="154">
        <f t="shared" si="421"/>
        <v>18917</v>
      </c>
      <c r="V1619" s="96"/>
    </row>
    <row r="1620" spans="1:22" s="86" customFormat="1" ht="15.75" x14ac:dyDescent="0.25">
      <c r="A1620" s="71">
        <v>7</v>
      </c>
      <c r="B1620" s="284" t="s">
        <v>480</v>
      </c>
      <c r="C1620" s="284" t="s">
        <v>482</v>
      </c>
      <c r="D1620" s="284"/>
      <c r="E1620" s="288"/>
      <c r="F1620" s="125" t="s">
        <v>1741</v>
      </c>
      <c r="G1620" s="99">
        <v>16957.8</v>
      </c>
      <c r="H1620" s="99">
        <v>12270.2</v>
      </c>
      <c r="I1620" s="99">
        <f t="shared" si="413"/>
        <v>29228</v>
      </c>
      <c r="J1620" s="96"/>
      <c r="K1620" s="96"/>
      <c r="L1620" s="153">
        <f t="shared" si="414"/>
        <v>0</v>
      </c>
      <c r="M1620" s="153">
        <f t="shared" si="415"/>
        <v>16957.8</v>
      </c>
      <c r="N1620" s="153">
        <f t="shared" si="416"/>
        <v>12270.2</v>
      </c>
      <c r="O1620" s="153">
        <f t="shared" si="417"/>
        <v>29228</v>
      </c>
      <c r="P1620" s="99"/>
      <c r="Q1620" s="99"/>
      <c r="R1620" s="153">
        <f t="shared" si="418"/>
        <v>0</v>
      </c>
      <c r="S1620" s="119">
        <f t="shared" si="419"/>
        <v>16957.8</v>
      </c>
      <c r="T1620" s="119">
        <f t="shared" si="420"/>
        <v>12270.2</v>
      </c>
      <c r="U1620" s="154">
        <f t="shared" si="421"/>
        <v>29228</v>
      </c>
      <c r="V1620" s="96"/>
    </row>
    <row r="1621" spans="1:22" s="86" customFormat="1" ht="15.75" x14ac:dyDescent="0.25">
      <c r="A1621" s="71">
        <v>8</v>
      </c>
      <c r="B1621" s="284" t="s">
        <v>480</v>
      </c>
      <c r="C1621" s="284" t="s">
        <v>482</v>
      </c>
      <c r="D1621" s="284"/>
      <c r="E1621" s="288"/>
      <c r="F1621" s="125" t="s">
        <v>1742</v>
      </c>
      <c r="G1621" s="99">
        <v>25937.990000000005</v>
      </c>
      <c r="H1621" s="99">
        <v>12293.01</v>
      </c>
      <c r="I1621" s="99">
        <f t="shared" si="413"/>
        <v>38231.000000000007</v>
      </c>
      <c r="J1621" s="96"/>
      <c r="K1621" s="96"/>
      <c r="L1621" s="153">
        <f t="shared" si="414"/>
        <v>0</v>
      </c>
      <c r="M1621" s="153">
        <f t="shared" si="415"/>
        <v>25937.990000000005</v>
      </c>
      <c r="N1621" s="153">
        <f t="shared" si="416"/>
        <v>12293.01</v>
      </c>
      <c r="O1621" s="153">
        <f t="shared" si="417"/>
        <v>38231.000000000007</v>
      </c>
      <c r="P1621" s="99"/>
      <c r="Q1621" s="99"/>
      <c r="R1621" s="153">
        <f t="shared" si="418"/>
        <v>0</v>
      </c>
      <c r="S1621" s="119">
        <f t="shared" si="419"/>
        <v>25937.990000000005</v>
      </c>
      <c r="T1621" s="119">
        <f t="shared" si="420"/>
        <v>12293.01</v>
      </c>
      <c r="U1621" s="154">
        <f t="shared" si="421"/>
        <v>38231.000000000007</v>
      </c>
      <c r="V1621" s="96"/>
    </row>
    <row r="1622" spans="1:22" s="86" customFormat="1" ht="15.75" x14ac:dyDescent="0.25">
      <c r="A1622" s="71">
        <v>9</v>
      </c>
      <c r="B1622" s="284"/>
      <c r="C1622" s="284"/>
      <c r="D1622" s="284"/>
      <c r="E1622" s="288"/>
      <c r="F1622" s="125" t="s">
        <v>1743</v>
      </c>
      <c r="G1622" s="99">
        <v>24113.63</v>
      </c>
      <c r="H1622" s="99">
        <v>5207.37</v>
      </c>
      <c r="I1622" s="99">
        <f t="shared" si="413"/>
        <v>29321</v>
      </c>
      <c r="J1622" s="96"/>
      <c r="K1622" s="96"/>
      <c r="L1622" s="153">
        <f t="shared" si="414"/>
        <v>0</v>
      </c>
      <c r="M1622" s="153">
        <f t="shared" si="415"/>
        <v>24113.63</v>
      </c>
      <c r="N1622" s="153">
        <f t="shared" si="416"/>
        <v>5207.37</v>
      </c>
      <c r="O1622" s="153">
        <f t="shared" si="417"/>
        <v>29321</v>
      </c>
      <c r="P1622" s="99"/>
      <c r="Q1622" s="99"/>
      <c r="R1622" s="153">
        <f t="shared" si="418"/>
        <v>0</v>
      </c>
      <c r="S1622" s="119">
        <f t="shared" si="419"/>
        <v>24113.63</v>
      </c>
      <c r="T1622" s="119">
        <f t="shared" si="420"/>
        <v>5207.37</v>
      </c>
      <c r="U1622" s="154">
        <f t="shared" si="421"/>
        <v>29321</v>
      </c>
      <c r="V1622" s="96"/>
    </row>
    <row r="1623" spans="1:22" s="86" customFormat="1" ht="15.75" x14ac:dyDescent="0.25">
      <c r="A1623" s="71">
        <v>10</v>
      </c>
      <c r="B1623" s="284"/>
      <c r="C1623" s="284"/>
      <c r="D1623" s="284"/>
      <c r="E1623" s="288"/>
      <c r="F1623" s="125" t="s">
        <v>1744</v>
      </c>
      <c r="G1623" s="99">
        <v>29443.25</v>
      </c>
      <c r="H1623" s="99">
        <v>8420.75</v>
      </c>
      <c r="I1623" s="99">
        <f t="shared" si="413"/>
        <v>37864</v>
      </c>
      <c r="J1623" s="96"/>
      <c r="K1623" s="96"/>
      <c r="L1623" s="153">
        <f t="shared" si="414"/>
        <v>0</v>
      </c>
      <c r="M1623" s="153">
        <f t="shared" si="415"/>
        <v>29443.25</v>
      </c>
      <c r="N1623" s="153">
        <f t="shared" si="416"/>
        <v>8420.75</v>
      </c>
      <c r="O1623" s="153">
        <f t="shared" si="417"/>
        <v>37864</v>
      </c>
      <c r="P1623" s="99"/>
      <c r="Q1623" s="99"/>
      <c r="R1623" s="153">
        <f t="shared" si="418"/>
        <v>0</v>
      </c>
      <c r="S1623" s="119">
        <f t="shared" si="419"/>
        <v>29443.25</v>
      </c>
      <c r="T1623" s="119">
        <f t="shared" si="420"/>
        <v>8420.75</v>
      </c>
      <c r="U1623" s="154">
        <f t="shared" si="421"/>
        <v>37864</v>
      </c>
      <c r="V1623" s="96"/>
    </row>
    <row r="1624" spans="1:22" s="86" customFormat="1" ht="15.75" x14ac:dyDescent="0.25">
      <c r="A1624" s="71">
        <v>11</v>
      </c>
      <c r="B1624" s="284" t="s">
        <v>480</v>
      </c>
      <c r="C1624" s="284" t="s">
        <v>482</v>
      </c>
      <c r="D1624" s="284"/>
      <c r="E1624" s="288"/>
      <c r="F1624" s="125" t="s">
        <v>1745</v>
      </c>
      <c r="G1624" s="99">
        <v>19401.7</v>
      </c>
      <c r="H1624" s="99">
        <v>6610.2999999999993</v>
      </c>
      <c r="I1624" s="99">
        <f t="shared" si="413"/>
        <v>26012</v>
      </c>
      <c r="J1624" s="96"/>
      <c r="K1624" s="96"/>
      <c r="L1624" s="153">
        <f t="shared" si="414"/>
        <v>0</v>
      </c>
      <c r="M1624" s="153">
        <f t="shared" si="415"/>
        <v>19401.7</v>
      </c>
      <c r="N1624" s="153">
        <f t="shared" si="416"/>
        <v>6610.2999999999993</v>
      </c>
      <c r="O1624" s="153">
        <f t="shared" si="417"/>
        <v>26012</v>
      </c>
      <c r="P1624" s="99"/>
      <c r="Q1624" s="99"/>
      <c r="R1624" s="153">
        <f t="shared" si="418"/>
        <v>0</v>
      </c>
      <c r="S1624" s="119">
        <f t="shared" si="419"/>
        <v>19401.7</v>
      </c>
      <c r="T1624" s="119">
        <f t="shared" si="420"/>
        <v>6610.2999999999993</v>
      </c>
      <c r="U1624" s="154">
        <f t="shared" si="421"/>
        <v>26012</v>
      </c>
      <c r="V1624" s="96"/>
    </row>
    <row r="1625" spans="1:22" s="86" customFormat="1" ht="15.75" x14ac:dyDescent="0.25">
      <c r="A1625" s="71">
        <v>12</v>
      </c>
      <c r="B1625" s="284" t="s">
        <v>480</v>
      </c>
      <c r="C1625" s="284" t="s">
        <v>482</v>
      </c>
      <c r="D1625" s="284"/>
      <c r="E1625" s="288"/>
      <c r="F1625" s="125" t="s">
        <v>1746</v>
      </c>
      <c r="G1625" s="99">
        <v>56089.770000000004</v>
      </c>
      <c r="H1625" s="99">
        <v>7745.23</v>
      </c>
      <c r="I1625" s="99">
        <f t="shared" si="413"/>
        <v>63835</v>
      </c>
      <c r="J1625" s="96"/>
      <c r="K1625" s="96"/>
      <c r="L1625" s="153">
        <f t="shared" si="414"/>
        <v>0</v>
      </c>
      <c r="M1625" s="153">
        <f t="shared" si="415"/>
        <v>56089.770000000004</v>
      </c>
      <c r="N1625" s="153">
        <f t="shared" si="416"/>
        <v>7745.23</v>
      </c>
      <c r="O1625" s="153">
        <f t="shared" si="417"/>
        <v>63835</v>
      </c>
      <c r="P1625" s="99"/>
      <c r="Q1625" s="99"/>
      <c r="R1625" s="153">
        <f t="shared" si="418"/>
        <v>0</v>
      </c>
      <c r="S1625" s="119">
        <f t="shared" si="419"/>
        <v>56089.770000000004</v>
      </c>
      <c r="T1625" s="119">
        <f t="shared" si="420"/>
        <v>7745.23</v>
      </c>
      <c r="U1625" s="154">
        <f t="shared" si="421"/>
        <v>63835</v>
      </c>
      <c r="V1625" s="96"/>
    </row>
    <row r="1626" spans="1:22" s="86" customFormat="1" ht="15.75" x14ac:dyDescent="0.25">
      <c r="A1626" s="71">
        <v>13</v>
      </c>
      <c r="B1626" s="284" t="s">
        <v>480</v>
      </c>
      <c r="C1626" s="284" t="s">
        <v>482</v>
      </c>
      <c r="D1626" s="284"/>
      <c r="E1626" s="288"/>
      <c r="F1626" s="125" t="s">
        <v>1747</v>
      </c>
      <c r="G1626" s="99">
        <v>38547.769999999997</v>
      </c>
      <c r="H1626" s="99">
        <v>12617.230000000001</v>
      </c>
      <c r="I1626" s="99">
        <f t="shared" si="413"/>
        <v>51165</v>
      </c>
      <c r="J1626" s="96"/>
      <c r="K1626" s="96"/>
      <c r="L1626" s="153">
        <f t="shared" si="414"/>
        <v>0</v>
      </c>
      <c r="M1626" s="153">
        <f t="shared" si="415"/>
        <v>38547.769999999997</v>
      </c>
      <c r="N1626" s="153">
        <f t="shared" si="416"/>
        <v>12617.230000000001</v>
      </c>
      <c r="O1626" s="153">
        <f t="shared" si="417"/>
        <v>51165</v>
      </c>
      <c r="P1626" s="99"/>
      <c r="Q1626" s="99"/>
      <c r="R1626" s="153">
        <f t="shared" si="418"/>
        <v>0</v>
      </c>
      <c r="S1626" s="119">
        <f t="shared" si="419"/>
        <v>38547.769999999997</v>
      </c>
      <c r="T1626" s="119">
        <f t="shared" si="420"/>
        <v>12617.230000000001</v>
      </c>
      <c r="U1626" s="154">
        <f t="shared" si="421"/>
        <v>51165</v>
      </c>
      <c r="V1626" s="96"/>
    </row>
    <row r="1627" spans="1:22" s="86" customFormat="1" ht="15.75" x14ac:dyDescent="0.25">
      <c r="A1627" s="71">
        <v>14</v>
      </c>
      <c r="B1627" s="284"/>
      <c r="C1627" s="284"/>
      <c r="D1627" s="284"/>
      <c r="E1627" s="288"/>
      <c r="F1627" s="125" t="s">
        <v>1748</v>
      </c>
      <c r="G1627" s="99">
        <v>52506.150000000009</v>
      </c>
      <c r="H1627" s="99">
        <v>17686.849999999999</v>
      </c>
      <c r="I1627" s="99">
        <f t="shared" si="413"/>
        <v>70193</v>
      </c>
      <c r="J1627" s="96"/>
      <c r="K1627" s="96"/>
      <c r="L1627" s="153">
        <f t="shared" si="414"/>
        <v>0</v>
      </c>
      <c r="M1627" s="153">
        <f t="shared" si="415"/>
        <v>52506.150000000009</v>
      </c>
      <c r="N1627" s="153">
        <f t="shared" si="416"/>
        <v>17686.849999999999</v>
      </c>
      <c r="O1627" s="153">
        <f t="shared" si="417"/>
        <v>70193</v>
      </c>
      <c r="P1627" s="99"/>
      <c r="Q1627" s="99"/>
      <c r="R1627" s="153">
        <f t="shared" si="418"/>
        <v>0</v>
      </c>
      <c r="S1627" s="119">
        <f t="shared" si="419"/>
        <v>52506.150000000009</v>
      </c>
      <c r="T1627" s="119">
        <f t="shared" si="420"/>
        <v>17686.849999999999</v>
      </c>
      <c r="U1627" s="154">
        <f t="shared" si="421"/>
        <v>70193</v>
      </c>
      <c r="V1627" s="96"/>
    </row>
    <row r="1628" spans="1:22" s="86" customFormat="1" ht="15.75" x14ac:dyDescent="0.25">
      <c r="A1628" s="71">
        <v>15</v>
      </c>
      <c r="B1628" s="284"/>
      <c r="C1628" s="284"/>
      <c r="D1628" s="284"/>
      <c r="E1628" s="288"/>
      <c r="F1628" s="125" t="s">
        <v>1749</v>
      </c>
      <c r="G1628" s="99">
        <v>21833.56</v>
      </c>
      <c r="H1628" s="99">
        <v>11274.44</v>
      </c>
      <c r="I1628" s="99">
        <f t="shared" si="413"/>
        <v>33108</v>
      </c>
      <c r="J1628" s="96"/>
      <c r="K1628" s="96"/>
      <c r="L1628" s="153">
        <f t="shared" si="414"/>
        <v>0</v>
      </c>
      <c r="M1628" s="153">
        <f t="shared" si="415"/>
        <v>21833.56</v>
      </c>
      <c r="N1628" s="153">
        <f t="shared" si="416"/>
        <v>11274.44</v>
      </c>
      <c r="O1628" s="153">
        <f t="shared" si="417"/>
        <v>33108</v>
      </c>
      <c r="P1628" s="99"/>
      <c r="Q1628" s="99"/>
      <c r="R1628" s="153">
        <f t="shared" si="418"/>
        <v>0</v>
      </c>
      <c r="S1628" s="119">
        <f t="shared" si="419"/>
        <v>21833.56</v>
      </c>
      <c r="T1628" s="119">
        <f t="shared" si="420"/>
        <v>11274.44</v>
      </c>
      <c r="U1628" s="154">
        <f t="shared" si="421"/>
        <v>33108</v>
      </c>
      <c r="V1628" s="96"/>
    </row>
    <row r="1629" spans="1:22" s="86" customFormat="1" ht="15.75" x14ac:dyDescent="0.25">
      <c r="A1629" s="71">
        <v>16</v>
      </c>
      <c r="B1629" s="284"/>
      <c r="C1629" s="284"/>
      <c r="D1629" s="284"/>
      <c r="E1629" s="288"/>
      <c r="F1629" s="125" t="s">
        <v>1750</v>
      </c>
      <c r="G1629" s="99">
        <v>10799.21</v>
      </c>
      <c r="H1629" s="99">
        <v>6801.79</v>
      </c>
      <c r="I1629" s="99">
        <f t="shared" si="413"/>
        <v>17601</v>
      </c>
      <c r="J1629" s="96"/>
      <c r="K1629" s="96"/>
      <c r="L1629" s="153">
        <f t="shared" si="414"/>
        <v>0</v>
      </c>
      <c r="M1629" s="153">
        <f t="shared" si="415"/>
        <v>10799.21</v>
      </c>
      <c r="N1629" s="153">
        <f t="shared" si="416"/>
        <v>6801.79</v>
      </c>
      <c r="O1629" s="153">
        <f t="shared" si="417"/>
        <v>17601</v>
      </c>
      <c r="P1629" s="99"/>
      <c r="Q1629" s="99"/>
      <c r="R1629" s="153">
        <f t="shared" si="418"/>
        <v>0</v>
      </c>
      <c r="S1629" s="119">
        <f t="shared" si="419"/>
        <v>10799.21</v>
      </c>
      <c r="T1629" s="119">
        <f t="shared" si="420"/>
        <v>6801.79</v>
      </c>
      <c r="U1629" s="154">
        <f t="shared" si="421"/>
        <v>17601</v>
      </c>
      <c r="V1629" s="96"/>
    </row>
    <row r="1630" spans="1:22" s="86" customFormat="1" ht="15.75" x14ac:dyDescent="0.25">
      <c r="A1630" s="71">
        <v>17</v>
      </c>
      <c r="B1630" s="284" t="s">
        <v>480</v>
      </c>
      <c r="C1630" s="284" t="s">
        <v>482</v>
      </c>
      <c r="D1630" s="284"/>
      <c r="E1630" s="288"/>
      <c r="F1630" s="125" t="s">
        <v>1751</v>
      </c>
      <c r="G1630" s="99">
        <v>24337.55</v>
      </c>
      <c r="H1630" s="99">
        <v>8800.4500000000007</v>
      </c>
      <c r="I1630" s="99">
        <f t="shared" si="413"/>
        <v>33138</v>
      </c>
      <c r="J1630" s="96"/>
      <c r="K1630" s="96"/>
      <c r="L1630" s="153">
        <f t="shared" si="414"/>
        <v>0</v>
      </c>
      <c r="M1630" s="153">
        <f t="shared" si="415"/>
        <v>24337.55</v>
      </c>
      <c r="N1630" s="153">
        <f t="shared" si="416"/>
        <v>8800.4500000000007</v>
      </c>
      <c r="O1630" s="153">
        <f t="shared" si="417"/>
        <v>33138</v>
      </c>
      <c r="P1630" s="99"/>
      <c r="Q1630" s="99"/>
      <c r="R1630" s="153">
        <f t="shared" si="418"/>
        <v>0</v>
      </c>
      <c r="S1630" s="119">
        <f t="shared" si="419"/>
        <v>24337.55</v>
      </c>
      <c r="T1630" s="119">
        <f t="shared" si="420"/>
        <v>8800.4500000000007</v>
      </c>
      <c r="U1630" s="154">
        <f t="shared" si="421"/>
        <v>33138</v>
      </c>
      <c r="V1630" s="96"/>
    </row>
    <row r="1631" spans="1:22" s="86" customFormat="1" ht="15.75" x14ac:dyDescent="0.25">
      <c r="A1631" s="71">
        <v>18</v>
      </c>
      <c r="B1631" s="284" t="s">
        <v>480</v>
      </c>
      <c r="C1631" s="284" t="s">
        <v>482</v>
      </c>
      <c r="D1631" s="284"/>
      <c r="E1631" s="288"/>
      <c r="F1631" s="125" t="s">
        <v>1752</v>
      </c>
      <c r="G1631" s="99">
        <v>50801.62000000001</v>
      </c>
      <c r="H1631" s="99">
        <v>13261.38</v>
      </c>
      <c r="I1631" s="99">
        <f t="shared" si="413"/>
        <v>64063.000000000007</v>
      </c>
      <c r="J1631" s="96"/>
      <c r="K1631" s="96"/>
      <c r="L1631" s="153">
        <f t="shared" si="414"/>
        <v>0</v>
      </c>
      <c r="M1631" s="153">
        <f t="shared" si="415"/>
        <v>50801.62000000001</v>
      </c>
      <c r="N1631" s="153">
        <f t="shared" si="416"/>
        <v>13261.38</v>
      </c>
      <c r="O1631" s="153">
        <f t="shared" si="417"/>
        <v>64063.000000000007</v>
      </c>
      <c r="P1631" s="99"/>
      <c r="Q1631" s="99"/>
      <c r="R1631" s="153">
        <f t="shared" si="418"/>
        <v>0</v>
      </c>
      <c r="S1631" s="119">
        <f t="shared" si="419"/>
        <v>50801.62000000001</v>
      </c>
      <c r="T1631" s="119">
        <f t="shared" si="420"/>
        <v>13261.38</v>
      </c>
      <c r="U1631" s="154">
        <f t="shared" si="421"/>
        <v>64063.000000000007</v>
      </c>
      <c r="V1631" s="96"/>
    </row>
    <row r="1632" spans="1:22" s="86" customFormat="1" ht="15.75" x14ac:dyDescent="0.25">
      <c r="A1632" s="71">
        <v>19</v>
      </c>
      <c r="B1632" s="284" t="s">
        <v>480</v>
      </c>
      <c r="C1632" s="284" t="s">
        <v>482</v>
      </c>
      <c r="D1632" s="284"/>
      <c r="E1632" s="288"/>
      <c r="F1632" s="125" t="s">
        <v>1753</v>
      </c>
      <c r="G1632" s="99">
        <v>23736.41</v>
      </c>
      <c r="H1632" s="99">
        <v>8093.59</v>
      </c>
      <c r="I1632" s="99">
        <f t="shared" si="413"/>
        <v>31830</v>
      </c>
      <c r="J1632" s="96"/>
      <c r="K1632" s="96"/>
      <c r="L1632" s="153">
        <f t="shared" si="414"/>
        <v>0</v>
      </c>
      <c r="M1632" s="153">
        <f t="shared" si="415"/>
        <v>23736.41</v>
      </c>
      <c r="N1632" s="153">
        <f t="shared" si="416"/>
        <v>8093.59</v>
      </c>
      <c r="O1632" s="153">
        <f t="shared" si="417"/>
        <v>31830</v>
      </c>
      <c r="P1632" s="99"/>
      <c r="Q1632" s="99"/>
      <c r="R1632" s="153">
        <f t="shared" si="418"/>
        <v>0</v>
      </c>
      <c r="S1632" s="119">
        <f t="shared" si="419"/>
        <v>23736.41</v>
      </c>
      <c r="T1632" s="119">
        <f t="shared" si="420"/>
        <v>8093.59</v>
      </c>
      <c r="U1632" s="154">
        <f t="shared" si="421"/>
        <v>31830</v>
      </c>
      <c r="V1632" s="96"/>
    </row>
    <row r="1633" spans="1:22" s="86" customFormat="1" ht="15.75" x14ac:dyDescent="0.25">
      <c r="A1633" s="71">
        <v>20</v>
      </c>
      <c r="B1633" s="284" t="s">
        <v>480</v>
      </c>
      <c r="C1633" s="284" t="s">
        <v>482</v>
      </c>
      <c r="D1633" s="284"/>
      <c r="E1633" s="288"/>
      <c r="F1633" s="125" t="s">
        <v>1754</v>
      </c>
      <c r="G1633" s="99">
        <v>29784.269999999997</v>
      </c>
      <c r="H1633" s="99">
        <v>11066.73</v>
      </c>
      <c r="I1633" s="99">
        <f t="shared" si="413"/>
        <v>40851</v>
      </c>
      <c r="J1633" s="96"/>
      <c r="K1633" s="96"/>
      <c r="L1633" s="153">
        <f t="shared" si="414"/>
        <v>0</v>
      </c>
      <c r="M1633" s="153">
        <f t="shared" si="415"/>
        <v>29784.269999999997</v>
      </c>
      <c r="N1633" s="153">
        <f t="shared" si="416"/>
        <v>11066.73</v>
      </c>
      <c r="O1633" s="153">
        <f t="shared" si="417"/>
        <v>40851</v>
      </c>
      <c r="P1633" s="99"/>
      <c r="Q1633" s="99"/>
      <c r="R1633" s="153">
        <f t="shared" si="418"/>
        <v>0</v>
      </c>
      <c r="S1633" s="119">
        <f t="shared" si="419"/>
        <v>29784.269999999997</v>
      </c>
      <c r="T1633" s="119">
        <f t="shared" si="420"/>
        <v>11066.73</v>
      </c>
      <c r="U1633" s="154">
        <f t="shared" si="421"/>
        <v>40851</v>
      </c>
      <c r="V1633" s="96"/>
    </row>
    <row r="1634" spans="1:22" s="86" customFormat="1" ht="15.75" x14ac:dyDescent="0.25">
      <c r="A1634" s="71">
        <v>21</v>
      </c>
      <c r="B1634" s="284" t="s">
        <v>480</v>
      </c>
      <c r="C1634" s="284" t="s">
        <v>482</v>
      </c>
      <c r="D1634" s="284"/>
      <c r="E1634" s="288"/>
      <c r="F1634" s="125" t="s">
        <v>1755</v>
      </c>
      <c r="G1634" s="99">
        <v>14760.69</v>
      </c>
      <c r="H1634" s="99">
        <v>4885.3099999999995</v>
      </c>
      <c r="I1634" s="99">
        <f t="shared" si="413"/>
        <v>19646</v>
      </c>
      <c r="J1634" s="96"/>
      <c r="K1634" s="96"/>
      <c r="L1634" s="153">
        <f t="shared" si="414"/>
        <v>0</v>
      </c>
      <c r="M1634" s="153">
        <f t="shared" si="415"/>
        <v>14760.69</v>
      </c>
      <c r="N1634" s="153">
        <f t="shared" si="416"/>
        <v>4885.3099999999995</v>
      </c>
      <c r="O1634" s="153">
        <f t="shared" si="417"/>
        <v>19646</v>
      </c>
      <c r="P1634" s="99"/>
      <c r="Q1634" s="99"/>
      <c r="R1634" s="153">
        <f t="shared" si="418"/>
        <v>0</v>
      </c>
      <c r="S1634" s="119">
        <f t="shared" si="419"/>
        <v>14760.69</v>
      </c>
      <c r="T1634" s="119">
        <f t="shared" si="420"/>
        <v>4885.3099999999995</v>
      </c>
      <c r="U1634" s="154">
        <f t="shared" si="421"/>
        <v>19646</v>
      </c>
      <c r="V1634" s="96"/>
    </row>
    <row r="1635" spans="1:22" s="86" customFormat="1" ht="15.75" x14ac:dyDescent="0.25">
      <c r="A1635" s="71">
        <v>22</v>
      </c>
      <c r="B1635" s="284" t="s">
        <v>480</v>
      </c>
      <c r="C1635" s="284" t="s">
        <v>482</v>
      </c>
      <c r="D1635" s="284"/>
      <c r="E1635" s="288"/>
      <c r="F1635" s="125" t="s">
        <v>1756</v>
      </c>
      <c r="G1635" s="99">
        <v>14184.839999999998</v>
      </c>
      <c r="H1635" s="99">
        <v>6156.16</v>
      </c>
      <c r="I1635" s="99">
        <f t="shared" si="413"/>
        <v>20341</v>
      </c>
      <c r="J1635" s="96"/>
      <c r="K1635" s="96"/>
      <c r="L1635" s="153">
        <f t="shared" si="414"/>
        <v>0</v>
      </c>
      <c r="M1635" s="153">
        <f t="shared" si="415"/>
        <v>14184.839999999998</v>
      </c>
      <c r="N1635" s="153">
        <f t="shared" si="416"/>
        <v>6156.16</v>
      </c>
      <c r="O1635" s="153">
        <f t="shared" si="417"/>
        <v>20341</v>
      </c>
      <c r="P1635" s="99"/>
      <c r="Q1635" s="99"/>
      <c r="R1635" s="153">
        <f t="shared" si="418"/>
        <v>0</v>
      </c>
      <c r="S1635" s="119">
        <f t="shared" si="419"/>
        <v>14184.839999999998</v>
      </c>
      <c r="T1635" s="119">
        <f t="shared" si="420"/>
        <v>6156.16</v>
      </c>
      <c r="U1635" s="154">
        <f t="shared" si="421"/>
        <v>20341</v>
      </c>
      <c r="V1635" s="96"/>
    </row>
    <row r="1636" spans="1:22" s="86" customFormat="1" ht="15.75" x14ac:dyDescent="0.25">
      <c r="A1636" s="71">
        <v>23</v>
      </c>
      <c r="B1636" s="284" t="s">
        <v>480</v>
      </c>
      <c r="C1636" s="284" t="s">
        <v>482</v>
      </c>
      <c r="D1636" s="284"/>
      <c r="E1636" s="288"/>
      <c r="F1636" s="125" t="s">
        <v>1757</v>
      </c>
      <c r="G1636" s="99">
        <v>12812.410000000002</v>
      </c>
      <c r="H1636" s="99">
        <v>8298.59</v>
      </c>
      <c r="I1636" s="99">
        <f t="shared" ref="I1636:I1699" si="424">+G1636+H1636</f>
        <v>21111</v>
      </c>
      <c r="J1636" s="96"/>
      <c r="K1636" s="96"/>
      <c r="L1636" s="153">
        <f t="shared" si="414"/>
        <v>0</v>
      </c>
      <c r="M1636" s="153">
        <f t="shared" si="415"/>
        <v>12812.410000000002</v>
      </c>
      <c r="N1636" s="153">
        <f t="shared" si="416"/>
        <v>8298.59</v>
      </c>
      <c r="O1636" s="153">
        <f t="shared" si="417"/>
        <v>21111</v>
      </c>
      <c r="P1636" s="99"/>
      <c r="Q1636" s="99"/>
      <c r="R1636" s="153">
        <f t="shared" si="418"/>
        <v>0</v>
      </c>
      <c r="S1636" s="119">
        <f t="shared" si="419"/>
        <v>12812.410000000002</v>
      </c>
      <c r="T1636" s="119">
        <f t="shared" si="420"/>
        <v>8298.59</v>
      </c>
      <c r="U1636" s="154">
        <f t="shared" si="421"/>
        <v>21111</v>
      </c>
      <c r="V1636" s="96"/>
    </row>
    <row r="1637" spans="1:22" s="113" customFormat="1" ht="15.75" x14ac:dyDescent="0.25">
      <c r="A1637" s="309" t="s">
        <v>17</v>
      </c>
      <c r="B1637" s="310"/>
      <c r="C1637" s="310"/>
      <c r="D1637" s="310"/>
      <c r="E1637" s="310"/>
      <c r="F1637" s="151">
        <f>A1636</f>
        <v>23</v>
      </c>
      <c r="G1637" s="97">
        <f>SUM(G1614:G1636)</f>
        <v>583802.18000000005</v>
      </c>
      <c r="H1637" s="97">
        <f t="shared" ref="H1637:U1637" si="425">SUM(H1614:H1636)</f>
        <v>201366.82000000004</v>
      </c>
      <c r="I1637" s="97">
        <f t="shared" si="425"/>
        <v>785169</v>
      </c>
      <c r="J1637" s="97">
        <f t="shared" si="425"/>
        <v>0</v>
      </c>
      <c r="K1637" s="97">
        <f t="shared" si="425"/>
        <v>0</v>
      </c>
      <c r="L1637" s="97">
        <f t="shared" si="425"/>
        <v>0</v>
      </c>
      <c r="M1637" s="97">
        <f t="shared" si="425"/>
        <v>583802.18000000005</v>
      </c>
      <c r="N1637" s="97">
        <f t="shared" si="425"/>
        <v>201366.82000000004</v>
      </c>
      <c r="O1637" s="97">
        <f t="shared" si="425"/>
        <v>785169</v>
      </c>
      <c r="P1637" s="97">
        <f t="shared" si="425"/>
        <v>0</v>
      </c>
      <c r="Q1637" s="97">
        <f t="shared" si="425"/>
        <v>0</v>
      </c>
      <c r="R1637" s="97">
        <f t="shared" si="425"/>
        <v>0</v>
      </c>
      <c r="S1637" s="97">
        <f t="shared" si="425"/>
        <v>583802.18000000005</v>
      </c>
      <c r="T1637" s="97">
        <f t="shared" si="425"/>
        <v>201366.82000000004</v>
      </c>
      <c r="U1637" s="97">
        <f t="shared" si="425"/>
        <v>785169</v>
      </c>
      <c r="V1637" s="122"/>
    </row>
    <row r="1638" spans="1:22" s="86" customFormat="1" ht="12.75" customHeight="1" x14ac:dyDescent="0.25">
      <c r="A1638" s="71">
        <v>1</v>
      </c>
      <c r="B1638" s="283" t="s">
        <v>1843</v>
      </c>
      <c r="C1638" s="283" t="s">
        <v>1844</v>
      </c>
      <c r="D1638" s="283" t="s">
        <v>1844</v>
      </c>
      <c r="E1638" s="287" t="s">
        <v>5600</v>
      </c>
      <c r="F1638" s="125" t="s">
        <v>1759</v>
      </c>
      <c r="G1638" s="99">
        <v>-47065.07</v>
      </c>
      <c r="H1638" s="99">
        <v>-545.92999999999984</v>
      </c>
      <c r="I1638" s="99">
        <f t="shared" si="424"/>
        <v>-47611</v>
      </c>
      <c r="J1638" s="96"/>
      <c r="K1638" s="96"/>
      <c r="L1638" s="153">
        <f t="shared" si="414"/>
        <v>0</v>
      </c>
      <c r="M1638" s="153">
        <f t="shared" si="415"/>
        <v>-47065.07</v>
      </c>
      <c r="N1638" s="153">
        <f t="shared" si="416"/>
        <v>-545.92999999999984</v>
      </c>
      <c r="O1638" s="153">
        <f t="shared" si="417"/>
        <v>-47611</v>
      </c>
      <c r="P1638" s="99"/>
      <c r="Q1638" s="99"/>
      <c r="R1638" s="153">
        <f t="shared" si="418"/>
        <v>0</v>
      </c>
      <c r="S1638" s="119">
        <f t="shared" si="419"/>
        <v>-47065.07</v>
      </c>
      <c r="T1638" s="119">
        <f t="shared" si="420"/>
        <v>-545.92999999999984</v>
      </c>
      <c r="U1638" s="154">
        <f t="shared" si="421"/>
        <v>-47611</v>
      </c>
      <c r="V1638" s="96"/>
    </row>
    <row r="1639" spans="1:22" s="86" customFormat="1" ht="12.75" customHeight="1" x14ac:dyDescent="0.25">
      <c r="A1639" s="71">
        <v>2</v>
      </c>
      <c r="B1639" s="284" t="s">
        <v>480</v>
      </c>
      <c r="C1639" s="284" t="s">
        <v>482</v>
      </c>
      <c r="D1639" s="284" t="s">
        <v>482</v>
      </c>
      <c r="E1639" s="288" t="s">
        <v>1758</v>
      </c>
      <c r="F1639" s="125" t="s">
        <v>1760</v>
      </c>
      <c r="G1639" s="99">
        <v>24276.670000000002</v>
      </c>
      <c r="H1639" s="99">
        <v>7740.33</v>
      </c>
      <c r="I1639" s="99">
        <f t="shared" si="424"/>
        <v>32017</v>
      </c>
      <c r="J1639" s="96"/>
      <c r="K1639" s="96"/>
      <c r="L1639" s="153">
        <f t="shared" ref="L1639:L1702" si="426">J1639+K1639</f>
        <v>0</v>
      </c>
      <c r="M1639" s="153">
        <f t="shared" ref="M1639:M1702" si="427">G1639+J1639</f>
        <v>24276.670000000002</v>
      </c>
      <c r="N1639" s="153">
        <f t="shared" ref="N1639:N1702" si="428">H1639+K1639</f>
        <v>7740.33</v>
      </c>
      <c r="O1639" s="153">
        <f t="shared" ref="O1639:O1702" si="429">I1639+L1639</f>
        <v>32017</v>
      </c>
      <c r="P1639" s="99"/>
      <c r="Q1639" s="99"/>
      <c r="R1639" s="153">
        <f t="shared" ref="R1639:R1702" si="430">P1639+Q1639</f>
        <v>0</v>
      </c>
      <c r="S1639" s="119">
        <f t="shared" ref="S1639:S1702" si="431">M1639-P1639</f>
        <v>24276.670000000002</v>
      </c>
      <c r="T1639" s="119">
        <f t="shared" ref="T1639:T1702" si="432">N1639-Q1639</f>
        <v>7740.33</v>
      </c>
      <c r="U1639" s="154">
        <f t="shared" ref="U1639:U1702" si="433">O1639-R1639</f>
        <v>32017</v>
      </c>
      <c r="V1639" s="96"/>
    </row>
    <row r="1640" spans="1:22" s="86" customFormat="1" ht="15.75" x14ac:dyDescent="0.25">
      <c r="A1640" s="71">
        <v>3</v>
      </c>
      <c r="B1640" s="284"/>
      <c r="C1640" s="284"/>
      <c r="D1640" s="284"/>
      <c r="E1640" s="288" t="s">
        <v>1758</v>
      </c>
      <c r="F1640" s="125" t="s">
        <v>1761</v>
      </c>
      <c r="G1640" s="99">
        <v>7257.119999999999</v>
      </c>
      <c r="H1640" s="99">
        <v>4753.88</v>
      </c>
      <c r="I1640" s="99">
        <f t="shared" si="424"/>
        <v>12011</v>
      </c>
      <c r="J1640" s="96"/>
      <c r="K1640" s="96"/>
      <c r="L1640" s="153">
        <f t="shared" si="426"/>
        <v>0</v>
      </c>
      <c r="M1640" s="153">
        <f t="shared" si="427"/>
        <v>7257.119999999999</v>
      </c>
      <c r="N1640" s="153">
        <f t="shared" si="428"/>
        <v>4753.88</v>
      </c>
      <c r="O1640" s="153">
        <f t="shared" si="429"/>
        <v>12011</v>
      </c>
      <c r="P1640" s="99"/>
      <c r="Q1640" s="99"/>
      <c r="R1640" s="153">
        <f t="shared" si="430"/>
        <v>0</v>
      </c>
      <c r="S1640" s="119">
        <f t="shared" si="431"/>
        <v>7257.119999999999</v>
      </c>
      <c r="T1640" s="119">
        <f t="shared" si="432"/>
        <v>4753.88</v>
      </c>
      <c r="U1640" s="154">
        <f t="shared" si="433"/>
        <v>12011</v>
      </c>
      <c r="V1640" s="96"/>
    </row>
    <row r="1641" spans="1:22" s="86" customFormat="1" ht="15.75" x14ac:dyDescent="0.25">
      <c r="A1641" s="71">
        <v>4</v>
      </c>
      <c r="B1641" s="284"/>
      <c r="C1641" s="284"/>
      <c r="D1641" s="284"/>
      <c r="E1641" s="288" t="s">
        <v>1758</v>
      </c>
      <c r="F1641" s="125" t="s">
        <v>1762</v>
      </c>
      <c r="G1641" s="99">
        <v>9250.6200000000008</v>
      </c>
      <c r="H1641" s="99">
        <v>5990.38</v>
      </c>
      <c r="I1641" s="99">
        <f t="shared" si="424"/>
        <v>15241</v>
      </c>
      <c r="J1641" s="96"/>
      <c r="K1641" s="96"/>
      <c r="L1641" s="153">
        <f t="shared" si="426"/>
        <v>0</v>
      </c>
      <c r="M1641" s="153">
        <f t="shared" si="427"/>
        <v>9250.6200000000008</v>
      </c>
      <c r="N1641" s="153">
        <f t="shared" si="428"/>
        <v>5990.38</v>
      </c>
      <c r="O1641" s="153">
        <f t="shared" si="429"/>
        <v>15241</v>
      </c>
      <c r="P1641" s="99"/>
      <c r="Q1641" s="99"/>
      <c r="R1641" s="153">
        <f t="shared" si="430"/>
        <v>0</v>
      </c>
      <c r="S1641" s="119">
        <f t="shared" si="431"/>
        <v>9250.6200000000008</v>
      </c>
      <c r="T1641" s="119">
        <f t="shared" si="432"/>
        <v>5990.38</v>
      </c>
      <c r="U1641" s="154">
        <f t="shared" si="433"/>
        <v>15241</v>
      </c>
      <c r="V1641" s="96"/>
    </row>
    <row r="1642" spans="1:22" s="86" customFormat="1" ht="12.75" customHeight="1" x14ac:dyDescent="0.25">
      <c r="A1642" s="71">
        <v>5</v>
      </c>
      <c r="B1642" s="284" t="s">
        <v>480</v>
      </c>
      <c r="C1642" s="284" t="s">
        <v>482</v>
      </c>
      <c r="D1642" s="284" t="s">
        <v>482</v>
      </c>
      <c r="E1642" s="284" t="s">
        <v>1758</v>
      </c>
      <c r="F1642" s="128" t="s">
        <v>1763</v>
      </c>
      <c r="G1642" s="170">
        <v>-48153.45</v>
      </c>
      <c r="H1642" s="170">
        <v>2172.4499999999998</v>
      </c>
      <c r="I1642" s="99">
        <f t="shared" si="424"/>
        <v>-45981</v>
      </c>
      <c r="J1642" s="171"/>
      <c r="K1642" s="96"/>
      <c r="L1642" s="153">
        <f t="shared" si="426"/>
        <v>0</v>
      </c>
      <c r="M1642" s="153">
        <f t="shared" si="427"/>
        <v>-48153.45</v>
      </c>
      <c r="N1642" s="153">
        <f t="shared" si="428"/>
        <v>2172.4499999999998</v>
      </c>
      <c r="O1642" s="153">
        <f t="shared" si="429"/>
        <v>-45981</v>
      </c>
      <c r="P1642" s="99"/>
      <c r="Q1642" s="99"/>
      <c r="R1642" s="153">
        <f t="shared" si="430"/>
        <v>0</v>
      </c>
      <c r="S1642" s="119">
        <f t="shared" si="431"/>
        <v>-48153.45</v>
      </c>
      <c r="T1642" s="119">
        <f t="shared" si="432"/>
        <v>2172.4499999999998</v>
      </c>
      <c r="U1642" s="154">
        <f t="shared" si="433"/>
        <v>-45981</v>
      </c>
      <c r="V1642" s="96"/>
    </row>
    <row r="1643" spans="1:22" s="86" customFormat="1" ht="12.75" customHeight="1" x14ac:dyDescent="0.25">
      <c r="A1643" s="71">
        <v>6</v>
      </c>
      <c r="B1643" s="284" t="s">
        <v>480</v>
      </c>
      <c r="C1643" s="284" t="s">
        <v>482</v>
      </c>
      <c r="D1643" s="284" t="s">
        <v>482</v>
      </c>
      <c r="E1643" s="288" t="s">
        <v>1758</v>
      </c>
      <c r="F1643" s="125" t="s">
        <v>1764</v>
      </c>
      <c r="G1643" s="99">
        <v>21623.37</v>
      </c>
      <c r="H1643" s="99">
        <v>7787.6299999999992</v>
      </c>
      <c r="I1643" s="99">
        <f t="shared" si="424"/>
        <v>29411</v>
      </c>
      <c r="J1643" s="96"/>
      <c r="K1643" s="96"/>
      <c r="L1643" s="153">
        <f t="shared" si="426"/>
        <v>0</v>
      </c>
      <c r="M1643" s="153">
        <f t="shared" si="427"/>
        <v>21623.37</v>
      </c>
      <c r="N1643" s="153">
        <f t="shared" si="428"/>
        <v>7787.6299999999992</v>
      </c>
      <c r="O1643" s="153">
        <f t="shared" si="429"/>
        <v>29411</v>
      </c>
      <c r="P1643" s="99"/>
      <c r="Q1643" s="99"/>
      <c r="R1643" s="153">
        <f t="shared" si="430"/>
        <v>0</v>
      </c>
      <c r="S1643" s="119">
        <f t="shared" si="431"/>
        <v>21623.37</v>
      </c>
      <c r="T1643" s="119">
        <f t="shared" si="432"/>
        <v>7787.6299999999992</v>
      </c>
      <c r="U1643" s="154">
        <f t="shared" si="433"/>
        <v>29411</v>
      </c>
      <c r="V1643" s="96"/>
    </row>
    <row r="1644" spans="1:22" s="86" customFormat="1" ht="12.75" customHeight="1" x14ac:dyDescent="0.25">
      <c r="A1644" s="71">
        <v>7</v>
      </c>
      <c r="B1644" s="284" t="s">
        <v>480</v>
      </c>
      <c r="C1644" s="284" t="s">
        <v>482</v>
      </c>
      <c r="D1644" s="284" t="s">
        <v>482</v>
      </c>
      <c r="E1644" s="288" t="s">
        <v>1758</v>
      </c>
      <c r="F1644" s="125" t="s">
        <v>1765</v>
      </c>
      <c r="G1644" s="99">
        <v>8910.82</v>
      </c>
      <c r="H1644" s="99">
        <v>1590.1799999999998</v>
      </c>
      <c r="I1644" s="99">
        <f t="shared" si="424"/>
        <v>10501</v>
      </c>
      <c r="J1644" s="96"/>
      <c r="K1644" s="96"/>
      <c r="L1644" s="153">
        <f t="shared" si="426"/>
        <v>0</v>
      </c>
      <c r="M1644" s="153">
        <f t="shared" si="427"/>
        <v>8910.82</v>
      </c>
      <c r="N1644" s="153">
        <f t="shared" si="428"/>
        <v>1590.1799999999998</v>
      </c>
      <c r="O1644" s="153">
        <f t="shared" si="429"/>
        <v>10501</v>
      </c>
      <c r="P1644" s="99"/>
      <c r="Q1644" s="99"/>
      <c r="R1644" s="153">
        <f t="shared" si="430"/>
        <v>0</v>
      </c>
      <c r="S1644" s="119">
        <f t="shared" si="431"/>
        <v>8910.82</v>
      </c>
      <c r="T1644" s="119">
        <f t="shared" si="432"/>
        <v>1590.1799999999998</v>
      </c>
      <c r="U1644" s="154">
        <f t="shared" si="433"/>
        <v>10501</v>
      </c>
      <c r="V1644" s="96"/>
    </row>
    <row r="1645" spans="1:22" s="86" customFormat="1" ht="12.75" customHeight="1" x14ac:dyDescent="0.25">
      <c r="A1645" s="71">
        <v>8</v>
      </c>
      <c r="B1645" s="284" t="s">
        <v>480</v>
      </c>
      <c r="C1645" s="284" t="s">
        <v>482</v>
      </c>
      <c r="D1645" s="284" t="s">
        <v>482</v>
      </c>
      <c r="E1645" s="288" t="s">
        <v>1758</v>
      </c>
      <c r="F1645" s="125" t="s">
        <v>1766</v>
      </c>
      <c r="G1645" s="99">
        <v>21270.05</v>
      </c>
      <c r="H1645" s="99">
        <v>7041.95</v>
      </c>
      <c r="I1645" s="99">
        <f t="shared" si="424"/>
        <v>28312</v>
      </c>
      <c r="J1645" s="96"/>
      <c r="K1645" s="96"/>
      <c r="L1645" s="153">
        <f t="shared" si="426"/>
        <v>0</v>
      </c>
      <c r="M1645" s="153">
        <f t="shared" si="427"/>
        <v>21270.05</v>
      </c>
      <c r="N1645" s="153">
        <f t="shared" si="428"/>
        <v>7041.95</v>
      </c>
      <c r="O1645" s="153">
        <f t="shared" si="429"/>
        <v>28312</v>
      </c>
      <c r="P1645" s="99"/>
      <c r="Q1645" s="99"/>
      <c r="R1645" s="153">
        <f t="shared" si="430"/>
        <v>0</v>
      </c>
      <c r="S1645" s="119">
        <f t="shared" si="431"/>
        <v>21270.05</v>
      </c>
      <c r="T1645" s="119">
        <f t="shared" si="432"/>
        <v>7041.95</v>
      </c>
      <c r="U1645" s="154">
        <f t="shared" si="433"/>
        <v>28312</v>
      </c>
      <c r="V1645" s="96"/>
    </row>
    <row r="1646" spans="1:22" s="86" customFormat="1" ht="15.75" x14ac:dyDescent="0.25">
      <c r="A1646" s="71">
        <v>9</v>
      </c>
      <c r="B1646" s="284"/>
      <c r="C1646" s="284"/>
      <c r="D1646" s="284"/>
      <c r="E1646" s="288" t="s">
        <v>1758</v>
      </c>
      <c r="F1646" s="125" t="s">
        <v>1767</v>
      </c>
      <c r="G1646" s="99">
        <v>14526.4</v>
      </c>
      <c r="H1646" s="99">
        <v>6321.6</v>
      </c>
      <c r="I1646" s="99">
        <f t="shared" si="424"/>
        <v>20848</v>
      </c>
      <c r="J1646" s="96"/>
      <c r="K1646" s="96"/>
      <c r="L1646" s="153">
        <f t="shared" si="426"/>
        <v>0</v>
      </c>
      <c r="M1646" s="153">
        <f t="shared" si="427"/>
        <v>14526.4</v>
      </c>
      <c r="N1646" s="153">
        <f t="shared" si="428"/>
        <v>6321.6</v>
      </c>
      <c r="O1646" s="153">
        <f t="shared" si="429"/>
        <v>20848</v>
      </c>
      <c r="P1646" s="99"/>
      <c r="Q1646" s="99"/>
      <c r="R1646" s="153">
        <f t="shared" si="430"/>
        <v>0</v>
      </c>
      <c r="S1646" s="119">
        <f t="shared" si="431"/>
        <v>14526.4</v>
      </c>
      <c r="T1646" s="119">
        <f t="shared" si="432"/>
        <v>6321.6</v>
      </c>
      <c r="U1646" s="154">
        <f t="shared" si="433"/>
        <v>20848</v>
      </c>
      <c r="V1646" s="96"/>
    </row>
    <row r="1647" spans="1:22" s="86" customFormat="1" ht="12.75" customHeight="1" x14ac:dyDescent="0.25">
      <c r="A1647" s="71">
        <v>10</v>
      </c>
      <c r="B1647" s="284" t="s">
        <v>480</v>
      </c>
      <c r="C1647" s="284" t="s">
        <v>482</v>
      </c>
      <c r="D1647" s="284" t="s">
        <v>482</v>
      </c>
      <c r="E1647" s="288" t="s">
        <v>1758</v>
      </c>
      <c r="F1647" s="125" t="s">
        <v>1768</v>
      </c>
      <c r="G1647" s="99">
        <v>-40766.729999999996</v>
      </c>
      <c r="H1647" s="99">
        <v>1991.73</v>
      </c>
      <c r="I1647" s="99">
        <f t="shared" si="424"/>
        <v>-38774.999999999993</v>
      </c>
      <c r="J1647" s="96"/>
      <c r="K1647" s="96"/>
      <c r="L1647" s="153">
        <f t="shared" si="426"/>
        <v>0</v>
      </c>
      <c r="M1647" s="153">
        <f t="shared" si="427"/>
        <v>-40766.729999999996</v>
      </c>
      <c r="N1647" s="153">
        <f t="shared" si="428"/>
        <v>1991.73</v>
      </c>
      <c r="O1647" s="153">
        <f t="shared" si="429"/>
        <v>-38774.999999999993</v>
      </c>
      <c r="P1647" s="99"/>
      <c r="Q1647" s="99"/>
      <c r="R1647" s="153">
        <f t="shared" si="430"/>
        <v>0</v>
      </c>
      <c r="S1647" s="119">
        <f t="shared" si="431"/>
        <v>-40766.729999999996</v>
      </c>
      <c r="T1647" s="119">
        <f t="shared" si="432"/>
        <v>1991.73</v>
      </c>
      <c r="U1647" s="154">
        <f t="shared" si="433"/>
        <v>-38774.999999999993</v>
      </c>
      <c r="V1647" s="96"/>
    </row>
    <row r="1648" spans="1:22" s="86" customFormat="1" ht="12.75" customHeight="1" x14ac:dyDescent="0.25">
      <c r="A1648" s="71">
        <v>11</v>
      </c>
      <c r="B1648" s="284" t="s">
        <v>480</v>
      </c>
      <c r="C1648" s="284" t="s">
        <v>482</v>
      </c>
      <c r="D1648" s="284" t="s">
        <v>482</v>
      </c>
      <c r="E1648" s="288" t="s">
        <v>1758</v>
      </c>
      <c r="F1648" s="125" t="s">
        <v>1769</v>
      </c>
      <c r="G1648" s="99">
        <v>11871.989999999998</v>
      </c>
      <c r="H1648" s="99">
        <v>5580.0099999999993</v>
      </c>
      <c r="I1648" s="99">
        <f t="shared" si="424"/>
        <v>17451.999999999996</v>
      </c>
      <c r="J1648" s="96"/>
      <c r="K1648" s="96"/>
      <c r="L1648" s="153">
        <f t="shared" si="426"/>
        <v>0</v>
      </c>
      <c r="M1648" s="153">
        <f t="shared" si="427"/>
        <v>11871.989999999998</v>
      </c>
      <c r="N1648" s="153">
        <f t="shared" si="428"/>
        <v>5580.0099999999993</v>
      </c>
      <c r="O1648" s="153">
        <f t="shared" si="429"/>
        <v>17451.999999999996</v>
      </c>
      <c r="P1648" s="99"/>
      <c r="Q1648" s="99"/>
      <c r="R1648" s="153">
        <f t="shared" si="430"/>
        <v>0</v>
      </c>
      <c r="S1648" s="119">
        <f t="shared" si="431"/>
        <v>11871.989999999998</v>
      </c>
      <c r="T1648" s="119">
        <f t="shared" si="432"/>
        <v>5580.0099999999993</v>
      </c>
      <c r="U1648" s="154">
        <f t="shared" si="433"/>
        <v>17451.999999999996</v>
      </c>
      <c r="V1648" s="96"/>
    </row>
    <row r="1649" spans="1:22" s="86" customFormat="1" ht="15.75" x14ac:dyDescent="0.25">
      <c r="A1649" s="71">
        <v>12</v>
      </c>
      <c r="B1649" s="284"/>
      <c r="C1649" s="284"/>
      <c r="D1649" s="284"/>
      <c r="E1649" s="288" t="s">
        <v>1758</v>
      </c>
      <c r="F1649" s="125" t="s">
        <v>1770</v>
      </c>
      <c r="G1649" s="99">
        <v>-48571.62</v>
      </c>
      <c r="H1649" s="99">
        <v>2478.62</v>
      </c>
      <c r="I1649" s="99">
        <f t="shared" si="424"/>
        <v>-46093</v>
      </c>
      <c r="J1649" s="96"/>
      <c r="K1649" s="96"/>
      <c r="L1649" s="153">
        <f t="shared" si="426"/>
        <v>0</v>
      </c>
      <c r="M1649" s="153">
        <f t="shared" si="427"/>
        <v>-48571.62</v>
      </c>
      <c r="N1649" s="153">
        <f t="shared" si="428"/>
        <v>2478.62</v>
      </c>
      <c r="O1649" s="153">
        <f t="shared" si="429"/>
        <v>-46093</v>
      </c>
      <c r="P1649" s="99"/>
      <c r="Q1649" s="99"/>
      <c r="R1649" s="153">
        <f t="shared" si="430"/>
        <v>0</v>
      </c>
      <c r="S1649" s="119">
        <f t="shared" si="431"/>
        <v>-48571.62</v>
      </c>
      <c r="T1649" s="119">
        <f t="shared" si="432"/>
        <v>2478.62</v>
      </c>
      <c r="U1649" s="154">
        <f t="shared" si="433"/>
        <v>-46093</v>
      </c>
      <c r="V1649" s="96"/>
    </row>
    <row r="1650" spans="1:22" s="86" customFormat="1" ht="15.75" x14ac:dyDescent="0.25">
      <c r="A1650" s="71">
        <v>13</v>
      </c>
      <c r="B1650" s="284"/>
      <c r="C1650" s="284"/>
      <c r="D1650" s="284"/>
      <c r="E1650" s="288" t="s">
        <v>1758</v>
      </c>
      <c r="F1650" s="125" t="s">
        <v>1771</v>
      </c>
      <c r="G1650" s="99">
        <v>28847.010000000002</v>
      </c>
      <c r="H1650" s="99">
        <v>7281.99</v>
      </c>
      <c r="I1650" s="99">
        <f t="shared" si="424"/>
        <v>36129</v>
      </c>
      <c r="J1650" s="96"/>
      <c r="K1650" s="96"/>
      <c r="L1650" s="153">
        <f t="shared" si="426"/>
        <v>0</v>
      </c>
      <c r="M1650" s="153">
        <f t="shared" si="427"/>
        <v>28847.010000000002</v>
      </c>
      <c r="N1650" s="153">
        <f t="shared" si="428"/>
        <v>7281.99</v>
      </c>
      <c r="O1650" s="153">
        <f t="shared" si="429"/>
        <v>36129</v>
      </c>
      <c r="P1650" s="99"/>
      <c r="Q1650" s="99"/>
      <c r="R1650" s="153">
        <f t="shared" si="430"/>
        <v>0</v>
      </c>
      <c r="S1650" s="119">
        <f t="shared" si="431"/>
        <v>28847.010000000002</v>
      </c>
      <c r="T1650" s="119">
        <f t="shared" si="432"/>
        <v>7281.99</v>
      </c>
      <c r="U1650" s="154">
        <f t="shared" si="433"/>
        <v>36129</v>
      </c>
      <c r="V1650" s="96"/>
    </row>
    <row r="1651" spans="1:22" s="86" customFormat="1" ht="12.75" customHeight="1" x14ac:dyDescent="0.25">
      <c r="A1651" s="71">
        <v>14</v>
      </c>
      <c r="B1651" s="284" t="s">
        <v>480</v>
      </c>
      <c r="C1651" s="284" t="s">
        <v>482</v>
      </c>
      <c r="D1651" s="284" t="s">
        <v>482</v>
      </c>
      <c r="E1651" s="288" t="s">
        <v>1758</v>
      </c>
      <c r="F1651" s="125" t="s">
        <v>1772</v>
      </c>
      <c r="G1651" s="99">
        <v>10708.32</v>
      </c>
      <c r="H1651" s="99">
        <v>4003.68</v>
      </c>
      <c r="I1651" s="99">
        <f t="shared" si="424"/>
        <v>14712</v>
      </c>
      <c r="J1651" s="96"/>
      <c r="K1651" s="96"/>
      <c r="L1651" s="153">
        <f t="shared" si="426"/>
        <v>0</v>
      </c>
      <c r="M1651" s="153">
        <f t="shared" si="427"/>
        <v>10708.32</v>
      </c>
      <c r="N1651" s="153">
        <f t="shared" si="428"/>
        <v>4003.68</v>
      </c>
      <c r="O1651" s="153">
        <f t="shared" si="429"/>
        <v>14712</v>
      </c>
      <c r="P1651" s="99"/>
      <c r="Q1651" s="99"/>
      <c r="R1651" s="153">
        <f t="shared" si="430"/>
        <v>0</v>
      </c>
      <c r="S1651" s="119">
        <f t="shared" si="431"/>
        <v>10708.32</v>
      </c>
      <c r="T1651" s="119">
        <f t="shared" si="432"/>
        <v>4003.68</v>
      </c>
      <c r="U1651" s="154">
        <f t="shared" si="433"/>
        <v>14712</v>
      </c>
      <c r="V1651" s="96"/>
    </row>
    <row r="1652" spans="1:22" s="86" customFormat="1" ht="12.75" customHeight="1" x14ac:dyDescent="0.25">
      <c r="A1652" s="71">
        <v>15</v>
      </c>
      <c r="B1652" s="284" t="s">
        <v>480</v>
      </c>
      <c r="C1652" s="284" t="s">
        <v>482</v>
      </c>
      <c r="D1652" s="284" t="s">
        <v>482</v>
      </c>
      <c r="E1652" s="288" t="s">
        <v>1758</v>
      </c>
      <c r="F1652" s="125" t="s">
        <v>1773</v>
      </c>
      <c r="G1652" s="99">
        <v>-51056.979999999996</v>
      </c>
      <c r="H1652" s="99">
        <v>2656.9799999999996</v>
      </c>
      <c r="I1652" s="99">
        <f t="shared" si="424"/>
        <v>-48400</v>
      </c>
      <c r="J1652" s="96"/>
      <c r="K1652" s="96"/>
      <c r="L1652" s="153">
        <f t="shared" si="426"/>
        <v>0</v>
      </c>
      <c r="M1652" s="153">
        <f t="shared" si="427"/>
        <v>-51056.979999999996</v>
      </c>
      <c r="N1652" s="153">
        <f t="shared" si="428"/>
        <v>2656.9799999999996</v>
      </c>
      <c r="O1652" s="153">
        <f t="shared" si="429"/>
        <v>-48400</v>
      </c>
      <c r="P1652" s="99"/>
      <c r="Q1652" s="99"/>
      <c r="R1652" s="153">
        <f t="shared" si="430"/>
        <v>0</v>
      </c>
      <c r="S1652" s="119">
        <f t="shared" si="431"/>
        <v>-51056.979999999996</v>
      </c>
      <c r="T1652" s="119">
        <f t="shared" si="432"/>
        <v>2656.9799999999996</v>
      </c>
      <c r="U1652" s="154">
        <f t="shared" si="433"/>
        <v>-48400</v>
      </c>
      <c r="V1652" s="96"/>
    </row>
    <row r="1653" spans="1:22" s="86" customFormat="1" ht="15.75" x14ac:dyDescent="0.25">
      <c r="A1653" s="71">
        <v>16</v>
      </c>
      <c r="B1653" s="284"/>
      <c r="C1653" s="284"/>
      <c r="D1653" s="284"/>
      <c r="E1653" s="288" t="s">
        <v>1758</v>
      </c>
      <c r="F1653" s="125" t="s">
        <v>1774</v>
      </c>
      <c r="G1653" s="99">
        <v>21096.36</v>
      </c>
      <c r="H1653" s="99">
        <v>6457.6399999999994</v>
      </c>
      <c r="I1653" s="99">
        <f t="shared" si="424"/>
        <v>27554</v>
      </c>
      <c r="J1653" s="96"/>
      <c r="K1653" s="96"/>
      <c r="L1653" s="153">
        <f t="shared" si="426"/>
        <v>0</v>
      </c>
      <c r="M1653" s="153">
        <f t="shared" si="427"/>
        <v>21096.36</v>
      </c>
      <c r="N1653" s="153">
        <f t="shared" si="428"/>
        <v>6457.6399999999994</v>
      </c>
      <c r="O1653" s="153">
        <f t="shared" si="429"/>
        <v>27554</v>
      </c>
      <c r="P1653" s="99"/>
      <c r="Q1653" s="99"/>
      <c r="R1653" s="153">
        <f t="shared" si="430"/>
        <v>0</v>
      </c>
      <c r="S1653" s="119">
        <f t="shared" si="431"/>
        <v>21096.36</v>
      </c>
      <c r="T1653" s="119">
        <f t="shared" si="432"/>
        <v>6457.6399999999994</v>
      </c>
      <c r="U1653" s="154">
        <f t="shared" si="433"/>
        <v>27554</v>
      </c>
      <c r="V1653" s="96"/>
    </row>
    <row r="1654" spans="1:22" s="86" customFormat="1" ht="12.75" customHeight="1" x14ac:dyDescent="0.25">
      <c r="A1654" s="71">
        <v>17</v>
      </c>
      <c r="B1654" s="284" t="s">
        <v>480</v>
      </c>
      <c r="C1654" s="284" t="s">
        <v>482</v>
      </c>
      <c r="D1654" s="284" t="s">
        <v>482</v>
      </c>
      <c r="E1654" s="288" t="s">
        <v>1758</v>
      </c>
      <c r="F1654" s="125" t="s">
        <v>1775</v>
      </c>
      <c r="G1654" s="99">
        <v>30549.64</v>
      </c>
      <c r="H1654" s="99">
        <v>8023.3600000000006</v>
      </c>
      <c r="I1654" s="99">
        <f t="shared" si="424"/>
        <v>38573</v>
      </c>
      <c r="J1654" s="96"/>
      <c r="K1654" s="96"/>
      <c r="L1654" s="153">
        <f t="shared" si="426"/>
        <v>0</v>
      </c>
      <c r="M1654" s="153">
        <f t="shared" si="427"/>
        <v>30549.64</v>
      </c>
      <c r="N1654" s="153">
        <f t="shared" si="428"/>
        <v>8023.3600000000006</v>
      </c>
      <c r="O1654" s="153">
        <f t="shared" si="429"/>
        <v>38573</v>
      </c>
      <c r="P1654" s="99"/>
      <c r="Q1654" s="99"/>
      <c r="R1654" s="153">
        <f t="shared" si="430"/>
        <v>0</v>
      </c>
      <c r="S1654" s="119">
        <f t="shared" si="431"/>
        <v>30549.64</v>
      </c>
      <c r="T1654" s="119">
        <f t="shared" si="432"/>
        <v>8023.3600000000006</v>
      </c>
      <c r="U1654" s="154">
        <f t="shared" si="433"/>
        <v>38573</v>
      </c>
      <c r="V1654" s="96"/>
    </row>
    <row r="1655" spans="1:22" s="86" customFormat="1" ht="12.75" customHeight="1" x14ac:dyDescent="0.25">
      <c r="A1655" s="71">
        <v>18</v>
      </c>
      <c r="B1655" s="284" t="s">
        <v>480</v>
      </c>
      <c r="C1655" s="284" t="s">
        <v>482</v>
      </c>
      <c r="D1655" s="284" t="s">
        <v>482</v>
      </c>
      <c r="E1655" s="288" t="s">
        <v>1758</v>
      </c>
      <c r="F1655" s="125" t="s">
        <v>387</v>
      </c>
      <c r="G1655" s="99">
        <v>26971.800000000003</v>
      </c>
      <c r="H1655" s="99">
        <v>6481.2</v>
      </c>
      <c r="I1655" s="99">
        <f t="shared" si="424"/>
        <v>33453</v>
      </c>
      <c r="J1655" s="96"/>
      <c r="K1655" s="96"/>
      <c r="L1655" s="153">
        <f t="shared" si="426"/>
        <v>0</v>
      </c>
      <c r="M1655" s="153">
        <f t="shared" si="427"/>
        <v>26971.800000000003</v>
      </c>
      <c r="N1655" s="153">
        <f t="shared" si="428"/>
        <v>6481.2</v>
      </c>
      <c r="O1655" s="153">
        <f t="shared" si="429"/>
        <v>33453</v>
      </c>
      <c r="P1655" s="99"/>
      <c r="Q1655" s="99"/>
      <c r="R1655" s="153">
        <f t="shared" si="430"/>
        <v>0</v>
      </c>
      <c r="S1655" s="119">
        <f t="shared" si="431"/>
        <v>26971.800000000003</v>
      </c>
      <c r="T1655" s="119">
        <f t="shared" si="432"/>
        <v>6481.2</v>
      </c>
      <c r="U1655" s="154">
        <f t="shared" si="433"/>
        <v>33453</v>
      </c>
      <c r="V1655" s="96"/>
    </row>
    <row r="1656" spans="1:22" s="86" customFormat="1" ht="12.75" customHeight="1" x14ac:dyDescent="0.25">
      <c r="A1656" s="71">
        <v>19</v>
      </c>
      <c r="B1656" s="284" t="s">
        <v>480</v>
      </c>
      <c r="C1656" s="284" t="s">
        <v>482</v>
      </c>
      <c r="D1656" s="284" t="s">
        <v>482</v>
      </c>
      <c r="E1656" s="288" t="s">
        <v>1758</v>
      </c>
      <c r="F1656" s="125" t="s">
        <v>1776</v>
      </c>
      <c r="G1656" s="99">
        <v>26605.650000000009</v>
      </c>
      <c r="H1656" s="99">
        <v>7770.35</v>
      </c>
      <c r="I1656" s="99">
        <f t="shared" si="424"/>
        <v>34376.000000000007</v>
      </c>
      <c r="J1656" s="96"/>
      <c r="K1656" s="96"/>
      <c r="L1656" s="153">
        <f t="shared" si="426"/>
        <v>0</v>
      </c>
      <c r="M1656" s="153">
        <f t="shared" si="427"/>
        <v>26605.650000000009</v>
      </c>
      <c r="N1656" s="153">
        <f t="shared" si="428"/>
        <v>7770.35</v>
      </c>
      <c r="O1656" s="153">
        <f t="shared" si="429"/>
        <v>34376.000000000007</v>
      </c>
      <c r="P1656" s="99"/>
      <c r="Q1656" s="99"/>
      <c r="R1656" s="153">
        <f t="shared" si="430"/>
        <v>0</v>
      </c>
      <c r="S1656" s="119">
        <f t="shared" si="431"/>
        <v>26605.650000000009</v>
      </c>
      <c r="T1656" s="119">
        <f t="shared" si="432"/>
        <v>7770.35</v>
      </c>
      <c r="U1656" s="154">
        <f t="shared" si="433"/>
        <v>34376.000000000007</v>
      </c>
      <c r="V1656" s="96"/>
    </row>
    <row r="1657" spans="1:22" s="86" customFormat="1" ht="12.75" customHeight="1" x14ac:dyDescent="0.25">
      <c r="A1657" s="71">
        <v>20</v>
      </c>
      <c r="B1657" s="284" t="s">
        <v>480</v>
      </c>
      <c r="C1657" s="284" t="s">
        <v>482</v>
      </c>
      <c r="D1657" s="284" t="s">
        <v>482</v>
      </c>
      <c r="E1657" s="288" t="s">
        <v>1758</v>
      </c>
      <c r="F1657" s="125" t="s">
        <v>1777</v>
      </c>
      <c r="G1657" s="99">
        <v>8889.61</v>
      </c>
      <c r="H1657" s="99">
        <v>4497.3900000000003</v>
      </c>
      <c r="I1657" s="99">
        <f t="shared" si="424"/>
        <v>13387</v>
      </c>
      <c r="J1657" s="96"/>
      <c r="K1657" s="96"/>
      <c r="L1657" s="153">
        <f t="shared" si="426"/>
        <v>0</v>
      </c>
      <c r="M1657" s="153">
        <f t="shared" si="427"/>
        <v>8889.61</v>
      </c>
      <c r="N1657" s="153">
        <f t="shared" si="428"/>
        <v>4497.3900000000003</v>
      </c>
      <c r="O1657" s="153">
        <f t="shared" si="429"/>
        <v>13387</v>
      </c>
      <c r="P1657" s="99"/>
      <c r="Q1657" s="99"/>
      <c r="R1657" s="153">
        <f t="shared" si="430"/>
        <v>0</v>
      </c>
      <c r="S1657" s="119">
        <f t="shared" si="431"/>
        <v>8889.61</v>
      </c>
      <c r="T1657" s="119">
        <f t="shared" si="432"/>
        <v>4497.3900000000003</v>
      </c>
      <c r="U1657" s="154">
        <f t="shared" si="433"/>
        <v>13387</v>
      </c>
      <c r="V1657" s="96"/>
    </row>
    <row r="1658" spans="1:22" s="86" customFormat="1" ht="15.75" x14ac:dyDescent="0.25">
      <c r="A1658" s="71">
        <v>21</v>
      </c>
      <c r="B1658" s="284"/>
      <c r="C1658" s="284"/>
      <c r="D1658" s="284"/>
      <c r="E1658" s="288" t="s">
        <v>1758</v>
      </c>
      <c r="F1658" s="125" t="s">
        <v>1778</v>
      </c>
      <c r="G1658" s="99">
        <v>-54631.39</v>
      </c>
      <c r="H1658" s="99">
        <v>2810.39</v>
      </c>
      <c r="I1658" s="99">
        <f t="shared" si="424"/>
        <v>-51821</v>
      </c>
      <c r="J1658" s="96"/>
      <c r="K1658" s="96"/>
      <c r="L1658" s="153">
        <f t="shared" si="426"/>
        <v>0</v>
      </c>
      <c r="M1658" s="153">
        <f t="shared" si="427"/>
        <v>-54631.39</v>
      </c>
      <c r="N1658" s="153">
        <f t="shared" si="428"/>
        <v>2810.39</v>
      </c>
      <c r="O1658" s="153">
        <f t="shared" si="429"/>
        <v>-51821</v>
      </c>
      <c r="P1658" s="99"/>
      <c r="Q1658" s="99"/>
      <c r="R1658" s="153">
        <f t="shared" si="430"/>
        <v>0</v>
      </c>
      <c r="S1658" s="119">
        <f t="shared" si="431"/>
        <v>-54631.39</v>
      </c>
      <c r="T1658" s="119">
        <f t="shared" si="432"/>
        <v>2810.39</v>
      </c>
      <c r="U1658" s="154">
        <f t="shared" si="433"/>
        <v>-51821</v>
      </c>
      <c r="V1658" s="96"/>
    </row>
    <row r="1659" spans="1:22" s="86" customFormat="1" ht="15.75" x14ac:dyDescent="0.25">
      <c r="A1659" s="71">
        <v>22</v>
      </c>
      <c r="B1659" s="284"/>
      <c r="C1659" s="284"/>
      <c r="D1659" s="284"/>
      <c r="E1659" s="288" t="s">
        <v>1758</v>
      </c>
      <c r="F1659" s="125" t="s">
        <v>1779</v>
      </c>
      <c r="G1659" s="99">
        <v>12000.81</v>
      </c>
      <c r="H1659" s="99">
        <v>3990.19</v>
      </c>
      <c r="I1659" s="99">
        <f t="shared" si="424"/>
        <v>15991</v>
      </c>
      <c r="J1659" s="96"/>
      <c r="K1659" s="96"/>
      <c r="L1659" s="153">
        <f t="shared" si="426"/>
        <v>0</v>
      </c>
      <c r="M1659" s="153">
        <f t="shared" si="427"/>
        <v>12000.81</v>
      </c>
      <c r="N1659" s="153">
        <f t="shared" si="428"/>
        <v>3990.19</v>
      </c>
      <c r="O1659" s="153">
        <f t="shared" si="429"/>
        <v>15991</v>
      </c>
      <c r="P1659" s="99"/>
      <c r="Q1659" s="99"/>
      <c r="R1659" s="153">
        <f t="shared" si="430"/>
        <v>0</v>
      </c>
      <c r="S1659" s="119">
        <f t="shared" si="431"/>
        <v>12000.81</v>
      </c>
      <c r="T1659" s="119">
        <f t="shared" si="432"/>
        <v>3990.19</v>
      </c>
      <c r="U1659" s="154">
        <f t="shared" si="433"/>
        <v>15991</v>
      </c>
      <c r="V1659" s="96"/>
    </row>
    <row r="1660" spans="1:22" s="86" customFormat="1" ht="12.75" customHeight="1" x14ac:dyDescent="0.25">
      <c r="A1660" s="71">
        <v>23</v>
      </c>
      <c r="B1660" s="284" t="s">
        <v>480</v>
      </c>
      <c r="C1660" s="284" t="s">
        <v>482</v>
      </c>
      <c r="D1660" s="284" t="s">
        <v>482</v>
      </c>
      <c r="E1660" s="288" t="s">
        <v>1758</v>
      </c>
      <c r="F1660" s="125" t="s">
        <v>1780</v>
      </c>
      <c r="G1660" s="99">
        <v>29388.03</v>
      </c>
      <c r="H1660" s="99">
        <v>7415.9699999999993</v>
      </c>
      <c r="I1660" s="99">
        <f t="shared" si="424"/>
        <v>36804</v>
      </c>
      <c r="J1660" s="96"/>
      <c r="K1660" s="96"/>
      <c r="L1660" s="153">
        <f t="shared" si="426"/>
        <v>0</v>
      </c>
      <c r="M1660" s="153">
        <f t="shared" si="427"/>
        <v>29388.03</v>
      </c>
      <c r="N1660" s="153">
        <f t="shared" si="428"/>
        <v>7415.9699999999993</v>
      </c>
      <c r="O1660" s="153">
        <f t="shared" si="429"/>
        <v>36804</v>
      </c>
      <c r="P1660" s="99"/>
      <c r="Q1660" s="99"/>
      <c r="R1660" s="153">
        <f t="shared" si="430"/>
        <v>0</v>
      </c>
      <c r="S1660" s="119">
        <f t="shared" si="431"/>
        <v>29388.03</v>
      </c>
      <c r="T1660" s="119">
        <f t="shared" si="432"/>
        <v>7415.9699999999993</v>
      </c>
      <c r="U1660" s="154">
        <f t="shared" si="433"/>
        <v>36804</v>
      </c>
      <c r="V1660" s="96"/>
    </row>
    <row r="1661" spans="1:22" s="86" customFormat="1" ht="12.75" customHeight="1" x14ac:dyDescent="0.25">
      <c r="A1661" s="71">
        <v>24</v>
      </c>
      <c r="B1661" s="284" t="s">
        <v>480</v>
      </c>
      <c r="C1661" s="284" t="s">
        <v>482</v>
      </c>
      <c r="D1661" s="284" t="s">
        <v>482</v>
      </c>
      <c r="E1661" s="288" t="s">
        <v>1758</v>
      </c>
      <c r="F1661" s="125" t="s">
        <v>1781</v>
      </c>
      <c r="G1661" s="99">
        <v>13067.239999999998</v>
      </c>
      <c r="H1661" s="99">
        <v>4264.76</v>
      </c>
      <c r="I1661" s="99">
        <f t="shared" si="424"/>
        <v>17332</v>
      </c>
      <c r="J1661" s="96"/>
      <c r="K1661" s="96"/>
      <c r="L1661" s="153">
        <f t="shared" si="426"/>
        <v>0</v>
      </c>
      <c r="M1661" s="153">
        <f t="shared" si="427"/>
        <v>13067.239999999998</v>
      </c>
      <c r="N1661" s="153">
        <f t="shared" si="428"/>
        <v>4264.76</v>
      </c>
      <c r="O1661" s="153">
        <f t="shared" si="429"/>
        <v>17332</v>
      </c>
      <c r="P1661" s="99"/>
      <c r="Q1661" s="99"/>
      <c r="R1661" s="153">
        <f t="shared" si="430"/>
        <v>0</v>
      </c>
      <c r="S1661" s="119">
        <f t="shared" si="431"/>
        <v>13067.239999999998</v>
      </c>
      <c r="T1661" s="119">
        <f t="shared" si="432"/>
        <v>4264.76</v>
      </c>
      <c r="U1661" s="154">
        <f t="shared" si="433"/>
        <v>17332</v>
      </c>
      <c r="V1661" s="96"/>
    </row>
    <row r="1662" spans="1:22" s="113" customFormat="1" ht="15.75" x14ac:dyDescent="0.25">
      <c r="A1662" s="309" t="s">
        <v>17</v>
      </c>
      <c r="B1662" s="310"/>
      <c r="C1662" s="310"/>
      <c r="D1662" s="310"/>
      <c r="E1662" s="310"/>
      <c r="F1662" s="151">
        <f>A1661</f>
        <v>24</v>
      </c>
      <c r="G1662" s="97">
        <f>SUM(G1638:G1661)</f>
        <v>36866.270000000026</v>
      </c>
      <c r="H1662" s="97">
        <f t="shared" ref="H1662:U1662" si="434">SUM(H1638:H1661)</f>
        <v>118556.73</v>
      </c>
      <c r="I1662" s="97">
        <f t="shared" si="434"/>
        <v>155423</v>
      </c>
      <c r="J1662" s="97">
        <f t="shared" si="434"/>
        <v>0</v>
      </c>
      <c r="K1662" s="97">
        <f t="shared" si="434"/>
        <v>0</v>
      </c>
      <c r="L1662" s="97">
        <f t="shared" si="434"/>
        <v>0</v>
      </c>
      <c r="M1662" s="97">
        <f t="shared" si="434"/>
        <v>36866.270000000026</v>
      </c>
      <c r="N1662" s="97">
        <f t="shared" si="434"/>
        <v>118556.73</v>
      </c>
      <c r="O1662" s="97">
        <f t="shared" si="434"/>
        <v>155423</v>
      </c>
      <c r="P1662" s="97">
        <f t="shared" si="434"/>
        <v>0</v>
      </c>
      <c r="Q1662" s="97">
        <f t="shared" si="434"/>
        <v>0</v>
      </c>
      <c r="R1662" s="97">
        <f t="shared" si="434"/>
        <v>0</v>
      </c>
      <c r="S1662" s="97">
        <f t="shared" si="434"/>
        <v>36866.270000000026</v>
      </c>
      <c r="T1662" s="97">
        <f t="shared" si="434"/>
        <v>118556.73</v>
      </c>
      <c r="U1662" s="97">
        <f t="shared" si="434"/>
        <v>155423</v>
      </c>
      <c r="V1662" s="122"/>
    </row>
    <row r="1663" spans="1:22" s="86" customFormat="1" ht="15.75" x14ac:dyDescent="0.25">
      <c r="A1663" s="71">
        <v>1</v>
      </c>
      <c r="B1663" s="283" t="s">
        <v>1843</v>
      </c>
      <c r="C1663" s="283" t="s">
        <v>1844</v>
      </c>
      <c r="D1663" s="283" t="s">
        <v>1844</v>
      </c>
      <c r="E1663" s="283" t="s">
        <v>488</v>
      </c>
      <c r="F1663" s="125" t="s">
        <v>1782</v>
      </c>
      <c r="G1663" s="99">
        <v>11576.800000000001</v>
      </c>
      <c r="H1663" s="99">
        <v>611.19999999999982</v>
      </c>
      <c r="I1663" s="99">
        <f t="shared" si="424"/>
        <v>12188</v>
      </c>
      <c r="J1663" s="96"/>
      <c r="K1663" s="96"/>
      <c r="L1663" s="153">
        <f t="shared" si="426"/>
        <v>0</v>
      </c>
      <c r="M1663" s="153">
        <f t="shared" si="427"/>
        <v>11576.800000000001</v>
      </c>
      <c r="N1663" s="153">
        <f t="shared" si="428"/>
        <v>611.19999999999982</v>
      </c>
      <c r="O1663" s="153">
        <f t="shared" si="429"/>
        <v>12188</v>
      </c>
      <c r="P1663" s="99"/>
      <c r="Q1663" s="99"/>
      <c r="R1663" s="153">
        <f t="shared" si="430"/>
        <v>0</v>
      </c>
      <c r="S1663" s="119">
        <f t="shared" si="431"/>
        <v>11576.800000000001</v>
      </c>
      <c r="T1663" s="119">
        <f t="shared" si="432"/>
        <v>611.19999999999982</v>
      </c>
      <c r="U1663" s="154">
        <f t="shared" si="433"/>
        <v>12188</v>
      </c>
      <c r="V1663" s="96"/>
    </row>
    <row r="1664" spans="1:22" s="86" customFormat="1" ht="15.75" x14ac:dyDescent="0.25">
      <c r="A1664" s="71">
        <v>2</v>
      </c>
      <c r="B1664" s="284" t="s">
        <v>480</v>
      </c>
      <c r="C1664" s="284" t="s">
        <v>482</v>
      </c>
      <c r="D1664" s="284" t="s">
        <v>482</v>
      </c>
      <c r="E1664" s="284"/>
      <c r="F1664" s="125" t="s">
        <v>1783</v>
      </c>
      <c r="G1664" s="99">
        <v>1342.3799999999974</v>
      </c>
      <c r="H1664" s="99">
        <v>636.61999999999989</v>
      </c>
      <c r="I1664" s="99">
        <f t="shared" si="424"/>
        <v>1978.9999999999973</v>
      </c>
      <c r="J1664" s="96"/>
      <c r="K1664" s="96"/>
      <c r="L1664" s="153">
        <f t="shared" si="426"/>
        <v>0</v>
      </c>
      <c r="M1664" s="153">
        <f t="shared" si="427"/>
        <v>1342.3799999999974</v>
      </c>
      <c r="N1664" s="153">
        <f t="shared" si="428"/>
        <v>636.61999999999989</v>
      </c>
      <c r="O1664" s="153">
        <f t="shared" si="429"/>
        <v>1978.9999999999973</v>
      </c>
      <c r="P1664" s="99"/>
      <c r="Q1664" s="99"/>
      <c r="R1664" s="153">
        <f t="shared" si="430"/>
        <v>0</v>
      </c>
      <c r="S1664" s="119">
        <f t="shared" si="431"/>
        <v>1342.3799999999974</v>
      </c>
      <c r="T1664" s="119">
        <f t="shared" si="432"/>
        <v>636.61999999999989</v>
      </c>
      <c r="U1664" s="154">
        <f t="shared" si="433"/>
        <v>1978.9999999999973</v>
      </c>
      <c r="V1664" s="96"/>
    </row>
    <row r="1665" spans="1:22" s="86" customFormat="1" ht="15.75" x14ac:dyDescent="0.25">
      <c r="A1665" s="71">
        <v>3</v>
      </c>
      <c r="B1665" s="284" t="s">
        <v>480</v>
      </c>
      <c r="C1665" s="284" t="s">
        <v>482</v>
      </c>
      <c r="D1665" s="284" t="s">
        <v>482</v>
      </c>
      <c r="E1665" s="284"/>
      <c r="F1665" s="125" t="s">
        <v>1784</v>
      </c>
      <c r="G1665" s="99">
        <v>4314.8900000000003</v>
      </c>
      <c r="H1665" s="99">
        <v>614.1099999999999</v>
      </c>
      <c r="I1665" s="99">
        <f t="shared" si="424"/>
        <v>4929</v>
      </c>
      <c r="J1665" s="96"/>
      <c r="K1665" s="96"/>
      <c r="L1665" s="153">
        <f t="shared" si="426"/>
        <v>0</v>
      </c>
      <c r="M1665" s="153">
        <f t="shared" si="427"/>
        <v>4314.8900000000003</v>
      </c>
      <c r="N1665" s="153">
        <f t="shared" si="428"/>
        <v>614.1099999999999</v>
      </c>
      <c r="O1665" s="153">
        <f t="shared" si="429"/>
        <v>4929</v>
      </c>
      <c r="P1665" s="99"/>
      <c r="Q1665" s="99"/>
      <c r="R1665" s="153">
        <f t="shared" si="430"/>
        <v>0</v>
      </c>
      <c r="S1665" s="119">
        <f t="shared" si="431"/>
        <v>4314.8900000000003</v>
      </c>
      <c r="T1665" s="119">
        <f t="shared" si="432"/>
        <v>614.1099999999999</v>
      </c>
      <c r="U1665" s="154">
        <f t="shared" si="433"/>
        <v>4929</v>
      </c>
      <c r="V1665" s="96"/>
    </row>
    <row r="1666" spans="1:22" s="86" customFormat="1" ht="15.75" x14ac:dyDescent="0.25">
      <c r="A1666" s="71">
        <v>4</v>
      </c>
      <c r="B1666" s="284" t="s">
        <v>480</v>
      </c>
      <c r="C1666" s="284" t="s">
        <v>482</v>
      </c>
      <c r="D1666" s="284" t="s">
        <v>482</v>
      </c>
      <c r="E1666" s="284"/>
      <c r="F1666" s="125" t="s">
        <v>1785</v>
      </c>
      <c r="G1666" s="99">
        <v>193861.82000000004</v>
      </c>
      <c r="H1666" s="99">
        <v>33254.180000000008</v>
      </c>
      <c r="I1666" s="99">
        <f t="shared" si="424"/>
        <v>227116.00000000006</v>
      </c>
      <c r="J1666" s="96"/>
      <c r="K1666" s="96"/>
      <c r="L1666" s="153">
        <f t="shared" si="426"/>
        <v>0</v>
      </c>
      <c r="M1666" s="153">
        <f t="shared" si="427"/>
        <v>193861.82000000004</v>
      </c>
      <c r="N1666" s="153">
        <f t="shared" si="428"/>
        <v>33254.180000000008</v>
      </c>
      <c r="O1666" s="153">
        <f t="shared" si="429"/>
        <v>227116.00000000006</v>
      </c>
      <c r="P1666" s="99"/>
      <c r="Q1666" s="99"/>
      <c r="R1666" s="153">
        <f t="shared" si="430"/>
        <v>0</v>
      </c>
      <c r="S1666" s="119">
        <f t="shared" si="431"/>
        <v>193861.82000000004</v>
      </c>
      <c r="T1666" s="119">
        <f t="shared" si="432"/>
        <v>33254.180000000008</v>
      </c>
      <c r="U1666" s="154">
        <f t="shared" si="433"/>
        <v>227116.00000000006</v>
      </c>
      <c r="V1666" s="96"/>
    </row>
    <row r="1667" spans="1:22" s="86" customFormat="1" ht="15.75" x14ac:dyDescent="0.25">
      <c r="A1667" s="71">
        <v>5</v>
      </c>
      <c r="B1667" s="284" t="s">
        <v>480</v>
      </c>
      <c r="C1667" s="284" t="s">
        <v>482</v>
      </c>
      <c r="D1667" s="284" t="s">
        <v>482</v>
      </c>
      <c r="E1667" s="284"/>
      <c r="F1667" s="125" t="s">
        <v>1786</v>
      </c>
      <c r="G1667" s="99">
        <v>-10454.98</v>
      </c>
      <c r="H1667" s="99">
        <v>122.97999999999996</v>
      </c>
      <c r="I1667" s="99">
        <f t="shared" si="424"/>
        <v>-10332</v>
      </c>
      <c r="J1667" s="96"/>
      <c r="K1667" s="96"/>
      <c r="L1667" s="153">
        <f t="shared" si="426"/>
        <v>0</v>
      </c>
      <c r="M1667" s="153">
        <f t="shared" si="427"/>
        <v>-10454.98</v>
      </c>
      <c r="N1667" s="153">
        <f t="shared" si="428"/>
        <v>122.97999999999996</v>
      </c>
      <c r="O1667" s="153">
        <f t="shared" si="429"/>
        <v>-10332</v>
      </c>
      <c r="P1667" s="99"/>
      <c r="Q1667" s="99"/>
      <c r="R1667" s="153">
        <f t="shared" si="430"/>
        <v>0</v>
      </c>
      <c r="S1667" s="119">
        <f t="shared" si="431"/>
        <v>-10454.98</v>
      </c>
      <c r="T1667" s="119">
        <f t="shared" si="432"/>
        <v>122.97999999999996</v>
      </c>
      <c r="U1667" s="154">
        <f t="shared" si="433"/>
        <v>-10332</v>
      </c>
      <c r="V1667" s="96"/>
    </row>
    <row r="1668" spans="1:22" s="86" customFormat="1" ht="15.75" x14ac:dyDescent="0.25">
      <c r="A1668" s="71">
        <v>6</v>
      </c>
      <c r="B1668" s="284" t="s">
        <v>480</v>
      </c>
      <c r="C1668" s="284" t="s">
        <v>482</v>
      </c>
      <c r="D1668" s="284" t="s">
        <v>482</v>
      </c>
      <c r="E1668" s="284"/>
      <c r="F1668" s="125" t="s">
        <v>1787</v>
      </c>
      <c r="G1668" s="99">
        <v>15515.150000000001</v>
      </c>
      <c r="H1668" s="99">
        <v>511.85000000000127</v>
      </c>
      <c r="I1668" s="99">
        <f t="shared" si="424"/>
        <v>16027.000000000004</v>
      </c>
      <c r="J1668" s="96"/>
      <c r="K1668" s="96"/>
      <c r="L1668" s="153">
        <f t="shared" si="426"/>
        <v>0</v>
      </c>
      <c r="M1668" s="153">
        <f t="shared" si="427"/>
        <v>15515.150000000001</v>
      </c>
      <c r="N1668" s="153">
        <f t="shared" si="428"/>
        <v>511.85000000000127</v>
      </c>
      <c r="O1668" s="153">
        <f t="shared" si="429"/>
        <v>16027.000000000004</v>
      </c>
      <c r="P1668" s="99"/>
      <c r="Q1668" s="99"/>
      <c r="R1668" s="153">
        <f t="shared" si="430"/>
        <v>0</v>
      </c>
      <c r="S1668" s="119">
        <f t="shared" si="431"/>
        <v>15515.150000000001</v>
      </c>
      <c r="T1668" s="119">
        <f t="shared" si="432"/>
        <v>511.85000000000127</v>
      </c>
      <c r="U1668" s="154">
        <f t="shared" si="433"/>
        <v>16027.000000000004</v>
      </c>
      <c r="V1668" s="96"/>
    </row>
    <row r="1669" spans="1:22" s="86" customFormat="1" ht="15.75" x14ac:dyDescent="0.25">
      <c r="A1669" s="71">
        <v>7</v>
      </c>
      <c r="B1669" s="284" t="s">
        <v>480</v>
      </c>
      <c r="C1669" s="284" t="s">
        <v>482</v>
      </c>
      <c r="D1669" s="284" t="s">
        <v>482</v>
      </c>
      <c r="E1669" s="284"/>
      <c r="F1669" s="125" t="s">
        <v>1788</v>
      </c>
      <c r="G1669" s="99">
        <v>27224.560000000001</v>
      </c>
      <c r="H1669" s="99">
        <v>393.44000000000051</v>
      </c>
      <c r="I1669" s="99">
        <f t="shared" si="424"/>
        <v>27618</v>
      </c>
      <c r="J1669" s="96"/>
      <c r="K1669" s="96"/>
      <c r="L1669" s="153">
        <f t="shared" si="426"/>
        <v>0</v>
      </c>
      <c r="M1669" s="153">
        <f t="shared" si="427"/>
        <v>27224.560000000001</v>
      </c>
      <c r="N1669" s="153">
        <f t="shared" si="428"/>
        <v>393.44000000000051</v>
      </c>
      <c r="O1669" s="153">
        <f t="shared" si="429"/>
        <v>27618</v>
      </c>
      <c r="P1669" s="99"/>
      <c r="Q1669" s="99"/>
      <c r="R1669" s="153">
        <f t="shared" si="430"/>
        <v>0</v>
      </c>
      <c r="S1669" s="119">
        <f t="shared" si="431"/>
        <v>27224.560000000001</v>
      </c>
      <c r="T1669" s="119">
        <f t="shared" si="432"/>
        <v>393.44000000000051</v>
      </c>
      <c r="U1669" s="154">
        <f t="shared" si="433"/>
        <v>27618</v>
      </c>
      <c r="V1669" s="96"/>
    </row>
    <row r="1670" spans="1:22" s="86" customFormat="1" ht="15.75" x14ac:dyDescent="0.25">
      <c r="A1670" s="71">
        <v>8</v>
      </c>
      <c r="B1670" s="284" t="s">
        <v>480</v>
      </c>
      <c r="C1670" s="284" t="s">
        <v>482</v>
      </c>
      <c r="D1670" s="284" t="s">
        <v>482</v>
      </c>
      <c r="E1670" s="284"/>
      <c r="F1670" s="125" t="s">
        <v>1789</v>
      </c>
      <c r="G1670" s="99">
        <v>26051.019999999997</v>
      </c>
      <c r="H1670" s="99">
        <v>1555.9800000000014</v>
      </c>
      <c r="I1670" s="99">
        <f t="shared" si="424"/>
        <v>27607</v>
      </c>
      <c r="J1670" s="96"/>
      <c r="K1670" s="96"/>
      <c r="L1670" s="153">
        <f t="shared" si="426"/>
        <v>0</v>
      </c>
      <c r="M1670" s="153">
        <f t="shared" si="427"/>
        <v>26051.019999999997</v>
      </c>
      <c r="N1670" s="153">
        <f t="shared" si="428"/>
        <v>1555.9800000000014</v>
      </c>
      <c r="O1670" s="153">
        <f t="shared" si="429"/>
        <v>27607</v>
      </c>
      <c r="P1670" s="99"/>
      <c r="Q1670" s="99"/>
      <c r="R1670" s="153">
        <f t="shared" si="430"/>
        <v>0</v>
      </c>
      <c r="S1670" s="119">
        <f t="shared" si="431"/>
        <v>26051.019999999997</v>
      </c>
      <c r="T1670" s="119">
        <f t="shared" si="432"/>
        <v>1555.9800000000014</v>
      </c>
      <c r="U1670" s="154">
        <f t="shared" si="433"/>
        <v>27607</v>
      </c>
      <c r="V1670" s="96"/>
    </row>
    <row r="1671" spans="1:22" s="86" customFormat="1" ht="15.75" x14ac:dyDescent="0.25">
      <c r="A1671" s="71">
        <v>9</v>
      </c>
      <c r="B1671" s="284" t="s">
        <v>480</v>
      </c>
      <c r="C1671" s="284" t="s">
        <v>482</v>
      </c>
      <c r="D1671" s="284" t="s">
        <v>482</v>
      </c>
      <c r="E1671" s="284"/>
      <c r="F1671" s="125" t="s">
        <v>383</v>
      </c>
      <c r="G1671" s="99">
        <v>12807.31</v>
      </c>
      <c r="H1671" s="99">
        <v>-3411.3099999999995</v>
      </c>
      <c r="I1671" s="99">
        <f t="shared" si="424"/>
        <v>9396</v>
      </c>
      <c r="J1671" s="96"/>
      <c r="K1671" s="96"/>
      <c r="L1671" s="153">
        <f t="shared" si="426"/>
        <v>0</v>
      </c>
      <c r="M1671" s="153">
        <f t="shared" si="427"/>
        <v>12807.31</v>
      </c>
      <c r="N1671" s="153">
        <f t="shared" si="428"/>
        <v>-3411.3099999999995</v>
      </c>
      <c r="O1671" s="153">
        <f t="shared" si="429"/>
        <v>9396</v>
      </c>
      <c r="P1671" s="99"/>
      <c r="Q1671" s="99"/>
      <c r="R1671" s="153">
        <f t="shared" si="430"/>
        <v>0</v>
      </c>
      <c r="S1671" s="119">
        <f t="shared" si="431"/>
        <v>12807.31</v>
      </c>
      <c r="T1671" s="119">
        <f t="shared" si="432"/>
        <v>-3411.3099999999995</v>
      </c>
      <c r="U1671" s="154">
        <f t="shared" si="433"/>
        <v>9396</v>
      </c>
      <c r="V1671" s="96"/>
    </row>
    <row r="1672" spans="1:22" s="86" customFormat="1" ht="15.75" x14ac:dyDescent="0.25">
      <c r="A1672" s="71">
        <v>10</v>
      </c>
      <c r="B1672" s="284" t="s">
        <v>480</v>
      </c>
      <c r="C1672" s="284" t="s">
        <v>482</v>
      </c>
      <c r="D1672" s="284" t="s">
        <v>482</v>
      </c>
      <c r="E1672" s="284"/>
      <c r="F1672" s="125" t="s">
        <v>1790</v>
      </c>
      <c r="G1672" s="99">
        <v>30263.979999999996</v>
      </c>
      <c r="H1672" s="99">
        <v>-710.97999999999956</v>
      </c>
      <c r="I1672" s="99">
        <f t="shared" si="424"/>
        <v>29552.999999999996</v>
      </c>
      <c r="J1672" s="96"/>
      <c r="K1672" s="96"/>
      <c r="L1672" s="153">
        <f t="shared" si="426"/>
        <v>0</v>
      </c>
      <c r="M1672" s="153">
        <f t="shared" si="427"/>
        <v>30263.979999999996</v>
      </c>
      <c r="N1672" s="153">
        <f t="shared" si="428"/>
        <v>-710.97999999999956</v>
      </c>
      <c r="O1672" s="153">
        <f t="shared" si="429"/>
        <v>29552.999999999996</v>
      </c>
      <c r="P1672" s="99"/>
      <c r="Q1672" s="99"/>
      <c r="R1672" s="153">
        <f t="shared" si="430"/>
        <v>0</v>
      </c>
      <c r="S1672" s="119">
        <f t="shared" si="431"/>
        <v>30263.979999999996</v>
      </c>
      <c r="T1672" s="119">
        <f t="shared" si="432"/>
        <v>-710.97999999999956</v>
      </c>
      <c r="U1672" s="154">
        <f t="shared" si="433"/>
        <v>29552.999999999996</v>
      </c>
      <c r="V1672" s="96"/>
    </row>
    <row r="1673" spans="1:22" s="86" customFormat="1" ht="15.75" x14ac:dyDescent="0.25">
      <c r="A1673" s="71">
        <v>11</v>
      </c>
      <c r="B1673" s="284" t="s">
        <v>480</v>
      </c>
      <c r="C1673" s="284" t="s">
        <v>482</v>
      </c>
      <c r="D1673" s="284" t="s">
        <v>482</v>
      </c>
      <c r="E1673" s="284"/>
      <c r="F1673" s="125" t="s">
        <v>1791</v>
      </c>
      <c r="G1673" s="99">
        <v>11984.630000000001</v>
      </c>
      <c r="H1673" s="99">
        <v>382.37000000000035</v>
      </c>
      <c r="I1673" s="99">
        <f t="shared" si="424"/>
        <v>12367.000000000002</v>
      </c>
      <c r="J1673" s="96"/>
      <c r="K1673" s="96"/>
      <c r="L1673" s="153">
        <f t="shared" si="426"/>
        <v>0</v>
      </c>
      <c r="M1673" s="153">
        <f t="shared" si="427"/>
        <v>11984.630000000001</v>
      </c>
      <c r="N1673" s="153">
        <f t="shared" si="428"/>
        <v>382.37000000000035</v>
      </c>
      <c r="O1673" s="153">
        <f t="shared" si="429"/>
        <v>12367.000000000002</v>
      </c>
      <c r="P1673" s="99"/>
      <c r="Q1673" s="99"/>
      <c r="R1673" s="153">
        <f t="shared" si="430"/>
        <v>0</v>
      </c>
      <c r="S1673" s="119">
        <f t="shared" si="431"/>
        <v>11984.630000000001</v>
      </c>
      <c r="T1673" s="119">
        <f t="shared" si="432"/>
        <v>382.37000000000035</v>
      </c>
      <c r="U1673" s="154">
        <f t="shared" si="433"/>
        <v>12367.000000000002</v>
      </c>
      <c r="V1673" s="96"/>
    </row>
    <row r="1674" spans="1:22" s="86" customFormat="1" ht="15.75" x14ac:dyDescent="0.25">
      <c r="A1674" s="71">
        <v>12</v>
      </c>
      <c r="B1674" s="284" t="s">
        <v>480</v>
      </c>
      <c r="C1674" s="284" t="s">
        <v>482</v>
      </c>
      <c r="D1674" s="284" t="s">
        <v>482</v>
      </c>
      <c r="E1674" s="284"/>
      <c r="F1674" s="125" t="s">
        <v>1792</v>
      </c>
      <c r="G1674" s="99">
        <v>45348.87000000001</v>
      </c>
      <c r="H1674" s="99">
        <v>1506.1299999999992</v>
      </c>
      <c r="I1674" s="99">
        <f t="shared" si="424"/>
        <v>46855.000000000007</v>
      </c>
      <c r="J1674" s="96"/>
      <c r="K1674" s="96"/>
      <c r="L1674" s="153">
        <f t="shared" si="426"/>
        <v>0</v>
      </c>
      <c r="M1674" s="153">
        <f t="shared" si="427"/>
        <v>45348.87000000001</v>
      </c>
      <c r="N1674" s="153">
        <f t="shared" si="428"/>
        <v>1506.1299999999992</v>
      </c>
      <c r="O1674" s="153">
        <f t="shared" si="429"/>
        <v>46855.000000000007</v>
      </c>
      <c r="P1674" s="99"/>
      <c r="Q1674" s="99"/>
      <c r="R1674" s="153">
        <f t="shared" si="430"/>
        <v>0</v>
      </c>
      <c r="S1674" s="119">
        <f t="shared" si="431"/>
        <v>45348.87000000001</v>
      </c>
      <c r="T1674" s="119">
        <f t="shared" si="432"/>
        <v>1506.1299999999992</v>
      </c>
      <c r="U1674" s="154">
        <f t="shared" si="433"/>
        <v>46855.000000000007</v>
      </c>
      <c r="V1674" s="96"/>
    </row>
    <row r="1675" spans="1:22" s="86" customFormat="1" ht="15.75" x14ac:dyDescent="0.25">
      <c r="A1675" s="71">
        <v>13</v>
      </c>
      <c r="B1675" s="284" t="s">
        <v>480</v>
      </c>
      <c r="C1675" s="284" t="s">
        <v>482</v>
      </c>
      <c r="D1675" s="284" t="s">
        <v>482</v>
      </c>
      <c r="E1675" s="284"/>
      <c r="F1675" s="125" t="s">
        <v>384</v>
      </c>
      <c r="G1675" s="99">
        <v>24281.220000000005</v>
      </c>
      <c r="H1675" s="99">
        <v>747.77999999999975</v>
      </c>
      <c r="I1675" s="99">
        <f t="shared" si="424"/>
        <v>25029.000000000004</v>
      </c>
      <c r="J1675" s="96"/>
      <c r="K1675" s="96"/>
      <c r="L1675" s="153">
        <f t="shared" si="426"/>
        <v>0</v>
      </c>
      <c r="M1675" s="153">
        <f t="shared" si="427"/>
        <v>24281.220000000005</v>
      </c>
      <c r="N1675" s="153">
        <f t="shared" si="428"/>
        <v>747.77999999999975</v>
      </c>
      <c r="O1675" s="153">
        <f t="shared" si="429"/>
        <v>25029.000000000004</v>
      </c>
      <c r="P1675" s="99"/>
      <c r="Q1675" s="99"/>
      <c r="R1675" s="153">
        <f t="shared" si="430"/>
        <v>0</v>
      </c>
      <c r="S1675" s="119">
        <f t="shared" si="431"/>
        <v>24281.220000000005</v>
      </c>
      <c r="T1675" s="119">
        <f t="shared" si="432"/>
        <v>747.77999999999975</v>
      </c>
      <c r="U1675" s="154">
        <f t="shared" si="433"/>
        <v>25029.000000000004</v>
      </c>
      <c r="V1675" s="96"/>
    </row>
    <row r="1676" spans="1:22" s="86" customFormat="1" ht="15.75" x14ac:dyDescent="0.25">
      <c r="A1676" s="71">
        <v>14</v>
      </c>
      <c r="B1676" s="284" t="s">
        <v>480</v>
      </c>
      <c r="C1676" s="284" t="s">
        <v>482</v>
      </c>
      <c r="D1676" s="284" t="s">
        <v>482</v>
      </c>
      <c r="E1676" s="284"/>
      <c r="F1676" s="125" t="s">
        <v>1793</v>
      </c>
      <c r="G1676" s="99">
        <v>21303.780000000002</v>
      </c>
      <c r="H1676" s="99">
        <v>-1084.7799999999997</v>
      </c>
      <c r="I1676" s="99">
        <f t="shared" si="424"/>
        <v>20219.000000000004</v>
      </c>
      <c r="J1676" s="96"/>
      <c r="K1676" s="96"/>
      <c r="L1676" s="153">
        <f t="shared" si="426"/>
        <v>0</v>
      </c>
      <c r="M1676" s="153">
        <f t="shared" si="427"/>
        <v>21303.780000000002</v>
      </c>
      <c r="N1676" s="153">
        <f t="shared" si="428"/>
        <v>-1084.7799999999997</v>
      </c>
      <c r="O1676" s="153">
        <f t="shared" si="429"/>
        <v>20219.000000000004</v>
      </c>
      <c r="P1676" s="99"/>
      <c r="Q1676" s="99"/>
      <c r="R1676" s="153">
        <f t="shared" si="430"/>
        <v>0</v>
      </c>
      <c r="S1676" s="119">
        <f t="shared" si="431"/>
        <v>21303.780000000002</v>
      </c>
      <c r="T1676" s="119">
        <f t="shared" si="432"/>
        <v>-1084.7799999999997</v>
      </c>
      <c r="U1676" s="154">
        <f t="shared" si="433"/>
        <v>20219.000000000004</v>
      </c>
      <c r="V1676" s="96"/>
    </row>
    <row r="1677" spans="1:22" s="86" customFormat="1" ht="15.75" x14ac:dyDescent="0.25">
      <c r="A1677" s="71">
        <v>15</v>
      </c>
      <c r="B1677" s="284" t="s">
        <v>480</v>
      </c>
      <c r="C1677" s="284" t="s">
        <v>482</v>
      </c>
      <c r="D1677" s="284" t="s">
        <v>482</v>
      </c>
      <c r="E1677" s="284"/>
      <c r="F1677" s="125" t="s">
        <v>1794</v>
      </c>
      <c r="G1677" s="99">
        <v>17964.5</v>
      </c>
      <c r="H1677" s="99">
        <v>-2762.5000000000018</v>
      </c>
      <c r="I1677" s="99">
        <f t="shared" si="424"/>
        <v>15201.999999999998</v>
      </c>
      <c r="J1677" s="96"/>
      <c r="K1677" s="96"/>
      <c r="L1677" s="153">
        <f t="shared" si="426"/>
        <v>0</v>
      </c>
      <c r="M1677" s="153">
        <f t="shared" si="427"/>
        <v>17964.5</v>
      </c>
      <c r="N1677" s="153">
        <f t="shared" si="428"/>
        <v>-2762.5000000000018</v>
      </c>
      <c r="O1677" s="153">
        <f t="shared" si="429"/>
        <v>15201.999999999998</v>
      </c>
      <c r="P1677" s="99"/>
      <c r="Q1677" s="99"/>
      <c r="R1677" s="153">
        <f t="shared" si="430"/>
        <v>0</v>
      </c>
      <c r="S1677" s="119">
        <f t="shared" si="431"/>
        <v>17964.5</v>
      </c>
      <c r="T1677" s="119">
        <f t="shared" si="432"/>
        <v>-2762.5000000000018</v>
      </c>
      <c r="U1677" s="154">
        <f t="shared" si="433"/>
        <v>15201.999999999998</v>
      </c>
      <c r="V1677" s="96"/>
    </row>
    <row r="1678" spans="1:22" s="113" customFormat="1" ht="15.75" x14ac:dyDescent="0.25">
      <c r="A1678" s="309" t="s">
        <v>17</v>
      </c>
      <c r="B1678" s="310"/>
      <c r="C1678" s="310"/>
      <c r="D1678" s="310"/>
      <c r="E1678" s="310"/>
      <c r="F1678" s="147">
        <f>A1677</f>
        <v>15</v>
      </c>
      <c r="G1678" s="97">
        <f>SUM(G1663:G1677)</f>
        <v>433385.93000000005</v>
      </c>
      <c r="H1678" s="97">
        <f t="shared" ref="H1678:U1678" si="435">SUM(H1663:H1677)</f>
        <v>32367.070000000022</v>
      </c>
      <c r="I1678" s="97">
        <f t="shared" si="435"/>
        <v>465753.00000000006</v>
      </c>
      <c r="J1678" s="97">
        <f t="shared" si="435"/>
        <v>0</v>
      </c>
      <c r="K1678" s="97">
        <f t="shared" si="435"/>
        <v>0</v>
      </c>
      <c r="L1678" s="97">
        <f t="shared" si="435"/>
        <v>0</v>
      </c>
      <c r="M1678" s="97">
        <f t="shared" si="435"/>
        <v>433385.93000000005</v>
      </c>
      <c r="N1678" s="97">
        <f t="shared" si="435"/>
        <v>32367.070000000022</v>
      </c>
      <c r="O1678" s="97">
        <f t="shared" si="435"/>
        <v>465753.00000000006</v>
      </c>
      <c r="P1678" s="97">
        <f t="shared" si="435"/>
        <v>0</v>
      </c>
      <c r="Q1678" s="97">
        <f t="shared" si="435"/>
        <v>0</v>
      </c>
      <c r="R1678" s="97">
        <f t="shared" si="435"/>
        <v>0</v>
      </c>
      <c r="S1678" s="97">
        <f t="shared" si="435"/>
        <v>433385.93000000005</v>
      </c>
      <c r="T1678" s="97">
        <f t="shared" si="435"/>
        <v>32367.070000000022</v>
      </c>
      <c r="U1678" s="97">
        <f t="shared" si="435"/>
        <v>465753.00000000006</v>
      </c>
      <c r="V1678" s="122"/>
    </row>
    <row r="1679" spans="1:22" s="86" customFormat="1" ht="15.75" x14ac:dyDescent="0.25">
      <c r="A1679" s="71">
        <v>1</v>
      </c>
      <c r="B1679" s="286" t="s">
        <v>1843</v>
      </c>
      <c r="C1679" s="286" t="s">
        <v>1844</v>
      </c>
      <c r="D1679" s="286" t="s">
        <v>1844</v>
      </c>
      <c r="E1679" s="286" t="s">
        <v>1795</v>
      </c>
      <c r="F1679" s="145" t="s">
        <v>1796</v>
      </c>
      <c r="G1679" s="99">
        <v>7265.3500000000013</v>
      </c>
      <c r="H1679" s="99">
        <v>8124.6499999999987</v>
      </c>
      <c r="I1679" s="99">
        <f t="shared" si="424"/>
        <v>15390</v>
      </c>
      <c r="J1679" s="96"/>
      <c r="K1679" s="96"/>
      <c r="L1679" s="153">
        <f t="shared" si="426"/>
        <v>0</v>
      </c>
      <c r="M1679" s="153">
        <f t="shared" si="427"/>
        <v>7265.3500000000013</v>
      </c>
      <c r="N1679" s="153">
        <f t="shared" si="428"/>
        <v>8124.6499999999987</v>
      </c>
      <c r="O1679" s="153">
        <f t="shared" si="429"/>
        <v>15390</v>
      </c>
      <c r="P1679" s="99"/>
      <c r="Q1679" s="99"/>
      <c r="R1679" s="153">
        <f t="shared" si="430"/>
        <v>0</v>
      </c>
      <c r="S1679" s="119">
        <f t="shared" si="431"/>
        <v>7265.3500000000013</v>
      </c>
      <c r="T1679" s="119">
        <f t="shared" si="432"/>
        <v>8124.6499999999987</v>
      </c>
      <c r="U1679" s="154">
        <f t="shared" si="433"/>
        <v>15390</v>
      </c>
      <c r="V1679" s="105"/>
    </row>
    <row r="1680" spans="1:22" s="86" customFormat="1" ht="15.75" x14ac:dyDescent="0.25">
      <c r="A1680" s="71">
        <v>2</v>
      </c>
      <c r="B1680" s="286"/>
      <c r="C1680" s="286"/>
      <c r="D1680" s="286"/>
      <c r="E1680" s="286"/>
      <c r="F1680" s="145" t="s">
        <v>1797</v>
      </c>
      <c r="G1680" s="99">
        <v>7258.0700000000006</v>
      </c>
      <c r="H1680" s="99">
        <v>4785.9299999999994</v>
      </c>
      <c r="I1680" s="99">
        <f t="shared" si="424"/>
        <v>12044</v>
      </c>
      <c r="J1680" s="96"/>
      <c r="K1680" s="96"/>
      <c r="L1680" s="153">
        <f t="shared" si="426"/>
        <v>0</v>
      </c>
      <c r="M1680" s="153">
        <f t="shared" si="427"/>
        <v>7258.0700000000006</v>
      </c>
      <c r="N1680" s="153">
        <f t="shared" si="428"/>
        <v>4785.9299999999994</v>
      </c>
      <c r="O1680" s="153">
        <f t="shared" si="429"/>
        <v>12044</v>
      </c>
      <c r="P1680" s="99"/>
      <c r="Q1680" s="99"/>
      <c r="R1680" s="153">
        <f t="shared" si="430"/>
        <v>0</v>
      </c>
      <c r="S1680" s="119">
        <f t="shared" si="431"/>
        <v>7258.0700000000006</v>
      </c>
      <c r="T1680" s="119">
        <f t="shared" si="432"/>
        <v>4785.9299999999994</v>
      </c>
      <c r="U1680" s="154">
        <f t="shared" si="433"/>
        <v>12044</v>
      </c>
      <c r="V1680" s="105"/>
    </row>
    <row r="1681" spans="1:22" s="86" customFormat="1" ht="15.75" x14ac:dyDescent="0.25">
      <c r="A1681" s="71">
        <v>3</v>
      </c>
      <c r="B1681" s="286"/>
      <c r="C1681" s="286"/>
      <c r="D1681" s="286"/>
      <c r="E1681" s="286"/>
      <c r="F1681" s="145" t="s">
        <v>1798</v>
      </c>
      <c r="G1681" s="99">
        <v>8294.64</v>
      </c>
      <c r="H1681" s="99">
        <v>7501.3599999999988</v>
      </c>
      <c r="I1681" s="99">
        <f t="shared" si="424"/>
        <v>15795.999999999998</v>
      </c>
      <c r="J1681" s="96"/>
      <c r="K1681" s="96"/>
      <c r="L1681" s="153">
        <f t="shared" si="426"/>
        <v>0</v>
      </c>
      <c r="M1681" s="153">
        <f t="shared" si="427"/>
        <v>8294.64</v>
      </c>
      <c r="N1681" s="153">
        <f t="shared" si="428"/>
        <v>7501.3599999999988</v>
      </c>
      <c r="O1681" s="153">
        <f t="shared" si="429"/>
        <v>15795.999999999998</v>
      </c>
      <c r="P1681" s="99"/>
      <c r="Q1681" s="99"/>
      <c r="R1681" s="153">
        <f t="shared" si="430"/>
        <v>0</v>
      </c>
      <c r="S1681" s="119">
        <f t="shared" si="431"/>
        <v>8294.64</v>
      </c>
      <c r="T1681" s="119">
        <f t="shared" si="432"/>
        <v>7501.3599999999988</v>
      </c>
      <c r="U1681" s="154">
        <f t="shared" si="433"/>
        <v>15795.999999999998</v>
      </c>
      <c r="V1681" s="105"/>
    </row>
    <row r="1682" spans="1:22" s="86" customFormat="1" ht="15.75" x14ac:dyDescent="0.25">
      <c r="A1682" s="71">
        <v>4</v>
      </c>
      <c r="B1682" s="286"/>
      <c r="C1682" s="286"/>
      <c r="D1682" s="286"/>
      <c r="E1682" s="286"/>
      <c r="F1682" s="145" t="s">
        <v>1799</v>
      </c>
      <c r="G1682" s="99">
        <v>31121.279999999999</v>
      </c>
      <c r="H1682" s="99">
        <v>15705.72</v>
      </c>
      <c r="I1682" s="99">
        <f t="shared" si="424"/>
        <v>46827</v>
      </c>
      <c r="J1682" s="96"/>
      <c r="K1682" s="96"/>
      <c r="L1682" s="153">
        <f t="shared" si="426"/>
        <v>0</v>
      </c>
      <c r="M1682" s="153">
        <f t="shared" si="427"/>
        <v>31121.279999999999</v>
      </c>
      <c r="N1682" s="153">
        <f t="shared" si="428"/>
        <v>15705.72</v>
      </c>
      <c r="O1682" s="153">
        <f t="shared" si="429"/>
        <v>46827</v>
      </c>
      <c r="P1682" s="99"/>
      <c r="Q1682" s="99"/>
      <c r="R1682" s="153">
        <f t="shared" si="430"/>
        <v>0</v>
      </c>
      <c r="S1682" s="119">
        <f t="shared" si="431"/>
        <v>31121.279999999999</v>
      </c>
      <c r="T1682" s="119">
        <f t="shared" si="432"/>
        <v>15705.72</v>
      </c>
      <c r="U1682" s="154">
        <f t="shared" si="433"/>
        <v>46827</v>
      </c>
      <c r="V1682" s="105"/>
    </row>
    <row r="1683" spans="1:22" s="86" customFormat="1" ht="15.75" x14ac:dyDescent="0.25">
      <c r="A1683" s="71">
        <v>5</v>
      </c>
      <c r="B1683" s="286"/>
      <c r="C1683" s="286"/>
      <c r="D1683" s="286"/>
      <c r="E1683" s="286"/>
      <c r="F1683" s="145" t="s">
        <v>1800</v>
      </c>
      <c r="G1683" s="99">
        <v>7774.9800000000005</v>
      </c>
      <c r="H1683" s="99">
        <v>9771.02</v>
      </c>
      <c r="I1683" s="99">
        <f t="shared" si="424"/>
        <v>17546</v>
      </c>
      <c r="J1683" s="96"/>
      <c r="K1683" s="96"/>
      <c r="L1683" s="153">
        <f t="shared" si="426"/>
        <v>0</v>
      </c>
      <c r="M1683" s="153">
        <f t="shared" si="427"/>
        <v>7774.9800000000005</v>
      </c>
      <c r="N1683" s="153">
        <f t="shared" si="428"/>
        <v>9771.02</v>
      </c>
      <c r="O1683" s="153">
        <f t="shared" si="429"/>
        <v>17546</v>
      </c>
      <c r="P1683" s="99"/>
      <c r="Q1683" s="99"/>
      <c r="R1683" s="153">
        <f t="shared" si="430"/>
        <v>0</v>
      </c>
      <c r="S1683" s="119">
        <f t="shared" si="431"/>
        <v>7774.9800000000005</v>
      </c>
      <c r="T1683" s="119">
        <f t="shared" si="432"/>
        <v>9771.02</v>
      </c>
      <c r="U1683" s="154">
        <f t="shared" si="433"/>
        <v>17546</v>
      </c>
      <c r="V1683" s="105"/>
    </row>
    <row r="1684" spans="1:22" s="86" customFormat="1" ht="15.75" x14ac:dyDescent="0.25">
      <c r="A1684" s="71">
        <v>6</v>
      </c>
      <c r="B1684" s="286"/>
      <c r="C1684" s="286"/>
      <c r="D1684" s="286"/>
      <c r="E1684" s="286"/>
      <c r="F1684" s="145" t="s">
        <v>1801</v>
      </c>
      <c r="G1684" s="99">
        <v>28706.260000000002</v>
      </c>
      <c r="H1684" s="99">
        <v>9024.74</v>
      </c>
      <c r="I1684" s="99">
        <f t="shared" si="424"/>
        <v>37731</v>
      </c>
      <c r="J1684" s="96"/>
      <c r="K1684" s="96"/>
      <c r="L1684" s="153">
        <f t="shared" si="426"/>
        <v>0</v>
      </c>
      <c r="M1684" s="153">
        <f t="shared" si="427"/>
        <v>28706.260000000002</v>
      </c>
      <c r="N1684" s="153">
        <f t="shared" si="428"/>
        <v>9024.74</v>
      </c>
      <c r="O1684" s="153">
        <f t="shared" si="429"/>
        <v>37731</v>
      </c>
      <c r="P1684" s="99"/>
      <c r="Q1684" s="99"/>
      <c r="R1684" s="153">
        <f t="shared" si="430"/>
        <v>0</v>
      </c>
      <c r="S1684" s="119">
        <f t="shared" si="431"/>
        <v>28706.260000000002</v>
      </c>
      <c r="T1684" s="119">
        <f t="shared" si="432"/>
        <v>9024.74</v>
      </c>
      <c r="U1684" s="154">
        <f t="shared" si="433"/>
        <v>37731</v>
      </c>
      <c r="V1684" s="105"/>
    </row>
    <row r="1685" spans="1:22" s="86" customFormat="1" ht="15.75" x14ac:dyDescent="0.25">
      <c r="A1685" s="71">
        <v>7</v>
      </c>
      <c r="B1685" s="286"/>
      <c r="C1685" s="286"/>
      <c r="D1685" s="286"/>
      <c r="E1685" s="286"/>
      <c r="F1685" s="145" t="s">
        <v>1802</v>
      </c>
      <c r="G1685" s="99">
        <v>7501.5400000000009</v>
      </c>
      <c r="H1685" s="99">
        <v>6713.46</v>
      </c>
      <c r="I1685" s="99">
        <f t="shared" si="424"/>
        <v>14215</v>
      </c>
      <c r="J1685" s="96"/>
      <c r="K1685" s="96"/>
      <c r="L1685" s="153">
        <f t="shared" si="426"/>
        <v>0</v>
      </c>
      <c r="M1685" s="153">
        <f t="shared" si="427"/>
        <v>7501.5400000000009</v>
      </c>
      <c r="N1685" s="153">
        <f t="shared" si="428"/>
        <v>6713.46</v>
      </c>
      <c r="O1685" s="153">
        <f t="shared" si="429"/>
        <v>14215</v>
      </c>
      <c r="P1685" s="99"/>
      <c r="Q1685" s="99"/>
      <c r="R1685" s="153">
        <f t="shared" si="430"/>
        <v>0</v>
      </c>
      <c r="S1685" s="119">
        <f t="shared" si="431"/>
        <v>7501.5400000000009</v>
      </c>
      <c r="T1685" s="119">
        <f t="shared" si="432"/>
        <v>6713.46</v>
      </c>
      <c r="U1685" s="154">
        <f t="shared" si="433"/>
        <v>14215</v>
      </c>
      <c r="V1685" s="105"/>
    </row>
    <row r="1686" spans="1:22" s="86" customFormat="1" ht="15.75" x14ac:dyDescent="0.25">
      <c r="A1686" s="71">
        <v>8</v>
      </c>
      <c r="B1686" s="286"/>
      <c r="C1686" s="286"/>
      <c r="D1686" s="286"/>
      <c r="E1686" s="286"/>
      <c r="F1686" s="145" t="s">
        <v>1803</v>
      </c>
      <c r="G1686" s="99">
        <v>15318.88</v>
      </c>
      <c r="H1686" s="99">
        <v>2994.12</v>
      </c>
      <c r="I1686" s="99">
        <f t="shared" si="424"/>
        <v>18313</v>
      </c>
      <c r="J1686" s="96"/>
      <c r="K1686" s="96"/>
      <c r="L1686" s="153">
        <f t="shared" si="426"/>
        <v>0</v>
      </c>
      <c r="M1686" s="153">
        <f t="shared" si="427"/>
        <v>15318.88</v>
      </c>
      <c r="N1686" s="153">
        <f t="shared" si="428"/>
        <v>2994.12</v>
      </c>
      <c r="O1686" s="153">
        <f t="shared" si="429"/>
        <v>18313</v>
      </c>
      <c r="P1686" s="99"/>
      <c r="Q1686" s="99"/>
      <c r="R1686" s="153">
        <f t="shared" si="430"/>
        <v>0</v>
      </c>
      <c r="S1686" s="119">
        <f t="shared" si="431"/>
        <v>15318.88</v>
      </c>
      <c r="T1686" s="119">
        <f t="shared" si="432"/>
        <v>2994.12</v>
      </c>
      <c r="U1686" s="154">
        <f t="shared" si="433"/>
        <v>18313</v>
      </c>
      <c r="V1686" s="105"/>
    </row>
    <row r="1687" spans="1:22" s="86" customFormat="1" ht="15.75" x14ac:dyDescent="0.25">
      <c r="A1687" s="71">
        <v>9</v>
      </c>
      <c r="B1687" s="286"/>
      <c r="C1687" s="286"/>
      <c r="D1687" s="286"/>
      <c r="E1687" s="286"/>
      <c r="F1687" s="145" t="s">
        <v>1804</v>
      </c>
      <c r="G1687" s="99">
        <v>1873.67</v>
      </c>
      <c r="H1687" s="99">
        <v>608.32999999999993</v>
      </c>
      <c r="I1687" s="99">
        <f t="shared" si="424"/>
        <v>2482</v>
      </c>
      <c r="J1687" s="96"/>
      <c r="K1687" s="96"/>
      <c r="L1687" s="153">
        <f t="shared" si="426"/>
        <v>0</v>
      </c>
      <c r="M1687" s="153">
        <f t="shared" si="427"/>
        <v>1873.67</v>
      </c>
      <c r="N1687" s="153">
        <f t="shared" si="428"/>
        <v>608.32999999999993</v>
      </c>
      <c r="O1687" s="153">
        <f t="shared" si="429"/>
        <v>2482</v>
      </c>
      <c r="P1687" s="99"/>
      <c r="Q1687" s="99"/>
      <c r="R1687" s="153">
        <f t="shared" si="430"/>
        <v>0</v>
      </c>
      <c r="S1687" s="119">
        <f t="shared" si="431"/>
        <v>1873.67</v>
      </c>
      <c r="T1687" s="119">
        <f t="shared" si="432"/>
        <v>608.32999999999993</v>
      </c>
      <c r="U1687" s="154">
        <f t="shared" si="433"/>
        <v>2482</v>
      </c>
      <c r="V1687" s="105"/>
    </row>
    <row r="1688" spans="1:22" s="86" customFormat="1" ht="15.75" x14ac:dyDescent="0.25">
      <c r="A1688" s="71">
        <v>10</v>
      </c>
      <c r="B1688" s="286"/>
      <c r="C1688" s="286"/>
      <c r="D1688" s="286"/>
      <c r="E1688" s="286"/>
      <c r="F1688" s="145" t="s">
        <v>1805</v>
      </c>
      <c r="G1688" s="99">
        <v>72357.279999999999</v>
      </c>
      <c r="H1688" s="99">
        <v>29555.719999999998</v>
      </c>
      <c r="I1688" s="99">
        <f t="shared" si="424"/>
        <v>101913</v>
      </c>
      <c r="J1688" s="96"/>
      <c r="K1688" s="96"/>
      <c r="L1688" s="153">
        <f t="shared" si="426"/>
        <v>0</v>
      </c>
      <c r="M1688" s="153">
        <f t="shared" si="427"/>
        <v>72357.279999999999</v>
      </c>
      <c r="N1688" s="153">
        <f t="shared" si="428"/>
        <v>29555.719999999998</v>
      </c>
      <c r="O1688" s="153">
        <f t="shared" si="429"/>
        <v>101913</v>
      </c>
      <c r="P1688" s="99"/>
      <c r="Q1688" s="99"/>
      <c r="R1688" s="153">
        <f t="shared" si="430"/>
        <v>0</v>
      </c>
      <c r="S1688" s="119">
        <f t="shared" si="431"/>
        <v>72357.279999999999</v>
      </c>
      <c r="T1688" s="119">
        <f t="shared" si="432"/>
        <v>29555.719999999998</v>
      </c>
      <c r="U1688" s="154">
        <f t="shared" si="433"/>
        <v>101913</v>
      </c>
      <c r="V1688" s="105"/>
    </row>
    <row r="1689" spans="1:22" s="86" customFormat="1" ht="15.75" x14ac:dyDescent="0.25">
      <c r="A1689" s="71">
        <v>11</v>
      </c>
      <c r="B1689" s="286"/>
      <c r="C1689" s="286"/>
      <c r="D1689" s="286"/>
      <c r="E1689" s="286"/>
      <c r="F1689" s="145" t="s">
        <v>1806</v>
      </c>
      <c r="G1689" s="99">
        <v>13075.24</v>
      </c>
      <c r="H1689" s="99">
        <v>3901.7599999999998</v>
      </c>
      <c r="I1689" s="99">
        <f t="shared" si="424"/>
        <v>16977</v>
      </c>
      <c r="J1689" s="96"/>
      <c r="K1689" s="96"/>
      <c r="L1689" s="153">
        <f t="shared" si="426"/>
        <v>0</v>
      </c>
      <c r="M1689" s="153">
        <f t="shared" si="427"/>
        <v>13075.24</v>
      </c>
      <c r="N1689" s="153">
        <f t="shared" si="428"/>
        <v>3901.7599999999998</v>
      </c>
      <c r="O1689" s="153">
        <f t="shared" si="429"/>
        <v>16977</v>
      </c>
      <c r="P1689" s="99"/>
      <c r="Q1689" s="99"/>
      <c r="R1689" s="153">
        <f t="shared" si="430"/>
        <v>0</v>
      </c>
      <c r="S1689" s="119">
        <f t="shared" si="431"/>
        <v>13075.24</v>
      </c>
      <c r="T1689" s="119">
        <f t="shared" si="432"/>
        <v>3901.7599999999998</v>
      </c>
      <c r="U1689" s="154">
        <f t="shared" si="433"/>
        <v>16977</v>
      </c>
      <c r="V1689" s="105"/>
    </row>
    <row r="1690" spans="1:22" s="86" customFormat="1" ht="15.75" x14ac:dyDescent="0.25">
      <c r="A1690" s="71">
        <v>12</v>
      </c>
      <c r="B1690" s="286"/>
      <c r="C1690" s="286"/>
      <c r="D1690" s="286"/>
      <c r="E1690" s="286"/>
      <c r="F1690" s="145" t="s">
        <v>1807</v>
      </c>
      <c r="G1690" s="99">
        <v>10831.800000000001</v>
      </c>
      <c r="H1690" s="99">
        <v>4555.2000000000007</v>
      </c>
      <c r="I1690" s="99">
        <f t="shared" si="424"/>
        <v>15387.000000000002</v>
      </c>
      <c r="J1690" s="96"/>
      <c r="K1690" s="96"/>
      <c r="L1690" s="153">
        <f t="shared" si="426"/>
        <v>0</v>
      </c>
      <c r="M1690" s="153">
        <f t="shared" si="427"/>
        <v>10831.800000000001</v>
      </c>
      <c r="N1690" s="153">
        <f t="shared" si="428"/>
        <v>4555.2000000000007</v>
      </c>
      <c r="O1690" s="153">
        <f t="shared" si="429"/>
        <v>15387.000000000002</v>
      </c>
      <c r="P1690" s="99"/>
      <c r="Q1690" s="99"/>
      <c r="R1690" s="153">
        <f t="shared" si="430"/>
        <v>0</v>
      </c>
      <c r="S1690" s="119">
        <f t="shared" si="431"/>
        <v>10831.800000000001</v>
      </c>
      <c r="T1690" s="119">
        <f t="shared" si="432"/>
        <v>4555.2000000000007</v>
      </c>
      <c r="U1690" s="154">
        <f t="shared" si="433"/>
        <v>15387.000000000002</v>
      </c>
      <c r="V1690" s="105"/>
    </row>
    <row r="1691" spans="1:22" s="86" customFormat="1" ht="15.75" x14ac:dyDescent="0.25">
      <c r="A1691" s="71">
        <v>13</v>
      </c>
      <c r="B1691" s="286"/>
      <c r="C1691" s="286"/>
      <c r="D1691" s="286"/>
      <c r="E1691" s="286"/>
      <c r="F1691" s="145" t="s">
        <v>1808</v>
      </c>
      <c r="G1691" s="99">
        <v>19129.670000000002</v>
      </c>
      <c r="H1691" s="99">
        <v>6972.33</v>
      </c>
      <c r="I1691" s="99">
        <f t="shared" si="424"/>
        <v>26102</v>
      </c>
      <c r="J1691" s="96"/>
      <c r="K1691" s="96"/>
      <c r="L1691" s="153">
        <f t="shared" si="426"/>
        <v>0</v>
      </c>
      <c r="M1691" s="153">
        <f t="shared" si="427"/>
        <v>19129.670000000002</v>
      </c>
      <c r="N1691" s="153">
        <f t="shared" si="428"/>
        <v>6972.33</v>
      </c>
      <c r="O1691" s="153">
        <f t="shared" si="429"/>
        <v>26102</v>
      </c>
      <c r="P1691" s="99"/>
      <c r="Q1691" s="99"/>
      <c r="R1691" s="153">
        <f t="shared" si="430"/>
        <v>0</v>
      </c>
      <c r="S1691" s="119">
        <f t="shared" si="431"/>
        <v>19129.670000000002</v>
      </c>
      <c r="T1691" s="119">
        <f t="shared" si="432"/>
        <v>6972.33</v>
      </c>
      <c r="U1691" s="154">
        <f t="shared" si="433"/>
        <v>26102</v>
      </c>
      <c r="V1691" s="105"/>
    </row>
    <row r="1692" spans="1:22" s="86" customFormat="1" ht="15.75" x14ac:dyDescent="0.25">
      <c r="A1692" s="71">
        <v>14</v>
      </c>
      <c r="B1692" s="286"/>
      <c r="C1692" s="286"/>
      <c r="D1692" s="286"/>
      <c r="E1692" s="286"/>
      <c r="F1692" s="145" t="s">
        <v>1809</v>
      </c>
      <c r="G1692" s="99">
        <v>34531.929999999993</v>
      </c>
      <c r="H1692" s="99">
        <v>16274.07</v>
      </c>
      <c r="I1692" s="99">
        <f t="shared" si="424"/>
        <v>50805.999999999993</v>
      </c>
      <c r="J1692" s="96"/>
      <c r="K1692" s="96"/>
      <c r="L1692" s="153">
        <f t="shared" si="426"/>
        <v>0</v>
      </c>
      <c r="M1692" s="153">
        <f t="shared" si="427"/>
        <v>34531.929999999993</v>
      </c>
      <c r="N1692" s="153">
        <f t="shared" si="428"/>
        <v>16274.07</v>
      </c>
      <c r="O1692" s="153">
        <f t="shared" si="429"/>
        <v>50805.999999999993</v>
      </c>
      <c r="P1692" s="99"/>
      <c r="Q1692" s="99"/>
      <c r="R1692" s="153">
        <f t="shared" si="430"/>
        <v>0</v>
      </c>
      <c r="S1692" s="119">
        <f t="shared" si="431"/>
        <v>34531.929999999993</v>
      </c>
      <c r="T1692" s="119">
        <f t="shared" si="432"/>
        <v>16274.07</v>
      </c>
      <c r="U1692" s="154">
        <f t="shared" si="433"/>
        <v>50805.999999999993</v>
      </c>
      <c r="V1692" s="105"/>
    </row>
    <row r="1693" spans="1:22" s="86" customFormat="1" ht="15.75" x14ac:dyDescent="0.25">
      <c r="A1693" s="71">
        <v>15</v>
      </c>
      <c r="B1693" s="286"/>
      <c r="C1693" s="286"/>
      <c r="D1693" s="286"/>
      <c r="E1693" s="286"/>
      <c r="F1693" s="145" t="s">
        <v>1810</v>
      </c>
      <c r="G1693" s="99">
        <v>2993</v>
      </c>
      <c r="H1693" s="99">
        <v>540.00000000000011</v>
      </c>
      <c r="I1693" s="99">
        <f t="shared" si="424"/>
        <v>3533</v>
      </c>
      <c r="J1693" s="96"/>
      <c r="K1693" s="96"/>
      <c r="L1693" s="153">
        <f t="shared" si="426"/>
        <v>0</v>
      </c>
      <c r="M1693" s="153">
        <f t="shared" si="427"/>
        <v>2993</v>
      </c>
      <c r="N1693" s="153">
        <f t="shared" si="428"/>
        <v>540.00000000000011</v>
      </c>
      <c r="O1693" s="153">
        <f t="shared" si="429"/>
        <v>3533</v>
      </c>
      <c r="P1693" s="99"/>
      <c r="Q1693" s="99"/>
      <c r="R1693" s="153">
        <f t="shared" si="430"/>
        <v>0</v>
      </c>
      <c r="S1693" s="119">
        <f t="shared" si="431"/>
        <v>2993</v>
      </c>
      <c r="T1693" s="119">
        <f t="shared" si="432"/>
        <v>540.00000000000011</v>
      </c>
      <c r="U1693" s="154">
        <f t="shared" si="433"/>
        <v>3533</v>
      </c>
      <c r="V1693" s="105"/>
    </row>
    <row r="1694" spans="1:22" s="86" customFormat="1" ht="15.75" x14ac:dyDescent="0.25">
      <c r="A1694" s="71">
        <v>16</v>
      </c>
      <c r="B1694" s="286"/>
      <c r="C1694" s="286"/>
      <c r="D1694" s="286"/>
      <c r="E1694" s="286"/>
      <c r="F1694" s="145" t="s">
        <v>1811</v>
      </c>
      <c r="G1694" s="99">
        <v>597.62999999999738</v>
      </c>
      <c r="H1694" s="99">
        <v>37.369999999999891</v>
      </c>
      <c r="I1694" s="99">
        <f t="shared" si="424"/>
        <v>634.99999999999727</v>
      </c>
      <c r="J1694" s="96"/>
      <c r="K1694" s="96"/>
      <c r="L1694" s="153">
        <f t="shared" si="426"/>
        <v>0</v>
      </c>
      <c r="M1694" s="153">
        <f t="shared" si="427"/>
        <v>597.62999999999738</v>
      </c>
      <c r="N1694" s="153">
        <f t="shared" si="428"/>
        <v>37.369999999999891</v>
      </c>
      <c r="O1694" s="153">
        <f t="shared" si="429"/>
        <v>634.99999999999727</v>
      </c>
      <c r="P1694" s="99"/>
      <c r="Q1694" s="99"/>
      <c r="R1694" s="153">
        <f t="shared" si="430"/>
        <v>0</v>
      </c>
      <c r="S1694" s="119">
        <f t="shared" si="431"/>
        <v>597.62999999999738</v>
      </c>
      <c r="T1694" s="119">
        <f t="shared" si="432"/>
        <v>37.369999999999891</v>
      </c>
      <c r="U1694" s="154">
        <f t="shared" si="433"/>
        <v>634.99999999999727</v>
      </c>
      <c r="V1694" s="105"/>
    </row>
    <row r="1695" spans="1:22" s="86" customFormat="1" ht="15.75" x14ac:dyDescent="0.25">
      <c r="A1695" s="71">
        <v>17</v>
      </c>
      <c r="B1695" s="286"/>
      <c r="C1695" s="286"/>
      <c r="D1695" s="286"/>
      <c r="E1695" s="286"/>
      <c r="F1695" s="145" t="s">
        <v>1812</v>
      </c>
      <c r="G1695" s="99">
        <v>1859.1600000000003</v>
      </c>
      <c r="H1695" s="99">
        <v>502.84000000000003</v>
      </c>
      <c r="I1695" s="99">
        <f t="shared" si="424"/>
        <v>2362.0000000000005</v>
      </c>
      <c r="J1695" s="96"/>
      <c r="K1695" s="96"/>
      <c r="L1695" s="153">
        <f t="shared" si="426"/>
        <v>0</v>
      </c>
      <c r="M1695" s="153">
        <f t="shared" si="427"/>
        <v>1859.1600000000003</v>
      </c>
      <c r="N1695" s="153">
        <f t="shared" si="428"/>
        <v>502.84000000000003</v>
      </c>
      <c r="O1695" s="153">
        <f t="shared" si="429"/>
        <v>2362.0000000000005</v>
      </c>
      <c r="P1695" s="99"/>
      <c r="Q1695" s="99"/>
      <c r="R1695" s="153">
        <f t="shared" si="430"/>
        <v>0</v>
      </c>
      <c r="S1695" s="119">
        <f t="shared" si="431"/>
        <v>1859.1600000000003</v>
      </c>
      <c r="T1695" s="119">
        <f t="shared" si="432"/>
        <v>502.84000000000003</v>
      </c>
      <c r="U1695" s="154">
        <f t="shared" si="433"/>
        <v>2362.0000000000005</v>
      </c>
      <c r="V1695" s="105"/>
    </row>
    <row r="1696" spans="1:22" s="86" customFormat="1" ht="15.75" x14ac:dyDescent="0.25">
      <c r="A1696" s="71">
        <v>18</v>
      </c>
      <c r="B1696" s="286"/>
      <c r="C1696" s="286"/>
      <c r="D1696" s="286"/>
      <c r="E1696" s="286"/>
      <c r="F1696" s="145" t="s">
        <v>1813</v>
      </c>
      <c r="G1696" s="99">
        <v>8293.9699999999993</v>
      </c>
      <c r="H1696" s="99">
        <v>8408.0300000000007</v>
      </c>
      <c r="I1696" s="99">
        <f t="shared" si="424"/>
        <v>16702</v>
      </c>
      <c r="J1696" s="96"/>
      <c r="K1696" s="96"/>
      <c r="L1696" s="153">
        <f t="shared" si="426"/>
        <v>0</v>
      </c>
      <c r="M1696" s="153">
        <f t="shared" si="427"/>
        <v>8293.9699999999993</v>
      </c>
      <c r="N1696" s="153">
        <f t="shared" si="428"/>
        <v>8408.0300000000007</v>
      </c>
      <c r="O1696" s="153">
        <f t="shared" si="429"/>
        <v>16702</v>
      </c>
      <c r="P1696" s="99"/>
      <c r="Q1696" s="99"/>
      <c r="R1696" s="153">
        <f t="shared" si="430"/>
        <v>0</v>
      </c>
      <c r="S1696" s="119">
        <f t="shared" si="431"/>
        <v>8293.9699999999993</v>
      </c>
      <c r="T1696" s="119">
        <f t="shared" si="432"/>
        <v>8408.0300000000007</v>
      </c>
      <c r="U1696" s="154">
        <f t="shared" si="433"/>
        <v>16702</v>
      </c>
      <c r="V1696" s="105"/>
    </row>
    <row r="1697" spans="1:22" s="86" customFormat="1" ht="15.75" x14ac:dyDescent="0.25">
      <c r="A1697" s="71">
        <v>19</v>
      </c>
      <c r="B1697" s="286"/>
      <c r="C1697" s="286"/>
      <c r="D1697" s="286"/>
      <c r="E1697" s="286"/>
      <c r="F1697" s="145" t="s">
        <v>1814</v>
      </c>
      <c r="G1697" s="99">
        <v>15456.080000000002</v>
      </c>
      <c r="H1697" s="99">
        <v>6886.9199999999983</v>
      </c>
      <c r="I1697" s="99">
        <f t="shared" si="424"/>
        <v>22343</v>
      </c>
      <c r="J1697" s="96"/>
      <c r="K1697" s="96"/>
      <c r="L1697" s="153">
        <f t="shared" si="426"/>
        <v>0</v>
      </c>
      <c r="M1697" s="153">
        <f t="shared" si="427"/>
        <v>15456.080000000002</v>
      </c>
      <c r="N1697" s="153">
        <f t="shared" si="428"/>
        <v>6886.9199999999983</v>
      </c>
      <c r="O1697" s="153">
        <f t="shared" si="429"/>
        <v>22343</v>
      </c>
      <c r="P1697" s="99"/>
      <c r="Q1697" s="99"/>
      <c r="R1697" s="153">
        <f t="shared" si="430"/>
        <v>0</v>
      </c>
      <c r="S1697" s="119">
        <f t="shared" si="431"/>
        <v>15456.080000000002</v>
      </c>
      <c r="T1697" s="119">
        <f t="shared" si="432"/>
        <v>6886.9199999999983</v>
      </c>
      <c r="U1697" s="154">
        <f t="shared" si="433"/>
        <v>22343</v>
      </c>
      <c r="V1697" s="105"/>
    </row>
    <row r="1698" spans="1:22" s="86" customFormat="1" ht="15.75" x14ac:dyDescent="0.25">
      <c r="A1698" s="71">
        <v>20</v>
      </c>
      <c r="B1698" s="286"/>
      <c r="C1698" s="286"/>
      <c r="D1698" s="286"/>
      <c r="E1698" s="286"/>
      <c r="F1698" s="145" t="s">
        <v>1815</v>
      </c>
      <c r="G1698" s="99">
        <v>16237.75</v>
      </c>
      <c r="H1698" s="99">
        <v>4906.25</v>
      </c>
      <c r="I1698" s="99">
        <f t="shared" si="424"/>
        <v>21144</v>
      </c>
      <c r="J1698" s="96"/>
      <c r="K1698" s="96"/>
      <c r="L1698" s="153">
        <f t="shared" si="426"/>
        <v>0</v>
      </c>
      <c r="M1698" s="153">
        <f t="shared" si="427"/>
        <v>16237.75</v>
      </c>
      <c r="N1698" s="153">
        <f t="shared" si="428"/>
        <v>4906.25</v>
      </c>
      <c r="O1698" s="153">
        <f t="shared" si="429"/>
        <v>21144</v>
      </c>
      <c r="P1698" s="99"/>
      <c r="Q1698" s="99"/>
      <c r="R1698" s="153">
        <f t="shared" si="430"/>
        <v>0</v>
      </c>
      <c r="S1698" s="119">
        <f t="shared" si="431"/>
        <v>16237.75</v>
      </c>
      <c r="T1698" s="119">
        <f t="shared" si="432"/>
        <v>4906.25</v>
      </c>
      <c r="U1698" s="154">
        <f t="shared" si="433"/>
        <v>21144</v>
      </c>
      <c r="V1698" s="105"/>
    </row>
    <row r="1699" spans="1:22" s="86" customFormat="1" ht="15.75" x14ac:dyDescent="0.25">
      <c r="A1699" s="71">
        <v>21</v>
      </c>
      <c r="B1699" s="286"/>
      <c r="C1699" s="286"/>
      <c r="D1699" s="286"/>
      <c r="E1699" s="286"/>
      <c r="F1699" s="145" t="s">
        <v>1816</v>
      </c>
      <c r="G1699" s="99">
        <v>25437.020000000008</v>
      </c>
      <c r="H1699" s="99">
        <v>13748.980000000001</v>
      </c>
      <c r="I1699" s="99">
        <f t="shared" si="424"/>
        <v>39186.000000000007</v>
      </c>
      <c r="J1699" s="96"/>
      <c r="K1699" s="96"/>
      <c r="L1699" s="153">
        <f t="shared" si="426"/>
        <v>0</v>
      </c>
      <c r="M1699" s="153">
        <f t="shared" si="427"/>
        <v>25437.020000000008</v>
      </c>
      <c r="N1699" s="153">
        <f t="shared" si="428"/>
        <v>13748.980000000001</v>
      </c>
      <c r="O1699" s="153">
        <f t="shared" si="429"/>
        <v>39186.000000000007</v>
      </c>
      <c r="P1699" s="99"/>
      <c r="Q1699" s="99"/>
      <c r="R1699" s="153">
        <f t="shared" si="430"/>
        <v>0</v>
      </c>
      <c r="S1699" s="119">
        <f t="shared" si="431"/>
        <v>25437.020000000008</v>
      </c>
      <c r="T1699" s="119">
        <f t="shared" si="432"/>
        <v>13748.980000000001</v>
      </c>
      <c r="U1699" s="154">
        <f t="shared" si="433"/>
        <v>39186.000000000007</v>
      </c>
      <c r="V1699" s="105"/>
    </row>
    <row r="1700" spans="1:22" s="86" customFormat="1" ht="15.75" x14ac:dyDescent="0.25">
      <c r="A1700" s="71">
        <v>22</v>
      </c>
      <c r="B1700" s="286"/>
      <c r="C1700" s="286"/>
      <c r="D1700" s="286"/>
      <c r="E1700" s="286"/>
      <c r="F1700" s="145" t="s">
        <v>1817</v>
      </c>
      <c r="G1700" s="99">
        <v>18396.260000000002</v>
      </c>
      <c r="H1700" s="99">
        <v>8382.74</v>
      </c>
      <c r="I1700" s="99">
        <f t="shared" ref="I1700:I1725" si="436">+G1700+H1700</f>
        <v>26779</v>
      </c>
      <c r="J1700" s="96"/>
      <c r="K1700" s="96"/>
      <c r="L1700" s="153">
        <f t="shared" si="426"/>
        <v>0</v>
      </c>
      <c r="M1700" s="153">
        <f t="shared" si="427"/>
        <v>18396.260000000002</v>
      </c>
      <c r="N1700" s="153">
        <f t="shared" si="428"/>
        <v>8382.74</v>
      </c>
      <c r="O1700" s="153">
        <f t="shared" si="429"/>
        <v>26779</v>
      </c>
      <c r="P1700" s="99"/>
      <c r="Q1700" s="99"/>
      <c r="R1700" s="153">
        <f t="shared" si="430"/>
        <v>0</v>
      </c>
      <c r="S1700" s="119">
        <f t="shared" si="431"/>
        <v>18396.260000000002</v>
      </c>
      <c r="T1700" s="119">
        <f t="shared" si="432"/>
        <v>8382.74</v>
      </c>
      <c r="U1700" s="154">
        <f t="shared" si="433"/>
        <v>26779</v>
      </c>
      <c r="V1700" s="105"/>
    </row>
    <row r="1701" spans="1:22" s="86" customFormat="1" ht="15.75" x14ac:dyDescent="0.25">
      <c r="A1701" s="71">
        <v>23</v>
      </c>
      <c r="B1701" s="286"/>
      <c r="C1701" s="286"/>
      <c r="D1701" s="286"/>
      <c r="E1701" s="286"/>
      <c r="F1701" s="145" t="s">
        <v>1818</v>
      </c>
      <c r="G1701" s="99">
        <v>18069.37</v>
      </c>
      <c r="H1701" s="99">
        <v>9678.630000000001</v>
      </c>
      <c r="I1701" s="99">
        <f t="shared" si="436"/>
        <v>27748</v>
      </c>
      <c r="J1701" s="96"/>
      <c r="K1701" s="96"/>
      <c r="L1701" s="153">
        <f t="shared" si="426"/>
        <v>0</v>
      </c>
      <c r="M1701" s="153">
        <f t="shared" si="427"/>
        <v>18069.37</v>
      </c>
      <c r="N1701" s="153">
        <f t="shared" si="428"/>
        <v>9678.630000000001</v>
      </c>
      <c r="O1701" s="153">
        <f t="shared" si="429"/>
        <v>27748</v>
      </c>
      <c r="P1701" s="99"/>
      <c r="Q1701" s="99"/>
      <c r="R1701" s="153">
        <f t="shared" si="430"/>
        <v>0</v>
      </c>
      <c r="S1701" s="119">
        <f t="shared" si="431"/>
        <v>18069.37</v>
      </c>
      <c r="T1701" s="119">
        <f t="shared" si="432"/>
        <v>9678.630000000001</v>
      </c>
      <c r="U1701" s="154">
        <f t="shared" si="433"/>
        <v>27748</v>
      </c>
      <c r="V1701" s="105"/>
    </row>
    <row r="1702" spans="1:22" s="86" customFormat="1" ht="15.75" x14ac:dyDescent="0.25">
      <c r="A1702" s="71">
        <v>24</v>
      </c>
      <c r="B1702" s="286"/>
      <c r="C1702" s="286"/>
      <c r="D1702" s="286"/>
      <c r="E1702" s="286"/>
      <c r="F1702" s="145" t="s">
        <v>1819</v>
      </c>
      <c r="G1702" s="99">
        <v>3669.5</v>
      </c>
      <c r="H1702" s="99">
        <v>819.5</v>
      </c>
      <c r="I1702" s="99">
        <f t="shared" si="436"/>
        <v>4489</v>
      </c>
      <c r="J1702" s="96"/>
      <c r="K1702" s="96"/>
      <c r="L1702" s="153">
        <f t="shared" si="426"/>
        <v>0</v>
      </c>
      <c r="M1702" s="153">
        <f t="shared" si="427"/>
        <v>3669.5</v>
      </c>
      <c r="N1702" s="153">
        <f t="shared" si="428"/>
        <v>819.5</v>
      </c>
      <c r="O1702" s="153">
        <f t="shared" si="429"/>
        <v>4489</v>
      </c>
      <c r="P1702" s="99"/>
      <c r="Q1702" s="99"/>
      <c r="R1702" s="153">
        <f t="shared" si="430"/>
        <v>0</v>
      </c>
      <c r="S1702" s="119">
        <f t="shared" si="431"/>
        <v>3669.5</v>
      </c>
      <c r="T1702" s="119">
        <f t="shared" si="432"/>
        <v>819.5</v>
      </c>
      <c r="U1702" s="154">
        <f t="shared" si="433"/>
        <v>4489</v>
      </c>
      <c r="V1702" s="105"/>
    </row>
    <row r="1703" spans="1:22" s="86" customFormat="1" ht="15.75" x14ac:dyDescent="0.25">
      <c r="A1703" s="71">
        <v>25</v>
      </c>
      <c r="B1703" s="286"/>
      <c r="C1703" s="286"/>
      <c r="D1703" s="286"/>
      <c r="E1703" s="286"/>
      <c r="F1703" s="145" t="s">
        <v>1820</v>
      </c>
      <c r="G1703" s="99">
        <v>22320.92</v>
      </c>
      <c r="H1703" s="99">
        <v>12770.079999999998</v>
      </c>
      <c r="I1703" s="99">
        <f t="shared" si="436"/>
        <v>35091</v>
      </c>
      <c r="J1703" s="96"/>
      <c r="K1703" s="96"/>
      <c r="L1703" s="153">
        <f t="shared" ref="L1703:L1766" si="437">J1703+K1703</f>
        <v>0</v>
      </c>
      <c r="M1703" s="153">
        <f t="shared" ref="M1703:M1766" si="438">G1703+J1703</f>
        <v>22320.92</v>
      </c>
      <c r="N1703" s="153">
        <f t="shared" ref="N1703:N1766" si="439">H1703+K1703</f>
        <v>12770.079999999998</v>
      </c>
      <c r="O1703" s="153">
        <f t="shared" ref="O1703:O1766" si="440">I1703+L1703</f>
        <v>35091</v>
      </c>
      <c r="P1703" s="99"/>
      <c r="Q1703" s="99"/>
      <c r="R1703" s="153">
        <f t="shared" ref="R1703:R1766" si="441">P1703+Q1703</f>
        <v>0</v>
      </c>
      <c r="S1703" s="119">
        <f t="shared" ref="S1703:S1766" si="442">M1703-P1703</f>
        <v>22320.92</v>
      </c>
      <c r="T1703" s="119">
        <f t="shared" ref="T1703:T1766" si="443">N1703-Q1703</f>
        <v>12770.079999999998</v>
      </c>
      <c r="U1703" s="154">
        <f t="shared" ref="U1703:U1766" si="444">O1703-R1703</f>
        <v>35091</v>
      </c>
      <c r="V1703" s="105"/>
    </row>
    <row r="1704" spans="1:22" s="86" customFormat="1" ht="15.75" x14ac:dyDescent="0.25">
      <c r="A1704" s="71">
        <v>26</v>
      </c>
      <c r="B1704" s="286"/>
      <c r="C1704" s="286"/>
      <c r="D1704" s="286"/>
      <c r="E1704" s="286"/>
      <c r="F1704" s="145" t="s">
        <v>1821</v>
      </c>
      <c r="G1704" s="99">
        <v>12969.13</v>
      </c>
      <c r="H1704" s="99">
        <v>7592.8700000000008</v>
      </c>
      <c r="I1704" s="99">
        <f t="shared" si="436"/>
        <v>20562</v>
      </c>
      <c r="J1704" s="96"/>
      <c r="K1704" s="96"/>
      <c r="L1704" s="153">
        <f t="shared" si="437"/>
        <v>0</v>
      </c>
      <c r="M1704" s="153">
        <f t="shared" si="438"/>
        <v>12969.13</v>
      </c>
      <c r="N1704" s="153">
        <f t="shared" si="439"/>
        <v>7592.8700000000008</v>
      </c>
      <c r="O1704" s="153">
        <f t="shared" si="440"/>
        <v>20562</v>
      </c>
      <c r="P1704" s="99"/>
      <c r="Q1704" s="99"/>
      <c r="R1704" s="153">
        <f t="shared" si="441"/>
        <v>0</v>
      </c>
      <c r="S1704" s="119">
        <f t="shared" si="442"/>
        <v>12969.13</v>
      </c>
      <c r="T1704" s="119">
        <f t="shared" si="443"/>
        <v>7592.8700000000008</v>
      </c>
      <c r="U1704" s="154">
        <f t="shared" si="444"/>
        <v>20562</v>
      </c>
      <c r="V1704" s="105"/>
    </row>
    <row r="1705" spans="1:22" s="86" customFormat="1" ht="15.75" x14ac:dyDescent="0.25">
      <c r="A1705" s="71">
        <v>27</v>
      </c>
      <c r="B1705" s="286"/>
      <c r="C1705" s="286"/>
      <c r="D1705" s="286"/>
      <c r="E1705" s="286"/>
      <c r="F1705" s="145" t="s">
        <v>1822</v>
      </c>
      <c r="G1705" s="99">
        <v>38421.240000000005</v>
      </c>
      <c r="H1705" s="99">
        <v>15308.76</v>
      </c>
      <c r="I1705" s="99">
        <f t="shared" si="436"/>
        <v>53730.000000000007</v>
      </c>
      <c r="J1705" s="96"/>
      <c r="K1705" s="96"/>
      <c r="L1705" s="153">
        <f t="shared" si="437"/>
        <v>0</v>
      </c>
      <c r="M1705" s="153">
        <f t="shared" si="438"/>
        <v>38421.240000000005</v>
      </c>
      <c r="N1705" s="153">
        <f t="shared" si="439"/>
        <v>15308.76</v>
      </c>
      <c r="O1705" s="153">
        <f t="shared" si="440"/>
        <v>53730.000000000007</v>
      </c>
      <c r="P1705" s="99"/>
      <c r="Q1705" s="99"/>
      <c r="R1705" s="153">
        <f t="shared" si="441"/>
        <v>0</v>
      </c>
      <c r="S1705" s="119">
        <f t="shared" si="442"/>
        <v>38421.240000000005</v>
      </c>
      <c r="T1705" s="119">
        <f t="shared" si="443"/>
        <v>15308.76</v>
      </c>
      <c r="U1705" s="154">
        <f t="shared" si="444"/>
        <v>53730.000000000007</v>
      </c>
      <c r="V1705" s="105"/>
    </row>
    <row r="1706" spans="1:22" s="86" customFormat="1" ht="15.75" x14ac:dyDescent="0.25">
      <c r="A1706" s="71">
        <v>28</v>
      </c>
      <c r="B1706" s="286"/>
      <c r="C1706" s="286"/>
      <c r="D1706" s="286"/>
      <c r="E1706" s="286"/>
      <c r="F1706" s="145" t="s">
        <v>1823</v>
      </c>
      <c r="G1706" s="99">
        <v>44856.66</v>
      </c>
      <c r="H1706" s="99">
        <v>9772.34</v>
      </c>
      <c r="I1706" s="99">
        <f t="shared" si="436"/>
        <v>54629</v>
      </c>
      <c r="J1706" s="96"/>
      <c r="K1706" s="96"/>
      <c r="L1706" s="153">
        <f t="shared" si="437"/>
        <v>0</v>
      </c>
      <c r="M1706" s="153">
        <f t="shared" si="438"/>
        <v>44856.66</v>
      </c>
      <c r="N1706" s="153">
        <f t="shared" si="439"/>
        <v>9772.34</v>
      </c>
      <c r="O1706" s="153">
        <f t="shared" si="440"/>
        <v>54629</v>
      </c>
      <c r="P1706" s="99"/>
      <c r="Q1706" s="99"/>
      <c r="R1706" s="153">
        <f t="shared" si="441"/>
        <v>0</v>
      </c>
      <c r="S1706" s="119">
        <f t="shared" si="442"/>
        <v>44856.66</v>
      </c>
      <c r="T1706" s="119">
        <f t="shared" si="443"/>
        <v>9772.34</v>
      </c>
      <c r="U1706" s="154">
        <f t="shared" si="444"/>
        <v>54629</v>
      </c>
      <c r="V1706" s="105"/>
    </row>
    <row r="1707" spans="1:22" s="86" customFormat="1" ht="15.75" x14ac:dyDescent="0.25">
      <c r="A1707" s="71">
        <v>29</v>
      </c>
      <c r="B1707" s="286"/>
      <c r="C1707" s="286"/>
      <c r="D1707" s="286"/>
      <c r="E1707" s="286"/>
      <c r="F1707" s="145" t="s">
        <v>1824</v>
      </c>
      <c r="G1707" s="99">
        <v>8294.4</v>
      </c>
      <c r="H1707" s="99">
        <v>8497.6</v>
      </c>
      <c r="I1707" s="99">
        <f t="shared" si="436"/>
        <v>16792</v>
      </c>
      <c r="J1707" s="96"/>
      <c r="K1707" s="96"/>
      <c r="L1707" s="153">
        <f t="shared" si="437"/>
        <v>0</v>
      </c>
      <c r="M1707" s="153">
        <f t="shared" si="438"/>
        <v>8294.4</v>
      </c>
      <c r="N1707" s="153">
        <f t="shared" si="439"/>
        <v>8497.6</v>
      </c>
      <c r="O1707" s="153">
        <f t="shared" si="440"/>
        <v>16792</v>
      </c>
      <c r="P1707" s="99"/>
      <c r="Q1707" s="99"/>
      <c r="R1707" s="153">
        <f t="shared" si="441"/>
        <v>0</v>
      </c>
      <c r="S1707" s="119">
        <f t="shared" si="442"/>
        <v>8294.4</v>
      </c>
      <c r="T1707" s="119">
        <f t="shared" si="443"/>
        <v>8497.6</v>
      </c>
      <c r="U1707" s="154">
        <f t="shared" si="444"/>
        <v>16792</v>
      </c>
      <c r="V1707" s="105"/>
    </row>
    <row r="1708" spans="1:22" s="86" customFormat="1" ht="15.75" x14ac:dyDescent="0.25">
      <c r="A1708" s="71">
        <v>30</v>
      </c>
      <c r="B1708" s="286"/>
      <c r="C1708" s="286"/>
      <c r="D1708" s="286"/>
      <c r="E1708" s="286"/>
      <c r="F1708" s="145" t="s">
        <v>1825</v>
      </c>
      <c r="G1708" s="99">
        <v>24704.639999999999</v>
      </c>
      <c r="H1708" s="99">
        <v>12156.359999999999</v>
      </c>
      <c r="I1708" s="99">
        <f t="shared" si="436"/>
        <v>36861</v>
      </c>
      <c r="J1708" s="96"/>
      <c r="K1708" s="96"/>
      <c r="L1708" s="153">
        <f t="shared" si="437"/>
        <v>0</v>
      </c>
      <c r="M1708" s="153">
        <f t="shared" si="438"/>
        <v>24704.639999999999</v>
      </c>
      <c r="N1708" s="153">
        <f t="shared" si="439"/>
        <v>12156.359999999999</v>
      </c>
      <c r="O1708" s="153">
        <f t="shared" si="440"/>
        <v>36861</v>
      </c>
      <c r="P1708" s="99"/>
      <c r="Q1708" s="99"/>
      <c r="R1708" s="153">
        <f t="shared" si="441"/>
        <v>0</v>
      </c>
      <c r="S1708" s="119">
        <f t="shared" si="442"/>
        <v>24704.639999999999</v>
      </c>
      <c r="T1708" s="119">
        <f t="shared" si="443"/>
        <v>12156.359999999999</v>
      </c>
      <c r="U1708" s="154">
        <f t="shared" si="444"/>
        <v>36861</v>
      </c>
      <c r="V1708" s="105"/>
    </row>
    <row r="1709" spans="1:22" s="86" customFormat="1" ht="15.75" x14ac:dyDescent="0.25">
      <c r="A1709" s="71">
        <v>31</v>
      </c>
      <c r="B1709" s="286"/>
      <c r="C1709" s="286"/>
      <c r="D1709" s="286"/>
      <c r="E1709" s="286"/>
      <c r="F1709" s="145" t="s">
        <v>1826</v>
      </c>
      <c r="G1709" s="99">
        <v>1928.58</v>
      </c>
      <c r="H1709" s="99">
        <v>635.41999999999996</v>
      </c>
      <c r="I1709" s="99">
        <f t="shared" si="436"/>
        <v>2564</v>
      </c>
      <c r="J1709" s="96"/>
      <c r="K1709" s="96"/>
      <c r="L1709" s="153">
        <f t="shared" si="437"/>
        <v>0</v>
      </c>
      <c r="M1709" s="153">
        <f t="shared" si="438"/>
        <v>1928.58</v>
      </c>
      <c r="N1709" s="153">
        <f t="shared" si="439"/>
        <v>635.41999999999996</v>
      </c>
      <c r="O1709" s="153">
        <f t="shared" si="440"/>
        <v>2564</v>
      </c>
      <c r="P1709" s="99"/>
      <c r="Q1709" s="99"/>
      <c r="R1709" s="153">
        <f t="shared" si="441"/>
        <v>0</v>
      </c>
      <c r="S1709" s="119">
        <f t="shared" si="442"/>
        <v>1928.58</v>
      </c>
      <c r="T1709" s="119">
        <f t="shared" si="443"/>
        <v>635.41999999999996</v>
      </c>
      <c r="U1709" s="154">
        <f t="shared" si="444"/>
        <v>2564</v>
      </c>
      <c r="V1709" s="105"/>
    </row>
    <row r="1710" spans="1:22" s="86" customFormat="1" ht="15.75" x14ac:dyDescent="0.25">
      <c r="A1710" s="71">
        <v>32</v>
      </c>
      <c r="B1710" s="286"/>
      <c r="C1710" s="286"/>
      <c r="D1710" s="286"/>
      <c r="E1710" s="286"/>
      <c r="F1710" s="145" t="s">
        <v>1827</v>
      </c>
      <c r="G1710" s="99">
        <v>22726.750000000004</v>
      </c>
      <c r="H1710" s="99">
        <v>2852.25</v>
      </c>
      <c r="I1710" s="99">
        <f t="shared" si="436"/>
        <v>25579.000000000004</v>
      </c>
      <c r="J1710" s="96"/>
      <c r="K1710" s="96"/>
      <c r="L1710" s="153">
        <f t="shared" si="437"/>
        <v>0</v>
      </c>
      <c r="M1710" s="153">
        <f t="shared" si="438"/>
        <v>22726.750000000004</v>
      </c>
      <c r="N1710" s="153">
        <f t="shared" si="439"/>
        <v>2852.25</v>
      </c>
      <c r="O1710" s="153">
        <f t="shared" si="440"/>
        <v>25579.000000000004</v>
      </c>
      <c r="P1710" s="99"/>
      <c r="Q1710" s="99"/>
      <c r="R1710" s="153">
        <f t="shared" si="441"/>
        <v>0</v>
      </c>
      <c r="S1710" s="119">
        <f t="shared" si="442"/>
        <v>22726.750000000004</v>
      </c>
      <c r="T1710" s="119">
        <f t="shared" si="443"/>
        <v>2852.25</v>
      </c>
      <c r="U1710" s="154">
        <f t="shared" si="444"/>
        <v>25579.000000000004</v>
      </c>
      <c r="V1710" s="105"/>
    </row>
    <row r="1711" spans="1:22" s="86" customFormat="1" ht="15.75" x14ac:dyDescent="0.25">
      <c r="A1711" s="71">
        <v>33</v>
      </c>
      <c r="B1711" s="286"/>
      <c r="C1711" s="286"/>
      <c r="D1711" s="286"/>
      <c r="E1711" s="286"/>
      <c r="F1711" s="146" t="s">
        <v>1828</v>
      </c>
      <c r="G1711" s="99">
        <v>12302.09</v>
      </c>
      <c r="H1711" s="99">
        <v>7756.9100000000008</v>
      </c>
      <c r="I1711" s="99">
        <f t="shared" si="436"/>
        <v>20059</v>
      </c>
      <c r="J1711" s="96"/>
      <c r="K1711" s="96"/>
      <c r="L1711" s="153">
        <f t="shared" si="437"/>
        <v>0</v>
      </c>
      <c r="M1711" s="153">
        <f t="shared" si="438"/>
        <v>12302.09</v>
      </c>
      <c r="N1711" s="153">
        <f t="shared" si="439"/>
        <v>7756.9100000000008</v>
      </c>
      <c r="O1711" s="153">
        <f t="shared" si="440"/>
        <v>20059</v>
      </c>
      <c r="P1711" s="99"/>
      <c r="Q1711" s="99"/>
      <c r="R1711" s="153">
        <f t="shared" si="441"/>
        <v>0</v>
      </c>
      <c r="S1711" s="119">
        <f t="shared" si="442"/>
        <v>12302.09</v>
      </c>
      <c r="T1711" s="119">
        <f t="shared" si="443"/>
        <v>7756.9100000000008</v>
      </c>
      <c r="U1711" s="154">
        <f t="shared" si="444"/>
        <v>20059</v>
      </c>
      <c r="V1711" s="105"/>
    </row>
    <row r="1712" spans="1:22" s="86" customFormat="1" ht="15.75" x14ac:dyDescent="0.25">
      <c r="A1712" s="71">
        <v>34</v>
      </c>
      <c r="B1712" s="286"/>
      <c r="C1712" s="286"/>
      <c r="D1712" s="286"/>
      <c r="E1712" s="286"/>
      <c r="F1712" s="146" t="s">
        <v>1829</v>
      </c>
      <c r="G1712" s="99">
        <v>28861.160000000003</v>
      </c>
      <c r="H1712" s="99">
        <v>13268.839999999998</v>
      </c>
      <c r="I1712" s="99">
        <f t="shared" si="436"/>
        <v>42130</v>
      </c>
      <c r="J1712" s="96"/>
      <c r="K1712" s="96"/>
      <c r="L1712" s="153">
        <f t="shared" si="437"/>
        <v>0</v>
      </c>
      <c r="M1712" s="153">
        <f t="shared" si="438"/>
        <v>28861.160000000003</v>
      </c>
      <c r="N1712" s="153">
        <f t="shared" si="439"/>
        <v>13268.839999999998</v>
      </c>
      <c r="O1712" s="153">
        <f t="shared" si="440"/>
        <v>42130</v>
      </c>
      <c r="P1712" s="99"/>
      <c r="Q1712" s="99"/>
      <c r="R1712" s="153">
        <f t="shared" si="441"/>
        <v>0</v>
      </c>
      <c r="S1712" s="119">
        <f t="shared" si="442"/>
        <v>28861.160000000003</v>
      </c>
      <c r="T1712" s="119">
        <f t="shared" si="443"/>
        <v>13268.839999999998</v>
      </c>
      <c r="U1712" s="154">
        <f t="shared" si="444"/>
        <v>42130</v>
      </c>
      <c r="V1712" s="105"/>
    </row>
    <row r="1713" spans="1:22" s="86" customFormat="1" ht="15.75" x14ac:dyDescent="0.25">
      <c r="A1713" s="71">
        <v>35</v>
      </c>
      <c r="B1713" s="286"/>
      <c r="C1713" s="286"/>
      <c r="D1713" s="286"/>
      <c r="E1713" s="286"/>
      <c r="F1713" s="146" t="s">
        <v>1830</v>
      </c>
      <c r="G1713" s="99">
        <v>32454.890000000007</v>
      </c>
      <c r="H1713" s="99">
        <v>11559.109999999999</v>
      </c>
      <c r="I1713" s="99">
        <f t="shared" si="436"/>
        <v>44014.000000000007</v>
      </c>
      <c r="J1713" s="96"/>
      <c r="K1713" s="96"/>
      <c r="L1713" s="153">
        <f t="shared" si="437"/>
        <v>0</v>
      </c>
      <c r="M1713" s="153">
        <f t="shared" si="438"/>
        <v>32454.890000000007</v>
      </c>
      <c r="N1713" s="153">
        <f t="shared" si="439"/>
        <v>11559.109999999999</v>
      </c>
      <c r="O1713" s="153">
        <f t="shared" si="440"/>
        <v>44014.000000000007</v>
      </c>
      <c r="P1713" s="99"/>
      <c r="Q1713" s="99"/>
      <c r="R1713" s="153">
        <f t="shared" si="441"/>
        <v>0</v>
      </c>
      <c r="S1713" s="119">
        <f t="shared" si="442"/>
        <v>32454.890000000007</v>
      </c>
      <c r="T1713" s="119">
        <f t="shared" si="443"/>
        <v>11559.109999999999</v>
      </c>
      <c r="U1713" s="154">
        <f t="shared" si="444"/>
        <v>44014.000000000007</v>
      </c>
      <c r="V1713" s="105"/>
    </row>
    <row r="1714" spans="1:22" s="86" customFormat="1" ht="15.75" x14ac:dyDescent="0.25">
      <c r="A1714" s="71">
        <v>36</v>
      </c>
      <c r="B1714" s="286"/>
      <c r="C1714" s="286"/>
      <c r="D1714" s="286"/>
      <c r="E1714" s="286"/>
      <c r="F1714" s="146" t="s">
        <v>1831</v>
      </c>
      <c r="G1714" s="99">
        <v>23248.570000000003</v>
      </c>
      <c r="H1714" s="99">
        <v>2619.4300000000003</v>
      </c>
      <c r="I1714" s="99">
        <f t="shared" si="436"/>
        <v>25868.000000000004</v>
      </c>
      <c r="J1714" s="96"/>
      <c r="K1714" s="96"/>
      <c r="L1714" s="153">
        <f t="shared" si="437"/>
        <v>0</v>
      </c>
      <c r="M1714" s="153">
        <f t="shared" si="438"/>
        <v>23248.570000000003</v>
      </c>
      <c r="N1714" s="153">
        <f t="shared" si="439"/>
        <v>2619.4300000000003</v>
      </c>
      <c r="O1714" s="153">
        <f t="shared" si="440"/>
        <v>25868.000000000004</v>
      </c>
      <c r="P1714" s="99"/>
      <c r="Q1714" s="99"/>
      <c r="R1714" s="153">
        <f t="shared" si="441"/>
        <v>0</v>
      </c>
      <c r="S1714" s="119">
        <f t="shared" si="442"/>
        <v>23248.570000000003</v>
      </c>
      <c r="T1714" s="119">
        <f t="shared" si="443"/>
        <v>2619.4300000000003</v>
      </c>
      <c r="U1714" s="154">
        <f t="shared" si="444"/>
        <v>25868.000000000004</v>
      </c>
      <c r="V1714" s="105"/>
    </row>
    <row r="1715" spans="1:22" s="86" customFormat="1" ht="15.75" x14ac:dyDescent="0.25">
      <c r="A1715" s="71">
        <v>37</v>
      </c>
      <c r="B1715" s="286"/>
      <c r="C1715" s="286"/>
      <c r="D1715" s="286"/>
      <c r="E1715" s="286"/>
      <c r="F1715" s="146" t="s">
        <v>1832</v>
      </c>
      <c r="G1715" s="99">
        <v>1839.6999999999998</v>
      </c>
      <c r="H1715" s="99">
        <v>510.3</v>
      </c>
      <c r="I1715" s="99">
        <f t="shared" si="436"/>
        <v>2350</v>
      </c>
      <c r="J1715" s="96"/>
      <c r="K1715" s="96"/>
      <c r="L1715" s="153">
        <f t="shared" si="437"/>
        <v>0</v>
      </c>
      <c r="M1715" s="153">
        <f t="shared" si="438"/>
        <v>1839.6999999999998</v>
      </c>
      <c r="N1715" s="153">
        <f t="shared" si="439"/>
        <v>510.3</v>
      </c>
      <c r="O1715" s="153">
        <f t="shared" si="440"/>
        <v>2350</v>
      </c>
      <c r="P1715" s="99"/>
      <c r="Q1715" s="99"/>
      <c r="R1715" s="153">
        <f t="shared" si="441"/>
        <v>0</v>
      </c>
      <c r="S1715" s="119">
        <f t="shared" si="442"/>
        <v>1839.6999999999998</v>
      </c>
      <c r="T1715" s="119">
        <f t="shared" si="443"/>
        <v>510.3</v>
      </c>
      <c r="U1715" s="154">
        <f t="shared" si="444"/>
        <v>2350</v>
      </c>
      <c r="V1715" s="105"/>
    </row>
    <row r="1716" spans="1:22" s="86" customFormat="1" ht="15.75" x14ac:dyDescent="0.25">
      <c r="A1716" s="71">
        <v>38</v>
      </c>
      <c r="B1716" s="286"/>
      <c r="C1716" s="286"/>
      <c r="D1716" s="286"/>
      <c r="E1716" s="286"/>
      <c r="F1716" s="146" t="s">
        <v>1833</v>
      </c>
      <c r="G1716" s="99">
        <v>43306.89</v>
      </c>
      <c r="H1716" s="99">
        <v>12214.11</v>
      </c>
      <c r="I1716" s="99">
        <f t="shared" si="436"/>
        <v>55521</v>
      </c>
      <c r="J1716" s="96"/>
      <c r="K1716" s="96"/>
      <c r="L1716" s="153">
        <f t="shared" si="437"/>
        <v>0</v>
      </c>
      <c r="M1716" s="153">
        <f t="shared" si="438"/>
        <v>43306.89</v>
      </c>
      <c r="N1716" s="153">
        <f t="shared" si="439"/>
        <v>12214.11</v>
      </c>
      <c r="O1716" s="153">
        <f t="shared" si="440"/>
        <v>55521</v>
      </c>
      <c r="P1716" s="99"/>
      <c r="Q1716" s="99"/>
      <c r="R1716" s="153">
        <f t="shared" si="441"/>
        <v>0</v>
      </c>
      <c r="S1716" s="119">
        <f t="shared" si="442"/>
        <v>43306.89</v>
      </c>
      <c r="T1716" s="119">
        <f t="shared" si="443"/>
        <v>12214.11</v>
      </c>
      <c r="U1716" s="154">
        <f t="shared" si="444"/>
        <v>55521</v>
      </c>
      <c r="V1716" s="105"/>
    </row>
    <row r="1717" spans="1:22" s="86" customFormat="1" ht="15.75" x14ac:dyDescent="0.25">
      <c r="A1717" s="71">
        <v>39</v>
      </c>
      <c r="B1717" s="286"/>
      <c r="C1717" s="286"/>
      <c r="D1717" s="286"/>
      <c r="E1717" s="286"/>
      <c r="F1717" s="146" t="s">
        <v>1834</v>
      </c>
      <c r="G1717" s="99">
        <v>8295.0700000000015</v>
      </c>
      <c r="H1717" s="99">
        <v>9026.9299999999985</v>
      </c>
      <c r="I1717" s="99">
        <f t="shared" si="436"/>
        <v>17322</v>
      </c>
      <c r="J1717" s="96"/>
      <c r="K1717" s="96"/>
      <c r="L1717" s="153">
        <f t="shared" si="437"/>
        <v>0</v>
      </c>
      <c r="M1717" s="153">
        <f t="shared" si="438"/>
        <v>8295.0700000000015</v>
      </c>
      <c r="N1717" s="153">
        <f t="shared" si="439"/>
        <v>9026.9299999999985</v>
      </c>
      <c r="O1717" s="153">
        <f t="shared" si="440"/>
        <v>17322</v>
      </c>
      <c r="P1717" s="99"/>
      <c r="Q1717" s="99"/>
      <c r="R1717" s="153">
        <f t="shared" si="441"/>
        <v>0</v>
      </c>
      <c r="S1717" s="119">
        <f t="shared" si="442"/>
        <v>8295.0700000000015</v>
      </c>
      <c r="T1717" s="119">
        <f t="shared" si="443"/>
        <v>9026.9299999999985</v>
      </c>
      <c r="U1717" s="154">
        <f t="shared" si="444"/>
        <v>17322</v>
      </c>
      <c r="V1717" s="105"/>
    </row>
    <row r="1718" spans="1:22" s="86" customFormat="1" ht="15.75" x14ac:dyDescent="0.25">
      <c r="A1718" s="71">
        <v>40</v>
      </c>
      <c r="B1718" s="286"/>
      <c r="C1718" s="286"/>
      <c r="D1718" s="286"/>
      <c r="E1718" s="286"/>
      <c r="F1718" s="146" t="s">
        <v>1835</v>
      </c>
      <c r="G1718" s="99">
        <v>40296.589999999997</v>
      </c>
      <c r="H1718" s="99">
        <v>13945.41</v>
      </c>
      <c r="I1718" s="99">
        <f t="shared" si="436"/>
        <v>54242</v>
      </c>
      <c r="J1718" s="96"/>
      <c r="K1718" s="96"/>
      <c r="L1718" s="153">
        <f t="shared" si="437"/>
        <v>0</v>
      </c>
      <c r="M1718" s="153">
        <f t="shared" si="438"/>
        <v>40296.589999999997</v>
      </c>
      <c r="N1718" s="153">
        <f t="shared" si="439"/>
        <v>13945.41</v>
      </c>
      <c r="O1718" s="153">
        <f t="shared" si="440"/>
        <v>54242</v>
      </c>
      <c r="P1718" s="99"/>
      <c r="Q1718" s="99"/>
      <c r="R1718" s="153">
        <f t="shared" si="441"/>
        <v>0</v>
      </c>
      <c r="S1718" s="119">
        <f t="shared" si="442"/>
        <v>40296.589999999997</v>
      </c>
      <c r="T1718" s="119">
        <f t="shared" si="443"/>
        <v>13945.41</v>
      </c>
      <c r="U1718" s="154">
        <f t="shared" si="444"/>
        <v>54242</v>
      </c>
      <c r="V1718" s="105"/>
    </row>
    <row r="1719" spans="1:22" s="86" customFormat="1" ht="15.75" x14ac:dyDescent="0.25">
      <c r="A1719" s="71">
        <v>41</v>
      </c>
      <c r="B1719" s="286"/>
      <c r="C1719" s="286"/>
      <c r="D1719" s="286"/>
      <c r="E1719" s="286"/>
      <c r="F1719" s="146" t="s">
        <v>1836</v>
      </c>
      <c r="G1719" s="99">
        <v>37376</v>
      </c>
      <c r="H1719" s="99">
        <v>17148.32</v>
      </c>
      <c r="I1719" s="99">
        <f t="shared" si="436"/>
        <v>54524.32</v>
      </c>
      <c r="J1719" s="96"/>
      <c r="K1719" s="96"/>
      <c r="L1719" s="153">
        <f t="shared" si="437"/>
        <v>0</v>
      </c>
      <c r="M1719" s="153">
        <f t="shared" si="438"/>
        <v>37376</v>
      </c>
      <c r="N1719" s="153">
        <f t="shared" si="439"/>
        <v>17148.32</v>
      </c>
      <c r="O1719" s="153">
        <f t="shared" si="440"/>
        <v>54524.32</v>
      </c>
      <c r="P1719" s="99"/>
      <c r="Q1719" s="99"/>
      <c r="R1719" s="153">
        <f t="shared" si="441"/>
        <v>0</v>
      </c>
      <c r="S1719" s="119">
        <f t="shared" si="442"/>
        <v>37376</v>
      </c>
      <c r="T1719" s="119">
        <f t="shared" si="443"/>
        <v>17148.32</v>
      </c>
      <c r="U1719" s="154">
        <f t="shared" si="444"/>
        <v>54524.32</v>
      </c>
      <c r="V1719" s="105"/>
    </row>
    <row r="1720" spans="1:22" s="86" customFormat="1" ht="15.75" x14ac:dyDescent="0.25">
      <c r="A1720" s="71">
        <v>42</v>
      </c>
      <c r="B1720" s="286"/>
      <c r="C1720" s="286"/>
      <c r="D1720" s="286"/>
      <c r="E1720" s="286"/>
      <c r="F1720" s="146" t="s">
        <v>1837</v>
      </c>
      <c r="G1720" s="99">
        <v>24260.54</v>
      </c>
      <c r="H1720" s="99">
        <v>14301.46</v>
      </c>
      <c r="I1720" s="99">
        <f t="shared" si="436"/>
        <v>38562</v>
      </c>
      <c r="J1720" s="96"/>
      <c r="K1720" s="96"/>
      <c r="L1720" s="153">
        <f t="shared" si="437"/>
        <v>0</v>
      </c>
      <c r="M1720" s="153">
        <f t="shared" si="438"/>
        <v>24260.54</v>
      </c>
      <c r="N1720" s="153">
        <f t="shared" si="439"/>
        <v>14301.46</v>
      </c>
      <c r="O1720" s="153">
        <f t="shared" si="440"/>
        <v>38562</v>
      </c>
      <c r="P1720" s="99"/>
      <c r="Q1720" s="99"/>
      <c r="R1720" s="153">
        <f t="shared" si="441"/>
        <v>0</v>
      </c>
      <c r="S1720" s="119">
        <f t="shared" si="442"/>
        <v>24260.54</v>
      </c>
      <c r="T1720" s="119">
        <f t="shared" si="443"/>
        <v>14301.46</v>
      </c>
      <c r="U1720" s="154">
        <f t="shared" si="444"/>
        <v>38562</v>
      </c>
      <c r="V1720" s="105"/>
    </row>
    <row r="1721" spans="1:22" s="86" customFormat="1" ht="15.75" x14ac:dyDescent="0.25">
      <c r="A1721" s="71">
        <v>43</v>
      </c>
      <c r="B1721" s="286"/>
      <c r="C1721" s="286"/>
      <c r="D1721" s="286"/>
      <c r="E1721" s="286"/>
      <c r="F1721" s="146" t="s">
        <v>1838</v>
      </c>
      <c r="G1721" s="99">
        <v>7257.3200000000015</v>
      </c>
      <c r="H1721" s="99">
        <v>7468.68</v>
      </c>
      <c r="I1721" s="99">
        <f t="shared" si="436"/>
        <v>14726.000000000002</v>
      </c>
      <c r="J1721" s="96"/>
      <c r="K1721" s="96"/>
      <c r="L1721" s="153">
        <f t="shared" si="437"/>
        <v>0</v>
      </c>
      <c r="M1721" s="153">
        <f t="shared" si="438"/>
        <v>7257.3200000000015</v>
      </c>
      <c r="N1721" s="153">
        <f t="shared" si="439"/>
        <v>7468.68</v>
      </c>
      <c r="O1721" s="153">
        <f t="shared" si="440"/>
        <v>14726.000000000002</v>
      </c>
      <c r="P1721" s="99"/>
      <c r="Q1721" s="99"/>
      <c r="R1721" s="153">
        <f t="shared" si="441"/>
        <v>0</v>
      </c>
      <c r="S1721" s="119">
        <f t="shared" si="442"/>
        <v>7257.3200000000015</v>
      </c>
      <c r="T1721" s="119">
        <f t="shared" si="443"/>
        <v>7468.68</v>
      </c>
      <c r="U1721" s="154">
        <f t="shared" si="444"/>
        <v>14726.000000000002</v>
      </c>
      <c r="V1721" s="105"/>
    </row>
    <row r="1722" spans="1:22" s="113" customFormat="1" ht="15.75" x14ac:dyDescent="0.25">
      <c r="A1722" s="309" t="s">
        <v>17</v>
      </c>
      <c r="B1722" s="310"/>
      <c r="C1722" s="310"/>
      <c r="D1722" s="310"/>
      <c r="E1722" s="310"/>
      <c r="F1722" s="147">
        <f>A1721</f>
        <v>43</v>
      </c>
      <c r="G1722" s="97">
        <f>SUM(G1679:G1721)</f>
        <v>811771.46999999974</v>
      </c>
      <c r="H1722" s="97">
        <f t="shared" ref="H1722:U1722" si="445">SUM(H1679:H1721)</f>
        <v>359804.84999999992</v>
      </c>
      <c r="I1722" s="97">
        <f t="shared" si="445"/>
        <v>1171576.3200000001</v>
      </c>
      <c r="J1722" s="97">
        <f t="shared" si="445"/>
        <v>0</v>
      </c>
      <c r="K1722" s="97">
        <f t="shared" si="445"/>
        <v>0</v>
      </c>
      <c r="L1722" s="97">
        <f t="shared" si="445"/>
        <v>0</v>
      </c>
      <c r="M1722" s="97">
        <f t="shared" si="445"/>
        <v>811771.46999999974</v>
      </c>
      <c r="N1722" s="97">
        <f t="shared" si="445"/>
        <v>359804.84999999992</v>
      </c>
      <c r="O1722" s="97">
        <f t="shared" si="445"/>
        <v>1171576.3200000001</v>
      </c>
      <c r="P1722" s="97">
        <f t="shared" si="445"/>
        <v>0</v>
      </c>
      <c r="Q1722" s="97">
        <f t="shared" si="445"/>
        <v>0</v>
      </c>
      <c r="R1722" s="97">
        <f t="shared" si="445"/>
        <v>0</v>
      </c>
      <c r="S1722" s="97">
        <f t="shared" si="445"/>
        <v>811771.46999999974</v>
      </c>
      <c r="T1722" s="97">
        <f t="shared" si="445"/>
        <v>359804.84999999992</v>
      </c>
      <c r="U1722" s="97">
        <f t="shared" si="445"/>
        <v>1171576.3200000001</v>
      </c>
      <c r="V1722" s="97"/>
    </row>
    <row r="1723" spans="1:22" s="86" customFormat="1" ht="15.75" x14ac:dyDescent="0.25">
      <c r="A1723" s="71">
        <v>1</v>
      </c>
      <c r="B1723" s="283" t="s">
        <v>1516</v>
      </c>
      <c r="C1723" s="283" t="s">
        <v>482</v>
      </c>
      <c r="D1723" s="123"/>
      <c r="E1723" s="123" t="s">
        <v>1839</v>
      </c>
      <c r="F1723" s="125" t="s">
        <v>1840</v>
      </c>
      <c r="G1723" s="99">
        <v>2000</v>
      </c>
      <c r="H1723" s="99">
        <v>294</v>
      </c>
      <c r="I1723" s="99">
        <f t="shared" si="436"/>
        <v>2294</v>
      </c>
      <c r="J1723" s="96"/>
      <c r="K1723" s="96"/>
      <c r="L1723" s="153">
        <f t="shared" si="437"/>
        <v>0</v>
      </c>
      <c r="M1723" s="153">
        <f t="shared" si="438"/>
        <v>2000</v>
      </c>
      <c r="N1723" s="153">
        <f t="shared" si="439"/>
        <v>294</v>
      </c>
      <c r="O1723" s="153">
        <f t="shared" si="440"/>
        <v>2294</v>
      </c>
      <c r="P1723" s="99"/>
      <c r="Q1723" s="99"/>
      <c r="R1723" s="153">
        <f t="shared" si="441"/>
        <v>0</v>
      </c>
      <c r="S1723" s="119">
        <f t="shared" si="442"/>
        <v>2000</v>
      </c>
      <c r="T1723" s="119">
        <f t="shared" si="443"/>
        <v>294</v>
      </c>
      <c r="U1723" s="154">
        <f t="shared" si="444"/>
        <v>2294</v>
      </c>
      <c r="V1723" s="105"/>
    </row>
    <row r="1724" spans="1:22" s="86" customFormat="1" ht="15.75" x14ac:dyDescent="0.25">
      <c r="A1724" s="71">
        <v>2</v>
      </c>
      <c r="B1724" s="284"/>
      <c r="C1724" s="284" t="s">
        <v>482</v>
      </c>
      <c r="D1724" s="123"/>
      <c r="E1724" s="123" t="s">
        <v>1839</v>
      </c>
      <c r="F1724" s="125" t="s">
        <v>1841</v>
      </c>
      <c r="G1724" s="99">
        <v>2000</v>
      </c>
      <c r="H1724" s="99">
        <v>294</v>
      </c>
      <c r="I1724" s="99">
        <f t="shared" si="436"/>
        <v>2294</v>
      </c>
      <c r="J1724" s="96"/>
      <c r="K1724" s="96"/>
      <c r="L1724" s="153">
        <f t="shared" si="437"/>
        <v>0</v>
      </c>
      <c r="M1724" s="153">
        <f t="shared" si="438"/>
        <v>2000</v>
      </c>
      <c r="N1724" s="153">
        <f t="shared" si="439"/>
        <v>294</v>
      </c>
      <c r="O1724" s="153">
        <f t="shared" si="440"/>
        <v>2294</v>
      </c>
      <c r="P1724" s="99"/>
      <c r="Q1724" s="99"/>
      <c r="R1724" s="153">
        <f t="shared" si="441"/>
        <v>0</v>
      </c>
      <c r="S1724" s="119">
        <f t="shared" si="442"/>
        <v>2000</v>
      </c>
      <c r="T1724" s="119">
        <f t="shared" si="443"/>
        <v>294</v>
      </c>
      <c r="U1724" s="154">
        <f t="shared" si="444"/>
        <v>2294</v>
      </c>
      <c r="V1724" s="105"/>
    </row>
    <row r="1725" spans="1:22" s="86" customFormat="1" ht="15.75" x14ac:dyDescent="0.25">
      <c r="A1725" s="71">
        <v>3</v>
      </c>
      <c r="B1725" s="284"/>
      <c r="C1725" s="284" t="s">
        <v>482</v>
      </c>
      <c r="D1725" s="123"/>
      <c r="E1725" s="123" t="s">
        <v>1839</v>
      </c>
      <c r="F1725" s="125" t="s">
        <v>1842</v>
      </c>
      <c r="G1725" s="99">
        <v>2000</v>
      </c>
      <c r="H1725" s="99">
        <v>294</v>
      </c>
      <c r="I1725" s="99">
        <f t="shared" si="436"/>
        <v>2294</v>
      </c>
      <c r="J1725" s="96"/>
      <c r="K1725" s="96"/>
      <c r="L1725" s="153">
        <f t="shared" si="437"/>
        <v>0</v>
      </c>
      <c r="M1725" s="153">
        <f t="shared" si="438"/>
        <v>2000</v>
      </c>
      <c r="N1725" s="153">
        <f t="shared" si="439"/>
        <v>294</v>
      </c>
      <c r="O1725" s="153">
        <f t="shared" si="440"/>
        <v>2294</v>
      </c>
      <c r="P1725" s="99"/>
      <c r="Q1725" s="99"/>
      <c r="R1725" s="153">
        <f t="shared" si="441"/>
        <v>0</v>
      </c>
      <c r="S1725" s="119">
        <f t="shared" si="442"/>
        <v>2000</v>
      </c>
      <c r="T1725" s="119">
        <f t="shared" si="443"/>
        <v>294</v>
      </c>
      <c r="U1725" s="154">
        <f t="shared" si="444"/>
        <v>2294</v>
      </c>
      <c r="V1725" s="105"/>
    </row>
    <row r="1726" spans="1:22" s="113" customFormat="1" ht="15.75" x14ac:dyDescent="0.25">
      <c r="A1726" s="309" t="s">
        <v>17</v>
      </c>
      <c r="B1726" s="310"/>
      <c r="C1726" s="310"/>
      <c r="D1726" s="310"/>
      <c r="E1726" s="310"/>
      <c r="F1726" s="147">
        <f>A1725</f>
        <v>3</v>
      </c>
      <c r="G1726" s="97">
        <f>SUM(G1723:G1725)</f>
        <v>6000</v>
      </c>
      <c r="H1726" s="97">
        <f t="shared" ref="H1726:U1726" si="446">SUM(H1723:H1725)</f>
        <v>882</v>
      </c>
      <c r="I1726" s="97">
        <f t="shared" si="446"/>
        <v>6882</v>
      </c>
      <c r="J1726" s="97">
        <f t="shared" si="446"/>
        <v>0</v>
      </c>
      <c r="K1726" s="97">
        <f t="shared" si="446"/>
        <v>0</v>
      </c>
      <c r="L1726" s="97">
        <f t="shared" si="446"/>
        <v>0</v>
      </c>
      <c r="M1726" s="97">
        <f t="shared" si="446"/>
        <v>6000</v>
      </c>
      <c r="N1726" s="97">
        <f t="shared" si="446"/>
        <v>882</v>
      </c>
      <c r="O1726" s="97">
        <f t="shared" si="446"/>
        <v>6882</v>
      </c>
      <c r="P1726" s="97">
        <f t="shared" si="446"/>
        <v>0</v>
      </c>
      <c r="Q1726" s="97">
        <f t="shared" si="446"/>
        <v>0</v>
      </c>
      <c r="R1726" s="97">
        <f t="shared" si="446"/>
        <v>0</v>
      </c>
      <c r="S1726" s="97">
        <f t="shared" si="446"/>
        <v>6000</v>
      </c>
      <c r="T1726" s="97">
        <f t="shared" si="446"/>
        <v>882</v>
      </c>
      <c r="U1726" s="97">
        <f t="shared" si="446"/>
        <v>6882</v>
      </c>
      <c r="V1726" s="165"/>
    </row>
    <row r="1727" spans="1:22" ht="15.75" x14ac:dyDescent="0.25">
      <c r="A1727" s="309" t="s">
        <v>489</v>
      </c>
      <c r="B1727" s="310"/>
      <c r="C1727" s="310"/>
      <c r="D1727" s="310"/>
      <c r="E1727" s="310"/>
      <c r="F1727" s="147">
        <f>F1726+F1722+F1678+F1662+F1637+F1613+F1583+F1567+F1549+F1529+F1509+F1492+F1480+F1444+F1426+F1409</f>
        <v>332</v>
      </c>
      <c r="G1727" s="97">
        <f>G1726+G1722+G1678+G1662+G1637+G1613+G1583+G1567+G1549+G1529+G1509+G1492+G1480+G1444+G1426+G1409</f>
        <v>6131333.5600000005</v>
      </c>
      <c r="H1727" s="97">
        <f t="shared" ref="H1727:U1727" si="447">H1726+H1722+H1678+H1662+H1637+H1613+H1583+H1567+H1549+H1529+H1509+H1492+H1480+H1444+H1426+H1409</f>
        <v>2024256.7599999998</v>
      </c>
      <c r="I1727" s="97">
        <f t="shared" si="447"/>
        <v>8155590.3200000003</v>
      </c>
      <c r="J1727" s="97">
        <f t="shared" si="447"/>
        <v>0</v>
      </c>
      <c r="K1727" s="97">
        <f t="shared" si="447"/>
        <v>0</v>
      </c>
      <c r="L1727" s="97">
        <f t="shared" si="447"/>
        <v>0</v>
      </c>
      <c r="M1727" s="97">
        <f t="shared" si="447"/>
        <v>6131333.5600000005</v>
      </c>
      <c r="N1727" s="97">
        <f t="shared" si="447"/>
        <v>2024256.7599999998</v>
      </c>
      <c r="O1727" s="97">
        <f t="shared" si="447"/>
        <v>8155590.3200000003</v>
      </c>
      <c r="P1727" s="97">
        <f t="shared" si="447"/>
        <v>0</v>
      </c>
      <c r="Q1727" s="97">
        <f t="shared" si="447"/>
        <v>0</v>
      </c>
      <c r="R1727" s="97">
        <f t="shared" si="447"/>
        <v>0</v>
      </c>
      <c r="S1727" s="97">
        <f t="shared" si="447"/>
        <v>6131333.5600000005</v>
      </c>
      <c r="T1727" s="97">
        <f t="shared" si="447"/>
        <v>2024256.7599999998</v>
      </c>
      <c r="U1727" s="97">
        <f t="shared" si="447"/>
        <v>8155590.3200000003</v>
      </c>
      <c r="V1727" s="168"/>
    </row>
    <row r="1728" spans="1:22" ht="15.75" x14ac:dyDescent="0.25">
      <c r="A1728" s="121"/>
      <c r="B1728" s="121"/>
      <c r="C1728" s="121"/>
      <c r="D1728" s="121"/>
      <c r="E1728" s="121"/>
      <c r="F1728" s="114"/>
      <c r="G1728" s="78"/>
      <c r="H1728" s="78"/>
      <c r="I1728" s="78"/>
      <c r="J1728" s="78"/>
      <c r="K1728" s="78"/>
      <c r="L1728" s="153">
        <f t="shared" si="437"/>
        <v>0</v>
      </c>
      <c r="M1728" s="153">
        <f t="shared" si="438"/>
        <v>0</v>
      </c>
      <c r="N1728" s="153">
        <f t="shared" si="439"/>
        <v>0</v>
      </c>
      <c r="O1728" s="153">
        <f t="shared" si="440"/>
        <v>0</v>
      </c>
      <c r="P1728" s="99"/>
      <c r="Q1728" s="99"/>
      <c r="R1728" s="153">
        <f t="shared" si="441"/>
        <v>0</v>
      </c>
      <c r="S1728" s="119">
        <f t="shared" si="442"/>
        <v>0</v>
      </c>
      <c r="T1728" s="119">
        <f t="shared" si="443"/>
        <v>0</v>
      </c>
      <c r="U1728" s="154">
        <f t="shared" si="444"/>
        <v>0</v>
      </c>
      <c r="V1728" s="95"/>
    </row>
    <row r="1729" spans="1:22" ht="15.75" x14ac:dyDescent="0.25">
      <c r="A1729" s="121"/>
      <c r="B1729" s="121"/>
      <c r="C1729" s="121"/>
      <c r="D1729" s="121"/>
      <c r="E1729" s="121"/>
      <c r="F1729" s="114"/>
      <c r="G1729" s="78"/>
      <c r="H1729" s="78"/>
      <c r="I1729" s="78"/>
      <c r="J1729" s="78"/>
      <c r="K1729" s="78"/>
      <c r="L1729" s="153">
        <f t="shared" si="437"/>
        <v>0</v>
      </c>
      <c r="M1729" s="153">
        <f t="shared" si="438"/>
        <v>0</v>
      </c>
      <c r="N1729" s="153">
        <f t="shared" si="439"/>
        <v>0</v>
      </c>
      <c r="O1729" s="153">
        <f t="shared" si="440"/>
        <v>0</v>
      </c>
      <c r="P1729" s="99"/>
      <c r="Q1729" s="99"/>
      <c r="R1729" s="153">
        <f t="shared" si="441"/>
        <v>0</v>
      </c>
      <c r="S1729" s="119">
        <f t="shared" si="442"/>
        <v>0</v>
      </c>
      <c r="T1729" s="119">
        <f t="shared" si="443"/>
        <v>0</v>
      </c>
      <c r="U1729" s="154">
        <f t="shared" si="444"/>
        <v>0</v>
      </c>
      <c r="V1729" s="95"/>
    </row>
    <row r="1730" spans="1:22" s="86" customFormat="1" x14ac:dyDescent="0.25">
      <c r="A1730" s="243" t="s">
        <v>490</v>
      </c>
      <c r="B1730" s="243"/>
      <c r="C1730" s="243"/>
      <c r="D1730" s="243"/>
      <c r="E1730" s="243"/>
      <c r="F1730" s="243"/>
      <c r="G1730" s="80"/>
      <c r="H1730" s="80"/>
      <c r="I1730" s="80"/>
      <c r="J1730" s="80"/>
      <c r="K1730" s="80"/>
      <c r="L1730" s="80"/>
      <c r="M1730" s="80"/>
      <c r="N1730" s="80"/>
      <c r="O1730" s="80"/>
      <c r="P1730" s="80"/>
      <c r="Q1730" s="80"/>
      <c r="R1730" s="80"/>
      <c r="S1730" s="80"/>
      <c r="T1730" s="80"/>
      <c r="U1730" s="80"/>
      <c r="V1730" s="91"/>
    </row>
    <row r="1731" spans="1:22" s="88" customFormat="1" ht="15.75" x14ac:dyDescent="0.25">
      <c r="A1731" s="94">
        <v>1</v>
      </c>
      <c r="B1731" s="286" t="s">
        <v>1843</v>
      </c>
      <c r="C1731" s="286" t="s">
        <v>1844</v>
      </c>
      <c r="D1731" s="286" t="s">
        <v>1844</v>
      </c>
      <c r="E1731" s="286" t="s">
        <v>1845</v>
      </c>
      <c r="F1731" s="148" t="s">
        <v>1846</v>
      </c>
      <c r="G1731" s="99">
        <v>29169.5</v>
      </c>
      <c r="H1731" s="99">
        <v>971.49999999999909</v>
      </c>
      <c r="I1731" s="99">
        <f>+G1731+H1731</f>
        <v>30141</v>
      </c>
      <c r="J1731" s="169"/>
      <c r="K1731" s="169"/>
      <c r="L1731" s="153">
        <f t="shared" si="437"/>
        <v>0</v>
      </c>
      <c r="M1731" s="153">
        <f t="shared" si="438"/>
        <v>29169.5</v>
      </c>
      <c r="N1731" s="153">
        <f t="shared" si="439"/>
        <v>971.49999999999909</v>
      </c>
      <c r="O1731" s="153">
        <f t="shared" si="440"/>
        <v>30141</v>
      </c>
      <c r="P1731" s="99"/>
      <c r="Q1731" s="99"/>
      <c r="R1731" s="153">
        <f t="shared" si="441"/>
        <v>0</v>
      </c>
      <c r="S1731" s="119">
        <f t="shared" si="442"/>
        <v>29169.5</v>
      </c>
      <c r="T1731" s="119">
        <f t="shared" si="443"/>
        <v>971.49999999999909</v>
      </c>
      <c r="U1731" s="154">
        <f t="shared" si="444"/>
        <v>30141</v>
      </c>
      <c r="V1731" s="71"/>
    </row>
    <row r="1732" spans="1:22" s="88" customFormat="1" ht="15.75" x14ac:dyDescent="0.25">
      <c r="A1732" s="94">
        <v>2</v>
      </c>
      <c r="B1732" s="286"/>
      <c r="C1732" s="286"/>
      <c r="D1732" s="286"/>
      <c r="E1732" s="286" t="s">
        <v>1845</v>
      </c>
      <c r="F1732" s="148" t="s">
        <v>1847</v>
      </c>
      <c r="G1732" s="99">
        <v>19802.110000000015</v>
      </c>
      <c r="H1732" s="99">
        <v>850.88999999999942</v>
      </c>
      <c r="I1732" s="99">
        <f t="shared" ref="I1732:I1795" si="448">+G1732+H1732</f>
        <v>20653.000000000015</v>
      </c>
      <c r="J1732" s="169"/>
      <c r="K1732" s="169"/>
      <c r="L1732" s="153">
        <f t="shared" si="437"/>
        <v>0</v>
      </c>
      <c r="M1732" s="153">
        <f t="shared" si="438"/>
        <v>19802.110000000015</v>
      </c>
      <c r="N1732" s="153">
        <f t="shared" si="439"/>
        <v>850.88999999999942</v>
      </c>
      <c r="O1732" s="153">
        <f t="shared" si="440"/>
        <v>20653.000000000015</v>
      </c>
      <c r="P1732" s="99"/>
      <c r="Q1732" s="99"/>
      <c r="R1732" s="153">
        <f t="shared" si="441"/>
        <v>0</v>
      </c>
      <c r="S1732" s="119">
        <f t="shared" si="442"/>
        <v>19802.110000000015</v>
      </c>
      <c r="T1732" s="119">
        <f t="shared" si="443"/>
        <v>850.88999999999942</v>
      </c>
      <c r="U1732" s="154">
        <f t="shared" si="444"/>
        <v>20653.000000000015</v>
      </c>
      <c r="V1732" s="71"/>
    </row>
    <row r="1733" spans="1:22" s="88" customFormat="1" ht="15.75" x14ac:dyDescent="0.25">
      <c r="A1733" s="94">
        <v>3</v>
      </c>
      <c r="B1733" s="286"/>
      <c r="C1733" s="286"/>
      <c r="D1733" s="286"/>
      <c r="E1733" s="286" t="s">
        <v>1845</v>
      </c>
      <c r="F1733" s="148" t="s">
        <v>1848</v>
      </c>
      <c r="G1733" s="99">
        <v>18550.45</v>
      </c>
      <c r="H1733" s="99">
        <v>2578.5500000000002</v>
      </c>
      <c r="I1733" s="99">
        <f t="shared" si="448"/>
        <v>21129</v>
      </c>
      <c r="J1733" s="169"/>
      <c r="K1733" s="169"/>
      <c r="L1733" s="153">
        <f t="shared" si="437"/>
        <v>0</v>
      </c>
      <c r="M1733" s="153">
        <f t="shared" si="438"/>
        <v>18550.45</v>
      </c>
      <c r="N1733" s="153">
        <f t="shared" si="439"/>
        <v>2578.5500000000002</v>
      </c>
      <c r="O1733" s="153">
        <f t="shared" si="440"/>
        <v>21129</v>
      </c>
      <c r="P1733" s="99"/>
      <c r="Q1733" s="99"/>
      <c r="R1733" s="153">
        <f t="shared" si="441"/>
        <v>0</v>
      </c>
      <c r="S1733" s="119">
        <f t="shared" si="442"/>
        <v>18550.45</v>
      </c>
      <c r="T1733" s="119">
        <f t="shared" si="443"/>
        <v>2578.5500000000002</v>
      </c>
      <c r="U1733" s="154">
        <f t="shared" si="444"/>
        <v>21129</v>
      </c>
      <c r="V1733" s="71"/>
    </row>
    <row r="1734" spans="1:22" s="88" customFormat="1" ht="15.75" x14ac:dyDescent="0.25">
      <c r="A1734" s="94">
        <v>4</v>
      </c>
      <c r="B1734" s="286"/>
      <c r="C1734" s="286"/>
      <c r="D1734" s="286"/>
      <c r="E1734" s="286" t="s">
        <v>1845</v>
      </c>
      <c r="F1734" s="148" t="s">
        <v>1849</v>
      </c>
      <c r="G1734" s="99">
        <v>10758.320000000002</v>
      </c>
      <c r="H1734" s="99">
        <v>1521.6799999999998</v>
      </c>
      <c r="I1734" s="99">
        <f t="shared" si="448"/>
        <v>12280.000000000002</v>
      </c>
      <c r="J1734" s="169"/>
      <c r="K1734" s="169"/>
      <c r="L1734" s="153">
        <f t="shared" si="437"/>
        <v>0</v>
      </c>
      <c r="M1734" s="153">
        <f t="shared" si="438"/>
        <v>10758.320000000002</v>
      </c>
      <c r="N1734" s="153">
        <f t="shared" si="439"/>
        <v>1521.6799999999998</v>
      </c>
      <c r="O1734" s="153">
        <f t="shared" si="440"/>
        <v>12280.000000000002</v>
      </c>
      <c r="P1734" s="99"/>
      <c r="Q1734" s="99"/>
      <c r="R1734" s="153">
        <f t="shared" si="441"/>
        <v>0</v>
      </c>
      <c r="S1734" s="119">
        <f t="shared" si="442"/>
        <v>10758.320000000002</v>
      </c>
      <c r="T1734" s="119">
        <f t="shared" si="443"/>
        <v>1521.6799999999998</v>
      </c>
      <c r="U1734" s="154">
        <f t="shared" si="444"/>
        <v>12280.000000000002</v>
      </c>
      <c r="V1734" s="71"/>
    </row>
    <row r="1735" spans="1:22" s="88" customFormat="1" ht="15.75" x14ac:dyDescent="0.25">
      <c r="A1735" s="94">
        <v>5</v>
      </c>
      <c r="B1735" s="286"/>
      <c r="C1735" s="286"/>
      <c r="D1735" s="286"/>
      <c r="E1735" s="286" t="s">
        <v>1845</v>
      </c>
      <c r="F1735" s="148" t="s">
        <v>1850</v>
      </c>
      <c r="G1735" s="99">
        <v>12920.599999999999</v>
      </c>
      <c r="H1735" s="99">
        <v>1988.4000000000005</v>
      </c>
      <c r="I1735" s="99">
        <f t="shared" si="448"/>
        <v>14909</v>
      </c>
      <c r="J1735" s="169"/>
      <c r="K1735" s="169"/>
      <c r="L1735" s="153">
        <f t="shared" si="437"/>
        <v>0</v>
      </c>
      <c r="M1735" s="153">
        <f t="shared" si="438"/>
        <v>12920.599999999999</v>
      </c>
      <c r="N1735" s="153">
        <f t="shared" si="439"/>
        <v>1988.4000000000005</v>
      </c>
      <c r="O1735" s="153">
        <f t="shared" si="440"/>
        <v>14909</v>
      </c>
      <c r="P1735" s="99"/>
      <c r="Q1735" s="99"/>
      <c r="R1735" s="153">
        <f t="shared" si="441"/>
        <v>0</v>
      </c>
      <c r="S1735" s="119">
        <f t="shared" si="442"/>
        <v>12920.599999999999</v>
      </c>
      <c r="T1735" s="119">
        <f t="shared" si="443"/>
        <v>1988.4000000000005</v>
      </c>
      <c r="U1735" s="154">
        <f t="shared" si="444"/>
        <v>14909</v>
      </c>
      <c r="V1735" s="71"/>
    </row>
    <row r="1736" spans="1:22" s="88" customFormat="1" ht="15.75" x14ac:dyDescent="0.25">
      <c r="A1736" s="94">
        <v>6</v>
      </c>
      <c r="B1736" s="286"/>
      <c r="C1736" s="286"/>
      <c r="D1736" s="286"/>
      <c r="E1736" s="286" t="s">
        <v>1845</v>
      </c>
      <c r="F1736" s="148" t="s">
        <v>1851</v>
      </c>
      <c r="G1736" s="99">
        <v>70389.349999999977</v>
      </c>
      <c r="H1736" s="99">
        <v>4421.6499999999996</v>
      </c>
      <c r="I1736" s="99">
        <f t="shared" si="448"/>
        <v>74810.999999999971</v>
      </c>
      <c r="J1736" s="169"/>
      <c r="K1736" s="169"/>
      <c r="L1736" s="153">
        <f t="shared" si="437"/>
        <v>0</v>
      </c>
      <c r="M1736" s="153">
        <f t="shared" si="438"/>
        <v>70389.349999999977</v>
      </c>
      <c r="N1736" s="153">
        <f t="shared" si="439"/>
        <v>4421.6499999999996</v>
      </c>
      <c r="O1736" s="153">
        <f t="shared" si="440"/>
        <v>74810.999999999971</v>
      </c>
      <c r="P1736" s="99"/>
      <c r="Q1736" s="99"/>
      <c r="R1736" s="153">
        <f t="shared" si="441"/>
        <v>0</v>
      </c>
      <c r="S1736" s="119">
        <f t="shared" si="442"/>
        <v>70389.349999999977</v>
      </c>
      <c r="T1736" s="119">
        <f t="shared" si="443"/>
        <v>4421.6499999999996</v>
      </c>
      <c r="U1736" s="154">
        <f t="shared" si="444"/>
        <v>74810.999999999971</v>
      </c>
      <c r="V1736" s="71"/>
    </row>
    <row r="1737" spans="1:22" s="88" customFormat="1" ht="15.75" x14ac:dyDescent="0.25">
      <c r="A1737" s="94">
        <v>7</v>
      </c>
      <c r="B1737" s="286"/>
      <c r="C1737" s="286"/>
      <c r="D1737" s="286"/>
      <c r="E1737" s="286" t="s">
        <v>1845</v>
      </c>
      <c r="F1737" s="148" t="s">
        <v>1852</v>
      </c>
      <c r="G1737" s="99">
        <v>26799.059999999998</v>
      </c>
      <c r="H1737" s="99">
        <v>2767.9399999999996</v>
      </c>
      <c r="I1737" s="99">
        <f t="shared" si="448"/>
        <v>29566.999999999996</v>
      </c>
      <c r="J1737" s="169"/>
      <c r="K1737" s="169"/>
      <c r="L1737" s="153">
        <f t="shared" si="437"/>
        <v>0</v>
      </c>
      <c r="M1737" s="153">
        <f t="shared" si="438"/>
        <v>26799.059999999998</v>
      </c>
      <c r="N1737" s="153">
        <f t="shared" si="439"/>
        <v>2767.9399999999996</v>
      </c>
      <c r="O1737" s="153">
        <f t="shared" si="440"/>
        <v>29566.999999999996</v>
      </c>
      <c r="P1737" s="99"/>
      <c r="Q1737" s="99"/>
      <c r="R1737" s="153">
        <f t="shared" si="441"/>
        <v>0</v>
      </c>
      <c r="S1737" s="119">
        <f t="shared" si="442"/>
        <v>26799.059999999998</v>
      </c>
      <c r="T1737" s="119">
        <f t="shared" si="443"/>
        <v>2767.9399999999996</v>
      </c>
      <c r="U1737" s="154">
        <f t="shared" si="444"/>
        <v>29566.999999999996</v>
      </c>
      <c r="V1737" s="71"/>
    </row>
    <row r="1738" spans="1:22" s="88" customFormat="1" ht="15.75" x14ac:dyDescent="0.25">
      <c r="A1738" s="94">
        <v>8</v>
      </c>
      <c r="B1738" s="286"/>
      <c r="C1738" s="286"/>
      <c r="D1738" s="286"/>
      <c r="E1738" s="286" t="s">
        <v>1845</v>
      </c>
      <c r="F1738" s="148" t="s">
        <v>1853</v>
      </c>
      <c r="G1738" s="99">
        <v>111523.39000000001</v>
      </c>
      <c r="H1738" s="99">
        <v>6802.6100000000006</v>
      </c>
      <c r="I1738" s="99">
        <f t="shared" si="448"/>
        <v>118326.00000000001</v>
      </c>
      <c r="J1738" s="169"/>
      <c r="K1738" s="169"/>
      <c r="L1738" s="153">
        <f t="shared" si="437"/>
        <v>0</v>
      </c>
      <c r="M1738" s="153">
        <f t="shared" si="438"/>
        <v>111523.39000000001</v>
      </c>
      <c r="N1738" s="153">
        <f t="shared" si="439"/>
        <v>6802.6100000000006</v>
      </c>
      <c r="O1738" s="153">
        <f t="shared" si="440"/>
        <v>118326.00000000001</v>
      </c>
      <c r="P1738" s="99"/>
      <c r="Q1738" s="99"/>
      <c r="R1738" s="153">
        <f t="shared" si="441"/>
        <v>0</v>
      </c>
      <c r="S1738" s="119">
        <f t="shared" si="442"/>
        <v>111523.39000000001</v>
      </c>
      <c r="T1738" s="119">
        <f t="shared" si="443"/>
        <v>6802.6100000000006</v>
      </c>
      <c r="U1738" s="154">
        <f t="shared" si="444"/>
        <v>118326.00000000001</v>
      </c>
      <c r="V1738" s="71"/>
    </row>
    <row r="1739" spans="1:22" s="88" customFormat="1" ht="15.75" x14ac:dyDescent="0.25">
      <c r="A1739" s="94">
        <v>9</v>
      </c>
      <c r="B1739" s="286"/>
      <c r="C1739" s="286"/>
      <c r="D1739" s="286"/>
      <c r="E1739" s="286" t="s">
        <v>1845</v>
      </c>
      <c r="F1739" s="148" t="s">
        <v>1854</v>
      </c>
      <c r="G1739" s="99">
        <v>31191.930000000004</v>
      </c>
      <c r="H1739" s="99">
        <v>2728.0700000000015</v>
      </c>
      <c r="I1739" s="99">
        <f t="shared" si="448"/>
        <v>33920.000000000007</v>
      </c>
      <c r="J1739" s="169"/>
      <c r="K1739" s="169"/>
      <c r="L1739" s="153">
        <f t="shared" si="437"/>
        <v>0</v>
      </c>
      <c r="M1739" s="153">
        <f t="shared" si="438"/>
        <v>31191.930000000004</v>
      </c>
      <c r="N1739" s="153">
        <f t="shared" si="439"/>
        <v>2728.0700000000015</v>
      </c>
      <c r="O1739" s="153">
        <f t="shared" si="440"/>
        <v>33920.000000000007</v>
      </c>
      <c r="P1739" s="99"/>
      <c r="Q1739" s="99"/>
      <c r="R1739" s="153">
        <f t="shared" si="441"/>
        <v>0</v>
      </c>
      <c r="S1739" s="119">
        <f t="shared" si="442"/>
        <v>31191.930000000004</v>
      </c>
      <c r="T1739" s="119">
        <f t="shared" si="443"/>
        <v>2728.0700000000015</v>
      </c>
      <c r="U1739" s="154">
        <f t="shared" si="444"/>
        <v>33920.000000000007</v>
      </c>
      <c r="V1739" s="71"/>
    </row>
    <row r="1740" spans="1:22" s="88" customFormat="1" ht="15.75" x14ac:dyDescent="0.25">
      <c r="A1740" s="94">
        <v>10</v>
      </c>
      <c r="B1740" s="286"/>
      <c r="C1740" s="286"/>
      <c r="D1740" s="286"/>
      <c r="E1740" s="286" t="s">
        <v>1845</v>
      </c>
      <c r="F1740" s="148" t="s">
        <v>1855</v>
      </c>
      <c r="G1740" s="99">
        <v>41602.370000000003</v>
      </c>
      <c r="H1740" s="99">
        <v>4210.63</v>
      </c>
      <c r="I1740" s="99">
        <f t="shared" si="448"/>
        <v>45813</v>
      </c>
      <c r="J1740" s="169"/>
      <c r="K1740" s="169"/>
      <c r="L1740" s="153">
        <f t="shared" si="437"/>
        <v>0</v>
      </c>
      <c r="M1740" s="153">
        <f t="shared" si="438"/>
        <v>41602.370000000003</v>
      </c>
      <c r="N1740" s="153">
        <f t="shared" si="439"/>
        <v>4210.63</v>
      </c>
      <c r="O1740" s="153">
        <f t="shared" si="440"/>
        <v>45813</v>
      </c>
      <c r="P1740" s="99"/>
      <c r="Q1740" s="99"/>
      <c r="R1740" s="153">
        <f t="shared" si="441"/>
        <v>0</v>
      </c>
      <c r="S1740" s="119">
        <f t="shared" si="442"/>
        <v>41602.370000000003</v>
      </c>
      <c r="T1740" s="119">
        <f t="shared" si="443"/>
        <v>4210.63</v>
      </c>
      <c r="U1740" s="154">
        <f t="shared" si="444"/>
        <v>45813</v>
      </c>
      <c r="V1740" s="71"/>
    </row>
    <row r="1741" spans="1:22" s="88" customFormat="1" ht="15.75" x14ac:dyDescent="0.25">
      <c r="A1741" s="94">
        <v>11</v>
      </c>
      <c r="B1741" s="286"/>
      <c r="C1741" s="286"/>
      <c r="D1741" s="286"/>
      <c r="E1741" s="286" t="s">
        <v>1845</v>
      </c>
      <c r="F1741" s="148" t="s">
        <v>1856</v>
      </c>
      <c r="G1741" s="99">
        <v>33798.820000000007</v>
      </c>
      <c r="H1741" s="99">
        <v>4147.1799999999994</v>
      </c>
      <c r="I1741" s="99">
        <f t="shared" si="448"/>
        <v>37946.000000000007</v>
      </c>
      <c r="J1741" s="169"/>
      <c r="K1741" s="169"/>
      <c r="L1741" s="153">
        <f t="shared" si="437"/>
        <v>0</v>
      </c>
      <c r="M1741" s="153">
        <f t="shared" si="438"/>
        <v>33798.820000000007</v>
      </c>
      <c r="N1741" s="153">
        <f t="shared" si="439"/>
        <v>4147.1799999999994</v>
      </c>
      <c r="O1741" s="153">
        <f t="shared" si="440"/>
        <v>37946.000000000007</v>
      </c>
      <c r="P1741" s="99"/>
      <c r="Q1741" s="99"/>
      <c r="R1741" s="153">
        <f t="shared" si="441"/>
        <v>0</v>
      </c>
      <c r="S1741" s="119">
        <f t="shared" si="442"/>
        <v>33798.820000000007</v>
      </c>
      <c r="T1741" s="119">
        <f t="shared" si="443"/>
        <v>4147.1799999999994</v>
      </c>
      <c r="U1741" s="154">
        <f t="shared" si="444"/>
        <v>37946.000000000007</v>
      </c>
      <c r="V1741" s="71"/>
    </row>
    <row r="1742" spans="1:22" s="88" customFormat="1" ht="15.75" x14ac:dyDescent="0.25">
      <c r="A1742" s="94">
        <v>12</v>
      </c>
      <c r="B1742" s="286"/>
      <c r="C1742" s="286"/>
      <c r="D1742" s="286"/>
      <c r="E1742" s="286" t="s">
        <v>1845</v>
      </c>
      <c r="F1742" s="148" t="s">
        <v>1857</v>
      </c>
      <c r="G1742" s="99">
        <v>32192.01</v>
      </c>
      <c r="H1742" s="99">
        <v>3324.9900000000002</v>
      </c>
      <c r="I1742" s="99">
        <f t="shared" si="448"/>
        <v>35517</v>
      </c>
      <c r="J1742" s="169"/>
      <c r="K1742" s="169"/>
      <c r="L1742" s="153">
        <f t="shared" si="437"/>
        <v>0</v>
      </c>
      <c r="M1742" s="153">
        <f t="shared" si="438"/>
        <v>32192.01</v>
      </c>
      <c r="N1742" s="153">
        <f t="shared" si="439"/>
        <v>3324.9900000000002</v>
      </c>
      <c r="O1742" s="153">
        <f t="shared" si="440"/>
        <v>35517</v>
      </c>
      <c r="P1742" s="99"/>
      <c r="Q1742" s="99"/>
      <c r="R1742" s="153">
        <f t="shared" si="441"/>
        <v>0</v>
      </c>
      <c r="S1742" s="119">
        <f t="shared" si="442"/>
        <v>32192.01</v>
      </c>
      <c r="T1742" s="119">
        <f t="shared" si="443"/>
        <v>3324.9900000000002</v>
      </c>
      <c r="U1742" s="154">
        <f t="shared" si="444"/>
        <v>35517</v>
      </c>
      <c r="V1742" s="71"/>
    </row>
    <row r="1743" spans="1:22" s="88" customFormat="1" ht="15.75" x14ac:dyDescent="0.25">
      <c r="A1743" s="94">
        <v>13</v>
      </c>
      <c r="B1743" s="286"/>
      <c r="C1743" s="286"/>
      <c r="D1743" s="286"/>
      <c r="E1743" s="286" t="s">
        <v>1845</v>
      </c>
      <c r="F1743" s="148" t="s">
        <v>388</v>
      </c>
      <c r="G1743" s="99">
        <v>35697.709999999992</v>
      </c>
      <c r="H1743" s="99">
        <v>2032.2899999999995</v>
      </c>
      <c r="I1743" s="99">
        <f t="shared" si="448"/>
        <v>37729.999999999993</v>
      </c>
      <c r="J1743" s="169"/>
      <c r="K1743" s="169"/>
      <c r="L1743" s="153">
        <f t="shared" si="437"/>
        <v>0</v>
      </c>
      <c r="M1743" s="153">
        <f t="shared" si="438"/>
        <v>35697.709999999992</v>
      </c>
      <c r="N1743" s="153">
        <f t="shared" si="439"/>
        <v>2032.2899999999995</v>
      </c>
      <c r="O1743" s="153">
        <f t="shared" si="440"/>
        <v>37729.999999999993</v>
      </c>
      <c r="P1743" s="99"/>
      <c r="Q1743" s="99"/>
      <c r="R1743" s="153">
        <f t="shared" si="441"/>
        <v>0</v>
      </c>
      <c r="S1743" s="119">
        <f t="shared" si="442"/>
        <v>35697.709999999992</v>
      </c>
      <c r="T1743" s="119">
        <f t="shared" si="443"/>
        <v>2032.2899999999995</v>
      </c>
      <c r="U1743" s="154">
        <f t="shared" si="444"/>
        <v>37729.999999999993</v>
      </c>
      <c r="V1743" s="71"/>
    </row>
    <row r="1744" spans="1:22" s="88" customFormat="1" ht="15.75" x14ac:dyDescent="0.25">
      <c r="A1744" s="94">
        <v>14</v>
      </c>
      <c r="B1744" s="286"/>
      <c r="C1744" s="286"/>
      <c r="D1744" s="286"/>
      <c r="E1744" s="286" t="s">
        <v>1845</v>
      </c>
      <c r="F1744" s="148" t="s">
        <v>1858</v>
      </c>
      <c r="G1744" s="99">
        <v>31283.769999999997</v>
      </c>
      <c r="H1744" s="99">
        <v>2784.2300000000005</v>
      </c>
      <c r="I1744" s="99">
        <f t="shared" si="448"/>
        <v>34068</v>
      </c>
      <c r="J1744" s="169"/>
      <c r="K1744" s="169"/>
      <c r="L1744" s="153">
        <f t="shared" si="437"/>
        <v>0</v>
      </c>
      <c r="M1744" s="153">
        <f t="shared" si="438"/>
        <v>31283.769999999997</v>
      </c>
      <c r="N1744" s="153">
        <f t="shared" si="439"/>
        <v>2784.2300000000005</v>
      </c>
      <c r="O1744" s="153">
        <f t="shared" si="440"/>
        <v>34068</v>
      </c>
      <c r="P1744" s="99"/>
      <c r="Q1744" s="99"/>
      <c r="R1744" s="153">
        <f t="shared" si="441"/>
        <v>0</v>
      </c>
      <c r="S1744" s="119">
        <f t="shared" si="442"/>
        <v>31283.769999999997</v>
      </c>
      <c r="T1744" s="119">
        <f t="shared" si="443"/>
        <v>2784.2300000000005</v>
      </c>
      <c r="U1744" s="154">
        <f t="shared" si="444"/>
        <v>34068</v>
      </c>
      <c r="V1744" s="71"/>
    </row>
    <row r="1745" spans="1:22" s="88" customFormat="1" ht="15.75" x14ac:dyDescent="0.25">
      <c r="A1745" s="94">
        <v>15</v>
      </c>
      <c r="B1745" s="286"/>
      <c r="C1745" s="286"/>
      <c r="D1745" s="286"/>
      <c r="E1745" s="286" t="s">
        <v>1845</v>
      </c>
      <c r="F1745" s="148" t="s">
        <v>1859</v>
      </c>
      <c r="G1745" s="99">
        <v>13530.120000000003</v>
      </c>
      <c r="H1745" s="99">
        <v>1877.8800000000003</v>
      </c>
      <c r="I1745" s="99">
        <f t="shared" si="448"/>
        <v>15408.000000000004</v>
      </c>
      <c r="J1745" s="169"/>
      <c r="K1745" s="169"/>
      <c r="L1745" s="153">
        <f t="shared" si="437"/>
        <v>0</v>
      </c>
      <c r="M1745" s="153">
        <f t="shared" si="438"/>
        <v>13530.120000000003</v>
      </c>
      <c r="N1745" s="153">
        <f t="shared" si="439"/>
        <v>1877.8800000000003</v>
      </c>
      <c r="O1745" s="153">
        <f t="shared" si="440"/>
        <v>15408.000000000004</v>
      </c>
      <c r="P1745" s="99"/>
      <c r="Q1745" s="99"/>
      <c r="R1745" s="153">
        <f t="shared" si="441"/>
        <v>0</v>
      </c>
      <c r="S1745" s="119">
        <f t="shared" si="442"/>
        <v>13530.120000000003</v>
      </c>
      <c r="T1745" s="119">
        <f t="shared" si="443"/>
        <v>1877.8800000000003</v>
      </c>
      <c r="U1745" s="154">
        <f t="shared" si="444"/>
        <v>15408.000000000004</v>
      </c>
      <c r="V1745" s="71"/>
    </row>
    <row r="1746" spans="1:22" s="88" customFormat="1" ht="15.75" x14ac:dyDescent="0.25">
      <c r="A1746" s="94">
        <v>16</v>
      </c>
      <c r="B1746" s="286"/>
      <c r="C1746" s="286"/>
      <c r="D1746" s="286"/>
      <c r="E1746" s="286" t="s">
        <v>1845</v>
      </c>
      <c r="F1746" s="148" t="s">
        <v>1860</v>
      </c>
      <c r="G1746" s="99">
        <v>18476.240000000002</v>
      </c>
      <c r="H1746" s="99">
        <v>2549.7600000000002</v>
      </c>
      <c r="I1746" s="99">
        <f t="shared" si="448"/>
        <v>21026</v>
      </c>
      <c r="J1746" s="169"/>
      <c r="K1746" s="169"/>
      <c r="L1746" s="153">
        <f t="shared" si="437"/>
        <v>0</v>
      </c>
      <c r="M1746" s="153">
        <f t="shared" si="438"/>
        <v>18476.240000000002</v>
      </c>
      <c r="N1746" s="153">
        <f t="shared" si="439"/>
        <v>2549.7600000000002</v>
      </c>
      <c r="O1746" s="153">
        <f t="shared" si="440"/>
        <v>21026</v>
      </c>
      <c r="P1746" s="99"/>
      <c r="Q1746" s="99"/>
      <c r="R1746" s="153">
        <f t="shared" si="441"/>
        <v>0</v>
      </c>
      <c r="S1746" s="119">
        <f t="shared" si="442"/>
        <v>18476.240000000002</v>
      </c>
      <c r="T1746" s="119">
        <f t="shared" si="443"/>
        <v>2549.7600000000002</v>
      </c>
      <c r="U1746" s="154">
        <f t="shared" si="444"/>
        <v>21026</v>
      </c>
      <c r="V1746" s="71"/>
    </row>
    <row r="1747" spans="1:22" s="88" customFormat="1" ht="15.75" x14ac:dyDescent="0.25">
      <c r="A1747" s="94">
        <v>17</v>
      </c>
      <c r="B1747" s="286"/>
      <c r="C1747" s="286"/>
      <c r="D1747" s="286"/>
      <c r="E1747" s="286" t="s">
        <v>1845</v>
      </c>
      <c r="F1747" s="148" t="s">
        <v>1861</v>
      </c>
      <c r="G1747" s="99">
        <v>38257.799999999996</v>
      </c>
      <c r="H1747" s="99">
        <v>2251.2000000000012</v>
      </c>
      <c r="I1747" s="99">
        <f t="shared" si="448"/>
        <v>40509</v>
      </c>
      <c r="J1747" s="169"/>
      <c r="K1747" s="169"/>
      <c r="L1747" s="153">
        <f t="shared" si="437"/>
        <v>0</v>
      </c>
      <c r="M1747" s="153">
        <f t="shared" si="438"/>
        <v>38257.799999999996</v>
      </c>
      <c r="N1747" s="153">
        <f t="shared" si="439"/>
        <v>2251.2000000000012</v>
      </c>
      <c r="O1747" s="153">
        <f t="shared" si="440"/>
        <v>40509</v>
      </c>
      <c r="P1747" s="99"/>
      <c r="Q1747" s="99"/>
      <c r="R1747" s="153">
        <f t="shared" si="441"/>
        <v>0</v>
      </c>
      <c r="S1747" s="119">
        <f t="shared" si="442"/>
        <v>38257.799999999996</v>
      </c>
      <c r="T1747" s="119">
        <f t="shared" si="443"/>
        <v>2251.2000000000012</v>
      </c>
      <c r="U1747" s="154">
        <f t="shared" si="444"/>
        <v>40509</v>
      </c>
      <c r="V1747" s="71"/>
    </row>
    <row r="1748" spans="1:22" s="88" customFormat="1" ht="15.75" x14ac:dyDescent="0.25">
      <c r="A1748" s="94">
        <v>18</v>
      </c>
      <c r="B1748" s="286"/>
      <c r="C1748" s="286"/>
      <c r="D1748" s="286"/>
      <c r="E1748" s="286" t="s">
        <v>1845</v>
      </c>
      <c r="F1748" s="148" t="s">
        <v>1862</v>
      </c>
      <c r="G1748" s="99">
        <v>19889.070000000007</v>
      </c>
      <c r="H1748" s="99">
        <v>1058.9299999999989</v>
      </c>
      <c r="I1748" s="99">
        <f t="shared" si="448"/>
        <v>20948.000000000007</v>
      </c>
      <c r="J1748" s="169"/>
      <c r="K1748" s="169"/>
      <c r="L1748" s="153">
        <f t="shared" si="437"/>
        <v>0</v>
      </c>
      <c r="M1748" s="153">
        <f t="shared" si="438"/>
        <v>19889.070000000007</v>
      </c>
      <c r="N1748" s="153">
        <f t="shared" si="439"/>
        <v>1058.9299999999989</v>
      </c>
      <c r="O1748" s="153">
        <f t="shared" si="440"/>
        <v>20948.000000000007</v>
      </c>
      <c r="P1748" s="99"/>
      <c r="Q1748" s="99"/>
      <c r="R1748" s="153">
        <f t="shared" si="441"/>
        <v>0</v>
      </c>
      <c r="S1748" s="119">
        <f t="shared" si="442"/>
        <v>19889.070000000007</v>
      </c>
      <c r="T1748" s="119">
        <f t="shared" si="443"/>
        <v>1058.9299999999989</v>
      </c>
      <c r="U1748" s="154">
        <f t="shared" si="444"/>
        <v>20948.000000000007</v>
      </c>
      <c r="V1748" s="71"/>
    </row>
    <row r="1749" spans="1:22" s="88" customFormat="1" ht="15.75" x14ac:dyDescent="0.25">
      <c r="A1749" s="290" t="s">
        <v>17</v>
      </c>
      <c r="B1749" s="291"/>
      <c r="C1749" s="291"/>
      <c r="D1749" s="291"/>
      <c r="E1749" s="291"/>
      <c r="F1749" s="149">
        <f>A1748</f>
        <v>18</v>
      </c>
      <c r="G1749" s="97">
        <f>SUM(G1731:G1748)</f>
        <v>595832.62000000011</v>
      </c>
      <c r="H1749" s="97">
        <f t="shared" ref="H1749:U1749" si="449">SUM(H1731:H1748)</f>
        <v>48868.380000000005</v>
      </c>
      <c r="I1749" s="97">
        <f t="shared" si="449"/>
        <v>644701</v>
      </c>
      <c r="J1749" s="97">
        <f t="shared" si="449"/>
        <v>0</v>
      </c>
      <c r="K1749" s="97">
        <f t="shared" si="449"/>
        <v>0</v>
      </c>
      <c r="L1749" s="97">
        <f t="shared" si="449"/>
        <v>0</v>
      </c>
      <c r="M1749" s="97">
        <f t="shared" si="449"/>
        <v>595832.62000000011</v>
      </c>
      <c r="N1749" s="97">
        <f t="shared" si="449"/>
        <v>48868.380000000005</v>
      </c>
      <c r="O1749" s="97">
        <f t="shared" si="449"/>
        <v>644701</v>
      </c>
      <c r="P1749" s="97">
        <f t="shared" si="449"/>
        <v>0</v>
      </c>
      <c r="Q1749" s="97">
        <f t="shared" si="449"/>
        <v>0</v>
      </c>
      <c r="R1749" s="97">
        <f t="shared" si="449"/>
        <v>0</v>
      </c>
      <c r="S1749" s="97">
        <f t="shared" si="449"/>
        <v>595832.62000000011</v>
      </c>
      <c r="T1749" s="97">
        <f t="shared" si="449"/>
        <v>48868.380000000005</v>
      </c>
      <c r="U1749" s="97">
        <f t="shared" si="449"/>
        <v>644701</v>
      </c>
      <c r="V1749" s="97"/>
    </row>
    <row r="1750" spans="1:22" s="88" customFormat="1" ht="12.75" customHeight="1" x14ac:dyDescent="0.25">
      <c r="A1750" s="94">
        <v>1</v>
      </c>
      <c r="B1750" s="286" t="s">
        <v>1843</v>
      </c>
      <c r="C1750" s="286" t="s">
        <v>1844</v>
      </c>
      <c r="D1750" s="286" t="s">
        <v>1844</v>
      </c>
      <c r="E1750" s="286" t="s">
        <v>1863</v>
      </c>
      <c r="F1750" s="148" t="s">
        <v>1864</v>
      </c>
      <c r="G1750" s="99">
        <v>-7356.7499999999964</v>
      </c>
      <c r="H1750" s="99">
        <v>-1114.25</v>
      </c>
      <c r="I1750" s="99">
        <f t="shared" si="448"/>
        <v>-8470.9999999999964</v>
      </c>
      <c r="J1750" s="169"/>
      <c r="K1750" s="169"/>
      <c r="L1750" s="153">
        <f t="shared" si="437"/>
        <v>0</v>
      </c>
      <c r="M1750" s="153">
        <f t="shared" si="438"/>
        <v>-7356.7499999999964</v>
      </c>
      <c r="N1750" s="153">
        <f t="shared" si="439"/>
        <v>-1114.25</v>
      </c>
      <c r="O1750" s="153">
        <f t="shared" si="440"/>
        <v>-8470.9999999999964</v>
      </c>
      <c r="P1750" s="99"/>
      <c r="Q1750" s="99"/>
      <c r="R1750" s="153">
        <f t="shared" si="441"/>
        <v>0</v>
      </c>
      <c r="S1750" s="119">
        <f t="shared" si="442"/>
        <v>-7356.7499999999964</v>
      </c>
      <c r="T1750" s="119">
        <f t="shared" si="443"/>
        <v>-1114.25</v>
      </c>
      <c r="U1750" s="154">
        <f t="shared" si="444"/>
        <v>-8470.9999999999964</v>
      </c>
      <c r="V1750" s="71"/>
    </row>
    <row r="1751" spans="1:22" s="88" customFormat="1" ht="15.75" x14ac:dyDescent="0.25">
      <c r="A1751" s="94">
        <v>2</v>
      </c>
      <c r="B1751" s="286"/>
      <c r="C1751" s="286"/>
      <c r="D1751" s="286"/>
      <c r="E1751" s="286" t="s">
        <v>1863</v>
      </c>
      <c r="F1751" s="148" t="s">
        <v>1865</v>
      </c>
      <c r="G1751" s="99">
        <v>9587.25</v>
      </c>
      <c r="H1751" s="99">
        <v>2709.7499999999995</v>
      </c>
      <c r="I1751" s="99">
        <f t="shared" si="448"/>
        <v>12297</v>
      </c>
      <c r="J1751" s="169"/>
      <c r="K1751" s="169"/>
      <c r="L1751" s="153">
        <f t="shared" si="437"/>
        <v>0</v>
      </c>
      <c r="M1751" s="153">
        <f t="shared" si="438"/>
        <v>9587.25</v>
      </c>
      <c r="N1751" s="153">
        <f t="shared" si="439"/>
        <v>2709.7499999999995</v>
      </c>
      <c r="O1751" s="153">
        <f t="shared" si="440"/>
        <v>12297</v>
      </c>
      <c r="P1751" s="99"/>
      <c r="Q1751" s="99"/>
      <c r="R1751" s="153">
        <f t="shared" si="441"/>
        <v>0</v>
      </c>
      <c r="S1751" s="119">
        <f t="shared" si="442"/>
        <v>9587.25</v>
      </c>
      <c r="T1751" s="119">
        <f t="shared" si="443"/>
        <v>2709.7499999999995</v>
      </c>
      <c r="U1751" s="154">
        <f t="shared" si="444"/>
        <v>12297</v>
      </c>
      <c r="V1751" s="71"/>
    </row>
    <row r="1752" spans="1:22" s="88" customFormat="1" ht="15.75" x14ac:dyDescent="0.25">
      <c r="A1752" s="94">
        <v>3</v>
      </c>
      <c r="B1752" s="286"/>
      <c r="C1752" s="286"/>
      <c r="D1752" s="286"/>
      <c r="E1752" s="286" t="s">
        <v>1863</v>
      </c>
      <c r="F1752" s="148" t="s">
        <v>1866</v>
      </c>
      <c r="G1752" s="99">
        <v>29242.09</v>
      </c>
      <c r="H1752" s="99">
        <v>2344.91</v>
      </c>
      <c r="I1752" s="99">
        <f t="shared" si="448"/>
        <v>31587</v>
      </c>
      <c r="J1752" s="169"/>
      <c r="K1752" s="169"/>
      <c r="L1752" s="153">
        <f t="shared" si="437"/>
        <v>0</v>
      </c>
      <c r="M1752" s="153">
        <f t="shared" si="438"/>
        <v>29242.09</v>
      </c>
      <c r="N1752" s="153">
        <f t="shared" si="439"/>
        <v>2344.91</v>
      </c>
      <c r="O1752" s="153">
        <f t="shared" si="440"/>
        <v>31587</v>
      </c>
      <c r="P1752" s="99"/>
      <c r="Q1752" s="99"/>
      <c r="R1752" s="153">
        <f t="shared" si="441"/>
        <v>0</v>
      </c>
      <c r="S1752" s="119">
        <f t="shared" si="442"/>
        <v>29242.09</v>
      </c>
      <c r="T1752" s="119">
        <f t="shared" si="443"/>
        <v>2344.91</v>
      </c>
      <c r="U1752" s="154">
        <f t="shared" si="444"/>
        <v>31587</v>
      </c>
      <c r="V1752" s="71"/>
    </row>
    <row r="1753" spans="1:22" s="88" customFormat="1" ht="15.75" x14ac:dyDescent="0.25">
      <c r="A1753" s="94">
        <v>4</v>
      </c>
      <c r="B1753" s="286"/>
      <c r="C1753" s="286"/>
      <c r="D1753" s="286"/>
      <c r="E1753" s="286" t="s">
        <v>1863</v>
      </c>
      <c r="F1753" s="148" t="s">
        <v>1867</v>
      </c>
      <c r="G1753" s="99">
        <v>-3866.0499999999956</v>
      </c>
      <c r="H1753" s="99">
        <v>1924.05</v>
      </c>
      <c r="I1753" s="99">
        <f t="shared" si="448"/>
        <v>-1941.9999999999957</v>
      </c>
      <c r="J1753" s="169"/>
      <c r="K1753" s="169"/>
      <c r="L1753" s="153">
        <f t="shared" si="437"/>
        <v>0</v>
      </c>
      <c r="M1753" s="153">
        <f t="shared" si="438"/>
        <v>-3866.0499999999956</v>
      </c>
      <c r="N1753" s="153">
        <f t="shared" si="439"/>
        <v>1924.05</v>
      </c>
      <c r="O1753" s="153">
        <f t="shared" si="440"/>
        <v>-1941.9999999999957</v>
      </c>
      <c r="P1753" s="99"/>
      <c r="Q1753" s="99"/>
      <c r="R1753" s="153">
        <f t="shared" si="441"/>
        <v>0</v>
      </c>
      <c r="S1753" s="119">
        <f t="shared" si="442"/>
        <v>-3866.0499999999956</v>
      </c>
      <c r="T1753" s="119">
        <f t="shared" si="443"/>
        <v>1924.05</v>
      </c>
      <c r="U1753" s="154">
        <f t="shared" si="444"/>
        <v>-1941.9999999999957</v>
      </c>
      <c r="V1753" s="71"/>
    </row>
    <row r="1754" spans="1:22" s="88" customFormat="1" ht="15.75" x14ac:dyDescent="0.25">
      <c r="A1754" s="94">
        <v>5</v>
      </c>
      <c r="B1754" s="286"/>
      <c r="C1754" s="286"/>
      <c r="D1754" s="286"/>
      <c r="E1754" s="286" t="s">
        <v>1863</v>
      </c>
      <c r="F1754" s="148" t="s">
        <v>1868</v>
      </c>
      <c r="G1754" s="99">
        <v>6139.6199999999881</v>
      </c>
      <c r="H1754" s="99">
        <v>5003.3799999999992</v>
      </c>
      <c r="I1754" s="99">
        <f t="shared" si="448"/>
        <v>11142.999999999987</v>
      </c>
      <c r="J1754" s="169"/>
      <c r="K1754" s="169"/>
      <c r="L1754" s="153">
        <f t="shared" si="437"/>
        <v>0</v>
      </c>
      <c r="M1754" s="153">
        <f t="shared" si="438"/>
        <v>6139.6199999999881</v>
      </c>
      <c r="N1754" s="153">
        <f t="shared" si="439"/>
        <v>5003.3799999999992</v>
      </c>
      <c r="O1754" s="153">
        <f t="shared" si="440"/>
        <v>11142.999999999987</v>
      </c>
      <c r="P1754" s="99"/>
      <c r="Q1754" s="99"/>
      <c r="R1754" s="153">
        <f t="shared" si="441"/>
        <v>0</v>
      </c>
      <c r="S1754" s="119">
        <f t="shared" si="442"/>
        <v>6139.6199999999881</v>
      </c>
      <c r="T1754" s="119">
        <f t="shared" si="443"/>
        <v>5003.3799999999992</v>
      </c>
      <c r="U1754" s="154">
        <f t="shared" si="444"/>
        <v>11142.999999999987</v>
      </c>
      <c r="V1754" s="71"/>
    </row>
    <row r="1755" spans="1:22" s="88" customFormat="1" ht="15.75" x14ac:dyDescent="0.25">
      <c r="A1755" s="94">
        <v>6</v>
      </c>
      <c r="B1755" s="286"/>
      <c r="C1755" s="286"/>
      <c r="D1755" s="286"/>
      <c r="E1755" s="286" t="s">
        <v>1863</v>
      </c>
      <c r="F1755" s="148" t="s">
        <v>1869</v>
      </c>
      <c r="G1755" s="99">
        <v>14035.410000000002</v>
      </c>
      <c r="H1755" s="99">
        <v>1882.59</v>
      </c>
      <c r="I1755" s="99">
        <f t="shared" si="448"/>
        <v>15918.000000000002</v>
      </c>
      <c r="J1755" s="169"/>
      <c r="K1755" s="169"/>
      <c r="L1755" s="153">
        <f t="shared" si="437"/>
        <v>0</v>
      </c>
      <c r="M1755" s="153">
        <f t="shared" si="438"/>
        <v>14035.410000000002</v>
      </c>
      <c r="N1755" s="153">
        <f t="shared" si="439"/>
        <v>1882.59</v>
      </c>
      <c r="O1755" s="153">
        <f t="shared" si="440"/>
        <v>15918.000000000002</v>
      </c>
      <c r="P1755" s="99"/>
      <c r="Q1755" s="99"/>
      <c r="R1755" s="153">
        <f t="shared" si="441"/>
        <v>0</v>
      </c>
      <c r="S1755" s="119">
        <f t="shared" si="442"/>
        <v>14035.410000000002</v>
      </c>
      <c r="T1755" s="119">
        <f t="shared" si="443"/>
        <v>1882.59</v>
      </c>
      <c r="U1755" s="154">
        <f t="shared" si="444"/>
        <v>15918.000000000002</v>
      </c>
      <c r="V1755" s="71"/>
    </row>
    <row r="1756" spans="1:22" s="88" customFormat="1" ht="15.75" x14ac:dyDescent="0.25">
      <c r="A1756" s="94">
        <v>7</v>
      </c>
      <c r="B1756" s="286"/>
      <c r="C1756" s="286"/>
      <c r="D1756" s="286"/>
      <c r="E1756" s="286" t="s">
        <v>1863</v>
      </c>
      <c r="F1756" s="148" t="s">
        <v>1870</v>
      </c>
      <c r="G1756" s="99">
        <v>7171.8200000000015</v>
      </c>
      <c r="H1756" s="99">
        <v>375.18000000000029</v>
      </c>
      <c r="I1756" s="99">
        <f t="shared" si="448"/>
        <v>7547.0000000000018</v>
      </c>
      <c r="J1756" s="169"/>
      <c r="K1756" s="169"/>
      <c r="L1756" s="153">
        <f t="shared" si="437"/>
        <v>0</v>
      </c>
      <c r="M1756" s="153">
        <f t="shared" si="438"/>
        <v>7171.8200000000015</v>
      </c>
      <c r="N1756" s="153">
        <f t="shared" si="439"/>
        <v>375.18000000000029</v>
      </c>
      <c r="O1756" s="153">
        <f t="shared" si="440"/>
        <v>7547.0000000000018</v>
      </c>
      <c r="P1756" s="99"/>
      <c r="Q1756" s="99"/>
      <c r="R1756" s="153">
        <f t="shared" si="441"/>
        <v>0</v>
      </c>
      <c r="S1756" s="119">
        <f t="shared" si="442"/>
        <v>7171.8200000000015</v>
      </c>
      <c r="T1756" s="119">
        <f t="shared" si="443"/>
        <v>375.18000000000029</v>
      </c>
      <c r="U1756" s="154">
        <f t="shared" si="444"/>
        <v>7547.0000000000018</v>
      </c>
      <c r="V1756" s="71"/>
    </row>
    <row r="1757" spans="1:22" s="88" customFormat="1" ht="15.75" x14ac:dyDescent="0.25">
      <c r="A1757" s="94">
        <v>8</v>
      </c>
      <c r="B1757" s="286"/>
      <c r="C1757" s="286"/>
      <c r="D1757" s="286"/>
      <c r="E1757" s="286" t="s">
        <v>1863</v>
      </c>
      <c r="F1757" s="148" t="s">
        <v>1871</v>
      </c>
      <c r="G1757" s="99">
        <v>6429.1000000000095</v>
      </c>
      <c r="H1757" s="99">
        <v>8240.9</v>
      </c>
      <c r="I1757" s="99">
        <f t="shared" si="448"/>
        <v>14670.000000000009</v>
      </c>
      <c r="J1757" s="169"/>
      <c r="K1757" s="169"/>
      <c r="L1757" s="153">
        <f t="shared" si="437"/>
        <v>0</v>
      </c>
      <c r="M1757" s="153">
        <f t="shared" si="438"/>
        <v>6429.1000000000095</v>
      </c>
      <c r="N1757" s="153">
        <f t="shared" si="439"/>
        <v>8240.9</v>
      </c>
      <c r="O1757" s="153">
        <f t="shared" si="440"/>
        <v>14670.000000000009</v>
      </c>
      <c r="P1757" s="99"/>
      <c r="Q1757" s="99"/>
      <c r="R1757" s="153">
        <f t="shared" si="441"/>
        <v>0</v>
      </c>
      <c r="S1757" s="119">
        <f t="shared" si="442"/>
        <v>6429.1000000000095</v>
      </c>
      <c r="T1757" s="119">
        <f t="shared" si="443"/>
        <v>8240.9</v>
      </c>
      <c r="U1757" s="154">
        <f t="shared" si="444"/>
        <v>14670.000000000009</v>
      </c>
      <c r="V1757" s="71"/>
    </row>
    <row r="1758" spans="1:22" s="88" customFormat="1" ht="15.75" x14ac:dyDescent="0.25">
      <c r="A1758" s="94">
        <v>9</v>
      </c>
      <c r="B1758" s="286"/>
      <c r="C1758" s="286"/>
      <c r="D1758" s="286"/>
      <c r="E1758" s="286" t="s">
        <v>1863</v>
      </c>
      <c r="F1758" s="148" t="s">
        <v>1872</v>
      </c>
      <c r="G1758" s="99">
        <v>-5330.4999999999927</v>
      </c>
      <c r="H1758" s="99">
        <v>-1072.5000000000005</v>
      </c>
      <c r="I1758" s="99">
        <f t="shared" si="448"/>
        <v>-6402.9999999999927</v>
      </c>
      <c r="J1758" s="169"/>
      <c r="K1758" s="169"/>
      <c r="L1758" s="153">
        <f t="shared" si="437"/>
        <v>0</v>
      </c>
      <c r="M1758" s="153">
        <f t="shared" si="438"/>
        <v>-5330.4999999999927</v>
      </c>
      <c r="N1758" s="153">
        <f t="shared" si="439"/>
        <v>-1072.5000000000005</v>
      </c>
      <c r="O1758" s="153">
        <f t="shared" si="440"/>
        <v>-6402.9999999999927</v>
      </c>
      <c r="P1758" s="99"/>
      <c r="Q1758" s="99"/>
      <c r="R1758" s="153">
        <f t="shared" si="441"/>
        <v>0</v>
      </c>
      <c r="S1758" s="119">
        <f t="shared" si="442"/>
        <v>-5330.4999999999927</v>
      </c>
      <c r="T1758" s="119">
        <f t="shared" si="443"/>
        <v>-1072.5000000000005</v>
      </c>
      <c r="U1758" s="154">
        <f t="shared" si="444"/>
        <v>-6402.9999999999927</v>
      </c>
      <c r="V1758" s="71"/>
    </row>
    <row r="1759" spans="1:22" s="88" customFormat="1" ht="15.75" x14ac:dyDescent="0.25">
      <c r="A1759" s="94">
        <v>10</v>
      </c>
      <c r="B1759" s="286"/>
      <c r="C1759" s="286"/>
      <c r="D1759" s="286"/>
      <c r="E1759" s="286" t="s">
        <v>1863</v>
      </c>
      <c r="F1759" s="148" t="s">
        <v>1873</v>
      </c>
      <c r="G1759" s="99">
        <v>21215.380000000012</v>
      </c>
      <c r="H1759" s="99">
        <v>455.6200000000008</v>
      </c>
      <c r="I1759" s="99">
        <f t="shared" si="448"/>
        <v>21671.000000000015</v>
      </c>
      <c r="J1759" s="169"/>
      <c r="K1759" s="169"/>
      <c r="L1759" s="153">
        <f t="shared" si="437"/>
        <v>0</v>
      </c>
      <c r="M1759" s="153">
        <f t="shared" si="438"/>
        <v>21215.380000000012</v>
      </c>
      <c r="N1759" s="153">
        <f t="shared" si="439"/>
        <v>455.6200000000008</v>
      </c>
      <c r="O1759" s="153">
        <f t="shared" si="440"/>
        <v>21671.000000000015</v>
      </c>
      <c r="P1759" s="99"/>
      <c r="Q1759" s="99"/>
      <c r="R1759" s="153">
        <f t="shared" si="441"/>
        <v>0</v>
      </c>
      <c r="S1759" s="119">
        <f t="shared" si="442"/>
        <v>21215.380000000012</v>
      </c>
      <c r="T1759" s="119">
        <f t="shared" si="443"/>
        <v>455.6200000000008</v>
      </c>
      <c r="U1759" s="154">
        <f t="shared" si="444"/>
        <v>21671.000000000015</v>
      </c>
      <c r="V1759" s="71"/>
    </row>
    <row r="1760" spans="1:22" s="88" customFormat="1" ht="15.75" x14ac:dyDescent="0.25">
      <c r="A1760" s="94">
        <v>11</v>
      </c>
      <c r="B1760" s="286"/>
      <c r="C1760" s="286"/>
      <c r="D1760" s="286"/>
      <c r="E1760" s="286" t="s">
        <v>1863</v>
      </c>
      <c r="F1760" s="148" t="s">
        <v>1874</v>
      </c>
      <c r="G1760" s="99">
        <v>13493.120000000003</v>
      </c>
      <c r="H1760" s="99">
        <v>3215.88</v>
      </c>
      <c r="I1760" s="99">
        <f t="shared" si="448"/>
        <v>16709.000000000004</v>
      </c>
      <c r="J1760" s="169"/>
      <c r="K1760" s="169"/>
      <c r="L1760" s="153">
        <f t="shared" si="437"/>
        <v>0</v>
      </c>
      <c r="M1760" s="153">
        <f t="shared" si="438"/>
        <v>13493.120000000003</v>
      </c>
      <c r="N1760" s="153">
        <f t="shared" si="439"/>
        <v>3215.88</v>
      </c>
      <c r="O1760" s="153">
        <f t="shared" si="440"/>
        <v>16709.000000000004</v>
      </c>
      <c r="P1760" s="99"/>
      <c r="Q1760" s="99"/>
      <c r="R1760" s="153">
        <f t="shared" si="441"/>
        <v>0</v>
      </c>
      <c r="S1760" s="119">
        <f t="shared" si="442"/>
        <v>13493.120000000003</v>
      </c>
      <c r="T1760" s="119">
        <f t="shared" si="443"/>
        <v>3215.88</v>
      </c>
      <c r="U1760" s="154">
        <f t="shared" si="444"/>
        <v>16709.000000000004</v>
      </c>
      <c r="V1760" s="71"/>
    </row>
    <row r="1761" spans="1:22" s="88" customFormat="1" ht="15.75" x14ac:dyDescent="0.25">
      <c r="A1761" s="94">
        <v>12</v>
      </c>
      <c r="B1761" s="286"/>
      <c r="C1761" s="286"/>
      <c r="D1761" s="286"/>
      <c r="E1761" s="286" t="s">
        <v>1863</v>
      </c>
      <c r="F1761" s="148" t="s">
        <v>1875</v>
      </c>
      <c r="G1761" s="99">
        <v>-1766.3700000000026</v>
      </c>
      <c r="H1761" s="99">
        <v>16193.369999999997</v>
      </c>
      <c r="I1761" s="99">
        <f t="shared" si="448"/>
        <v>14426.999999999995</v>
      </c>
      <c r="J1761" s="169"/>
      <c r="K1761" s="169"/>
      <c r="L1761" s="153">
        <f t="shared" si="437"/>
        <v>0</v>
      </c>
      <c r="M1761" s="153">
        <f t="shared" si="438"/>
        <v>-1766.3700000000026</v>
      </c>
      <c r="N1761" s="153">
        <f t="shared" si="439"/>
        <v>16193.369999999997</v>
      </c>
      <c r="O1761" s="153">
        <f t="shared" si="440"/>
        <v>14426.999999999995</v>
      </c>
      <c r="P1761" s="99"/>
      <c r="Q1761" s="99"/>
      <c r="R1761" s="153">
        <f t="shared" si="441"/>
        <v>0</v>
      </c>
      <c r="S1761" s="119">
        <f t="shared" si="442"/>
        <v>-1766.3700000000026</v>
      </c>
      <c r="T1761" s="119">
        <f t="shared" si="443"/>
        <v>16193.369999999997</v>
      </c>
      <c r="U1761" s="154">
        <f t="shared" si="444"/>
        <v>14426.999999999995</v>
      </c>
      <c r="V1761" s="71"/>
    </row>
    <row r="1762" spans="1:22" s="88" customFormat="1" ht="15.75" x14ac:dyDescent="0.25">
      <c r="A1762" s="94">
        <v>13</v>
      </c>
      <c r="B1762" s="286"/>
      <c r="C1762" s="286"/>
      <c r="D1762" s="286"/>
      <c r="E1762" s="286" t="s">
        <v>1863</v>
      </c>
      <c r="F1762" s="148" t="s">
        <v>1876</v>
      </c>
      <c r="G1762" s="99">
        <v>13898.540000000008</v>
      </c>
      <c r="H1762" s="99">
        <v>2790.46</v>
      </c>
      <c r="I1762" s="99">
        <f t="shared" si="448"/>
        <v>16689.000000000007</v>
      </c>
      <c r="J1762" s="169"/>
      <c r="K1762" s="169"/>
      <c r="L1762" s="153">
        <f t="shared" si="437"/>
        <v>0</v>
      </c>
      <c r="M1762" s="153">
        <f t="shared" si="438"/>
        <v>13898.540000000008</v>
      </c>
      <c r="N1762" s="153">
        <f t="shared" si="439"/>
        <v>2790.46</v>
      </c>
      <c r="O1762" s="153">
        <f t="shared" si="440"/>
        <v>16689.000000000007</v>
      </c>
      <c r="P1762" s="99"/>
      <c r="Q1762" s="99"/>
      <c r="R1762" s="153">
        <f t="shared" si="441"/>
        <v>0</v>
      </c>
      <c r="S1762" s="119">
        <f t="shared" si="442"/>
        <v>13898.540000000008</v>
      </c>
      <c r="T1762" s="119">
        <f t="shared" si="443"/>
        <v>2790.46</v>
      </c>
      <c r="U1762" s="154">
        <f t="shared" si="444"/>
        <v>16689.000000000007</v>
      </c>
      <c r="V1762" s="71"/>
    </row>
    <row r="1763" spans="1:22" s="88" customFormat="1" ht="15.75" x14ac:dyDescent="0.25">
      <c r="A1763" s="94">
        <v>14</v>
      </c>
      <c r="B1763" s="286"/>
      <c r="C1763" s="286"/>
      <c r="D1763" s="286"/>
      <c r="E1763" s="286" t="s">
        <v>1863</v>
      </c>
      <c r="F1763" s="148" t="s">
        <v>1877</v>
      </c>
      <c r="G1763" s="99">
        <v>7984.5200000000023</v>
      </c>
      <c r="H1763" s="99">
        <v>463.48000000000093</v>
      </c>
      <c r="I1763" s="99">
        <f t="shared" si="448"/>
        <v>8448.0000000000036</v>
      </c>
      <c r="J1763" s="169"/>
      <c r="K1763" s="169"/>
      <c r="L1763" s="153">
        <f t="shared" si="437"/>
        <v>0</v>
      </c>
      <c r="M1763" s="153">
        <f t="shared" si="438"/>
        <v>7984.5200000000023</v>
      </c>
      <c r="N1763" s="153">
        <f t="shared" si="439"/>
        <v>463.48000000000093</v>
      </c>
      <c r="O1763" s="153">
        <f t="shared" si="440"/>
        <v>8448.0000000000036</v>
      </c>
      <c r="P1763" s="99"/>
      <c r="Q1763" s="99"/>
      <c r="R1763" s="153">
        <f t="shared" si="441"/>
        <v>0</v>
      </c>
      <c r="S1763" s="119">
        <f t="shared" si="442"/>
        <v>7984.5200000000023</v>
      </c>
      <c r="T1763" s="119">
        <f t="shared" si="443"/>
        <v>463.48000000000093</v>
      </c>
      <c r="U1763" s="154">
        <f t="shared" si="444"/>
        <v>8448.0000000000036</v>
      </c>
      <c r="V1763" s="71"/>
    </row>
    <row r="1764" spans="1:22" s="88" customFormat="1" ht="15.75" x14ac:dyDescent="0.25">
      <c r="A1764" s="94">
        <v>15</v>
      </c>
      <c r="B1764" s="286"/>
      <c r="C1764" s="286"/>
      <c r="D1764" s="286"/>
      <c r="E1764" s="286" t="s">
        <v>1863</v>
      </c>
      <c r="F1764" s="148" t="s">
        <v>1878</v>
      </c>
      <c r="G1764" s="99">
        <v>8331.6200000000026</v>
      </c>
      <c r="H1764" s="99">
        <v>646.38000000000011</v>
      </c>
      <c r="I1764" s="99">
        <f t="shared" si="448"/>
        <v>8978.0000000000036</v>
      </c>
      <c r="J1764" s="169"/>
      <c r="K1764" s="169"/>
      <c r="L1764" s="153">
        <f t="shared" si="437"/>
        <v>0</v>
      </c>
      <c r="M1764" s="153">
        <f t="shared" si="438"/>
        <v>8331.6200000000026</v>
      </c>
      <c r="N1764" s="153">
        <f t="shared" si="439"/>
        <v>646.38000000000011</v>
      </c>
      <c r="O1764" s="153">
        <f t="shared" si="440"/>
        <v>8978.0000000000036</v>
      </c>
      <c r="P1764" s="99"/>
      <c r="Q1764" s="99"/>
      <c r="R1764" s="153">
        <f t="shared" si="441"/>
        <v>0</v>
      </c>
      <c r="S1764" s="119">
        <f t="shared" si="442"/>
        <v>8331.6200000000026</v>
      </c>
      <c r="T1764" s="119">
        <f t="shared" si="443"/>
        <v>646.38000000000011</v>
      </c>
      <c r="U1764" s="154">
        <f t="shared" si="444"/>
        <v>8978.0000000000036</v>
      </c>
      <c r="V1764" s="71"/>
    </row>
    <row r="1765" spans="1:22" s="88" customFormat="1" ht="15.75" x14ac:dyDescent="0.25">
      <c r="A1765" s="94">
        <v>16</v>
      </c>
      <c r="B1765" s="286"/>
      <c r="C1765" s="286"/>
      <c r="D1765" s="286"/>
      <c r="E1765" s="286" t="s">
        <v>1863</v>
      </c>
      <c r="F1765" s="148" t="s">
        <v>1879</v>
      </c>
      <c r="G1765" s="99">
        <v>-24454.42</v>
      </c>
      <c r="H1765" s="99">
        <v>1753.4199999999996</v>
      </c>
      <c r="I1765" s="99">
        <f t="shared" si="448"/>
        <v>-22701</v>
      </c>
      <c r="J1765" s="169"/>
      <c r="K1765" s="169"/>
      <c r="L1765" s="153">
        <f t="shared" si="437"/>
        <v>0</v>
      </c>
      <c r="M1765" s="153">
        <f t="shared" si="438"/>
        <v>-24454.42</v>
      </c>
      <c r="N1765" s="153">
        <f t="shared" si="439"/>
        <v>1753.4199999999996</v>
      </c>
      <c r="O1765" s="153">
        <f t="shared" si="440"/>
        <v>-22701</v>
      </c>
      <c r="P1765" s="99"/>
      <c r="Q1765" s="99"/>
      <c r="R1765" s="153">
        <f t="shared" si="441"/>
        <v>0</v>
      </c>
      <c r="S1765" s="119">
        <f t="shared" si="442"/>
        <v>-24454.42</v>
      </c>
      <c r="T1765" s="119">
        <f t="shared" si="443"/>
        <v>1753.4199999999996</v>
      </c>
      <c r="U1765" s="154">
        <f t="shared" si="444"/>
        <v>-22701</v>
      </c>
      <c r="V1765" s="71"/>
    </row>
    <row r="1766" spans="1:22" s="88" customFormat="1" ht="15.75" x14ac:dyDescent="0.25">
      <c r="A1766" s="94">
        <v>17</v>
      </c>
      <c r="B1766" s="286"/>
      <c r="C1766" s="286"/>
      <c r="D1766" s="286"/>
      <c r="E1766" s="286" t="s">
        <v>1863</v>
      </c>
      <c r="F1766" s="148" t="s">
        <v>1880</v>
      </c>
      <c r="G1766" s="99">
        <v>13906.770000000008</v>
      </c>
      <c r="H1766" s="99">
        <v>2943.2299999999996</v>
      </c>
      <c r="I1766" s="99">
        <f t="shared" si="448"/>
        <v>16850.000000000007</v>
      </c>
      <c r="J1766" s="169"/>
      <c r="K1766" s="169"/>
      <c r="L1766" s="153">
        <f t="shared" si="437"/>
        <v>0</v>
      </c>
      <c r="M1766" s="153">
        <f t="shared" si="438"/>
        <v>13906.770000000008</v>
      </c>
      <c r="N1766" s="153">
        <f t="shared" si="439"/>
        <v>2943.2299999999996</v>
      </c>
      <c r="O1766" s="153">
        <f t="shared" si="440"/>
        <v>16850.000000000007</v>
      </c>
      <c r="P1766" s="99"/>
      <c r="Q1766" s="99"/>
      <c r="R1766" s="153">
        <f t="shared" si="441"/>
        <v>0</v>
      </c>
      <c r="S1766" s="119">
        <f t="shared" si="442"/>
        <v>13906.770000000008</v>
      </c>
      <c r="T1766" s="119">
        <f t="shared" si="443"/>
        <v>2943.2299999999996</v>
      </c>
      <c r="U1766" s="154">
        <f t="shared" si="444"/>
        <v>16850.000000000007</v>
      </c>
      <c r="V1766" s="71"/>
    </row>
    <row r="1767" spans="1:22" s="88" customFormat="1" ht="15.75" x14ac:dyDescent="0.25">
      <c r="A1767" s="94">
        <v>18</v>
      </c>
      <c r="B1767" s="286"/>
      <c r="C1767" s="286"/>
      <c r="D1767" s="286"/>
      <c r="E1767" s="286" t="s">
        <v>1863</v>
      </c>
      <c r="F1767" s="148" t="s">
        <v>1881</v>
      </c>
      <c r="G1767" s="99">
        <v>14417.359999999993</v>
      </c>
      <c r="H1767" s="99">
        <v>2804.6400000000003</v>
      </c>
      <c r="I1767" s="99">
        <f t="shared" si="448"/>
        <v>17221.999999999993</v>
      </c>
      <c r="J1767" s="169"/>
      <c r="K1767" s="169"/>
      <c r="L1767" s="153">
        <f t="shared" ref="L1767:L1830" si="450">J1767+K1767</f>
        <v>0</v>
      </c>
      <c r="M1767" s="153">
        <f t="shared" ref="M1767:M1830" si="451">G1767+J1767</f>
        <v>14417.359999999993</v>
      </c>
      <c r="N1767" s="153">
        <f t="shared" ref="N1767:N1830" si="452">H1767+K1767</f>
        <v>2804.6400000000003</v>
      </c>
      <c r="O1767" s="153">
        <f t="shared" ref="O1767:O1830" si="453">I1767+L1767</f>
        <v>17221.999999999993</v>
      </c>
      <c r="P1767" s="99"/>
      <c r="Q1767" s="99"/>
      <c r="R1767" s="153">
        <f t="shared" ref="R1767:R1830" si="454">P1767+Q1767</f>
        <v>0</v>
      </c>
      <c r="S1767" s="119">
        <f t="shared" ref="S1767:S1830" si="455">M1767-P1767</f>
        <v>14417.359999999993</v>
      </c>
      <c r="T1767" s="119">
        <f t="shared" ref="T1767:T1830" si="456">N1767-Q1767</f>
        <v>2804.6400000000003</v>
      </c>
      <c r="U1767" s="154">
        <f t="shared" ref="U1767:U1830" si="457">O1767-R1767</f>
        <v>17221.999999999993</v>
      </c>
      <c r="V1767" s="71"/>
    </row>
    <row r="1768" spans="1:22" s="88" customFormat="1" ht="15.75" x14ac:dyDescent="0.25">
      <c r="A1768" s="94">
        <v>19</v>
      </c>
      <c r="B1768" s="286"/>
      <c r="C1768" s="286"/>
      <c r="D1768" s="286"/>
      <c r="E1768" s="286" t="s">
        <v>1863</v>
      </c>
      <c r="F1768" s="148" t="s">
        <v>1882</v>
      </c>
      <c r="G1768" s="99">
        <v>6655.160000000008</v>
      </c>
      <c r="H1768" s="99">
        <v>-1434.1600000000003</v>
      </c>
      <c r="I1768" s="99">
        <f t="shared" si="448"/>
        <v>5221.0000000000073</v>
      </c>
      <c r="J1768" s="169"/>
      <c r="K1768" s="169"/>
      <c r="L1768" s="153">
        <f t="shared" si="450"/>
        <v>0</v>
      </c>
      <c r="M1768" s="153">
        <f t="shared" si="451"/>
        <v>6655.160000000008</v>
      </c>
      <c r="N1768" s="153">
        <f t="shared" si="452"/>
        <v>-1434.1600000000003</v>
      </c>
      <c r="O1768" s="153">
        <f t="shared" si="453"/>
        <v>5221.0000000000073</v>
      </c>
      <c r="P1768" s="99"/>
      <c r="Q1768" s="99"/>
      <c r="R1768" s="153">
        <f t="shared" si="454"/>
        <v>0</v>
      </c>
      <c r="S1768" s="119">
        <f t="shared" si="455"/>
        <v>6655.160000000008</v>
      </c>
      <c r="T1768" s="119">
        <f t="shared" si="456"/>
        <v>-1434.1600000000003</v>
      </c>
      <c r="U1768" s="154">
        <f t="shared" si="457"/>
        <v>5221.0000000000073</v>
      </c>
      <c r="V1768" s="71"/>
    </row>
    <row r="1769" spans="1:22" s="88" customFormat="1" ht="15.75" x14ac:dyDescent="0.25">
      <c r="A1769" s="94">
        <v>20</v>
      </c>
      <c r="B1769" s="286"/>
      <c r="C1769" s="286"/>
      <c r="D1769" s="286"/>
      <c r="E1769" s="286" t="s">
        <v>1863</v>
      </c>
      <c r="F1769" s="148" t="s">
        <v>1883</v>
      </c>
      <c r="G1769" s="99">
        <v>3598.0299999999993</v>
      </c>
      <c r="H1769" s="99">
        <v>4024.97</v>
      </c>
      <c r="I1769" s="99">
        <f t="shared" si="448"/>
        <v>7622.9999999999991</v>
      </c>
      <c r="J1769" s="169"/>
      <c r="K1769" s="169"/>
      <c r="L1769" s="153">
        <f t="shared" si="450"/>
        <v>0</v>
      </c>
      <c r="M1769" s="153">
        <f t="shared" si="451"/>
        <v>3598.0299999999993</v>
      </c>
      <c r="N1769" s="153">
        <f t="shared" si="452"/>
        <v>4024.97</v>
      </c>
      <c r="O1769" s="153">
        <f t="shared" si="453"/>
        <v>7622.9999999999991</v>
      </c>
      <c r="P1769" s="99"/>
      <c r="Q1769" s="99"/>
      <c r="R1769" s="153">
        <f t="shared" si="454"/>
        <v>0</v>
      </c>
      <c r="S1769" s="119">
        <f t="shared" si="455"/>
        <v>3598.0299999999993</v>
      </c>
      <c r="T1769" s="119">
        <f t="shared" si="456"/>
        <v>4024.97</v>
      </c>
      <c r="U1769" s="154">
        <f t="shared" si="457"/>
        <v>7622.9999999999991</v>
      </c>
      <c r="V1769" s="71"/>
    </row>
    <row r="1770" spans="1:22" s="88" customFormat="1" ht="15.75" x14ac:dyDescent="0.25">
      <c r="A1770" s="94">
        <v>21</v>
      </c>
      <c r="B1770" s="286"/>
      <c r="C1770" s="286"/>
      <c r="D1770" s="286"/>
      <c r="E1770" s="286" t="s">
        <v>1863</v>
      </c>
      <c r="F1770" s="148" t="s">
        <v>1884</v>
      </c>
      <c r="G1770" s="99">
        <v>5886.4000000000015</v>
      </c>
      <c r="H1770" s="99">
        <v>866.59999999999991</v>
      </c>
      <c r="I1770" s="99">
        <f t="shared" si="448"/>
        <v>6753.0000000000018</v>
      </c>
      <c r="J1770" s="169"/>
      <c r="K1770" s="169"/>
      <c r="L1770" s="153">
        <f t="shared" si="450"/>
        <v>0</v>
      </c>
      <c r="M1770" s="153">
        <f t="shared" si="451"/>
        <v>5886.4000000000015</v>
      </c>
      <c r="N1770" s="153">
        <f t="shared" si="452"/>
        <v>866.59999999999991</v>
      </c>
      <c r="O1770" s="153">
        <f t="shared" si="453"/>
        <v>6753.0000000000018</v>
      </c>
      <c r="P1770" s="99"/>
      <c r="Q1770" s="99"/>
      <c r="R1770" s="153">
        <f t="shared" si="454"/>
        <v>0</v>
      </c>
      <c r="S1770" s="119">
        <f t="shared" si="455"/>
        <v>5886.4000000000015</v>
      </c>
      <c r="T1770" s="119">
        <f t="shared" si="456"/>
        <v>866.59999999999991</v>
      </c>
      <c r="U1770" s="154">
        <f t="shared" si="457"/>
        <v>6753.0000000000018</v>
      </c>
      <c r="V1770" s="71"/>
    </row>
    <row r="1771" spans="1:22" s="88" customFormat="1" ht="15.75" x14ac:dyDescent="0.25">
      <c r="A1771" s="94">
        <v>22</v>
      </c>
      <c r="B1771" s="286"/>
      <c r="C1771" s="286"/>
      <c r="D1771" s="286"/>
      <c r="E1771" s="286" t="s">
        <v>1863</v>
      </c>
      <c r="F1771" s="148" t="s">
        <v>1885</v>
      </c>
      <c r="G1771" s="99">
        <v>-13559</v>
      </c>
      <c r="H1771" s="99">
        <v>13559</v>
      </c>
      <c r="I1771" s="99">
        <f t="shared" si="448"/>
        <v>0</v>
      </c>
      <c r="J1771" s="169"/>
      <c r="K1771" s="169"/>
      <c r="L1771" s="153">
        <f t="shared" si="450"/>
        <v>0</v>
      </c>
      <c r="M1771" s="153">
        <f t="shared" si="451"/>
        <v>-13559</v>
      </c>
      <c r="N1771" s="153">
        <f t="shared" si="452"/>
        <v>13559</v>
      </c>
      <c r="O1771" s="153">
        <f t="shared" si="453"/>
        <v>0</v>
      </c>
      <c r="P1771" s="99"/>
      <c r="Q1771" s="99"/>
      <c r="R1771" s="153">
        <f t="shared" si="454"/>
        <v>0</v>
      </c>
      <c r="S1771" s="119">
        <f t="shared" si="455"/>
        <v>-13559</v>
      </c>
      <c r="T1771" s="119">
        <f t="shared" si="456"/>
        <v>13559</v>
      </c>
      <c r="U1771" s="154">
        <f t="shared" si="457"/>
        <v>0</v>
      </c>
      <c r="V1771" s="71"/>
    </row>
    <row r="1772" spans="1:22" s="88" customFormat="1" ht="15.75" x14ac:dyDescent="0.25">
      <c r="A1772" s="94">
        <v>23</v>
      </c>
      <c r="B1772" s="286"/>
      <c r="C1772" s="286"/>
      <c r="D1772" s="286"/>
      <c r="E1772" s="286" t="s">
        <v>1863</v>
      </c>
      <c r="F1772" s="148" t="s">
        <v>1886</v>
      </c>
      <c r="G1772" s="99">
        <v>8918.3100000000031</v>
      </c>
      <c r="H1772" s="99">
        <v>6091.6900000000005</v>
      </c>
      <c r="I1772" s="99">
        <f t="shared" si="448"/>
        <v>15010.000000000004</v>
      </c>
      <c r="J1772" s="169"/>
      <c r="K1772" s="169"/>
      <c r="L1772" s="153">
        <f t="shared" si="450"/>
        <v>0</v>
      </c>
      <c r="M1772" s="153">
        <f t="shared" si="451"/>
        <v>8918.3100000000031</v>
      </c>
      <c r="N1772" s="153">
        <f t="shared" si="452"/>
        <v>6091.6900000000005</v>
      </c>
      <c r="O1772" s="153">
        <f t="shared" si="453"/>
        <v>15010.000000000004</v>
      </c>
      <c r="P1772" s="99"/>
      <c r="Q1772" s="99"/>
      <c r="R1772" s="153">
        <f t="shared" si="454"/>
        <v>0</v>
      </c>
      <c r="S1772" s="119">
        <f t="shared" si="455"/>
        <v>8918.3100000000031</v>
      </c>
      <c r="T1772" s="119">
        <f t="shared" si="456"/>
        <v>6091.6900000000005</v>
      </c>
      <c r="U1772" s="154">
        <f t="shared" si="457"/>
        <v>15010.000000000004</v>
      </c>
      <c r="V1772" s="71"/>
    </row>
    <row r="1773" spans="1:22" s="88" customFormat="1" ht="15.75" x14ac:dyDescent="0.25">
      <c r="A1773" s="94">
        <v>24</v>
      </c>
      <c r="B1773" s="286"/>
      <c r="C1773" s="286"/>
      <c r="D1773" s="286"/>
      <c r="E1773" s="286" t="s">
        <v>1863</v>
      </c>
      <c r="F1773" s="148" t="s">
        <v>1887</v>
      </c>
      <c r="G1773" s="99">
        <v>7966.6999999999962</v>
      </c>
      <c r="H1773" s="99">
        <v>-2005.7000000000012</v>
      </c>
      <c r="I1773" s="99">
        <f t="shared" si="448"/>
        <v>5960.9999999999945</v>
      </c>
      <c r="J1773" s="169"/>
      <c r="K1773" s="169"/>
      <c r="L1773" s="153">
        <f t="shared" si="450"/>
        <v>0</v>
      </c>
      <c r="M1773" s="153">
        <f t="shared" si="451"/>
        <v>7966.6999999999962</v>
      </c>
      <c r="N1773" s="153">
        <f t="shared" si="452"/>
        <v>-2005.7000000000012</v>
      </c>
      <c r="O1773" s="153">
        <f t="shared" si="453"/>
        <v>5960.9999999999945</v>
      </c>
      <c r="P1773" s="99"/>
      <c r="Q1773" s="99"/>
      <c r="R1773" s="153">
        <f t="shared" si="454"/>
        <v>0</v>
      </c>
      <c r="S1773" s="119">
        <f t="shared" si="455"/>
        <v>7966.6999999999962</v>
      </c>
      <c r="T1773" s="119">
        <f t="shared" si="456"/>
        <v>-2005.7000000000012</v>
      </c>
      <c r="U1773" s="154">
        <f t="shared" si="457"/>
        <v>5960.9999999999945</v>
      </c>
      <c r="V1773" s="71"/>
    </row>
    <row r="1774" spans="1:22" s="88" customFormat="1" ht="15.75" x14ac:dyDescent="0.25">
      <c r="A1774" s="94">
        <v>25</v>
      </c>
      <c r="B1774" s="286"/>
      <c r="C1774" s="286"/>
      <c r="D1774" s="286"/>
      <c r="E1774" s="286" t="s">
        <v>1863</v>
      </c>
      <c r="F1774" s="148" t="s">
        <v>1888</v>
      </c>
      <c r="G1774" s="99">
        <v>12999.449999999995</v>
      </c>
      <c r="H1774" s="99">
        <v>3238.55</v>
      </c>
      <c r="I1774" s="99">
        <f t="shared" si="448"/>
        <v>16237.999999999996</v>
      </c>
      <c r="J1774" s="169"/>
      <c r="K1774" s="169"/>
      <c r="L1774" s="153">
        <f t="shared" si="450"/>
        <v>0</v>
      </c>
      <c r="M1774" s="153">
        <f t="shared" si="451"/>
        <v>12999.449999999995</v>
      </c>
      <c r="N1774" s="153">
        <f t="shared" si="452"/>
        <v>3238.55</v>
      </c>
      <c r="O1774" s="153">
        <f t="shared" si="453"/>
        <v>16237.999999999996</v>
      </c>
      <c r="P1774" s="99"/>
      <c r="Q1774" s="99"/>
      <c r="R1774" s="153">
        <f t="shared" si="454"/>
        <v>0</v>
      </c>
      <c r="S1774" s="119">
        <f t="shared" si="455"/>
        <v>12999.449999999995</v>
      </c>
      <c r="T1774" s="119">
        <f t="shared" si="456"/>
        <v>3238.55</v>
      </c>
      <c r="U1774" s="154">
        <f t="shared" si="457"/>
        <v>16237.999999999996</v>
      </c>
      <c r="V1774" s="71"/>
    </row>
    <row r="1775" spans="1:22" s="88" customFormat="1" ht="15.75" x14ac:dyDescent="0.25">
      <c r="A1775" s="94">
        <v>26</v>
      </c>
      <c r="B1775" s="286"/>
      <c r="C1775" s="286"/>
      <c r="D1775" s="286"/>
      <c r="E1775" s="286" t="s">
        <v>1863</v>
      </c>
      <c r="F1775" s="148" t="s">
        <v>1889</v>
      </c>
      <c r="G1775" s="99">
        <v>12915.890000000003</v>
      </c>
      <c r="H1775" s="99">
        <v>2118.11</v>
      </c>
      <c r="I1775" s="99">
        <f t="shared" si="448"/>
        <v>15034.000000000004</v>
      </c>
      <c r="J1775" s="169"/>
      <c r="K1775" s="169"/>
      <c r="L1775" s="153">
        <f t="shared" si="450"/>
        <v>0</v>
      </c>
      <c r="M1775" s="153">
        <f t="shared" si="451"/>
        <v>12915.890000000003</v>
      </c>
      <c r="N1775" s="153">
        <f t="shared" si="452"/>
        <v>2118.11</v>
      </c>
      <c r="O1775" s="153">
        <f t="shared" si="453"/>
        <v>15034.000000000004</v>
      </c>
      <c r="P1775" s="99"/>
      <c r="Q1775" s="99"/>
      <c r="R1775" s="153">
        <f t="shared" si="454"/>
        <v>0</v>
      </c>
      <c r="S1775" s="119">
        <f t="shared" si="455"/>
        <v>12915.890000000003</v>
      </c>
      <c r="T1775" s="119">
        <f t="shared" si="456"/>
        <v>2118.11</v>
      </c>
      <c r="U1775" s="154">
        <f t="shared" si="457"/>
        <v>15034.000000000004</v>
      </c>
      <c r="V1775" s="71"/>
    </row>
    <row r="1776" spans="1:22" s="88" customFormat="1" ht="15.75" x14ac:dyDescent="0.25">
      <c r="A1776" s="94">
        <v>27</v>
      </c>
      <c r="B1776" s="286"/>
      <c r="C1776" s="286"/>
      <c r="D1776" s="286"/>
      <c r="E1776" s="286" t="s">
        <v>1863</v>
      </c>
      <c r="F1776" s="148" t="s">
        <v>1890</v>
      </c>
      <c r="G1776" s="99">
        <v>13578.599999999999</v>
      </c>
      <c r="H1776" s="99">
        <v>2058.4</v>
      </c>
      <c r="I1776" s="99">
        <f t="shared" si="448"/>
        <v>15636.999999999998</v>
      </c>
      <c r="J1776" s="169"/>
      <c r="K1776" s="169"/>
      <c r="L1776" s="153">
        <f t="shared" si="450"/>
        <v>0</v>
      </c>
      <c r="M1776" s="153">
        <f t="shared" si="451"/>
        <v>13578.599999999999</v>
      </c>
      <c r="N1776" s="153">
        <f t="shared" si="452"/>
        <v>2058.4</v>
      </c>
      <c r="O1776" s="153">
        <f t="shared" si="453"/>
        <v>15636.999999999998</v>
      </c>
      <c r="P1776" s="99"/>
      <c r="Q1776" s="99"/>
      <c r="R1776" s="153">
        <f t="shared" si="454"/>
        <v>0</v>
      </c>
      <c r="S1776" s="119">
        <f t="shared" si="455"/>
        <v>13578.599999999999</v>
      </c>
      <c r="T1776" s="119">
        <f t="shared" si="456"/>
        <v>2058.4</v>
      </c>
      <c r="U1776" s="154">
        <f t="shared" si="457"/>
        <v>15636.999999999998</v>
      </c>
      <c r="V1776" s="71"/>
    </row>
    <row r="1777" spans="1:22" s="88" customFormat="1" ht="15.75" x14ac:dyDescent="0.25">
      <c r="A1777" s="290" t="s">
        <v>17</v>
      </c>
      <c r="B1777" s="291"/>
      <c r="C1777" s="291"/>
      <c r="D1777" s="291"/>
      <c r="E1777" s="291"/>
      <c r="F1777" s="139">
        <f>A1776</f>
        <v>27</v>
      </c>
      <c r="G1777" s="97">
        <f>SUM(G1750:G1776)</f>
        <v>182038.05000000002</v>
      </c>
      <c r="H1777" s="97">
        <f t="shared" ref="H1777:U1777" si="458">SUM(H1750:H1776)</f>
        <v>80077.95</v>
      </c>
      <c r="I1777" s="97">
        <f t="shared" si="458"/>
        <v>262116.00000000006</v>
      </c>
      <c r="J1777" s="97">
        <f t="shared" si="458"/>
        <v>0</v>
      </c>
      <c r="K1777" s="97">
        <f t="shared" si="458"/>
        <v>0</v>
      </c>
      <c r="L1777" s="97">
        <f t="shared" si="458"/>
        <v>0</v>
      </c>
      <c r="M1777" s="97">
        <f t="shared" si="458"/>
        <v>182038.05000000002</v>
      </c>
      <c r="N1777" s="97">
        <f t="shared" si="458"/>
        <v>80077.95</v>
      </c>
      <c r="O1777" s="97">
        <f t="shared" si="458"/>
        <v>262116.00000000006</v>
      </c>
      <c r="P1777" s="97">
        <f t="shared" si="458"/>
        <v>0</v>
      </c>
      <c r="Q1777" s="97">
        <f t="shared" si="458"/>
        <v>0</v>
      </c>
      <c r="R1777" s="97">
        <f t="shared" si="458"/>
        <v>0</v>
      </c>
      <c r="S1777" s="97">
        <f t="shared" si="458"/>
        <v>182038.05000000002</v>
      </c>
      <c r="T1777" s="97">
        <f t="shared" si="458"/>
        <v>80077.95</v>
      </c>
      <c r="U1777" s="97">
        <f t="shared" si="458"/>
        <v>262116.00000000006</v>
      </c>
      <c r="V1777" s="97"/>
    </row>
    <row r="1778" spans="1:22" s="88" customFormat="1" ht="15.75" x14ac:dyDescent="0.25">
      <c r="A1778" s="94">
        <v>1</v>
      </c>
      <c r="B1778" s="286" t="s">
        <v>1843</v>
      </c>
      <c r="C1778" s="286" t="s">
        <v>1844</v>
      </c>
      <c r="D1778" s="286" t="s">
        <v>1844</v>
      </c>
      <c r="E1778" s="286" t="s">
        <v>1891</v>
      </c>
      <c r="F1778" s="148" t="s">
        <v>377</v>
      </c>
      <c r="G1778" s="99">
        <v>20355.760000000002</v>
      </c>
      <c r="H1778" s="99">
        <v>5683.24</v>
      </c>
      <c r="I1778" s="99">
        <f t="shared" si="448"/>
        <v>26039</v>
      </c>
      <c r="J1778" s="169"/>
      <c r="K1778" s="169"/>
      <c r="L1778" s="153">
        <f t="shared" si="450"/>
        <v>0</v>
      </c>
      <c r="M1778" s="153">
        <f t="shared" si="451"/>
        <v>20355.760000000002</v>
      </c>
      <c r="N1778" s="153">
        <f t="shared" si="452"/>
        <v>5683.24</v>
      </c>
      <c r="O1778" s="153">
        <f t="shared" si="453"/>
        <v>26039</v>
      </c>
      <c r="P1778" s="99"/>
      <c r="Q1778" s="99"/>
      <c r="R1778" s="153">
        <f t="shared" si="454"/>
        <v>0</v>
      </c>
      <c r="S1778" s="119">
        <f t="shared" si="455"/>
        <v>20355.760000000002</v>
      </c>
      <c r="T1778" s="119">
        <f t="shared" si="456"/>
        <v>5683.24</v>
      </c>
      <c r="U1778" s="154">
        <f t="shared" si="457"/>
        <v>26039</v>
      </c>
      <c r="V1778" s="71"/>
    </row>
    <row r="1779" spans="1:22" s="88" customFormat="1" ht="15.75" x14ac:dyDescent="0.25">
      <c r="A1779" s="94">
        <v>2</v>
      </c>
      <c r="B1779" s="286"/>
      <c r="C1779" s="286"/>
      <c r="D1779" s="286"/>
      <c r="E1779" s="286" t="s">
        <v>1891</v>
      </c>
      <c r="F1779" s="148" t="s">
        <v>1892</v>
      </c>
      <c r="G1779" s="99">
        <v>51094.99</v>
      </c>
      <c r="H1779" s="99">
        <v>7092.0100000000011</v>
      </c>
      <c r="I1779" s="99">
        <f t="shared" si="448"/>
        <v>58187</v>
      </c>
      <c r="J1779" s="169"/>
      <c r="K1779" s="169"/>
      <c r="L1779" s="153">
        <f t="shared" si="450"/>
        <v>0</v>
      </c>
      <c r="M1779" s="153">
        <f t="shared" si="451"/>
        <v>51094.99</v>
      </c>
      <c r="N1779" s="153">
        <f t="shared" si="452"/>
        <v>7092.0100000000011</v>
      </c>
      <c r="O1779" s="153">
        <f t="shared" si="453"/>
        <v>58187</v>
      </c>
      <c r="P1779" s="99"/>
      <c r="Q1779" s="99"/>
      <c r="R1779" s="153">
        <f t="shared" si="454"/>
        <v>0</v>
      </c>
      <c r="S1779" s="119">
        <f t="shared" si="455"/>
        <v>51094.99</v>
      </c>
      <c r="T1779" s="119">
        <f t="shared" si="456"/>
        <v>7092.0100000000011</v>
      </c>
      <c r="U1779" s="154">
        <f t="shared" si="457"/>
        <v>58187</v>
      </c>
      <c r="V1779" s="71"/>
    </row>
    <row r="1780" spans="1:22" s="88" customFormat="1" ht="15.75" x14ac:dyDescent="0.25">
      <c r="A1780" s="94">
        <v>3</v>
      </c>
      <c r="B1780" s="286"/>
      <c r="C1780" s="286"/>
      <c r="D1780" s="286"/>
      <c r="E1780" s="286" t="s">
        <v>1891</v>
      </c>
      <c r="F1780" s="148" t="s">
        <v>1893</v>
      </c>
      <c r="G1780" s="99">
        <v>124086.43999999996</v>
      </c>
      <c r="H1780" s="99">
        <v>13980.559999999996</v>
      </c>
      <c r="I1780" s="99">
        <f t="shared" si="448"/>
        <v>138066.99999999994</v>
      </c>
      <c r="J1780" s="169"/>
      <c r="K1780" s="169"/>
      <c r="L1780" s="153">
        <f t="shared" si="450"/>
        <v>0</v>
      </c>
      <c r="M1780" s="153">
        <f t="shared" si="451"/>
        <v>124086.43999999996</v>
      </c>
      <c r="N1780" s="153">
        <f t="shared" si="452"/>
        <v>13980.559999999996</v>
      </c>
      <c r="O1780" s="153">
        <f t="shared" si="453"/>
        <v>138066.99999999994</v>
      </c>
      <c r="P1780" s="99"/>
      <c r="Q1780" s="99"/>
      <c r="R1780" s="153">
        <f t="shared" si="454"/>
        <v>0</v>
      </c>
      <c r="S1780" s="119">
        <f t="shared" si="455"/>
        <v>124086.43999999996</v>
      </c>
      <c r="T1780" s="119">
        <f t="shared" si="456"/>
        <v>13980.559999999996</v>
      </c>
      <c r="U1780" s="154">
        <f t="shared" si="457"/>
        <v>138066.99999999994</v>
      </c>
      <c r="V1780" s="71"/>
    </row>
    <row r="1781" spans="1:22" s="88" customFormat="1" ht="15.75" x14ac:dyDescent="0.25">
      <c r="A1781" s="94">
        <v>4</v>
      </c>
      <c r="B1781" s="286"/>
      <c r="C1781" s="286"/>
      <c r="D1781" s="286"/>
      <c r="E1781" s="286" t="s">
        <v>1891</v>
      </c>
      <c r="F1781" s="148" t="s">
        <v>1894</v>
      </c>
      <c r="G1781" s="99">
        <v>50039.44</v>
      </c>
      <c r="H1781" s="99">
        <v>7278.5599999999949</v>
      </c>
      <c r="I1781" s="99">
        <f t="shared" si="448"/>
        <v>57318</v>
      </c>
      <c r="J1781" s="169"/>
      <c r="K1781" s="169"/>
      <c r="L1781" s="153">
        <f t="shared" si="450"/>
        <v>0</v>
      </c>
      <c r="M1781" s="153">
        <f t="shared" si="451"/>
        <v>50039.44</v>
      </c>
      <c r="N1781" s="153">
        <f t="shared" si="452"/>
        <v>7278.5599999999949</v>
      </c>
      <c r="O1781" s="153">
        <f t="shared" si="453"/>
        <v>57318</v>
      </c>
      <c r="P1781" s="99"/>
      <c r="Q1781" s="99"/>
      <c r="R1781" s="153">
        <f t="shared" si="454"/>
        <v>0</v>
      </c>
      <c r="S1781" s="119">
        <f t="shared" si="455"/>
        <v>50039.44</v>
      </c>
      <c r="T1781" s="119">
        <f t="shared" si="456"/>
        <v>7278.5599999999949</v>
      </c>
      <c r="U1781" s="154">
        <f t="shared" si="457"/>
        <v>57318</v>
      </c>
      <c r="V1781" s="71"/>
    </row>
    <row r="1782" spans="1:22" s="88" customFormat="1" ht="15.75" x14ac:dyDescent="0.25">
      <c r="A1782" s="94">
        <v>5</v>
      </c>
      <c r="B1782" s="286"/>
      <c r="C1782" s="286"/>
      <c r="D1782" s="286"/>
      <c r="E1782" s="286" t="s">
        <v>1891</v>
      </c>
      <c r="F1782" s="148" t="s">
        <v>1895</v>
      </c>
      <c r="G1782" s="99">
        <v>84929.749999999985</v>
      </c>
      <c r="H1782" s="99">
        <v>13466.25</v>
      </c>
      <c r="I1782" s="99">
        <f t="shared" si="448"/>
        <v>98395.999999999985</v>
      </c>
      <c r="J1782" s="169"/>
      <c r="K1782" s="169"/>
      <c r="L1782" s="153">
        <f t="shared" si="450"/>
        <v>0</v>
      </c>
      <c r="M1782" s="153">
        <f t="shared" si="451"/>
        <v>84929.749999999985</v>
      </c>
      <c r="N1782" s="153">
        <f t="shared" si="452"/>
        <v>13466.25</v>
      </c>
      <c r="O1782" s="153">
        <f t="shared" si="453"/>
        <v>98395.999999999985</v>
      </c>
      <c r="P1782" s="99"/>
      <c r="Q1782" s="99"/>
      <c r="R1782" s="153">
        <f t="shared" si="454"/>
        <v>0</v>
      </c>
      <c r="S1782" s="119">
        <f t="shared" si="455"/>
        <v>84929.749999999985</v>
      </c>
      <c r="T1782" s="119">
        <f t="shared" si="456"/>
        <v>13466.25</v>
      </c>
      <c r="U1782" s="154">
        <f t="shared" si="457"/>
        <v>98395.999999999985</v>
      </c>
      <c r="V1782" s="71"/>
    </row>
    <row r="1783" spans="1:22" s="88" customFormat="1" ht="15.75" x14ac:dyDescent="0.25">
      <c r="A1783" s="94">
        <v>6</v>
      </c>
      <c r="B1783" s="286"/>
      <c r="C1783" s="286"/>
      <c r="D1783" s="286"/>
      <c r="E1783" s="286" t="s">
        <v>1891</v>
      </c>
      <c r="F1783" s="148" t="s">
        <v>1896</v>
      </c>
      <c r="G1783" s="99">
        <v>7683.5800000000027</v>
      </c>
      <c r="H1783" s="99">
        <v>3491.4200000000014</v>
      </c>
      <c r="I1783" s="99">
        <f t="shared" si="448"/>
        <v>11175.000000000004</v>
      </c>
      <c r="J1783" s="169"/>
      <c r="K1783" s="169"/>
      <c r="L1783" s="153">
        <f t="shared" si="450"/>
        <v>0</v>
      </c>
      <c r="M1783" s="153">
        <f t="shared" si="451"/>
        <v>7683.5800000000027</v>
      </c>
      <c r="N1783" s="153">
        <f t="shared" si="452"/>
        <v>3491.4200000000014</v>
      </c>
      <c r="O1783" s="153">
        <f t="shared" si="453"/>
        <v>11175.000000000004</v>
      </c>
      <c r="P1783" s="99"/>
      <c r="Q1783" s="99"/>
      <c r="R1783" s="153">
        <f t="shared" si="454"/>
        <v>0</v>
      </c>
      <c r="S1783" s="119">
        <f t="shared" si="455"/>
        <v>7683.5800000000027</v>
      </c>
      <c r="T1783" s="119">
        <f t="shared" si="456"/>
        <v>3491.4200000000014</v>
      </c>
      <c r="U1783" s="154">
        <f t="shared" si="457"/>
        <v>11175.000000000004</v>
      </c>
      <c r="V1783" s="71"/>
    </row>
    <row r="1784" spans="1:22" s="88" customFormat="1" ht="15.75" x14ac:dyDescent="0.25">
      <c r="A1784" s="94">
        <v>7</v>
      </c>
      <c r="B1784" s="286"/>
      <c r="C1784" s="286"/>
      <c r="D1784" s="286"/>
      <c r="E1784" s="286" t="s">
        <v>1891</v>
      </c>
      <c r="F1784" s="148" t="s">
        <v>1897</v>
      </c>
      <c r="G1784" s="99">
        <v>3672.6700000000037</v>
      </c>
      <c r="H1784" s="99">
        <v>2084.3300000000008</v>
      </c>
      <c r="I1784" s="99">
        <f t="shared" si="448"/>
        <v>5757.0000000000045</v>
      </c>
      <c r="J1784" s="169"/>
      <c r="K1784" s="169"/>
      <c r="L1784" s="153">
        <f t="shared" si="450"/>
        <v>0</v>
      </c>
      <c r="M1784" s="153">
        <f t="shared" si="451"/>
        <v>3672.6700000000037</v>
      </c>
      <c r="N1784" s="153">
        <f t="shared" si="452"/>
        <v>2084.3300000000008</v>
      </c>
      <c r="O1784" s="153">
        <f t="shared" si="453"/>
        <v>5757.0000000000045</v>
      </c>
      <c r="P1784" s="99"/>
      <c r="Q1784" s="99"/>
      <c r="R1784" s="153">
        <f t="shared" si="454"/>
        <v>0</v>
      </c>
      <c r="S1784" s="119">
        <f t="shared" si="455"/>
        <v>3672.6700000000037</v>
      </c>
      <c r="T1784" s="119">
        <f t="shared" si="456"/>
        <v>2084.3300000000008</v>
      </c>
      <c r="U1784" s="154">
        <f t="shared" si="457"/>
        <v>5757.0000000000045</v>
      </c>
      <c r="V1784" s="71"/>
    </row>
    <row r="1785" spans="1:22" s="88" customFormat="1" ht="15.75" x14ac:dyDescent="0.25">
      <c r="A1785" s="94">
        <v>8</v>
      </c>
      <c r="B1785" s="286"/>
      <c r="C1785" s="286"/>
      <c r="D1785" s="286"/>
      <c r="E1785" s="286" t="s">
        <v>1891</v>
      </c>
      <c r="F1785" s="148" t="s">
        <v>1898</v>
      </c>
      <c r="G1785" s="99">
        <v>18143.059999999998</v>
      </c>
      <c r="H1785" s="99">
        <v>4392.9399999999996</v>
      </c>
      <c r="I1785" s="99">
        <f t="shared" si="448"/>
        <v>22535.999999999996</v>
      </c>
      <c r="J1785" s="169"/>
      <c r="K1785" s="169"/>
      <c r="L1785" s="153">
        <f t="shared" si="450"/>
        <v>0</v>
      </c>
      <c r="M1785" s="153">
        <f t="shared" si="451"/>
        <v>18143.059999999998</v>
      </c>
      <c r="N1785" s="153">
        <f t="shared" si="452"/>
        <v>4392.9399999999996</v>
      </c>
      <c r="O1785" s="153">
        <f t="shared" si="453"/>
        <v>22535.999999999996</v>
      </c>
      <c r="P1785" s="99"/>
      <c r="Q1785" s="99"/>
      <c r="R1785" s="153">
        <f t="shared" si="454"/>
        <v>0</v>
      </c>
      <c r="S1785" s="119">
        <f t="shared" si="455"/>
        <v>18143.059999999998</v>
      </c>
      <c r="T1785" s="119">
        <f t="shared" si="456"/>
        <v>4392.9399999999996</v>
      </c>
      <c r="U1785" s="154">
        <f t="shared" si="457"/>
        <v>22535.999999999996</v>
      </c>
      <c r="V1785" s="71"/>
    </row>
    <row r="1786" spans="1:22" s="88" customFormat="1" ht="15.75" x14ac:dyDescent="0.25">
      <c r="A1786" s="94">
        <v>9</v>
      </c>
      <c r="B1786" s="286"/>
      <c r="C1786" s="286"/>
      <c r="D1786" s="286"/>
      <c r="E1786" s="286" t="s">
        <v>1891</v>
      </c>
      <c r="F1786" s="148" t="s">
        <v>1899</v>
      </c>
      <c r="G1786" s="99">
        <v>12794.299999999997</v>
      </c>
      <c r="H1786" s="99">
        <v>882.70000000000255</v>
      </c>
      <c r="I1786" s="99">
        <f t="shared" si="448"/>
        <v>13677</v>
      </c>
      <c r="J1786" s="169"/>
      <c r="K1786" s="169"/>
      <c r="L1786" s="153">
        <f t="shared" si="450"/>
        <v>0</v>
      </c>
      <c r="M1786" s="153">
        <f t="shared" si="451"/>
        <v>12794.299999999997</v>
      </c>
      <c r="N1786" s="153">
        <f t="shared" si="452"/>
        <v>882.70000000000255</v>
      </c>
      <c r="O1786" s="153">
        <f t="shared" si="453"/>
        <v>13677</v>
      </c>
      <c r="P1786" s="99"/>
      <c r="Q1786" s="99"/>
      <c r="R1786" s="153">
        <f t="shared" si="454"/>
        <v>0</v>
      </c>
      <c r="S1786" s="119">
        <f t="shared" si="455"/>
        <v>12794.299999999997</v>
      </c>
      <c r="T1786" s="119">
        <f t="shared" si="456"/>
        <v>882.70000000000255</v>
      </c>
      <c r="U1786" s="154">
        <f t="shared" si="457"/>
        <v>13677</v>
      </c>
      <c r="V1786" s="71"/>
    </row>
    <row r="1787" spans="1:22" s="88" customFormat="1" ht="15.75" x14ac:dyDescent="0.25">
      <c r="A1787" s="290" t="s">
        <v>17</v>
      </c>
      <c r="B1787" s="291"/>
      <c r="C1787" s="291"/>
      <c r="D1787" s="291"/>
      <c r="E1787" s="291"/>
      <c r="F1787" s="149">
        <f>A1786</f>
        <v>9</v>
      </c>
      <c r="G1787" s="97">
        <f>SUM(G1778:G1786)</f>
        <v>372799.98999999993</v>
      </c>
      <c r="H1787" s="97">
        <f t="shared" ref="H1787:U1787" si="459">SUM(H1778:H1786)</f>
        <v>58352.01</v>
      </c>
      <c r="I1787" s="97">
        <f t="shared" si="459"/>
        <v>431151.99999999994</v>
      </c>
      <c r="J1787" s="97">
        <f t="shared" si="459"/>
        <v>0</v>
      </c>
      <c r="K1787" s="97">
        <f t="shared" si="459"/>
        <v>0</v>
      </c>
      <c r="L1787" s="97">
        <f t="shared" si="459"/>
        <v>0</v>
      </c>
      <c r="M1787" s="97">
        <f t="shared" si="459"/>
        <v>372799.98999999993</v>
      </c>
      <c r="N1787" s="97">
        <f t="shared" si="459"/>
        <v>58352.01</v>
      </c>
      <c r="O1787" s="97">
        <f t="shared" si="459"/>
        <v>431151.99999999994</v>
      </c>
      <c r="P1787" s="97">
        <f t="shared" si="459"/>
        <v>0</v>
      </c>
      <c r="Q1787" s="97">
        <f t="shared" si="459"/>
        <v>0</v>
      </c>
      <c r="R1787" s="97">
        <f t="shared" si="459"/>
        <v>0</v>
      </c>
      <c r="S1787" s="97">
        <f t="shared" si="459"/>
        <v>372799.98999999993</v>
      </c>
      <c r="T1787" s="97">
        <f t="shared" si="459"/>
        <v>58352.01</v>
      </c>
      <c r="U1787" s="97">
        <f t="shared" si="459"/>
        <v>431151.99999999994</v>
      </c>
      <c r="V1787" s="97"/>
    </row>
    <row r="1788" spans="1:22" s="88" customFormat="1" ht="15.75" x14ac:dyDescent="0.25">
      <c r="A1788" s="94">
        <v>1</v>
      </c>
      <c r="B1788" s="286" t="s">
        <v>1843</v>
      </c>
      <c r="C1788" s="286" t="s">
        <v>1844</v>
      </c>
      <c r="D1788" s="286" t="s">
        <v>1844</v>
      </c>
      <c r="E1788" s="286" t="s">
        <v>1900</v>
      </c>
      <c r="F1788" s="148" t="s">
        <v>1901</v>
      </c>
      <c r="G1788" s="99">
        <v>16893.070000000007</v>
      </c>
      <c r="H1788" s="99">
        <v>2853.9300000000003</v>
      </c>
      <c r="I1788" s="99">
        <f t="shared" si="448"/>
        <v>19747.000000000007</v>
      </c>
      <c r="J1788" s="169"/>
      <c r="K1788" s="169"/>
      <c r="L1788" s="153">
        <f t="shared" si="450"/>
        <v>0</v>
      </c>
      <c r="M1788" s="153">
        <f t="shared" si="451"/>
        <v>16893.070000000007</v>
      </c>
      <c r="N1788" s="153">
        <f t="shared" si="452"/>
        <v>2853.9300000000003</v>
      </c>
      <c r="O1788" s="153">
        <f t="shared" si="453"/>
        <v>19747.000000000007</v>
      </c>
      <c r="P1788" s="99"/>
      <c r="Q1788" s="99"/>
      <c r="R1788" s="153">
        <f t="shared" si="454"/>
        <v>0</v>
      </c>
      <c r="S1788" s="119">
        <f t="shared" si="455"/>
        <v>16893.070000000007</v>
      </c>
      <c r="T1788" s="119">
        <f t="shared" si="456"/>
        <v>2853.9300000000003</v>
      </c>
      <c r="U1788" s="154">
        <f t="shared" si="457"/>
        <v>19747.000000000007</v>
      </c>
      <c r="V1788" s="71"/>
    </row>
    <row r="1789" spans="1:22" s="88" customFormat="1" ht="15.75" x14ac:dyDescent="0.25">
      <c r="A1789" s="94">
        <v>2</v>
      </c>
      <c r="B1789" s="286"/>
      <c r="C1789" s="286"/>
      <c r="D1789" s="286"/>
      <c r="E1789" s="286" t="s">
        <v>1900</v>
      </c>
      <c r="F1789" s="148" t="s">
        <v>1902</v>
      </c>
      <c r="G1789" s="99">
        <v>32335.290000000015</v>
      </c>
      <c r="H1789" s="99">
        <v>5103.71</v>
      </c>
      <c r="I1789" s="99">
        <f t="shared" si="448"/>
        <v>37439.000000000015</v>
      </c>
      <c r="J1789" s="169"/>
      <c r="K1789" s="169"/>
      <c r="L1789" s="153">
        <f t="shared" si="450"/>
        <v>0</v>
      </c>
      <c r="M1789" s="153">
        <f t="shared" si="451"/>
        <v>32335.290000000015</v>
      </c>
      <c r="N1789" s="153">
        <f t="shared" si="452"/>
        <v>5103.71</v>
      </c>
      <c r="O1789" s="153">
        <f t="shared" si="453"/>
        <v>37439.000000000015</v>
      </c>
      <c r="P1789" s="99"/>
      <c r="Q1789" s="99"/>
      <c r="R1789" s="153">
        <f t="shared" si="454"/>
        <v>0</v>
      </c>
      <c r="S1789" s="119">
        <f t="shared" si="455"/>
        <v>32335.290000000015</v>
      </c>
      <c r="T1789" s="119">
        <f t="shared" si="456"/>
        <v>5103.71</v>
      </c>
      <c r="U1789" s="154">
        <f t="shared" si="457"/>
        <v>37439.000000000015</v>
      </c>
      <c r="V1789" s="71"/>
    </row>
    <row r="1790" spans="1:22" s="88" customFormat="1" ht="15.75" x14ac:dyDescent="0.25">
      <c r="A1790" s="94">
        <v>3</v>
      </c>
      <c r="B1790" s="286"/>
      <c r="C1790" s="286"/>
      <c r="D1790" s="286"/>
      <c r="E1790" s="286" t="s">
        <v>1900</v>
      </c>
      <c r="F1790" s="148" t="s">
        <v>1903</v>
      </c>
      <c r="G1790" s="99">
        <v>3713.2500000000005</v>
      </c>
      <c r="H1790" s="99">
        <v>496.74999999999989</v>
      </c>
      <c r="I1790" s="99">
        <f t="shared" si="448"/>
        <v>4210</v>
      </c>
      <c r="J1790" s="169"/>
      <c r="K1790" s="169"/>
      <c r="L1790" s="153">
        <f t="shared" si="450"/>
        <v>0</v>
      </c>
      <c r="M1790" s="153">
        <f t="shared" si="451"/>
        <v>3713.2500000000005</v>
      </c>
      <c r="N1790" s="153">
        <f t="shared" si="452"/>
        <v>496.74999999999989</v>
      </c>
      <c r="O1790" s="153">
        <f t="shared" si="453"/>
        <v>4210</v>
      </c>
      <c r="P1790" s="99"/>
      <c r="Q1790" s="99"/>
      <c r="R1790" s="153">
        <f t="shared" si="454"/>
        <v>0</v>
      </c>
      <c r="S1790" s="119">
        <f t="shared" si="455"/>
        <v>3713.2500000000005</v>
      </c>
      <c r="T1790" s="119">
        <f t="shared" si="456"/>
        <v>496.74999999999989</v>
      </c>
      <c r="U1790" s="154">
        <f t="shared" si="457"/>
        <v>4210</v>
      </c>
      <c r="V1790" s="71"/>
    </row>
    <row r="1791" spans="1:22" s="88" customFormat="1" ht="15.75" x14ac:dyDescent="0.25">
      <c r="A1791" s="94">
        <v>4</v>
      </c>
      <c r="B1791" s="286"/>
      <c r="C1791" s="286"/>
      <c r="D1791" s="286"/>
      <c r="E1791" s="286" t="s">
        <v>1900</v>
      </c>
      <c r="F1791" s="148" t="s">
        <v>1904</v>
      </c>
      <c r="G1791" s="99">
        <v>0</v>
      </c>
      <c r="H1791" s="99">
        <v>0</v>
      </c>
      <c r="I1791" s="99">
        <f t="shared" si="448"/>
        <v>0</v>
      </c>
      <c r="J1791" s="169"/>
      <c r="K1791" s="169"/>
      <c r="L1791" s="153">
        <f t="shared" si="450"/>
        <v>0</v>
      </c>
      <c r="M1791" s="153">
        <f t="shared" si="451"/>
        <v>0</v>
      </c>
      <c r="N1791" s="153">
        <f t="shared" si="452"/>
        <v>0</v>
      </c>
      <c r="O1791" s="153">
        <f t="shared" si="453"/>
        <v>0</v>
      </c>
      <c r="P1791" s="99"/>
      <c r="Q1791" s="99"/>
      <c r="R1791" s="153">
        <f t="shared" si="454"/>
        <v>0</v>
      </c>
      <c r="S1791" s="119">
        <f t="shared" si="455"/>
        <v>0</v>
      </c>
      <c r="T1791" s="119">
        <f t="shared" si="456"/>
        <v>0</v>
      </c>
      <c r="U1791" s="154">
        <f t="shared" si="457"/>
        <v>0</v>
      </c>
      <c r="V1791" s="71"/>
    </row>
    <row r="1792" spans="1:22" s="88" customFormat="1" ht="15.75" x14ac:dyDescent="0.25">
      <c r="A1792" s="94">
        <v>5</v>
      </c>
      <c r="B1792" s="286"/>
      <c r="C1792" s="286"/>
      <c r="D1792" s="286"/>
      <c r="E1792" s="286" t="s">
        <v>1900</v>
      </c>
      <c r="F1792" s="148" t="s">
        <v>1905</v>
      </c>
      <c r="G1792" s="99">
        <v>1990.0900000000011</v>
      </c>
      <c r="H1792" s="99">
        <v>12.909999999999982</v>
      </c>
      <c r="I1792" s="99">
        <f t="shared" si="448"/>
        <v>2003.0000000000011</v>
      </c>
      <c r="J1792" s="169"/>
      <c r="K1792" s="169"/>
      <c r="L1792" s="153">
        <f t="shared" si="450"/>
        <v>0</v>
      </c>
      <c r="M1792" s="153">
        <f t="shared" si="451"/>
        <v>1990.0900000000011</v>
      </c>
      <c r="N1792" s="153">
        <f t="shared" si="452"/>
        <v>12.909999999999982</v>
      </c>
      <c r="O1792" s="153">
        <f t="shared" si="453"/>
        <v>2003.0000000000011</v>
      </c>
      <c r="P1792" s="99"/>
      <c r="Q1792" s="99"/>
      <c r="R1792" s="153">
        <f t="shared" si="454"/>
        <v>0</v>
      </c>
      <c r="S1792" s="119">
        <f t="shared" si="455"/>
        <v>1990.0900000000011</v>
      </c>
      <c r="T1792" s="119">
        <f t="shared" si="456"/>
        <v>12.909999999999982</v>
      </c>
      <c r="U1792" s="154">
        <f t="shared" si="457"/>
        <v>2003.0000000000011</v>
      </c>
      <c r="V1792" s="71"/>
    </row>
    <row r="1793" spans="1:22" s="88" customFormat="1" ht="15.75" x14ac:dyDescent="0.25">
      <c r="A1793" s="94">
        <v>6</v>
      </c>
      <c r="B1793" s="286"/>
      <c r="C1793" s="286"/>
      <c r="D1793" s="286"/>
      <c r="E1793" s="286" t="s">
        <v>1900</v>
      </c>
      <c r="F1793" s="148" t="s">
        <v>1906</v>
      </c>
      <c r="G1793" s="99">
        <v>1201.430000000008</v>
      </c>
      <c r="H1793" s="99">
        <v>5157.5700000000006</v>
      </c>
      <c r="I1793" s="99">
        <f t="shared" si="448"/>
        <v>6359.0000000000091</v>
      </c>
      <c r="J1793" s="169"/>
      <c r="K1793" s="169"/>
      <c r="L1793" s="153">
        <f t="shared" si="450"/>
        <v>0</v>
      </c>
      <c r="M1793" s="153">
        <f t="shared" si="451"/>
        <v>1201.430000000008</v>
      </c>
      <c r="N1793" s="153">
        <f t="shared" si="452"/>
        <v>5157.5700000000006</v>
      </c>
      <c r="O1793" s="153">
        <f t="shared" si="453"/>
        <v>6359.0000000000091</v>
      </c>
      <c r="P1793" s="99"/>
      <c r="Q1793" s="99"/>
      <c r="R1793" s="153">
        <f t="shared" si="454"/>
        <v>0</v>
      </c>
      <c r="S1793" s="119">
        <f t="shared" si="455"/>
        <v>1201.430000000008</v>
      </c>
      <c r="T1793" s="119">
        <f t="shared" si="456"/>
        <v>5157.5700000000006</v>
      </c>
      <c r="U1793" s="154">
        <f t="shared" si="457"/>
        <v>6359.0000000000091</v>
      </c>
      <c r="V1793" s="71"/>
    </row>
    <row r="1794" spans="1:22" s="88" customFormat="1" ht="15.75" x14ac:dyDescent="0.25">
      <c r="A1794" s="94">
        <v>7</v>
      </c>
      <c r="B1794" s="286"/>
      <c r="C1794" s="286"/>
      <c r="D1794" s="286"/>
      <c r="E1794" s="286" t="s">
        <v>1900</v>
      </c>
      <c r="F1794" s="148" t="s">
        <v>1907</v>
      </c>
      <c r="G1794" s="99">
        <v>-6851.4900000000125</v>
      </c>
      <c r="H1794" s="99">
        <v>4500.4900000000016</v>
      </c>
      <c r="I1794" s="99">
        <f t="shared" si="448"/>
        <v>-2351.0000000000109</v>
      </c>
      <c r="J1794" s="169"/>
      <c r="K1794" s="169"/>
      <c r="L1794" s="153">
        <f t="shared" si="450"/>
        <v>0</v>
      </c>
      <c r="M1794" s="153">
        <f t="shared" si="451"/>
        <v>-6851.4900000000125</v>
      </c>
      <c r="N1794" s="153">
        <f t="shared" si="452"/>
        <v>4500.4900000000016</v>
      </c>
      <c r="O1794" s="153">
        <f t="shared" si="453"/>
        <v>-2351.0000000000109</v>
      </c>
      <c r="P1794" s="99"/>
      <c r="Q1794" s="99"/>
      <c r="R1794" s="153">
        <f t="shared" si="454"/>
        <v>0</v>
      </c>
      <c r="S1794" s="119">
        <f t="shared" si="455"/>
        <v>-6851.4900000000125</v>
      </c>
      <c r="T1794" s="119">
        <f t="shared" si="456"/>
        <v>4500.4900000000016</v>
      </c>
      <c r="U1794" s="154">
        <f t="shared" si="457"/>
        <v>-2351.0000000000109</v>
      </c>
      <c r="V1794" s="71"/>
    </row>
    <row r="1795" spans="1:22" s="88" customFormat="1" ht="15.75" x14ac:dyDescent="0.25">
      <c r="A1795" s="94">
        <v>8</v>
      </c>
      <c r="B1795" s="286"/>
      <c r="C1795" s="286"/>
      <c r="D1795" s="286"/>
      <c r="E1795" s="286" t="s">
        <v>1900</v>
      </c>
      <c r="F1795" s="148" t="s">
        <v>1908</v>
      </c>
      <c r="G1795" s="99">
        <v>-352.45000000000073</v>
      </c>
      <c r="H1795" s="99">
        <v>3782.4500000000003</v>
      </c>
      <c r="I1795" s="99">
        <f t="shared" si="448"/>
        <v>3429.9999999999995</v>
      </c>
      <c r="J1795" s="169"/>
      <c r="K1795" s="169"/>
      <c r="L1795" s="153">
        <f t="shared" si="450"/>
        <v>0</v>
      </c>
      <c r="M1795" s="153">
        <f t="shared" si="451"/>
        <v>-352.45000000000073</v>
      </c>
      <c r="N1795" s="153">
        <f t="shared" si="452"/>
        <v>3782.4500000000003</v>
      </c>
      <c r="O1795" s="153">
        <f t="shared" si="453"/>
        <v>3429.9999999999995</v>
      </c>
      <c r="P1795" s="99"/>
      <c r="Q1795" s="99"/>
      <c r="R1795" s="153">
        <f t="shared" si="454"/>
        <v>0</v>
      </c>
      <c r="S1795" s="119">
        <f t="shared" si="455"/>
        <v>-352.45000000000073</v>
      </c>
      <c r="T1795" s="119">
        <f t="shared" si="456"/>
        <v>3782.4500000000003</v>
      </c>
      <c r="U1795" s="154">
        <f t="shared" si="457"/>
        <v>3429.9999999999995</v>
      </c>
      <c r="V1795" s="71"/>
    </row>
    <row r="1796" spans="1:22" s="88" customFormat="1" ht="15.75" x14ac:dyDescent="0.25">
      <c r="A1796" s="94">
        <v>9</v>
      </c>
      <c r="B1796" s="286"/>
      <c r="C1796" s="286"/>
      <c r="D1796" s="286"/>
      <c r="E1796" s="286" t="s">
        <v>1900</v>
      </c>
      <c r="F1796" s="148" t="s">
        <v>1909</v>
      </c>
      <c r="G1796" s="99">
        <v>7641.2099999999846</v>
      </c>
      <c r="H1796" s="99">
        <v>1589.7899999999991</v>
      </c>
      <c r="I1796" s="99">
        <f t="shared" ref="I1796:I1859" si="460">+G1796+H1796</f>
        <v>9230.9999999999836</v>
      </c>
      <c r="J1796" s="169"/>
      <c r="K1796" s="169"/>
      <c r="L1796" s="153">
        <f t="shared" si="450"/>
        <v>0</v>
      </c>
      <c r="M1796" s="153">
        <f t="shared" si="451"/>
        <v>7641.2099999999846</v>
      </c>
      <c r="N1796" s="153">
        <f t="shared" si="452"/>
        <v>1589.7899999999991</v>
      </c>
      <c r="O1796" s="153">
        <f t="shared" si="453"/>
        <v>9230.9999999999836</v>
      </c>
      <c r="P1796" s="99"/>
      <c r="Q1796" s="99"/>
      <c r="R1796" s="153">
        <f t="shared" si="454"/>
        <v>0</v>
      </c>
      <c r="S1796" s="119">
        <f t="shared" si="455"/>
        <v>7641.2099999999846</v>
      </c>
      <c r="T1796" s="119">
        <f t="shared" si="456"/>
        <v>1589.7899999999991</v>
      </c>
      <c r="U1796" s="154">
        <f t="shared" si="457"/>
        <v>9230.9999999999836</v>
      </c>
      <c r="V1796" s="71"/>
    </row>
    <row r="1797" spans="1:22" s="88" customFormat="1" ht="15.75" x14ac:dyDescent="0.25">
      <c r="A1797" s="290" t="s">
        <v>17</v>
      </c>
      <c r="B1797" s="291"/>
      <c r="C1797" s="291"/>
      <c r="D1797" s="291"/>
      <c r="E1797" s="291"/>
      <c r="F1797" s="149">
        <f>A1796</f>
        <v>9</v>
      </c>
      <c r="G1797" s="97">
        <f>SUM(G1788:G1796)</f>
        <v>56570.400000000001</v>
      </c>
      <c r="H1797" s="97">
        <f t="shared" ref="H1797:U1797" si="461">SUM(H1788:H1796)</f>
        <v>23497.599999999999</v>
      </c>
      <c r="I1797" s="97">
        <f t="shared" si="461"/>
        <v>80068</v>
      </c>
      <c r="J1797" s="97">
        <f t="shared" si="461"/>
        <v>0</v>
      </c>
      <c r="K1797" s="97">
        <f t="shared" si="461"/>
        <v>0</v>
      </c>
      <c r="L1797" s="97">
        <f t="shared" si="461"/>
        <v>0</v>
      </c>
      <c r="M1797" s="97">
        <f t="shared" si="461"/>
        <v>56570.400000000001</v>
      </c>
      <c r="N1797" s="97">
        <f t="shared" si="461"/>
        <v>23497.599999999999</v>
      </c>
      <c r="O1797" s="97">
        <f t="shared" si="461"/>
        <v>80068</v>
      </c>
      <c r="P1797" s="97">
        <f t="shared" si="461"/>
        <v>0</v>
      </c>
      <c r="Q1797" s="97">
        <f t="shared" si="461"/>
        <v>0</v>
      </c>
      <c r="R1797" s="97">
        <f t="shared" si="461"/>
        <v>0</v>
      </c>
      <c r="S1797" s="97">
        <f t="shared" si="461"/>
        <v>56570.400000000001</v>
      </c>
      <c r="T1797" s="97">
        <f t="shared" si="461"/>
        <v>23497.599999999999</v>
      </c>
      <c r="U1797" s="97">
        <f t="shared" si="461"/>
        <v>80068</v>
      </c>
      <c r="V1797" s="97"/>
    </row>
    <row r="1798" spans="1:22" s="88" customFormat="1" ht="12.75" customHeight="1" x14ac:dyDescent="0.25">
      <c r="A1798" s="94">
        <v>1</v>
      </c>
      <c r="B1798" s="286" t="s">
        <v>1843</v>
      </c>
      <c r="C1798" s="286" t="s">
        <v>1844</v>
      </c>
      <c r="D1798" s="286" t="s">
        <v>1844</v>
      </c>
      <c r="E1798" s="283" t="s">
        <v>1910</v>
      </c>
      <c r="F1798" s="148" t="s">
        <v>1911</v>
      </c>
      <c r="G1798" s="99">
        <v>31435.989999999987</v>
      </c>
      <c r="H1798" s="99">
        <v>6041.0100000000011</v>
      </c>
      <c r="I1798" s="99">
        <f t="shared" si="460"/>
        <v>37476.999999999985</v>
      </c>
      <c r="J1798" s="169"/>
      <c r="K1798" s="169"/>
      <c r="L1798" s="153">
        <f t="shared" si="450"/>
        <v>0</v>
      </c>
      <c r="M1798" s="153">
        <f t="shared" si="451"/>
        <v>31435.989999999987</v>
      </c>
      <c r="N1798" s="153">
        <f t="shared" si="452"/>
        <v>6041.0100000000011</v>
      </c>
      <c r="O1798" s="153">
        <f t="shared" si="453"/>
        <v>37476.999999999985</v>
      </c>
      <c r="P1798" s="99"/>
      <c r="Q1798" s="99"/>
      <c r="R1798" s="153">
        <f t="shared" si="454"/>
        <v>0</v>
      </c>
      <c r="S1798" s="119">
        <f t="shared" si="455"/>
        <v>31435.989999999987</v>
      </c>
      <c r="T1798" s="119">
        <f t="shared" si="456"/>
        <v>6041.0100000000011</v>
      </c>
      <c r="U1798" s="154">
        <f t="shared" si="457"/>
        <v>37476.999999999985</v>
      </c>
      <c r="V1798" s="71"/>
    </row>
    <row r="1799" spans="1:22" s="88" customFormat="1" ht="12.75" customHeight="1" x14ac:dyDescent="0.25">
      <c r="A1799" s="94">
        <v>2</v>
      </c>
      <c r="B1799" s="286"/>
      <c r="C1799" s="286"/>
      <c r="D1799" s="286"/>
      <c r="E1799" s="284"/>
      <c r="F1799" s="148" t="s">
        <v>1912</v>
      </c>
      <c r="G1799" s="99">
        <v>18969.539999999997</v>
      </c>
      <c r="H1799" s="99">
        <v>-4757.5399999999991</v>
      </c>
      <c r="I1799" s="99">
        <f t="shared" si="460"/>
        <v>14211.999999999998</v>
      </c>
      <c r="J1799" s="169"/>
      <c r="K1799" s="169"/>
      <c r="L1799" s="153">
        <f t="shared" si="450"/>
        <v>0</v>
      </c>
      <c r="M1799" s="153">
        <f t="shared" si="451"/>
        <v>18969.539999999997</v>
      </c>
      <c r="N1799" s="153">
        <f t="shared" si="452"/>
        <v>-4757.5399999999991</v>
      </c>
      <c r="O1799" s="153">
        <f t="shared" si="453"/>
        <v>14211.999999999998</v>
      </c>
      <c r="P1799" s="99"/>
      <c r="Q1799" s="99"/>
      <c r="R1799" s="153">
        <f t="shared" si="454"/>
        <v>0</v>
      </c>
      <c r="S1799" s="119">
        <f t="shared" si="455"/>
        <v>18969.539999999997</v>
      </c>
      <c r="T1799" s="119">
        <f t="shared" si="456"/>
        <v>-4757.5399999999991</v>
      </c>
      <c r="U1799" s="154">
        <f t="shared" si="457"/>
        <v>14211.999999999998</v>
      </c>
      <c r="V1799" s="71"/>
    </row>
    <row r="1800" spans="1:22" s="88" customFormat="1" ht="12.75" customHeight="1" x14ac:dyDescent="0.25">
      <c r="A1800" s="94">
        <v>3</v>
      </c>
      <c r="B1800" s="286"/>
      <c r="C1800" s="286"/>
      <c r="D1800" s="286"/>
      <c r="E1800" s="284"/>
      <c r="F1800" s="148" t="s">
        <v>1913</v>
      </c>
      <c r="G1800" s="99">
        <v>17582.360000000011</v>
      </c>
      <c r="H1800" s="99">
        <v>4865.6399999999985</v>
      </c>
      <c r="I1800" s="99">
        <f t="shared" si="460"/>
        <v>22448.000000000011</v>
      </c>
      <c r="J1800" s="169"/>
      <c r="K1800" s="169"/>
      <c r="L1800" s="153">
        <f t="shared" si="450"/>
        <v>0</v>
      </c>
      <c r="M1800" s="153">
        <f t="shared" si="451"/>
        <v>17582.360000000011</v>
      </c>
      <c r="N1800" s="153">
        <f t="shared" si="452"/>
        <v>4865.6399999999985</v>
      </c>
      <c r="O1800" s="153">
        <f t="shared" si="453"/>
        <v>22448.000000000011</v>
      </c>
      <c r="P1800" s="99"/>
      <c r="Q1800" s="99"/>
      <c r="R1800" s="153">
        <f t="shared" si="454"/>
        <v>0</v>
      </c>
      <c r="S1800" s="119">
        <f t="shared" si="455"/>
        <v>17582.360000000011</v>
      </c>
      <c r="T1800" s="119">
        <f t="shared" si="456"/>
        <v>4865.6399999999985</v>
      </c>
      <c r="U1800" s="154">
        <f t="shared" si="457"/>
        <v>22448.000000000011</v>
      </c>
      <c r="V1800" s="71"/>
    </row>
    <row r="1801" spans="1:22" s="88" customFormat="1" ht="12.75" customHeight="1" x14ac:dyDescent="0.25">
      <c r="A1801" s="94">
        <v>4</v>
      </c>
      <c r="B1801" s="286"/>
      <c r="C1801" s="286"/>
      <c r="D1801" s="286"/>
      <c r="E1801" s="284"/>
      <c r="F1801" s="148" t="s">
        <v>1914</v>
      </c>
      <c r="G1801" s="99">
        <v>20857.840000000015</v>
      </c>
      <c r="H1801" s="99">
        <v>6606.16</v>
      </c>
      <c r="I1801" s="99">
        <f t="shared" si="460"/>
        <v>27464.000000000015</v>
      </c>
      <c r="J1801" s="169"/>
      <c r="K1801" s="169"/>
      <c r="L1801" s="153">
        <f t="shared" si="450"/>
        <v>0</v>
      </c>
      <c r="M1801" s="153">
        <f t="shared" si="451"/>
        <v>20857.840000000015</v>
      </c>
      <c r="N1801" s="153">
        <f t="shared" si="452"/>
        <v>6606.16</v>
      </c>
      <c r="O1801" s="153">
        <f t="shared" si="453"/>
        <v>27464.000000000015</v>
      </c>
      <c r="P1801" s="99"/>
      <c r="Q1801" s="99"/>
      <c r="R1801" s="153">
        <f t="shared" si="454"/>
        <v>0</v>
      </c>
      <c r="S1801" s="119">
        <f t="shared" si="455"/>
        <v>20857.840000000015</v>
      </c>
      <c r="T1801" s="119">
        <f t="shared" si="456"/>
        <v>6606.16</v>
      </c>
      <c r="U1801" s="154">
        <f t="shared" si="457"/>
        <v>27464.000000000015</v>
      </c>
      <c r="V1801" s="71"/>
    </row>
    <row r="1802" spans="1:22" s="88" customFormat="1" ht="12.75" customHeight="1" x14ac:dyDescent="0.25">
      <c r="A1802" s="94">
        <v>5</v>
      </c>
      <c r="B1802" s="286"/>
      <c r="C1802" s="286"/>
      <c r="D1802" s="286"/>
      <c r="E1802" s="284"/>
      <c r="F1802" s="148" t="s">
        <v>1915</v>
      </c>
      <c r="G1802" s="99">
        <v>9728.1000000000058</v>
      </c>
      <c r="H1802" s="99">
        <v>4391.9000000000005</v>
      </c>
      <c r="I1802" s="99">
        <f t="shared" si="460"/>
        <v>14120.000000000007</v>
      </c>
      <c r="J1802" s="169"/>
      <c r="K1802" s="169"/>
      <c r="L1802" s="153">
        <f t="shared" si="450"/>
        <v>0</v>
      </c>
      <c r="M1802" s="153">
        <f t="shared" si="451"/>
        <v>9728.1000000000058</v>
      </c>
      <c r="N1802" s="153">
        <f t="shared" si="452"/>
        <v>4391.9000000000005</v>
      </c>
      <c r="O1802" s="153">
        <f t="shared" si="453"/>
        <v>14120.000000000007</v>
      </c>
      <c r="P1802" s="99"/>
      <c r="Q1802" s="99"/>
      <c r="R1802" s="153">
        <f t="shared" si="454"/>
        <v>0</v>
      </c>
      <c r="S1802" s="119">
        <f t="shared" si="455"/>
        <v>9728.1000000000058</v>
      </c>
      <c r="T1802" s="119">
        <f t="shared" si="456"/>
        <v>4391.9000000000005</v>
      </c>
      <c r="U1802" s="154">
        <f t="shared" si="457"/>
        <v>14120.000000000007</v>
      </c>
      <c r="V1802" s="71"/>
    </row>
    <row r="1803" spans="1:22" s="88" customFormat="1" ht="12.75" customHeight="1" x14ac:dyDescent="0.25">
      <c r="A1803" s="94">
        <v>6</v>
      </c>
      <c r="B1803" s="286"/>
      <c r="C1803" s="286"/>
      <c r="D1803" s="286"/>
      <c r="E1803" s="284"/>
      <c r="F1803" s="148" t="s">
        <v>1916</v>
      </c>
      <c r="G1803" s="99">
        <v>6058.0500000000047</v>
      </c>
      <c r="H1803" s="99">
        <v>3660.9500000000007</v>
      </c>
      <c r="I1803" s="99">
        <f t="shared" si="460"/>
        <v>9719.0000000000055</v>
      </c>
      <c r="J1803" s="169"/>
      <c r="K1803" s="169"/>
      <c r="L1803" s="153">
        <f t="shared" si="450"/>
        <v>0</v>
      </c>
      <c r="M1803" s="153">
        <f t="shared" si="451"/>
        <v>6058.0500000000047</v>
      </c>
      <c r="N1803" s="153">
        <f t="shared" si="452"/>
        <v>3660.9500000000007</v>
      </c>
      <c r="O1803" s="153">
        <f t="shared" si="453"/>
        <v>9719.0000000000055</v>
      </c>
      <c r="P1803" s="99"/>
      <c r="Q1803" s="99"/>
      <c r="R1803" s="153">
        <f t="shared" si="454"/>
        <v>0</v>
      </c>
      <c r="S1803" s="119">
        <f t="shared" si="455"/>
        <v>6058.0500000000047</v>
      </c>
      <c r="T1803" s="119">
        <f t="shared" si="456"/>
        <v>3660.9500000000007</v>
      </c>
      <c r="U1803" s="154">
        <f t="shared" si="457"/>
        <v>9719.0000000000055</v>
      </c>
      <c r="V1803" s="71"/>
    </row>
    <row r="1804" spans="1:22" s="88" customFormat="1" ht="12.75" customHeight="1" x14ac:dyDescent="0.25">
      <c r="A1804" s="94">
        <v>7</v>
      </c>
      <c r="B1804" s="286"/>
      <c r="C1804" s="286"/>
      <c r="D1804" s="286"/>
      <c r="E1804" s="284"/>
      <c r="F1804" s="148" t="s">
        <v>1917</v>
      </c>
      <c r="G1804" s="99">
        <v>6553.8699999999908</v>
      </c>
      <c r="H1804" s="99">
        <v>-3011.87</v>
      </c>
      <c r="I1804" s="99">
        <f t="shared" si="460"/>
        <v>3541.9999999999909</v>
      </c>
      <c r="J1804" s="169"/>
      <c r="K1804" s="169"/>
      <c r="L1804" s="153">
        <f t="shared" si="450"/>
        <v>0</v>
      </c>
      <c r="M1804" s="153">
        <f t="shared" si="451"/>
        <v>6553.8699999999908</v>
      </c>
      <c r="N1804" s="153">
        <f t="shared" si="452"/>
        <v>-3011.87</v>
      </c>
      <c r="O1804" s="153">
        <f t="shared" si="453"/>
        <v>3541.9999999999909</v>
      </c>
      <c r="P1804" s="99"/>
      <c r="Q1804" s="99"/>
      <c r="R1804" s="153">
        <f t="shared" si="454"/>
        <v>0</v>
      </c>
      <c r="S1804" s="119">
        <f t="shared" si="455"/>
        <v>6553.8699999999908</v>
      </c>
      <c r="T1804" s="119">
        <f t="shared" si="456"/>
        <v>-3011.87</v>
      </c>
      <c r="U1804" s="154">
        <f t="shared" si="457"/>
        <v>3541.9999999999909</v>
      </c>
      <c r="V1804" s="71"/>
    </row>
    <row r="1805" spans="1:22" s="88" customFormat="1" ht="12.75" customHeight="1" x14ac:dyDescent="0.25">
      <c r="A1805" s="94">
        <v>8</v>
      </c>
      <c r="B1805" s="286"/>
      <c r="C1805" s="286"/>
      <c r="D1805" s="286"/>
      <c r="E1805" s="284"/>
      <c r="F1805" s="148" t="s">
        <v>1918</v>
      </c>
      <c r="G1805" s="99">
        <v>13529.760000000002</v>
      </c>
      <c r="H1805" s="99">
        <v>2418.2400000000007</v>
      </c>
      <c r="I1805" s="99">
        <f t="shared" si="460"/>
        <v>15948.000000000004</v>
      </c>
      <c r="J1805" s="169"/>
      <c r="K1805" s="169"/>
      <c r="L1805" s="153">
        <f t="shared" si="450"/>
        <v>0</v>
      </c>
      <c r="M1805" s="153">
        <f t="shared" si="451"/>
        <v>13529.760000000002</v>
      </c>
      <c r="N1805" s="153">
        <f t="shared" si="452"/>
        <v>2418.2400000000007</v>
      </c>
      <c r="O1805" s="153">
        <f t="shared" si="453"/>
        <v>15948.000000000004</v>
      </c>
      <c r="P1805" s="99"/>
      <c r="Q1805" s="99"/>
      <c r="R1805" s="153">
        <f t="shared" si="454"/>
        <v>0</v>
      </c>
      <c r="S1805" s="119">
        <f t="shared" si="455"/>
        <v>13529.760000000002</v>
      </c>
      <c r="T1805" s="119">
        <f t="shared" si="456"/>
        <v>2418.2400000000007</v>
      </c>
      <c r="U1805" s="154">
        <f t="shared" si="457"/>
        <v>15948.000000000004</v>
      </c>
      <c r="V1805" s="71"/>
    </row>
    <row r="1806" spans="1:22" s="88" customFormat="1" ht="12.75" customHeight="1" x14ac:dyDescent="0.25">
      <c r="A1806" s="94">
        <v>9</v>
      </c>
      <c r="B1806" s="286"/>
      <c r="C1806" s="286"/>
      <c r="D1806" s="286"/>
      <c r="E1806" s="284"/>
      <c r="F1806" s="148" t="s">
        <v>1919</v>
      </c>
      <c r="G1806" s="99">
        <v>13915.55</v>
      </c>
      <c r="H1806" s="99">
        <v>4001.4499999999994</v>
      </c>
      <c r="I1806" s="99">
        <f t="shared" si="460"/>
        <v>17917</v>
      </c>
      <c r="J1806" s="169"/>
      <c r="K1806" s="169"/>
      <c r="L1806" s="153">
        <f t="shared" si="450"/>
        <v>0</v>
      </c>
      <c r="M1806" s="153">
        <f t="shared" si="451"/>
        <v>13915.55</v>
      </c>
      <c r="N1806" s="153">
        <f t="shared" si="452"/>
        <v>4001.4499999999994</v>
      </c>
      <c r="O1806" s="153">
        <f t="shared" si="453"/>
        <v>17917</v>
      </c>
      <c r="P1806" s="99"/>
      <c r="Q1806" s="99"/>
      <c r="R1806" s="153">
        <f t="shared" si="454"/>
        <v>0</v>
      </c>
      <c r="S1806" s="119">
        <f t="shared" si="455"/>
        <v>13915.55</v>
      </c>
      <c r="T1806" s="119">
        <f t="shared" si="456"/>
        <v>4001.4499999999994</v>
      </c>
      <c r="U1806" s="154">
        <f t="shared" si="457"/>
        <v>17917</v>
      </c>
      <c r="V1806" s="71"/>
    </row>
    <row r="1807" spans="1:22" s="88" customFormat="1" ht="15.75" x14ac:dyDescent="0.25">
      <c r="A1807" s="94">
        <v>10</v>
      </c>
      <c r="B1807" s="286"/>
      <c r="C1807" s="286"/>
      <c r="D1807" s="286"/>
      <c r="E1807" s="284"/>
      <c r="F1807" s="148" t="s">
        <v>1920</v>
      </c>
      <c r="G1807" s="99">
        <v>22701.390000000021</v>
      </c>
      <c r="H1807" s="99">
        <v>-382.39000000000124</v>
      </c>
      <c r="I1807" s="99">
        <f t="shared" si="460"/>
        <v>22319.000000000022</v>
      </c>
      <c r="J1807" s="169"/>
      <c r="K1807" s="169"/>
      <c r="L1807" s="153">
        <f t="shared" si="450"/>
        <v>0</v>
      </c>
      <c r="M1807" s="153">
        <f t="shared" si="451"/>
        <v>22701.390000000021</v>
      </c>
      <c r="N1807" s="153">
        <f t="shared" si="452"/>
        <v>-382.39000000000124</v>
      </c>
      <c r="O1807" s="153">
        <f t="shared" si="453"/>
        <v>22319.000000000022</v>
      </c>
      <c r="P1807" s="99"/>
      <c r="Q1807" s="99"/>
      <c r="R1807" s="153">
        <f t="shared" si="454"/>
        <v>0</v>
      </c>
      <c r="S1807" s="119">
        <f t="shared" si="455"/>
        <v>22701.390000000021</v>
      </c>
      <c r="T1807" s="119">
        <f t="shared" si="456"/>
        <v>-382.39000000000124</v>
      </c>
      <c r="U1807" s="154">
        <f t="shared" si="457"/>
        <v>22319.000000000022</v>
      </c>
      <c r="V1807" s="71"/>
    </row>
    <row r="1808" spans="1:22" s="88" customFormat="1" ht="15.75" x14ac:dyDescent="0.25">
      <c r="A1808" s="94">
        <v>11</v>
      </c>
      <c r="B1808" s="286"/>
      <c r="C1808" s="286"/>
      <c r="D1808" s="286"/>
      <c r="E1808" s="284"/>
      <c r="F1808" s="148" t="s">
        <v>1921</v>
      </c>
      <c r="G1808" s="99">
        <v>13215.190000000004</v>
      </c>
      <c r="H1808" s="99">
        <v>2931.81</v>
      </c>
      <c r="I1808" s="99">
        <f t="shared" si="460"/>
        <v>16147.000000000004</v>
      </c>
      <c r="J1808" s="169"/>
      <c r="K1808" s="169"/>
      <c r="L1808" s="153">
        <f t="shared" si="450"/>
        <v>0</v>
      </c>
      <c r="M1808" s="153">
        <f t="shared" si="451"/>
        <v>13215.190000000004</v>
      </c>
      <c r="N1808" s="153">
        <f t="shared" si="452"/>
        <v>2931.81</v>
      </c>
      <c r="O1808" s="153">
        <f t="shared" si="453"/>
        <v>16147.000000000004</v>
      </c>
      <c r="P1808" s="99"/>
      <c r="Q1808" s="99"/>
      <c r="R1808" s="153">
        <f t="shared" si="454"/>
        <v>0</v>
      </c>
      <c r="S1808" s="119">
        <f t="shared" si="455"/>
        <v>13215.190000000004</v>
      </c>
      <c r="T1808" s="119">
        <f t="shared" si="456"/>
        <v>2931.81</v>
      </c>
      <c r="U1808" s="154">
        <f t="shared" si="457"/>
        <v>16147.000000000004</v>
      </c>
      <c r="V1808" s="71"/>
    </row>
    <row r="1809" spans="1:22" s="88" customFormat="1" ht="15.75" x14ac:dyDescent="0.25">
      <c r="A1809" s="94">
        <v>12</v>
      </c>
      <c r="B1809" s="286"/>
      <c r="C1809" s="286"/>
      <c r="D1809" s="286"/>
      <c r="E1809" s="284"/>
      <c r="F1809" s="148" t="s">
        <v>1922</v>
      </c>
      <c r="G1809" s="99">
        <v>22520.959999999999</v>
      </c>
      <c r="H1809" s="99">
        <v>6636.04</v>
      </c>
      <c r="I1809" s="99">
        <f t="shared" si="460"/>
        <v>29157</v>
      </c>
      <c r="J1809" s="169"/>
      <c r="K1809" s="169"/>
      <c r="L1809" s="153">
        <f t="shared" si="450"/>
        <v>0</v>
      </c>
      <c r="M1809" s="153">
        <f t="shared" si="451"/>
        <v>22520.959999999999</v>
      </c>
      <c r="N1809" s="153">
        <f t="shared" si="452"/>
        <v>6636.04</v>
      </c>
      <c r="O1809" s="153">
        <f t="shared" si="453"/>
        <v>29157</v>
      </c>
      <c r="P1809" s="99"/>
      <c r="Q1809" s="99"/>
      <c r="R1809" s="153">
        <f t="shared" si="454"/>
        <v>0</v>
      </c>
      <c r="S1809" s="119">
        <f t="shared" si="455"/>
        <v>22520.959999999999</v>
      </c>
      <c r="T1809" s="119">
        <f t="shared" si="456"/>
        <v>6636.04</v>
      </c>
      <c r="U1809" s="154">
        <f t="shared" si="457"/>
        <v>29157</v>
      </c>
      <c r="V1809" s="71"/>
    </row>
    <row r="1810" spans="1:22" s="88" customFormat="1" ht="15.75" x14ac:dyDescent="0.25">
      <c r="A1810" s="94">
        <v>13</v>
      </c>
      <c r="B1810" s="286"/>
      <c r="C1810" s="286"/>
      <c r="D1810" s="286"/>
      <c r="E1810" s="284"/>
      <c r="F1810" s="148" t="s">
        <v>1923</v>
      </c>
      <c r="G1810" s="99">
        <v>-28.900000000000091</v>
      </c>
      <c r="H1810" s="99">
        <v>10.9</v>
      </c>
      <c r="I1810" s="99">
        <f t="shared" si="460"/>
        <v>-18.000000000000092</v>
      </c>
      <c r="J1810" s="169"/>
      <c r="K1810" s="169"/>
      <c r="L1810" s="153">
        <f t="shared" si="450"/>
        <v>0</v>
      </c>
      <c r="M1810" s="153">
        <f t="shared" si="451"/>
        <v>-28.900000000000091</v>
      </c>
      <c r="N1810" s="153">
        <f t="shared" si="452"/>
        <v>10.9</v>
      </c>
      <c r="O1810" s="153">
        <f t="shared" si="453"/>
        <v>-18.000000000000092</v>
      </c>
      <c r="P1810" s="99"/>
      <c r="Q1810" s="99"/>
      <c r="R1810" s="153">
        <f t="shared" si="454"/>
        <v>0</v>
      </c>
      <c r="S1810" s="119">
        <f t="shared" si="455"/>
        <v>-28.900000000000091</v>
      </c>
      <c r="T1810" s="119">
        <f t="shared" si="456"/>
        <v>10.9</v>
      </c>
      <c r="U1810" s="154">
        <f t="shared" si="457"/>
        <v>-18.000000000000092</v>
      </c>
      <c r="V1810" s="71"/>
    </row>
    <row r="1811" spans="1:22" s="88" customFormat="1" ht="15.75" x14ac:dyDescent="0.25">
      <c r="A1811" s="94">
        <v>14</v>
      </c>
      <c r="B1811" s="286"/>
      <c r="C1811" s="286"/>
      <c r="D1811" s="286"/>
      <c r="E1811" s="285"/>
      <c r="F1811" s="148" t="s">
        <v>1924</v>
      </c>
      <c r="G1811" s="99">
        <v>15885.58</v>
      </c>
      <c r="H1811" s="99">
        <v>3523.42</v>
      </c>
      <c r="I1811" s="99">
        <f t="shared" si="460"/>
        <v>19409</v>
      </c>
      <c r="J1811" s="169"/>
      <c r="K1811" s="169"/>
      <c r="L1811" s="153">
        <f t="shared" si="450"/>
        <v>0</v>
      </c>
      <c r="M1811" s="153">
        <f t="shared" si="451"/>
        <v>15885.58</v>
      </c>
      <c r="N1811" s="153">
        <f t="shared" si="452"/>
        <v>3523.42</v>
      </c>
      <c r="O1811" s="153">
        <f t="shared" si="453"/>
        <v>19409</v>
      </c>
      <c r="P1811" s="99"/>
      <c r="Q1811" s="99"/>
      <c r="R1811" s="153">
        <f t="shared" si="454"/>
        <v>0</v>
      </c>
      <c r="S1811" s="119">
        <f t="shared" si="455"/>
        <v>15885.58</v>
      </c>
      <c r="T1811" s="119">
        <f t="shared" si="456"/>
        <v>3523.42</v>
      </c>
      <c r="U1811" s="154">
        <f t="shared" si="457"/>
        <v>19409</v>
      </c>
      <c r="V1811" s="71"/>
    </row>
    <row r="1812" spans="1:22" s="88" customFormat="1" ht="15.75" x14ac:dyDescent="0.25">
      <c r="A1812" s="290" t="s">
        <v>17</v>
      </c>
      <c r="B1812" s="291"/>
      <c r="C1812" s="291"/>
      <c r="D1812" s="291"/>
      <c r="E1812" s="291"/>
      <c r="F1812" s="149">
        <f>A1811</f>
        <v>14</v>
      </c>
      <c r="G1812" s="97">
        <f>SUM(G1798:G1811)</f>
        <v>212925.28</v>
      </c>
      <c r="H1812" s="97">
        <f t="shared" ref="H1812:U1812" si="462">SUM(H1798:H1811)</f>
        <v>36935.72</v>
      </c>
      <c r="I1812" s="97">
        <f t="shared" si="462"/>
        <v>249861.00000000006</v>
      </c>
      <c r="J1812" s="97">
        <f t="shared" si="462"/>
        <v>0</v>
      </c>
      <c r="K1812" s="97">
        <f t="shared" si="462"/>
        <v>0</v>
      </c>
      <c r="L1812" s="97">
        <f t="shared" si="462"/>
        <v>0</v>
      </c>
      <c r="M1812" s="97">
        <f t="shared" si="462"/>
        <v>212925.28</v>
      </c>
      <c r="N1812" s="97">
        <f t="shared" si="462"/>
        <v>36935.72</v>
      </c>
      <c r="O1812" s="97">
        <f t="shared" si="462"/>
        <v>249861.00000000006</v>
      </c>
      <c r="P1812" s="97">
        <f t="shared" si="462"/>
        <v>0</v>
      </c>
      <c r="Q1812" s="97">
        <f t="shared" si="462"/>
        <v>0</v>
      </c>
      <c r="R1812" s="97">
        <f t="shared" si="462"/>
        <v>0</v>
      </c>
      <c r="S1812" s="97">
        <f t="shared" si="462"/>
        <v>212925.28</v>
      </c>
      <c r="T1812" s="97">
        <f t="shared" si="462"/>
        <v>36935.72</v>
      </c>
      <c r="U1812" s="97">
        <f t="shared" si="462"/>
        <v>249861.00000000006</v>
      </c>
      <c r="V1812" s="97"/>
    </row>
    <row r="1813" spans="1:22" s="88" customFormat="1" ht="15.75" x14ac:dyDescent="0.25">
      <c r="A1813" s="71">
        <v>1</v>
      </c>
      <c r="B1813" s="286" t="s">
        <v>1843</v>
      </c>
      <c r="C1813" s="286" t="s">
        <v>1844</v>
      </c>
      <c r="D1813" s="286" t="s">
        <v>1844</v>
      </c>
      <c r="E1813" s="286" t="s">
        <v>1925</v>
      </c>
      <c r="F1813" s="148" t="s">
        <v>1926</v>
      </c>
      <c r="G1813" s="99">
        <v>15613.190000000004</v>
      </c>
      <c r="H1813" s="99">
        <v>3691.81</v>
      </c>
      <c r="I1813" s="99">
        <f t="shared" si="460"/>
        <v>19305.000000000004</v>
      </c>
      <c r="J1813" s="169"/>
      <c r="K1813" s="169"/>
      <c r="L1813" s="153">
        <f t="shared" si="450"/>
        <v>0</v>
      </c>
      <c r="M1813" s="153">
        <f t="shared" si="451"/>
        <v>15613.190000000004</v>
      </c>
      <c r="N1813" s="153">
        <f t="shared" si="452"/>
        <v>3691.81</v>
      </c>
      <c r="O1813" s="153">
        <f t="shared" si="453"/>
        <v>19305.000000000004</v>
      </c>
      <c r="P1813" s="99"/>
      <c r="Q1813" s="99"/>
      <c r="R1813" s="153">
        <f t="shared" si="454"/>
        <v>0</v>
      </c>
      <c r="S1813" s="119">
        <f t="shared" si="455"/>
        <v>15613.190000000004</v>
      </c>
      <c r="T1813" s="119">
        <f t="shared" si="456"/>
        <v>3691.81</v>
      </c>
      <c r="U1813" s="154">
        <f t="shared" si="457"/>
        <v>19305.000000000004</v>
      </c>
      <c r="V1813" s="71"/>
    </row>
    <row r="1814" spans="1:22" s="88" customFormat="1" ht="15.75" x14ac:dyDescent="0.25">
      <c r="A1814" s="71">
        <v>2</v>
      </c>
      <c r="B1814" s="286"/>
      <c r="C1814" s="286"/>
      <c r="D1814" s="286"/>
      <c r="E1814" s="286"/>
      <c r="F1814" s="148" t="s">
        <v>1927</v>
      </c>
      <c r="G1814" s="99">
        <v>16232.74</v>
      </c>
      <c r="H1814" s="99">
        <v>3399.2599999999998</v>
      </c>
      <c r="I1814" s="99">
        <f t="shared" si="460"/>
        <v>19632</v>
      </c>
      <c r="J1814" s="169"/>
      <c r="K1814" s="169"/>
      <c r="L1814" s="153">
        <f t="shared" si="450"/>
        <v>0</v>
      </c>
      <c r="M1814" s="153">
        <f t="shared" si="451"/>
        <v>16232.74</v>
      </c>
      <c r="N1814" s="153">
        <f t="shared" si="452"/>
        <v>3399.2599999999998</v>
      </c>
      <c r="O1814" s="153">
        <f t="shared" si="453"/>
        <v>19632</v>
      </c>
      <c r="P1814" s="99"/>
      <c r="Q1814" s="99"/>
      <c r="R1814" s="153">
        <f t="shared" si="454"/>
        <v>0</v>
      </c>
      <c r="S1814" s="119">
        <f t="shared" si="455"/>
        <v>16232.74</v>
      </c>
      <c r="T1814" s="119">
        <f t="shared" si="456"/>
        <v>3399.2599999999998</v>
      </c>
      <c r="U1814" s="154">
        <f t="shared" si="457"/>
        <v>19632</v>
      </c>
      <c r="V1814" s="71"/>
    </row>
    <row r="1815" spans="1:22" s="88" customFormat="1" ht="12.75" customHeight="1" x14ac:dyDescent="0.25">
      <c r="A1815" s="71">
        <v>3</v>
      </c>
      <c r="B1815" s="286"/>
      <c r="C1815" s="286"/>
      <c r="D1815" s="286"/>
      <c r="E1815" s="286"/>
      <c r="F1815" s="148" t="s">
        <v>1928</v>
      </c>
      <c r="G1815" s="99">
        <v>15829.529999999997</v>
      </c>
      <c r="H1815" s="99">
        <v>2596.4700000000003</v>
      </c>
      <c r="I1815" s="99">
        <f t="shared" si="460"/>
        <v>18425.999999999996</v>
      </c>
      <c r="J1815" s="169"/>
      <c r="K1815" s="169"/>
      <c r="L1815" s="153">
        <f t="shared" si="450"/>
        <v>0</v>
      </c>
      <c r="M1815" s="153">
        <f t="shared" si="451"/>
        <v>15829.529999999997</v>
      </c>
      <c r="N1815" s="153">
        <f t="shared" si="452"/>
        <v>2596.4700000000003</v>
      </c>
      <c r="O1815" s="153">
        <f t="shared" si="453"/>
        <v>18425.999999999996</v>
      </c>
      <c r="P1815" s="99"/>
      <c r="Q1815" s="99"/>
      <c r="R1815" s="153">
        <f t="shared" si="454"/>
        <v>0</v>
      </c>
      <c r="S1815" s="119">
        <f t="shared" si="455"/>
        <v>15829.529999999997</v>
      </c>
      <c r="T1815" s="119">
        <f t="shared" si="456"/>
        <v>2596.4700000000003</v>
      </c>
      <c r="U1815" s="154">
        <f t="shared" si="457"/>
        <v>18425.999999999996</v>
      </c>
      <c r="V1815" s="71"/>
    </row>
    <row r="1816" spans="1:22" s="88" customFormat="1" ht="12.75" customHeight="1" x14ac:dyDescent="0.25">
      <c r="A1816" s="71">
        <v>4</v>
      </c>
      <c r="B1816" s="286"/>
      <c r="C1816" s="286"/>
      <c r="D1816" s="286"/>
      <c r="E1816" s="286"/>
      <c r="F1816" s="148" t="s">
        <v>1929</v>
      </c>
      <c r="G1816" s="99">
        <v>15509.190000000002</v>
      </c>
      <c r="H1816" s="99">
        <v>4362.8099999999995</v>
      </c>
      <c r="I1816" s="99">
        <f t="shared" si="460"/>
        <v>19872</v>
      </c>
      <c r="J1816" s="169"/>
      <c r="K1816" s="169"/>
      <c r="L1816" s="153">
        <f t="shared" si="450"/>
        <v>0</v>
      </c>
      <c r="M1816" s="153">
        <f t="shared" si="451"/>
        <v>15509.190000000002</v>
      </c>
      <c r="N1816" s="153">
        <f t="shared" si="452"/>
        <v>4362.8099999999995</v>
      </c>
      <c r="O1816" s="153">
        <f t="shared" si="453"/>
        <v>19872</v>
      </c>
      <c r="P1816" s="99"/>
      <c r="Q1816" s="99"/>
      <c r="R1816" s="153">
        <f t="shared" si="454"/>
        <v>0</v>
      </c>
      <c r="S1816" s="119">
        <f t="shared" si="455"/>
        <v>15509.190000000002</v>
      </c>
      <c r="T1816" s="119">
        <f t="shared" si="456"/>
        <v>4362.8099999999995</v>
      </c>
      <c r="U1816" s="154">
        <f t="shared" si="457"/>
        <v>19872</v>
      </c>
      <c r="V1816" s="71"/>
    </row>
    <row r="1817" spans="1:22" s="88" customFormat="1" ht="12.75" customHeight="1" x14ac:dyDescent="0.25">
      <c r="A1817" s="71">
        <v>5</v>
      </c>
      <c r="B1817" s="286"/>
      <c r="C1817" s="286"/>
      <c r="D1817" s="286"/>
      <c r="E1817" s="286"/>
      <c r="F1817" s="148" t="s">
        <v>1930</v>
      </c>
      <c r="G1817" s="99">
        <v>12222.350000000002</v>
      </c>
      <c r="H1817" s="99">
        <v>4461.6499999999996</v>
      </c>
      <c r="I1817" s="99">
        <f t="shared" si="460"/>
        <v>16684</v>
      </c>
      <c r="J1817" s="169"/>
      <c r="K1817" s="169"/>
      <c r="L1817" s="153">
        <f t="shared" si="450"/>
        <v>0</v>
      </c>
      <c r="M1817" s="153">
        <f t="shared" si="451"/>
        <v>12222.350000000002</v>
      </c>
      <c r="N1817" s="153">
        <f t="shared" si="452"/>
        <v>4461.6499999999996</v>
      </c>
      <c r="O1817" s="153">
        <f t="shared" si="453"/>
        <v>16684</v>
      </c>
      <c r="P1817" s="99"/>
      <c r="Q1817" s="99"/>
      <c r="R1817" s="153">
        <f t="shared" si="454"/>
        <v>0</v>
      </c>
      <c r="S1817" s="119">
        <f t="shared" si="455"/>
        <v>12222.350000000002</v>
      </c>
      <c r="T1817" s="119">
        <f t="shared" si="456"/>
        <v>4461.6499999999996</v>
      </c>
      <c r="U1817" s="154">
        <f t="shared" si="457"/>
        <v>16684</v>
      </c>
      <c r="V1817" s="71"/>
    </row>
    <row r="1818" spans="1:22" s="88" customFormat="1" ht="12.75" customHeight="1" x14ac:dyDescent="0.25">
      <c r="A1818" s="71">
        <v>6</v>
      </c>
      <c r="B1818" s="286"/>
      <c r="C1818" s="286"/>
      <c r="D1818" s="286"/>
      <c r="E1818" s="286"/>
      <c r="F1818" s="148" t="s">
        <v>1931</v>
      </c>
      <c r="G1818" s="99">
        <v>12707.090000000007</v>
      </c>
      <c r="H1818" s="99">
        <v>3276.9100000000003</v>
      </c>
      <c r="I1818" s="99">
        <f t="shared" si="460"/>
        <v>15984.000000000007</v>
      </c>
      <c r="J1818" s="169"/>
      <c r="K1818" s="169"/>
      <c r="L1818" s="153">
        <f t="shared" si="450"/>
        <v>0</v>
      </c>
      <c r="M1818" s="153">
        <f t="shared" si="451"/>
        <v>12707.090000000007</v>
      </c>
      <c r="N1818" s="153">
        <f t="shared" si="452"/>
        <v>3276.9100000000003</v>
      </c>
      <c r="O1818" s="153">
        <f t="shared" si="453"/>
        <v>15984.000000000007</v>
      </c>
      <c r="P1818" s="99"/>
      <c r="Q1818" s="99"/>
      <c r="R1818" s="153">
        <f t="shared" si="454"/>
        <v>0</v>
      </c>
      <c r="S1818" s="119">
        <f t="shared" si="455"/>
        <v>12707.090000000007</v>
      </c>
      <c r="T1818" s="119">
        <f t="shared" si="456"/>
        <v>3276.9100000000003</v>
      </c>
      <c r="U1818" s="154">
        <f t="shared" si="457"/>
        <v>15984.000000000007</v>
      </c>
      <c r="V1818" s="71"/>
    </row>
    <row r="1819" spans="1:22" s="88" customFormat="1" ht="12.75" customHeight="1" x14ac:dyDescent="0.25">
      <c r="A1819" s="71">
        <v>7</v>
      </c>
      <c r="B1819" s="286"/>
      <c r="C1819" s="286"/>
      <c r="D1819" s="286"/>
      <c r="E1819" s="286"/>
      <c r="F1819" s="148" t="s">
        <v>1932</v>
      </c>
      <c r="G1819" s="99">
        <v>12181.11000000001</v>
      </c>
      <c r="H1819" s="99">
        <v>3127.89</v>
      </c>
      <c r="I1819" s="99">
        <f t="shared" si="460"/>
        <v>15309.000000000009</v>
      </c>
      <c r="J1819" s="169"/>
      <c r="K1819" s="169"/>
      <c r="L1819" s="153">
        <f t="shared" si="450"/>
        <v>0</v>
      </c>
      <c r="M1819" s="153">
        <f t="shared" si="451"/>
        <v>12181.11000000001</v>
      </c>
      <c r="N1819" s="153">
        <f t="shared" si="452"/>
        <v>3127.89</v>
      </c>
      <c r="O1819" s="153">
        <f t="shared" si="453"/>
        <v>15309.000000000009</v>
      </c>
      <c r="P1819" s="99"/>
      <c r="Q1819" s="99"/>
      <c r="R1819" s="153">
        <f t="shared" si="454"/>
        <v>0</v>
      </c>
      <c r="S1819" s="119">
        <f t="shared" si="455"/>
        <v>12181.11000000001</v>
      </c>
      <c r="T1819" s="119">
        <f t="shared" si="456"/>
        <v>3127.89</v>
      </c>
      <c r="U1819" s="154">
        <f t="shared" si="457"/>
        <v>15309.000000000009</v>
      </c>
      <c r="V1819" s="71"/>
    </row>
    <row r="1820" spans="1:22" s="88" customFormat="1" ht="12.75" customHeight="1" x14ac:dyDescent="0.25">
      <c r="A1820" s="71">
        <v>8</v>
      </c>
      <c r="B1820" s="286"/>
      <c r="C1820" s="286"/>
      <c r="D1820" s="286"/>
      <c r="E1820" s="286"/>
      <c r="F1820" s="148" t="s">
        <v>1933</v>
      </c>
      <c r="G1820" s="99">
        <v>3112.0900000000147</v>
      </c>
      <c r="H1820" s="99">
        <v>3750.9100000000003</v>
      </c>
      <c r="I1820" s="99">
        <f t="shared" si="460"/>
        <v>6863.0000000000146</v>
      </c>
      <c r="J1820" s="169"/>
      <c r="K1820" s="169"/>
      <c r="L1820" s="153">
        <f t="shared" si="450"/>
        <v>0</v>
      </c>
      <c r="M1820" s="153">
        <f t="shared" si="451"/>
        <v>3112.0900000000147</v>
      </c>
      <c r="N1820" s="153">
        <f t="shared" si="452"/>
        <v>3750.9100000000003</v>
      </c>
      <c r="O1820" s="153">
        <f t="shared" si="453"/>
        <v>6863.0000000000146</v>
      </c>
      <c r="P1820" s="99"/>
      <c r="Q1820" s="99"/>
      <c r="R1820" s="153">
        <f t="shared" si="454"/>
        <v>0</v>
      </c>
      <c r="S1820" s="119">
        <f t="shared" si="455"/>
        <v>3112.0900000000147</v>
      </c>
      <c r="T1820" s="119">
        <f t="shared" si="456"/>
        <v>3750.9100000000003</v>
      </c>
      <c r="U1820" s="154">
        <f t="shared" si="457"/>
        <v>6863.0000000000146</v>
      </c>
      <c r="V1820" s="71"/>
    </row>
    <row r="1821" spans="1:22" s="88" customFormat="1" ht="12.75" customHeight="1" x14ac:dyDescent="0.25">
      <c r="A1821" s="71">
        <v>9</v>
      </c>
      <c r="B1821" s="286"/>
      <c r="C1821" s="286"/>
      <c r="D1821" s="286"/>
      <c r="E1821" s="286"/>
      <c r="F1821" s="148" t="s">
        <v>1934</v>
      </c>
      <c r="G1821" s="99">
        <v>5809.5800000000017</v>
      </c>
      <c r="H1821" s="99">
        <v>2056.4200000000005</v>
      </c>
      <c r="I1821" s="99">
        <f t="shared" si="460"/>
        <v>7866.0000000000018</v>
      </c>
      <c r="J1821" s="169"/>
      <c r="K1821" s="169"/>
      <c r="L1821" s="153">
        <f t="shared" si="450"/>
        <v>0</v>
      </c>
      <c r="M1821" s="153">
        <f t="shared" si="451"/>
        <v>5809.5800000000017</v>
      </c>
      <c r="N1821" s="153">
        <f t="shared" si="452"/>
        <v>2056.4200000000005</v>
      </c>
      <c r="O1821" s="153">
        <f t="shared" si="453"/>
        <v>7866.0000000000018</v>
      </c>
      <c r="P1821" s="99"/>
      <c r="Q1821" s="99"/>
      <c r="R1821" s="153">
        <f t="shared" si="454"/>
        <v>0</v>
      </c>
      <c r="S1821" s="119">
        <f t="shared" si="455"/>
        <v>5809.5800000000017</v>
      </c>
      <c r="T1821" s="119">
        <f t="shared" si="456"/>
        <v>2056.4200000000005</v>
      </c>
      <c r="U1821" s="154">
        <f t="shared" si="457"/>
        <v>7866.0000000000018</v>
      </c>
      <c r="V1821" s="71"/>
    </row>
    <row r="1822" spans="1:22" s="88" customFormat="1" ht="12.75" customHeight="1" x14ac:dyDescent="0.25">
      <c r="A1822" s="71">
        <v>10</v>
      </c>
      <c r="B1822" s="286"/>
      <c r="C1822" s="286"/>
      <c r="D1822" s="286"/>
      <c r="E1822" s="286"/>
      <c r="F1822" s="148" t="s">
        <v>1935</v>
      </c>
      <c r="G1822" s="99">
        <v>10517.949999999999</v>
      </c>
      <c r="H1822" s="99">
        <v>2529.0499999999993</v>
      </c>
      <c r="I1822" s="99">
        <f t="shared" si="460"/>
        <v>13046.999999999998</v>
      </c>
      <c r="J1822" s="169"/>
      <c r="K1822" s="169"/>
      <c r="L1822" s="153">
        <f t="shared" si="450"/>
        <v>0</v>
      </c>
      <c r="M1822" s="153">
        <f t="shared" si="451"/>
        <v>10517.949999999999</v>
      </c>
      <c r="N1822" s="153">
        <f t="shared" si="452"/>
        <v>2529.0499999999993</v>
      </c>
      <c r="O1822" s="153">
        <f t="shared" si="453"/>
        <v>13046.999999999998</v>
      </c>
      <c r="P1822" s="99"/>
      <c r="Q1822" s="99"/>
      <c r="R1822" s="153">
        <f t="shared" si="454"/>
        <v>0</v>
      </c>
      <c r="S1822" s="119">
        <f t="shared" si="455"/>
        <v>10517.949999999999</v>
      </c>
      <c r="T1822" s="119">
        <f t="shared" si="456"/>
        <v>2529.0499999999993</v>
      </c>
      <c r="U1822" s="154">
        <f t="shared" si="457"/>
        <v>13046.999999999998</v>
      </c>
      <c r="V1822" s="71"/>
    </row>
    <row r="1823" spans="1:22" s="88" customFormat="1" ht="12.75" customHeight="1" x14ac:dyDescent="0.25">
      <c r="A1823" s="71">
        <v>11</v>
      </c>
      <c r="B1823" s="286"/>
      <c r="C1823" s="286"/>
      <c r="D1823" s="286"/>
      <c r="E1823" s="286"/>
      <c r="F1823" s="148" t="s">
        <v>1936</v>
      </c>
      <c r="G1823" s="99">
        <v>5350.0300000000034</v>
      </c>
      <c r="H1823" s="99">
        <v>1674.97</v>
      </c>
      <c r="I1823" s="99">
        <f t="shared" si="460"/>
        <v>7025.0000000000036</v>
      </c>
      <c r="J1823" s="169"/>
      <c r="K1823" s="169"/>
      <c r="L1823" s="153">
        <f t="shared" si="450"/>
        <v>0</v>
      </c>
      <c r="M1823" s="153">
        <f t="shared" si="451"/>
        <v>5350.0300000000034</v>
      </c>
      <c r="N1823" s="153">
        <f t="shared" si="452"/>
        <v>1674.97</v>
      </c>
      <c r="O1823" s="153">
        <f t="shared" si="453"/>
        <v>7025.0000000000036</v>
      </c>
      <c r="P1823" s="99"/>
      <c r="Q1823" s="99"/>
      <c r="R1823" s="153">
        <f t="shared" si="454"/>
        <v>0</v>
      </c>
      <c r="S1823" s="119">
        <f t="shared" si="455"/>
        <v>5350.0300000000034</v>
      </c>
      <c r="T1823" s="119">
        <f t="shared" si="456"/>
        <v>1674.97</v>
      </c>
      <c r="U1823" s="154">
        <f t="shared" si="457"/>
        <v>7025.0000000000036</v>
      </c>
      <c r="V1823" s="71"/>
    </row>
    <row r="1824" spans="1:22" s="88" customFormat="1" ht="12.75" customHeight="1" x14ac:dyDescent="0.25">
      <c r="A1824" s="71">
        <v>12</v>
      </c>
      <c r="B1824" s="286"/>
      <c r="C1824" s="286"/>
      <c r="D1824" s="286"/>
      <c r="E1824" s="286"/>
      <c r="F1824" s="148" t="s">
        <v>1937</v>
      </c>
      <c r="G1824" s="99">
        <v>21308.869999999995</v>
      </c>
      <c r="H1824" s="99">
        <v>5616.13</v>
      </c>
      <c r="I1824" s="99">
        <f t="shared" si="460"/>
        <v>26924.999999999996</v>
      </c>
      <c r="J1824" s="169"/>
      <c r="K1824" s="169"/>
      <c r="L1824" s="153">
        <f t="shared" si="450"/>
        <v>0</v>
      </c>
      <c r="M1824" s="153">
        <f t="shared" si="451"/>
        <v>21308.869999999995</v>
      </c>
      <c r="N1824" s="153">
        <f t="shared" si="452"/>
        <v>5616.13</v>
      </c>
      <c r="O1824" s="153">
        <f t="shared" si="453"/>
        <v>26924.999999999996</v>
      </c>
      <c r="P1824" s="99"/>
      <c r="Q1824" s="99"/>
      <c r="R1824" s="153">
        <f t="shared" si="454"/>
        <v>0</v>
      </c>
      <c r="S1824" s="119">
        <f t="shared" si="455"/>
        <v>21308.869999999995</v>
      </c>
      <c r="T1824" s="119">
        <f t="shared" si="456"/>
        <v>5616.13</v>
      </c>
      <c r="U1824" s="154">
        <f t="shared" si="457"/>
        <v>26924.999999999996</v>
      </c>
      <c r="V1824" s="71"/>
    </row>
    <row r="1825" spans="1:22" s="88" customFormat="1" ht="12.75" customHeight="1" x14ac:dyDescent="0.25">
      <c r="A1825" s="71">
        <v>13</v>
      </c>
      <c r="B1825" s="286"/>
      <c r="C1825" s="286"/>
      <c r="D1825" s="286"/>
      <c r="E1825" s="286"/>
      <c r="F1825" s="148" t="s">
        <v>1938</v>
      </c>
      <c r="G1825" s="99">
        <v>12091.260000000004</v>
      </c>
      <c r="H1825" s="99">
        <v>2416.7400000000002</v>
      </c>
      <c r="I1825" s="99">
        <f t="shared" si="460"/>
        <v>14508.000000000004</v>
      </c>
      <c r="J1825" s="169"/>
      <c r="K1825" s="169"/>
      <c r="L1825" s="153">
        <f t="shared" si="450"/>
        <v>0</v>
      </c>
      <c r="M1825" s="153">
        <f t="shared" si="451"/>
        <v>12091.260000000004</v>
      </c>
      <c r="N1825" s="153">
        <f t="shared" si="452"/>
        <v>2416.7400000000002</v>
      </c>
      <c r="O1825" s="153">
        <f t="shared" si="453"/>
        <v>14508.000000000004</v>
      </c>
      <c r="P1825" s="99"/>
      <c r="Q1825" s="99"/>
      <c r="R1825" s="153">
        <f t="shared" si="454"/>
        <v>0</v>
      </c>
      <c r="S1825" s="119">
        <f t="shared" si="455"/>
        <v>12091.260000000004</v>
      </c>
      <c r="T1825" s="119">
        <f t="shared" si="456"/>
        <v>2416.7400000000002</v>
      </c>
      <c r="U1825" s="154">
        <f t="shared" si="457"/>
        <v>14508.000000000004</v>
      </c>
      <c r="V1825" s="71"/>
    </row>
    <row r="1826" spans="1:22" s="88" customFormat="1" ht="12.75" customHeight="1" x14ac:dyDescent="0.25">
      <c r="A1826" s="71">
        <v>14</v>
      </c>
      <c r="B1826" s="286"/>
      <c r="C1826" s="286"/>
      <c r="D1826" s="286"/>
      <c r="E1826" s="286"/>
      <c r="F1826" s="148" t="s">
        <v>1939</v>
      </c>
      <c r="G1826" s="99">
        <v>7714.7300000000005</v>
      </c>
      <c r="H1826" s="99">
        <v>1390.2699999999998</v>
      </c>
      <c r="I1826" s="99">
        <f t="shared" si="460"/>
        <v>9105</v>
      </c>
      <c r="J1826" s="169"/>
      <c r="K1826" s="169"/>
      <c r="L1826" s="153">
        <f t="shared" si="450"/>
        <v>0</v>
      </c>
      <c r="M1826" s="153">
        <f t="shared" si="451"/>
        <v>7714.7300000000005</v>
      </c>
      <c r="N1826" s="153">
        <f t="shared" si="452"/>
        <v>1390.2699999999998</v>
      </c>
      <c r="O1826" s="153">
        <f t="shared" si="453"/>
        <v>9105</v>
      </c>
      <c r="P1826" s="99"/>
      <c r="Q1826" s="99"/>
      <c r="R1826" s="153">
        <f t="shared" si="454"/>
        <v>0</v>
      </c>
      <c r="S1826" s="119">
        <f t="shared" si="455"/>
        <v>7714.7300000000005</v>
      </c>
      <c r="T1826" s="119">
        <f t="shared" si="456"/>
        <v>1390.2699999999998</v>
      </c>
      <c r="U1826" s="154">
        <f t="shared" si="457"/>
        <v>9105</v>
      </c>
      <c r="V1826" s="71"/>
    </row>
    <row r="1827" spans="1:22" s="88" customFormat="1" ht="12.75" customHeight="1" x14ac:dyDescent="0.25">
      <c r="A1827" s="71">
        <v>15</v>
      </c>
      <c r="B1827" s="286"/>
      <c r="C1827" s="286"/>
      <c r="D1827" s="286"/>
      <c r="E1827" s="286"/>
      <c r="F1827" s="148" t="s">
        <v>1940</v>
      </c>
      <c r="G1827" s="99">
        <v>27534.579999999991</v>
      </c>
      <c r="H1827" s="99">
        <v>-148.58000000000084</v>
      </c>
      <c r="I1827" s="99">
        <f t="shared" si="460"/>
        <v>27385.999999999989</v>
      </c>
      <c r="J1827" s="169"/>
      <c r="K1827" s="169"/>
      <c r="L1827" s="153">
        <f t="shared" si="450"/>
        <v>0</v>
      </c>
      <c r="M1827" s="153">
        <f t="shared" si="451"/>
        <v>27534.579999999991</v>
      </c>
      <c r="N1827" s="153">
        <f t="shared" si="452"/>
        <v>-148.58000000000084</v>
      </c>
      <c r="O1827" s="153">
        <f t="shared" si="453"/>
        <v>27385.999999999989</v>
      </c>
      <c r="P1827" s="99"/>
      <c r="Q1827" s="99"/>
      <c r="R1827" s="153">
        <f t="shared" si="454"/>
        <v>0</v>
      </c>
      <c r="S1827" s="119">
        <f t="shared" si="455"/>
        <v>27534.579999999991</v>
      </c>
      <c r="T1827" s="119">
        <f t="shared" si="456"/>
        <v>-148.58000000000084</v>
      </c>
      <c r="U1827" s="154">
        <f t="shared" si="457"/>
        <v>27385.999999999989</v>
      </c>
      <c r="V1827" s="71"/>
    </row>
    <row r="1828" spans="1:22" s="88" customFormat="1" ht="12.75" customHeight="1" x14ac:dyDescent="0.25">
      <c r="A1828" s="71">
        <v>16</v>
      </c>
      <c r="B1828" s="286"/>
      <c r="C1828" s="286"/>
      <c r="D1828" s="286"/>
      <c r="E1828" s="286"/>
      <c r="F1828" s="148" t="s">
        <v>1941</v>
      </c>
      <c r="G1828" s="99">
        <v>4400.0099999999993</v>
      </c>
      <c r="H1828" s="99">
        <v>742.98999999999978</v>
      </c>
      <c r="I1828" s="99">
        <f t="shared" si="460"/>
        <v>5142.9999999999991</v>
      </c>
      <c r="J1828" s="169"/>
      <c r="K1828" s="169"/>
      <c r="L1828" s="153">
        <f t="shared" si="450"/>
        <v>0</v>
      </c>
      <c r="M1828" s="153">
        <f t="shared" si="451"/>
        <v>4400.0099999999993</v>
      </c>
      <c r="N1828" s="153">
        <f t="shared" si="452"/>
        <v>742.98999999999978</v>
      </c>
      <c r="O1828" s="153">
        <f t="shared" si="453"/>
        <v>5142.9999999999991</v>
      </c>
      <c r="P1828" s="99"/>
      <c r="Q1828" s="99"/>
      <c r="R1828" s="153">
        <f t="shared" si="454"/>
        <v>0</v>
      </c>
      <c r="S1828" s="119">
        <f t="shared" si="455"/>
        <v>4400.0099999999993</v>
      </c>
      <c r="T1828" s="119">
        <f t="shared" si="456"/>
        <v>742.98999999999978</v>
      </c>
      <c r="U1828" s="154">
        <f t="shared" si="457"/>
        <v>5142.9999999999991</v>
      </c>
      <c r="V1828" s="71"/>
    </row>
    <row r="1829" spans="1:22" s="88" customFormat="1" ht="12.75" customHeight="1" x14ac:dyDescent="0.25">
      <c r="A1829" s="71">
        <v>17</v>
      </c>
      <c r="B1829" s="286"/>
      <c r="C1829" s="286"/>
      <c r="D1829" s="286"/>
      <c r="E1829" s="286"/>
      <c r="F1829" s="148" t="s">
        <v>1942</v>
      </c>
      <c r="G1829" s="99">
        <v>4766.3700000000008</v>
      </c>
      <c r="H1829" s="99">
        <v>782.63000000000011</v>
      </c>
      <c r="I1829" s="99">
        <f t="shared" si="460"/>
        <v>5549.0000000000009</v>
      </c>
      <c r="J1829" s="169"/>
      <c r="K1829" s="169"/>
      <c r="L1829" s="153">
        <f t="shared" si="450"/>
        <v>0</v>
      </c>
      <c r="M1829" s="153">
        <f t="shared" si="451"/>
        <v>4766.3700000000008</v>
      </c>
      <c r="N1829" s="153">
        <f t="shared" si="452"/>
        <v>782.63000000000011</v>
      </c>
      <c r="O1829" s="153">
        <f t="shared" si="453"/>
        <v>5549.0000000000009</v>
      </c>
      <c r="P1829" s="99"/>
      <c r="Q1829" s="99"/>
      <c r="R1829" s="153">
        <f t="shared" si="454"/>
        <v>0</v>
      </c>
      <c r="S1829" s="119">
        <f t="shared" si="455"/>
        <v>4766.3700000000008</v>
      </c>
      <c r="T1829" s="119">
        <f t="shared" si="456"/>
        <v>782.63000000000011</v>
      </c>
      <c r="U1829" s="154">
        <f t="shared" si="457"/>
        <v>5549.0000000000009</v>
      </c>
      <c r="V1829" s="71"/>
    </row>
    <row r="1830" spans="1:22" s="88" customFormat="1" ht="12.75" customHeight="1" x14ac:dyDescent="0.25">
      <c r="A1830" s="71">
        <v>18</v>
      </c>
      <c r="B1830" s="286"/>
      <c r="C1830" s="286"/>
      <c r="D1830" s="286"/>
      <c r="E1830" s="286"/>
      <c r="F1830" s="148" t="s">
        <v>1943</v>
      </c>
      <c r="G1830" s="99">
        <v>19507.170000000009</v>
      </c>
      <c r="H1830" s="99">
        <v>4846.8300000000008</v>
      </c>
      <c r="I1830" s="99">
        <f t="shared" si="460"/>
        <v>24354.000000000011</v>
      </c>
      <c r="J1830" s="169"/>
      <c r="K1830" s="169"/>
      <c r="L1830" s="153">
        <f t="shared" si="450"/>
        <v>0</v>
      </c>
      <c r="M1830" s="153">
        <f t="shared" si="451"/>
        <v>19507.170000000009</v>
      </c>
      <c r="N1830" s="153">
        <f t="shared" si="452"/>
        <v>4846.8300000000008</v>
      </c>
      <c r="O1830" s="153">
        <f t="shared" si="453"/>
        <v>24354.000000000011</v>
      </c>
      <c r="P1830" s="99"/>
      <c r="Q1830" s="99"/>
      <c r="R1830" s="153">
        <f t="shared" si="454"/>
        <v>0</v>
      </c>
      <c r="S1830" s="119">
        <f t="shared" si="455"/>
        <v>19507.170000000009</v>
      </c>
      <c r="T1830" s="119">
        <f t="shared" si="456"/>
        <v>4846.8300000000008</v>
      </c>
      <c r="U1830" s="154">
        <f t="shared" si="457"/>
        <v>24354.000000000011</v>
      </c>
      <c r="V1830" s="71"/>
    </row>
    <row r="1831" spans="1:22" s="88" customFormat="1" ht="12.75" customHeight="1" x14ac:dyDescent="0.25">
      <c r="A1831" s="71">
        <v>19</v>
      </c>
      <c r="B1831" s="286"/>
      <c r="C1831" s="286"/>
      <c r="D1831" s="286"/>
      <c r="E1831" s="286"/>
      <c r="F1831" s="148" t="s">
        <v>1944</v>
      </c>
      <c r="G1831" s="99">
        <v>8975.36</v>
      </c>
      <c r="H1831" s="99">
        <v>3644.6399999999985</v>
      </c>
      <c r="I1831" s="99">
        <f t="shared" si="460"/>
        <v>12620</v>
      </c>
      <c r="J1831" s="169"/>
      <c r="K1831" s="169"/>
      <c r="L1831" s="153">
        <f t="shared" ref="L1831:L1894" si="463">J1831+K1831</f>
        <v>0</v>
      </c>
      <c r="M1831" s="153">
        <f t="shared" ref="M1831:M1894" si="464">G1831+J1831</f>
        <v>8975.36</v>
      </c>
      <c r="N1831" s="153">
        <f t="shared" ref="N1831:N1894" si="465">H1831+K1831</f>
        <v>3644.6399999999985</v>
      </c>
      <c r="O1831" s="153">
        <f t="shared" ref="O1831:O1894" si="466">I1831+L1831</f>
        <v>12620</v>
      </c>
      <c r="P1831" s="99"/>
      <c r="Q1831" s="99"/>
      <c r="R1831" s="153">
        <f t="shared" ref="R1831:R1894" si="467">P1831+Q1831</f>
        <v>0</v>
      </c>
      <c r="S1831" s="119">
        <f t="shared" ref="S1831:S1894" si="468">M1831-P1831</f>
        <v>8975.36</v>
      </c>
      <c r="T1831" s="119">
        <f t="shared" ref="T1831:T1894" si="469">N1831-Q1831</f>
        <v>3644.6399999999985</v>
      </c>
      <c r="U1831" s="154">
        <f t="shared" ref="U1831:U1894" si="470">O1831-R1831</f>
        <v>12620</v>
      </c>
      <c r="V1831" s="71"/>
    </row>
    <row r="1832" spans="1:22" s="88" customFormat="1" ht="12.75" customHeight="1" x14ac:dyDescent="0.25">
      <c r="A1832" s="71">
        <v>20</v>
      </c>
      <c r="B1832" s="286"/>
      <c r="C1832" s="286"/>
      <c r="D1832" s="286"/>
      <c r="E1832" s="286"/>
      <c r="F1832" s="148" t="s">
        <v>1945</v>
      </c>
      <c r="G1832" s="99">
        <v>10479.550000000003</v>
      </c>
      <c r="H1832" s="99">
        <v>946.45000000000073</v>
      </c>
      <c r="I1832" s="99">
        <f t="shared" si="460"/>
        <v>11426.000000000004</v>
      </c>
      <c r="J1832" s="169"/>
      <c r="K1832" s="169"/>
      <c r="L1832" s="153">
        <f t="shared" si="463"/>
        <v>0</v>
      </c>
      <c r="M1832" s="153">
        <f t="shared" si="464"/>
        <v>10479.550000000003</v>
      </c>
      <c r="N1832" s="153">
        <f t="shared" si="465"/>
        <v>946.45000000000073</v>
      </c>
      <c r="O1832" s="153">
        <f t="shared" si="466"/>
        <v>11426.000000000004</v>
      </c>
      <c r="P1832" s="99"/>
      <c r="Q1832" s="99"/>
      <c r="R1832" s="153">
        <f t="shared" si="467"/>
        <v>0</v>
      </c>
      <c r="S1832" s="119">
        <f t="shared" si="468"/>
        <v>10479.550000000003</v>
      </c>
      <c r="T1832" s="119">
        <f t="shared" si="469"/>
        <v>946.45000000000073</v>
      </c>
      <c r="U1832" s="154">
        <f t="shared" si="470"/>
        <v>11426.000000000004</v>
      </c>
      <c r="V1832" s="71"/>
    </row>
    <row r="1833" spans="1:22" s="88" customFormat="1" ht="12.75" customHeight="1" x14ac:dyDescent="0.25">
      <c r="A1833" s="71">
        <v>21</v>
      </c>
      <c r="B1833" s="286"/>
      <c r="C1833" s="286"/>
      <c r="D1833" s="286"/>
      <c r="E1833" s="286"/>
      <c r="F1833" s="148" t="s">
        <v>1946</v>
      </c>
      <c r="G1833" s="99">
        <v>49913.910000000033</v>
      </c>
      <c r="H1833" s="99">
        <v>-5992.9100000000035</v>
      </c>
      <c r="I1833" s="99">
        <f t="shared" si="460"/>
        <v>43921.000000000029</v>
      </c>
      <c r="J1833" s="169"/>
      <c r="K1833" s="169"/>
      <c r="L1833" s="153">
        <f t="shared" si="463"/>
        <v>0</v>
      </c>
      <c r="M1833" s="153">
        <f t="shared" si="464"/>
        <v>49913.910000000033</v>
      </c>
      <c r="N1833" s="153">
        <f t="shared" si="465"/>
        <v>-5992.9100000000035</v>
      </c>
      <c r="O1833" s="153">
        <f t="shared" si="466"/>
        <v>43921.000000000029</v>
      </c>
      <c r="P1833" s="99"/>
      <c r="Q1833" s="99"/>
      <c r="R1833" s="153">
        <f t="shared" si="467"/>
        <v>0</v>
      </c>
      <c r="S1833" s="119">
        <f t="shared" si="468"/>
        <v>49913.910000000033</v>
      </c>
      <c r="T1833" s="119">
        <f t="shared" si="469"/>
        <v>-5992.9100000000035</v>
      </c>
      <c r="U1833" s="154">
        <f t="shared" si="470"/>
        <v>43921.000000000029</v>
      </c>
      <c r="V1833" s="71"/>
    </row>
    <row r="1834" spans="1:22" s="88" customFormat="1" ht="12.75" customHeight="1" x14ac:dyDescent="0.25">
      <c r="A1834" s="71">
        <v>22</v>
      </c>
      <c r="B1834" s="286"/>
      <c r="C1834" s="286"/>
      <c r="D1834" s="286"/>
      <c r="E1834" s="286"/>
      <c r="F1834" s="148" t="s">
        <v>1947</v>
      </c>
      <c r="G1834" s="99">
        <v>43444.450000000019</v>
      </c>
      <c r="H1834" s="99">
        <v>-8460.4500000000007</v>
      </c>
      <c r="I1834" s="99">
        <f t="shared" si="460"/>
        <v>34984.000000000015</v>
      </c>
      <c r="J1834" s="169"/>
      <c r="K1834" s="169"/>
      <c r="L1834" s="153">
        <f t="shared" si="463"/>
        <v>0</v>
      </c>
      <c r="M1834" s="153">
        <f t="shared" si="464"/>
        <v>43444.450000000019</v>
      </c>
      <c r="N1834" s="153">
        <f t="shared" si="465"/>
        <v>-8460.4500000000007</v>
      </c>
      <c r="O1834" s="153">
        <f t="shared" si="466"/>
        <v>34984.000000000015</v>
      </c>
      <c r="P1834" s="99"/>
      <c r="Q1834" s="99"/>
      <c r="R1834" s="153">
        <f t="shared" si="467"/>
        <v>0</v>
      </c>
      <c r="S1834" s="119">
        <f t="shared" si="468"/>
        <v>43444.450000000019</v>
      </c>
      <c r="T1834" s="119">
        <f t="shared" si="469"/>
        <v>-8460.4500000000007</v>
      </c>
      <c r="U1834" s="154">
        <f t="shared" si="470"/>
        <v>34984.000000000015</v>
      </c>
      <c r="V1834" s="71"/>
    </row>
    <row r="1835" spans="1:22" s="88" customFormat="1" ht="12.75" customHeight="1" x14ac:dyDescent="0.25">
      <c r="A1835" s="71">
        <v>23</v>
      </c>
      <c r="B1835" s="286"/>
      <c r="C1835" s="286"/>
      <c r="D1835" s="286"/>
      <c r="E1835" s="286"/>
      <c r="F1835" s="148" t="s">
        <v>1948</v>
      </c>
      <c r="G1835" s="99">
        <v>34594.850000000006</v>
      </c>
      <c r="H1835" s="99">
        <v>1351.1499999999996</v>
      </c>
      <c r="I1835" s="99">
        <f t="shared" si="460"/>
        <v>35946.000000000007</v>
      </c>
      <c r="J1835" s="169"/>
      <c r="K1835" s="169"/>
      <c r="L1835" s="153">
        <f t="shared" si="463"/>
        <v>0</v>
      </c>
      <c r="M1835" s="153">
        <f t="shared" si="464"/>
        <v>34594.850000000006</v>
      </c>
      <c r="N1835" s="153">
        <f t="shared" si="465"/>
        <v>1351.1499999999996</v>
      </c>
      <c r="O1835" s="153">
        <f t="shared" si="466"/>
        <v>35946.000000000007</v>
      </c>
      <c r="P1835" s="99"/>
      <c r="Q1835" s="99"/>
      <c r="R1835" s="153">
        <f t="shared" si="467"/>
        <v>0</v>
      </c>
      <c r="S1835" s="119">
        <f t="shared" si="468"/>
        <v>34594.850000000006</v>
      </c>
      <c r="T1835" s="119">
        <f t="shared" si="469"/>
        <v>1351.1499999999996</v>
      </c>
      <c r="U1835" s="154">
        <f t="shared" si="470"/>
        <v>35946.000000000007</v>
      </c>
      <c r="V1835" s="71"/>
    </row>
    <row r="1836" spans="1:22" s="88" customFormat="1" ht="12.75" customHeight="1" x14ac:dyDescent="0.25">
      <c r="A1836" s="71">
        <v>24</v>
      </c>
      <c r="B1836" s="286"/>
      <c r="C1836" s="286"/>
      <c r="D1836" s="286"/>
      <c r="E1836" s="286"/>
      <c r="F1836" s="148" t="s">
        <v>1949</v>
      </c>
      <c r="G1836" s="99">
        <v>52297.19999999999</v>
      </c>
      <c r="H1836" s="99">
        <v>12788.8</v>
      </c>
      <c r="I1836" s="99">
        <f t="shared" si="460"/>
        <v>65085.999999999985</v>
      </c>
      <c r="J1836" s="169"/>
      <c r="K1836" s="169"/>
      <c r="L1836" s="153">
        <f t="shared" si="463"/>
        <v>0</v>
      </c>
      <c r="M1836" s="153">
        <f t="shared" si="464"/>
        <v>52297.19999999999</v>
      </c>
      <c r="N1836" s="153">
        <f t="shared" si="465"/>
        <v>12788.8</v>
      </c>
      <c r="O1836" s="153">
        <f t="shared" si="466"/>
        <v>65085.999999999985</v>
      </c>
      <c r="P1836" s="99"/>
      <c r="Q1836" s="99"/>
      <c r="R1836" s="153">
        <f t="shared" si="467"/>
        <v>0</v>
      </c>
      <c r="S1836" s="119">
        <f t="shared" si="468"/>
        <v>52297.19999999999</v>
      </c>
      <c r="T1836" s="119">
        <f t="shared" si="469"/>
        <v>12788.8</v>
      </c>
      <c r="U1836" s="154">
        <f t="shared" si="470"/>
        <v>65085.999999999985</v>
      </c>
      <c r="V1836" s="71"/>
    </row>
    <row r="1837" spans="1:22" s="88" customFormat="1" ht="12.75" customHeight="1" x14ac:dyDescent="0.25">
      <c r="A1837" s="71">
        <v>25</v>
      </c>
      <c r="B1837" s="286"/>
      <c r="C1837" s="286"/>
      <c r="D1837" s="286"/>
      <c r="E1837" s="286"/>
      <c r="F1837" s="148" t="s">
        <v>1950</v>
      </c>
      <c r="G1837" s="99">
        <v>7269.1299999999983</v>
      </c>
      <c r="H1837" s="99">
        <v>1107.8699999999997</v>
      </c>
      <c r="I1837" s="99">
        <f t="shared" si="460"/>
        <v>8376.9999999999982</v>
      </c>
      <c r="J1837" s="169"/>
      <c r="K1837" s="169"/>
      <c r="L1837" s="153">
        <f t="shared" si="463"/>
        <v>0</v>
      </c>
      <c r="M1837" s="153">
        <f t="shared" si="464"/>
        <v>7269.1299999999983</v>
      </c>
      <c r="N1837" s="153">
        <f t="shared" si="465"/>
        <v>1107.8699999999997</v>
      </c>
      <c r="O1837" s="153">
        <f t="shared" si="466"/>
        <v>8376.9999999999982</v>
      </c>
      <c r="P1837" s="99"/>
      <c r="Q1837" s="99"/>
      <c r="R1837" s="153">
        <f t="shared" si="467"/>
        <v>0</v>
      </c>
      <c r="S1837" s="119">
        <f t="shared" si="468"/>
        <v>7269.1299999999983</v>
      </c>
      <c r="T1837" s="119">
        <f t="shared" si="469"/>
        <v>1107.8699999999997</v>
      </c>
      <c r="U1837" s="154">
        <f t="shared" si="470"/>
        <v>8376.9999999999982</v>
      </c>
      <c r="V1837" s="71"/>
    </row>
    <row r="1838" spans="1:22" s="88" customFormat="1" ht="12.75" customHeight="1" x14ac:dyDescent="0.25">
      <c r="A1838" s="71">
        <v>26</v>
      </c>
      <c r="B1838" s="286"/>
      <c r="C1838" s="286"/>
      <c r="D1838" s="286"/>
      <c r="E1838" s="286"/>
      <c r="F1838" s="148" t="s">
        <v>1951</v>
      </c>
      <c r="G1838" s="99">
        <v>16768.909999999989</v>
      </c>
      <c r="H1838" s="99">
        <v>3566.09</v>
      </c>
      <c r="I1838" s="99">
        <f t="shared" si="460"/>
        <v>20334.999999999989</v>
      </c>
      <c r="J1838" s="169"/>
      <c r="K1838" s="169"/>
      <c r="L1838" s="153">
        <f t="shared" si="463"/>
        <v>0</v>
      </c>
      <c r="M1838" s="153">
        <f t="shared" si="464"/>
        <v>16768.909999999989</v>
      </c>
      <c r="N1838" s="153">
        <f t="shared" si="465"/>
        <v>3566.09</v>
      </c>
      <c r="O1838" s="153">
        <f t="shared" si="466"/>
        <v>20334.999999999989</v>
      </c>
      <c r="P1838" s="99"/>
      <c r="Q1838" s="99"/>
      <c r="R1838" s="153">
        <f t="shared" si="467"/>
        <v>0</v>
      </c>
      <c r="S1838" s="119">
        <f t="shared" si="468"/>
        <v>16768.909999999989</v>
      </c>
      <c r="T1838" s="119">
        <f t="shared" si="469"/>
        <v>3566.09</v>
      </c>
      <c r="U1838" s="154">
        <f t="shared" si="470"/>
        <v>20334.999999999989</v>
      </c>
      <c r="V1838" s="71"/>
    </row>
    <row r="1839" spans="1:22" s="88" customFormat="1" ht="12.75" customHeight="1" x14ac:dyDescent="0.25">
      <c r="A1839" s="71">
        <v>27</v>
      </c>
      <c r="B1839" s="286"/>
      <c r="C1839" s="286"/>
      <c r="D1839" s="286"/>
      <c r="E1839" s="286"/>
      <c r="F1839" s="148" t="s">
        <v>1952</v>
      </c>
      <c r="G1839" s="99">
        <v>21864.660000000011</v>
      </c>
      <c r="H1839" s="99">
        <v>-5442.6599999999962</v>
      </c>
      <c r="I1839" s="99">
        <f t="shared" si="460"/>
        <v>16422.000000000015</v>
      </c>
      <c r="J1839" s="169"/>
      <c r="K1839" s="169"/>
      <c r="L1839" s="153">
        <f t="shared" si="463"/>
        <v>0</v>
      </c>
      <c r="M1839" s="153">
        <f t="shared" si="464"/>
        <v>21864.660000000011</v>
      </c>
      <c r="N1839" s="153">
        <f t="shared" si="465"/>
        <v>-5442.6599999999962</v>
      </c>
      <c r="O1839" s="153">
        <f t="shared" si="466"/>
        <v>16422.000000000015</v>
      </c>
      <c r="P1839" s="99"/>
      <c r="Q1839" s="99"/>
      <c r="R1839" s="153">
        <f t="shared" si="467"/>
        <v>0</v>
      </c>
      <c r="S1839" s="119">
        <f t="shared" si="468"/>
        <v>21864.660000000011</v>
      </c>
      <c r="T1839" s="119">
        <f t="shared" si="469"/>
        <v>-5442.6599999999962</v>
      </c>
      <c r="U1839" s="154">
        <f t="shared" si="470"/>
        <v>16422.000000000015</v>
      </c>
      <c r="V1839" s="71"/>
    </row>
    <row r="1840" spans="1:22" s="88" customFormat="1" ht="12.75" customHeight="1" x14ac:dyDescent="0.25">
      <c r="A1840" s="71">
        <v>28</v>
      </c>
      <c r="B1840" s="286"/>
      <c r="C1840" s="286"/>
      <c r="D1840" s="286"/>
      <c r="E1840" s="286"/>
      <c r="F1840" s="148" t="s">
        <v>1953</v>
      </c>
      <c r="G1840" s="99">
        <v>25600.48000000001</v>
      </c>
      <c r="H1840" s="99">
        <v>-4276.4800000000014</v>
      </c>
      <c r="I1840" s="99">
        <f t="shared" si="460"/>
        <v>21324.000000000007</v>
      </c>
      <c r="J1840" s="169"/>
      <c r="K1840" s="169"/>
      <c r="L1840" s="153">
        <f t="shared" si="463"/>
        <v>0</v>
      </c>
      <c r="M1840" s="153">
        <f t="shared" si="464"/>
        <v>25600.48000000001</v>
      </c>
      <c r="N1840" s="153">
        <f t="shared" si="465"/>
        <v>-4276.4800000000014</v>
      </c>
      <c r="O1840" s="153">
        <f t="shared" si="466"/>
        <v>21324.000000000007</v>
      </c>
      <c r="P1840" s="99"/>
      <c r="Q1840" s="99"/>
      <c r="R1840" s="153">
        <f t="shared" si="467"/>
        <v>0</v>
      </c>
      <c r="S1840" s="119">
        <f t="shared" si="468"/>
        <v>25600.48000000001</v>
      </c>
      <c r="T1840" s="119">
        <f t="shared" si="469"/>
        <v>-4276.4800000000014</v>
      </c>
      <c r="U1840" s="154">
        <f t="shared" si="470"/>
        <v>21324.000000000007</v>
      </c>
      <c r="V1840" s="71"/>
    </row>
    <row r="1841" spans="1:22" s="88" customFormat="1" ht="12.75" customHeight="1" x14ac:dyDescent="0.25">
      <c r="A1841" s="71">
        <v>29</v>
      </c>
      <c r="B1841" s="286"/>
      <c r="C1841" s="286"/>
      <c r="D1841" s="286"/>
      <c r="E1841" s="286"/>
      <c r="F1841" s="148" t="s">
        <v>1954</v>
      </c>
      <c r="G1841" s="99">
        <v>12743.680000000006</v>
      </c>
      <c r="H1841" s="99">
        <v>3949.32</v>
      </c>
      <c r="I1841" s="99">
        <f t="shared" si="460"/>
        <v>16693.000000000007</v>
      </c>
      <c r="J1841" s="169"/>
      <c r="K1841" s="169"/>
      <c r="L1841" s="153">
        <f t="shared" si="463"/>
        <v>0</v>
      </c>
      <c r="M1841" s="153">
        <f t="shared" si="464"/>
        <v>12743.680000000006</v>
      </c>
      <c r="N1841" s="153">
        <f t="shared" si="465"/>
        <v>3949.32</v>
      </c>
      <c r="O1841" s="153">
        <f t="shared" si="466"/>
        <v>16693.000000000007</v>
      </c>
      <c r="P1841" s="99"/>
      <c r="Q1841" s="99"/>
      <c r="R1841" s="153">
        <f t="shared" si="467"/>
        <v>0</v>
      </c>
      <c r="S1841" s="119">
        <f t="shared" si="468"/>
        <v>12743.680000000006</v>
      </c>
      <c r="T1841" s="119">
        <f t="shared" si="469"/>
        <v>3949.32</v>
      </c>
      <c r="U1841" s="154">
        <f t="shared" si="470"/>
        <v>16693.000000000007</v>
      </c>
      <c r="V1841" s="71"/>
    </row>
    <row r="1842" spans="1:22" s="88" customFormat="1" ht="12.75" customHeight="1" x14ac:dyDescent="0.25">
      <c r="A1842" s="71">
        <v>30</v>
      </c>
      <c r="B1842" s="286"/>
      <c r="C1842" s="286"/>
      <c r="D1842" s="286"/>
      <c r="E1842" s="286"/>
      <c r="F1842" s="148" t="s">
        <v>1955</v>
      </c>
      <c r="G1842" s="99">
        <v>12565.640000000012</v>
      </c>
      <c r="H1842" s="99">
        <v>4363.3599999999997</v>
      </c>
      <c r="I1842" s="99">
        <f t="shared" si="460"/>
        <v>16929.000000000011</v>
      </c>
      <c r="J1842" s="169"/>
      <c r="K1842" s="169"/>
      <c r="L1842" s="153">
        <f t="shared" si="463"/>
        <v>0</v>
      </c>
      <c r="M1842" s="153">
        <f t="shared" si="464"/>
        <v>12565.640000000012</v>
      </c>
      <c r="N1842" s="153">
        <f t="shared" si="465"/>
        <v>4363.3599999999997</v>
      </c>
      <c r="O1842" s="153">
        <f t="shared" si="466"/>
        <v>16929.000000000011</v>
      </c>
      <c r="P1842" s="99"/>
      <c r="Q1842" s="99"/>
      <c r="R1842" s="153">
        <f t="shared" si="467"/>
        <v>0</v>
      </c>
      <c r="S1842" s="119">
        <f t="shared" si="468"/>
        <v>12565.640000000012</v>
      </c>
      <c r="T1842" s="119">
        <f t="shared" si="469"/>
        <v>4363.3599999999997</v>
      </c>
      <c r="U1842" s="154">
        <f t="shared" si="470"/>
        <v>16929.000000000011</v>
      </c>
      <c r="V1842" s="71"/>
    </row>
    <row r="1843" spans="1:22" s="88" customFormat="1" ht="15.75" x14ac:dyDescent="0.25">
      <c r="A1843" s="290" t="s">
        <v>17</v>
      </c>
      <c r="B1843" s="291"/>
      <c r="C1843" s="291"/>
      <c r="D1843" s="291"/>
      <c r="E1843" s="291"/>
      <c r="F1843" s="149">
        <f>A1842</f>
        <v>30</v>
      </c>
      <c r="G1843" s="97">
        <f>SUM(G1813:G1842)</f>
        <v>518925.66000000009</v>
      </c>
      <c r="H1843" s="97">
        <f t="shared" ref="H1843:U1843" si="471">SUM(H1813:H1842)</f>
        <v>58120.339999999989</v>
      </c>
      <c r="I1843" s="97">
        <f t="shared" si="471"/>
        <v>577046.00000000012</v>
      </c>
      <c r="J1843" s="97">
        <f t="shared" si="471"/>
        <v>0</v>
      </c>
      <c r="K1843" s="97">
        <f t="shared" si="471"/>
        <v>0</v>
      </c>
      <c r="L1843" s="97">
        <f t="shared" si="471"/>
        <v>0</v>
      </c>
      <c r="M1843" s="97">
        <f t="shared" si="471"/>
        <v>518925.66000000009</v>
      </c>
      <c r="N1843" s="97">
        <f t="shared" si="471"/>
        <v>58120.339999999989</v>
      </c>
      <c r="O1843" s="97">
        <f t="shared" si="471"/>
        <v>577046.00000000012</v>
      </c>
      <c r="P1843" s="97">
        <f t="shared" si="471"/>
        <v>0</v>
      </c>
      <c r="Q1843" s="97">
        <f t="shared" si="471"/>
        <v>0</v>
      </c>
      <c r="R1843" s="97">
        <f t="shared" si="471"/>
        <v>0</v>
      </c>
      <c r="S1843" s="97">
        <f t="shared" si="471"/>
        <v>518925.66000000009</v>
      </c>
      <c r="T1843" s="97">
        <f t="shared" si="471"/>
        <v>58120.339999999989</v>
      </c>
      <c r="U1843" s="97">
        <f t="shared" si="471"/>
        <v>577046.00000000012</v>
      </c>
      <c r="V1843" s="87"/>
    </row>
    <row r="1844" spans="1:22" s="88" customFormat="1" ht="12.75" customHeight="1" x14ac:dyDescent="0.25">
      <c r="A1844" s="71">
        <v>1</v>
      </c>
      <c r="B1844" s="283" t="s">
        <v>1843</v>
      </c>
      <c r="C1844" s="283" t="s">
        <v>1844</v>
      </c>
      <c r="D1844" s="283"/>
      <c r="E1844" s="283" t="s">
        <v>1956</v>
      </c>
      <c r="F1844" s="148" t="s">
        <v>1957</v>
      </c>
      <c r="G1844" s="99">
        <v>-1399.6300000000006</v>
      </c>
      <c r="H1844" s="99">
        <v>3859.63</v>
      </c>
      <c r="I1844" s="99">
        <f t="shared" si="460"/>
        <v>2459.9999999999995</v>
      </c>
      <c r="J1844" s="169"/>
      <c r="K1844" s="169"/>
      <c r="L1844" s="153">
        <f t="shared" si="463"/>
        <v>0</v>
      </c>
      <c r="M1844" s="153">
        <f t="shared" si="464"/>
        <v>-1399.6300000000006</v>
      </c>
      <c r="N1844" s="153">
        <f t="shared" si="465"/>
        <v>3859.63</v>
      </c>
      <c r="O1844" s="153">
        <f t="shared" si="466"/>
        <v>2459.9999999999995</v>
      </c>
      <c r="P1844" s="99"/>
      <c r="Q1844" s="99"/>
      <c r="R1844" s="153">
        <f t="shared" si="467"/>
        <v>0</v>
      </c>
      <c r="S1844" s="119">
        <f t="shared" si="468"/>
        <v>-1399.6300000000006</v>
      </c>
      <c r="T1844" s="119">
        <f t="shared" si="469"/>
        <v>3859.63</v>
      </c>
      <c r="U1844" s="154">
        <f t="shared" si="470"/>
        <v>2459.9999999999995</v>
      </c>
      <c r="V1844" s="71"/>
    </row>
    <row r="1845" spans="1:22" s="88" customFormat="1" ht="15.75" x14ac:dyDescent="0.25">
      <c r="A1845" s="71">
        <v>2</v>
      </c>
      <c r="B1845" s="284"/>
      <c r="C1845" s="284"/>
      <c r="D1845" s="284"/>
      <c r="E1845" s="284"/>
      <c r="F1845" s="148" t="s">
        <v>1958</v>
      </c>
      <c r="G1845" s="99">
        <v>1139.1200000000003</v>
      </c>
      <c r="H1845" s="99">
        <v>59.88000000000001</v>
      </c>
      <c r="I1845" s="99">
        <f t="shared" si="460"/>
        <v>1199.0000000000005</v>
      </c>
      <c r="J1845" s="169"/>
      <c r="K1845" s="169"/>
      <c r="L1845" s="153">
        <f t="shared" si="463"/>
        <v>0</v>
      </c>
      <c r="M1845" s="153">
        <f t="shared" si="464"/>
        <v>1139.1200000000003</v>
      </c>
      <c r="N1845" s="153">
        <f t="shared" si="465"/>
        <v>59.88000000000001</v>
      </c>
      <c r="O1845" s="153">
        <f t="shared" si="466"/>
        <v>1199.0000000000005</v>
      </c>
      <c r="P1845" s="99"/>
      <c r="Q1845" s="99"/>
      <c r="R1845" s="153">
        <f t="shared" si="467"/>
        <v>0</v>
      </c>
      <c r="S1845" s="119">
        <f t="shared" si="468"/>
        <v>1139.1200000000003</v>
      </c>
      <c r="T1845" s="119">
        <f t="shared" si="469"/>
        <v>59.88000000000001</v>
      </c>
      <c r="U1845" s="154">
        <f t="shared" si="470"/>
        <v>1199.0000000000005</v>
      </c>
      <c r="V1845" s="71"/>
    </row>
    <row r="1846" spans="1:22" s="88" customFormat="1" ht="15.75" x14ac:dyDescent="0.25">
      <c r="A1846" s="71">
        <v>3</v>
      </c>
      <c r="B1846" s="284"/>
      <c r="C1846" s="284"/>
      <c r="D1846" s="284"/>
      <c r="E1846" s="284"/>
      <c r="F1846" s="148" t="s">
        <v>1959</v>
      </c>
      <c r="G1846" s="99">
        <v>31944.61</v>
      </c>
      <c r="H1846" s="99">
        <v>2160.3900000000008</v>
      </c>
      <c r="I1846" s="99">
        <f t="shared" si="460"/>
        <v>34105</v>
      </c>
      <c r="J1846" s="169"/>
      <c r="K1846" s="169"/>
      <c r="L1846" s="153">
        <f t="shared" si="463"/>
        <v>0</v>
      </c>
      <c r="M1846" s="153">
        <f t="shared" si="464"/>
        <v>31944.61</v>
      </c>
      <c r="N1846" s="153">
        <f t="shared" si="465"/>
        <v>2160.3900000000008</v>
      </c>
      <c r="O1846" s="153">
        <f t="shared" si="466"/>
        <v>34105</v>
      </c>
      <c r="P1846" s="99"/>
      <c r="Q1846" s="99"/>
      <c r="R1846" s="153">
        <f t="shared" si="467"/>
        <v>0</v>
      </c>
      <c r="S1846" s="119">
        <f t="shared" si="468"/>
        <v>31944.61</v>
      </c>
      <c r="T1846" s="119">
        <f t="shared" si="469"/>
        <v>2160.3900000000008</v>
      </c>
      <c r="U1846" s="154">
        <f t="shared" si="470"/>
        <v>34105</v>
      </c>
      <c r="V1846" s="71"/>
    </row>
    <row r="1847" spans="1:22" s="88" customFormat="1" ht="15.75" x14ac:dyDescent="0.25">
      <c r="A1847" s="71">
        <v>4</v>
      </c>
      <c r="B1847" s="284"/>
      <c r="C1847" s="284"/>
      <c r="D1847" s="284"/>
      <c r="E1847" s="284"/>
      <c r="F1847" s="148" t="s">
        <v>1960</v>
      </c>
      <c r="G1847" s="99">
        <v>977.96000000000231</v>
      </c>
      <c r="H1847" s="99">
        <v>52.039999999999907</v>
      </c>
      <c r="I1847" s="99">
        <f t="shared" si="460"/>
        <v>1030.0000000000023</v>
      </c>
      <c r="J1847" s="169"/>
      <c r="K1847" s="169"/>
      <c r="L1847" s="153">
        <f t="shared" si="463"/>
        <v>0</v>
      </c>
      <c r="M1847" s="153">
        <f t="shared" si="464"/>
        <v>977.96000000000231</v>
      </c>
      <c r="N1847" s="153">
        <f t="shared" si="465"/>
        <v>52.039999999999907</v>
      </c>
      <c r="O1847" s="153">
        <f t="shared" si="466"/>
        <v>1030.0000000000023</v>
      </c>
      <c r="P1847" s="99"/>
      <c r="Q1847" s="99"/>
      <c r="R1847" s="153">
        <f t="shared" si="467"/>
        <v>0</v>
      </c>
      <c r="S1847" s="119">
        <f t="shared" si="468"/>
        <v>977.96000000000231</v>
      </c>
      <c r="T1847" s="119">
        <f t="shared" si="469"/>
        <v>52.039999999999907</v>
      </c>
      <c r="U1847" s="154">
        <f t="shared" si="470"/>
        <v>1030.0000000000023</v>
      </c>
      <c r="V1847" s="71"/>
    </row>
    <row r="1848" spans="1:22" s="88" customFormat="1" ht="15.75" x14ac:dyDescent="0.25">
      <c r="A1848" s="71">
        <v>5</v>
      </c>
      <c r="B1848" s="284"/>
      <c r="C1848" s="284"/>
      <c r="D1848" s="284"/>
      <c r="E1848" s="284"/>
      <c r="F1848" s="148" t="s">
        <v>1961</v>
      </c>
      <c r="G1848" s="99">
        <v>7830.75</v>
      </c>
      <c r="H1848" s="99">
        <v>1840.25</v>
      </c>
      <c r="I1848" s="99">
        <f t="shared" si="460"/>
        <v>9671</v>
      </c>
      <c r="J1848" s="169"/>
      <c r="K1848" s="169"/>
      <c r="L1848" s="153">
        <f t="shared" si="463"/>
        <v>0</v>
      </c>
      <c r="M1848" s="153">
        <f t="shared" si="464"/>
        <v>7830.75</v>
      </c>
      <c r="N1848" s="153">
        <f t="shared" si="465"/>
        <v>1840.25</v>
      </c>
      <c r="O1848" s="153">
        <f t="shared" si="466"/>
        <v>9671</v>
      </c>
      <c r="P1848" s="99"/>
      <c r="Q1848" s="99"/>
      <c r="R1848" s="153">
        <f t="shared" si="467"/>
        <v>0</v>
      </c>
      <c r="S1848" s="119">
        <f t="shared" si="468"/>
        <v>7830.75</v>
      </c>
      <c r="T1848" s="119">
        <f t="shared" si="469"/>
        <v>1840.25</v>
      </c>
      <c r="U1848" s="154">
        <f t="shared" si="470"/>
        <v>9671</v>
      </c>
      <c r="V1848" s="71"/>
    </row>
    <row r="1849" spans="1:22" s="88" customFormat="1" ht="15.75" x14ac:dyDescent="0.25">
      <c r="A1849" s="71">
        <v>6</v>
      </c>
      <c r="B1849" s="284"/>
      <c r="C1849" s="284"/>
      <c r="D1849" s="284"/>
      <c r="E1849" s="284"/>
      <c r="F1849" s="148" t="s">
        <v>1962</v>
      </c>
      <c r="G1849" s="99">
        <v>10568.629999999997</v>
      </c>
      <c r="H1849" s="99">
        <v>194.36999999999944</v>
      </c>
      <c r="I1849" s="99">
        <f t="shared" si="460"/>
        <v>10762.999999999996</v>
      </c>
      <c r="J1849" s="169"/>
      <c r="K1849" s="169"/>
      <c r="L1849" s="153">
        <f t="shared" si="463"/>
        <v>0</v>
      </c>
      <c r="M1849" s="153">
        <f t="shared" si="464"/>
        <v>10568.629999999997</v>
      </c>
      <c r="N1849" s="153">
        <f t="shared" si="465"/>
        <v>194.36999999999944</v>
      </c>
      <c r="O1849" s="153">
        <f t="shared" si="466"/>
        <v>10762.999999999996</v>
      </c>
      <c r="P1849" s="99"/>
      <c r="Q1849" s="99"/>
      <c r="R1849" s="153">
        <f t="shared" si="467"/>
        <v>0</v>
      </c>
      <c r="S1849" s="119">
        <f t="shared" si="468"/>
        <v>10568.629999999997</v>
      </c>
      <c r="T1849" s="119">
        <f t="shared" si="469"/>
        <v>194.36999999999944</v>
      </c>
      <c r="U1849" s="154">
        <f t="shared" si="470"/>
        <v>10762.999999999996</v>
      </c>
      <c r="V1849" s="71"/>
    </row>
    <row r="1850" spans="1:22" s="88" customFormat="1" ht="15.75" x14ac:dyDescent="0.25">
      <c r="A1850" s="71">
        <v>7</v>
      </c>
      <c r="B1850" s="284"/>
      <c r="C1850" s="284"/>
      <c r="D1850" s="284"/>
      <c r="E1850" s="284"/>
      <c r="F1850" s="148" t="s">
        <v>1963</v>
      </c>
      <c r="G1850" s="99">
        <v>8335.2700000000114</v>
      </c>
      <c r="H1850" s="99">
        <v>368.7299999999999</v>
      </c>
      <c r="I1850" s="99">
        <f t="shared" si="460"/>
        <v>8704.0000000000109</v>
      </c>
      <c r="J1850" s="169"/>
      <c r="K1850" s="169"/>
      <c r="L1850" s="153">
        <f t="shared" si="463"/>
        <v>0</v>
      </c>
      <c r="M1850" s="153">
        <f t="shared" si="464"/>
        <v>8335.2700000000114</v>
      </c>
      <c r="N1850" s="153">
        <f t="shared" si="465"/>
        <v>368.7299999999999</v>
      </c>
      <c r="O1850" s="153">
        <f t="shared" si="466"/>
        <v>8704.0000000000109</v>
      </c>
      <c r="P1850" s="99"/>
      <c r="Q1850" s="99"/>
      <c r="R1850" s="153">
        <f t="shared" si="467"/>
        <v>0</v>
      </c>
      <c r="S1850" s="119">
        <f t="shared" si="468"/>
        <v>8335.2700000000114</v>
      </c>
      <c r="T1850" s="119">
        <f t="shared" si="469"/>
        <v>368.7299999999999</v>
      </c>
      <c r="U1850" s="154">
        <f t="shared" si="470"/>
        <v>8704.0000000000109</v>
      </c>
      <c r="V1850" s="71"/>
    </row>
    <row r="1851" spans="1:22" s="88" customFormat="1" ht="15.75" x14ac:dyDescent="0.25">
      <c r="A1851" s="71">
        <v>8</v>
      </c>
      <c r="B1851" s="284"/>
      <c r="C1851" s="284"/>
      <c r="D1851" s="284"/>
      <c r="E1851" s="284"/>
      <c r="F1851" s="148" t="s">
        <v>1964</v>
      </c>
      <c r="G1851" s="99">
        <v>9068.3499999999949</v>
      </c>
      <c r="H1851" s="99">
        <v>97.650000000000261</v>
      </c>
      <c r="I1851" s="99">
        <f t="shared" si="460"/>
        <v>9165.9999999999945</v>
      </c>
      <c r="J1851" s="169"/>
      <c r="K1851" s="169"/>
      <c r="L1851" s="153">
        <f t="shared" si="463"/>
        <v>0</v>
      </c>
      <c r="M1851" s="153">
        <f t="shared" si="464"/>
        <v>9068.3499999999949</v>
      </c>
      <c r="N1851" s="153">
        <f t="shared" si="465"/>
        <v>97.650000000000261</v>
      </c>
      <c r="O1851" s="153">
        <f t="shared" si="466"/>
        <v>9165.9999999999945</v>
      </c>
      <c r="P1851" s="99"/>
      <c r="Q1851" s="99"/>
      <c r="R1851" s="153">
        <f t="shared" si="467"/>
        <v>0</v>
      </c>
      <c r="S1851" s="119">
        <f t="shared" si="468"/>
        <v>9068.3499999999949</v>
      </c>
      <c r="T1851" s="119">
        <f t="shared" si="469"/>
        <v>97.650000000000261</v>
      </c>
      <c r="U1851" s="154">
        <f t="shared" si="470"/>
        <v>9165.9999999999945</v>
      </c>
      <c r="V1851" s="71"/>
    </row>
    <row r="1852" spans="1:22" s="88" customFormat="1" ht="15.75" x14ac:dyDescent="0.25">
      <c r="A1852" s="71">
        <v>9</v>
      </c>
      <c r="B1852" s="284"/>
      <c r="C1852" s="284"/>
      <c r="D1852" s="284"/>
      <c r="E1852" s="284"/>
      <c r="F1852" s="148" t="s">
        <v>1965</v>
      </c>
      <c r="G1852" s="99">
        <v>18725.520000000026</v>
      </c>
      <c r="H1852" s="99">
        <v>1834.4800000000002</v>
      </c>
      <c r="I1852" s="99">
        <f t="shared" si="460"/>
        <v>20560.000000000025</v>
      </c>
      <c r="J1852" s="169"/>
      <c r="K1852" s="169"/>
      <c r="L1852" s="153">
        <f t="shared" si="463"/>
        <v>0</v>
      </c>
      <c r="M1852" s="153">
        <f t="shared" si="464"/>
        <v>18725.520000000026</v>
      </c>
      <c r="N1852" s="153">
        <f t="shared" si="465"/>
        <v>1834.4800000000002</v>
      </c>
      <c r="O1852" s="153">
        <f t="shared" si="466"/>
        <v>20560.000000000025</v>
      </c>
      <c r="P1852" s="99"/>
      <c r="Q1852" s="99"/>
      <c r="R1852" s="153">
        <f t="shared" si="467"/>
        <v>0</v>
      </c>
      <c r="S1852" s="119">
        <f t="shared" si="468"/>
        <v>18725.520000000026</v>
      </c>
      <c r="T1852" s="119">
        <f t="shared" si="469"/>
        <v>1834.4800000000002</v>
      </c>
      <c r="U1852" s="154">
        <f t="shared" si="470"/>
        <v>20560.000000000025</v>
      </c>
      <c r="V1852" s="71"/>
    </row>
    <row r="1853" spans="1:22" s="88" customFormat="1" ht="15.75" x14ac:dyDescent="0.25">
      <c r="A1853" s="71">
        <v>10</v>
      </c>
      <c r="B1853" s="284"/>
      <c r="C1853" s="284"/>
      <c r="D1853" s="284"/>
      <c r="E1853" s="284"/>
      <c r="F1853" s="148" t="s">
        <v>1966</v>
      </c>
      <c r="G1853" s="99">
        <v>-2618.4100000000035</v>
      </c>
      <c r="H1853" s="99">
        <v>-22.589999999999975</v>
      </c>
      <c r="I1853" s="99">
        <f t="shared" si="460"/>
        <v>-2641.0000000000036</v>
      </c>
      <c r="J1853" s="169"/>
      <c r="K1853" s="169"/>
      <c r="L1853" s="153">
        <f t="shared" si="463"/>
        <v>0</v>
      </c>
      <c r="M1853" s="153">
        <f t="shared" si="464"/>
        <v>-2618.4100000000035</v>
      </c>
      <c r="N1853" s="153">
        <f t="shared" si="465"/>
        <v>-22.589999999999975</v>
      </c>
      <c r="O1853" s="153">
        <f t="shared" si="466"/>
        <v>-2641.0000000000036</v>
      </c>
      <c r="P1853" s="99"/>
      <c r="Q1853" s="99"/>
      <c r="R1853" s="153">
        <f t="shared" si="467"/>
        <v>0</v>
      </c>
      <c r="S1853" s="119">
        <f t="shared" si="468"/>
        <v>-2618.4100000000035</v>
      </c>
      <c r="T1853" s="119">
        <f t="shared" si="469"/>
        <v>-22.589999999999975</v>
      </c>
      <c r="U1853" s="154">
        <f t="shared" si="470"/>
        <v>-2641.0000000000036</v>
      </c>
      <c r="V1853" s="71"/>
    </row>
    <row r="1854" spans="1:22" s="88" customFormat="1" ht="15.75" x14ac:dyDescent="0.25">
      <c r="A1854" s="71">
        <v>11</v>
      </c>
      <c r="B1854" s="284"/>
      <c r="C1854" s="284"/>
      <c r="D1854" s="284"/>
      <c r="E1854" s="284"/>
      <c r="F1854" s="148" t="s">
        <v>1967</v>
      </c>
      <c r="G1854" s="99">
        <v>-1361.9499999999994</v>
      </c>
      <c r="H1854" s="99">
        <v>-1.0500000000000114</v>
      </c>
      <c r="I1854" s="99">
        <f t="shared" si="460"/>
        <v>-1362.9999999999993</v>
      </c>
      <c r="J1854" s="169"/>
      <c r="K1854" s="169"/>
      <c r="L1854" s="153">
        <f t="shared" si="463"/>
        <v>0</v>
      </c>
      <c r="M1854" s="153">
        <f t="shared" si="464"/>
        <v>-1361.9499999999994</v>
      </c>
      <c r="N1854" s="153">
        <f t="shared" si="465"/>
        <v>-1.0500000000000114</v>
      </c>
      <c r="O1854" s="153">
        <f t="shared" si="466"/>
        <v>-1362.9999999999993</v>
      </c>
      <c r="P1854" s="99"/>
      <c r="Q1854" s="99"/>
      <c r="R1854" s="153">
        <f t="shared" si="467"/>
        <v>0</v>
      </c>
      <c r="S1854" s="119">
        <f t="shared" si="468"/>
        <v>-1361.9499999999994</v>
      </c>
      <c r="T1854" s="119">
        <f t="shared" si="469"/>
        <v>-1.0500000000000114</v>
      </c>
      <c r="U1854" s="154">
        <f t="shared" si="470"/>
        <v>-1362.9999999999993</v>
      </c>
      <c r="V1854" s="71"/>
    </row>
    <row r="1855" spans="1:22" s="88" customFormat="1" ht="15.75" x14ac:dyDescent="0.25">
      <c r="A1855" s="71">
        <v>12</v>
      </c>
      <c r="B1855" s="284"/>
      <c r="C1855" s="284"/>
      <c r="D1855" s="284"/>
      <c r="E1855" s="284"/>
      <c r="F1855" s="148" t="s">
        <v>1968</v>
      </c>
      <c r="G1855" s="99">
        <v>2139.9300000000003</v>
      </c>
      <c r="H1855" s="99">
        <v>94.069999999999894</v>
      </c>
      <c r="I1855" s="99">
        <f t="shared" si="460"/>
        <v>2234</v>
      </c>
      <c r="J1855" s="169"/>
      <c r="K1855" s="169"/>
      <c r="L1855" s="153">
        <f t="shared" si="463"/>
        <v>0</v>
      </c>
      <c r="M1855" s="153">
        <f t="shared" si="464"/>
        <v>2139.9300000000003</v>
      </c>
      <c r="N1855" s="153">
        <f t="shared" si="465"/>
        <v>94.069999999999894</v>
      </c>
      <c r="O1855" s="153">
        <f t="shared" si="466"/>
        <v>2234</v>
      </c>
      <c r="P1855" s="99"/>
      <c r="Q1855" s="99"/>
      <c r="R1855" s="153">
        <f t="shared" si="467"/>
        <v>0</v>
      </c>
      <c r="S1855" s="119">
        <f t="shared" si="468"/>
        <v>2139.9300000000003</v>
      </c>
      <c r="T1855" s="119">
        <f t="shared" si="469"/>
        <v>94.069999999999894</v>
      </c>
      <c r="U1855" s="154">
        <f t="shared" si="470"/>
        <v>2234</v>
      </c>
      <c r="V1855" s="71"/>
    </row>
    <row r="1856" spans="1:22" s="88" customFormat="1" ht="15.75" x14ac:dyDescent="0.25">
      <c r="A1856" s="71">
        <v>13</v>
      </c>
      <c r="B1856" s="284"/>
      <c r="C1856" s="284"/>
      <c r="D1856" s="284"/>
      <c r="E1856" s="284"/>
      <c r="F1856" s="148" t="s">
        <v>1969</v>
      </c>
      <c r="G1856" s="99">
        <v>3745.8100000000004</v>
      </c>
      <c r="H1856" s="99">
        <v>156.18999999999994</v>
      </c>
      <c r="I1856" s="99">
        <f t="shared" si="460"/>
        <v>3902.0000000000005</v>
      </c>
      <c r="J1856" s="169"/>
      <c r="K1856" s="169"/>
      <c r="L1856" s="153">
        <f t="shared" si="463"/>
        <v>0</v>
      </c>
      <c r="M1856" s="153">
        <f t="shared" si="464"/>
        <v>3745.8100000000004</v>
      </c>
      <c r="N1856" s="153">
        <f t="shared" si="465"/>
        <v>156.18999999999994</v>
      </c>
      <c r="O1856" s="153">
        <f t="shared" si="466"/>
        <v>3902.0000000000005</v>
      </c>
      <c r="P1856" s="99"/>
      <c r="Q1856" s="99"/>
      <c r="R1856" s="153">
        <f t="shared" si="467"/>
        <v>0</v>
      </c>
      <c r="S1856" s="119">
        <f t="shared" si="468"/>
        <v>3745.8100000000004</v>
      </c>
      <c r="T1856" s="119">
        <f t="shared" si="469"/>
        <v>156.18999999999994</v>
      </c>
      <c r="U1856" s="154">
        <f t="shared" si="470"/>
        <v>3902.0000000000005</v>
      </c>
      <c r="V1856" s="71"/>
    </row>
    <row r="1857" spans="1:22" s="88" customFormat="1" ht="15.75" x14ac:dyDescent="0.25">
      <c r="A1857" s="71">
        <v>14</v>
      </c>
      <c r="B1857" s="284"/>
      <c r="C1857" s="284"/>
      <c r="D1857" s="284"/>
      <c r="E1857" s="284"/>
      <c r="F1857" s="148" t="s">
        <v>1970</v>
      </c>
      <c r="G1857" s="99">
        <v>2073.87</v>
      </c>
      <c r="H1857" s="99">
        <v>135.12999999999997</v>
      </c>
      <c r="I1857" s="99">
        <f t="shared" si="460"/>
        <v>2209</v>
      </c>
      <c r="J1857" s="169"/>
      <c r="K1857" s="169"/>
      <c r="L1857" s="153">
        <f t="shared" si="463"/>
        <v>0</v>
      </c>
      <c r="M1857" s="153">
        <f t="shared" si="464"/>
        <v>2073.87</v>
      </c>
      <c r="N1857" s="153">
        <f t="shared" si="465"/>
        <v>135.12999999999997</v>
      </c>
      <c r="O1857" s="153">
        <f t="shared" si="466"/>
        <v>2209</v>
      </c>
      <c r="P1857" s="99"/>
      <c r="Q1857" s="99"/>
      <c r="R1857" s="153">
        <f t="shared" si="467"/>
        <v>0</v>
      </c>
      <c r="S1857" s="119">
        <f t="shared" si="468"/>
        <v>2073.87</v>
      </c>
      <c r="T1857" s="119">
        <f t="shared" si="469"/>
        <v>135.12999999999997</v>
      </c>
      <c r="U1857" s="154">
        <f t="shared" si="470"/>
        <v>2209</v>
      </c>
      <c r="V1857" s="71"/>
    </row>
    <row r="1858" spans="1:22" s="88" customFormat="1" ht="15.75" x14ac:dyDescent="0.25">
      <c r="A1858" s="71">
        <v>15</v>
      </c>
      <c r="B1858" s="284"/>
      <c r="C1858" s="284"/>
      <c r="D1858" s="284"/>
      <c r="E1858" s="284"/>
      <c r="F1858" s="148" t="s">
        <v>1971</v>
      </c>
      <c r="G1858" s="99">
        <v>1068.7099999999998</v>
      </c>
      <c r="H1858" s="99">
        <v>41.290000000000006</v>
      </c>
      <c r="I1858" s="99">
        <f t="shared" si="460"/>
        <v>1109.9999999999998</v>
      </c>
      <c r="J1858" s="169"/>
      <c r="K1858" s="169"/>
      <c r="L1858" s="153">
        <f t="shared" si="463"/>
        <v>0</v>
      </c>
      <c r="M1858" s="153">
        <f t="shared" si="464"/>
        <v>1068.7099999999998</v>
      </c>
      <c r="N1858" s="153">
        <f t="shared" si="465"/>
        <v>41.290000000000006</v>
      </c>
      <c r="O1858" s="153">
        <f t="shared" si="466"/>
        <v>1109.9999999999998</v>
      </c>
      <c r="P1858" s="99"/>
      <c r="Q1858" s="99"/>
      <c r="R1858" s="153">
        <f t="shared" si="467"/>
        <v>0</v>
      </c>
      <c r="S1858" s="119">
        <f t="shared" si="468"/>
        <v>1068.7099999999998</v>
      </c>
      <c r="T1858" s="119">
        <f t="shared" si="469"/>
        <v>41.290000000000006</v>
      </c>
      <c r="U1858" s="154">
        <f t="shared" si="470"/>
        <v>1109.9999999999998</v>
      </c>
      <c r="V1858" s="71"/>
    </row>
    <row r="1859" spans="1:22" s="88" customFormat="1" ht="15.75" x14ac:dyDescent="0.25">
      <c r="A1859" s="71">
        <v>16</v>
      </c>
      <c r="B1859" s="284"/>
      <c r="C1859" s="284"/>
      <c r="D1859" s="284"/>
      <c r="E1859" s="284"/>
      <c r="F1859" s="148" t="s">
        <v>1972</v>
      </c>
      <c r="G1859" s="99">
        <v>-14446.490000000002</v>
      </c>
      <c r="H1859" s="99">
        <v>18186.490000000002</v>
      </c>
      <c r="I1859" s="99">
        <f t="shared" si="460"/>
        <v>3740</v>
      </c>
      <c r="J1859" s="169"/>
      <c r="K1859" s="169"/>
      <c r="L1859" s="153">
        <f t="shared" si="463"/>
        <v>0</v>
      </c>
      <c r="M1859" s="153">
        <f t="shared" si="464"/>
        <v>-14446.490000000002</v>
      </c>
      <c r="N1859" s="153">
        <f t="shared" si="465"/>
        <v>18186.490000000002</v>
      </c>
      <c r="O1859" s="153">
        <f t="shared" si="466"/>
        <v>3740</v>
      </c>
      <c r="P1859" s="99"/>
      <c r="Q1859" s="99"/>
      <c r="R1859" s="153">
        <f t="shared" si="467"/>
        <v>0</v>
      </c>
      <c r="S1859" s="119">
        <f t="shared" si="468"/>
        <v>-14446.490000000002</v>
      </c>
      <c r="T1859" s="119">
        <f t="shared" si="469"/>
        <v>18186.490000000002</v>
      </c>
      <c r="U1859" s="154">
        <f t="shared" si="470"/>
        <v>3740</v>
      </c>
      <c r="V1859" s="71"/>
    </row>
    <row r="1860" spans="1:22" s="88" customFormat="1" ht="15.75" x14ac:dyDescent="0.25">
      <c r="A1860" s="71">
        <v>17</v>
      </c>
      <c r="B1860" s="284"/>
      <c r="C1860" s="284"/>
      <c r="D1860" s="284"/>
      <c r="E1860" s="284"/>
      <c r="F1860" s="148" t="s">
        <v>1973</v>
      </c>
      <c r="G1860" s="99">
        <v>6540.0100000000039</v>
      </c>
      <c r="H1860" s="99">
        <v>4672.99</v>
      </c>
      <c r="I1860" s="99">
        <f t="shared" ref="I1860:I1923" si="472">+G1860+H1860</f>
        <v>11213.000000000004</v>
      </c>
      <c r="J1860" s="169"/>
      <c r="K1860" s="169"/>
      <c r="L1860" s="153">
        <f t="shared" si="463"/>
        <v>0</v>
      </c>
      <c r="M1860" s="153">
        <f t="shared" si="464"/>
        <v>6540.0100000000039</v>
      </c>
      <c r="N1860" s="153">
        <f t="shared" si="465"/>
        <v>4672.99</v>
      </c>
      <c r="O1860" s="153">
        <f t="shared" si="466"/>
        <v>11213.000000000004</v>
      </c>
      <c r="P1860" s="99"/>
      <c r="Q1860" s="99"/>
      <c r="R1860" s="153">
        <f t="shared" si="467"/>
        <v>0</v>
      </c>
      <c r="S1860" s="119">
        <f t="shared" si="468"/>
        <v>6540.0100000000039</v>
      </c>
      <c r="T1860" s="119">
        <f t="shared" si="469"/>
        <v>4672.99</v>
      </c>
      <c r="U1860" s="154">
        <f t="shared" si="470"/>
        <v>11213.000000000004</v>
      </c>
      <c r="V1860" s="71"/>
    </row>
    <row r="1861" spans="1:22" s="88" customFormat="1" ht="15.75" x14ac:dyDescent="0.25">
      <c r="A1861" s="71">
        <v>18</v>
      </c>
      <c r="B1861" s="284"/>
      <c r="C1861" s="284"/>
      <c r="D1861" s="284"/>
      <c r="E1861" s="284"/>
      <c r="F1861" s="148" t="s">
        <v>1974</v>
      </c>
      <c r="G1861" s="99">
        <v>11228.840000000002</v>
      </c>
      <c r="H1861" s="99">
        <v>4821.16</v>
      </c>
      <c r="I1861" s="99">
        <f t="shared" si="472"/>
        <v>16050.000000000002</v>
      </c>
      <c r="J1861" s="169"/>
      <c r="K1861" s="169"/>
      <c r="L1861" s="153">
        <f t="shared" si="463"/>
        <v>0</v>
      </c>
      <c r="M1861" s="153">
        <f t="shared" si="464"/>
        <v>11228.840000000002</v>
      </c>
      <c r="N1861" s="153">
        <f t="shared" si="465"/>
        <v>4821.16</v>
      </c>
      <c r="O1861" s="153">
        <f t="shared" si="466"/>
        <v>16050.000000000002</v>
      </c>
      <c r="P1861" s="99"/>
      <c r="Q1861" s="99"/>
      <c r="R1861" s="153">
        <f t="shared" si="467"/>
        <v>0</v>
      </c>
      <c r="S1861" s="119">
        <f t="shared" si="468"/>
        <v>11228.840000000002</v>
      </c>
      <c r="T1861" s="119">
        <f t="shared" si="469"/>
        <v>4821.16</v>
      </c>
      <c r="U1861" s="154">
        <f t="shared" si="470"/>
        <v>16050.000000000002</v>
      </c>
      <c r="V1861" s="71"/>
    </row>
    <row r="1862" spans="1:22" s="88" customFormat="1" ht="15.75" x14ac:dyDescent="0.25">
      <c r="A1862" s="71">
        <v>19</v>
      </c>
      <c r="B1862" s="284"/>
      <c r="C1862" s="284"/>
      <c r="D1862" s="284"/>
      <c r="E1862" s="284"/>
      <c r="F1862" s="148" t="s">
        <v>1975</v>
      </c>
      <c r="G1862" s="99">
        <v>-1020.1499999999987</v>
      </c>
      <c r="H1862" s="99">
        <v>89.149999999999977</v>
      </c>
      <c r="I1862" s="99">
        <f t="shared" si="472"/>
        <v>-930.99999999999875</v>
      </c>
      <c r="J1862" s="169"/>
      <c r="K1862" s="169"/>
      <c r="L1862" s="153">
        <f t="shared" si="463"/>
        <v>0</v>
      </c>
      <c r="M1862" s="153">
        <f t="shared" si="464"/>
        <v>-1020.1499999999987</v>
      </c>
      <c r="N1862" s="153">
        <f t="shared" si="465"/>
        <v>89.149999999999977</v>
      </c>
      <c r="O1862" s="153">
        <f t="shared" si="466"/>
        <v>-930.99999999999875</v>
      </c>
      <c r="P1862" s="99"/>
      <c r="Q1862" s="99"/>
      <c r="R1862" s="153">
        <f t="shared" si="467"/>
        <v>0</v>
      </c>
      <c r="S1862" s="119">
        <f t="shared" si="468"/>
        <v>-1020.1499999999987</v>
      </c>
      <c r="T1862" s="119">
        <f t="shared" si="469"/>
        <v>89.149999999999977</v>
      </c>
      <c r="U1862" s="154">
        <f t="shared" si="470"/>
        <v>-930.99999999999875</v>
      </c>
      <c r="V1862" s="71"/>
    </row>
    <row r="1863" spans="1:22" s="88" customFormat="1" ht="15.75" x14ac:dyDescent="0.25">
      <c r="A1863" s="71">
        <v>20</v>
      </c>
      <c r="B1863" s="284"/>
      <c r="C1863" s="284"/>
      <c r="D1863" s="284"/>
      <c r="E1863" s="284"/>
      <c r="F1863" s="148" t="s">
        <v>1976</v>
      </c>
      <c r="G1863" s="99">
        <v>6259.7500000000018</v>
      </c>
      <c r="H1863" s="99">
        <v>3530.25</v>
      </c>
      <c r="I1863" s="99">
        <f t="shared" si="472"/>
        <v>9790.0000000000018</v>
      </c>
      <c r="J1863" s="169"/>
      <c r="K1863" s="169"/>
      <c r="L1863" s="153">
        <f t="shared" si="463"/>
        <v>0</v>
      </c>
      <c r="M1863" s="153">
        <f t="shared" si="464"/>
        <v>6259.7500000000018</v>
      </c>
      <c r="N1863" s="153">
        <f t="shared" si="465"/>
        <v>3530.25</v>
      </c>
      <c r="O1863" s="153">
        <f t="shared" si="466"/>
        <v>9790.0000000000018</v>
      </c>
      <c r="P1863" s="99"/>
      <c r="Q1863" s="99"/>
      <c r="R1863" s="153">
        <f t="shared" si="467"/>
        <v>0</v>
      </c>
      <c r="S1863" s="119">
        <f t="shared" si="468"/>
        <v>6259.7500000000018</v>
      </c>
      <c r="T1863" s="119">
        <f t="shared" si="469"/>
        <v>3530.25</v>
      </c>
      <c r="U1863" s="154">
        <f t="shared" si="470"/>
        <v>9790.0000000000018</v>
      </c>
      <c r="V1863" s="71"/>
    </row>
    <row r="1864" spans="1:22" s="88" customFormat="1" ht="15.75" x14ac:dyDescent="0.25">
      <c r="A1864" s="71">
        <v>21</v>
      </c>
      <c r="B1864" s="284"/>
      <c r="C1864" s="284"/>
      <c r="D1864" s="284"/>
      <c r="E1864" s="284"/>
      <c r="F1864" s="148" t="s">
        <v>1977</v>
      </c>
      <c r="G1864" s="99">
        <v>343.70000000000027</v>
      </c>
      <c r="H1864" s="99">
        <v>-43.699999999999953</v>
      </c>
      <c r="I1864" s="99">
        <f t="shared" si="472"/>
        <v>300.00000000000034</v>
      </c>
      <c r="J1864" s="169"/>
      <c r="K1864" s="169"/>
      <c r="L1864" s="153">
        <f t="shared" si="463"/>
        <v>0</v>
      </c>
      <c r="M1864" s="153">
        <f t="shared" si="464"/>
        <v>343.70000000000027</v>
      </c>
      <c r="N1864" s="153">
        <f t="shared" si="465"/>
        <v>-43.699999999999953</v>
      </c>
      <c r="O1864" s="153">
        <f t="shared" si="466"/>
        <v>300.00000000000034</v>
      </c>
      <c r="P1864" s="99"/>
      <c r="Q1864" s="99"/>
      <c r="R1864" s="153">
        <f t="shared" si="467"/>
        <v>0</v>
      </c>
      <c r="S1864" s="119">
        <f t="shared" si="468"/>
        <v>343.70000000000027</v>
      </c>
      <c r="T1864" s="119">
        <f t="shared" si="469"/>
        <v>-43.699999999999953</v>
      </c>
      <c r="U1864" s="154">
        <f t="shared" si="470"/>
        <v>300.00000000000034</v>
      </c>
      <c r="V1864" s="71"/>
    </row>
    <row r="1865" spans="1:22" s="88" customFormat="1" ht="15.75" x14ac:dyDescent="0.25">
      <c r="A1865" s="71">
        <v>22</v>
      </c>
      <c r="B1865" s="285"/>
      <c r="C1865" s="285"/>
      <c r="D1865" s="285"/>
      <c r="E1865" s="285"/>
      <c r="F1865" s="148" t="s">
        <v>1978</v>
      </c>
      <c r="G1865" s="99">
        <v>33155.979999999996</v>
      </c>
      <c r="H1865" s="99">
        <v>4114.0200000000004</v>
      </c>
      <c r="I1865" s="99">
        <f t="shared" si="472"/>
        <v>37270</v>
      </c>
      <c r="J1865" s="169"/>
      <c r="K1865" s="169"/>
      <c r="L1865" s="153">
        <f t="shared" si="463"/>
        <v>0</v>
      </c>
      <c r="M1865" s="153">
        <f t="shared" si="464"/>
        <v>33155.979999999996</v>
      </c>
      <c r="N1865" s="153">
        <f t="shared" si="465"/>
        <v>4114.0200000000004</v>
      </c>
      <c r="O1865" s="153">
        <f t="shared" si="466"/>
        <v>37270</v>
      </c>
      <c r="P1865" s="99"/>
      <c r="Q1865" s="99"/>
      <c r="R1865" s="153">
        <f t="shared" si="467"/>
        <v>0</v>
      </c>
      <c r="S1865" s="119">
        <f t="shared" si="468"/>
        <v>33155.979999999996</v>
      </c>
      <c r="T1865" s="119">
        <f t="shared" si="469"/>
        <v>4114.0200000000004</v>
      </c>
      <c r="U1865" s="154">
        <f t="shared" si="470"/>
        <v>37270</v>
      </c>
      <c r="V1865" s="71"/>
    </row>
    <row r="1866" spans="1:22" s="88" customFormat="1" ht="15.75" x14ac:dyDescent="0.25">
      <c r="A1866" s="290" t="s">
        <v>17</v>
      </c>
      <c r="B1866" s="291"/>
      <c r="C1866" s="291"/>
      <c r="D1866" s="291"/>
      <c r="E1866" s="291"/>
      <c r="F1866" s="149">
        <f>A1865</f>
        <v>22</v>
      </c>
      <c r="G1866" s="97">
        <f>SUM(G1844:G1865)</f>
        <v>134300.18000000002</v>
      </c>
      <c r="H1866" s="97">
        <f t="shared" ref="H1866:V1866" si="473">SUM(H1844:H1865)</f>
        <v>46240.820000000007</v>
      </c>
      <c r="I1866" s="97">
        <f t="shared" si="473"/>
        <v>180541.00000000006</v>
      </c>
      <c r="J1866" s="97">
        <f t="shared" si="473"/>
        <v>0</v>
      </c>
      <c r="K1866" s="97">
        <f t="shared" si="473"/>
        <v>0</v>
      </c>
      <c r="L1866" s="97">
        <f t="shared" si="473"/>
        <v>0</v>
      </c>
      <c r="M1866" s="97">
        <f t="shared" si="473"/>
        <v>134300.18000000002</v>
      </c>
      <c r="N1866" s="97">
        <f t="shared" si="473"/>
        <v>46240.820000000007</v>
      </c>
      <c r="O1866" s="97">
        <f t="shared" si="473"/>
        <v>180541.00000000006</v>
      </c>
      <c r="P1866" s="97">
        <f t="shared" si="473"/>
        <v>0</v>
      </c>
      <c r="Q1866" s="97">
        <f t="shared" si="473"/>
        <v>0</v>
      </c>
      <c r="R1866" s="97">
        <f t="shared" si="473"/>
        <v>0</v>
      </c>
      <c r="S1866" s="97">
        <f t="shared" si="473"/>
        <v>134300.18000000002</v>
      </c>
      <c r="T1866" s="97">
        <f t="shared" si="473"/>
        <v>46240.820000000007</v>
      </c>
      <c r="U1866" s="97">
        <f t="shared" si="473"/>
        <v>180541.00000000006</v>
      </c>
      <c r="V1866" s="97">
        <f t="shared" si="473"/>
        <v>0</v>
      </c>
    </row>
    <row r="1867" spans="1:22" s="88" customFormat="1" ht="12.75" customHeight="1" x14ac:dyDescent="0.25">
      <c r="A1867" s="71">
        <v>1</v>
      </c>
      <c r="B1867" s="283" t="s">
        <v>1843</v>
      </c>
      <c r="C1867" s="283" t="s">
        <v>1844</v>
      </c>
      <c r="D1867" s="283" t="s">
        <v>1844</v>
      </c>
      <c r="E1867" s="283" t="s">
        <v>1979</v>
      </c>
      <c r="F1867" s="148" t="s">
        <v>1980</v>
      </c>
      <c r="G1867" s="99">
        <v>32403.48000000001</v>
      </c>
      <c r="H1867" s="99">
        <v>-859.47999999999956</v>
      </c>
      <c r="I1867" s="99">
        <f t="shared" si="472"/>
        <v>31544.000000000011</v>
      </c>
      <c r="J1867" s="169"/>
      <c r="K1867" s="169"/>
      <c r="L1867" s="153">
        <f t="shared" si="463"/>
        <v>0</v>
      </c>
      <c r="M1867" s="153">
        <f t="shared" si="464"/>
        <v>32403.48000000001</v>
      </c>
      <c r="N1867" s="153">
        <f t="shared" si="465"/>
        <v>-859.47999999999956</v>
      </c>
      <c r="O1867" s="153">
        <f t="shared" si="466"/>
        <v>31544.000000000011</v>
      </c>
      <c r="P1867" s="99"/>
      <c r="Q1867" s="99"/>
      <c r="R1867" s="153">
        <f t="shared" si="467"/>
        <v>0</v>
      </c>
      <c r="S1867" s="119">
        <f t="shared" si="468"/>
        <v>32403.48000000001</v>
      </c>
      <c r="T1867" s="119">
        <f t="shared" si="469"/>
        <v>-859.47999999999956</v>
      </c>
      <c r="U1867" s="154">
        <f t="shared" si="470"/>
        <v>31544.000000000011</v>
      </c>
      <c r="V1867" s="71"/>
    </row>
    <row r="1868" spans="1:22" s="88" customFormat="1" ht="15.75" x14ac:dyDescent="0.25">
      <c r="A1868" s="71">
        <v>2</v>
      </c>
      <c r="B1868" s="284"/>
      <c r="C1868" s="284"/>
      <c r="D1868" s="284"/>
      <c r="E1868" s="284"/>
      <c r="F1868" s="148" t="s">
        <v>1981</v>
      </c>
      <c r="G1868" s="99">
        <v>17656.369999999992</v>
      </c>
      <c r="H1868" s="99">
        <v>2634.63</v>
      </c>
      <c r="I1868" s="99">
        <f t="shared" si="472"/>
        <v>20290.999999999993</v>
      </c>
      <c r="J1868" s="169"/>
      <c r="K1868" s="169"/>
      <c r="L1868" s="153">
        <f t="shared" si="463"/>
        <v>0</v>
      </c>
      <c r="M1868" s="153">
        <f t="shared" si="464"/>
        <v>17656.369999999992</v>
      </c>
      <c r="N1868" s="153">
        <f t="shared" si="465"/>
        <v>2634.63</v>
      </c>
      <c r="O1868" s="153">
        <f t="shared" si="466"/>
        <v>20290.999999999993</v>
      </c>
      <c r="P1868" s="99"/>
      <c r="Q1868" s="99"/>
      <c r="R1868" s="153">
        <f t="shared" si="467"/>
        <v>0</v>
      </c>
      <c r="S1868" s="119">
        <f t="shared" si="468"/>
        <v>17656.369999999992</v>
      </c>
      <c r="T1868" s="119">
        <f t="shared" si="469"/>
        <v>2634.63</v>
      </c>
      <c r="U1868" s="154">
        <f t="shared" si="470"/>
        <v>20290.999999999993</v>
      </c>
      <c r="V1868" s="71"/>
    </row>
    <row r="1869" spans="1:22" s="88" customFormat="1" ht="15.75" x14ac:dyDescent="0.25">
      <c r="A1869" s="71">
        <v>3</v>
      </c>
      <c r="B1869" s="284"/>
      <c r="C1869" s="284"/>
      <c r="D1869" s="284"/>
      <c r="E1869" s="284"/>
      <c r="F1869" s="148" t="s">
        <v>1982</v>
      </c>
      <c r="G1869" s="99">
        <v>21825.100000000009</v>
      </c>
      <c r="H1869" s="99">
        <v>3873.9</v>
      </c>
      <c r="I1869" s="99">
        <f t="shared" si="472"/>
        <v>25699.000000000011</v>
      </c>
      <c r="J1869" s="169"/>
      <c r="K1869" s="169"/>
      <c r="L1869" s="153">
        <f t="shared" si="463"/>
        <v>0</v>
      </c>
      <c r="M1869" s="153">
        <f t="shared" si="464"/>
        <v>21825.100000000009</v>
      </c>
      <c r="N1869" s="153">
        <f t="shared" si="465"/>
        <v>3873.9</v>
      </c>
      <c r="O1869" s="153">
        <f t="shared" si="466"/>
        <v>25699.000000000011</v>
      </c>
      <c r="P1869" s="99"/>
      <c r="Q1869" s="99"/>
      <c r="R1869" s="153">
        <f t="shared" si="467"/>
        <v>0</v>
      </c>
      <c r="S1869" s="119">
        <f t="shared" si="468"/>
        <v>21825.100000000009</v>
      </c>
      <c r="T1869" s="119">
        <f t="shared" si="469"/>
        <v>3873.9</v>
      </c>
      <c r="U1869" s="154">
        <f t="shared" si="470"/>
        <v>25699.000000000011</v>
      </c>
      <c r="V1869" s="71"/>
    </row>
    <row r="1870" spans="1:22" s="88" customFormat="1" ht="15.75" x14ac:dyDescent="0.25">
      <c r="A1870" s="71">
        <v>4</v>
      </c>
      <c r="B1870" s="284"/>
      <c r="C1870" s="284"/>
      <c r="D1870" s="284"/>
      <c r="E1870" s="284"/>
      <c r="F1870" s="148" t="s">
        <v>400</v>
      </c>
      <c r="G1870" s="99">
        <v>24616.500000000036</v>
      </c>
      <c r="H1870" s="99">
        <v>-290.5</v>
      </c>
      <c r="I1870" s="99">
        <f t="shared" si="472"/>
        <v>24326.000000000036</v>
      </c>
      <c r="J1870" s="169"/>
      <c r="K1870" s="169"/>
      <c r="L1870" s="153">
        <f t="shared" si="463"/>
        <v>0</v>
      </c>
      <c r="M1870" s="153">
        <f t="shared" si="464"/>
        <v>24616.500000000036</v>
      </c>
      <c r="N1870" s="153">
        <f t="shared" si="465"/>
        <v>-290.5</v>
      </c>
      <c r="O1870" s="153">
        <f t="shared" si="466"/>
        <v>24326.000000000036</v>
      </c>
      <c r="P1870" s="99"/>
      <c r="Q1870" s="99"/>
      <c r="R1870" s="153">
        <f t="shared" si="467"/>
        <v>0</v>
      </c>
      <c r="S1870" s="119">
        <f t="shared" si="468"/>
        <v>24616.500000000036</v>
      </c>
      <c r="T1870" s="119">
        <f t="shared" si="469"/>
        <v>-290.5</v>
      </c>
      <c r="U1870" s="154">
        <f t="shared" si="470"/>
        <v>24326.000000000036</v>
      </c>
      <c r="V1870" s="71"/>
    </row>
    <row r="1871" spans="1:22" s="88" customFormat="1" ht="15.75" x14ac:dyDescent="0.25">
      <c r="A1871" s="71">
        <v>5</v>
      </c>
      <c r="B1871" s="284"/>
      <c r="C1871" s="284"/>
      <c r="D1871" s="284"/>
      <c r="E1871" s="284"/>
      <c r="F1871" s="148" t="s">
        <v>1983</v>
      </c>
      <c r="G1871" s="99">
        <v>14824.840000000011</v>
      </c>
      <c r="H1871" s="99">
        <v>554.15999999999985</v>
      </c>
      <c r="I1871" s="99">
        <f t="shared" si="472"/>
        <v>15379.000000000011</v>
      </c>
      <c r="J1871" s="169"/>
      <c r="K1871" s="169"/>
      <c r="L1871" s="153">
        <f t="shared" si="463"/>
        <v>0</v>
      </c>
      <c r="M1871" s="153">
        <f t="shared" si="464"/>
        <v>14824.840000000011</v>
      </c>
      <c r="N1871" s="153">
        <f t="shared" si="465"/>
        <v>554.15999999999985</v>
      </c>
      <c r="O1871" s="153">
        <f t="shared" si="466"/>
        <v>15379.000000000011</v>
      </c>
      <c r="P1871" s="99"/>
      <c r="Q1871" s="99"/>
      <c r="R1871" s="153">
        <f t="shared" si="467"/>
        <v>0</v>
      </c>
      <c r="S1871" s="119">
        <f t="shared" si="468"/>
        <v>14824.840000000011</v>
      </c>
      <c r="T1871" s="119">
        <f t="shared" si="469"/>
        <v>554.15999999999985</v>
      </c>
      <c r="U1871" s="154">
        <f t="shared" si="470"/>
        <v>15379.000000000011</v>
      </c>
      <c r="V1871" s="71"/>
    </row>
    <row r="1872" spans="1:22" s="88" customFormat="1" ht="15.75" x14ac:dyDescent="0.25">
      <c r="A1872" s="71">
        <v>6</v>
      </c>
      <c r="B1872" s="284"/>
      <c r="C1872" s="284"/>
      <c r="D1872" s="284"/>
      <c r="E1872" s="284"/>
      <c r="F1872" s="148" t="s">
        <v>1984</v>
      </c>
      <c r="G1872" s="99">
        <v>14338.989999999994</v>
      </c>
      <c r="H1872" s="99">
        <v>3737.0099999999993</v>
      </c>
      <c r="I1872" s="99">
        <f t="shared" si="472"/>
        <v>18075.999999999993</v>
      </c>
      <c r="J1872" s="169"/>
      <c r="K1872" s="169"/>
      <c r="L1872" s="153">
        <f t="shared" si="463"/>
        <v>0</v>
      </c>
      <c r="M1872" s="153">
        <f t="shared" si="464"/>
        <v>14338.989999999994</v>
      </c>
      <c r="N1872" s="153">
        <f t="shared" si="465"/>
        <v>3737.0099999999993</v>
      </c>
      <c r="O1872" s="153">
        <f t="shared" si="466"/>
        <v>18075.999999999993</v>
      </c>
      <c r="P1872" s="99"/>
      <c r="Q1872" s="99"/>
      <c r="R1872" s="153">
        <f t="shared" si="467"/>
        <v>0</v>
      </c>
      <c r="S1872" s="119">
        <f t="shared" si="468"/>
        <v>14338.989999999994</v>
      </c>
      <c r="T1872" s="119">
        <f t="shared" si="469"/>
        <v>3737.0099999999993</v>
      </c>
      <c r="U1872" s="154">
        <f t="shared" si="470"/>
        <v>18075.999999999993</v>
      </c>
      <c r="V1872" s="71"/>
    </row>
    <row r="1873" spans="1:22" s="88" customFormat="1" ht="15.75" x14ac:dyDescent="0.25">
      <c r="A1873" s="71">
        <v>7</v>
      </c>
      <c r="B1873" s="284"/>
      <c r="C1873" s="284"/>
      <c r="D1873" s="284"/>
      <c r="E1873" s="284"/>
      <c r="F1873" s="148" t="s">
        <v>1985</v>
      </c>
      <c r="G1873" s="99">
        <v>21946.810000000005</v>
      </c>
      <c r="H1873" s="99">
        <v>1322.1899999999987</v>
      </c>
      <c r="I1873" s="99">
        <f t="shared" si="472"/>
        <v>23269.000000000004</v>
      </c>
      <c r="J1873" s="169"/>
      <c r="K1873" s="169"/>
      <c r="L1873" s="153">
        <f t="shared" si="463"/>
        <v>0</v>
      </c>
      <c r="M1873" s="153">
        <f t="shared" si="464"/>
        <v>21946.810000000005</v>
      </c>
      <c r="N1873" s="153">
        <f t="shared" si="465"/>
        <v>1322.1899999999987</v>
      </c>
      <c r="O1873" s="153">
        <f t="shared" si="466"/>
        <v>23269.000000000004</v>
      </c>
      <c r="P1873" s="99"/>
      <c r="Q1873" s="99"/>
      <c r="R1873" s="153">
        <f t="shared" si="467"/>
        <v>0</v>
      </c>
      <c r="S1873" s="119">
        <f t="shared" si="468"/>
        <v>21946.810000000005</v>
      </c>
      <c r="T1873" s="119">
        <f t="shared" si="469"/>
        <v>1322.1899999999987</v>
      </c>
      <c r="U1873" s="154">
        <f t="shared" si="470"/>
        <v>23269.000000000004</v>
      </c>
      <c r="V1873" s="71"/>
    </row>
    <row r="1874" spans="1:22" s="88" customFormat="1" ht="15.75" x14ac:dyDescent="0.25">
      <c r="A1874" s="71">
        <v>8</v>
      </c>
      <c r="B1874" s="284"/>
      <c r="C1874" s="284"/>
      <c r="D1874" s="284"/>
      <c r="E1874" s="284"/>
      <c r="F1874" s="148" t="s">
        <v>982</v>
      </c>
      <c r="G1874" s="99">
        <v>-9890.2899999999972</v>
      </c>
      <c r="H1874" s="99">
        <v>-4958.7099999999991</v>
      </c>
      <c r="I1874" s="99">
        <f t="shared" si="472"/>
        <v>-14848.999999999996</v>
      </c>
      <c r="J1874" s="169"/>
      <c r="K1874" s="169"/>
      <c r="L1874" s="153">
        <f t="shared" si="463"/>
        <v>0</v>
      </c>
      <c r="M1874" s="153">
        <f t="shared" si="464"/>
        <v>-9890.2899999999972</v>
      </c>
      <c r="N1874" s="153">
        <f t="shared" si="465"/>
        <v>-4958.7099999999991</v>
      </c>
      <c r="O1874" s="153">
        <f t="shared" si="466"/>
        <v>-14848.999999999996</v>
      </c>
      <c r="P1874" s="99"/>
      <c r="Q1874" s="99"/>
      <c r="R1874" s="153">
        <f t="shared" si="467"/>
        <v>0</v>
      </c>
      <c r="S1874" s="119">
        <f t="shared" si="468"/>
        <v>-9890.2899999999972</v>
      </c>
      <c r="T1874" s="119">
        <f t="shared" si="469"/>
        <v>-4958.7099999999991</v>
      </c>
      <c r="U1874" s="154">
        <f t="shared" si="470"/>
        <v>-14848.999999999996</v>
      </c>
      <c r="V1874" s="71"/>
    </row>
    <row r="1875" spans="1:22" s="88" customFormat="1" ht="15.75" x14ac:dyDescent="0.25">
      <c r="A1875" s="71">
        <v>9</v>
      </c>
      <c r="B1875" s="284"/>
      <c r="C1875" s="284"/>
      <c r="D1875" s="284"/>
      <c r="E1875" s="284"/>
      <c r="F1875" s="148" t="s">
        <v>983</v>
      </c>
      <c r="G1875" s="99">
        <v>-5340.4399999999951</v>
      </c>
      <c r="H1875" s="99">
        <v>303.44000000000051</v>
      </c>
      <c r="I1875" s="99">
        <f t="shared" si="472"/>
        <v>-5036.9999999999945</v>
      </c>
      <c r="J1875" s="169"/>
      <c r="K1875" s="169"/>
      <c r="L1875" s="153">
        <f t="shared" si="463"/>
        <v>0</v>
      </c>
      <c r="M1875" s="153">
        <f t="shared" si="464"/>
        <v>-5340.4399999999951</v>
      </c>
      <c r="N1875" s="153">
        <f t="shared" si="465"/>
        <v>303.44000000000051</v>
      </c>
      <c r="O1875" s="153">
        <f t="shared" si="466"/>
        <v>-5036.9999999999945</v>
      </c>
      <c r="P1875" s="99"/>
      <c r="Q1875" s="99"/>
      <c r="R1875" s="153">
        <f t="shared" si="467"/>
        <v>0</v>
      </c>
      <c r="S1875" s="119">
        <f t="shared" si="468"/>
        <v>-5340.4399999999951</v>
      </c>
      <c r="T1875" s="119">
        <f t="shared" si="469"/>
        <v>303.44000000000051</v>
      </c>
      <c r="U1875" s="154">
        <f t="shared" si="470"/>
        <v>-5036.9999999999945</v>
      </c>
      <c r="V1875" s="71"/>
    </row>
    <row r="1876" spans="1:22" s="88" customFormat="1" ht="15.75" x14ac:dyDescent="0.25">
      <c r="A1876" s="71">
        <v>10</v>
      </c>
      <c r="B1876" s="284"/>
      <c r="C1876" s="284"/>
      <c r="D1876" s="284"/>
      <c r="E1876" s="284"/>
      <c r="F1876" s="148" t="s">
        <v>984</v>
      </c>
      <c r="G1876" s="99">
        <v>-436.5500000000211</v>
      </c>
      <c r="H1876" s="99">
        <v>549.55000000000018</v>
      </c>
      <c r="I1876" s="99">
        <f t="shared" si="472"/>
        <v>112.99999999997908</v>
      </c>
      <c r="J1876" s="169"/>
      <c r="K1876" s="169"/>
      <c r="L1876" s="153">
        <f t="shared" si="463"/>
        <v>0</v>
      </c>
      <c r="M1876" s="153">
        <f t="shared" si="464"/>
        <v>-436.5500000000211</v>
      </c>
      <c r="N1876" s="153">
        <f t="shared" si="465"/>
        <v>549.55000000000018</v>
      </c>
      <c r="O1876" s="153">
        <f t="shared" si="466"/>
        <v>112.99999999997908</v>
      </c>
      <c r="P1876" s="99"/>
      <c r="Q1876" s="99"/>
      <c r="R1876" s="153">
        <f t="shared" si="467"/>
        <v>0</v>
      </c>
      <c r="S1876" s="119">
        <f t="shared" si="468"/>
        <v>-436.5500000000211</v>
      </c>
      <c r="T1876" s="119">
        <f t="shared" si="469"/>
        <v>549.55000000000018</v>
      </c>
      <c r="U1876" s="154">
        <f t="shared" si="470"/>
        <v>112.99999999997908</v>
      </c>
      <c r="V1876" s="71"/>
    </row>
    <row r="1877" spans="1:22" s="88" customFormat="1" ht="15.75" x14ac:dyDescent="0.25">
      <c r="A1877" s="71">
        <v>11</v>
      </c>
      <c r="B1877" s="284"/>
      <c r="C1877" s="284"/>
      <c r="D1877" s="284"/>
      <c r="E1877" s="284"/>
      <c r="F1877" s="148" t="s">
        <v>985</v>
      </c>
      <c r="G1877" s="99">
        <v>20674.289999999997</v>
      </c>
      <c r="H1877" s="99">
        <v>4886.71</v>
      </c>
      <c r="I1877" s="99">
        <f t="shared" si="472"/>
        <v>25560.999999999996</v>
      </c>
      <c r="J1877" s="169"/>
      <c r="K1877" s="169"/>
      <c r="L1877" s="153">
        <f t="shared" si="463"/>
        <v>0</v>
      </c>
      <c r="M1877" s="153">
        <f t="shared" si="464"/>
        <v>20674.289999999997</v>
      </c>
      <c r="N1877" s="153">
        <f t="shared" si="465"/>
        <v>4886.71</v>
      </c>
      <c r="O1877" s="153">
        <f t="shared" si="466"/>
        <v>25560.999999999996</v>
      </c>
      <c r="P1877" s="99"/>
      <c r="Q1877" s="99"/>
      <c r="R1877" s="153">
        <f t="shared" si="467"/>
        <v>0</v>
      </c>
      <c r="S1877" s="119">
        <f t="shared" si="468"/>
        <v>20674.289999999997</v>
      </c>
      <c r="T1877" s="119">
        <f t="shared" si="469"/>
        <v>4886.71</v>
      </c>
      <c r="U1877" s="154">
        <f t="shared" si="470"/>
        <v>25560.999999999996</v>
      </c>
      <c r="V1877" s="71"/>
    </row>
    <row r="1878" spans="1:22" s="88" customFormat="1" ht="15.75" x14ac:dyDescent="0.25">
      <c r="A1878" s="71">
        <v>12</v>
      </c>
      <c r="B1878" s="284"/>
      <c r="C1878" s="284"/>
      <c r="D1878" s="284"/>
      <c r="E1878" s="284"/>
      <c r="F1878" s="148" t="s">
        <v>986</v>
      </c>
      <c r="G1878" s="99">
        <v>18554.099999999995</v>
      </c>
      <c r="H1878" s="99">
        <v>3388.8999999999996</v>
      </c>
      <c r="I1878" s="99">
        <f t="shared" si="472"/>
        <v>21942.999999999993</v>
      </c>
      <c r="J1878" s="169"/>
      <c r="K1878" s="169"/>
      <c r="L1878" s="153">
        <f t="shared" si="463"/>
        <v>0</v>
      </c>
      <c r="M1878" s="153">
        <f t="shared" si="464"/>
        <v>18554.099999999995</v>
      </c>
      <c r="N1878" s="153">
        <f t="shared" si="465"/>
        <v>3388.8999999999996</v>
      </c>
      <c r="O1878" s="153">
        <f t="shared" si="466"/>
        <v>21942.999999999993</v>
      </c>
      <c r="P1878" s="99"/>
      <c r="Q1878" s="99"/>
      <c r="R1878" s="153">
        <f t="shared" si="467"/>
        <v>0</v>
      </c>
      <c r="S1878" s="119">
        <f t="shared" si="468"/>
        <v>18554.099999999995</v>
      </c>
      <c r="T1878" s="119">
        <f t="shared" si="469"/>
        <v>3388.8999999999996</v>
      </c>
      <c r="U1878" s="154">
        <f t="shared" si="470"/>
        <v>21942.999999999993</v>
      </c>
      <c r="V1878" s="71"/>
    </row>
    <row r="1879" spans="1:22" s="88" customFormat="1" ht="15.75" x14ac:dyDescent="0.25">
      <c r="A1879" s="71">
        <v>13</v>
      </c>
      <c r="B1879" s="284"/>
      <c r="C1879" s="284"/>
      <c r="D1879" s="284"/>
      <c r="E1879" s="284"/>
      <c r="F1879" s="148" t="s">
        <v>1986</v>
      </c>
      <c r="G1879" s="99">
        <v>13379.330000000002</v>
      </c>
      <c r="H1879" s="99">
        <v>2418.6699999999996</v>
      </c>
      <c r="I1879" s="99">
        <f t="shared" si="472"/>
        <v>15798.000000000002</v>
      </c>
      <c r="J1879" s="169"/>
      <c r="K1879" s="169"/>
      <c r="L1879" s="153">
        <f t="shared" si="463"/>
        <v>0</v>
      </c>
      <c r="M1879" s="153">
        <f t="shared" si="464"/>
        <v>13379.330000000002</v>
      </c>
      <c r="N1879" s="153">
        <f t="shared" si="465"/>
        <v>2418.6699999999996</v>
      </c>
      <c r="O1879" s="153">
        <f t="shared" si="466"/>
        <v>15798.000000000002</v>
      </c>
      <c r="P1879" s="99"/>
      <c r="Q1879" s="99"/>
      <c r="R1879" s="153">
        <f t="shared" si="467"/>
        <v>0</v>
      </c>
      <c r="S1879" s="119">
        <f t="shared" si="468"/>
        <v>13379.330000000002</v>
      </c>
      <c r="T1879" s="119">
        <f t="shared" si="469"/>
        <v>2418.6699999999996</v>
      </c>
      <c r="U1879" s="154">
        <f t="shared" si="470"/>
        <v>15798.000000000002</v>
      </c>
      <c r="V1879" s="71"/>
    </row>
    <row r="1880" spans="1:22" s="88" customFormat="1" ht="15.75" x14ac:dyDescent="0.25">
      <c r="A1880" s="71">
        <v>14</v>
      </c>
      <c r="B1880" s="284"/>
      <c r="C1880" s="284"/>
      <c r="D1880" s="284"/>
      <c r="E1880" s="284"/>
      <c r="F1880" s="148" t="s">
        <v>1987</v>
      </c>
      <c r="G1880" s="99">
        <v>18104.930000000004</v>
      </c>
      <c r="H1880" s="99">
        <v>2741.0700000000006</v>
      </c>
      <c r="I1880" s="99">
        <f t="shared" si="472"/>
        <v>20846.000000000004</v>
      </c>
      <c r="J1880" s="169"/>
      <c r="K1880" s="169"/>
      <c r="L1880" s="153">
        <f t="shared" si="463"/>
        <v>0</v>
      </c>
      <c r="M1880" s="153">
        <f t="shared" si="464"/>
        <v>18104.930000000004</v>
      </c>
      <c r="N1880" s="153">
        <f t="shared" si="465"/>
        <v>2741.0700000000006</v>
      </c>
      <c r="O1880" s="153">
        <f t="shared" si="466"/>
        <v>20846.000000000004</v>
      </c>
      <c r="P1880" s="99"/>
      <c r="Q1880" s="99"/>
      <c r="R1880" s="153">
        <f t="shared" si="467"/>
        <v>0</v>
      </c>
      <c r="S1880" s="119">
        <f t="shared" si="468"/>
        <v>18104.930000000004</v>
      </c>
      <c r="T1880" s="119">
        <f t="shared" si="469"/>
        <v>2741.0700000000006</v>
      </c>
      <c r="U1880" s="154">
        <f t="shared" si="470"/>
        <v>20846.000000000004</v>
      </c>
      <c r="V1880" s="71"/>
    </row>
    <row r="1881" spans="1:22" s="88" customFormat="1" ht="15.75" x14ac:dyDescent="0.25">
      <c r="A1881" s="71">
        <v>15</v>
      </c>
      <c r="B1881" s="284"/>
      <c r="C1881" s="284"/>
      <c r="D1881" s="284"/>
      <c r="E1881" s="284"/>
      <c r="F1881" s="148" t="s">
        <v>1988</v>
      </c>
      <c r="G1881" s="99">
        <v>2161.2900000000009</v>
      </c>
      <c r="H1881" s="99">
        <v>448.71000000000009</v>
      </c>
      <c r="I1881" s="99">
        <f t="shared" si="472"/>
        <v>2610.0000000000009</v>
      </c>
      <c r="J1881" s="169"/>
      <c r="K1881" s="169"/>
      <c r="L1881" s="153">
        <f t="shared" si="463"/>
        <v>0</v>
      </c>
      <c r="M1881" s="153">
        <f t="shared" si="464"/>
        <v>2161.2900000000009</v>
      </c>
      <c r="N1881" s="153">
        <f t="shared" si="465"/>
        <v>448.71000000000009</v>
      </c>
      <c r="O1881" s="153">
        <f t="shared" si="466"/>
        <v>2610.0000000000009</v>
      </c>
      <c r="P1881" s="99"/>
      <c r="Q1881" s="99"/>
      <c r="R1881" s="153">
        <f t="shared" si="467"/>
        <v>0</v>
      </c>
      <c r="S1881" s="119">
        <f t="shared" si="468"/>
        <v>2161.2900000000009</v>
      </c>
      <c r="T1881" s="119">
        <f t="shared" si="469"/>
        <v>448.71000000000009</v>
      </c>
      <c r="U1881" s="154">
        <f t="shared" si="470"/>
        <v>2610.0000000000009</v>
      </c>
      <c r="V1881" s="71"/>
    </row>
    <row r="1882" spans="1:22" s="88" customFormat="1" ht="15.75" x14ac:dyDescent="0.25">
      <c r="A1882" s="71">
        <v>16</v>
      </c>
      <c r="B1882" s="284"/>
      <c r="C1882" s="284"/>
      <c r="D1882" s="284"/>
      <c r="E1882" s="284"/>
      <c r="F1882" s="148" t="s">
        <v>1989</v>
      </c>
      <c r="G1882" s="99">
        <v>4469.0199999999995</v>
      </c>
      <c r="H1882" s="99">
        <v>-1739.0199999999995</v>
      </c>
      <c r="I1882" s="99">
        <f t="shared" si="472"/>
        <v>2730</v>
      </c>
      <c r="J1882" s="169"/>
      <c r="K1882" s="169"/>
      <c r="L1882" s="153">
        <f t="shared" si="463"/>
        <v>0</v>
      </c>
      <c r="M1882" s="153">
        <f t="shared" si="464"/>
        <v>4469.0199999999995</v>
      </c>
      <c r="N1882" s="153">
        <f t="shared" si="465"/>
        <v>-1739.0199999999995</v>
      </c>
      <c r="O1882" s="153">
        <f t="shared" si="466"/>
        <v>2730</v>
      </c>
      <c r="P1882" s="99"/>
      <c r="Q1882" s="99"/>
      <c r="R1882" s="153">
        <f t="shared" si="467"/>
        <v>0</v>
      </c>
      <c r="S1882" s="119">
        <f t="shared" si="468"/>
        <v>4469.0199999999995</v>
      </c>
      <c r="T1882" s="119">
        <f t="shared" si="469"/>
        <v>-1739.0199999999995</v>
      </c>
      <c r="U1882" s="154">
        <f t="shared" si="470"/>
        <v>2730</v>
      </c>
      <c r="V1882" s="71"/>
    </row>
    <row r="1883" spans="1:22" s="88" customFormat="1" ht="15.75" x14ac:dyDescent="0.25">
      <c r="A1883" s="71">
        <v>17</v>
      </c>
      <c r="B1883" s="284"/>
      <c r="C1883" s="284"/>
      <c r="D1883" s="284"/>
      <c r="E1883" s="284"/>
      <c r="F1883" s="148" t="s">
        <v>1990</v>
      </c>
      <c r="G1883" s="99">
        <v>17710.670000000013</v>
      </c>
      <c r="H1883" s="99">
        <v>3155.3299999999995</v>
      </c>
      <c r="I1883" s="99">
        <f t="shared" si="472"/>
        <v>20866.000000000011</v>
      </c>
      <c r="J1883" s="169"/>
      <c r="K1883" s="169"/>
      <c r="L1883" s="153">
        <f t="shared" si="463"/>
        <v>0</v>
      </c>
      <c r="M1883" s="153">
        <f t="shared" si="464"/>
        <v>17710.670000000013</v>
      </c>
      <c r="N1883" s="153">
        <f t="shared" si="465"/>
        <v>3155.3299999999995</v>
      </c>
      <c r="O1883" s="153">
        <f t="shared" si="466"/>
        <v>20866.000000000011</v>
      </c>
      <c r="P1883" s="99"/>
      <c r="Q1883" s="99"/>
      <c r="R1883" s="153">
        <f t="shared" si="467"/>
        <v>0</v>
      </c>
      <c r="S1883" s="119">
        <f t="shared" si="468"/>
        <v>17710.670000000013</v>
      </c>
      <c r="T1883" s="119">
        <f t="shared" si="469"/>
        <v>3155.3299999999995</v>
      </c>
      <c r="U1883" s="154">
        <f t="shared" si="470"/>
        <v>20866.000000000011</v>
      </c>
      <c r="V1883" s="71"/>
    </row>
    <row r="1884" spans="1:22" s="88" customFormat="1" ht="15.75" x14ac:dyDescent="0.25">
      <c r="A1884" s="71">
        <v>18</v>
      </c>
      <c r="B1884" s="284"/>
      <c r="C1884" s="284"/>
      <c r="D1884" s="284"/>
      <c r="E1884" s="284"/>
      <c r="F1884" s="148" t="s">
        <v>1991</v>
      </c>
      <c r="G1884" s="99">
        <v>26245.84</v>
      </c>
      <c r="H1884" s="99">
        <v>894.15999999999985</v>
      </c>
      <c r="I1884" s="99">
        <f t="shared" si="472"/>
        <v>27140</v>
      </c>
      <c r="J1884" s="169"/>
      <c r="K1884" s="169"/>
      <c r="L1884" s="153">
        <f t="shared" si="463"/>
        <v>0</v>
      </c>
      <c r="M1884" s="153">
        <f t="shared" si="464"/>
        <v>26245.84</v>
      </c>
      <c r="N1884" s="153">
        <f t="shared" si="465"/>
        <v>894.15999999999985</v>
      </c>
      <c r="O1884" s="153">
        <f t="shared" si="466"/>
        <v>27140</v>
      </c>
      <c r="P1884" s="99"/>
      <c r="Q1884" s="99"/>
      <c r="R1884" s="153">
        <f t="shared" si="467"/>
        <v>0</v>
      </c>
      <c r="S1884" s="119">
        <f t="shared" si="468"/>
        <v>26245.84</v>
      </c>
      <c r="T1884" s="119">
        <f t="shared" si="469"/>
        <v>894.15999999999985</v>
      </c>
      <c r="U1884" s="154">
        <f t="shared" si="470"/>
        <v>27140</v>
      </c>
      <c r="V1884" s="71"/>
    </row>
    <row r="1885" spans="1:22" s="88" customFormat="1" ht="15.75" x14ac:dyDescent="0.25">
      <c r="A1885" s="71">
        <v>19</v>
      </c>
      <c r="B1885" s="284"/>
      <c r="C1885" s="284"/>
      <c r="D1885" s="284"/>
      <c r="E1885" s="284"/>
      <c r="F1885" s="148" t="s">
        <v>1992</v>
      </c>
      <c r="G1885" s="99">
        <v>6744.8100000000013</v>
      </c>
      <c r="H1885" s="99">
        <v>1531.1899999999996</v>
      </c>
      <c r="I1885" s="99">
        <f t="shared" si="472"/>
        <v>8276</v>
      </c>
      <c r="J1885" s="169"/>
      <c r="K1885" s="169"/>
      <c r="L1885" s="153">
        <f t="shared" si="463"/>
        <v>0</v>
      </c>
      <c r="M1885" s="153">
        <f t="shared" si="464"/>
        <v>6744.8100000000013</v>
      </c>
      <c r="N1885" s="153">
        <f t="shared" si="465"/>
        <v>1531.1899999999996</v>
      </c>
      <c r="O1885" s="153">
        <f t="shared" si="466"/>
        <v>8276</v>
      </c>
      <c r="P1885" s="99"/>
      <c r="Q1885" s="99"/>
      <c r="R1885" s="153">
        <f t="shared" si="467"/>
        <v>0</v>
      </c>
      <c r="S1885" s="119">
        <f t="shared" si="468"/>
        <v>6744.8100000000013</v>
      </c>
      <c r="T1885" s="119">
        <f t="shared" si="469"/>
        <v>1531.1899999999996</v>
      </c>
      <c r="U1885" s="154">
        <f t="shared" si="470"/>
        <v>8276</v>
      </c>
      <c r="V1885" s="71"/>
    </row>
    <row r="1886" spans="1:22" s="88" customFormat="1" ht="15.75" x14ac:dyDescent="0.25">
      <c r="A1886" s="71">
        <v>20</v>
      </c>
      <c r="B1886" s="284"/>
      <c r="C1886" s="284"/>
      <c r="D1886" s="284"/>
      <c r="E1886" s="284"/>
      <c r="F1886" s="148" t="s">
        <v>1993</v>
      </c>
      <c r="G1886" s="99">
        <v>7109.1100000000079</v>
      </c>
      <c r="H1886" s="99">
        <v>11084.89</v>
      </c>
      <c r="I1886" s="99">
        <f t="shared" si="472"/>
        <v>18194.000000000007</v>
      </c>
      <c r="J1886" s="169"/>
      <c r="K1886" s="169"/>
      <c r="L1886" s="153">
        <f t="shared" si="463"/>
        <v>0</v>
      </c>
      <c r="M1886" s="153">
        <f t="shared" si="464"/>
        <v>7109.1100000000079</v>
      </c>
      <c r="N1886" s="153">
        <f t="shared" si="465"/>
        <v>11084.89</v>
      </c>
      <c r="O1886" s="153">
        <f t="shared" si="466"/>
        <v>18194.000000000007</v>
      </c>
      <c r="P1886" s="99"/>
      <c r="Q1886" s="99"/>
      <c r="R1886" s="153">
        <f t="shared" si="467"/>
        <v>0</v>
      </c>
      <c r="S1886" s="119">
        <f t="shared" si="468"/>
        <v>7109.1100000000079</v>
      </c>
      <c r="T1886" s="119">
        <f t="shared" si="469"/>
        <v>11084.89</v>
      </c>
      <c r="U1886" s="154">
        <f t="shared" si="470"/>
        <v>18194.000000000007</v>
      </c>
      <c r="V1886" s="71"/>
    </row>
    <row r="1887" spans="1:22" s="88" customFormat="1" ht="15.75" x14ac:dyDescent="0.25">
      <c r="A1887" s="71">
        <v>21</v>
      </c>
      <c r="B1887" s="285"/>
      <c r="C1887" s="285"/>
      <c r="D1887" s="285"/>
      <c r="E1887" s="285"/>
      <c r="F1887" s="148" t="s">
        <v>1994</v>
      </c>
      <c r="G1887" s="99">
        <v>19744.300000000007</v>
      </c>
      <c r="H1887" s="99">
        <v>-4329.2999999999993</v>
      </c>
      <c r="I1887" s="99">
        <f t="shared" si="472"/>
        <v>15415.000000000007</v>
      </c>
      <c r="J1887" s="169"/>
      <c r="K1887" s="169"/>
      <c r="L1887" s="153">
        <f t="shared" si="463"/>
        <v>0</v>
      </c>
      <c r="M1887" s="153">
        <f t="shared" si="464"/>
        <v>19744.300000000007</v>
      </c>
      <c r="N1887" s="153">
        <f t="shared" si="465"/>
        <v>-4329.2999999999993</v>
      </c>
      <c r="O1887" s="153">
        <f t="shared" si="466"/>
        <v>15415.000000000007</v>
      </c>
      <c r="P1887" s="99"/>
      <c r="Q1887" s="99"/>
      <c r="R1887" s="153">
        <f t="shared" si="467"/>
        <v>0</v>
      </c>
      <c r="S1887" s="119">
        <f t="shared" si="468"/>
        <v>19744.300000000007</v>
      </c>
      <c r="T1887" s="119">
        <f t="shared" si="469"/>
        <v>-4329.2999999999993</v>
      </c>
      <c r="U1887" s="154">
        <f t="shared" si="470"/>
        <v>15415.000000000007</v>
      </c>
      <c r="V1887" s="71"/>
    </row>
    <row r="1888" spans="1:22" s="88" customFormat="1" ht="15.75" x14ac:dyDescent="0.25">
      <c r="A1888" s="290" t="s">
        <v>17</v>
      </c>
      <c r="B1888" s="291"/>
      <c r="C1888" s="291"/>
      <c r="D1888" s="291"/>
      <c r="E1888" s="291"/>
      <c r="F1888" s="149">
        <f>A1887</f>
        <v>21</v>
      </c>
      <c r="G1888" s="97">
        <f>SUM(G1867:G1887)</f>
        <v>286842.5</v>
      </c>
      <c r="H1888" s="97">
        <f t="shared" ref="H1888:U1888" si="474">SUM(H1867:H1887)</f>
        <v>31347.499999999996</v>
      </c>
      <c r="I1888" s="97">
        <f t="shared" si="474"/>
        <v>318190</v>
      </c>
      <c r="J1888" s="97">
        <f t="shared" si="474"/>
        <v>0</v>
      </c>
      <c r="K1888" s="97">
        <f t="shared" si="474"/>
        <v>0</v>
      </c>
      <c r="L1888" s="97">
        <f t="shared" si="474"/>
        <v>0</v>
      </c>
      <c r="M1888" s="97">
        <f t="shared" si="474"/>
        <v>286842.5</v>
      </c>
      <c r="N1888" s="97">
        <f t="shared" si="474"/>
        <v>31347.499999999996</v>
      </c>
      <c r="O1888" s="97">
        <f t="shared" si="474"/>
        <v>318190</v>
      </c>
      <c r="P1888" s="97">
        <f t="shared" si="474"/>
        <v>0</v>
      </c>
      <c r="Q1888" s="97">
        <f t="shared" si="474"/>
        <v>0</v>
      </c>
      <c r="R1888" s="97">
        <f t="shared" si="474"/>
        <v>0</v>
      </c>
      <c r="S1888" s="97">
        <f t="shared" si="474"/>
        <v>286842.5</v>
      </c>
      <c r="T1888" s="97">
        <f t="shared" si="474"/>
        <v>31347.499999999996</v>
      </c>
      <c r="U1888" s="97">
        <f t="shared" si="474"/>
        <v>318190</v>
      </c>
      <c r="V1888" s="97"/>
    </row>
    <row r="1889" spans="1:22" s="88" customFormat="1" ht="15.75" x14ac:dyDescent="0.25">
      <c r="A1889" s="94">
        <v>1</v>
      </c>
      <c r="B1889" s="283" t="s">
        <v>1843</v>
      </c>
      <c r="C1889" s="283" t="s">
        <v>1844</v>
      </c>
      <c r="D1889" s="283" t="s">
        <v>1844</v>
      </c>
      <c r="E1889" s="283" t="s">
        <v>1995</v>
      </c>
      <c r="F1889" s="148" t="s">
        <v>1996</v>
      </c>
      <c r="G1889" s="99">
        <v>58500.080000000045</v>
      </c>
      <c r="H1889" s="99">
        <v>3416.9199999999983</v>
      </c>
      <c r="I1889" s="99">
        <f t="shared" si="472"/>
        <v>61917.000000000044</v>
      </c>
      <c r="J1889" s="169"/>
      <c r="K1889" s="169"/>
      <c r="L1889" s="153">
        <f t="shared" si="463"/>
        <v>0</v>
      </c>
      <c r="M1889" s="153">
        <f t="shared" si="464"/>
        <v>58500.080000000045</v>
      </c>
      <c r="N1889" s="153">
        <f t="shared" si="465"/>
        <v>3416.9199999999983</v>
      </c>
      <c r="O1889" s="153">
        <f t="shared" si="466"/>
        <v>61917.000000000044</v>
      </c>
      <c r="P1889" s="99"/>
      <c r="Q1889" s="99"/>
      <c r="R1889" s="153">
        <f t="shared" si="467"/>
        <v>0</v>
      </c>
      <c r="S1889" s="119">
        <f t="shared" si="468"/>
        <v>58500.080000000045</v>
      </c>
      <c r="T1889" s="119">
        <f t="shared" si="469"/>
        <v>3416.9199999999983</v>
      </c>
      <c r="U1889" s="154">
        <f t="shared" si="470"/>
        <v>61917.000000000044</v>
      </c>
      <c r="V1889" s="71"/>
    </row>
    <row r="1890" spans="1:22" s="88" customFormat="1" ht="15.75" x14ac:dyDescent="0.25">
      <c r="A1890" s="94">
        <v>2</v>
      </c>
      <c r="B1890" s="284"/>
      <c r="C1890" s="284"/>
      <c r="D1890" s="284"/>
      <c r="E1890" s="284" t="s">
        <v>1995</v>
      </c>
      <c r="F1890" s="148" t="s">
        <v>1997</v>
      </c>
      <c r="G1890" s="99">
        <v>45489.540000000023</v>
      </c>
      <c r="H1890" s="99">
        <v>12169.460000000003</v>
      </c>
      <c r="I1890" s="99">
        <f t="shared" si="472"/>
        <v>57659.000000000029</v>
      </c>
      <c r="J1890" s="169"/>
      <c r="K1890" s="169"/>
      <c r="L1890" s="153">
        <f t="shared" si="463"/>
        <v>0</v>
      </c>
      <c r="M1890" s="153">
        <f t="shared" si="464"/>
        <v>45489.540000000023</v>
      </c>
      <c r="N1890" s="153">
        <f t="shared" si="465"/>
        <v>12169.460000000003</v>
      </c>
      <c r="O1890" s="153">
        <f t="shared" si="466"/>
        <v>57659.000000000029</v>
      </c>
      <c r="P1890" s="99"/>
      <c r="Q1890" s="99"/>
      <c r="R1890" s="153">
        <f t="shared" si="467"/>
        <v>0</v>
      </c>
      <c r="S1890" s="119">
        <f t="shared" si="468"/>
        <v>45489.540000000023</v>
      </c>
      <c r="T1890" s="119">
        <f t="shared" si="469"/>
        <v>12169.460000000003</v>
      </c>
      <c r="U1890" s="154">
        <f t="shared" si="470"/>
        <v>57659.000000000029</v>
      </c>
      <c r="V1890" s="71"/>
    </row>
    <row r="1891" spans="1:22" s="88" customFormat="1" ht="15.75" x14ac:dyDescent="0.25">
      <c r="A1891" s="94">
        <v>3</v>
      </c>
      <c r="B1891" s="284"/>
      <c r="C1891" s="284"/>
      <c r="D1891" s="284"/>
      <c r="E1891" s="284" t="s">
        <v>1995</v>
      </c>
      <c r="F1891" s="148" t="s">
        <v>1998</v>
      </c>
      <c r="G1891" s="99">
        <v>-1642.5000000000109</v>
      </c>
      <c r="H1891" s="99">
        <v>-2257.4999999999982</v>
      </c>
      <c r="I1891" s="99">
        <f t="shared" si="472"/>
        <v>-3900.0000000000091</v>
      </c>
      <c r="J1891" s="169"/>
      <c r="K1891" s="169"/>
      <c r="L1891" s="153">
        <f t="shared" si="463"/>
        <v>0</v>
      </c>
      <c r="M1891" s="153">
        <f t="shared" si="464"/>
        <v>-1642.5000000000109</v>
      </c>
      <c r="N1891" s="153">
        <f t="shared" si="465"/>
        <v>-2257.4999999999982</v>
      </c>
      <c r="O1891" s="153">
        <f t="shared" si="466"/>
        <v>-3900.0000000000091</v>
      </c>
      <c r="P1891" s="99"/>
      <c r="Q1891" s="99"/>
      <c r="R1891" s="153">
        <f t="shared" si="467"/>
        <v>0</v>
      </c>
      <c r="S1891" s="119">
        <f t="shared" si="468"/>
        <v>-1642.5000000000109</v>
      </c>
      <c r="T1891" s="119">
        <f t="shared" si="469"/>
        <v>-2257.4999999999982</v>
      </c>
      <c r="U1891" s="154">
        <f t="shared" si="470"/>
        <v>-3900.0000000000091</v>
      </c>
      <c r="V1891" s="71"/>
    </row>
    <row r="1892" spans="1:22" s="88" customFormat="1" ht="15.75" x14ac:dyDescent="0.25">
      <c r="A1892" s="94">
        <v>4</v>
      </c>
      <c r="B1892" s="284"/>
      <c r="C1892" s="284"/>
      <c r="D1892" s="284"/>
      <c r="E1892" s="284" t="s">
        <v>1995</v>
      </c>
      <c r="F1892" s="148" t="s">
        <v>1999</v>
      </c>
      <c r="G1892" s="99">
        <v>21398.39</v>
      </c>
      <c r="H1892" s="99">
        <v>8231.61</v>
      </c>
      <c r="I1892" s="99">
        <f t="shared" si="472"/>
        <v>29630</v>
      </c>
      <c r="J1892" s="169"/>
      <c r="K1892" s="169"/>
      <c r="L1892" s="153">
        <f t="shared" si="463"/>
        <v>0</v>
      </c>
      <c r="M1892" s="153">
        <f t="shared" si="464"/>
        <v>21398.39</v>
      </c>
      <c r="N1892" s="153">
        <f t="shared" si="465"/>
        <v>8231.61</v>
      </c>
      <c r="O1892" s="153">
        <f t="shared" si="466"/>
        <v>29630</v>
      </c>
      <c r="P1892" s="99"/>
      <c r="Q1892" s="99"/>
      <c r="R1892" s="153">
        <f t="shared" si="467"/>
        <v>0</v>
      </c>
      <c r="S1892" s="119">
        <f t="shared" si="468"/>
        <v>21398.39</v>
      </c>
      <c r="T1892" s="119">
        <f t="shared" si="469"/>
        <v>8231.61</v>
      </c>
      <c r="U1892" s="154">
        <f t="shared" si="470"/>
        <v>29630</v>
      </c>
      <c r="V1892" s="71"/>
    </row>
    <row r="1893" spans="1:22" s="88" customFormat="1" ht="15.75" x14ac:dyDescent="0.25">
      <c r="A1893" s="94">
        <v>5</v>
      </c>
      <c r="B1893" s="284"/>
      <c r="C1893" s="284"/>
      <c r="D1893" s="284"/>
      <c r="E1893" s="284" t="s">
        <v>1995</v>
      </c>
      <c r="F1893" s="148" t="s">
        <v>1040</v>
      </c>
      <c r="G1893" s="99">
        <v>21503.47</v>
      </c>
      <c r="H1893" s="99">
        <v>-835.47000000000116</v>
      </c>
      <c r="I1893" s="99">
        <f t="shared" si="472"/>
        <v>20668</v>
      </c>
      <c r="J1893" s="169"/>
      <c r="K1893" s="169"/>
      <c r="L1893" s="153">
        <f t="shared" si="463"/>
        <v>0</v>
      </c>
      <c r="M1893" s="153">
        <f t="shared" si="464"/>
        <v>21503.47</v>
      </c>
      <c r="N1893" s="153">
        <f t="shared" si="465"/>
        <v>-835.47000000000116</v>
      </c>
      <c r="O1893" s="153">
        <f t="shared" si="466"/>
        <v>20668</v>
      </c>
      <c r="P1893" s="99"/>
      <c r="Q1893" s="99"/>
      <c r="R1893" s="153">
        <f t="shared" si="467"/>
        <v>0</v>
      </c>
      <c r="S1893" s="119">
        <f t="shared" si="468"/>
        <v>21503.47</v>
      </c>
      <c r="T1893" s="119">
        <f t="shared" si="469"/>
        <v>-835.47000000000116</v>
      </c>
      <c r="U1893" s="154">
        <f t="shared" si="470"/>
        <v>20668</v>
      </c>
      <c r="V1893" s="71"/>
    </row>
    <row r="1894" spans="1:22" s="88" customFormat="1" ht="15.75" x14ac:dyDescent="0.25">
      <c r="A1894" s="94">
        <v>6</v>
      </c>
      <c r="B1894" s="284"/>
      <c r="C1894" s="284"/>
      <c r="D1894" s="284"/>
      <c r="E1894" s="284" t="s">
        <v>1995</v>
      </c>
      <c r="F1894" s="148" t="s">
        <v>2000</v>
      </c>
      <c r="G1894" s="99">
        <v>15041.689999999997</v>
      </c>
      <c r="H1894" s="99">
        <v>11386.310000000003</v>
      </c>
      <c r="I1894" s="99">
        <f t="shared" si="472"/>
        <v>26428</v>
      </c>
      <c r="J1894" s="169"/>
      <c r="K1894" s="169"/>
      <c r="L1894" s="153">
        <f t="shared" si="463"/>
        <v>0</v>
      </c>
      <c r="M1894" s="153">
        <f t="shared" si="464"/>
        <v>15041.689999999997</v>
      </c>
      <c r="N1894" s="153">
        <f t="shared" si="465"/>
        <v>11386.310000000003</v>
      </c>
      <c r="O1894" s="153">
        <f t="shared" si="466"/>
        <v>26428</v>
      </c>
      <c r="P1894" s="99"/>
      <c r="Q1894" s="99"/>
      <c r="R1894" s="153">
        <f t="shared" si="467"/>
        <v>0</v>
      </c>
      <c r="S1894" s="119">
        <f t="shared" si="468"/>
        <v>15041.689999999997</v>
      </c>
      <c r="T1894" s="119">
        <f t="shared" si="469"/>
        <v>11386.310000000003</v>
      </c>
      <c r="U1894" s="154">
        <f t="shared" si="470"/>
        <v>26428</v>
      </c>
      <c r="V1894" s="71"/>
    </row>
    <row r="1895" spans="1:22" s="88" customFormat="1" ht="15.75" x14ac:dyDescent="0.25">
      <c r="A1895" s="94">
        <v>7</v>
      </c>
      <c r="B1895" s="284"/>
      <c r="C1895" s="284"/>
      <c r="D1895" s="284"/>
      <c r="E1895" s="284" t="s">
        <v>1995</v>
      </c>
      <c r="F1895" s="148" t="s">
        <v>2001</v>
      </c>
      <c r="G1895" s="99">
        <v>44577.67</v>
      </c>
      <c r="H1895" s="99">
        <v>12182.33</v>
      </c>
      <c r="I1895" s="99">
        <f t="shared" si="472"/>
        <v>56760</v>
      </c>
      <c r="J1895" s="169"/>
      <c r="K1895" s="169"/>
      <c r="L1895" s="153">
        <f t="shared" ref="L1895:L1958" si="475">J1895+K1895</f>
        <v>0</v>
      </c>
      <c r="M1895" s="153">
        <f t="shared" ref="M1895:M1958" si="476">G1895+J1895</f>
        <v>44577.67</v>
      </c>
      <c r="N1895" s="153">
        <f t="shared" ref="N1895:N1958" si="477">H1895+K1895</f>
        <v>12182.33</v>
      </c>
      <c r="O1895" s="153">
        <f t="shared" ref="O1895:O1958" si="478">I1895+L1895</f>
        <v>56760</v>
      </c>
      <c r="P1895" s="99"/>
      <c r="Q1895" s="99"/>
      <c r="R1895" s="153">
        <f t="shared" ref="R1895:R1958" si="479">P1895+Q1895</f>
        <v>0</v>
      </c>
      <c r="S1895" s="119">
        <f t="shared" ref="S1895:S1958" si="480">M1895-P1895</f>
        <v>44577.67</v>
      </c>
      <c r="T1895" s="119">
        <f t="shared" ref="T1895:T1958" si="481">N1895-Q1895</f>
        <v>12182.33</v>
      </c>
      <c r="U1895" s="154">
        <f t="shared" ref="U1895:U1958" si="482">O1895-R1895</f>
        <v>56760</v>
      </c>
      <c r="V1895" s="71"/>
    </row>
    <row r="1896" spans="1:22" s="88" customFormat="1" ht="15.75" x14ac:dyDescent="0.25">
      <c r="A1896" s="94">
        <v>8</v>
      </c>
      <c r="B1896" s="284"/>
      <c r="C1896" s="284"/>
      <c r="D1896" s="284"/>
      <c r="E1896" s="284" t="s">
        <v>1995</v>
      </c>
      <c r="F1896" s="148" t="s">
        <v>2002</v>
      </c>
      <c r="G1896" s="99">
        <v>27658.300000000025</v>
      </c>
      <c r="H1896" s="99">
        <v>11381.699999999999</v>
      </c>
      <c r="I1896" s="99">
        <f t="shared" si="472"/>
        <v>39040.000000000022</v>
      </c>
      <c r="J1896" s="169"/>
      <c r="K1896" s="169"/>
      <c r="L1896" s="153">
        <f t="shared" si="475"/>
        <v>0</v>
      </c>
      <c r="M1896" s="153">
        <f t="shared" si="476"/>
        <v>27658.300000000025</v>
      </c>
      <c r="N1896" s="153">
        <f t="shared" si="477"/>
        <v>11381.699999999999</v>
      </c>
      <c r="O1896" s="153">
        <f t="shared" si="478"/>
        <v>39040.000000000022</v>
      </c>
      <c r="P1896" s="99"/>
      <c r="Q1896" s="99"/>
      <c r="R1896" s="153">
        <f t="shared" si="479"/>
        <v>0</v>
      </c>
      <c r="S1896" s="119">
        <f t="shared" si="480"/>
        <v>27658.300000000025</v>
      </c>
      <c r="T1896" s="119">
        <f t="shared" si="481"/>
        <v>11381.699999999999</v>
      </c>
      <c r="U1896" s="154">
        <f t="shared" si="482"/>
        <v>39040.000000000022</v>
      </c>
      <c r="V1896" s="71"/>
    </row>
    <row r="1897" spans="1:22" s="88" customFormat="1" ht="15.75" x14ac:dyDescent="0.25">
      <c r="A1897" s="94">
        <v>9</v>
      </c>
      <c r="B1897" s="284"/>
      <c r="C1897" s="284"/>
      <c r="D1897" s="284"/>
      <c r="E1897" s="284" t="s">
        <v>1995</v>
      </c>
      <c r="F1897" s="148" t="s">
        <v>2003</v>
      </c>
      <c r="G1897" s="99">
        <v>-54230.240000000005</v>
      </c>
      <c r="H1897" s="99">
        <v>-13941.76</v>
      </c>
      <c r="I1897" s="99">
        <f t="shared" si="472"/>
        <v>-68172</v>
      </c>
      <c r="J1897" s="169"/>
      <c r="K1897" s="169"/>
      <c r="L1897" s="153">
        <f t="shared" si="475"/>
        <v>0</v>
      </c>
      <c r="M1897" s="153">
        <f t="shared" si="476"/>
        <v>-54230.240000000005</v>
      </c>
      <c r="N1897" s="153">
        <f t="shared" si="477"/>
        <v>-13941.76</v>
      </c>
      <c r="O1897" s="153">
        <f t="shared" si="478"/>
        <v>-68172</v>
      </c>
      <c r="P1897" s="99"/>
      <c r="Q1897" s="99"/>
      <c r="R1897" s="153">
        <f t="shared" si="479"/>
        <v>0</v>
      </c>
      <c r="S1897" s="119">
        <f t="shared" si="480"/>
        <v>-54230.240000000005</v>
      </c>
      <c r="T1897" s="119">
        <f t="shared" si="481"/>
        <v>-13941.76</v>
      </c>
      <c r="U1897" s="154">
        <f t="shared" si="482"/>
        <v>-68172</v>
      </c>
      <c r="V1897" s="71"/>
    </row>
    <row r="1898" spans="1:22" s="88" customFormat="1" ht="15.75" x14ac:dyDescent="0.25">
      <c r="A1898" s="94">
        <v>10</v>
      </c>
      <c r="B1898" s="284"/>
      <c r="C1898" s="284"/>
      <c r="D1898" s="284"/>
      <c r="E1898" s="284" t="s">
        <v>1995</v>
      </c>
      <c r="F1898" s="148" t="s">
        <v>2004</v>
      </c>
      <c r="G1898" s="99">
        <v>18885.909999999996</v>
      </c>
      <c r="H1898" s="99">
        <v>4371.0900000000011</v>
      </c>
      <c r="I1898" s="99">
        <f t="shared" si="472"/>
        <v>23256.999999999996</v>
      </c>
      <c r="J1898" s="169"/>
      <c r="K1898" s="169"/>
      <c r="L1898" s="153">
        <f t="shared" si="475"/>
        <v>0</v>
      </c>
      <c r="M1898" s="153">
        <f t="shared" si="476"/>
        <v>18885.909999999996</v>
      </c>
      <c r="N1898" s="153">
        <f t="shared" si="477"/>
        <v>4371.0900000000011</v>
      </c>
      <c r="O1898" s="153">
        <f t="shared" si="478"/>
        <v>23256.999999999996</v>
      </c>
      <c r="P1898" s="99"/>
      <c r="Q1898" s="99"/>
      <c r="R1898" s="153">
        <f t="shared" si="479"/>
        <v>0</v>
      </c>
      <c r="S1898" s="119">
        <f t="shared" si="480"/>
        <v>18885.909999999996</v>
      </c>
      <c r="T1898" s="119">
        <f t="shared" si="481"/>
        <v>4371.0900000000011</v>
      </c>
      <c r="U1898" s="154">
        <f t="shared" si="482"/>
        <v>23256.999999999996</v>
      </c>
      <c r="V1898" s="71"/>
    </row>
    <row r="1899" spans="1:22" s="88" customFormat="1" ht="15.75" x14ac:dyDescent="0.25">
      <c r="A1899" s="94">
        <v>11</v>
      </c>
      <c r="B1899" s="284"/>
      <c r="C1899" s="284"/>
      <c r="D1899" s="284"/>
      <c r="E1899" s="284" t="s">
        <v>1995</v>
      </c>
      <c r="F1899" s="148" t="s">
        <v>2005</v>
      </c>
      <c r="G1899" s="99">
        <v>6798.58</v>
      </c>
      <c r="H1899" s="99">
        <v>1478.4199999999998</v>
      </c>
      <c r="I1899" s="99">
        <f t="shared" si="472"/>
        <v>8277</v>
      </c>
      <c r="J1899" s="169"/>
      <c r="K1899" s="169"/>
      <c r="L1899" s="153">
        <f t="shared" si="475"/>
        <v>0</v>
      </c>
      <c r="M1899" s="153">
        <f t="shared" si="476"/>
        <v>6798.58</v>
      </c>
      <c r="N1899" s="153">
        <f t="shared" si="477"/>
        <v>1478.4199999999998</v>
      </c>
      <c r="O1899" s="153">
        <f t="shared" si="478"/>
        <v>8277</v>
      </c>
      <c r="P1899" s="99"/>
      <c r="Q1899" s="99"/>
      <c r="R1899" s="153">
        <f t="shared" si="479"/>
        <v>0</v>
      </c>
      <c r="S1899" s="119">
        <f t="shared" si="480"/>
        <v>6798.58</v>
      </c>
      <c r="T1899" s="119">
        <f t="shared" si="481"/>
        <v>1478.4199999999998</v>
      </c>
      <c r="U1899" s="154">
        <f t="shared" si="482"/>
        <v>8277</v>
      </c>
      <c r="V1899" s="71"/>
    </row>
    <row r="1900" spans="1:22" s="88" customFormat="1" ht="15.75" x14ac:dyDescent="0.25">
      <c r="A1900" s="94">
        <v>12</v>
      </c>
      <c r="B1900" s="284"/>
      <c r="C1900" s="284"/>
      <c r="D1900" s="284"/>
      <c r="E1900" s="284" t="s">
        <v>1995</v>
      </c>
      <c r="F1900" s="148" t="s">
        <v>2006</v>
      </c>
      <c r="G1900" s="99">
        <v>21605.15</v>
      </c>
      <c r="H1900" s="99">
        <v>4615.8500000000013</v>
      </c>
      <c r="I1900" s="99">
        <f t="shared" si="472"/>
        <v>26221.000000000004</v>
      </c>
      <c r="J1900" s="169"/>
      <c r="K1900" s="169"/>
      <c r="L1900" s="153">
        <f t="shared" si="475"/>
        <v>0</v>
      </c>
      <c r="M1900" s="153">
        <f t="shared" si="476"/>
        <v>21605.15</v>
      </c>
      <c r="N1900" s="153">
        <f t="shared" si="477"/>
        <v>4615.8500000000013</v>
      </c>
      <c r="O1900" s="153">
        <f t="shared" si="478"/>
        <v>26221.000000000004</v>
      </c>
      <c r="P1900" s="99"/>
      <c r="Q1900" s="99"/>
      <c r="R1900" s="153">
        <f t="shared" si="479"/>
        <v>0</v>
      </c>
      <c r="S1900" s="119">
        <f t="shared" si="480"/>
        <v>21605.15</v>
      </c>
      <c r="T1900" s="119">
        <f t="shared" si="481"/>
        <v>4615.8500000000013</v>
      </c>
      <c r="U1900" s="154">
        <f t="shared" si="482"/>
        <v>26221.000000000004</v>
      </c>
      <c r="V1900" s="71"/>
    </row>
    <row r="1901" spans="1:22" s="88" customFormat="1" ht="15.75" x14ac:dyDescent="0.25">
      <c r="A1901" s="94">
        <v>13</v>
      </c>
      <c r="B1901" s="284"/>
      <c r="C1901" s="284"/>
      <c r="D1901" s="284"/>
      <c r="E1901" s="284" t="s">
        <v>1995</v>
      </c>
      <c r="F1901" s="148" t="s">
        <v>2007</v>
      </c>
      <c r="G1901" s="99">
        <v>7853.0099999999993</v>
      </c>
      <c r="H1901" s="99">
        <v>1565.9899999999998</v>
      </c>
      <c r="I1901" s="99">
        <f t="shared" si="472"/>
        <v>9419</v>
      </c>
      <c r="J1901" s="169"/>
      <c r="K1901" s="169"/>
      <c r="L1901" s="153">
        <f t="shared" si="475"/>
        <v>0</v>
      </c>
      <c r="M1901" s="153">
        <f t="shared" si="476"/>
        <v>7853.0099999999993</v>
      </c>
      <c r="N1901" s="153">
        <f t="shared" si="477"/>
        <v>1565.9899999999998</v>
      </c>
      <c r="O1901" s="153">
        <f t="shared" si="478"/>
        <v>9419</v>
      </c>
      <c r="P1901" s="99"/>
      <c r="Q1901" s="99"/>
      <c r="R1901" s="153">
        <f t="shared" si="479"/>
        <v>0</v>
      </c>
      <c r="S1901" s="119">
        <f t="shared" si="480"/>
        <v>7853.0099999999993</v>
      </c>
      <c r="T1901" s="119">
        <f t="shared" si="481"/>
        <v>1565.9899999999998</v>
      </c>
      <c r="U1901" s="154">
        <f t="shared" si="482"/>
        <v>9419</v>
      </c>
      <c r="V1901" s="71"/>
    </row>
    <row r="1902" spans="1:22" s="88" customFormat="1" ht="15.75" x14ac:dyDescent="0.25">
      <c r="A1902" s="94">
        <v>14</v>
      </c>
      <c r="B1902" s="284"/>
      <c r="C1902" s="284"/>
      <c r="D1902" s="284"/>
      <c r="E1902" s="284" t="s">
        <v>1995</v>
      </c>
      <c r="F1902" s="148" t="s">
        <v>2008</v>
      </c>
      <c r="G1902" s="99">
        <v>20035.500000000004</v>
      </c>
      <c r="H1902" s="99">
        <v>4384.4999999999991</v>
      </c>
      <c r="I1902" s="99">
        <f t="shared" si="472"/>
        <v>24420.000000000004</v>
      </c>
      <c r="J1902" s="169"/>
      <c r="K1902" s="169"/>
      <c r="L1902" s="153">
        <f t="shared" si="475"/>
        <v>0</v>
      </c>
      <c r="M1902" s="153">
        <f t="shared" si="476"/>
        <v>20035.500000000004</v>
      </c>
      <c r="N1902" s="153">
        <f t="shared" si="477"/>
        <v>4384.4999999999991</v>
      </c>
      <c r="O1902" s="153">
        <f t="shared" si="478"/>
        <v>24420.000000000004</v>
      </c>
      <c r="P1902" s="99"/>
      <c r="Q1902" s="99"/>
      <c r="R1902" s="153">
        <f t="shared" si="479"/>
        <v>0</v>
      </c>
      <c r="S1902" s="119">
        <f t="shared" si="480"/>
        <v>20035.500000000004</v>
      </c>
      <c r="T1902" s="119">
        <f t="shared" si="481"/>
        <v>4384.4999999999991</v>
      </c>
      <c r="U1902" s="154">
        <f t="shared" si="482"/>
        <v>24420.000000000004</v>
      </c>
      <c r="V1902" s="71"/>
    </row>
    <row r="1903" spans="1:22" s="88" customFormat="1" ht="15.75" x14ac:dyDescent="0.25">
      <c r="A1903" s="94">
        <v>15</v>
      </c>
      <c r="B1903" s="284"/>
      <c r="C1903" s="284"/>
      <c r="D1903" s="284"/>
      <c r="E1903" s="284" t="s">
        <v>1995</v>
      </c>
      <c r="F1903" s="148" t="s">
        <v>2009</v>
      </c>
      <c r="G1903" s="99">
        <v>56569.549999999996</v>
      </c>
      <c r="H1903" s="99">
        <v>6236.45</v>
      </c>
      <c r="I1903" s="99">
        <f t="shared" si="472"/>
        <v>62805.999999999993</v>
      </c>
      <c r="J1903" s="169"/>
      <c r="K1903" s="169"/>
      <c r="L1903" s="153">
        <f t="shared" si="475"/>
        <v>0</v>
      </c>
      <c r="M1903" s="153">
        <f t="shared" si="476"/>
        <v>56569.549999999996</v>
      </c>
      <c r="N1903" s="153">
        <f t="shared" si="477"/>
        <v>6236.45</v>
      </c>
      <c r="O1903" s="153">
        <f t="shared" si="478"/>
        <v>62805.999999999993</v>
      </c>
      <c r="P1903" s="99"/>
      <c r="Q1903" s="99"/>
      <c r="R1903" s="153">
        <f t="shared" si="479"/>
        <v>0</v>
      </c>
      <c r="S1903" s="119">
        <f t="shared" si="480"/>
        <v>56569.549999999996</v>
      </c>
      <c r="T1903" s="119">
        <f t="shared" si="481"/>
        <v>6236.45</v>
      </c>
      <c r="U1903" s="154">
        <f t="shared" si="482"/>
        <v>62805.999999999993</v>
      </c>
      <c r="V1903" s="71"/>
    </row>
    <row r="1904" spans="1:22" s="88" customFormat="1" ht="15.75" x14ac:dyDescent="0.25">
      <c r="A1904" s="94">
        <v>16</v>
      </c>
      <c r="B1904" s="284"/>
      <c r="C1904" s="284"/>
      <c r="D1904" s="284"/>
      <c r="E1904" s="284" t="s">
        <v>1995</v>
      </c>
      <c r="F1904" s="148" t="s">
        <v>2010</v>
      </c>
      <c r="G1904" s="99">
        <v>25238.78000000001</v>
      </c>
      <c r="H1904" s="99">
        <v>10826.220000000001</v>
      </c>
      <c r="I1904" s="99">
        <f t="shared" si="472"/>
        <v>36065.000000000015</v>
      </c>
      <c r="J1904" s="169"/>
      <c r="K1904" s="169"/>
      <c r="L1904" s="153">
        <f t="shared" si="475"/>
        <v>0</v>
      </c>
      <c r="M1904" s="153">
        <f t="shared" si="476"/>
        <v>25238.78000000001</v>
      </c>
      <c r="N1904" s="153">
        <f t="shared" si="477"/>
        <v>10826.220000000001</v>
      </c>
      <c r="O1904" s="153">
        <f t="shared" si="478"/>
        <v>36065.000000000015</v>
      </c>
      <c r="P1904" s="99"/>
      <c r="Q1904" s="99"/>
      <c r="R1904" s="153">
        <f t="shared" si="479"/>
        <v>0</v>
      </c>
      <c r="S1904" s="119">
        <f t="shared" si="480"/>
        <v>25238.78000000001</v>
      </c>
      <c r="T1904" s="119">
        <f t="shared" si="481"/>
        <v>10826.220000000001</v>
      </c>
      <c r="U1904" s="154">
        <f t="shared" si="482"/>
        <v>36065.000000000015</v>
      </c>
      <c r="V1904" s="71"/>
    </row>
    <row r="1905" spans="1:22" s="88" customFormat="1" ht="15.75" x14ac:dyDescent="0.25">
      <c r="A1905" s="94">
        <v>17</v>
      </c>
      <c r="B1905" s="284"/>
      <c r="C1905" s="284"/>
      <c r="D1905" s="284"/>
      <c r="E1905" s="284" t="s">
        <v>1995</v>
      </c>
      <c r="F1905" s="148" t="s">
        <v>2011</v>
      </c>
      <c r="G1905" s="99">
        <v>-22609.529999999988</v>
      </c>
      <c r="H1905" s="99">
        <v>-4629.47</v>
      </c>
      <c r="I1905" s="99">
        <f t="shared" si="472"/>
        <v>-27238.999999999989</v>
      </c>
      <c r="J1905" s="169"/>
      <c r="K1905" s="169"/>
      <c r="L1905" s="153">
        <f t="shared" si="475"/>
        <v>0</v>
      </c>
      <c r="M1905" s="153">
        <f t="shared" si="476"/>
        <v>-22609.529999999988</v>
      </c>
      <c r="N1905" s="153">
        <f t="shared" si="477"/>
        <v>-4629.47</v>
      </c>
      <c r="O1905" s="153">
        <f t="shared" si="478"/>
        <v>-27238.999999999989</v>
      </c>
      <c r="P1905" s="99"/>
      <c r="Q1905" s="99"/>
      <c r="R1905" s="153">
        <f t="shared" si="479"/>
        <v>0</v>
      </c>
      <c r="S1905" s="119">
        <f t="shared" si="480"/>
        <v>-22609.529999999988</v>
      </c>
      <c r="T1905" s="119">
        <f t="shared" si="481"/>
        <v>-4629.47</v>
      </c>
      <c r="U1905" s="154">
        <f t="shared" si="482"/>
        <v>-27238.999999999989</v>
      </c>
      <c r="V1905" s="71"/>
    </row>
    <row r="1906" spans="1:22" s="88" customFormat="1" ht="15.75" x14ac:dyDescent="0.25">
      <c r="A1906" s="94">
        <v>18</v>
      </c>
      <c r="B1906" s="284"/>
      <c r="C1906" s="284"/>
      <c r="D1906" s="284"/>
      <c r="E1906" s="284" t="s">
        <v>1995</v>
      </c>
      <c r="F1906" s="148" t="s">
        <v>2012</v>
      </c>
      <c r="G1906" s="99">
        <v>-52255.040000000023</v>
      </c>
      <c r="H1906" s="99">
        <v>-9441.9599999999991</v>
      </c>
      <c r="I1906" s="99">
        <f t="shared" si="472"/>
        <v>-61697.000000000022</v>
      </c>
      <c r="J1906" s="169"/>
      <c r="K1906" s="169"/>
      <c r="L1906" s="153">
        <f t="shared" si="475"/>
        <v>0</v>
      </c>
      <c r="M1906" s="153">
        <f t="shared" si="476"/>
        <v>-52255.040000000023</v>
      </c>
      <c r="N1906" s="153">
        <f t="shared" si="477"/>
        <v>-9441.9599999999991</v>
      </c>
      <c r="O1906" s="153">
        <f t="shared" si="478"/>
        <v>-61697.000000000022</v>
      </c>
      <c r="P1906" s="99"/>
      <c r="Q1906" s="99"/>
      <c r="R1906" s="153">
        <f t="shared" si="479"/>
        <v>0</v>
      </c>
      <c r="S1906" s="119">
        <f t="shared" si="480"/>
        <v>-52255.040000000023</v>
      </c>
      <c r="T1906" s="119">
        <f t="shared" si="481"/>
        <v>-9441.9599999999991</v>
      </c>
      <c r="U1906" s="154">
        <f t="shared" si="482"/>
        <v>-61697.000000000022</v>
      </c>
      <c r="V1906" s="71"/>
    </row>
    <row r="1907" spans="1:22" s="88" customFormat="1" ht="15.75" x14ac:dyDescent="0.25">
      <c r="A1907" s="94">
        <v>19</v>
      </c>
      <c r="B1907" s="284"/>
      <c r="C1907" s="284"/>
      <c r="D1907" s="284"/>
      <c r="E1907" s="284" t="s">
        <v>1995</v>
      </c>
      <c r="F1907" s="148" t="s">
        <v>2013</v>
      </c>
      <c r="G1907" s="99">
        <v>35576.359999999993</v>
      </c>
      <c r="H1907" s="99">
        <v>12102.639999999996</v>
      </c>
      <c r="I1907" s="99">
        <f t="shared" si="472"/>
        <v>47678.999999999985</v>
      </c>
      <c r="J1907" s="169"/>
      <c r="K1907" s="169"/>
      <c r="L1907" s="153">
        <f t="shared" si="475"/>
        <v>0</v>
      </c>
      <c r="M1907" s="153">
        <f t="shared" si="476"/>
        <v>35576.359999999993</v>
      </c>
      <c r="N1907" s="153">
        <f t="shared" si="477"/>
        <v>12102.639999999996</v>
      </c>
      <c r="O1907" s="153">
        <f t="shared" si="478"/>
        <v>47678.999999999985</v>
      </c>
      <c r="P1907" s="99"/>
      <c r="Q1907" s="99"/>
      <c r="R1907" s="153">
        <f t="shared" si="479"/>
        <v>0</v>
      </c>
      <c r="S1907" s="119">
        <f t="shared" si="480"/>
        <v>35576.359999999993</v>
      </c>
      <c r="T1907" s="119">
        <f t="shared" si="481"/>
        <v>12102.639999999996</v>
      </c>
      <c r="U1907" s="154">
        <f t="shared" si="482"/>
        <v>47678.999999999985</v>
      </c>
      <c r="V1907" s="71"/>
    </row>
    <row r="1908" spans="1:22" s="88" customFormat="1" ht="15.75" x14ac:dyDescent="0.25">
      <c r="A1908" s="94">
        <v>20</v>
      </c>
      <c r="B1908" s="284"/>
      <c r="C1908" s="284"/>
      <c r="D1908" s="284"/>
      <c r="E1908" s="284" t="s">
        <v>1995</v>
      </c>
      <c r="F1908" s="148" t="s">
        <v>2014</v>
      </c>
      <c r="G1908" s="99">
        <v>41297.459999999992</v>
      </c>
      <c r="H1908" s="99">
        <v>12060.539999999999</v>
      </c>
      <c r="I1908" s="99">
        <f t="shared" si="472"/>
        <v>53357.999999999993</v>
      </c>
      <c r="J1908" s="169"/>
      <c r="K1908" s="169"/>
      <c r="L1908" s="153">
        <f t="shared" si="475"/>
        <v>0</v>
      </c>
      <c r="M1908" s="153">
        <f t="shared" si="476"/>
        <v>41297.459999999992</v>
      </c>
      <c r="N1908" s="153">
        <f t="shared" si="477"/>
        <v>12060.539999999999</v>
      </c>
      <c r="O1908" s="153">
        <f t="shared" si="478"/>
        <v>53357.999999999993</v>
      </c>
      <c r="P1908" s="99"/>
      <c r="Q1908" s="99"/>
      <c r="R1908" s="153">
        <f t="shared" si="479"/>
        <v>0</v>
      </c>
      <c r="S1908" s="119">
        <f t="shared" si="480"/>
        <v>41297.459999999992</v>
      </c>
      <c r="T1908" s="119">
        <f t="shared" si="481"/>
        <v>12060.539999999999</v>
      </c>
      <c r="U1908" s="154">
        <f t="shared" si="482"/>
        <v>53357.999999999993</v>
      </c>
      <c r="V1908" s="71"/>
    </row>
    <row r="1909" spans="1:22" s="88" customFormat="1" ht="15.75" x14ac:dyDescent="0.25">
      <c r="A1909" s="94">
        <v>21</v>
      </c>
      <c r="B1909" s="284"/>
      <c r="C1909" s="284"/>
      <c r="D1909" s="284"/>
      <c r="E1909" s="284" t="s">
        <v>1995</v>
      </c>
      <c r="F1909" s="148" t="s">
        <v>2015</v>
      </c>
      <c r="G1909" s="99">
        <v>16093.64</v>
      </c>
      <c r="H1909" s="99">
        <v>18057.36</v>
      </c>
      <c r="I1909" s="99">
        <f t="shared" si="472"/>
        <v>34151</v>
      </c>
      <c r="J1909" s="169"/>
      <c r="K1909" s="169"/>
      <c r="L1909" s="153">
        <f t="shared" si="475"/>
        <v>0</v>
      </c>
      <c r="M1909" s="153">
        <f t="shared" si="476"/>
        <v>16093.64</v>
      </c>
      <c r="N1909" s="153">
        <f t="shared" si="477"/>
        <v>18057.36</v>
      </c>
      <c r="O1909" s="153">
        <f t="shared" si="478"/>
        <v>34151</v>
      </c>
      <c r="P1909" s="99"/>
      <c r="Q1909" s="99"/>
      <c r="R1909" s="153">
        <f t="shared" si="479"/>
        <v>0</v>
      </c>
      <c r="S1909" s="119">
        <f t="shared" si="480"/>
        <v>16093.64</v>
      </c>
      <c r="T1909" s="119">
        <f t="shared" si="481"/>
        <v>18057.36</v>
      </c>
      <c r="U1909" s="154">
        <f t="shared" si="482"/>
        <v>34151</v>
      </c>
      <c r="V1909" s="71"/>
    </row>
    <row r="1910" spans="1:22" s="88" customFormat="1" ht="15.75" x14ac:dyDescent="0.25">
      <c r="A1910" s="94">
        <v>22</v>
      </c>
      <c r="B1910" s="284"/>
      <c r="C1910" s="284"/>
      <c r="D1910" s="284"/>
      <c r="E1910" s="284" t="s">
        <v>1995</v>
      </c>
      <c r="F1910" s="148" t="s">
        <v>2016</v>
      </c>
      <c r="G1910" s="99">
        <v>22049.830000000005</v>
      </c>
      <c r="H1910" s="99">
        <v>9621.1699999999983</v>
      </c>
      <c r="I1910" s="99">
        <f t="shared" si="472"/>
        <v>31671.000000000004</v>
      </c>
      <c r="J1910" s="169"/>
      <c r="K1910" s="169"/>
      <c r="L1910" s="153">
        <f t="shared" si="475"/>
        <v>0</v>
      </c>
      <c r="M1910" s="153">
        <f t="shared" si="476"/>
        <v>22049.830000000005</v>
      </c>
      <c r="N1910" s="153">
        <f t="shared" si="477"/>
        <v>9621.1699999999983</v>
      </c>
      <c r="O1910" s="153">
        <f t="shared" si="478"/>
        <v>31671.000000000004</v>
      </c>
      <c r="P1910" s="99"/>
      <c r="Q1910" s="99"/>
      <c r="R1910" s="153">
        <f t="shared" si="479"/>
        <v>0</v>
      </c>
      <c r="S1910" s="119">
        <f t="shared" si="480"/>
        <v>22049.830000000005</v>
      </c>
      <c r="T1910" s="119">
        <f t="shared" si="481"/>
        <v>9621.1699999999983</v>
      </c>
      <c r="U1910" s="154">
        <f t="shared" si="482"/>
        <v>31671.000000000004</v>
      </c>
      <c r="V1910" s="71"/>
    </row>
    <row r="1911" spans="1:22" s="88" customFormat="1" ht="15.75" x14ac:dyDescent="0.25">
      <c r="A1911" s="94">
        <v>23</v>
      </c>
      <c r="B1911" s="284"/>
      <c r="C1911" s="284"/>
      <c r="D1911" s="284"/>
      <c r="E1911" s="284" t="s">
        <v>1995</v>
      </c>
      <c r="F1911" s="148" t="s">
        <v>2017</v>
      </c>
      <c r="G1911" s="99">
        <v>39234.6</v>
      </c>
      <c r="H1911" s="99">
        <v>11256.399999999996</v>
      </c>
      <c r="I1911" s="99">
        <f t="shared" si="472"/>
        <v>50490.999999999993</v>
      </c>
      <c r="J1911" s="169"/>
      <c r="K1911" s="169"/>
      <c r="L1911" s="153">
        <f t="shared" si="475"/>
        <v>0</v>
      </c>
      <c r="M1911" s="153">
        <f t="shared" si="476"/>
        <v>39234.6</v>
      </c>
      <c r="N1911" s="153">
        <f t="shared" si="477"/>
        <v>11256.399999999996</v>
      </c>
      <c r="O1911" s="153">
        <f t="shared" si="478"/>
        <v>50490.999999999993</v>
      </c>
      <c r="P1911" s="99"/>
      <c r="Q1911" s="99"/>
      <c r="R1911" s="153">
        <f t="shared" si="479"/>
        <v>0</v>
      </c>
      <c r="S1911" s="119">
        <f t="shared" si="480"/>
        <v>39234.6</v>
      </c>
      <c r="T1911" s="119">
        <f t="shared" si="481"/>
        <v>11256.399999999996</v>
      </c>
      <c r="U1911" s="154">
        <f t="shared" si="482"/>
        <v>50490.999999999993</v>
      </c>
      <c r="V1911" s="71"/>
    </row>
    <row r="1912" spans="1:22" s="88" customFormat="1" ht="15.75" x14ac:dyDescent="0.25">
      <c r="A1912" s="94">
        <v>24</v>
      </c>
      <c r="B1912" s="284"/>
      <c r="C1912" s="284"/>
      <c r="D1912" s="284"/>
      <c r="E1912" s="284" t="s">
        <v>1995</v>
      </c>
      <c r="F1912" s="148" t="s">
        <v>2018</v>
      </c>
      <c r="G1912" s="99">
        <v>19017.940000000013</v>
      </c>
      <c r="H1912" s="99">
        <v>10640.06</v>
      </c>
      <c r="I1912" s="99">
        <f t="shared" si="472"/>
        <v>29658.000000000015</v>
      </c>
      <c r="J1912" s="169"/>
      <c r="K1912" s="169"/>
      <c r="L1912" s="153">
        <f t="shared" si="475"/>
        <v>0</v>
      </c>
      <c r="M1912" s="153">
        <f t="shared" si="476"/>
        <v>19017.940000000013</v>
      </c>
      <c r="N1912" s="153">
        <f t="shared" si="477"/>
        <v>10640.06</v>
      </c>
      <c r="O1912" s="153">
        <f t="shared" si="478"/>
        <v>29658.000000000015</v>
      </c>
      <c r="P1912" s="99"/>
      <c r="Q1912" s="99"/>
      <c r="R1912" s="153">
        <f t="shared" si="479"/>
        <v>0</v>
      </c>
      <c r="S1912" s="119">
        <f t="shared" si="480"/>
        <v>19017.940000000013</v>
      </c>
      <c r="T1912" s="119">
        <f t="shared" si="481"/>
        <v>10640.06</v>
      </c>
      <c r="U1912" s="154">
        <f t="shared" si="482"/>
        <v>29658.000000000015</v>
      </c>
      <c r="V1912" s="71"/>
    </row>
    <row r="1913" spans="1:22" s="88" customFormat="1" ht="15.75" x14ac:dyDescent="0.25">
      <c r="A1913" s="94">
        <v>25</v>
      </c>
      <c r="B1913" s="284"/>
      <c r="C1913" s="284"/>
      <c r="D1913" s="284"/>
      <c r="E1913" s="284" t="s">
        <v>1995</v>
      </c>
      <c r="F1913" s="150" t="s">
        <v>2019</v>
      </c>
      <c r="G1913" s="99">
        <v>2221.46</v>
      </c>
      <c r="H1913" s="99">
        <v>114.54</v>
      </c>
      <c r="I1913" s="99">
        <f t="shared" si="472"/>
        <v>2336</v>
      </c>
      <c r="J1913" s="169"/>
      <c r="K1913" s="169"/>
      <c r="L1913" s="153">
        <f t="shared" si="475"/>
        <v>0</v>
      </c>
      <c r="M1913" s="153">
        <f t="shared" si="476"/>
        <v>2221.46</v>
      </c>
      <c r="N1913" s="153">
        <f t="shared" si="477"/>
        <v>114.54</v>
      </c>
      <c r="O1913" s="153">
        <f t="shared" si="478"/>
        <v>2336</v>
      </c>
      <c r="P1913" s="99"/>
      <c r="Q1913" s="99"/>
      <c r="R1913" s="153">
        <f t="shared" si="479"/>
        <v>0</v>
      </c>
      <c r="S1913" s="119">
        <f t="shared" si="480"/>
        <v>2221.46</v>
      </c>
      <c r="T1913" s="119">
        <f t="shared" si="481"/>
        <v>114.54</v>
      </c>
      <c r="U1913" s="154">
        <f t="shared" si="482"/>
        <v>2336</v>
      </c>
      <c r="V1913" s="71"/>
    </row>
    <row r="1914" spans="1:22" s="88" customFormat="1" ht="15.75" x14ac:dyDescent="0.25">
      <c r="A1914" s="94">
        <v>26</v>
      </c>
      <c r="B1914" s="284"/>
      <c r="C1914" s="284"/>
      <c r="D1914" s="284"/>
      <c r="E1914" s="284" t="s">
        <v>1995</v>
      </c>
      <c r="F1914" s="150" t="s">
        <v>2020</v>
      </c>
      <c r="G1914" s="99">
        <v>2018.7</v>
      </c>
      <c r="H1914" s="99">
        <v>95.3</v>
      </c>
      <c r="I1914" s="99">
        <f t="shared" si="472"/>
        <v>2114</v>
      </c>
      <c r="J1914" s="169"/>
      <c r="K1914" s="169"/>
      <c r="L1914" s="153">
        <f t="shared" si="475"/>
        <v>0</v>
      </c>
      <c r="M1914" s="153">
        <f t="shared" si="476"/>
        <v>2018.7</v>
      </c>
      <c r="N1914" s="153">
        <f t="shared" si="477"/>
        <v>95.3</v>
      </c>
      <c r="O1914" s="153">
        <f t="shared" si="478"/>
        <v>2114</v>
      </c>
      <c r="P1914" s="99"/>
      <c r="Q1914" s="99"/>
      <c r="R1914" s="153">
        <f t="shared" si="479"/>
        <v>0</v>
      </c>
      <c r="S1914" s="119">
        <f t="shared" si="480"/>
        <v>2018.7</v>
      </c>
      <c r="T1914" s="119">
        <f t="shared" si="481"/>
        <v>95.3</v>
      </c>
      <c r="U1914" s="154">
        <f t="shared" si="482"/>
        <v>2114</v>
      </c>
      <c r="V1914" s="71"/>
    </row>
    <row r="1915" spans="1:22" s="88" customFormat="1" ht="15.75" x14ac:dyDescent="0.25">
      <c r="A1915" s="94">
        <v>27</v>
      </c>
      <c r="B1915" s="284"/>
      <c r="C1915" s="284"/>
      <c r="D1915" s="284"/>
      <c r="E1915" s="284" t="s">
        <v>1995</v>
      </c>
      <c r="F1915" s="150" t="s">
        <v>2021</v>
      </c>
      <c r="G1915" s="99">
        <v>2062.63</v>
      </c>
      <c r="H1915" s="99">
        <v>99.37</v>
      </c>
      <c r="I1915" s="99">
        <f t="shared" si="472"/>
        <v>2162</v>
      </c>
      <c r="J1915" s="169"/>
      <c r="K1915" s="169"/>
      <c r="L1915" s="153">
        <f t="shared" si="475"/>
        <v>0</v>
      </c>
      <c r="M1915" s="153">
        <f t="shared" si="476"/>
        <v>2062.63</v>
      </c>
      <c r="N1915" s="153">
        <f t="shared" si="477"/>
        <v>99.37</v>
      </c>
      <c r="O1915" s="153">
        <f t="shared" si="478"/>
        <v>2162</v>
      </c>
      <c r="P1915" s="99"/>
      <c r="Q1915" s="99"/>
      <c r="R1915" s="153">
        <f t="shared" si="479"/>
        <v>0</v>
      </c>
      <c r="S1915" s="119">
        <f t="shared" si="480"/>
        <v>2062.63</v>
      </c>
      <c r="T1915" s="119">
        <f t="shared" si="481"/>
        <v>99.37</v>
      </c>
      <c r="U1915" s="154">
        <f t="shared" si="482"/>
        <v>2162</v>
      </c>
      <c r="V1915" s="71"/>
    </row>
    <row r="1916" spans="1:22" s="88" customFormat="1" ht="15.75" x14ac:dyDescent="0.25">
      <c r="A1916" s="94">
        <v>28</v>
      </c>
      <c r="B1916" s="284"/>
      <c r="C1916" s="284"/>
      <c r="D1916" s="284"/>
      <c r="E1916" s="284" t="s">
        <v>1995</v>
      </c>
      <c r="F1916" s="150" t="s">
        <v>2022</v>
      </c>
      <c r="G1916" s="99">
        <v>2018.7</v>
      </c>
      <c r="H1916" s="99">
        <v>95.3</v>
      </c>
      <c r="I1916" s="99">
        <f t="shared" si="472"/>
        <v>2114</v>
      </c>
      <c r="J1916" s="169"/>
      <c r="K1916" s="169"/>
      <c r="L1916" s="153">
        <f t="shared" si="475"/>
        <v>0</v>
      </c>
      <c r="M1916" s="153">
        <f t="shared" si="476"/>
        <v>2018.7</v>
      </c>
      <c r="N1916" s="153">
        <f t="shared" si="477"/>
        <v>95.3</v>
      </c>
      <c r="O1916" s="153">
        <f t="shared" si="478"/>
        <v>2114</v>
      </c>
      <c r="P1916" s="99"/>
      <c r="Q1916" s="99"/>
      <c r="R1916" s="153">
        <f t="shared" si="479"/>
        <v>0</v>
      </c>
      <c r="S1916" s="119">
        <f t="shared" si="480"/>
        <v>2018.7</v>
      </c>
      <c r="T1916" s="119">
        <f t="shared" si="481"/>
        <v>95.3</v>
      </c>
      <c r="U1916" s="154">
        <f t="shared" si="482"/>
        <v>2114</v>
      </c>
      <c r="V1916" s="71"/>
    </row>
    <row r="1917" spans="1:22" s="88" customFormat="1" ht="15.75" x14ac:dyDescent="0.25">
      <c r="A1917" s="94">
        <v>29</v>
      </c>
      <c r="B1917" s="284"/>
      <c r="C1917" s="284"/>
      <c r="D1917" s="284"/>
      <c r="E1917" s="284" t="s">
        <v>1995</v>
      </c>
      <c r="F1917" s="150" t="s">
        <v>2023</v>
      </c>
      <c r="G1917" s="99">
        <v>2508.88</v>
      </c>
      <c r="H1917" s="99">
        <v>138.12</v>
      </c>
      <c r="I1917" s="99">
        <f t="shared" si="472"/>
        <v>2647</v>
      </c>
      <c r="J1917" s="169"/>
      <c r="K1917" s="169"/>
      <c r="L1917" s="153">
        <f t="shared" si="475"/>
        <v>0</v>
      </c>
      <c r="M1917" s="153">
        <f t="shared" si="476"/>
        <v>2508.88</v>
      </c>
      <c r="N1917" s="153">
        <f t="shared" si="477"/>
        <v>138.12</v>
      </c>
      <c r="O1917" s="153">
        <f t="shared" si="478"/>
        <v>2647</v>
      </c>
      <c r="P1917" s="99"/>
      <c r="Q1917" s="99"/>
      <c r="R1917" s="153">
        <f t="shared" si="479"/>
        <v>0</v>
      </c>
      <c r="S1917" s="119">
        <f t="shared" si="480"/>
        <v>2508.88</v>
      </c>
      <c r="T1917" s="119">
        <f t="shared" si="481"/>
        <v>138.12</v>
      </c>
      <c r="U1917" s="154">
        <f t="shared" si="482"/>
        <v>2647</v>
      </c>
      <c r="V1917" s="71"/>
    </row>
    <row r="1918" spans="1:22" s="88" customFormat="1" ht="15.75" x14ac:dyDescent="0.25">
      <c r="A1918" s="94">
        <v>30</v>
      </c>
      <c r="B1918" s="284"/>
      <c r="C1918" s="284"/>
      <c r="D1918" s="284"/>
      <c r="E1918" s="284" t="s">
        <v>1995</v>
      </c>
      <c r="F1918" s="150" t="s">
        <v>2024</v>
      </c>
      <c r="G1918" s="99">
        <v>18173.82</v>
      </c>
      <c r="H1918" s="99">
        <v>2539.1799999999998</v>
      </c>
      <c r="I1918" s="99">
        <f t="shared" si="472"/>
        <v>20713</v>
      </c>
      <c r="J1918" s="169"/>
      <c r="K1918" s="169"/>
      <c r="L1918" s="153">
        <f t="shared" si="475"/>
        <v>0</v>
      </c>
      <c r="M1918" s="153">
        <f t="shared" si="476"/>
        <v>18173.82</v>
      </c>
      <c r="N1918" s="153">
        <f t="shared" si="477"/>
        <v>2539.1799999999998</v>
      </c>
      <c r="O1918" s="153">
        <f t="shared" si="478"/>
        <v>20713</v>
      </c>
      <c r="P1918" s="99"/>
      <c r="Q1918" s="99"/>
      <c r="R1918" s="153">
        <f t="shared" si="479"/>
        <v>0</v>
      </c>
      <c r="S1918" s="119">
        <f t="shared" si="480"/>
        <v>18173.82</v>
      </c>
      <c r="T1918" s="119">
        <f t="shared" si="481"/>
        <v>2539.1799999999998</v>
      </c>
      <c r="U1918" s="154">
        <f t="shared" si="482"/>
        <v>20713</v>
      </c>
      <c r="V1918" s="71"/>
    </row>
    <row r="1919" spans="1:22" s="88" customFormat="1" ht="15.75" x14ac:dyDescent="0.25">
      <c r="A1919" s="94">
        <v>31</v>
      </c>
      <c r="B1919" s="285"/>
      <c r="C1919" s="285"/>
      <c r="D1919" s="285"/>
      <c r="E1919" s="285" t="s">
        <v>1995</v>
      </c>
      <c r="F1919" s="150" t="s">
        <v>2025</v>
      </c>
      <c r="G1919" s="99">
        <v>7384.3499999999976</v>
      </c>
      <c r="H1919" s="99">
        <v>1056.6500000000001</v>
      </c>
      <c r="I1919" s="99">
        <f t="shared" si="472"/>
        <v>8440.9999999999982</v>
      </c>
      <c r="J1919" s="169"/>
      <c r="K1919" s="169"/>
      <c r="L1919" s="153">
        <f t="shared" si="475"/>
        <v>0</v>
      </c>
      <c r="M1919" s="153">
        <f t="shared" si="476"/>
        <v>7384.3499999999976</v>
      </c>
      <c r="N1919" s="153">
        <f t="shared" si="477"/>
        <v>1056.6500000000001</v>
      </c>
      <c r="O1919" s="153">
        <f t="shared" si="478"/>
        <v>8440.9999999999982</v>
      </c>
      <c r="P1919" s="99"/>
      <c r="Q1919" s="99"/>
      <c r="R1919" s="153">
        <f t="shared" si="479"/>
        <v>0</v>
      </c>
      <c r="S1919" s="119">
        <f t="shared" si="480"/>
        <v>7384.3499999999976</v>
      </c>
      <c r="T1919" s="119">
        <f t="shared" si="481"/>
        <v>1056.6500000000001</v>
      </c>
      <c r="U1919" s="154">
        <f t="shared" si="482"/>
        <v>8440.9999999999982</v>
      </c>
      <c r="V1919" s="71"/>
    </row>
    <row r="1920" spans="1:22" s="88" customFormat="1" ht="15.75" x14ac:dyDescent="0.25">
      <c r="A1920" s="290" t="s">
        <v>17</v>
      </c>
      <c r="B1920" s="291"/>
      <c r="C1920" s="291"/>
      <c r="D1920" s="291"/>
      <c r="E1920" s="291"/>
      <c r="F1920" s="149">
        <f>A1919</f>
        <v>31</v>
      </c>
      <c r="G1920" s="97">
        <f>SUM(G1889:G1919)</f>
        <v>470076.68000000005</v>
      </c>
      <c r="H1920" s="97">
        <f t="shared" ref="H1920:U1920" si="483">SUM(H1889:H1919)</f>
        <v>139017.31999999995</v>
      </c>
      <c r="I1920" s="97">
        <f t="shared" si="483"/>
        <v>609094</v>
      </c>
      <c r="J1920" s="97">
        <f t="shared" si="483"/>
        <v>0</v>
      </c>
      <c r="K1920" s="97">
        <f t="shared" si="483"/>
        <v>0</v>
      </c>
      <c r="L1920" s="97">
        <f t="shared" si="483"/>
        <v>0</v>
      </c>
      <c r="M1920" s="97">
        <f t="shared" si="483"/>
        <v>470076.68000000005</v>
      </c>
      <c r="N1920" s="97">
        <f t="shared" si="483"/>
        <v>139017.31999999995</v>
      </c>
      <c r="O1920" s="97">
        <f t="shared" si="483"/>
        <v>609094</v>
      </c>
      <c r="P1920" s="97">
        <f t="shared" si="483"/>
        <v>0</v>
      </c>
      <c r="Q1920" s="97">
        <f t="shared" si="483"/>
        <v>0</v>
      </c>
      <c r="R1920" s="97">
        <f t="shared" si="483"/>
        <v>0</v>
      </c>
      <c r="S1920" s="97">
        <f t="shared" si="483"/>
        <v>470076.68000000005</v>
      </c>
      <c r="T1920" s="97">
        <f t="shared" si="483"/>
        <v>139017.31999999995</v>
      </c>
      <c r="U1920" s="97">
        <f t="shared" si="483"/>
        <v>609094</v>
      </c>
      <c r="V1920" s="87"/>
    </row>
    <row r="1921" spans="1:22" s="88" customFormat="1" ht="15.75" x14ac:dyDescent="0.25">
      <c r="A1921" s="94">
        <v>1</v>
      </c>
      <c r="B1921" s="286" t="s">
        <v>1843</v>
      </c>
      <c r="C1921" s="286" t="s">
        <v>1844</v>
      </c>
      <c r="D1921" s="286" t="s">
        <v>1844</v>
      </c>
      <c r="E1921" s="286" t="s">
        <v>2026</v>
      </c>
      <c r="F1921" s="148" t="s">
        <v>2027</v>
      </c>
      <c r="G1921" s="99">
        <v>20486.7</v>
      </c>
      <c r="H1921" s="99">
        <v>700.29999999999836</v>
      </c>
      <c r="I1921" s="99">
        <f t="shared" si="472"/>
        <v>21187</v>
      </c>
      <c r="J1921" s="169"/>
      <c r="K1921" s="169"/>
      <c r="L1921" s="153">
        <f t="shared" si="475"/>
        <v>0</v>
      </c>
      <c r="M1921" s="153">
        <f t="shared" si="476"/>
        <v>20486.7</v>
      </c>
      <c r="N1921" s="153">
        <f t="shared" si="477"/>
        <v>700.29999999999836</v>
      </c>
      <c r="O1921" s="153">
        <f t="shared" si="478"/>
        <v>21187</v>
      </c>
      <c r="P1921" s="99"/>
      <c r="Q1921" s="99"/>
      <c r="R1921" s="153">
        <f t="shared" si="479"/>
        <v>0</v>
      </c>
      <c r="S1921" s="119">
        <f t="shared" si="480"/>
        <v>20486.7</v>
      </c>
      <c r="T1921" s="119">
        <f t="shared" si="481"/>
        <v>700.29999999999836</v>
      </c>
      <c r="U1921" s="154">
        <f t="shared" si="482"/>
        <v>21187</v>
      </c>
      <c r="V1921" s="71"/>
    </row>
    <row r="1922" spans="1:22" s="88" customFormat="1" ht="15.75" x14ac:dyDescent="0.25">
      <c r="A1922" s="94">
        <v>2</v>
      </c>
      <c r="B1922" s="286"/>
      <c r="C1922" s="286"/>
      <c r="D1922" s="286"/>
      <c r="E1922" s="286" t="s">
        <v>2026</v>
      </c>
      <c r="F1922" s="148" t="s">
        <v>2028</v>
      </c>
      <c r="G1922" s="99">
        <v>11583.460000000001</v>
      </c>
      <c r="H1922" s="99">
        <v>5520.5400000000009</v>
      </c>
      <c r="I1922" s="99">
        <f t="shared" si="472"/>
        <v>17104</v>
      </c>
      <c r="J1922" s="169"/>
      <c r="K1922" s="169"/>
      <c r="L1922" s="153">
        <f t="shared" si="475"/>
        <v>0</v>
      </c>
      <c r="M1922" s="153">
        <f t="shared" si="476"/>
        <v>11583.460000000001</v>
      </c>
      <c r="N1922" s="153">
        <f t="shared" si="477"/>
        <v>5520.5400000000009</v>
      </c>
      <c r="O1922" s="153">
        <f t="shared" si="478"/>
        <v>17104</v>
      </c>
      <c r="P1922" s="99"/>
      <c r="Q1922" s="99"/>
      <c r="R1922" s="153">
        <f t="shared" si="479"/>
        <v>0</v>
      </c>
      <c r="S1922" s="119">
        <f t="shared" si="480"/>
        <v>11583.460000000001</v>
      </c>
      <c r="T1922" s="119">
        <f t="shared" si="481"/>
        <v>5520.5400000000009</v>
      </c>
      <c r="U1922" s="154">
        <f t="shared" si="482"/>
        <v>17104</v>
      </c>
      <c r="V1922" s="71"/>
    </row>
    <row r="1923" spans="1:22" s="88" customFormat="1" ht="15.75" x14ac:dyDescent="0.25">
      <c r="A1923" s="94">
        <v>3</v>
      </c>
      <c r="B1923" s="286"/>
      <c r="C1923" s="286"/>
      <c r="D1923" s="286"/>
      <c r="E1923" s="286" t="s">
        <v>2026</v>
      </c>
      <c r="F1923" s="148" t="s">
        <v>2029</v>
      </c>
      <c r="G1923" s="99">
        <v>7923.579999999999</v>
      </c>
      <c r="H1923" s="99">
        <v>1602.4200000000003</v>
      </c>
      <c r="I1923" s="99">
        <f t="shared" si="472"/>
        <v>9526</v>
      </c>
      <c r="J1923" s="169"/>
      <c r="K1923" s="169"/>
      <c r="L1923" s="153">
        <f t="shared" si="475"/>
        <v>0</v>
      </c>
      <c r="M1923" s="153">
        <f t="shared" si="476"/>
        <v>7923.579999999999</v>
      </c>
      <c r="N1923" s="153">
        <f t="shared" si="477"/>
        <v>1602.4200000000003</v>
      </c>
      <c r="O1923" s="153">
        <f t="shared" si="478"/>
        <v>9526</v>
      </c>
      <c r="P1923" s="99"/>
      <c r="Q1923" s="99"/>
      <c r="R1923" s="153">
        <f t="shared" si="479"/>
        <v>0</v>
      </c>
      <c r="S1923" s="119">
        <f t="shared" si="480"/>
        <v>7923.579999999999</v>
      </c>
      <c r="T1923" s="119">
        <f t="shared" si="481"/>
        <v>1602.4200000000003</v>
      </c>
      <c r="U1923" s="154">
        <f t="shared" si="482"/>
        <v>9526</v>
      </c>
      <c r="V1923" s="71"/>
    </row>
    <row r="1924" spans="1:22" s="88" customFormat="1" ht="15.75" x14ac:dyDescent="0.25">
      <c r="A1924" s="94">
        <v>4</v>
      </c>
      <c r="B1924" s="286"/>
      <c r="C1924" s="286"/>
      <c r="D1924" s="286"/>
      <c r="E1924" s="286" t="s">
        <v>2026</v>
      </c>
      <c r="F1924" s="148" t="s">
        <v>2030</v>
      </c>
      <c r="G1924" s="99">
        <v>13605.949999999986</v>
      </c>
      <c r="H1924" s="99">
        <v>6578.0499999999993</v>
      </c>
      <c r="I1924" s="99">
        <f t="shared" ref="I1924:I1987" si="484">+G1924+H1924</f>
        <v>20183.999999999985</v>
      </c>
      <c r="J1924" s="169"/>
      <c r="K1924" s="169"/>
      <c r="L1924" s="153">
        <f t="shared" si="475"/>
        <v>0</v>
      </c>
      <c r="M1924" s="153">
        <f t="shared" si="476"/>
        <v>13605.949999999986</v>
      </c>
      <c r="N1924" s="153">
        <f t="shared" si="477"/>
        <v>6578.0499999999993</v>
      </c>
      <c r="O1924" s="153">
        <f t="shared" si="478"/>
        <v>20183.999999999985</v>
      </c>
      <c r="P1924" s="99"/>
      <c r="Q1924" s="99"/>
      <c r="R1924" s="153">
        <f t="shared" si="479"/>
        <v>0</v>
      </c>
      <c r="S1924" s="119">
        <f t="shared" si="480"/>
        <v>13605.949999999986</v>
      </c>
      <c r="T1924" s="119">
        <f t="shared" si="481"/>
        <v>6578.0499999999993</v>
      </c>
      <c r="U1924" s="154">
        <f t="shared" si="482"/>
        <v>20183.999999999985</v>
      </c>
      <c r="V1924" s="71"/>
    </row>
    <row r="1925" spans="1:22" s="88" customFormat="1" ht="15.75" x14ac:dyDescent="0.25">
      <c r="A1925" s="94">
        <v>5</v>
      </c>
      <c r="B1925" s="286"/>
      <c r="C1925" s="286"/>
      <c r="D1925" s="286"/>
      <c r="E1925" s="286" t="s">
        <v>2026</v>
      </c>
      <c r="F1925" s="148" t="s">
        <v>1659</v>
      </c>
      <c r="G1925" s="99">
        <v>11650.730000000003</v>
      </c>
      <c r="H1925" s="99">
        <v>2854.27</v>
      </c>
      <c r="I1925" s="99">
        <f t="shared" si="484"/>
        <v>14505.000000000004</v>
      </c>
      <c r="J1925" s="169"/>
      <c r="K1925" s="169"/>
      <c r="L1925" s="153">
        <f t="shared" si="475"/>
        <v>0</v>
      </c>
      <c r="M1925" s="153">
        <f t="shared" si="476"/>
        <v>11650.730000000003</v>
      </c>
      <c r="N1925" s="153">
        <f t="shared" si="477"/>
        <v>2854.27</v>
      </c>
      <c r="O1925" s="153">
        <f t="shared" si="478"/>
        <v>14505.000000000004</v>
      </c>
      <c r="P1925" s="99"/>
      <c r="Q1925" s="99"/>
      <c r="R1925" s="153">
        <f t="shared" si="479"/>
        <v>0</v>
      </c>
      <c r="S1925" s="119">
        <f t="shared" si="480"/>
        <v>11650.730000000003</v>
      </c>
      <c r="T1925" s="119">
        <f t="shared" si="481"/>
        <v>2854.27</v>
      </c>
      <c r="U1925" s="154">
        <f t="shared" si="482"/>
        <v>14505.000000000004</v>
      </c>
      <c r="V1925" s="71"/>
    </row>
    <row r="1926" spans="1:22" s="88" customFormat="1" ht="15.75" x14ac:dyDescent="0.25">
      <c r="A1926" s="94">
        <v>6</v>
      </c>
      <c r="B1926" s="286"/>
      <c r="C1926" s="286"/>
      <c r="D1926" s="286"/>
      <c r="E1926" s="286" t="s">
        <v>2026</v>
      </c>
      <c r="F1926" s="148" t="s">
        <v>2031</v>
      </c>
      <c r="G1926" s="99">
        <v>27494.739999999991</v>
      </c>
      <c r="H1926" s="99">
        <v>-1288.7400000000007</v>
      </c>
      <c r="I1926" s="99">
        <f t="shared" si="484"/>
        <v>26205.999999999989</v>
      </c>
      <c r="J1926" s="169"/>
      <c r="K1926" s="169"/>
      <c r="L1926" s="153">
        <f t="shared" si="475"/>
        <v>0</v>
      </c>
      <c r="M1926" s="153">
        <f t="shared" si="476"/>
        <v>27494.739999999991</v>
      </c>
      <c r="N1926" s="153">
        <f t="shared" si="477"/>
        <v>-1288.7400000000007</v>
      </c>
      <c r="O1926" s="153">
        <f t="shared" si="478"/>
        <v>26205.999999999989</v>
      </c>
      <c r="P1926" s="99"/>
      <c r="Q1926" s="99"/>
      <c r="R1926" s="153">
        <f t="shared" si="479"/>
        <v>0</v>
      </c>
      <c r="S1926" s="119">
        <f t="shared" si="480"/>
        <v>27494.739999999991</v>
      </c>
      <c r="T1926" s="119">
        <f t="shared" si="481"/>
        <v>-1288.7400000000007</v>
      </c>
      <c r="U1926" s="154">
        <f t="shared" si="482"/>
        <v>26205.999999999989</v>
      </c>
      <c r="V1926" s="71"/>
    </row>
    <row r="1927" spans="1:22" s="88" customFormat="1" ht="15.75" x14ac:dyDescent="0.25">
      <c r="A1927" s="94">
        <v>7</v>
      </c>
      <c r="B1927" s="286"/>
      <c r="C1927" s="286"/>
      <c r="D1927" s="286"/>
      <c r="E1927" s="286" t="s">
        <v>2026</v>
      </c>
      <c r="F1927" s="148" t="s">
        <v>2032</v>
      </c>
      <c r="G1927" s="99">
        <v>16379.949999999997</v>
      </c>
      <c r="H1927" s="99">
        <v>6335.0500000000011</v>
      </c>
      <c r="I1927" s="99">
        <f t="shared" si="484"/>
        <v>22715</v>
      </c>
      <c r="J1927" s="169"/>
      <c r="K1927" s="169"/>
      <c r="L1927" s="153">
        <f t="shared" si="475"/>
        <v>0</v>
      </c>
      <c r="M1927" s="153">
        <f t="shared" si="476"/>
        <v>16379.949999999997</v>
      </c>
      <c r="N1927" s="153">
        <f t="shared" si="477"/>
        <v>6335.0500000000011</v>
      </c>
      <c r="O1927" s="153">
        <f t="shared" si="478"/>
        <v>22715</v>
      </c>
      <c r="P1927" s="99"/>
      <c r="Q1927" s="99"/>
      <c r="R1927" s="153">
        <f t="shared" si="479"/>
        <v>0</v>
      </c>
      <c r="S1927" s="119">
        <f t="shared" si="480"/>
        <v>16379.949999999997</v>
      </c>
      <c r="T1927" s="119">
        <f t="shared" si="481"/>
        <v>6335.0500000000011</v>
      </c>
      <c r="U1927" s="154">
        <f t="shared" si="482"/>
        <v>22715</v>
      </c>
      <c r="V1927" s="71"/>
    </row>
    <row r="1928" spans="1:22" s="88" customFormat="1" ht="15.75" x14ac:dyDescent="0.25">
      <c r="A1928" s="94">
        <v>8</v>
      </c>
      <c r="B1928" s="286"/>
      <c r="C1928" s="286"/>
      <c r="D1928" s="286"/>
      <c r="E1928" s="286" t="s">
        <v>2026</v>
      </c>
      <c r="F1928" s="148" t="s">
        <v>2033</v>
      </c>
      <c r="G1928" s="99">
        <v>10247.469999999999</v>
      </c>
      <c r="H1928" s="99">
        <v>5454.5299999999988</v>
      </c>
      <c r="I1928" s="99">
        <f t="shared" si="484"/>
        <v>15701.999999999998</v>
      </c>
      <c r="J1928" s="169"/>
      <c r="K1928" s="169"/>
      <c r="L1928" s="153">
        <f t="shared" si="475"/>
        <v>0</v>
      </c>
      <c r="M1928" s="153">
        <f t="shared" si="476"/>
        <v>10247.469999999999</v>
      </c>
      <c r="N1928" s="153">
        <f t="shared" si="477"/>
        <v>5454.5299999999988</v>
      </c>
      <c r="O1928" s="153">
        <f t="shared" si="478"/>
        <v>15701.999999999998</v>
      </c>
      <c r="P1928" s="99"/>
      <c r="Q1928" s="99"/>
      <c r="R1928" s="153">
        <f t="shared" si="479"/>
        <v>0</v>
      </c>
      <c r="S1928" s="119">
        <f t="shared" si="480"/>
        <v>10247.469999999999</v>
      </c>
      <c r="T1928" s="119">
        <f t="shared" si="481"/>
        <v>5454.5299999999988</v>
      </c>
      <c r="U1928" s="154">
        <f t="shared" si="482"/>
        <v>15701.999999999998</v>
      </c>
      <c r="V1928" s="71"/>
    </row>
    <row r="1929" spans="1:22" s="88" customFormat="1" ht="15.75" x14ac:dyDescent="0.25">
      <c r="A1929" s="94">
        <v>9</v>
      </c>
      <c r="B1929" s="286"/>
      <c r="C1929" s="286"/>
      <c r="D1929" s="286"/>
      <c r="E1929" s="286" t="s">
        <v>2026</v>
      </c>
      <c r="F1929" s="148" t="s">
        <v>2034</v>
      </c>
      <c r="G1929" s="99">
        <v>8532.5299999999952</v>
      </c>
      <c r="H1929" s="99">
        <v>4771.47</v>
      </c>
      <c r="I1929" s="99">
        <f t="shared" si="484"/>
        <v>13303.999999999996</v>
      </c>
      <c r="J1929" s="169"/>
      <c r="K1929" s="169"/>
      <c r="L1929" s="153">
        <f t="shared" si="475"/>
        <v>0</v>
      </c>
      <c r="M1929" s="153">
        <f t="shared" si="476"/>
        <v>8532.5299999999952</v>
      </c>
      <c r="N1929" s="153">
        <f t="shared" si="477"/>
        <v>4771.47</v>
      </c>
      <c r="O1929" s="153">
        <f t="shared" si="478"/>
        <v>13303.999999999996</v>
      </c>
      <c r="P1929" s="99"/>
      <c r="Q1929" s="99"/>
      <c r="R1929" s="153">
        <f t="shared" si="479"/>
        <v>0</v>
      </c>
      <c r="S1929" s="119">
        <f t="shared" si="480"/>
        <v>8532.5299999999952</v>
      </c>
      <c r="T1929" s="119">
        <f t="shared" si="481"/>
        <v>4771.47</v>
      </c>
      <c r="U1929" s="154">
        <f t="shared" si="482"/>
        <v>13303.999999999996</v>
      </c>
      <c r="V1929" s="71"/>
    </row>
    <row r="1930" spans="1:22" s="88" customFormat="1" ht="15.75" x14ac:dyDescent="0.25">
      <c r="A1930" s="94">
        <v>10</v>
      </c>
      <c r="B1930" s="286"/>
      <c r="C1930" s="286"/>
      <c r="D1930" s="286"/>
      <c r="E1930" s="286" t="s">
        <v>2026</v>
      </c>
      <c r="F1930" s="148" t="s">
        <v>2035</v>
      </c>
      <c r="G1930" s="99">
        <v>19572.249999999993</v>
      </c>
      <c r="H1930" s="99">
        <v>6645.7499999999991</v>
      </c>
      <c r="I1930" s="99">
        <f t="shared" si="484"/>
        <v>26217.999999999993</v>
      </c>
      <c r="J1930" s="169"/>
      <c r="K1930" s="169"/>
      <c r="L1930" s="153">
        <f t="shared" si="475"/>
        <v>0</v>
      </c>
      <c r="M1930" s="153">
        <f t="shared" si="476"/>
        <v>19572.249999999993</v>
      </c>
      <c r="N1930" s="153">
        <f t="shared" si="477"/>
        <v>6645.7499999999991</v>
      </c>
      <c r="O1930" s="153">
        <f t="shared" si="478"/>
        <v>26217.999999999993</v>
      </c>
      <c r="P1930" s="99"/>
      <c r="Q1930" s="99"/>
      <c r="R1930" s="153">
        <f t="shared" si="479"/>
        <v>0</v>
      </c>
      <c r="S1930" s="119">
        <f t="shared" si="480"/>
        <v>19572.249999999993</v>
      </c>
      <c r="T1930" s="119">
        <f t="shared" si="481"/>
        <v>6645.7499999999991</v>
      </c>
      <c r="U1930" s="154">
        <f t="shared" si="482"/>
        <v>26217.999999999993</v>
      </c>
      <c r="V1930" s="71"/>
    </row>
    <row r="1931" spans="1:22" s="88" customFormat="1" ht="15.75" x14ac:dyDescent="0.25">
      <c r="A1931" s="94">
        <v>11</v>
      </c>
      <c r="B1931" s="286"/>
      <c r="C1931" s="286"/>
      <c r="D1931" s="286"/>
      <c r="E1931" s="286" t="s">
        <v>2026</v>
      </c>
      <c r="F1931" s="148" t="s">
        <v>2036</v>
      </c>
      <c r="G1931" s="99">
        <v>17645.369999999995</v>
      </c>
      <c r="H1931" s="99">
        <v>-1442.3700000000026</v>
      </c>
      <c r="I1931" s="99">
        <f t="shared" si="484"/>
        <v>16202.999999999993</v>
      </c>
      <c r="J1931" s="169"/>
      <c r="K1931" s="169"/>
      <c r="L1931" s="153">
        <f t="shared" si="475"/>
        <v>0</v>
      </c>
      <c r="M1931" s="153">
        <f t="shared" si="476"/>
        <v>17645.369999999995</v>
      </c>
      <c r="N1931" s="153">
        <f t="shared" si="477"/>
        <v>-1442.3700000000026</v>
      </c>
      <c r="O1931" s="153">
        <f t="shared" si="478"/>
        <v>16202.999999999993</v>
      </c>
      <c r="P1931" s="99"/>
      <c r="Q1931" s="99"/>
      <c r="R1931" s="153">
        <f t="shared" si="479"/>
        <v>0</v>
      </c>
      <c r="S1931" s="119">
        <f t="shared" si="480"/>
        <v>17645.369999999995</v>
      </c>
      <c r="T1931" s="119">
        <f t="shared" si="481"/>
        <v>-1442.3700000000026</v>
      </c>
      <c r="U1931" s="154">
        <f t="shared" si="482"/>
        <v>16202.999999999993</v>
      </c>
      <c r="V1931" s="71"/>
    </row>
    <row r="1932" spans="1:22" s="88" customFormat="1" ht="15.75" x14ac:dyDescent="0.25">
      <c r="A1932" s="94">
        <v>12</v>
      </c>
      <c r="B1932" s="286"/>
      <c r="C1932" s="286"/>
      <c r="D1932" s="286"/>
      <c r="E1932" s="286" t="s">
        <v>2026</v>
      </c>
      <c r="F1932" s="148" t="s">
        <v>2037</v>
      </c>
      <c r="G1932" s="99">
        <v>24960.510000000006</v>
      </c>
      <c r="H1932" s="99">
        <v>-1008.5100000000002</v>
      </c>
      <c r="I1932" s="99">
        <f t="shared" si="484"/>
        <v>23952.000000000007</v>
      </c>
      <c r="J1932" s="169"/>
      <c r="K1932" s="169"/>
      <c r="L1932" s="153">
        <f t="shared" si="475"/>
        <v>0</v>
      </c>
      <c r="M1932" s="153">
        <f t="shared" si="476"/>
        <v>24960.510000000006</v>
      </c>
      <c r="N1932" s="153">
        <f t="shared" si="477"/>
        <v>-1008.5100000000002</v>
      </c>
      <c r="O1932" s="153">
        <f t="shared" si="478"/>
        <v>23952.000000000007</v>
      </c>
      <c r="P1932" s="99"/>
      <c r="Q1932" s="99"/>
      <c r="R1932" s="153">
        <f t="shared" si="479"/>
        <v>0</v>
      </c>
      <c r="S1932" s="119">
        <f t="shared" si="480"/>
        <v>24960.510000000006</v>
      </c>
      <c r="T1932" s="119">
        <f t="shared" si="481"/>
        <v>-1008.5100000000002</v>
      </c>
      <c r="U1932" s="154">
        <f t="shared" si="482"/>
        <v>23952.000000000007</v>
      </c>
      <c r="V1932" s="71"/>
    </row>
    <row r="1933" spans="1:22" s="88" customFormat="1" ht="15.75" x14ac:dyDescent="0.25">
      <c r="A1933" s="94">
        <v>13</v>
      </c>
      <c r="B1933" s="286"/>
      <c r="C1933" s="286"/>
      <c r="D1933" s="286"/>
      <c r="E1933" s="286" t="s">
        <v>2026</v>
      </c>
      <c r="F1933" s="148" t="s">
        <v>2038</v>
      </c>
      <c r="G1933" s="99">
        <v>6164.3899999999994</v>
      </c>
      <c r="H1933" s="99">
        <v>1270.6100000000001</v>
      </c>
      <c r="I1933" s="99">
        <f t="shared" si="484"/>
        <v>7435</v>
      </c>
      <c r="J1933" s="169"/>
      <c r="K1933" s="169"/>
      <c r="L1933" s="153">
        <f t="shared" si="475"/>
        <v>0</v>
      </c>
      <c r="M1933" s="153">
        <f t="shared" si="476"/>
        <v>6164.3899999999994</v>
      </c>
      <c r="N1933" s="153">
        <f t="shared" si="477"/>
        <v>1270.6100000000001</v>
      </c>
      <c r="O1933" s="153">
        <f t="shared" si="478"/>
        <v>7435</v>
      </c>
      <c r="P1933" s="99"/>
      <c r="Q1933" s="99"/>
      <c r="R1933" s="153">
        <f t="shared" si="479"/>
        <v>0</v>
      </c>
      <c r="S1933" s="119">
        <f t="shared" si="480"/>
        <v>6164.3899999999994</v>
      </c>
      <c r="T1933" s="119">
        <f t="shared" si="481"/>
        <v>1270.6100000000001</v>
      </c>
      <c r="U1933" s="154">
        <f t="shared" si="482"/>
        <v>7435</v>
      </c>
      <c r="V1933" s="71"/>
    </row>
    <row r="1934" spans="1:22" s="88" customFormat="1" ht="15.75" x14ac:dyDescent="0.25">
      <c r="A1934" s="94">
        <v>14</v>
      </c>
      <c r="B1934" s="286"/>
      <c r="C1934" s="286"/>
      <c r="D1934" s="286"/>
      <c r="E1934" s="286" t="s">
        <v>2026</v>
      </c>
      <c r="F1934" s="148" t="s">
        <v>2039</v>
      </c>
      <c r="G1934" s="99">
        <v>12239.399999999991</v>
      </c>
      <c r="H1934" s="99">
        <v>4837.6000000000013</v>
      </c>
      <c r="I1934" s="99">
        <f t="shared" si="484"/>
        <v>17076.999999999993</v>
      </c>
      <c r="J1934" s="169"/>
      <c r="K1934" s="169"/>
      <c r="L1934" s="153">
        <f t="shared" si="475"/>
        <v>0</v>
      </c>
      <c r="M1934" s="153">
        <f t="shared" si="476"/>
        <v>12239.399999999991</v>
      </c>
      <c r="N1934" s="153">
        <f t="shared" si="477"/>
        <v>4837.6000000000013</v>
      </c>
      <c r="O1934" s="153">
        <f t="shared" si="478"/>
        <v>17076.999999999993</v>
      </c>
      <c r="P1934" s="99"/>
      <c r="Q1934" s="99"/>
      <c r="R1934" s="153">
        <f t="shared" si="479"/>
        <v>0</v>
      </c>
      <c r="S1934" s="119">
        <f t="shared" si="480"/>
        <v>12239.399999999991</v>
      </c>
      <c r="T1934" s="119">
        <f t="shared" si="481"/>
        <v>4837.6000000000013</v>
      </c>
      <c r="U1934" s="154">
        <f t="shared" si="482"/>
        <v>17076.999999999993</v>
      </c>
      <c r="V1934" s="71"/>
    </row>
    <row r="1935" spans="1:22" s="88" customFormat="1" ht="15.75" x14ac:dyDescent="0.25">
      <c r="A1935" s="94">
        <v>15</v>
      </c>
      <c r="B1935" s="286"/>
      <c r="C1935" s="286"/>
      <c r="D1935" s="286"/>
      <c r="E1935" s="286" t="s">
        <v>2026</v>
      </c>
      <c r="F1935" s="148" t="s">
        <v>380</v>
      </c>
      <c r="G1935" s="99">
        <v>33097.400000000009</v>
      </c>
      <c r="H1935" s="99">
        <v>2146.5999999999985</v>
      </c>
      <c r="I1935" s="99">
        <f t="shared" si="484"/>
        <v>35244.000000000007</v>
      </c>
      <c r="J1935" s="169"/>
      <c r="K1935" s="169"/>
      <c r="L1935" s="153">
        <f t="shared" si="475"/>
        <v>0</v>
      </c>
      <c r="M1935" s="153">
        <f t="shared" si="476"/>
        <v>33097.400000000009</v>
      </c>
      <c r="N1935" s="153">
        <f t="shared" si="477"/>
        <v>2146.5999999999985</v>
      </c>
      <c r="O1935" s="153">
        <f t="shared" si="478"/>
        <v>35244.000000000007</v>
      </c>
      <c r="P1935" s="99"/>
      <c r="Q1935" s="99"/>
      <c r="R1935" s="153">
        <f t="shared" si="479"/>
        <v>0</v>
      </c>
      <c r="S1935" s="119">
        <f t="shared" si="480"/>
        <v>33097.400000000009</v>
      </c>
      <c r="T1935" s="119">
        <f t="shared" si="481"/>
        <v>2146.5999999999985</v>
      </c>
      <c r="U1935" s="154">
        <f t="shared" si="482"/>
        <v>35244.000000000007</v>
      </c>
      <c r="V1935" s="71"/>
    </row>
    <row r="1936" spans="1:22" s="88" customFormat="1" ht="15.75" x14ac:dyDescent="0.25">
      <c r="A1936" s="94">
        <v>16</v>
      </c>
      <c r="B1936" s="286"/>
      <c r="C1936" s="286"/>
      <c r="D1936" s="286"/>
      <c r="E1936" s="286" t="s">
        <v>2026</v>
      </c>
      <c r="F1936" s="148" t="s">
        <v>2040</v>
      </c>
      <c r="G1936" s="99">
        <v>13938.110000000006</v>
      </c>
      <c r="H1936" s="99">
        <v>5813.8899999999985</v>
      </c>
      <c r="I1936" s="99">
        <f t="shared" si="484"/>
        <v>19752.000000000004</v>
      </c>
      <c r="J1936" s="169"/>
      <c r="K1936" s="169"/>
      <c r="L1936" s="153">
        <f t="shared" si="475"/>
        <v>0</v>
      </c>
      <c r="M1936" s="153">
        <f t="shared" si="476"/>
        <v>13938.110000000006</v>
      </c>
      <c r="N1936" s="153">
        <f t="shared" si="477"/>
        <v>5813.8899999999985</v>
      </c>
      <c r="O1936" s="153">
        <f t="shared" si="478"/>
        <v>19752.000000000004</v>
      </c>
      <c r="P1936" s="99"/>
      <c r="Q1936" s="99"/>
      <c r="R1936" s="153">
        <f t="shared" si="479"/>
        <v>0</v>
      </c>
      <c r="S1936" s="119">
        <f t="shared" si="480"/>
        <v>13938.110000000006</v>
      </c>
      <c r="T1936" s="119">
        <f t="shared" si="481"/>
        <v>5813.8899999999985</v>
      </c>
      <c r="U1936" s="154">
        <f t="shared" si="482"/>
        <v>19752.000000000004</v>
      </c>
      <c r="V1936" s="71"/>
    </row>
    <row r="1937" spans="1:22" s="88" customFormat="1" ht="15.75" x14ac:dyDescent="0.25">
      <c r="A1937" s="94">
        <v>17</v>
      </c>
      <c r="B1937" s="286"/>
      <c r="C1937" s="286"/>
      <c r="D1937" s="286"/>
      <c r="E1937" s="286" t="s">
        <v>2026</v>
      </c>
      <c r="F1937" s="148" t="s">
        <v>2041</v>
      </c>
      <c r="G1937" s="99">
        <v>1857.0299999999997</v>
      </c>
      <c r="H1937" s="99">
        <v>3966.97</v>
      </c>
      <c r="I1937" s="99">
        <f t="shared" si="484"/>
        <v>5824</v>
      </c>
      <c r="J1937" s="169"/>
      <c r="K1937" s="169"/>
      <c r="L1937" s="153">
        <f t="shared" si="475"/>
        <v>0</v>
      </c>
      <c r="M1937" s="153">
        <f t="shared" si="476"/>
        <v>1857.0299999999997</v>
      </c>
      <c r="N1937" s="153">
        <f t="shared" si="477"/>
        <v>3966.97</v>
      </c>
      <c r="O1937" s="153">
        <f t="shared" si="478"/>
        <v>5824</v>
      </c>
      <c r="P1937" s="99"/>
      <c r="Q1937" s="99"/>
      <c r="R1937" s="153">
        <f t="shared" si="479"/>
        <v>0</v>
      </c>
      <c r="S1937" s="119">
        <f t="shared" si="480"/>
        <v>1857.0299999999997</v>
      </c>
      <c r="T1937" s="119">
        <f t="shared" si="481"/>
        <v>3966.97</v>
      </c>
      <c r="U1937" s="154">
        <f t="shared" si="482"/>
        <v>5824</v>
      </c>
      <c r="V1937" s="71"/>
    </row>
    <row r="1938" spans="1:22" s="88" customFormat="1" ht="15.75" x14ac:dyDescent="0.25">
      <c r="A1938" s="94">
        <v>18</v>
      </c>
      <c r="B1938" s="286"/>
      <c r="C1938" s="286"/>
      <c r="D1938" s="286"/>
      <c r="E1938" s="286" t="s">
        <v>2026</v>
      </c>
      <c r="F1938" s="148" t="s">
        <v>2042</v>
      </c>
      <c r="G1938" s="99">
        <v>14871.01</v>
      </c>
      <c r="H1938" s="99">
        <v>5929.9900000000007</v>
      </c>
      <c r="I1938" s="99">
        <f t="shared" si="484"/>
        <v>20801</v>
      </c>
      <c r="J1938" s="169"/>
      <c r="K1938" s="169"/>
      <c r="L1938" s="153">
        <f t="shared" si="475"/>
        <v>0</v>
      </c>
      <c r="M1938" s="153">
        <f t="shared" si="476"/>
        <v>14871.01</v>
      </c>
      <c r="N1938" s="153">
        <f t="shared" si="477"/>
        <v>5929.9900000000007</v>
      </c>
      <c r="O1938" s="153">
        <f t="shared" si="478"/>
        <v>20801</v>
      </c>
      <c r="P1938" s="99"/>
      <c r="Q1938" s="99"/>
      <c r="R1938" s="153">
        <f t="shared" si="479"/>
        <v>0</v>
      </c>
      <c r="S1938" s="119">
        <f t="shared" si="480"/>
        <v>14871.01</v>
      </c>
      <c r="T1938" s="119">
        <f t="shared" si="481"/>
        <v>5929.9900000000007</v>
      </c>
      <c r="U1938" s="154">
        <f t="shared" si="482"/>
        <v>20801</v>
      </c>
      <c r="V1938" s="71"/>
    </row>
    <row r="1939" spans="1:22" s="88" customFormat="1" ht="15.75" x14ac:dyDescent="0.25">
      <c r="A1939" s="94">
        <v>19</v>
      </c>
      <c r="B1939" s="286"/>
      <c r="C1939" s="286"/>
      <c r="D1939" s="286"/>
      <c r="E1939" s="286" t="s">
        <v>2026</v>
      </c>
      <c r="F1939" s="148" t="s">
        <v>2043</v>
      </c>
      <c r="G1939" s="99">
        <v>13698.130000000016</v>
      </c>
      <c r="H1939" s="99">
        <v>5715.869999999999</v>
      </c>
      <c r="I1939" s="99">
        <f t="shared" si="484"/>
        <v>19414.000000000015</v>
      </c>
      <c r="J1939" s="169"/>
      <c r="K1939" s="169"/>
      <c r="L1939" s="153">
        <f t="shared" si="475"/>
        <v>0</v>
      </c>
      <c r="M1939" s="153">
        <f t="shared" si="476"/>
        <v>13698.130000000016</v>
      </c>
      <c r="N1939" s="153">
        <f t="shared" si="477"/>
        <v>5715.869999999999</v>
      </c>
      <c r="O1939" s="153">
        <f t="shared" si="478"/>
        <v>19414.000000000015</v>
      </c>
      <c r="P1939" s="99"/>
      <c r="Q1939" s="99"/>
      <c r="R1939" s="153">
        <f t="shared" si="479"/>
        <v>0</v>
      </c>
      <c r="S1939" s="119">
        <f t="shared" si="480"/>
        <v>13698.130000000016</v>
      </c>
      <c r="T1939" s="119">
        <f t="shared" si="481"/>
        <v>5715.869999999999</v>
      </c>
      <c r="U1939" s="154">
        <f t="shared" si="482"/>
        <v>19414.000000000015</v>
      </c>
      <c r="V1939" s="71"/>
    </row>
    <row r="1940" spans="1:22" s="88" customFormat="1" ht="15.75" x14ac:dyDescent="0.25">
      <c r="A1940" s="94">
        <v>20</v>
      </c>
      <c r="B1940" s="286"/>
      <c r="C1940" s="286"/>
      <c r="D1940" s="286"/>
      <c r="E1940" s="286" t="s">
        <v>2026</v>
      </c>
      <c r="F1940" s="148" t="s">
        <v>2044</v>
      </c>
      <c r="G1940" s="99">
        <v>9056.1999999999989</v>
      </c>
      <c r="H1940" s="99">
        <v>5214.8</v>
      </c>
      <c r="I1940" s="99">
        <f t="shared" si="484"/>
        <v>14271</v>
      </c>
      <c r="J1940" s="169"/>
      <c r="K1940" s="169"/>
      <c r="L1940" s="153">
        <f t="shared" si="475"/>
        <v>0</v>
      </c>
      <c r="M1940" s="153">
        <f t="shared" si="476"/>
        <v>9056.1999999999989</v>
      </c>
      <c r="N1940" s="153">
        <f t="shared" si="477"/>
        <v>5214.8</v>
      </c>
      <c r="O1940" s="153">
        <f t="shared" si="478"/>
        <v>14271</v>
      </c>
      <c r="P1940" s="99"/>
      <c r="Q1940" s="99"/>
      <c r="R1940" s="153">
        <f t="shared" si="479"/>
        <v>0</v>
      </c>
      <c r="S1940" s="119">
        <f t="shared" si="480"/>
        <v>9056.1999999999989</v>
      </c>
      <c r="T1940" s="119">
        <f t="shared" si="481"/>
        <v>5214.8</v>
      </c>
      <c r="U1940" s="154">
        <f t="shared" si="482"/>
        <v>14271</v>
      </c>
      <c r="V1940" s="71"/>
    </row>
    <row r="1941" spans="1:22" s="88" customFormat="1" ht="15.75" x14ac:dyDescent="0.25">
      <c r="A1941" s="94">
        <v>21</v>
      </c>
      <c r="B1941" s="286"/>
      <c r="C1941" s="286"/>
      <c r="D1941" s="286"/>
      <c r="E1941" s="286" t="s">
        <v>2026</v>
      </c>
      <c r="F1941" s="148" t="s">
        <v>2045</v>
      </c>
      <c r="G1941" s="99">
        <v>11302.68</v>
      </c>
      <c r="H1941" s="99">
        <v>2739.3200000000006</v>
      </c>
      <c r="I1941" s="99">
        <f t="shared" si="484"/>
        <v>14042</v>
      </c>
      <c r="J1941" s="169"/>
      <c r="K1941" s="169"/>
      <c r="L1941" s="153">
        <f t="shared" si="475"/>
        <v>0</v>
      </c>
      <c r="M1941" s="153">
        <f t="shared" si="476"/>
        <v>11302.68</v>
      </c>
      <c r="N1941" s="153">
        <f t="shared" si="477"/>
        <v>2739.3200000000006</v>
      </c>
      <c r="O1941" s="153">
        <f t="shared" si="478"/>
        <v>14042</v>
      </c>
      <c r="P1941" s="99"/>
      <c r="Q1941" s="99"/>
      <c r="R1941" s="153">
        <f t="shared" si="479"/>
        <v>0</v>
      </c>
      <c r="S1941" s="119">
        <f t="shared" si="480"/>
        <v>11302.68</v>
      </c>
      <c r="T1941" s="119">
        <f t="shared" si="481"/>
        <v>2739.3200000000006</v>
      </c>
      <c r="U1941" s="154">
        <f t="shared" si="482"/>
        <v>14042</v>
      </c>
      <c r="V1941" s="71"/>
    </row>
    <row r="1942" spans="1:22" s="88" customFormat="1" ht="15.75" x14ac:dyDescent="0.25">
      <c r="A1942" s="290" t="s">
        <v>17</v>
      </c>
      <c r="B1942" s="291"/>
      <c r="C1942" s="291"/>
      <c r="D1942" s="291"/>
      <c r="E1942" s="291"/>
      <c r="F1942" s="149">
        <f>A1941</f>
        <v>21</v>
      </c>
      <c r="G1942" s="97">
        <f>SUM(G1921:G1941)</f>
        <v>306307.58999999997</v>
      </c>
      <c r="H1942" s="97">
        <f t="shared" ref="H1942:U1942" si="485">SUM(H1921:H1941)</f>
        <v>74358.41</v>
      </c>
      <c r="I1942" s="97">
        <f t="shared" si="485"/>
        <v>380666</v>
      </c>
      <c r="J1942" s="97">
        <f t="shared" si="485"/>
        <v>0</v>
      </c>
      <c r="K1942" s="97">
        <f t="shared" si="485"/>
        <v>0</v>
      </c>
      <c r="L1942" s="97">
        <f t="shared" si="485"/>
        <v>0</v>
      </c>
      <c r="M1942" s="97">
        <f t="shared" si="485"/>
        <v>306307.58999999997</v>
      </c>
      <c r="N1942" s="97">
        <f t="shared" si="485"/>
        <v>74358.41</v>
      </c>
      <c r="O1942" s="97">
        <f t="shared" si="485"/>
        <v>380666</v>
      </c>
      <c r="P1942" s="97">
        <f t="shared" si="485"/>
        <v>0</v>
      </c>
      <c r="Q1942" s="97">
        <f t="shared" si="485"/>
        <v>0</v>
      </c>
      <c r="R1942" s="97">
        <f t="shared" si="485"/>
        <v>0</v>
      </c>
      <c r="S1942" s="97">
        <f t="shared" si="485"/>
        <v>306307.58999999997</v>
      </c>
      <c r="T1942" s="97">
        <f t="shared" si="485"/>
        <v>74358.41</v>
      </c>
      <c r="U1942" s="97">
        <f t="shared" si="485"/>
        <v>380666</v>
      </c>
      <c r="V1942" s="87"/>
    </row>
    <row r="1943" spans="1:22" s="88" customFormat="1" ht="15.75" x14ac:dyDescent="0.25">
      <c r="A1943" s="94">
        <v>1</v>
      </c>
      <c r="B1943" s="286" t="s">
        <v>1843</v>
      </c>
      <c r="C1943" s="286" t="s">
        <v>1844</v>
      </c>
      <c r="D1943" s="286" t="s">
        <v>1844</v>
      </c>
      <c r="E1943" s="286" t="s">
        <v>2046</v>
      </c>
      <c r="F1943" s="148" t="s">
        <v>2047</v>
      </c>
      <c r="G1943" s="99">
        <v>42442.16</v>
      </c>
      <c r="H1943" s="99">
        <v>-44690.16</v>
      </c>
      <c r="I1943" s="99">
        <f t="shared" si="484"/>
        <v>-2248</v>
      </c>
      <c r="J1943" s="169"/>
      <c r="K1943" s="169"/>
      <c r="L1943" s="153">
        <f t="shared" si="475"/>
        <v>0</v>
      </c>
      <c r="M1943" s="153">
        <f t="shared" si="476"/>
        <v>42442.16</v>
      </c>
      <c r="N1943" s="153">
        <f t="shared" si="477"/>
        <v>-44690.16</v>
      </c>
      <c r="O1943" s="153">
        <f t="shared" si="478"/>
        <v>-2248</v>
      </c>
      <c r="P1943" s="99"/>
      <c r="Q1943" s="99"/>
      <c r="R1943" s="153">
        <f t="shared" si="479"/>
        <v>0</v>
      </c>
      <c r="S1943" s="119">
        <f t="shared" si="480"/>
        <v>42442.16</v>
      </c>
      <c r="T1943" s="119">
        <f t="shared" si="481"/>
        <v>-44690.16</v>
      </c>
      <c r="U1943" s="154">
        <f t="shared" si="482"/>
        <v>-2248</v>
      </c>
      <c r="V1943" s="71"/>
    </row>
    <row r="1944" spans="1:22" s="88" customFormat="1" ht="15.75" x14ac:dyDescent="0.25">
      <c r="A1944" s="94">
        <v>2</v>
      </c>
      <c r="B1944" s="286"/>
      <c r="C1944" s="286"/>
      <c r="D1944" s="286"/>
      <c r="E1944" s="286" t="s">
        <v>2046</v>
      </c>
      <c r="F1944" s="148" t="s">
        <v>2048</v>
      </c>
      <c r="G1944" s="99">
        <v>12801.710000000001</v>
      </c>
      <c r="H1944" s="99">
        <v>6799.29</v>
      </c>
      <c r="I1944" s="99">
        <f t="shared" si="484"/>
        <v>19601</v>
      </c>
      <c r="J1944" s="169"/>
      <c r="K1944" s="169"/>
      <c r="L1944" s="153">
        <f t="shared" si="475"/>
        <v>0</v>
      </c>
      <c r="M1944" s="153">
        <f t="shared" si="476"/>
        <v>12801.710000000001</v>
      </c>
      <c r="N1944" s="153">
        <f t="shared" si="477"/>
        <v>6799.29</v>
      </c>
      <c r="O1944" s="153">
        <f t="shared" si="478"/>
        <v>19601</v>
      </c>
      <c r="P1944" s="99"/>
      <c r="Q1944" s="99"/>
      <c r="R1944" s="153">
        <f t="shared" si="479"/>
        <v>0</v>
      </c>
      <c r="S1944" s="119">
        <f t="shared" si="480"/>
        <v>12801.710000000001</v>
      </c>
      <c r="T1944" s="119">
        <f t="shared" si="481"/>
        <v>6799.29</v>
      </c>
      <c r="U1944" s="154">
        <f t="shared" si="482"/>
        <v>19601</v>
      </c>
      <c r="V1944" s="71"/>
    </row>
    <row r="1945" spans="1:22" s="88" customFormat="1" ht="15.75" x14ac:dyDescent="0.25">
      <c r="A1945" s="94">
        <v>3</v>
      </c>
      <c r="B1945" s="286"/>
      <c r="C1945" s="286"/>
      <c r="D1945" s="286"/>
      <c r="E1945" s="286" t="s">
        <v>2046</v>
      </c>
      <c r="F1945" s="148" t="s">
        <v>2049</v>
      </c>
      <c r="G1945" s="99">
        <v>20224</v>
      </c>
      <c r="H1945" s="99">
        <v>5338.0000000000009</v>
      </c>
      <c r="I1945" s="99">
        <f t="shared" si="484"/>
        <v>25562</v>
      </c>
      <c r="J1945" s="169"/>
      <c r="K1945" s="169"/>
      <c r="L1945" s="153">
        <f t="shared" si="475"/>
        <v>0</v>
      </c>
      <c r="M1945" s="153">
        <f t="shared" si="476"/>
        <v>20224</v>
      </c>
      <c r="N1945" s="153">
        <f t="shared" si="477"/>
        <v>5338.0000000000009</v>
      </c>
      <c r="O1945" s="153">
        <f t="shared" si="478"/>
        <v>25562</v>
      </c>
      <c r="P1945" s="99"/>
      <c r="Q1945" s="99"/>
      <c r="R1945" s="153">
        <f t="shared" si="479"/>
        <v>0</v>
      </c>
      <c r="S1945" s="119">
        <f t="shared" si="480"/>
        <v>20224</v>
      </c>
      <c r="T1945" s="119">
        <f t="shared" si="481"/>
        <v>5338.0000000000009</v>
      </c>
      <c r="U1945" s="154">
        <f t="shared" si="482"/>
        <v>25562</v>
      </c>
      <c r="V1945" s="71"/>
    </row>
    <row r="1946" spans="1:22" s="88" customFormat="1" ht="15.75" x14ac:dyDescent="0.25">
      <c r="A1946" s="94">
        <v>4</v>
      </c>
      <c r="B1946" s="286"/>
      <c r="C1946" s="286"/>
      <c r="D1946" s="286"/>
      <c r="E1946" s="286" t="s">
        <v>2046</v>
      </c>
      <c r="F1946" s="148" t="s">
        <v>2050</v>
      </c>
      <c r="G1946" s="99">
        <v>17459.659999999989</v>
      </c>
      <c r="H1946" s="99">
        <v>9196.34</v>
      </c>
      <c r="I1946" s="99">
        <f t="shared" si="484"/>
        <v>26655.999999999989</v>
      </c>
      <c r="J1946" s="169"/>
      <c r="K1946" s="169"/>
      <c r="L1946" s="153">
        <f t="shared" si="475"/>
        <v>0</v>
      </c>
      <c r="M1946" s="153">
        <f t="shared" si="476"/>
        <v>17459.659999999989</v>
      </c>
      <c r="N1946" s="153">
        <f t="shared" si="477"/>
        <v>9196.34</v>
      </c>
      <c r="O1946" s="153">
        <f t="shared" si="478"/>
        <v>26655.999999999989</v>
      </c>
      <c r="P1946" s="99"/>
      <c r="Q1946" s="99"/>
      <c r="R1946" s="153">
        <f t="shared" si="479"/>
        <v>0</v>
      </c>
      <c r="S1946" s="119">
        <f t="shared" si="480"/>
        <v>17459.659999999989</v>
      </c>
      <c r="T1946" s="119">
        <f t="shared" si="481"/>
        <v>9196.34</v>
      </c>
      <c r="U1946" s="154">
        <f t="shared" si="482"/>
        <v>26655.999999999989</v>
      </c>
      <c r="V1946" s="71"/>
    </row>
    <row r="1947" spans="1:22" s="88" customFormat="1" ht="15.75" x14ac:dyDescent="0.25">
      <c r="A1947" s="94">
        <v>5</v>
      </c>
      <c r="B1947" s="286"/>
      <c r="C1947" s="286"/>
      <c r="D1947" s="286"/>
      <c r="E1947" s="286" t="s">
        <v>2046</v>
      </c>
      <c r="F1947" s="148" t="s">
        <v>2051</v>
      </c>
      <c r="G1947" s="99">
        <v>18266.140000000003</v>
      </c>
      <c r="H1947" s="99">
        <v>8506.86</v>
      </c>
      <c r="I1947" s="99">
        <f t="shared" si="484"/>
        <v>26773.000000000004</v>
      </c>
      <c r="J1947" s="169"/>
      <c r="K1947" s="169"/>
      <c r="L1947" s="153">
        <f t="shared" si="475"/>
        <v>0</v>
      </c>
      <c r="M1947" s="153">
        <f t="shared" si="476"/>
        <v>18266.140000000003</v>
      </c>
      <c r="N1947" s="153">
        <f t="shared" si="477"/>
        <v>8506.86</v>
      </c>
      <c r="O1947" s="153">
        <f t="shared" si="478"/>
        <v>26773.000000000004</v>
      </c>
      <c r="P1947" s="99"/>
      <c r="Q1947" s="99"/>
      <c r="R1947" s="153">
        <f t="shared" si="479"/>
        <v>0</v>
      </c>
      <c r="S1947" s="119">
        <f t="shared" si="480"/>
        <v>18266.140000000003</v>
      </c>
      <c r="T1947" s="119">
        <f t="shared" si="481"/>
        <v>8506.86</v>
      </c>
      <c r="U1947" s="154">
        <f t="shared" si="482"/>
        <v>26773.000000000004</v>
      </c>
      <c r="V1947" s="71"/>
    </row>
    <row r="1948" spans="1:22" s="88" customFormat="1" ht="15.75" x14ac:dyDescent="0.25">
      <c r="A1948" s="94">
        <v>6</v>
      </c>
      <c r="B1948" s="286"/>
      <c r="C1948" s="286"/>
      <c r="D1948" s="286"/>
      <c r="E1948" s="286" t="s">
        <v>2046</v>
      </c>
      <c r="F1948" s="148" t="s">
        <v>2052</v>
      </c>
      <c r="G1948" s="99">
        <v>20719.429999999989</v>
      </c>
      <c r="H1948" s="99">
        <v>2331.5700000000015</v>
      </c>
      <c r="I1948" s="99">
        <f t="shared" si="484"/>
        <v>23050.999999999993</v>
      </c>
      <c r="J1948" s="169"/>
      <c r="K1948" s="169"/>
      <c r="L1948" s="153">
        <f t="shared" si="475"/>
        <v>0</v>
      </c>
      <c r="M1948" s="153">
        <f t="shared" si="476"/>
        <v>20719.429999999989</v>
      </c>
      <c r="N1948" s="153">
        <f t="shared" si="477"/>
        <v>2331.5700000000015</v>
      </c>
      <c r="O1948" s="153">
        <f t="shared" si="478"/>
        <v>23050.999999999993</v>
      </c>
      <c r="P1948" s="99"/>
      <c r="Q1948" s="99"/>
      <c r="R1948" s="153">
        <f t="shared" si="479"/>
        <v>0</v>
      </c>
      <c r="S1948" s="119">
        <f t="shared" si="480"/>
        <v>20719.429999999989</v>
      </c>
      <c r="T1948" s="119">
        <f t="shared" si="481"/>
        <v>2331.5700000000015</v>
      </c>
      <c r="U1948" s="154">
        <f t="shared" si="482"/>
        <v>23050.999999999993</v>
      </c>
      <c r="V1948" s="71"/>
    </row>
    <row r="1949" spans="1:22" s="88" customFormat="1" ht="15.75" x14ac:dyDescent="0.25">
      <c r="A1949" s="94">
        <v>7</v>
      </c>
      <c r="B1949" s="286"/>
      <c r="C1949" s="286"/>
      <c r="D1949" s="286"/>
      <c r="E1949" s="286" t="s">
        <v>2046</v>
      </c>
      <c r="F1949" s="148" t="s">
        <v>2053</v>
      </c>
      <c r="G1949" s="99">
        <v>21334.21000000001</v>
      </c>
      <c r="H1949" s="99">
        <v>6159.7900000000009</v>
      </c>
      <c r="I1949" s="99">
        <f t="shared" si="484"/>
        <v>27494.000000000011</v>
      </c>
      <c r="J1949" s="169"/>
      <c r="K1949" s="169"/>
      <c r="L1949" s="153">
        <f t="shared" si="475"/>
        <v>0</v>
      </c>
      <c r="M1949" s="153">
        <f t="shared" si="476"/>
        <v>21334.21000000001</v>
      </c>
      <c r="N1949" s="153">
        <f t="shared" si="477"/>
        <v>6159.7900000000009</v>
      </c>
      <c r="O1949" s="153">
        <f t="shared" si="478"/>
        <v>27494.000000000011</v>
      </c>
      <c r="P1949" s="99"/>
      <c r="Q1949" s="99"/>
      <c r="R1949" s="153">
        <f t="shared" si="479"/>
        <v>0</v>
      </c>
      <c r="S1949" s="119">
        <f t="shared" si="480"/>
        <v>21334.21000000001</v>
      </c>
      <c r="T1949" s="119">
        <f t="shared" si="481"/>
        <v>6159.7900000000009</v>
      </c>
      <c r="U1949" s="154">
        <f t="shared" si="482"/>
        <v>27494.000000000011</v>
      </c>
      <c r="V1949" s="71"/>
    </row>
    <row r="1950" spans="1:22" s="88" customFormat="1" ht="15.75" x14ac:dyDescent="0.25">
      <c r="A1950" s="94">
        <v>8</v>
      </c>
      <c r="B1950" s="286"/>
      <c r="C1950" s="286"/>
      <c r="D1950" s="286"/>
      <c r="E1950" s="286" t="s">
        <v>2046</v>
      </c>
      <c r="F1950" s="148" t="s">
        <v>2054</v>
      </c>
      <c r="G1950" s="99">
        <v>30996.950000000008</v>
      </c>
      <c r="H1950" s="99">
        <v>-8645.9500000000007</v>
      </c>
      <c r="I1950" s="99">
        <f t="shared" si="484"/>
        <v>22351.000000000007</v>
      </c>
      <c r="J1950" s="169"/>
      <c r="K1950" s="169"/>
      <c r="L1950" s="153">
        <f t="shared" si="475"/>
        <v>0</v>
      </c>
      <c r="M1950" s="153">
        <f t="shared" si="476"/>
        <v>30996.950000000008</v>
      </c>
      <c r="N1950" s="153">
        <f t="shared" si="477"/>
        <v>-8645.9500000000007</v>
      </c>
      <c r="O1950" s="153">
        <f t="shared" si="478"/>
        <v>22351.000000000007</v>
      </c>
      <c r="P1950" s="99"/>
      <c r="Q1950" s="99"/>
      <c r="R1950" s="153">
        <f t="shared" si="479"/>
        <v>0</v>
      </c>
      <c r="S1950" s="119">
        <f t="shared" si="480"/>
        <v>30996.950000000008</v>
      </c>
      <c r="T1950" s="119">
        <f t="shared" si="481"/>
        <v>-8645.9500000000007</v>
      </c>
      <c r="U1950" s="154">
        <f t="shared" si="482"/>
        <v>22351.000000000007</v>
      </c>
      <c r="V1950" s="71"/>
    </row>
    <row r="1951" spans="1:22" s="88" customFormat="1" ht="15.75" x14ac:dyDescent="0.25">
      <c r="A1951" s="94">
        <v>9</v>
      </c>
      <c r="B1951" s="286"/>
      <c r="C1951" s="286"/>
      <c r="D1951" s="286"/>
      <c r="E1951" s="286" t="s">
        <v>2046</v>
      </c>
      <c r="F1951" s="148" t="s">
        <v>2055</v>
      </c>
      <c r="G1951" s="99">
        <v>27858.779999999992</v>
      </c>
      <c r="H1951" s="99">
        <v>5656.22</v>
      </c>
      <c r="I1951" s="99">
        <f t="shared" si="484"/>
        <v>33514.999999999993</v>
      </c>
      <c r="J1951" s="169"/>
      <c r="K1951" s="169"/>
      <c r="L1951" s="153">
        <f t="shared" si="475"/>
        <v>0</v>
      </c>
      <c r="M1951" s="153">
        <f t="shared" si="476"/>
        <v>27858.779999999992</v>
      </c>
      <c r="N1951" s="153">
        <f t="shared" si="477"/>
        <v>5656.22</v>
      </c>
      <c r="O1951" s="153">
        <f t="shared" si="478"/>
        <v>33514.999999999993</v>
      </c>
      <c r="P1951" s="99"/>
      <c r="Q1951" s="99"/>
      <c r="R1951" s="153">
        <f t="shared" si="479"/>
        <v>0</v>
      </c>
      <c r="S1951" s="119">
        <f t="shared" si="480"/>
        <v>27858.779999999992</v>
      </c>
      <c r="T1951" s="119">
        <f t="shared" si="481"/>
        <v>5656.22</v>
      </c>
      <c r="U1951" s="154">
        <f t="shared" si="482"/>
        <v>33514.999999999993</v>
      </c>
      <c r="V1951" s="71"/>
    </row>
    <row r="1952" spans="1:22" s="88" customFormat="1" ht="15.75" x14ac:dyDescent="0.25">
      <c r="A1952" s="94">
        <v>10</v>
      </c>
      <c r="B1952" s="286"/>
      <c r="C1952" s="286"/>
      <c r="D1952" s="286"/>
      <c r="E1952" s="286" t="s">
        <v>2046</v>
      </c>
      <c r="F1952" s="148" t="s">
        <v>2056</v>
      </c>
      <c r="G1952" s="99">
        <v>2056.2700000000004</v>
      </c>
      <c r="H1952" s="99">
        <v>330.73</v>
      </c>
      <c r="I1952" s="99">
        <f t="shared" si="484"/>
        <v>2387.0000000000005</v>
      </c>
      <c r="J1952" s="169"/>
      <c r="K1952" s="169"/>
      <c r="L1952" s="153">
        <f t="shared" si="475"/>
        <v>0</v>
      </c>
      <c r="M1952" s="153">
        <f t="shared" si="476"/>
        <v>2056.2700000000004</v>
      </c>
      <c r="N1952" s="153">
        <f t="shared" si="477"/>
        <v>330.73</v>
      </c>
      <c r="O1952" s="153">
        <f t="shared" si="478"/>
        <v>2387.0000000000005</v>
      </c>
      <c r="P1952" s="99"/>
      <c r="Q1952" s="99"/>
      <c r="R1952" s="153">
        <f t="shared" si="479"/>
        <v>0</v>
      </c>
      <c r="S1952" s="119">
        <f t="shared" si="480"/>
        <v>2056.2700000000004</v>
      </c>
      <c r="T1952" s="119">
        <f t="shared" si="481"/>
        <v>330.73</v>
      </c>
      <c r="U1952" s="154">
        <f t="shared" si="482"/>
        <v>2387.0000000000005</v>
      </c>
      <c r="V1952" s="71"/>
    </row>
    <row r="1953" spans="1:22" s="88" customFormat="1" ht="15.75" x14ac:dyDescent="0.25">
      <c r="A1953" s="94">
        <v>11</v>
      </c>
      <c r="B1953" s="286"/>
      <c r="C1953" s="286"/>
      <c r="D1953" s="286"/>
      <c r="E1953" s="286" t="s">
        <v>2046</v>
      </c>
      <c r="F1953" s="148" t="s">
        <v>2057</v>
      </c>
      <c r="G1953" s="99">
        <v>12373.380000000001</v>
      </c>
      <c r="H1953" s="99">
        <v>1505.62</v>
      </c>
      <c r="I1953" s="99">
        <f t="shared" si="484"/>
        <v>13879</v>
      </c>
      <c r="J1953" s="169"/>
      <c r="K1953" s="169"/>
      <c r="L1953" s="153">
        <f t="shared" si="475"/>
        <v>0</v>
      </c>
      <c r="M1953" s="153">
        <f t="shared" si="476"/>
        <v>12373.380000000001</v>
      </c>
      <c r="N1953" s="153">
        <f t="shared" si="477"/>
        <v>1505.62</v>
      </c>
      <c r="O1953" s="153">
        <f t="shared" si="478"/>
        <v>13879</v>
      </c>
      <c r="P1953" s="99"/>
      <c r="Q1953" s="99"/>
      <c r="R1953" s="153">
        <f t="shared" si="479"/>
        <v>0</v>
      </c>
      <c r="S1953" s="119">
        <f t="shared" si="480"/>
        <v>12373.380000000001</v>
      </c>
      <c r="T1953" s="119">
        <f t="shared" si="481"/>
        <v>1505.62</v>
      </c>
      <c r="U1953" s="154">
        <f t="shared" si="482"/>
        <v>13879</v>
      </c>
      <c r="V1953" s="71"/>
    </row>
    <row r="1954" spans="1:22" s="88" customFormat="1" ht="15.75" x14ac:dyDescent="0.25">
      <c r="A1954" s="94">
        <v>12</v>
      </c>
      <c r="B1954" s="286"/>
      <c r="C1954" s="286"/>
      <c r="D1954" s="286"/>
      <c r="E1954" s="286" t="s">
        <v>2046</v>
      </c>
      <c r="F1954" s="148" t="s">
        <v>2058</v>
      </c>
      <c r="G1954" s="99">
        <v>19545.339999999997</v>
      </c>
      <c r="H1954" s="99">
        <v>3413.66</v>
      </c>
      <c r="I1954" s="99">
        <f t="shared" si="484"/>
        <v>22958.999999999996</v>
      </c>
      <c r="J1954" s="169"/>
      <c r="K1954" s="169"/>
      <c r="L1954" s="153">
        <f t="shared" si="475"/>
        <v>0</v>
      </c>
      <c r="M1954" s="153">
        <f t="shared" si="476"/>
        <v>19545.339999999997</v>
      </c>
      <c r="N1954" s="153">
        <f t="shared" si="477"/>
        <v>3413.66</v>
      </c>
      <c r="O1954" s="153">
        <f t="shared" si="478"/>
        <v>22958.999999999996</v>
      </c>
      <c r="P1954" s="99"/>
      <c r="Q1954" s="99"/>
      <c r="R1954" s="153">
        <f t="shared" si="479"/>
        <v>0</v>
      </c>
      <c r="S1954" s="119">
        <f t="shared" si="480"/>
        <v>19545.339999999997</v>
      </c>
      <c r="T1954" s="119">
        <f t="shared" si="481"/>
        <v>3413.66</v>
      </c>
      <c r="U1954" s="154">
        <f t="shared" si="482"/>
        <v>22958.999999999996</v>
      </c>
      <c r="V1954" s="71"/>
    </row>
    <row r="1955" spans="1:22" s="88" customFormat="1" ht="15.75" x14ac:dyDescent="0.25">
      <c r="A1955" s="94">
        <v>13</v>
      </c>
      <c r="B1955" s="286"/>
      <c r="C1955" s="286"/>
      <c r="D1955" s="286"/>
      <c r="E1955" s="286" t="s">
        <v>2046</v>
      </c>
      <c r="F1955" s="148" t="s">
        <v>2059</v>
      </c>
      <c r="G1955" s="99">
        <v>18529.350000000002</v>
      </c>
      <c r="H1955" s="99">
        <v>4592.6499999999996</v>
      </c>
      <c r="I1955" s="99">
        <f t="shared" si="484"/>
        <v>23122</v>
      </c>
      <c r="J1955" s="169"/>
      <c r="K1955" s="169"/>
      <c r="L1955" s="153">
        <f t="shared" si="475"/>
        <v>0</v>
      </c>
      <c r="M1955" s="153">
        <f t="shared" si="476"/>
        <v>18529.350000000002</v>
      </c>
      <c r="N1955" s="153">
        <f t="shared" si="477"/>
        <v>4592.6499999999996</v>
      </c>
      <c r="O1955" s="153">
        <f t="shared" si="478"/>
        <v>23122</v>
      </c>
      <c r="P1955" s="99"/>
      <c r="Q1955" s="99"/>
      <c r="R1955" s="153">
        <f t="shared" si="479"/>
        <v>0</v>
      </c>
      <c r="S1955" s="119">
        <f t="shared" si="480"/>
        <v>18529.350000000002</v>
      </c>
      <c r="T1955" s="119">
        <f t="shared" si="481"/>
        <v>4592.6499999999996</v>
      </c>
      <c r="U1955" s="154">
        <f t="shared" si="482"/>
        <v>23122</v>
      </c>
      <c r="V1955" s="71"/>
    </row>
    <row r="1956" spans="1:22" s="88" customFormat="1" ht="15.75" x14ac:dyDescent="0.25">
      <c r="A1956" s="94">
        <v>14</v>
      </c>
      <c r="B1956" s="286"/>
      <c r="C1956" s="286"/>
      <c r="D1956" s="286"/>
      <c r="E1956" s="286" t="s">
        <v>2046</v>
      </c>
      <c r="F1956" s="148" t="s">
        <v>2060</v>
      </c>
      <c r="G1956" s="99">
        <v>8787.1999999999935</v>
      </c>
      <c r="H1956" s="99">
        <v>-3987.1999999999971</v>
      </c>
      <c r="I1956" s="99">
        <f t="shared" si="484"/>
        <v>4799.9999999999964</v>
      </c>
      <c r="J1956" s="169"/>
      <c r="K1956" s="169"/>
      <c r="L1956" s="153">
        <f t="shared" si="475"/>
        <v>0</v>
      </c>
      <c r="M1956" s="153">
        <f t="shared" si="476"/>
        <v>8787.1999999999935</v>
      </c>
      <c r="N1956" s="153">
        <f t="shared" si="477"/>
        <v>-3987.1999999999971</v>
      </c>
      <c r="O1956" s="153">
        <f t="shared" si="478"/>
        <v>4799.9999999999964</v>
      </c>
      <c r="P1956" s="99"/>
      <c r="Q1956" s="99"/>
      <c r="R1956" s="153">
        <f t="shared" si="479"/>
        <v>0</v>
      </c>
      <c r="S1956" s="119">
        <f t="shared" si="480"/>
        <v>8787.1999999999935</v>
      </c>
      <c r="T1956" s="119">
        <f t="shared" si="481"/>
        <v>-3987.1999999999971</v>
      </c>
      <c r="U1956" s="154">
        <f t="shared" si="482"/>
        <v>4799.9999999999964</v>
      </c>
      <c r="V1956" s="71"/>
    </row>
    <row r="1957" spans="1:22" s="88" customFormat="1" ht="15.75" x14ac:dyDescent="0.25">
      <c r="A1957" s="94">
        <v>15</v>
      </c>
      <c r="B1957" s="286"/>
      <c r="C1957" s="286"/>
      <c r="D1957" s="286"/>
      <c r="E1957" s="286" t="s">
        <v>2046</v>
      </c>
      <c r="F1957" s="148" t="s">
        <v>2061</v>
      </c>
      <c r="G1957" s="99">
        <v>10852.270000000002</v>
      </c>
      <c r="H1957" s="99">
        <v>3068.7300000000009</v>
      </c>
      <c r="I1957" s="99">
        <f t="shared" si="484"/>
        <v>13921.000000000004</v>
      </c>
      <c r="J1957" s="169"/>
      <c r="K1957" s="169"/>
      <c r="L1957" s="153">
        <f t="shared" si="475"/>
        <v>0</v>
      </c>
      <c r="M1957" s="153">
        <f t="shared" si="476"/>
        <v>10852.270000000002</v>
      </c>
      <c r="N1957" s="153">
        <f t="shared" si="477"/>
        <v>3068.7300000000009</v>
      </c>
      <c r="O1957" s="153">
        <f t="shared" si="478"/>
        <v>13921.000000000004</v>
      </c>
      <c r="P1957" s="99"/>
      <c r="Q1957" s="99"/>
      <c r="R1957" s="153">
        <f t="shared" si="479"/>
        <v>0</v>
      </c>
      <c r="S1957" s="119">
        <f t="shared" si="480"/>
        <v>10852.270000000002</v>
      </c>
      <c r="T1957" s="119">
        <f t="shared" si="481"/>
        <v>3068.7300000000009</v>
      </c>
      <c r="U1957" s="154">
        <f t="shared" si="482"/>
        <v>13921.000000000004</v>
      </c>
      <c r="V1957" s="71"/>
    </row>
    <row r="1958" spans="1:22" s="88" customFormat="1" ht="15.75" x14ac:dyDescent="0.25">
      <c r="A1958" s="94">
        <v>16</v>
      </c>
      <c r="B1958" s="286"/>
      <c r="C1958" s="286"/>
      <c r="D1958" s="286"/>
      <c r="E1958" s="286" t="s">
        <v>2046</v>
      </c>
      <c r="F1958" s="148" t="s">
        <v>2062</v>
      </c>
      <c r="G1958" s="99">
        <v>18198.540000000012</v>
      </c>
      <c r="H1958" s="99">
        <v>5601.46</v>
      </c>
      <c r="I1958" s="99">
        <f t="shared" si="484"/>
        <v>23800.000000000011</v>
      </c>
      <c r="J1958" s="169"/>
      <c r="K1958" s="169"/>
      <c r="L1958" s="153">
        <f t="shared" si="475"/>
        <v>0</v>
      </c>
      <c r="M1958" s="153">
        <f t="shared" si="476"/>
        <v>18198.540000000012</v>
      </c>
      <c r="N1958" s="153">
        <f t="shared" si="477"/>
        <v>5601.46</v>
      </c>
      <c r="O1958" s="153">
        <f t="shared" si="478"/>
        <v>23800.000000000011</v>
      </c>
      <c r="P1958" s="99"/>
      <c r="Q1958" s="99"/>
      <c r="R1958" s="153">
        <f t="shared" si="479"/>
        <v>0</v>
      </c>
      <c r="S1958" s="119">
        <f t="shared" si="480"/>
        <v>18198.540000000012</v>
      </c>
      <c r="T1958" s="119">
        <f t="shared" si="481"/>
        <v>5601.46</v>
      </c>
      <c r="U1958" s="154">
        <f t="shared" si="482"/>
        <v>23800.000000000011</v>
      </c>
      <c r="V1958" s="71"/>
    </row>
    <row r="1959" spans="1:22" s="88" customFormat="1" ht="15.75" x14ac:dyDescent="0.25">
      <c r="A1959" s="94">
        <v>17</v>
      </c>
      <c r="B1959" s="286"/>
      <c r="C1959" s="286"/>
      <c r="D1959" s="286"/>
      <c r="E1959" s="286" t="s">
        <v>2046</v>
      </c>
      <c r="F1959" s="148" t="s">
        <v>2063</v>
      </c>
      <c r="G1959" s="99">
        <v>9670.5900000000038</v>
      </c>
      <c r="H1959" s="99">
        <v>307.4099999999998</v>
      </c>
      <c r="I1959" s="99">
        <f t="shared" si="484"/>
        <v>9978.0000000000036</v>
      </c>
      <c r="J1959" s="169"/>
      <c r="K1959" s="169"/>
      <c r="L1959" s="153">
        <f t="shared" ref="L1959:L2022" si="486">J1959+K1959</f>
        <v>0</v>
      </c>
      <c r="M1959" s="153">
        <f t="shared" ref="M1959:M2022" si="487">G1959+J1959</f>
        <v>9670.5900000000038</v>
      </c>
      <c r="N1959" s="153">
        <f t="shared" ref="N1959:N2022" si="488">H1959+K1959</f>
        <v>307.4099999999998</v>
      </c>
      <c r="O1959" s="153">
        <f t="shared" ref="O1959:O2022" si="489">I1959+L1959</f>
        <v>9978.0000000000036</v>
      </c>
      <c r="P1959" s="99"/>
      <c r="Q1959" s="99"/>
      <c r="R1959" s="153">
        <f t="shared" ref="R1959:R2022" si="490">P1959+Q1959</f>
        <v>0</v>
      </c>
      <c r="S1959" s="119">
        <f t="shared" ref="S1959:S2022" si="491">M1959-P1959</f>
        <v>9670.5900000000038</v>
      </c>
      <c r="T1959" s="119">
        <f t="shared" ref="T1959:T2022" si="492">N1959-Q1959</f>
        <v>307.4099999999998</v>
      </c>
      <c r="U1959" s="154">
        <f t="shared" ref="U1959:U2022" si="493">O1959-R1959</f>
        <v>9978.0000000000036</v>
      </c>
      <c r="V1959" s="71"/>
    </row>
    <row r="1960" spans="1:22" s="88" customFormat="1" ht="15.75" x14ac:dyDescent="0.25">
      <c r="A1960" s="94">
        <v>18</v>
      </c>
      <c r="B1960" s="286"/>
      <c r="C1960" s="286"/>
      <c r="D1960" s="286"/>
      <c r="E1960" s="286" t="s">
        <v>2046</v>
      </c>
      <c r="F1960" s="148" t="s">
        <v>2064</v>
      </c>
      <c r="G1960" s="99">
        <v>12683.1</v>
      </c>
      <c r="H1960" s="99">
        <v>1199.9000000000001</v>
      </c>
      <c r="I1960" s="99">
        <f t="shared" si="484"/>
        <v>13883</v>
      </c>
      <c r="J1960" s="169"/>
      <c r="K1960" s="169"/>
      <c r="L1960" s="153">
        <f t="shared" si="486"/>
        <v>0</v>
      </c>
      <c r="M1960" s="153">
        <f t="shared" si="487"/>
        <v>12683.1</v>
      </c>
      <c r="N1960" s="153">
        <f t="shared" si="488"/>
        <v>1199.9000000000001</v>
      </c>
      <c r="O1960" s="153">
        <f t="shared" si="489"/>
        <v>13883</v>
      </c>
      <c r="P1960" s="99"/>
      <c r="Q1960" s="99"/>
      <c r="R1960" s="153">
        <f t="shared" si="490"/>
        <v>0</v>
      </c>
      <c r="S1960" s="119">
        <f t="shared" si="491"/>
        <v>12683.1</v>
      </c>
      <c r="T1960" s="119">
        <f t="shared" si="492"/>
        <v>1199.9000000000001</v>
      </c>
      <c r="U1960" s="154">
        <f t="shared" si="493"/>
        <v>13883</v>
      </c>
      <c r="V1960" s="71"/>
    </row>
    <row r="1961" spans="1:22" s="88" customFormat="1" ht="15.75" x14ac:dyDescent="0.25">
      <c r="A1961" s="94">
        <v>19</v>
      </c>
      <c r="B1961" s="286"/>
      <c r="C1961" s="286"/>
      <c r="D1961" s="286"/>
      <c r="E1961" s="286" t="s">
        <v>2046</v>
      </c>
      <c r="F1961" s="148" t="s">
        <v>2065</v>
      </c>
      <c r="G1961" s="99">
        <v>15209.74</v>
      </c>
      <c r="H1961" s="99">
        <v>4453.26</v>
      </c>
      <c r="I1961" s="99">
        <f t="shared" si="484"/>
        <v>19663</v>
      </c>
      <c r="J1961" s="169"/>
      <c r="K1961" s="169"/>
      <c r="L1961" s="153">
        <f t="shared" si="486"/>
        <v>0</v>
      </c>
      <c r="M1961" s="153">
        <f t="shared" si="487"/>
        <v>15209.74</v>
      </c>
      <c r="N1961" s="153">
        <f t="shared" si="488"/>
        <v>4453.26</v>
      </c>
      <c r="O1961" s="153">
        <f t="shared" si="489"/>
        <v>19663</v>
      </c>
      <c r="P1961" s="99"/>
      <c r="Q1961" s="99"/>
      <c r="R1961" s="153">
        <f t="shared" si="490"/>
        <v>0</v>
      </c>
      <c r="S1961" s="119">
        <f t="shared" si="491"/>
        <v>15209.74</v>
      </c>
      <c r="T1961" s="119">
        <f t="shared" si="492"/>
        <v>4453.26</v>
      </c>
      <c r="U1961" s="154">
        <f t="shared" si="493"/>
        <v>19663</v>
      </c>
      <c r="V1961" s="71"/>
    </row>
    <row r="1962" spans="1:22" s="88" customFormat="1" ht="15.75" x14ac:dyDescent="0.25">
      <c r="A1962" s="94">
        <v>20</v>
      </c>
      <c r="B1962" s="286"/>
      <c r="C1962" s="286"/>
      <c r="D1962" s="286"/>
      <c r="E1962" s="286" t="s">
        <v>2046</v>
      </c>
      <c r="F1962" s="148" t="s">
        <v>2066</v>
      </c>
      <c r="G1962" s="99">
        <v>20914.960000000006</v>
      </c>
      <c r="H1962" s="99">
        <v>3509.04</v>
      </c>
      <c r="I1962" s="99">
        <f t="shared" si="484"/>
        <v>24424.000000000007</v>
      </c>
      <c r="J1962" s="169"/>
      <c r="K1962" s="169"/>
      <c r="L1962" s="153">
        <f t="shared" si="486"/>
        <v>0</v>
      </c>
      <c r="M1962" s="153">
        <f t="shared" si="487"/>
        <v>20914.960000000006</v>
      </c>
      <c r="N1962" s="153">
        <f t="shared" si="488"/>
        <v>3509.04</v>
      </c>
      <c r="O1962" s="153">
        <f t="shared" si="489"/>
        <v>24424.000000000007</v>
      </c>
      <c r="P1962" s="99"/>
      <c r="Q1962" s="99"/>
      <c r="R1962" s="153">
        <f t="shared" si="490"/>
        <v>0</v>
      </c>
      <c r="S1962" s="119">
        <f t="shared" si="491"/>
        <v>20914.960000000006</v>
      </c>
      <c r="T1962" s="119">
        <f t="shared" si="492"/>
        <v>3509.04</v>
      </c>
      <c r="U1962" s="154">
        <f t="shared" si="493"/>
        <v>24424.000000000007</v>
      </c>
      <c r="V1962" s="71"/>
    </row>
    <row r="1963" spans="1:22" s="88" customFormat="1" ht="15.75" x14ac:dyDescent="0.25">
      <c r="A1963" s="94">
        <v>21</v>
      </c>
      <c r="B1963" s="286"/>
      <c r="C1963" s="286"/>
      <c r="D1963" s="286"/>
      <c r="E1963" s="286" t="s">
        <v>2046</v>
      </c>
      <c r="F1963" s="148" t="s">
        <v>2067</v>
      </c>
      <c r="G1963" s="99">
        <v>27780.029999999995</v>
      </c>
      <c r="H1963" s="99">
        <v>4977.9699999999993</v>
      </c>
      <c r="I1963" s="99">
        <f t="shared" si="484"/>
        <v>32757.999999999993</v>
      </c>
      <c r="J1963" s="169"/>
      <c r="K1963" s="169"/>
      <c r="L1963" s="153">
        <f t="shared" si="486"/>
        <v>0</v>
      </c>
      <c r="M1963" s="153">
        <f t="shared" si="487"/>
        <v>27780.029999999995</v>
      </c>
      <c r="N1963" s="153">
        <f t="shared" si="488"/>
        <v>4977.9699999999993</v>
      </c>
      <c r="O1963" s="153">
        <f t="shared" si="489"/>
        <v>32757.999999999993</v>
      </c>
      <c r="P1963" s="99"/>
      <c r="Q1963" s="99"/>
      <c r="R1963" s="153">
        <f t="shared" si="490"/>
        <v>0</v>
      </c>
      <c r="S1963" s="119">
        <f t="shared" si="491"/>
        <v>27780.029999999995</v>
      </c>
      <c r="T1963" s="119">
        <f t="shared" si="492"/>
        <v>4977.9699999999993</v>
      </c>
      <c r="U1963" s="154">
        <f t="shared" si="493"/>
        <v>32757.999999999993</v>
      </c>
      <c r="V1963" s="71"/>
    </row>
    <row r="1964" spans="1:22" s="88" customFormat="1" ht="15.75" x14ac:dyDescent="0.25">
      <c r="A1964" s="94">
        <v>22</v>
      </c>
      <c r="B1964" s="286"/>
      <c r="C1964" s="286"/>
      <c r="D1964" s="286"/>
      <c r="E1964" s="286" t="s">
        <v>2046</v>
      </c>
      <c r="F1964" s="148" t="s">
        <v>2068</v>
      </c>
      <c r="G1964" s="99">
        <v>9397.899999999996</v>
      </c>
      <c r="H1964" s="99">
        <v>1383.1</v>
      </c>
      <c r="I1964" s="99">
        <f t="shared" si="484"/>
        <v>10780.999999999996</v>
      </c>
      <c r="J1964" s="169"/>
      <c r="K1964" s="169"/>
      <c r="L1964" s="153">
        <f t="shared" si="486"/>
        <v>0</v>
      </c>
      <c r="M1964" s="153">
        <f t="shared" si="487"/>
        <v>9397.899999999996</v>
      </c>
      <c r="N1964" s="153">
        <f t="shared" si="488"/>
        <v>1383.1</v>
      </c>
      <c r="O1964" s="153">
        <f t="shared" si="489"/>
        <v>10780.999999999996</v>
      </c>
      <c r="P1964" s="99"/>
      <c r="Q1964" s="99"/>
      <c r="R1964" s="153">
        <f t="shared" si="490"/>
        <v>0</v>
      </c>
      <c r="S1964" s="119">
        <f t="shared" si="491"/>
        <v>9397.899999999996</v>
      </c>
      <c r="T1964" s="119">
        <f t="shared" si="492"/>
        <v>1383.1</v>
      </c>
      <c r="U1964" s="154">
        <f t="shared" si="493"/>
        <v>10780.999999999996</v>
      </c>
      <c r="V1964" s="71"/>
    </row>
    <row r="1965" spans="1:22" s="88" customFormat="1" ht="15.75" x14ac:dyDescent="0.25">
      <c r="A1965" s="290" t="s">
        <v>17</v>
      </c>
      <c r="B1965" s="291"/>
      <c r="C1965" s="291"/>
      <c r="D1965" s="291"/>
      <c r="E1965" s="291"/>
      <c r="F1965" s="149">
        <f>A1964</f>
        <v>22</v>
      </c>
      <c r="G1965" s="97">
        <f>SUM(G1943:G1964)</f>
        <v>398101.71000000008</v>
      </c>
      <c r="H1965" s="97">
        <f t="shared" ref="H1965:V1965" si="494">SUM(H1943:H1964)</f>
        <v>21008.29</v>
      </c>
      <c r="I1965" s="97">
        <f t="shared" si="494"/>
        <v>419110</v>
      </c>
      <c r="J1965" s="97">
        <f t="shared" si="494"/>
        <v>0</v>
      </c>
      <c r="K1965" s="97">
        <f t="shared" si="494"/>
        <v>0</v>
      </c>
      <c r="L1965" s="97">
        <f t="shared" si="494"/>
        <v>0</v>
      </c>
      <c r="M1965" s="97">
        <f t="shared" si="494"/>
        <v>398101.71000000008</v>
      </c>
      <c r="N1965" s="97">
        <f t="shared" si="494"/>
        <v>21008.29</v>
      </c>
      <c r="O1965" s="97">
        <f t="shared" si="494"/>
        <v>419110</v>
      </c>
      <c r="P1965" s="97">
        <f t="shared" si="494"/>
        <v>0</v>
      </c>
      <c r="Q1965" s="97">
        <f t="shared" si="494"/>
        <v>0</v>
      </c>
      <c r="R1965" s="97">
        <f t="shared" si="494"/>
        <v>0</v>
      </c>
      <c r="S1965" s="97">
        <f t="shared" si="494"/>
        <v>398101.71000000008</v>
      </c>
      <c r="T1965" s="97">
        <f t="shared" si="494"/>
        <v>21008.29</v>
      </c>
      <c r="U1965" s="97">
        <f t="shared" si="494"/>
        <v>419110</v>
      </c>
      <c r="V1965" s="97">
        <f t="shared" si="494"/>
        <v>0</v>
      </c>
    </row>
    <row r="1966" spans="1:22" s="88" customFormat="1" ht="15.75" x14ac:dyDescent="0.25">
      <c r="A1966" s="71">
        <v>1</v>
      </c>
      <c r="B1966" s="283" t="s">
        <v>1843</v>
      </c>
      <c r="C1966" s="283" t="s">
        <v>1844</v>
      </c>
      <c r="D1966" s="283">
        <v>787</v>
      </c>
      <c r="E1966" s="283" t="s">
        <v>2069</v>
      </c>
      <c r="F1966" s="148" t="s">
        <v>971</v>
      </c>
      <c r="G1966" s="99">
        <v>46757.59</v>
      </c>
      <c r="H1966" s="99">
        <v>16190.410000000002</v>
      </c>
      <c r="I1966" s="99">
        <f t="shared" si="484"/>
        <v>62948</v>
      </c>
      <c r="J1966" s="169"/>
      <c r="K1966" s="169"/>
      <c r="L1966" s="153">
        <f t="shared" si="486"/>
        <v>0</v>
      </c>
      <c r="M1966" s="153">
        <f t="shared" si="487"/>
        <v>46757.59</v>
      </c>
      <c r="N1966" s="153">
        <f t="shared" si="488"/>
        <v>16190.410000000002</v>
      </c>
      <c r="O1966" s="153">
        <f t="shared" si="489"/>
        <v>62948</v>
      </c>
      <c r="P1966" s="99"/>
      <c r="Q1966" s="99"/>
      <c r="R1966" s="153">
        <f t="shared" si="490"/>
        <v>0</v>
      </c>
      <c r="S1966" s="119">
        <f t="shared" si="491"/>
        <v>46757.59</v>
      </c>
      <c r="T1966" s="119">
        <f t="shared" si="492"/>
        <v>16190.410000000002</v>
      </c>
      <c r="U1966" s="154">
        <f t="shared" si="493"/>
        <v>62948</v>
      </c>
      <c r="V1966" s="71"/>
    </row>
    <row r="1967" spans="1:22" s="88" customFormat="1" ht="15.75" x14ac:dyDescent="0.25">
      <c r="A1967" s="71">
        <v>2</v>
      </c>
      <c r="B1967" s="284"/>
      <c r="C1967" s="284"/>
      <c r="D1967" s="284"/>
      <c r="E1967" s="284"/>
      <c r="F1967" s="148" t="s">
        <v>2070</v>
      </c>
      <c r="G1967" s="99">
        <v>21218.77</v>
      </c>
      <c r="H1967" s="99">
        <v>1551.23</v>
      </c>
      <c r="I1967" s="99">
        <f t="shared" si="484"/>
        <v>22770</v>
      </c>
      <c r="J1967" s="169"/>
      <c r="K1967" s="169"/>
      <c r="L1967" s="153">
        <f t="shared" si="486"/>
        <v>0</v>
      </c>
      <c r="M1967" s="153">
        <f t="shared" si="487"/>
        <v>21218.77</v>
      </c>
      <c r="N1967" s="153">
        <f t="shared" si="488"/>
        <v>1551.23</v>
      </c>
      <c r="O1967" s="153">
        <f t="shared" si="489"/>
        <v>22770</v>
      </c>
      <c r="P1967" s="99"/>
      <c r="Q1967" s="99"/>
      <c r="R1967" s="153">
        <f t="shared" si="490"/>
        <v>0</v>
      </c>
      <c r="S1967" s="119">
        <f t="shared" si="491"/>
        <v>21218.77</v>
      </c>
      <c r="T1967" s="119">
        <f t="shared" si="492"/>
        <v>1551.23</v>
      </c>
      <c r="U1967" s="154">
        <f t="shared" si="493"/>
        <v>22770</v>
      </c>
      <c r="V1967" s="71"/>
    </row>
    <row r="1968" spans="1:22" s="88" customFormat="1" ht="15.75" x14ac:dyDescent="0.25">
      <c r="A1968" s="71">
        <v>3</v>
      </c>
      <c r="B1968" s="284"/>
      <c r="C1968" s="284"/>
      <c r="D1968" s="284"/>
      <c r="E1968" s="284"/>
      <c r="F1968" s="148" t="s">
        <v>2071</v>
      </c>
      <c r="G1968" s="99">
        <v>17993.5</v>
      </c>
      <c r="H1968" s="99">
        <v>6755.5</v>
      </c>
      <c r="I1968" s="99">
        <f t="shared" si="484"/>
        <v>24749</v>
      </c>
      <c r="J1968" s="169"/>
      <c r="K1968" s="169"/>
      <c r="L1968" s="153">
        <f t="shared" si="486"/>
        <v>0</v>
      </c>
      <c r="M1968" s="153">
        <f t="shared" si="487"/>
        <v>17993.5</v>
      </c>
      <c r="N1968" s="153">
        <f t="shared" si="488"/>
        <v>6755.5</v>
      </c>
      <c r="O1968" s="153">
        <f t="shared" si="489"/>
        <v>24749</v>
      </c>
      <c r="P1968" s="99"/>
      <c r="Q1968" s="99"/>
      <c r="R1968" s="153">
        <f t="shared" si="490"/>
        <v>0</v>
      </c>
      <c r="S1968" s="119">
        <f t="shared" si="491"/>
        <v>17993.5</v>
      </c>
      <c r="T1968" s="119">
        <f t="shared" si="492"/>
        <v>6755.5</v>
      </c>
      <c r="U1968" s="154">
        <f t="shared" si="493"/>
        <v>24749</v>
      </c>
      <c r="V1968" s="71"/>
    </row>
    <row r="1969" spans="1:22" s="88" customFormat="1" ht="15.75" x14ac:dyDescent="0.25">
      <c r="A1969" s="71">
        <v>4</v>
      </c>
      <c r="B1969" s="284"/>
      <c r="C1969" s="284"/>
      <c r="D1969" s="284"/>
      <c r="E1969" s="284"/>
      <c r="F1969" s="148" t="s">
        <v>972</v>
      </c>
      <c r="G1969" s="99">
        <v>58376.09</v>
      </c>
      <c r="H1969" s="99">
        <v>-3591.0899999999983</v>
      </c>
      <c r="I1969" s="99">
        <f t="shared" si="484"/>
        <v>54785</v>
      </c>
      <c r="J1969" s="169"/>
      <c r="K1969" s="169"/>
      <c r="L1969" s="153">
        <f t="shared" si="486"/>
        <v>0</v>
      </c>
      <c r="M1969" s="153">
        <f t="shared" si="487"/>
        <v>58376.09</v>
      </c>
      <c r="N1969" s="153">
        <f t="shared" si="488"/>
        <v>-3591.0899999999983</v>
      </c>
      <c r="O1969" s="153">
        <f t="shared" si="489"/>
        <v>54785</v>
      </c>
      <c r="P1969" s="99"/>
      <c r="Q1969" s="99"/>
      <c r="R1969" s="153">
        <f t="shared" si="490"/>
        <v>0</v>
      </c>
      <c r="S1969" s="119">
        <f t="shared" si="491"/>
        <v>58376.09</v>
      </c>
      <c r="T1969" s="119">
        <f t="shared" si="492"/>
        <v>-3591.0899999999983</v>
      </c>
      <c r="U1969" s="154">
        <f t="shared" si="493"/>
        <v>54785</v>
      </c>
      <c r="V1969" s="71"/>
    </row>
    <row r="1970" spans="1:22" s="88" customFormat="1" ht="15.75" x14ac:dyDescent="0.25">
      <c r="A1970" s="71">
        <v>5</v>
      </c>
      <c r="B1970" s="284"/>
      <c r="C1970" s="284"/>
      <c r="D1970" s="284"/>
      <c r="E1970" s="284"/>
      <c r="F1970" s="148" t="s">
        <v>2072</v>
      </c>
      <c r="G1970" s="99">
        <v>15078.869999999995</v>
      </c>
      <c r="H1970" s="99">
        <v>4538.1299999999992</v>
      </c>
      <c r="I1970" s="99">
        <f t="shared" si="484"/>
        <v>19616.999999999993</v>
      </c>
      <c r="J1970" s="169"/>
      <c r="K1970" s="169"/>
      <c r="L1970" s="153">
        <f t="shared" si="486"/>
        <v>0</v>
      </c>
      <c r="M1970" s="153">
        <f t="shared" si="487"/>
        <v>15078.869999999995</v>
      </c>
      <c r="N1970" s="153">
        <f t="shared" si="488"/>
        <v>4538.1299999999992</v>
      </c>
      <c r="O1970" s="153">
        <f t="shared" si="489"/>
        <v>19616.999999999993</v>
      </c>
      <c r="P1970" s="99"/>
      <c r="Q1970" s="99"/>
      <c r="R1970" s="153">
        <f t="shared" si="490"/>
        <v>0</v>
      </c>
      <c r="S1970" s="119">
        <f t="shared" si="491"/>
        <v>15078.869999999995</v>
      </c>
      <c r="T1970" s="119">
        <f t="shared" si="492"/>
        <v>4538.1299999999992</v>
      </c>
      <c r="U1970" s="154">
        <f t="shared" si="493"/>
        <v>19616.999999999993</v>
      </c>
      <c r="V1970" s="71"/>
    </row>
    <row r="1971" spans="1:22" s="88" customFormat="1" ht="15.75" x14ac:dyDescent="0.25">
      <c r="A1971" s="71">
        <v>6</v>
      </c>
      <c r="B1971" s="284"/>
      <c r="C1971" s="284"/>
      <c r="D1971" s="284"/>
      <c r="E1971" s="284"/>
      <c r="F1971" s="148" t="s">
        <v>2073</v>
      </c>
      <c r="G1971" s="99">
        <v>33219.680000000008</v>
      </c>
      <c r="H1971" s="99">
        <v>-7850.6800000000021</v>
      </c>
      <c r="I1971" s="99">
        <f t="shared" si="484"/>
        <v>25369.000000000007</v>
      </c>
      <c r="J1971" s="169"/>
      <c r="K1971" s="169"/>
      <c r="L1971" s="153">
        <f t="shared" si="486"/>
        <v>0</v>
      </c>
      <c r="M1971" s="153">
        <f t="shared" si="487"/>
        <v>33219.680000000008</v>
      </c>
      <c r="N1971" s="153">
        <f t="shared" si="488"/>
        <v>-7850.6800000000021</v>
      </c>
      <c r="O1971" s="153">
        <f t="shared" si="489"/>
        <v>25369.000000000007</v>
      </c>
      <c r="P1971" s="99"/>
      <c r="Q1971" s="99"/>
      <c r="R1971" s="153">
        <f t="shared" si="490"/>
        <v>0</v>
      </c>
      <c r="S1971" s="119">
        <f t="shared" si="491"/>
        <v>33219.680000000008</v>
      </c>
      <c r="T1971" s="119">
        <f t="shared" si="492"/>
        <v>-7850.6800000000021</v>
      </c>
      <c r="U1971" s="154">
        <f t="shared" si="493"/>
        <v>25369.000000000007</v>
      </c>
      <c r="V1971" s="71"/>
    </row>
    <row r="1972" spans="1:22" s="88" customFormat="1" ht="15.75" x14ac:dyDescent="0.25">
      <c r="A1972" s="71">
        <v>7</v>
      </c>
      <c r="B1972" s="284"/>
      <c r="C1972" s="284"/>
      <c r="D1972" s="284"/>
      <c r="E1972" s="284"/>
      <c r="F1972" s="148" t="s">
        <v>2074</v>
      </c>
      <c r="G1972" s="99">
        <v>7056.15</v>
      </c>
      <c r="H1972" s="99">
        <v>554.85</v>
      </c>
      <c r="I1972" s="99">
        <f t="shared" si="484"/>
        <v>7611</v>
      </c>
      <c r="J1972" s="169"/>
      <c r="K1972" s="169"/>
      <c r="L1972" s="153">
        <f t="shared" si="486"/>
        <v>0</v>
      </c>
      <c r="M1972" s="153">
        <f t="shared" si="487"/>
        <v>7056.15</v>
      </c>
      <c r="N1972" s="153">
        <f t="shared" si="488"/>
        <v>554.85</v>
      </c>
      <c r="O1972" s="153">
        <f t="shared" si="489"/>
        <v>7611</v>
      </c>
      <c r="P1972" s="99"/>
      <c r="Q1972" s="99"/>
      <c r="R1972" s="153">
        <f t="shared" si="490"/>
        <v>0</v>
      </c>
      <c r="S1972" s="119">
        <f t="shared" si="491"/>
        <v>7056.15</v>
      </c>
      <c r="T1972" s="119">
        <f t="shared" si="492"/>
        <v>554.85</v>
      </c>
      <c r="U1972" s="154">
        <f t="shared" si="493"/>
        <v>7611</v>
      </c>
      <c r="V1972" s="71"/>
    </row>
    <row r="1973" spans="1:22" s="88" customFormat="1" ht="15.75" x14ac:dyDescent="0.25">
      <c r="A1973" s="71">
        <v>8</v>
      </c>
      <c r="B1973" s="284"/>
      <c r="C1973" s="284"/>
      <c r="D1973" s="284"/>
      <c r="E1973" s="284"/>
      <c r="F1973" s="148" t="s">
        <v>2075</v>
      </c>
      <c r="G1973" s="99">
        <v>14502.08</v>
      </c>
      <c r="H1973" s="99">
        <v>923.92</v>
      </c>
      <c r="I1973" s="99">
        <f t="shared" si="484"/>
        <v>15426</v>
      </c>
      <c r="J1973" s="169"/>
      <c r="K1973" s="169"/>
      <c r="L1973" s="153">
        <f t="shared" si="486"/>
        <v>0</v>
      </c>
      <c r="M1973" s="153">
        <f t="shared" si="487"/>
        <v>14502.08</v>
      </c>
      <c r="N1973" s="153">
        <f t="shared" si="488"/>
        <v>923.92</v>
      </c>
      <c r="O1973" s="153">
        <f t="shared" si="489"/>
        <v>15426</v>
      </c>
      <c r="P1973" s="99"/>
      <c r="Q1973" s="99"/>
      <c r="R1973" s="153">
        <f t="shared" si="490"/>
        <v>0</v>
      </c>
      <c r="S1973" s="119">
        <f t="shared" si="491"/>
        <v>14502.08</v>
      </c>
      <c r="T1973" s="119">
        <f t="shared" si="492"/>
        <v>923.92</v>
      </c>
      <c r="U1973" s="154">
        <f t="shared" si="493"/>
        <v>15426</v>
      </c>
      <c r="V1973" s="71"/>
    </row>
    <row r="1974" spans="1:22" s="88" customFormat="1" ht="15.75" x14ac:dyDescent="0.25">
      <c r="A1974" s="71">
        <v>9</v>
      </c>
      <c r="B1974" s="284"/>
      <c r="C1974" s="284"/>
      <c r="D1974" s="284"/>
      <c r="E1974" s="284"/>
      <c r="F1974" s="148" t="s">
        <v>397</v>
      </c>
      <c r="G1974" s="99">
        <v>35283.360000000001</v>
      </c>
      <c r="H1974" s="99">
        <v>4739.6400000000021</v>
      </c>
      <c r="I1974" s="99">
        <f t="shared" si="484"/>
        <v>40023</v>
      </c>
      <c r="J1974" s="169"/>
      <c r="K1974" s="169"/>
      <c r="L1974" s="153">
        <f t="shared" si="486"/>
        <v>0</v>
      </c>
      <c r="M1974" s="153">
        <f t="shared" si="487"/>
        <v>35283.360000000001</v>
      </c>
      <c r="N1974" s="153">
        <f t="shared" si="488"/>
        <v>4739.6400000000021</v>
      </c>
      <c r="O1974" s="153">
        <f t="shared" si="489"/>
        <v>40023</v>
      </c>
      <c r="P1974" s="99"/>
      <c r="Q1974" s="99"/>
      <c r="R1974" s="153">
        <f t="shared" si="490"/>
        <v>0</v>
      </c>
      <c r="S1974" s="119">
        <f t="shared" si="491"/>
        <v>35283.360000000001</v>
      </c>
      <c r="T1974" s="119">
        <f t="shared" si="492"/>
        <v>4739.6400000000021</v>
      </c>
      <c r="U1974" s="154">
        <f t="shared" si="493"/>
        <v>40023</v>
      </c>
      <c r="V1974" s="71"/>
    </row>
    <row r="1975" spans="1:22" s="88" customFormat="1" ht="15.75" x14ac:dyDescent="0.25">
      <c r="A1975" s="71">
        <v>10</v>
      </c>
      <c r="B1975" s="284"/>
      <c r="C1975" s="284"/>
      <c r="D1975" s="284"/>
      <c r="E1975" s="284"/>
      <c r="F1975" s="148" t="s">
        <v>2076</v>
      </c>
      <c r="G1975" s="99">
        <v>9540.4700000000012</v>
      </c>
      <c r="H1975" s="99">
        <v>1690.5300000000002</v>
      </c>
      <c r="I1975" s="99">
        <f t="shared" si="484"/>
        <v>11231.000000000002</v>
      </c>
      <c r="J1975" s="169"/>
      <c r="K1975" s="169"/>
      <c r="L1975" s="153">
        <f t="shared" si="486"/>
        <v>0</v>
      </c>
      <c r="M1975" s="153">
        <f t="shared" si="487"/>
        <v>9540.4700000000012</v>
      </c>
      <c r="N1975" s="153">
        <f t="shared" si="488"/>
        <v>1690.5300000000002</v>
      </c>
      <c r="O1975" s="153">
        <f t="shared" si="489"/>
        <v>11231.000000000002</v>
      </c>
      <c r="P1975" s="99"/>
      <c r="Q1975" s="99"/>
      <c r="R1975" s="153">
        <f t="shared" si="490"/>
        <v>0</v>
      </c>
      <c r="S1975" s="119">
        <f t="shared" si="491"/>
        <v>9540.4700000000012</v>
      </c>
      <c r="T1975" s="119">
        <f t="shared" si="492"/>
        <v>1690.5300000000002</v>
      </c>
      <c r="U1975" s="154">
        <f t="shared" si="493"/>
        <v>11231.000000000002</v>
      </c>
      <c r="V1975" s="71"/>
    </row>
    <row r="1976" spans="1:22" s="88" customFormat="1" ht="15.75" x14ac:dyDescent="0.25">
      <c r="A1976" s="71">
        <v>11</v>
      </c>
      <c r="B1976" s="284"/>
      <c r="C1976" s="284"/>
      <c r="D1976" s="284"/>
      <c r="E1976" s="284"/>
      <c r="F1976" s="148" t="s">
        <v>2077</v>
      </c>
      <c r="G1976" s="99">
        <v>6440.3700000000044</v>
      </c>
      <c r="H1976" s="99">
        <v>351.62999999999556</v>
      </c>
      <c r="I1976" s="99">
        <f t="shared" si="484"/>
        <v>6792</v>
      </c>
      <c r="J1976" s="169"/>
      <c r="K1976" s="169"/>
      <c r="L1976" s="153">
        <f t="shared" si="486"/>
        <v>0</v>
      </c>
      <c r="M1976" s="153">
        <f t="shared" si="487"/>
        <v>6440.3700000000044</v>
      </c>
      <c r="N1976" s="153">
        <f t="shared" si="488"/>
        <v>351.62999999999556</v>
      </c>
      <c r="O1976" s="153">
        <f t="shared" si="489"/>
        <v>6792</v>
      </c>
      <c r="P1976" s="99"/>
      <c r="Q1976" s="99"/>
      <c r="R1976" s="153">
        <f t="shared" si="490"/>
        <v>0</v>
      </c>
      <c r="S1976" s="119">
        <f t="shared" si="491"/>
        <v>6440.3700000000044</v>
      </c>
      <c r="T1976" s="119">
        <f t="shared" si="492"/>
        <v>351.62999999999556</v>
      </c>
      <c r="U1976" s="154">
        <f t="shared" si="493"/>
        <v>6792</v>
      </c>
      <c r="V1976" s="71"/>
    </row>
    <row r="1977" spans="1:22" s="88" customFormat="1" ht="15.75" x14ac:dyDescent="0.25">
      <c r="A1977" s="71">
        <v>12</v>
      </c>
      <c r="B1977" s="284"/>
      <c r="C1977" s="284"/>
      <c r="D1977" s="284"/>
      <c r="E1977" s="284"/>
      <c r="F1977" s="148" t="s">
        <v>2078</v>
      </c>
      <c r="G1977" s="99">
        <v>8998.779999999997</v>
      </c>
      <c r="H1977" s="99">
        <v>2096.2199999999998</v>
      </c>
      <c r="I1977" s="99">
        <f t="shared" si="484"/>
        <v>11094.999999999996</v>
      </c>
      <c r="J1977" s="169"/>
      <c r="K1977" s="169"/>
      <c r="L1977" s="153">
        <f t="shared" si="486"/>
        <v>0</v>
      </c>
      <c r="M1977" s="153">
        <f t="shared" si="487"/>
        <v>8998.779999999997</v>
      </c>
      <c r="N1977" s="153">
        <f t="shared" si="488"/>
        <v>2096.2199999999998</v>
      </c>
      <c r="O1977" s="153">
        <f t="shared" si="489"/>
        <v>11094.999999999996</v>
      </c>
      <c r="P1977" s="99"/>
      <c r="Q1977" s="99"/>
      <c r="R1977" s="153">
        <f t="shared" si="490"/>
        <v>0</v>
      </c>
      <c r="S1977" s="119">
        <f t="shared" si="491"/>
        <v>8998.779999999997</v>
      </c>
      <c r="T1977" s="119">
        <f t="shared" si="492"/>
        <v>2096.2199999999998</v>
      </c>
      <c r="U1977" s="154">
        <f t="shared" si="493"/>
        <v>11094.999999999996</v>
      </c>
      <c r="V1977" s="71"/>
    </row>
    <row r="1978" spans="1:22" s="88" customFormat="1" ht="15.75" x14ac:dyDescent="0.25">
      <c r="A1978" s="71">
        <v>13</v>
      </c>
      <c r="B1978" s="284"/>
      <c r="C1978" s="284"/>
      <c r="D1978" s="284"/>
      <c r="E1978" s="284"/>
      <c r="F1978" s="148" t="s">
        <v>2079</v>
      </c>
      <c r="G1978" s="99">
        <v>9768.1799999999967</v>
      </c>
      <c r="H1978" s="99">
        <v>4472.8199999999988</v>
      </c>
      <c r="I1978" s="99">
        <f t="shared" si="484"/>
        <v>14240.999999999996</v>
      </c>
      <c r="J1978" s="169"/>
      <c r="K1978" s="169"/>
      <c r="L1978" s="153">
        <f t="shared" si="486"/>
        <v>0</v>
      </c>
      <c r="M1978" s="153">
        <f t="shared" si="487"/>
        <v>9768.1799999999967</v>
      </c>
      <c r="N1978" s="153">
        <f t="shared" si="488"/>
        <v>4472.8199999999988</v>
      </c>
      <c r="O1978" s="153">
        <f t="shared" si="489"/>
        <v>14240.999999999996</v>
      </c>
      <c r="P1978" s="99"/>
      <c r="Q1978" s="99"/>
      <c r="R1978" s="153">
        <f t="shared" si="490"/>
        <v>0</v>
      </c>
      <c r="S1978" s="119">
        <f t="shared" si="491"/>
        <v>9768.1799999999967</v>
      </c>
      <c r="T1978" s="119">
        <f t="shared" si="492"/>
        <v>4472.8199999999988</v>
      </c>
      <c r="U1978" s="154">
        <f t="shared" si="493"/>
        <v>14240.999999999996</v>
      </c>
      <c r="V1978" s="71"/>
    </row>
    <row r="1979" spans="1:22" s="88" customFormat="1" ht="15.75" x14ac:dyDescent="0.25">
      <c r="A1979" s="71">
        <v>14</v>
      </c>
      <c r="B1979" s="284"/>
      <c r="C1979" s="284"/>
      <c r="D1979" s="284"/>
      <c r="E1979" s="284"/>
      <c r="F1979" s="148" t="s">
        <v>2080</v>
      </c>
      <c r="G1979" s="99">
        <v>37643.19999999999</v>
      </c>
      <c r="H1979" s="99">
        <v>7592.7999999999984</v>
      </c>
      <c r="I1979" s="99">
        <f t="shared" si="484"/>
        <v>45235.999999999985</v>
      </c>
      <c r="J1979" s="169"/>
      <c r="K1979" s="169"/>
      <c r="L1979" s="153">
        <f t="shared" si="486"/>
        <v>0</v>
      </c>
      <c r="M1979" s="153">
        <f t="shared" si="487"/>
        <v>37643.19999999999</v>
      </c>
      <c r="N1979" s="153">
        <f t="shared" si="488"/>
        <v>7592.7999999999984</v>
      </c>
      <c r="O1979" s="153">
        <f t="shared" si="489"/>
        <v>45235.999999999985</v>
      </c>
      <c r="P1979" s="99"/>
      <c r="Q1979" s="99"/>
      <c r="R1979" s="153">
        <f t="shared" si="490"/>
        <v>0</v>
      </c>
      <c r="S1979" s="119">
        <f t="shared" si="491"/>
        <v>37643.19999999999</v>
      </c>
      <c r="T1979" s="119">
        <f t="shared" si="492"/>
        <v>7592.7999999999984</v>
      </c>
      <c r="U1979" s="154">
        <f t="shared" si="493"/>
        <v>45235.999999999985</v>
      </c>
      <c r="V1979" s="71"/>
    </row>
    <row r="1980" spans="1:22" s="88" customFormat="1" ht="15.75" x14ac:dyDescent="0.25">
      <c r="A1980" s="71">
        <v>15</v>
      </c>
      <c r="B1980" s="284"/>
      <c r="C1980" s="284"/>
      <c r="D1980" s="284"/>
      <c r="E1980" s="284"/>
      <c r="F1980" s="148" t="s">
        <v>2081</v>
      </c>
      <c r="G1980" s="99">
        <v>35339.069999999992</v>
      </c>
      <c r="H1980" s="99">
        <v>8596.9300000000021</v>
      </c>
      <c r="I1980" s="99">
        <f t="shared" si="484"/>
        <v>43935.999999999993</v>
      </c>
      <c r="J1980" s="169"/>
      <c r="K1980" s="169"/>
      <c r="L1980" s="153">
        <f t="shared" si="486"/>
        <v>0</v>
      </c>
      <c r="M1980" s="153">
        <f t="shared" si="487"/>
        <v>35339.069999999992</v>
      </c>
      <c r="N1980" s="153">
        <f t="shared" si="488"/>
        <v>8596.9300000000021</v>
      </c>
      <c r="O1980" s="153">
        <f t="shared" si="489"/>
        <v>43935.999999999993</v>
      </c>
      <c r="P1980" s="99"/>
      <c r="Q1980" s="99"/>
      <c r="R1980" s="153">
        <f t="shared" si="490"/>
        <v>0</v>
      </c>
      <c r="S1980" s="119">
        <f t="shared" si="491"/>
        <v>35339.069999999992</v>
      </c>
      <c r="T1980" s="119">
        <f t="shared" si="492"/>
        <v>8596.9300000000021</v>
      </c>
      <c r="U1980" s="154">
        <f t="shared" si="493"/>
        <v>43935.999999999993</v>
      </c>
      <c r="V1980" s="71"/>
    </row>
    <row r="1981" spans="1:22" s="88" customFormat="1" ht="15.75" x14ac:dyDescent="0.25">
      <c r="A1981" s="71">
        <v>16</v>
      </c>
      <c r="B1981" s="284"/>
      <c r="C1981" s="284"/>
      <c r="D1981" s="284"/>
      <c r="E1981" s="284"/>
      <c r="F1981" s="148" t="s">
        <v>2082</v>
      </c>
      <c r="G1981" s="99">
        <v>1859.2799999999984</v>
      </c>
      <c r="H1981" s="99">
        <v>1482.7199999999996</v>
      </c>
      <c r="I1981" s="99">
        <f t="shared" si="484"/>
        <v>3341.9999999999982</v>
      </c>
      <c r="J1981" s="169"/>
      <c r="K1981" s="169"/>
      <c r="L1981" s="153">
        <f t="shared" si="486"/>
        <v>0</v>
      </c>
      <c r="M1981" s="153">
        <f t="shared" si="487"/>
        <v>1859.2799999999984</v>
      </c>
      <c r="N1981" s="153">
        <f t="shared" si="488"/>
        <v>1482.7199999999996</v>
      </c>
      <c r="O1981" s="153">
        <f t="shared" si="489"/>
        <v>3341.9999999999982</v>
      </c>
      <c r="P1981" s="99"/>
      <c r="Q1981" s="99"/>
      <c r="R1981" s="153">
        <f t="shared" si="490"/>
        <v>0</v>
      </c>
      <c r="S1981" s="119">
        <f t="shared" si="491"/>
        <v>1859.2799999999984</v>
      </c>
      <c r="T1981" s="119">
        <f t="shared" si="492"/>
        <v>1482.7199999999996</v>
      </c>
      <c r="U1981" s="154">
        <f t="shared" si="493"/>
        <v>3341.9999999999982</v>
      </c>
      <c r="V1981" s="71"/>
    </row>
    <row r="1982" spans="1:22" s="88" customFormat="1" ht="15.75" x14ac:dyDescent="0.25">
      <c r="A1982" s="71">
        <v>17</v>
      </c>
      <c r="B1982" s="284"/>
      <c r="C1982" s="284"/>
      <c r="D1982" s="284"/>
      <c r="E1982" s="284"/>
      <c r="F1982" s="148" t="s">
        <v>2083</v>
      </c>
      <c r="G1982" s="99">
        <v>40817.97</v>
      </c>
      <c r="H1982" s="99">
        <v>6563.03</v>
      </c>
      <c r="I1982" s="99">
        <f t="shared" si="484"/>
        <v>47381</v>
      </c>
      <c r="J1982" s="169"/>
      <c r="K1982" s="169"/>
      <c r="L1982" s="153">
        <f t="shared" si="486"/>
        <v>0</v>
      </c>
      <c r="M1982" s="153">
        <f t="shared" si="487"/>
        <v>40817.97</v>
      </c>
      <c r="N1982" s="153">
        <f t="shared" si="488"/>
        <v>6563.03</v>
      </c>
      <c r="O1982" s="153">
        <f t="shared" si="489"/>
        <v>47381</v>
      </c>
      <c r="P1982" s="99"/>
      <c r="Q1982" s="99"/>
      <c r="R1982" s="153">
        <f t="shared" si="490"/>
        <v>0</v>
      </c>
      <c r="S1982" s="119">
        <f t="shared" si="491"/>
        <v>40817.97</v>
      </c>
      <c r="T1982" s="119">
        <f t="shared" si="492"/>
        <v>6563.03</v>
      </c>
      <c r="U1982" s="154">
        <f t="shared" si="493"/>
        <v>47381</v>
      </c>
      <c r="V1982" s="71"/>
    </row>
    <row r="1983" spans="1:22" s="88" customFormat="1" ht="15.75" x14ac:dyDescent="0.25">
      <c r="A1983" s="71">
        <v>18</v>
      </c>
      <c r="B1983" s="284"/>
      <c r="C1983" s="284"/>
      <c r="D1983" s="284"/>
      <c r="E1983" s="284"/>
      <c r="F1983" s="148" t="s">
        <v>2084</v>
      </c>
      <c r="G1983" s="99">
        <v>50388.65</v>
      </c>
      <c r="H1983" s="99">
        <v>15750.35</v>
      </c>
      <c r="I1983" s="99">
        <f t="shared" si="484"/>
        <v>66139</v>
      </c>
      <c r="J1983" s="169"/>
      <c r="K1983" s="169"/>
      <c r="L1983" s="153">
        <f t="shared" si="486"/>
        <v>0</v>
      </c>
      <c r="M1983" s="153">
        <f t="shared" si="487"/>
        <v>50388.65</v>
      </c>
      <c r="N1983" s="153">
        <f t="shared" si="488"/>
        <v>15750.35</v>
      </c>
      <c r="O1983" s="153">
        <f t="shared" si="489"/>
        <v>66139</v>
      </c>
      <c r="P1983" s="99"/>
      <c r="Q1983" s="99"/>
      <c r="R1983" s="153">
        <f t="shared" si="490"/>
        <v>0</v>
      </c>
      <c r="S1983" s="119">
        <f t="shared" si="491"/>
        <v>50388.65</v>
      </c>
      <c r="T1983" s="119">
        <f t="shared" si="492"/>
        <v>15750.35</v>
      </c>
      <c r="U1983" s="154">
        <f t="shared" si="493"/>
        <v>66139</v>
      </c>
      <c r="V1983" s="71"/>
    </row>
    <row r="1984" spans="1:22" s="88" customFormat="1" ht="15.75" x14ac:dyDescent="0.25">
      <c r="A1984" s="71">
        <v>19</v>
      </c>
      <c r="B1984" s="284"/>
      <c r="C1984" s="284"/>
      <c r="D1984" s="284"/>
      <c r="E1984" s="284"/>
      <c r="F1984" s="148" t="s">
        <v>2085</v>
      </c>
      <c r="G1984" s="99">
        <v>14150.310000000009</v>
      </c>
      <c r="H1984" s="99">
        <v>7133.6899999999978</v>
      </c>
      <c r="I1984" s="99">
        <f t="shared" si="484"/>
        <v>21284.000000000007</v>
      </c>
      <c r="J1984" s="169"/>
      <c r="K1984" s="169"/>
      <c r="L1984" s="153">
        <f t="shared" si="486"/>
        <v>0</v>
      </c>
      <c r="M1984" s="153">
        <f t="shared" si="487"/>
        <v>14150.310000000009</v>
      </c>
      <c r="N1984" s="153">
        <f t="shared" si="488"/>
        <v>7133.6899999999978</v>
      </c>
      <c r="O1984" s="153">
        <f t="shared" si="489"/>
        <v>21284.000000000007</v>
      </c>
      <c r="P1984" s="99"/>
      <c r="Q1984" s="99"/>
      <c r="R1984" s="153">
        <f t="shared" si="490"/>
        <v>0</v>
      </c>
      <c r="S1984" s="119">
        <f t="shared" si="491"/>
        <v>14150.310000000009</v>
      </c>
      <c r="T1984" s="119">
        <f t="shared" si="492"/>
        <v>7133.6899999999978</v>
      </c>
      <c r="U1984" s="154">
        <f t="shared" si="493"/>
        <v>21284.000000000007</v>
      </c>
      <c r="V1984" s="71"/>
    </row>
    <row r="1985" spans="1:22" s="88" customFormat="1" ht="15.75" x14ac:dyDescent="0.25">
      <c r="A1985" s="71">
        <v>20</v>
      </c>
      <c r="B1985" s="284"/>
      <c r="C1985" s="284"/>
      <c r="D1985" s="284"/>
      <c r="E1985" s="284"/>
      <c r="F1985" s="148" t="s">
        <v>2086</v>
      </c>
      <c r="G1985" s="99">
        <v>32756.060000000005</v>
      </c>
      <c r="H1985" s="99">
        <v>2313.9399999999987</v>
      </c>
      <c r="I1985" s="99">
        <f t="shared" si="484"/>
        <v>35070</v>
      </c>
      <c r="J1985" s="169"/>
      <c r="K1985" s="169"/>
      <c r="L1985" s="153">
        <f t="shared" si="486"/>
        <v>0</v>
      </c>
      <c r="M1985" s="153">
        <f t="shared" si="487"/>
        <v>32756.060000000005</v>
      </c>
      <c r="N1985" s="153">
        <f t="shared" si="488"/>
        <v>2313.9399999999987</v>
      </c>
      <c r="O1985" s="153">
        <f t="shared" si="489"/>
        <v>35070</v>
      </c>
      <c r="P1985" s="99"/>
      <c r="Q1985" s="99"/>
      <c r="R1985" s="153">
        <f t="shared" si="490"/>
        <v>0</v>
      </c>
      <c r="S1985" s="119">
        <f t="shared" si="491"/>
        <v>32756.060000000005</v>
      </c>
      <c r="T1985" s="119">
        <f t="shared" si="492"/>
        <v>2313.9399999999987</v>
      </c>
      <c r="U1985" s="154">
        <f t="shared" si="493"/>
        <v>35070</v>
      </c>
      <c r="V1985" s="71"/>
    </row>
    <row r="1986" spans="1:22" s="88" customFormat="1" ht="15.75" x14ac:dyDescent="0.25">
      <c r="A1986" s="71">
        <v>21</v>
      </c>
      <c r="B1986" s="284"/>
      <c r="C1986" s="284"/>
      <c r="D1986" s="284"/>
      <c r="E1986" s="284"/>
      <c r="F1986" s="148" t="s">
        <v>2087</v>
      </c>
      <c r="G1986" s="99">
        <v>-8884.6700000000055</v>
      </c>
      <c r="H1986" s="99">
        <v>-3031.33</v>
      </c>
      <c r="I1986" s="99">
        <f t="shared" si="484"/>
        <v>-11916.000000000005</v>
      </c>
      <c r="J1986" s="169"/>
      <c r="K1986" s="169"/>
      <c r="L1986" s="153">
        <f t="shared" si="486"/>
        <v>0</v>
      </c>
      <c r="M1986" s="153">
        <f t="shared" si="487"/>
        <v>-8884.6700000000055</v>
      </c>
      <c r="N1986" s="153">
        <f t="shared" si="488"/>
        <v>-3031.33</v>
      </c>
      <c r="O1986" s="153">
        <f t="shared" si="489"/>
        <v>-11916.000000000005</v>
      </c>
      <c r="P1986" s="99"/>
      <c r="Q1986" s="99"/>
      <c r="R1986" s="153">
        <f t="shared" si="490"/>
        <v>0</v>
      </c>
      <c r="S1986" s="119">
        <f t="shared" si="491"/>
        <v>-8884.6700000000055</v>
      </c>
      <c r="T1986" s="119">
        <f t="shared" si="492"/>
        <v>-3031.33</v>
      </c>
      <c r="U1986" s="154">
        <f t="shared" si="493"/>
        <v>-11916.000000000005</v>
      </c>
      <c r="V1986" s="71"/>
    </row>
    <row r="1987" spans="1:22" s="88" customFormat="1" ht="15.75" x14ac:dyDescent="0.25">
      <c r="A1987" s="71">
        <v>22</v>
      </c>
      <c r="B1987" s="284"/>
      <c r="C1987" s="284"/>
      <c r="D1987" s="284"/>
      <c r="E1987" s="284"/>
      <c r="F1987" s="148" t="s">
        <v>2088</v>
      </c>
      <c r="G1987" s="99">
        <v>-489.92000000000007</v>
      </c>
      <c r="H1987" s="99">
        <v>147.91999999999985</v>
      </c>
      <c r="I1987" s="99">
        <f t="shared" si="484"/>
        <v>-342.00000000000023</v>
      </c>
      <c r="J1987" s="169"/>
      <c r="K1987" s="169"/>
      <c r="L1987" s="153">
        <f t="shared" si="486"/>
        <v>0</v>
      </c>
      <c r="M1987" s="153">
        <f t="shared" si="487"/>
        <v>-489.92000000000007</v>
      </c>
      <c r="N1987" s="153">
        <f t="shared" si="488"/>
        <v>147.91999999999985</v>
      </c>
      <c r="O1987" s="153">
        <f t="shared" si="489"/>
        <v>-342.00000000000023</v>
      </c>
      <c r="P1987" s="99"/>
      <c r="Q1987" s="99"/>
      <c r="R1987" s="153">
        <f t="shared" si="490"/>
        <v>0</v>
      </c>
      <c r="S1987" s="119">
        <f t="shared" si="491"/>
        <v>-489.92000000000007</v>
      </c>
      <c r="T1987" s="119">
        <f t="shared" si="492"/>
        <v>147.91999999999985</v>
      </c>
      <c r="U1987" s="154">
        <f t="shared" si="493"/>
        <v>-342.00000000000023</v>
      </c>
      <c r="V1987" s="71"/>
    </row>
    <row r="1988" spans="1:22" s="88" customFormat="1" ht="15.75" x14ac:dyDescent="0.25">
      <c r="A1988" s="71">
        <v>23</v>
      </c>
      <c r="B1988" s="284"/>
      <c r="C1988" s="284"/>
      <c r="D1988" s="284"/>
      <c r="E1988" s="284"/>
      <c r="F1988" s="148" t="s">
        <v>2089</v>
      </c>
      <c r="G1988" s="99">
        <v>14755.5</v>
      </c>
      <c r="H1988" s="99">
        <v>1766.5</v>
      </c>
      <c r="I1988" s="99">
        <f t="shared" ref="I1988:I2051" si="495">+G1988+H1988</f>
        <v>16522</v>
      </c>
      <c r="J1988" s="169"/>
      <c r="K1988" s="169"/>
      <c r="L1988" s="153">
        <f t="shared" si="486"/>
        <v>0</v>
      </c>
      <c r="M1988" s="153">
        <f t="shared" si="487"/>
        <v>14755.5</v>
      </c>
      <c r="N1988" s="153">
        <f t="shared" si="488"/>
        <v>1766.5</v>
      </c>
      <c r="O1988" s="153">
        <f t="shared" si="489"/>
        <v>16522</v>
      </c>
      <c r="P1988" s="99"/>
      <c r="Q1988" s="99"/>
      <c r="R1988" s="153">
        <f t="shared" si="490"/>
        <v>0</v>
      </c>
      <c r="S1988" s="119">
        <f t="shared" si="491"/>
        <v>14755.5</v>
      </c>
      <c r="T1988" s="119">
        <f t="shared" si="492"/>
        <v>1766.5</v>
      </c>
      <c r="U1988" s="154">
        <f t="shared" si="493"/>
        <v>16522</v>
      </c>
      <c r="V1988" s="71"/>
    </row>
    <row r="1989" spans="1:22" s="88" customFormat="1" ht="15.75" x14ac:dyDescent="0.25">
      <c r="A1989" s="71">
        <v>24</v>
      </c>
      <c r="B1989" s="284"/>
      <c r="C1989" s="284"/>
      <c r="D1989" s="284"/>
      <c r="E1989" s="284"/>
      <c r="F1989" s="148" t="s">
        <v>2090</v>
      </c>
      <c r="G1989" s="99">
        <v>26215.419999999995</v>
      </c>
      <c r="H1989" s="99">
        <v>9313.58</v>
      </c>
      <c r="I1989" s="99">
        <f t="shared" si="495"/>
        <v>35528.999999999993</v>
      </c>
      <c r="J1989" s="169"/>
      <c r="K1989" s="169"/>
      <c r="L1989" s="153">
        <f t="shared" si="486"/>
        <v>0</v>
      </c>
      <c r="M1989" s="153">
        <f t="shared" si="487"/>
        <v>26215.419999999995</v>
      </c>
      <c r="N1989" s="153">
        <f t="shared" si="488"/>
        <v>9313.58</v>
      </c>
      <c r="O1989" s="153">
        <f t="shared" si="489"/>
        <v>35528.999999999993</v>
      </c>
      <c r="P1989" s="99"/>
      <c r="Q1989" s="99"/>
      <c r="R1989" s="153">
        <f t="shared" si="490"/>
        <v>0</v>
      </c>
      <c r="S1989" s="119">
        <f t="shared" si="491"/>
        <v>26215.419999999995</v>
      </c>
      <c r="T1989" s="119">
        <f t="shared" si="492"/>
        <v>9313.58</v>
      </c>
      <c r="U1989" s="154">
        <f t="shared" si="493"/>
        <v>35528.999999999993</v>
      </c>
      <c r="V1989" s="71"/>
    </row>
    <row r="1990" spans="1:22" s="88" customFormat="1" ht="15.75" x14ac:dyDescent="0.25">
      <c r="A1990" s="71">
        <v>25</v>
      </c>
      <c r="B1990" s="285"/>
      <c r="C1990" s="285"/>
      <c r="D1990" s="285"/>
      <c r="E1990" s="285"/>
      <c r="F1990" s="148" t="s">
        <v>2091</v>
      </c>
      <c r="G1990" s="99">
        <v>15743.77</v>
      </c>
      <c r="H1990" s="99">
        <v>1601.23</v>
      </c>
      <c r="I1990" s="99">
        <f t="shared" si="495"/>
        <v>17345</v>
      </c>
      <c r="J1990" s="169"/>
      <c r="K1990" s="169"/>
      <c r="L1990" s="153">
        <f t="shared" si="486"/>
        <v>0</v>
      </c>
      <c r="M1990" s="153">
        <f t="shared" si="487"/>
        <v>15743.77</v>
      </c>
      <c r="N1990" s="153">
        <f t="shared" si="488"/>
        <v>1601.23</v>
      </c>
      <c r="O1990" s="153">
        <f t="shared" si="489"/>
        <v>17345</v>
      </c>
      <c r="P1990" s="99"/>
      <c r="Q1990" s="99"/>
      <c r="R1990" s="153">
        <f t="shared" si="490"/>
        <v>0</v>
      </c>
      <c r="S1990" s="119">
        <f t="shared" si="491"/>
        <v>15743.77</v>
      </c>
      <c r="T1990" s="119">
        <f t="shared" si="492"/>
        <v>1601.23</v>
      </c>
      <c r="U1990" s="154">
        <f t="shared" si="493"/>
        <v>17345</v>
      </c>
      <c r="V1990" s="71"/>
    </row>
    <row r="1991" spans="1:22" s="88" customFormat="1" ht="15.75" x14ac:dyDescent="0.25">
      <c r="A1991" s="290" t="s">
        <v>17</v>
      </c>
      <c r="B1991" s="291"/>
      <c r="C1991" s="291"/>
      <c r="D1991" s="291"/>
      <c r="E1991" s="291"/>
      <c r="F1991" s="149">
        <f>A1990</f>
        <v>25</v>
      </c>
      <c r="G1991" s="97">
        <f>SUM(G1966:G1990)</f>
        <v>544528.53</v>
      </c>
      <c r="H1991" s="97">
        <f t="shared" ref="H1991:U1991" si="496">SUM(H1966:H1990)</f>
        <v>91654.469999999987</v>
      </c>
      <c r="I1991" s="97">
        <f t="shared" si="496"/>
        <v>636183</v>
      </c>
      <c r="J1991" s="97">
        <f t="shared" si="496"/>
        <v>0</v>
      </c>
      <c r="K1991" s="97">
        <f t="shared" si="496"/>
        <v>0</v>
      </c>
      <c r="L1991" s="97">
        <f t="shared" si="496"/>
        <v>0</v>
      </c>
      <c r="M1991" s="97">
        <f t="shared" si="496"/>
        <v>544528.53</v>
      </c>
      <c r="N1991" s="97">
        <f t="shared" si="496"/>
        <v>91654.469999999987</v>
      </c>
      <c r="O1991" s="97">
        <f t="shared" si="496"/>
        <v>636183</v>
      </c>
      <c r="P1991" s="97">
        <f t="shared" si="496"/>
        <v>0</v>
      </c>
      <c r="Q1991" s="97">
        <f t="shared" si="496"/>
        <v>0</v>
      </c>
      <c r="R1991" s="97">
        <f t="shared" si="496"/>
        <v>0</v>
      </c>
      <c r="S1991" s="97">
        <f t="shared" si="496"/>
        <v>544528.53</v>
      </c>
      <c r="T1991" s="97">
        <f t="shared" si="496"/>
        <v>91654.469999999987</v>
      </c>
      <c r="U1991" s="97">
        <f t="shared" si="496"/>
        <v>636183</v>
      </c>
      <c r="V1991" s="87"/>
    </row>
    <row r="1992" spans="1:22" s="88" customFormat="1" ht="15.75" x14ac:dyDescent="0.25">
      <c r="A1992" s="94">
        <v>1</v>
      </c>
      <c r="B1992" s="286" t="s">
        <v>1843</v>
      </c>
      <c r="C1992" s="286" t="s">
        <v>1844</v>
      </c>
      <c r="D1992" s="286" t="s">
        <v>1844</v>
      </c>
      <c r="E1992" s="286" t="s">
        <v>2092</v>
      </c>
      <c r="F1992" s="148" t="s">
        <v>389</v>
      </c>
      <c r="G1992" s="99">
        <v>57301.930000000015</v>
      </c>
      <c r="H1992" s="99">
        <v>17111.07</v>
      </c>
      <c r="I1992" s="99">
        <f t="shared" si="495"/>
        <v>74413.000000000015</v>
      </c>
      <c r="J1992" s="169"/>
      <c r="K1992" s="169"/>
      <c r="L1992" s="153">
        <f t="shared" si="486"/>
        <v>0</v>
      </c>
      <c r="M1992" s="153">
        <f t="shared" si="487"/>
        <v>57301.930000000015</v>
      </c>
      <c r="N1992" s="153">
        <f t="shared" si="488"/>
        <v>17111.07</v>
      </c>
      <c r="O1992" s="153">
        <f t="shared" si="489"/>
        <v>74413.000000000015</v>
      </c>
      <c r="P1992" s="99"/>
      <c r="Q1992" s="99"/>
      <c r="R1992" s="153">
        <f t="shared" si="490"/>
        <v>0</v>
      </c>
      <c r="S1992" s="119">
        <f t="shared" si="491"/>
        <v>57301.930000000015</v>
      </c>
      <c r="T1992" s="119">
        <f t="shared" si="492"/>
        <v>17111.07</v>
      </c>
      <c r="U1992" s="154">
        <f t="shared" si="493"/>
        <v>74413.000000000015</v>
      </c>
      <c r="V1992" s="71"/>
    </row>
    <row r="1993" spans="1:22" s="88" customFormat="1" ht="15.75" x14ac:dyDescent="0.25">
      <c r="A1993" s="94">
        <v>2</v>
      </c>
      <c r="B1993" s="286"/>
      <c r="C1993" s="286"/>
      <c r="D1993" s="286"/>
      <c r="E1993" s="286"/>
      <c r="F1993" s="148" t="s">
        <v>2093</v>
      </c>
      <c r="G1993" s="99">
        <v>20192.87000000001</v>
      </c>
      <c r="H1993" s="99">
        <v>4604.1299999999992</v>
      </c>
      <c r="I1993" s="99">
        <f t="shared" si="495"/>
        <v>24797.000000000007</v>
      </c>
      <c r="J1993" s="169"/>
      <c r="K1993" s="169"/>
      <c r="L1993" s="153">
        <f t="shared" si="486"/>
        <v>0</v>
      </c>
      <c r="M1993" s="153">
        <f t="shared" si="487"/>
        <v>20192.87000000001</v>
      </c>
      <c r="N1993" s="153">
        <f t="shared" si="488"/>
        <v>4604.1299999999992</v>
      </c>
      <c r="O1993" s="153">
        <f t="shared" si="489"/>
        <v>24797.000000000007</v>
      </c>
      <c r="P1993" s="99"/>
      <c r="Q1993" s="99"/>
      <c r="R1993" s="153">
        <f t="shared" si="490"/>
        <v>0</v>
      </c>
      <c r="S1993" s="119">
        <f t="shared" si="491"/>
        <v>20192.87000000001</v>
      </c>
      <c r="T1993" s="119">
        <f t="shared" si="492"/>
        <v>4604.1299999999992</v>
      </c>
      <c r="U1993" s="154">
        <f t="shared" si="493"/>
        <v>24797.000000000007</v>
      </c>
      <c r="V1993" s="71"/>
    </row>
    <row r="1994" spans="1:22" s="88" customFormat="1" ht="15.75" x14ac:dyDescent="0.25">
      <c r="A1994" s="94">
        <v>3</v>
      </c>
      <c r="B1994" s="286"/>
      <c r="C1994" s="286"/>
      <c r="D1994" s="286"/>
      <c r="E1994" s="286"/>
      <c r="F1994" s="148" t="s">
        <v>2094</v>
      </c>
      <c r="G1994" s="99">
        <v>8995.1899999999932</v>
      </c>
      <c r="H1994" s="99">
        <v>4596.8100000000013</v>
      </c>
      <c r="I1994" s="99">
        <f t="shared" si="495"/>
        <v>13591.999999999995</v>
      </c>
      <c r="J1994" s="169"/>
      <c r="K1994" s="169"/>
      <c r="L1994" s="153">
        <f t="shared" si="486"/>
        <v>0</v>
      </c>
      <c r="M1994" s="153">
        <f t="shared" si="487"/>
        <v>8995.1899999999932</v>
      </c>
      <c r="N1994" s="153">
        <f t="shared" si="488"/>
        <v>4596.8100000000013</v>
      </c>
      <c r="O1994" s="153">
        <f t="shared" si="489"/>
        <v>13591.999999999995</v>
      </c>
      <c r="P1994" s="99"/>
      <c r="Q1994" s="99"/>
      <c r="R1994" s="153">
        <f t="shared" si="490"/>
        <v>0</v>
      </c>
      <c r="S1994" s="119">
        <f t="shared" si="491"/>
        <v>8995.1899999999932</v>
      </c>
      <c r="T1994" s="119">
        <f t="shared" si="492"/>
        <v>4596.8100000000013</v>
      </c>
      <c r="U1994" s="154">
        <f t="shared" si="493"/>
        <v>13591.999999999995</v>
      </c>
      <c r="V1994" s="71"/>
    </row>
    <row r="1995" spans="1:22" s="88" customFormat="1" ht="15.75" x14ac:dyDescent="0.25">
      <c r="A1995" s="94">
        <v>4</v>
      </c>
      <c r="B1995" s="286"/>
      <c r="C1995" s="286"/>
      <c r="D1995" s="286"/>
      <c r="E1995" s="286"/>
      <c r="F1995" s="148" t="s">
        <v>2095</v>
      </c>
      <c r="G1995" s="99">
        <v>10007.150000000009</v>
      </c>
      <c r="H1995" s="99">
        <v>-723.15000000000055</v>
      </c>
      <c r="I1995" s="99">
        <f t="shared" si="495"/>
        <v>9284.0000000000073</v>
      </c>
      <c r="J1995" s="169"/>
      <c r="K1995" s="169"/>
      <c r="L1995" s="153">
        <f t="shared" si="486"/>
        <v>0</v>
      </c>
      <c r="M1995" s="153">
        <f t="shared" si="487"/>
        <v>10007.150000000009</v>
      </c>
      <c r="N1995" s="153">
        <f t="shared" si="488"/>
        <v>-723.15000000000055</v>
      </c>
      <c r="O1995" s="153">
        <f t="shared" si="489"/>
        <v>9284.0000000000073</v>
      </c>
      <c r="P1995" s="99"/>
      <c r="Q1995" s="99"/>
      <c r="R1995" s="153">
        <f t="shared" si="490"/>
        <v>0</v>
      </c>
      <c r="S1995" s="119">
        <f t="shared" si="491"/>
        <v>10007.150000000009</v>
      </c>
      <c r="T1995" s="119">
        <f t="shared" si="492"/>
        <v>-723.15000000000055</v>
      </c>
      <c r="U1995" s="154">
        <f t="shared" si="493"/>
        <v>9284.0000000000073</v>
      </c>
      <c r="V1995" s="71"/>
    </row>
    <row r="1996" spans="1:22" s="88" customFormat="1" ht="15.75" x14ac:dyDescent="0.25">
      <c r="A1996" s="94">
        <v>5</v>
      </c>
      <c r="B1996" s="286"/>
      <c r="C1996" s="286"/>
      <c r="D1996" s="286"/>
      <c r="E1996" s="286"/>
      <c r="F1996" s="148" t="s">
        <v>2096</v>
      </c>
      <c r="G1996" s="99">
        <v>24590.799999999999</v>
      </c>
      <c r="H1996" s="99">
        <v>4606.2</v>
      </c>
      <c r="I1996" s="99">
        <f t="shared" si="495"/>
        <v>29197</v>
      </c>
      <c r="J1996" s="169"/>
      <c r="K1996" s="169"/>
      <c r="L1996" s="153">
        <f t="shared" si="486"/>
        <v>0</v>
      </c>
      <c r="M1996" s="153">
        <f t="shared" si="487"/>
        <v>24590.799999999999</v>
      </c>
      <c r="N1996" s="153">
        <f t="shared" si="488"/>
        <v>4606.2</v>
      </c>
      <c r="O1996" s="153">
        <f t="shared" si="489"/>
        <v>29197</v>
      </c>
      <c r="P1996" s="99"/>
      <c r="Q1996" s="99"/>
      <c r="R1996" s="153">
        <f t="shared" si="490"/>
        <v>0</v>
      </c>
      <c r="S1996" s="119">
        <f t="shared" si="491"/>
        <v>24590.799999999999</v>
      </c>
      <c r="T1996" s="119">
        <f t="shared" si="492"/>
        <v>4606.2</v>
      </c>
      <c r="U1996" s="154">
        <f t="shared" si="493"/>
        <v>29197</v>
      </c>
      <c r="V1996" s="71"/>
    </row>
    <row r="1997" spans="1:22" s="88" customFormat="1" ht="15.75" x14ac:dyDescent="0.25">
      <c r="A1997" s="94">
        <v>6</v>
      </c>
      <c r="B1997" s="286"/>
      <c r="C1997" s="286"/>
      <c r="D1997" s="286"/>
      <c r="E1997" s="286"/>
      <c r="F1997" s="148" t="s">
        <v>2097</v>
      </c>
      <c r="G1997" s="99">
        <v>10104.779999999995</v>
      </c>
      <c r="H1997" s="99">
        <v>4926.2199999999993</v>
      </c>
      <c r="I1997" s="99">
        <f t="shared" si="495"/>
        <v>15030.999999999995</v>
      </c>
      <c r="J1997" s="169"/>
      <c r="K1997" s="169"/>
      <c r="L1997" s="153">
        <f t="shared" si="486"/>
        <v>0</v>
      </c>
      <c r="M1997" s="153">
        <f t="shared" si="487"/>
        <v>10104.779999999995</v>
      </c>
      <c r="N1997" s="153">
        <f t="shared" si="488"/>
        <v>4926.2199999999993</v>
      </c>
      <c r="O1997" s="153">
        <f t="shared" si="489"/>
        <v>15030.999999999995</v>
      </c>
      <c r="P1997" s="99"/>
      <c r="Q1997" s="99"/>
      <c r="R1997" s="153">
        <f t="shared" si="490"/>
        <v>0</v>
      </c>
      <c r="S1997" s="119">
        <f t="shared" si="491"/>
        <v>10104.779999999995</v>
      </c>
      <c r="T1997" s="119">
        <f t="shared" si="492"/>
        <v>4926.2199999999993</v>
      </c>
      <c r="U1997" s="154">
        <f t="shared" si="493"/>
        <v>15030.999999999995</v>
      </c>
      <c r="V1997" s="71"/>
    </row>
    <row r="1998" spans="1:22" s="88" customFormat="1" ht="15.75" x14ac:dyDescent="0.25">
      <c r="A1998" s="94">
        <v>7</v>
      </c>
      <c r="B1998" s="286"/>
      <c r="C1998" s="286"/>
      <c r="D1998" s="286"/>
      <c r="E1998" s="286"/>
      <c r="F1998" s="148" t="s">
        <v>2098</v>
      </c>
      <c r="G1998" s="99">
        <v>12581.88</v>
      </c>
      <c r="H1998" s="99">
        <v>5899.12</v>
      </c>
      <c r="I1998" s="99">
        <f t="shared" si="495"/>
        <v>18481</v>
      </c>
      <c r="J1998" s="169"/>
      <c r="K1998" s="169"/>
      <c r="L1998" s="153">
        <f t="shared" si="486"/>
        <v>0</v>
      </c>
      <c r="M1998" s="153">
        <f t="shared" si="487"/>
        <v>12581.88</v>
      </c>
      <c r="N1998" s="153">
        <f t="shared" si="488"/>
        <v>5899.12</v>
      </c>
      <c r="O1998" s="153">
        <f t="shared" si="489"/>
        <v>18481</v>
      </c>
      <c r="P1998" s="99"/>
      <c r="Q1998" s="99"/>
      <c r="R1998" s="153">
        <f t="shared" si="490"/>
        <v>0</v>
      </c>
      <c r="S1998" s="119">
        <f t="shared" si="491"/>
        <v>12581.88</v>
      </c>
      <c r="T1998" s="119">
        <f t="shared" si="492"/>
        <v>5899.12</v>
      </c>
      <c r="U1998" s="154">
        <f t="shared" si="493"/>
        <v>18481</v>
      </c>
      <c r="V1998" s="71"/>
    </row>
    <row r="1999" spans="1:22" s="88" customFormat="1" ht="15.75" x14ac:dyDescent="0.25">
      <c r="A1999" s="94">
        <v>8</v>
      </c>
      <c r="B1999" s="286"/>
      <c r="C1999" s="286"/>
      <c r="D1999" s="286"/>
      <c r="E1999" s="286"/>
      <c r="F1999" s="148" t="s">
        <v>2099</v>
      </c>
      <c r="G1999" s="99">
        <v>55182.489999999991</v>
      </c>
      <c r="H1999" s="99">
        <v>11697.51</v>
      </c>
      <c r="I1999" s="99">
        <f t="shared" si="495"/>
        <v>66879.999999999985</v>
      </c>
      <c r="J1999" s="169"/>
      <c r="K1999" s="169"/>
      <c r="L1999" s="153">
        <f t="shared" si="486"/>
        <v>0</v>
      </c>
      <c r="M1999" s="153">
        <f t="shared" si="487"/>
        <v>55182.489999999991</v>
      </c>
      <c r="N1999" s="153">
        <f t="shared" si="488"/>
        <v>11697.51</v>
      </c>
      <c r="O1999" s="153">
        <f t="shared" si="489"/>
        <v>66879.999999999985</v>
      </c>
      <c r="P1999" s="99"/>
      <c r="Q1999" s="99"/>
      <c r="R1999" s="153">
        <f t="shared" si="490"/>
        <v>0</v>
      </c>
      <c r="S1999" s="119">
        <f t="shared" si="491"/>
        <v>55182.489999999991</v>
      </c>
      <c r="T1999" s="119">
        <f t="shared" si="492"/>
        <v>11697.51</v>
      </c>
      <c r="U1999" s="154">
        <f t="shared" si="493"/>
        <v>66879.999999999985</v>
      </c>
      <c r="V1999" s="71"/>
    </row>
    <row r="2000" spans="1:22" s="88" customFormat="1" ht="15.75" x14ac:dyDescent="0.25">
      <c r="A2000" s="94">
        <v>9</v>
      </c>
      <c r="B2000" s="286"/>
      <c r="C2000" s="286"/>
      <c r="D2000" s="286"/>
      <c r="E2000" s="286"/>
      <c r="F2000" s="148" t="s">
        <v>2100</v>
      </c>
      <c r="G2000" s="99">
        <v>20236.14999999998</v>
      </c>
      <c r="H2000" s="99">
        <v>-2384.1500000000024</v>
      </c>
      <c r="I2000" s="99">
        <f t="shared" si="495"/>
        <v>17851.999999999978</v>
      </c>
      <c r="J2000" s="169"/>
      <c r="K2000" s="169"/>
      <c r="L2000" s="153">
        <f t="shared" si="486"/>
        <v>0</v>
      </c>
      <c r="M2000" s="153">
        <f t="shared" si="487"/>
        <v>20236.14999999998</v>
      </c>
      <c r="N2000" s="153">
        <f t="shared" si="488"/>
        <v>-2384.1500000000024</v>
      </c>
      <c r="O2000" s="153">
        <f t="shared" si="489"/>
        <v>17851.999999999978</v>
      </c>
      <c r="P2000" s="99"/>
      <c r="Q2000" s="99"/>
      <c r="R2000" s="153">
        <f t="shared" si="490"/>
        <v>0</v>
      </c>
      <c r="S2000" s="119">
        <f t="shared" si="491"/>
        <v>20236.14999999998</v>
      </c>
      <c r="T2000" s="119">
        <f t="shared" si="492"/>
        <v>-2384.1500000000024</v>
      </c>
      <c r="U2000" s="154">
        <f t="shared" si="493"/>
        <v>17851.999999999978</v>
      </c>
      <c r="V2000" s="71"/>
    </row>
    <row r="2001" spans="1:22" s="88" customFormat="1" ht="15.75" x14ac:dyDescent="0.25">
      <c r="A2001" s="94">
        <v>10</v>
      </c>
      <c r="B2001" s="286"/>
      <c r="C2001" s="286"/>
      <c r="D2001" s="286"/>
      <c r="E2001" s="286"/>
      <c r="F2001" s="148" t="s">
        <v>2101</v>
      </c>
      <c r="G2001" s="99">
        <v>13916.730000000018</v>
      </c>
      <c r="H2001" s="99">
        <v>-1081.7299999999996</v>
      </c>
      <c r="I2001" s="99">
        <f t="shared" si="495"/>
        <v>12835.000000000018</v>
      </c>
      <c r="J2001" s="169"/>
      <c r="K2001" s="169"/>
      <c r="L2001" s="153">
        <f t="shared" si="486"/>
        <v>0</v>
      </c>
      <c r="M2001" s="153">
        <f t="shared" si="487"/>
        <v>13916.730000000018</v>
      </c>
      <c r="N2001" s="153">
        <f t="shared" si="488"/>
        <v>-1081.7299999999996</v>
      </c>
      <c r="O2001" s="153">
        <f t="shared" si="489"/>
        <v>12835.000000000018</v>
      </c>
      <c r="P2001" s="99"/>
      <c r="Q2001" s="99"/>
      <c r="R2001" s="153">
        <f t="shared" si="490"/>
        <v>0</v>
      </c>
      <c r="S2001" s="119">
        <f t="shared" si="491"/>
        <v>13916.730000000018</v>
      </c>
      <c r="T2001" s="119">
        <f t="shared" si="492"/>
        <v>-1081.7299999999996</v>
      </c>
      <c r="U2001" s="154">
        <f t="shared" si="493"/>
        <v>12835.000000000018</v>
      </c>
      <c r="V2001" s="71"/>
    </row>
    <row r="2002" spans="1:22" s="88" customFormat="1" ht="15.75" x14ac:dyDescent="0.25">
      <c r="A2002" s="94">
        <v>11</v>
      </c>
      <c r="B2002" s="286"/>
      <c r="C2002" s="286"/>
      <c r="D2002" s="286"/>
      <c r="E2002" s="286"/>
      <c r="F2002" s="148" t="s">
        <v>2102</v>
      </c>
      <c r="G2002" s="99">
        <v>11916.52</v>
      </c>
      <c r="H2002" s="99">
        <v>4220.4799999999996</v>
      </c>
      <c r="I2002" s="99">
        <f t="shared" si="495"/>
        <v>16137</v>
      </c>
      <c r="J2002" s="169"/>
      <c r="K2002" s="169"/>
      <c r="L2002" s="153">
        <f t="shared" si="486"/>
        <v>0</v>
      </c>
      <c r="M2002" s="153">
        <f t="shared" si="487"/>
        <v>11916.52</v>
      </c>
      <c r="N2002" s="153">
        <f t="shared" si="488"/>
        <v>4220.4799999999996</v>
      </c>
      <c r="O2002" s="153">
        <f t="shared" si="489"/>
        <v>16137</v>
      </c>
      <c r="P2002" s="99"/>
      <c r="Q2002" s="99"/>
      <c r="R2002" s="153">
        <f t="shared" si="490"/>
        <v>0</v>
      </c>
      <c r="S2002" s="119">
        <f t="shared" si="491"/>
        <v>11916.52</v>
      </c>
      <c r="T2002" s="119">
        <f t="shared" si="492"/>
        <v>4220.4799999999996</v>
      </c>
      <c r="U2002" s="154">
        <f t="shared" si="493"/>
        <v>16137</v>
      </c>
      <c r="V2002" s="71"/>
    </row>
    <row r="2003" spans="1:22" s="88" customFormat="1" ht="15.75" x14ac:dyDescent="0.25">
      <c r="A2003" s="94">
        <v>12</v>
      </c>
      <c r="B2003" s="286"/>
      <c r="C2003" s="286"/>
      <c r="D2003" s="286"/>
      <c r="E2003" s="286"/>
      <c r="F2003" s="148" t="s">
        <v>2103</v>
      </c>
      <c r="G2003" s="99">
        <v>43164.700000000019</v>
      </c>
      <c r="H2003" s="99">
        <v>9618.3000000000011</v>
      </c>
      <c r="I2003" s="99">
        <f t="shared" si="495"/>
        <v>52783.000000000022</v>
      </c>
      <c r="J2003" s="169"/>
      <c r="K2003" s="169"/>
      <c r="L2003" s="153">
        <f t="shared" si="486"/>
        <v>0</v>
      </c>
      <c r="M2003" s="153">
        <f t="shared" si="487"/>
        <v>43164.700000000019</v>
      </c>
      <c r="N2003" s="153">
        <f t="shared" si="488"/>
        <v>9618.3000000000011</v>
      </c>
      <c r="O2003" s="153">
        <f t="shared" si="489"/>
        <v>52783.000000000022</v>
      </c>
      <c r="P2003" s="99"/>
      <c r="Q2003" s="99"/>
      <c r="R2003" s="153">
        <f t="shared" si="490"/>
        <v>0</v>
      </c>
      <c r="S2003" s="119">
        <f t="shared" si="491"/>
        <v>43164.700000000019</v>
      </c>
      <c r="T2003" s="119">
        <f t="shared" si="492"/>
        <v>9618.3000000000011</v>
      </c>
      <c r="U2003" s="154">
        <f t="shared" si="493"/>
        <v>52783.000000000022</v>
      </c>
      <c r="V2003" s="71"/>
    </row>
    <row r="2004" spans="1:22" s="88" customFormat="1" ht="15.75" x14ac:dyDescent="0.25">
      <c r="A2004" s="94">
        <v>13</v>
      </c>
      <c r="B2004" s="286"/>
      <c r="C2004" s="286"/>
      <c r="D2004" s="286"/>
      <c r="E2004" s="286"/>
      <c r="F2004" s="148" t="s">
        <v>2104</v>
      </c>
      <c r="G2004" s="99">
        <v>16854.210000000006</v>
      </c>
      <c r="H2004" s="99">
        <v>-571.20999999999913</v>
      </c>
      <c r="I2004" s="99">
        <f t="shared" si="495"/>
        <v>16283.000000000007</v>
      </c>
      <c r="J2004" s="169"/>
      <c r="K2004" s="169"/>
      <c r="L2004" s="153">
        <f t="shared" si="486"/>
        <v>0</v>
      </c>
      <c r="M2004" s="153">
        <f t="shared" si="487"/>
        <v>16854.210000000006</v>
      </c>
      <c r="N2004" s="153">
        <f t="shared" si="488"/>
        <v>-571.20999999999913</v>
      </c>
      <c r="O2004" s="153">
        <f t="shared" si="489"/>
        <v>16283.000000000007</v>
      </c>
      <c r="P2004" s="99"/>
      <c r="Q2004" s="99"/>
      <c r="R2004" s="153">
        <f t="shared" si="490"/>
        <v>0</v>
      </c>
      <c r="S2004" s="119">
        <f t="shared" si="491"/>
        <v>16854.210000000006</v>
      </c>
      <c r="T2004" s="119">
        <f t="shared" si="492"/>
        <v>-571.20999999999913</v>
      </c>
      <c r="U2004" s="154">
        <f t="shared" si="493"/>
        <v>16283.000000000007</v>
      </c>
      <c r="V2004" s="71"/>
    </row>
    <row r="2005" spans="1:22" s="88" customFormat="1" ht="15.75" x14ac:dyDescent="0.25">
      <c r="A2005" s="94">
        <v>14</v>
      </c>
      <c r="B2005" s="286"/>
      <c r="C2005" s="286"/>
      <c r="D2005" s="286"/>
      <c r="E2005" s="286"/>
      <c r="F2005" s="148" t="s">
        <v>2105</v>
      </c>
      <c r="G2005" s="99">
        <v>4831.5700000000115</v>
      </c>
      <c r="H2005" s="99">
        <v>-699.57000000000062</v>
      </c>
      <c r="I2005" s="99">
        <f t="shared" si="495"/>
        <v>4132.0000000000109</v>
      </c>
      <c r="J2005" s="169"/>
      <c r="K2005" s="169"/>
      <c r="L2005" s="153">
        <f t="shared" si="486"/>
        <v>0</v>
      </c>
      <c r="M2005" s="153">
        <f t="shared" si="487"/>
        <v>4831.5700000000115</v>
      </c>
      <c r="N2005" s="153">
        <f t="shared" si="488"/>
        <v>-699.57000000000062</v>
      </c>
      <c r="O2005" s="153">
        <f t="shared" si="489"/>
        <v>4132.0000000000109</v>
      </c>
      <c r="P2005" s="99"/>
      <c r="Q2005" s="99"/>
      <c r="R2005" s="153">
        <f t="shared" si="490"/>
        <v>0</v>
      </c>
      <c r="S2005" s="119">
        <f t="shared" si="491"/>
        <v>4831.5700000000115</v>
      </c>
      <c r="T2005" s="119">
        <f t="shared" si="492"/>
        <v>-699.57000000000062</v>
      </c>
      <c r="U2005" s="154">
        <f t="shared" si="493"/>
        <v>4132.0000000000109</v>
      </c>
      <c r="V2005" s="71"/>
    </row>
    <row r="2006" spans="1:22" s="88" customFormat="1" ht="15.75" x14ac:dyDescent="0.25">
      <c r="A2006" s="94">
        <v>15</v>
      </c>
      <c r="B2006" s="286"/>
      <c r="C2006" s="286"/>
      <c r="D2006" s="286"/>
      <c r="E2006" s="286"/>
      <c r="F2006" s="148" t="s">
        <v>2106</v>
      </c>
      <c r="G2006" s="99">
        <v>44655.55000000001</v>
      </c>
      <c r="H2006" s="99">
        <v>9049.4500000000025</v>
      </c>
      <c r="I2006" s="99">
        <f t="shared" si="495"/>
        <v>53705.000000000015</v>
      </c>
      <c r="J2006" s="169"/>
      <c r="K2006" s="169"/>
      <c r="L2006" s="153">
        <f t="shared" si="486"/>
        <v>0</v>
      </c>
      <c r="M2006" s="153">
        <f t="shared" si="487"/>
        <v>44655.55000000001</v>
      </c>
      <c r="N2006" s="153">
        <f t="shared" si="488"/>
        <v>9049.4500000000025</v>
      </c>
      <c r="O2006" s="153">
        <f t="shared" si="489"/>
        <v>53705.000000000015</v>
      </c>
      <c r="P2006" s="99"/>
      <c r="Q2006" s="99"/>
      <c r="R2006" s="153">
        <f t="shared" si="490"/>
        <v>0</v>
      </c>
      <c r="S2006" s="119">
        <f t="shared" si="491"/>
        <v>44655.55000000001</v>
      </c>
      <c r="T2006" s="119">
        <f t="shared" si="492"/>
        <v>9049.4500000000025</v>
      </c>
      <c r="U2006" s="154">
        <f t="shared" si="493"/>
        <v>53705.000000000015</v>
      </c>
      <c r="V2006" s="71"/>
    </row>
    <row r="2007" spans="1:22" s="88" customFormat="1" ht="15.75" x14ac:dyDescent="0.25">
      <c r="A2007" s="94">
        <v>16</v>
      </c>
      <c r="B2007" s="286"/>
      <c r="C2007" s="286"/>
      <c r="D2007" s="286"/>
      <c r="E2007" s="286"/>
      <c r="F2007" s="148" t="s">
        <v>2107</v>
      </c>
      <c r="G2007" s="99">
        <v>14992.729999999996</v>
      </c>
      <c r="H2007" s="99">
        <v>-1245.7299999999996</v>
      </c>
      <c r="I2007" s="99">
        <f t="shared" si="495"/>
        <v>13746.999999999996</v>
      </c>
      <c r="J2007" s="169"/>
      <c r="K2007" s="169"/>
      <c r="L2007" s="153">
        <f t="shared" si="486"/>
        <v>0</v>
      </c>
      <c r="M2007" s="153">
        <f t="shared" si="487"/>
        <v>14992.729999999996</v>
      </c>
      <c r="N2007" s="153">
        <f t="shared" si="488"/>
        <v>-1245.7299999999996</v>
      </c>
      <c r="O2007" s="153">
        <f t="shared" si="489"/>
        <v>13746.999999999996</v>
      </c>
      <c r="P2007" s="99"/>
      <c r="Q2007" s="99"/>
      <c r="R2007" s="153">
        <f t="shared" si="490"/>
        <v>0</v>
      </c>
      <c r="S2007" s="119">
        <f t="shared" si="491"/>
        <v>14992.729999999996</v>
      </c>
      <c r="T2007" s="119">
        <f t="shared" si="492"/>
        <v>-1245.7299999999996</v>
      </c>
      <c r="U2007" s="154">
        <f t="shared" si="493"/>
        <v>13746.999999999996</v>
      </c>
      <c r="V2007" s="71"/>
    </row>
    <row r="2008" spans="1:22" s="88" customFormat="1" ht="15.75" x14ac:dyDescent="0.25">
      <c r="A2008" s="290" t="s">
        <v>17</v>
      </c>
      <c r="B2008" s="291"/>
      <c r="C2008" s="291"/>
      <c r="D2008" s="291"/>
      <c r="E2008" s="291"/>
      <c r="F2008" s="149">
        <f>A2007</f>
        <v>16</v>
      </c>
      <c r="G2008" s="97">
        <f>SUM(G1992:G2007)</f>
        <v>369525.25</v>
      </c>
      <c r="H2008" s="97">
        <f t="shared" ref="H2008:U2008" si="497">SUM(H1992:H2007)</f>
        <v>69623.75</v>
      </c>
      <c r="I2008" s="97">
        <f t="shared" si="497"/>
        <v>439149</v>
      </c>
      <c r="J2008" s="97">
        <f t="shared" si="497"/>
        <v>0</v>
      </c>
      <c r="K2008" s="97">
        <f t="shared" si="497"/>
        <v>0</v>
      </c>
      <c r="L2008" s="97">
        <f t="shared" si="497"/>
        <v>0</v>
      </c>
      <c r="M2008" s="97">
        <f t="shared" si="497"/>
        <v>369525.25</v>
      </c>
      <c r="N2008" s="97">
        <f t="shared" si="497"/>
        <v>69623.75</v>
      </c>
      <c r="O2008" s="97">
        <f t="shared" si="497"/>
        <v>439149</v>
      </c>
      <c r="P2008" s="97">
        <f t="shared" si="497"/>
        <v>0</v>
      </c>
      <c r="Q2008" s="97">
        <f t="shared" si="497"/>
        <v>0</v>
      </c>
      <c r="R2008" s="97">
        <f t="shared" si="497"/>
        <v>0</v>
      </c>
      <c r="S2008" s="97">
        <f t="shared" si="497"/>
        <v>369525.25</v>
      </c>
      <c r="T2008" s="97">
        <f t="shared" si="497"/>
        <v>69623.75</v>
      </c>
      <c r="U2008" s="97">
        <f t="shared" si="497"/>
        <v>439149</v>
      </c>
      <c r="V2008" s="87"/>
    </row>
    <row r="2009" spans="1:22" s="88" customFormat="1" ht="15.75" x14ac:dyDescent="0.25">
      <c r="A2009" s="94">
        <v>1</v>
      </c>
      <c r="B2009" s="286" t="s">
        <v>1843</v>
      </c>
      <c r="C2009" s="286" t="s">
        <v>1844</v>
      </c>
      <c r="D2009" s="286" t="s">
        <v>1844</v>
      </c>
      <c r="E2009" s="286" t="s">
        <v>2108</v>
      </c>
      <c r="F2009" s="148" t="s">
        <v>2109</v>
      </c>
      <c r="G2009" s="99">
        <v>15108.88</v>
      </c>
      <c r="H2009" s="99">
        <v>10692.119999999999</v>
      </c>
      <c r="I2009" s="99">
        <f t="shared" si="495"/>
        <v>25801</v>
      </c>
      <c r="J2009" s="169"/>
      <c r="K2009" s="169"/>
      <c r="L2009" s="153">
        <f t="shared" si="486"/>
        <v>0</v>
      </c>
      <c r="M2009" s="153">
        <f t="shared" si="487"/>
        <v>15108.88</v>
      </c>
      <c r="N2009" s="153">
        <f t="shared" si="488"/>
        <v>10692.119999999999</v>
      </c>
      <c r="O2009" s="153">
        <f t="shared" si="489"/>
        <v>25801</v>
      </c>
      <c r="P2009" s="99"/>
      <c r="Q2009" s="99"/>
      <c r="R2009" s="153">
        <f t="shared" si="490"/>
        <v>0</v>
      </c>
      <c r="S2009" s="119">
        <f t="shared" si="491"/>
        <v>15108.88</v>
      </c>
      <c r="T2009" s="119">
        <f t="shared" si="492"/>
        <v>10692.119999999999</v>
      </c>
      <c r="U2009" s="154">
        <f t="shared" si="493"/>
        <v>25801</v>
      </c>
      <c r="V2009" s="71"/>
    </row>
    <row r="2010" spans="1:22" s="88" customFormat="1" ht="15.75" x14ac:dyDescent="0.25">
      <c r="A2010" s="94">
        <v>2</v>
      </c>
      <c r="B2010" s="286"/>
      <c r="C2010" s="286"/>
      <c r="D2010" s="286"/>
      <c r="E2010" s="286"/>
      <c r="F2010" s="148" t="s">
        <v>379</v>
      </c>
      <c r="G2010" s="99">
        <v>5738.34</v>
      </c>
      <c r="H2010" s="99">
        <v>905.66000000000008</v>
      </c>
      <c r="I2010" s="99">
        <f t="shared" si="495"/>
        <v>6644</v>
      </c>
      <c r="J2010" s="169"/>
      <c r="K2010" s="169"/>
      <c r="L2010" s="153">
        <f t="shared" si="486"/>
        <v>0</v>
      </c>
      <c r="M2010" s="153">
        <f t="shared" si="487"/>
        <v>5738.34</v>
      </c>
      <c r="N2010" s="153">
        <f t="shared" si="488"/>
        <v>905.66000000000008</v>
      </c>
      <c r="O2010" s="153">
        <f t="shared" si="489"/>
        <v>6644</v>
      </c>
      <c r="P2010" s="99"/>
      <c r="Q2010" s="99"/>
      <c r="R2010" s="153">
        <f t="shared" si="490"/>
        <v>0</v>
      </c>
      <c r="S2010" s="119">
        <f t="shared" si="491"/>
        <v>5738.34</v>
      </c>
      <c r="T2010" s="119">
        <f t="shared" si="492"/>
        <v>905.66000000000008</v>
      </c>
      <c r="U2010" s="154">
        <f t="shared" si="493"/>
        <v>6644</v>
      </c>
      <c r="V2010" s="71"/>
    </row>
    <row r="2011" spans="1:22" s="88" customFormat="1" ht="15.75" x14ac:dyDescent="0.25">
      <c r="A2011" s="94">
        <v>3</v>
      </c>
      <c r="B2011" s="286"/>
      <c r="C2011" s="286"/>
      <c r="D2011" s="286"/>
      <c r="E2011" s="286"/>
      <c r="F2011" s="148" t="s">
        <v>2110</v>
      </c>
      <c r="G2011" s="99">
        <v>26927.920000000002</v>
      </c>
      <c r="H2011" s="99">
        <v>7694.0799999999972</v>
      </c>
      <c r="I2011" s="99">
        <f t="shared" si="495"/>
        <v>34622</v>
      </c>
      <c r="J2011" s="169"/>
      <c r="K2011" s="169"/>
      <c r="L2011" s="153">
        <f t="shared" si="486"/>
        <v>0</v>
      </c>
      <c r="M2011" s="153">
        <f t="shared" si="487"/>
        <v>26927.920000000002</v>
      </c>
      <c r="N2011" s="153">
        <f t="shared" si="488"/>
        <v>7694.0799999999972</v>
      </c>
      <c r="O2011" s="153">
        <f t="shared" si="489"/>
        <v>34622</v>
      </c>
      <c r="P2011" s="99"/>
      <c r="Q2011" s="99"/>
      <c r="R2011" s="153">
        <f t="shared" si="490"/>
        <v>0</v>
      </c>
      <c r="S2011" s="119">
        <f t="shared" si="491"/>
        <v>26927.920000000002</v>
      </c>
      <c r="T2011" s="119">
        <f t="shared" si="492"/>
        <v>7694.0799999999972</v>
      </c>
      <c r="U2011" s="154">
        <f t="shared" si="493"/>
        <v>34622</v>
      </c>
      <c r="V2011" s="71"/>
    </row>
    <row r="2012" spans="1:22" s="88" customFormat="1" ht="15.75" x14ac:dyDescent="0.25">
      <c r="A2012" s="94">
        <v>4</v>
      </c>
      <c r="B2012" s="286"/>
      <c r="C2012" s="286"/>
      <c r="D2012" s="286"/>
      <c r="E2012" s="286"/>
      <c r="F2012" s="148" t="s">
        <v>2111</v>
      </c>
      <c r="G2012" s="99">
        <v>23577.14</v>
      </c>
      <c r="H2012" s="99">
        <v>5784.8600000000042</v>
      </c>
      <c r="I2012" s="99">
        <f t="shared" si="495"/>
        <v>29362.000000000004</v>
      </c>
      <c r="J2012" s="169"/>
      <c r="K2012" s="169"/>
      <c r="L2012" s="153">
        <f t="shared" si="486"/>
        <v>0</v>
      </c>
      <c r="M2012" s="153">
        <f t="shared" si="487"/>
        <v>23577.14</v>
      </c>
      <c r="N2012" s="153">
        <f t="shared" si="488"/>
        <v>5784.8600000000042</v>
      </c>
      <c r="O2012" s="153">
        <f t="shared" si="489"/>
        <v>29362.000000000004</v>
      </c>
      <c r="P2012" s="99"/>
      <c r="Q2012" s="99"/>
      <c r="R2012" s="153">
        <f t="shared" si="490"/>
        <v>0</v>
      </c>
      <c r="S2012" s="119">
        <f t="shared" si="491"/>
        <v>23577.14</v>
      </c>
      <c r="T2012" s="119">
        <f t="shared" si="492"/>
        <v>5784.8600000000042</v>
      </c>
      <c r="U2012" s="154">
        <f t="shared" si="493"/>
        <v>29362.000000000004</v>
      </c>
      <c r="V2012" s="71"/>
    </row>
    <row r="2013" spans="1:22" s="88" customFormat="1" ht="15.75" x14ac:dyDescent="0.25">
      <c r="A2013" s="94">
        <v>5</v>
      </c>
      <c r="B2013" s="286"/>
      <c r="C2013" s="286"/>
      <c r="D2013" s="286"/>
      <c r="E2013" s="286"/>
      <c r="F2013" s="148" t="s">
        <v>2112</v>
      </c>
      <c r="G2013" s="99">
        <v>13556.530000000017</v>
      </c>
      <c r="H2013" s="99">
        <v>6402.4699999999984</v>
      </c>
      <c r="I2013" s="99">
        <f t="shared" si="495"/>
        <v>19959.000000000015</v>
      </c>
      <c r="J2013" s="169"/>
      <c r="K2013" s="169"/>
      <c r="L2013" s="153">
        <f t="shared" si="486"/>
        <v>0</v>
      </c>
      <c r="M2013" s="153">
        <f t="shared" si="487"/>
        <v>13556.530000000017</v>
      </c>
      <c r="N2013" s="153">
        <f t="shared" si="488"/>
        <v>6402.4699999999984</v>
      </c>
      <c r="O2013" s="153">
        <f t="shared" si="489"/>
        <v>19959.000000000015</v>
      </c>
      <c r="P2013" s="99"/>
      <c r="Q2013" s="99"/>
      <c r="R2013" s="153">
        <f t="shared" si="490"/>
        <v>0</v>
      </c>
      <c r="S2013" s="119">
        <f t="shared" si="491"/>
        <v>13556.530000000017</v>
      </c>
      <c r="T2013" s="119">
        <f t="shared" si="492"/>
        <v>6402.4699999999984</v>
      </c>
      <c r="U2013" s="154">
        <f t="shared" si="493"/>
        <v>19959.000000000015</v>
      </c>
      <c r="V2013" s="71"/>
    </row>
    <row r="2014" spans="1:22" s="88" customFormat="1" ht="15.75" x14ac:dyDescent="0.25">
      <c r="A2014" s="94">
        <v>6</v>
      </c>
      <c r="B2014" s="286"/>
      <c r="C2014" s="286"/>
      <c r="D2014" s="286"/>
      <c r="E2014" s="286"/>
      <c r="F2014" s="148" t="s">
        <v>2113</v>
      </c>
      <c r="G2014" s="99">
        <v>14203.790000000005</v>
      </c>
      <c r="H2014" s="99">
        <v>4995.2099999999973</v>
      </c>
      <c r="I2014" s="99">
        <f t="shared" si="495"/>
        <v>19199</v>
      </c>
      <c r="J2014" s="169"/>
      <c r="K2014" s="169"/>
      <c r="L2014" s="153">
        <f t="shared" si="486"/>
        <v>0</v>
      </c>
      <c r="M2014" s="153">
        <f t="shared" si="487"/>
        <v>14203.790000000005</v>
      </c>
      <c r="N2014" s="153">
        <f t="shared" si="488"/>
        <v>4995.2099999999973</v>
      </c>
      <c r="O2014" s="153">
        <f t="shared" si="489"/>
        <v>19199</v>
      </c>
      <c r="P2014" s="99"/>
      <c r="Q2014" s="99"/>
      <c r="R2014" s="153">
        <f t="shared" si="490"/>
        <v>0</v>
      </c>
      <c r="S2014" s="119">
        <f t="shared" si="491"/>
        <v>14203.790000000005</v>
      </c>
      <c r="T2014" s="119">
        <f t="shared" si="492"/>
        <v>4995.2099999999973</v>
      </c>
      <c r="U2014" s="154">
        <f t="shared" si="493"/>
        <v>19199</v>
      </c>
      <c r="V2014" s="71"/>
    </row>
    <row r="2015" spans="1:22" s="88" customFormat="1" ht="15.75" x14ac:dyDescent="0.25">
      <c r="A2015" s="94">
        <v>7</v>
      </c>
      <c r="B2015" s="286"/>
      <c r="C2015" s="286"/>
      <c r="D2015" s="286"/>
      <c r="E2015" s="286"/>
      <c r="F2015" s="148" t="s">
        <v>2114</v>
      </c>
      <c r="G2015" s="99">
        <v>15275.64</v>
      </c>
      <c r="H2015" s="99">
        <v>4760.3599999999997</v>
      </c>
      <c r="I2015" s="99">
        <f t="shared" si="495"/>
        <v>20036</v>
      </c>
      <c r="J2015" s="169"/>
      <c r="K2015" s="169"/>
      <c r="L2015" s="153">
        <f t="shared" si="486"/>
        <v>0</v>
      </c>
      <c r="M2015" s="153">
        <f t="shared" si="487"/>
        <v>15275.64</v>
      </c>
      <c r="N2015" s="153">
        <f t="shared" si="488"/>
        <v>4760.3599999999997</v>
      </c>
      <c r="O2015" s="153">
        <f t="shared" si="489"/>
        <v>20036</v>
      </c>
      <c r="P2015" s="99"/>
      <c r="Q2015" s="99"/>
      <c r="R2015" s="153">
        <f t="shared" si="490"/>
        <v>0</v>
      </c>
      <c r="S2015" s="119">
        <f t="shared" si="491"/>
        <v>15275.64</v>
      </c>
      <c r="T2015" s="119">
        <f t="shared" si="492"/>
        <v>4760.3599999999997</v>
      </c>
      <c r="U2015" s="154">
        <f t="shared" si="493"/>
        <v>20036</v>
      </c>
      <c r="V2015" s="71"/>
    </row>
    <row r="2016" spans="1:22" s="88" customFormat="1" ht="15.75" x14ac:dyDescent="0.25">
      <c r="A2016" s="94">
        <v>8</v>
      </c>
      <c r="B2016" s="286"/>
      <c r="C2016" s="286"/>
      <c r="D2016" s="286"/>
      <c r="E2016" s="286"/>
      <c r="F2016" s="148" t="s">
        <v>2115</v>
      </c>
      <c r="G2016" s="99">
        <v>9935.2499999999927</v>
      </c>
      <c r="H2016" s="99">
        <v>4442.7500000000009</v>
      </c>
      <c r="I2016" s="99">
        <f t="shared" si="495"/>
        <v>14377.999999999993</v>
      </c>
      <c r="J2016" s="169"/>
      <c r="K2016" s="169"/>
      <c r="L2016" s="153">
        <f t="shared" si="486"/>
        <v>0</v>
      </c>
      <c r="M2016" s="153">
        <f t="shared" si="487"/>
        <v>9935.2499999999927</v>
      </c>
      <c r="N2016" s="153">
        <f t="shared" si="488"/>
        <v>4442.7500000000009</v>
      </c>
      <c r="O2016" s="153">
        <f t="shared" si="489"/>
        <v>14377.999999999993</v>
      </c>
      <c r="P2016" s="99"/>
      <c r="Q2016" s="99"/>
      <c r="R2016" s="153">
        <f t="shared" si="490"/>
        <v>0</v>
      </c>
      <c r="S2016" s="119">
        <f t="shared" si="491"/>
        <v>9935.2499999999927</v>
      </c>
      <c r="T2016" s="119">
        <f t="shared" si="492"/>
        <v>4442.7500000000009</v>
      </c>
      <c r="U2016" s="154">
        <f t="shared" si="493"/>
        <v>14377.999999999993</v>
      </c>
      <c r="V2016" s="71"/>
    </row>
    <row r="2017" spans="1:22" s="88" customFormat="1" ht="15.75" x14ac:dyDescent="0.25">
      <c r="A2017" s="94">
        <v>9</v>
      </c>
      <c r="B2017" s="286"/>
      <c r="C2017" s="286"/>
      <c r="D2017" s="286"/>
      <c r="E2017" s="286"/>
      <c r="F2017" s="148" t="s">
        <v>2116</v>
      </c>
      <c r="G2017" s="99">
        <v>32372.599999999991</v>
      </c>
      <c r="H2017" s="99">
        <v>3651.3999999999978</v>
      </c>
      <c r="I2017" s="99">
        <f t="shared" si="495"/>
        <v>36023.999999999985</v>
      </c>
      <c r="J2017" s="169"/>
      <c r="K2017" s="169"/>
      <c r="L2017" s="153">
        <f t="shared" si="486"/>
        <v>0</v>
      </c>
      <c r="M2017" s="153">
        <f t="shared" si="487"/>
        <v>32372.599999999991</v>
      </c>
      <c r="N2017" s="153">
        <f t="shared" si="488"/>
        <v>3651.3999999999978</v>
      </c>
      <c r="O2017" s="153">
        <f t="shared" si="489"/>
        <v>36023.999999999985</v>
      </c>
      <c r="P2017" s="99"/>
      <c r="Q2017" s="99"/>
      <c r="R2017" s="153">
        <f t="shared" si="490"/>
        <v>0</v>
      </c>
      <c r="S2017" s="119">
        <f t="shared" si="491"/>
        <v>32372.599999999991</v>
      </c>
      <c r="T2017" s="119">
        <f t="shared" si="492"/>
        <v>3651.3999999999978</v>
      </c>
      <c r="U2017" s="154">
        <f t="shared" si="493"/>
        <v>36023.999999999985</v>
      </c>
      <c r="V2017" s="71"/>
    </row>
    <row r="2018" spans="1:22" s="88" customFormat="1" ht="15.75" x14ac:dyDescent="0.25">
      <c r="A2018" s="94">
        <v>10</v>
      </c>
      <c r="B2018" s="286"/>
      <c r="C2018" s="286"/>
      <c r="D2018" s="286"/>
      <c r="E2018" s="286"/>
      <c r="F2018" s="148" t="s">
        <v>386</v>
      </c>
      <c r="G2018" s="99">
        <v>27430.529999999992</v>
      </c>
      <c r="H2018" s="99">
        <v>9454.4700000000012</v>
      </c>
      <c r="I2018" s="99">
        <f t="shared" si="495"/>
        <v>36884.999999999993</v>
      </c>
      <c r="J2018" s="169"/>
      <c r="K2018" s="169"/>
      <c r="L2018" s="153">
        <f t="shared" si="486"/>
        <v>0</v>
      </c>
      <c r="M2018" s="153">
        <f t="shared" si="487"/>
        <v>27430.529999999992</v>
      </c>
      <c r="N2018" s="153">
        <f t="shared" si="488"/>
        <v>9454.4700000000012</v>
      </c>
      <c r="O2018" s="153">
        <f t="shared" si="489"/>
        <v>36884.999999999993</v>
      </c>
      <c r="P2018" s="99"/>
      <c r="Q2018" s="99"/>
      <c r="R2018" s="153">
        <f t="shared" si="490"/>
        <v>0</v>
      </c>
      <c r="S2018" s="119">
        <f t="shared" si="491"/>
        <v>27430.529999999992</v>
      </c>
      <c r="T2018" s="119">
        <f t="shared" si="492"/>
        <v>9454.4700000000012</v>
      </c>
      <c r="U2018" s="154">
        <f t="shared" si="493"/>
        <v>36884.999999999993</v>
      </c>
      <c r="V2018" s="71"/>
    </row>
    <row r="2019" spans="1:22" s="88" customFormat="1" ht="15.75" x14ac:dyDescent="0.25">
      <c r="A2019" s="94">
        <v>11</v>
      </c>
      <c r="B2019" s="286"/>
      <c r="C2019" s="286"/>
      <c r="D2019" s="286"/>
      <c r="E2019" s="286"/>
      <c r="F2019" s="148" t="s">
        <v>2117</v>
      </c>
      <c r="G2019" s="99">
        <v>-1082.200000000008</v>
      </c>
      <c r="H2019" s="99">
        <v>9466.2000000000025</v>
      </c>
      <c r="I2019" s="99">
        <f t="shared" si="495"/>
        <v>8383.9999999999945</v>
      </c>
      <c r="J2019" s="169"/>
      <c r="K2019" s="169"/>
      <c r="L2019" s="153">
        <f t="shared" si="486"/>
        <v>0</v>
      </c>
      <c r="M2019" s="153">
        <f t="shared" si="487"/>
        <v>-1082.200000000008</v>
      </c>
      <c r="N2019" s="153">
        <f t="shared" si="488"/>
        <v>9466.2000000000025</v>
      </c>
      <c r="O2019" s="153">
        <f t="shared" si="489"/>
        <v>8383.9999999999945</v>
      </c>
      <c r="P2019" s="99"/>
      <c r="Q2019" s="99"/>
      <c r="R2019" s="153">
        <f t="shared" si="490"/>
        <v>0</v>
      </c>
      <c r="S2019" s="119">
        <f t="shared" si="491"/>
        <v>-1082.200000000008</v>
      </c>
      <c r="T2019" s="119">
        <f t="shared" si="492"/>
        <v>9466.2000000000025</v>
      </c>
      <c r="U2019" s="154">
        <f t="shared" si="493"/>
        <v>8383.9999999999945</v>
      </c>
      <c r="V2019" s="71"/>
    </row>
    <row r="2020" spans="1:22" s="88" customFormat="1" ht="15.75" x14ac:dyDescent="0.25">
      <c r="A2020" s="94">
        <v>12</v>
      </c>
      <c r="B2020" s="286"/>
      <c r="C2020" s="286"/>
      <c r="D2020" s="286"/>
      <c r="E2020" s="286"/>
      <c r="F2020" s="148" t="s">
        <v>2118</v>
      </c>
      <c r="G2020" s="99">
        <v>22085.080000000009</v>
      </c>
      <c r="H2020" s="99">
        <v>7364.92</v>
      </c>
      <c r="I2020" s="99">
        <f t="shared" si="495"/>
        <v>29450.000000000007</v>
      </c>
      <c r="J2020" s="169"/>
      <c r="K2020" s="169"/>
      <c r="L2020" s="153">
        <f t="shared" si="486"/>
        <v>0</v>
      </c>
      <c r="M2020" s="153">
        <f t="shared" si="487"/>
        <v>22085.080000000009</v>
      </c>
      <c r="N2020" s="153">
        <f t="shared" si="488"/>
        <v>7364.92</v>
      </c>
      <c r="O2020" s="153">
        <f t="shared" si="489"/>
        <v>29450.000000000007</v>
      </c>
      <c r="P2020" s="99"/>
      <c r="Q2020" s="99"/>
      <c r="R2020" s="153">
        <f t="shared" si="490"/>
        <v>0</v>
      </c>
      <c r="S2020" s="119">
        <f t="shared" si="491"/>
        <v>22085.080000000009</v>
      </c>
      <c r="T2020" s="119">
        <f t="shared" si="492"/>
        <v>7364.92</v>
      </c>
      <c r="U2020" s="154">
        <f t="shared" si="493"/>
        <v>29450.000000000007</v>
      </c>
      <c r="V2020" s="71"/>
    </row>
    <row r="2021" spans="1:22" s="88" customFormat="1" ht="15.75" x14ac:dyDescent="0.25">
      <c r="A2021" s="94">
        <v>13</v>
      </c>
      <c r="B2021" s="286"/>
      <c r="C2021" s="286"/>
      <c r="D2021" s="286"/>
      <c r="E2021" s="286"/>
      <c r="F2021" s="148" t="s">
        <v>2119</v>
      </c>
      <c r="G2021" s="99">
        <v>9840.9800000000141</v>
      </c>
      <c r="H2021" s="99">
        <v>4430.0200000000013</v>
      </c>
      <c r="I2021" s="99">
        <f t="shared" si="495"/>
        <v>14271.000000000015</v>
      </c>
      <c r="J2021" s="169"/>
      <c r="K2021" s="169"/>
      <c r="L2021" s="153">
        <f t="shared" si="486"/>
        <v>0</v>
      </c>
      <c r="M2021" s="153">
        <f t="shared" si="487"/>
        <v>9840.9800000000141</v>
      </c>
      <c r="N2021" s="153">
        <f t="shared" si="488"/>
        <v>4430.0200000000013</v>
      </c>
      <c r="O2021" s="153">
        <f t="shared" si="489"/>
        <v>14271.000000000015</v>
      </c>
      <c r="P2021" s="99"/>
      <c r="Q2021" s="99"/>
      <c r="R2021" s="153">
        <f t="shared" si="490"/>
        <v>0</v>
      </c>
      <c r="S2021" s="119">
        <f t="shared" si="491"/>
        <v>9840.9800000000141</v>
      </c>
      <c r="T2021" s="119">
        <f t="shared" si="492"/>
        <v>4430.0200000000013</v>
      </c>
      <c r="U2021" s="154">
        <f t="shared" si="493"/>
        <v>14271.000000000015</v>
      </c>
      <c r="V2021" s="71"/>
    </row>
    <row r="2022" spans="1:22" s="88" customFormat="1" ht="15.75" x14ac:dyDescent="0.25">
      <c r="A2022" s="94">
        <v>14</v>
      </c>
      <c r="B2022" s="286"/>
      <c r="C2022" s="286"/>
      <c r="D2022" s="286"/>
      <c r="E2022" s="286"/>
      <c r="F2022" s="148" t="s">
        <v>2120</v>
      </c>
      <c r="G2022" s="99">
        <v>21293.150000000009</v>
      </c>
      <c r="H2022" s="99">
        <v>-1550.1499999999996</v>
      </c>
      <c r="I2022" s="99">
        <f t="shared" si="495"/>
        <v>19743.000000000007</v>
      </c>
      <c r="J2022" s="169"/>
      <c r="K2022" s="169"/>
      <c r="L2022" s="153">
        <f t="shared" si="486"/>
        <v>0</v>
      </c>
      <c r="M2022" s="153">
        <f t="shared" si="487"/>
        <v>21293.150000000009</v>
      </c>
      <c r="N2022" s="153">
        <f t="shared" si="488"/>
        <v>-1550.1499999999996</v>
      </c>
      <c r="O2022" s="153">
        <f t="shared" si="489"/>
        <v>19743.000000000007</v>
      </c>
      <c r="P2022" s="99"/>
      <c r="Q2022" s="99"/>
      <c r="R2022" s="153">
        <f t="shared" si="490"/>
        <v>0</v>
      </c>
      <c r="S2022" s="119">
        <f t="shared" si="491"/>
        <v>21293.150000000009</v>
      </c>
      <c r="T2022" s="119">
        <f t="shared" si="492"/>
        <v>-1550.1499999999996</v>
      </c>
      <c r="U2022" s="154">
        <f t="shared" si="493"/>
        <v>19743.000000000007</v>
      </c>
      <c r="V2022" s="71"/>
    </row>
    <row r="2023" spans="1:22" s="88" customFormat="1" ht="15.75" x14ac:dyDescent="0.25">
      <c r="A2023" s="94">
        <v>15</v>
      </c>
      <c r="B2023" s="286"/>
      <c r="C2023" s="286"/>
      <c r="D2023" s="286"/>
      <c r="E2023" s="286"/>
      <c r="F2023" s="148" t="s">
        <v>2121</v>
      </c>
      <c r="G2023" s="99">
        <v>12435.69</v>
      </c>
      <c r="H2023" s="99">
        <v>9409.3100000000049</v>
      </c>
      <c r="I2023" s="99">
        <f t="shared" si="495"/>
        <v>21845.000000000007</v>
      </c>
      <c r="J2023" s="169"/>
      <c r="K2023" s="169"/>
      <c r="L2023" s="153">
        <f t="shared" ref="L2023:L2086" si="498">J2023+K2023</f>
        <v>0</v>
      </c>
      <c r="M2023" s="153">
        <f t="shared" ref="M2023:M2086" si="499">G2023+J2023</f>
        <v>12435.69</v>
      </c>
      <c r="N2023" s="153">
        <f t="shared" ref="N2023:N2086" si="500">H2023+K2023</f>
        <v>9409.3100000000049</v>
      </c>
      <c r="O2023" s="153">
        <f t="shared" ref="O2023:O2086" si="501">I2023+L2023</f>
        <v>21845.000000000007</v>
      </c>
      <c r="P2023" s="99"/>
      <c r="Q2023" s="99"/>
      <c r="R2023" s="153">
        <f t="shared" ref="R2023:R2086" si="502">P2023+Q2023</f>
        <v>0</v>
      </c>
      <c r="S2023" s="119">
        <f t="shared" ref="S2023:S2086" si="503">M2023-P2023</f>
        <v>12435.69</v>
      </c>
      <c r="T2023" s="119">
        <f t="shared" ref="T2023:T2086" si="504">N2023-Q2023</f>
        <v>9409.3100000000049</v>
      </c>
      <c r="U2023" s="154">
        <f t="shared" ref="U2023:U2086" si="505">O2023-R2023</f>
        <v>21845.000000000007</v>
      </c>
      <c r="V2023" s="71"/>
    </row>
    <row r="2024" spans="1:22" s="88" customFormat="1" ht="15.75" x14ac:dyDescent="0.25">
      <c r="A2024" s="94">
        <v>16</v>
      </c>
      <c r="B2024" s="286"/>
      <c r="C2024" s="286"/>
      <c r="D2024" s="286"/>
      <c r="E2024" s="286"/>
      <c r="F2024" s="148" t="s">
        <v>2122</v>
      </c>
      <c r="G2024" s="99">
        <v>16046.410000000003</v>
      </c>
      <c r="H2024" s="99">
        <v>6027.590000000002</v>
      </c>
      <c r="I2024" s="99">
        <f t="shared" si="495"/>
        <v>22074.000000000007</v>
      </c>
      <c r="J2024" s="169"/>
      <c r="K2024" s="169"/>
      <c r="L2024" s="153">
        <f t="shared" si="498"/>
        <v>0</v>
      </c>
      <c r="M2024" s="153">
        <f t="shared" si="499"/>
        <v>16046.410000000003</v>
      </c>
      <c r="N2024" s="153">
        <f t="shared" si="500"/>
        <v>6027.590000000002</v>
      </c>
      <c r="O2024" s="153">
        <f t="shared" si="501"/>
        <v>22074.000000000007</v>
      </c>
      <c r="P2024" s="99"/>
      <c r="Q2024" s="99"/>
      <c r="R2024" s="153">
        <f t="shared" si="502"/>
        <v>0</v>
      </c>
      <c r="S2024" s="119">
        <f t="shared" si="503"/>
        <v>16046.410000000003</v>
      </c>
      <c r="T2024" s="119">
        <f t="shared" si="504"/>
        <v>6027.590000000002</v>
      </c>
      <c r="U2024" s="154">
        <f t="shared" si="505"/>
        <v>22074.000000000007</v>
      </c>
      <c r="V2024" s="71"/>
    </row>
    <row r="2025" spans="1:22" s="88" customFormat="1" ht="15.75" x14ac:dyDescent="0.25">
      <c r="A2025" s="94">
        <v>17</v>
      </c>
      <c r="B2025" s="286"/>
      <c r="C2025" s="286"/>
      <c r="D2025" s="286"/>
      <c r="E2025" s="286"/>
      <c r="F2025" s="148" t="s">
        <v>2123</v>
      </c>
      <c r="G2025" s="99">
        <v>12156.4</v>
      </c>
      <c r="H2025" s="99">
        <v>4439.6000000000013</v>
      </c>
      <c r="I2025" s="99">
        <f t="shared" si="495"/>
        <v>16596</v>
      </c>
      <c r="J2025" s="169"/>
      <c r="K2025" s="169"/>
      <c r="L2025" s="153">
        <f t="shared" si="498"/>
        <v>0</v>
      </c>
      <c r="M2025" s="153">
        <f t="shared" si="499"/>
        <v>12156.4</v>
      </c>
      <c r="N2025" s="153">
        <f t="shared" si="500"/>
        <v>4439.6000000000013</v>
      </c>
      <c r="O2025" s="153">
        <f t="shared" si="501"/>
        <v>16596</v>
      </c>
      <c r="P2025" s="99"/>
      <c r="Q2025" s="99"/>
      <c r="R2025" s="153">
        <f t="shared" si="502"/>
        <v>0</v>
      </c>
      <c r="S2025" s="119">
        <f t="shared" si="503"/>
        <v>12156.4</v>
      </c>
      <c r="T2025" s="119">
        <f t="shared" si="504"/>
        <v>4439.6000000000013</v>
      </c>
      <c r="U2025" s="154">
        <f t="shared" si="505"/>
        <v>16596</v>
      </c>
      <c r="V2025" s="71"/>
    </row>
    <row r="2026" spans="1:22" s="88" customFormat="1" ht="15.75" x14ac:dyDescent="0.25">
      <c r="A2026" s="94">
        <v>18</v>
      </c>
      <c r="B2026" s="286"/>
      <c r="C2026" s="286"/>
      <c r="D2026" s="286"/>
      <c r="E2026" s="286"/>
      <c r="F2026" s="148" t="s">
        <v>2124</v>
      </c>
      <c r="G2026" s="99">
        <v>19929.75999999998</v>
      </c>
      <c r="H2026" s="99">
        <v>2448.2400000000034</v>
      </c>
      <c r="I2026" s="99">
        <f t="shared" si="495"/>
        <v>22377.999999999985</v>
      </c>
      <c r="J2026" s="169"/>
      <c r="K2026" s="169"/>
      <c r="L2026" s="153">
        <f t="shared" si="498"/>
        <v>0</v>
      </c>
      <c r="M2026" s="153">
        <f t="shared" si="499"/>
        <v>19929.75999999998</v>
      </c>
      <c r="N2026" s="153">
        <f t="shared" si="500"/>
        <v>2448.2400000000034</v>
      </c>
      <c r="O2026" s="153">
        <f t="shared" si="501"/>
        <v>22377.999999999985</v>
      </c>
      <c r="P2026" s="99"/>
      <c r="Q2026" s="99"/>
      <c r="R2026" s="153">
        <f t="shared" si="502"/>
        <v>0</v>
      </c>
      <c r="S2026" s="119">
        <f t="shared" si="503"/>
        <v>19929.75999999998</v>
      </c>
      <c r="T2026" s="119">
        <f t="shared" si="504"/>
        <v>2448.2400000000034</v>
      </c>
      <c r="U2026" s="154">
        <f t="shared" si="505"/>
        <v>22377.999999999985</v>
      </c>
      <c r="V2026" s="71"/>
    </row>
    <row r="2027" spans="1:22" s="88" customFormat="1" ht="15.75" x14ac:dyDescent="0.25">
      <c r="A2027" s="94">
        <v>19</v>
      </c>
      <c r="B2027" s="286"/>
      <c r="C2027" s="286"/>
      <c r="D2027" s="286"/>
      <c r="E2027" s="286"/>
      <c r="F2027" s="148" t="s">
        <v>2125</v>
      </c>
      <c r="G2027" s="99">
        <v>11129.919999999996</v>
      </c>
      <c r="H2027" s="99">
        <v>6111.0799999999981</v>
      </c>
      <c r="I2027" s="99">
        <f t="shared" si="495"/>
        <v>17240.999999999993</v>
      </c>
      <c r="J2027" s="169"/>
      <c r="K2027" s="169"/>
      <c r="L2027" s="153">
        <f t="shared" si="498"/>
        <v>0</v>
      </c>
      <c r="M2027" s="153">
        <f t="shared" si="499"/>
        <v>11129.919999999996</v>
      </c>
      <c r="N2027" s="153">
        <f t="shared" si="500"/>
        <v>6111.0799999999981</v>
      </c>
      <c r="O2027" s="153">
        <f t="shared" si="501"/>
        <v>17240.999999999993</v>
      </c>
      <c r="P2027" s="99"/>
      <c r="Q2027" s="99"/>
      <c r="R2027" s="153">
        <f t="shared" si="502"/>
        <v>0</v>
      </c>
      <c r="S2027" s="119">
        <f t="shared" si="503"/>
        <v>11129.919999999996</v>
      </c>
      <c r="T2027" s="119">
        <f t="shared" si="504"/>
        <v>6111.0799999999981</v>
      </c>
      <c r="U2027" s="154">
        <f t="shared" si="505"/>
        <v>17240.999999999993</v>
      </c>
      <c r="V2027" s="71"/>
    </row>
    <row r="2028" spans="1:22" s="88" customFormat="1" ht="15.75" x14ac:dyDescent="0.25">
      <c r="A2028" s="94">
        <v>20</v>
      </c>
      <c r="B2028" s="286"/>
      <c r="C2028" s="286"/>
      <c r="D2028" s="286"/>
      <c r="E2028" s="286"/>
      <c r="F2028" s="148" t="s">
        <v>2126</v>
      </c>
      <c r="G2028" s="99">
        <v>7051.839999999992</v>
      </c>
      <c r="H2028" s="99">
        <v>7477.16</v>
      </c>
      <c r="I2028" s="99">
        <f t="shared" si="495"/>
        <v>14528.999999999993</v>
      </c>
      <c r="J2028" s="169"/>
      <c r="K2028" s="169"/>
      <c r="L2028" s="153">
        <f t="shared" si="498"/>
        <v>0</v>
      </c>
      <c r="M2028" s="153">
        <f t="shared" si="499"/>
        <v>7051.839999999992</v>
      </c>
      <c r="N2028" s="153">
        <f t="shared" si="500"/>
        <v>7477.16</v>
      </c>
      <c r="O2028" s="153">
        <f t="shared" si="501"/>
        <v>14528.999999999993</v>
      </c>
      <c r="P2028" s="99"/>
      <c r="Q2028" s="99"/>
      <c r="R2028" s="153">
        <f t="shared" si="502"/>
        <v>0</v>
      </c>
      <c r="S2028" s="119">
        <f t="shared" si="503"/>
        <v>7051.839999999992</v>
      </c>
      <c r="T2028" s="119">
        <f t="shared" si="504"/>
        <v>7477.16</v>
      </c>
      <c r="U2028" s="154">
        <f t="shared" si="505"/>
        <v>14528.999999999993</v>
      </c>
      <c r="V2028" s="71"/>
    </row>
    <row r="2029" spans="1:22" s="88" customFormat="1" ht="15.75" x14ac:dyDescent="0.25">
      <c r="A2029" s="94">
        <v>21</v>
      </c>
      <c r="B2029" s="286"/>
      <c r="C2029" s="286"/>
      <c r="D2029" s="286"/>
      <c r="E2029" s="286"/>
      <c r="F2029" s="148" t="s">
        <v>2127</v>
      </c>
      <c r="G2029" s="99">
        <v>5846.830000000009</v>
      </c>
      <c r="H2029" s="99">
        <v>8267.1699999999983</v>
      </c>
      <c r="I2029" s="99">
        <f t="shared" si="495"/>
        <v>14114.000000000007</v>
      </c>
      <c r="J2029" s="169"/>
      <c r="K2029" s="169"/>
      <c r="L2029" s="153">
        <f t="shared" si="498"/>
        <v>0</v>
      </c>
      <c r="M2029" s="153">
        <f t="shared" si="499"/>
        <v>5846.830000000009</v>
      </c>
      <c r="N2029" s="153">
        <f t="shared" si="500"/>
        <v>8267.1699999999983</v>
      </c>
      <c r="O2029" s="153">
        <f t="shared" si="501"/>
        <v>14114.000000000007</v>
      </c>
      <c r="P2029" s="99"/>
      <c r="Q2029" s="99"/>
      <c r="R2029" s="153">
        <f t="shared" si="502"/>
        <v>0</v>
      </c>
      <c r="S2029" s="119">
        <f t="shared" si="503"/>
        <v>5846.830000000009</v>
      </c>
      <c r="T2029" s="119">
        <f t="shared" si="504"/>
        <v>8267.1699999999983</v>
      </c>
      <c r="U2029" s="154">
        <f t="shared" si="505"/>
        <v>14114.000000000007</v>
      </c>
      <c r="V2029" s="71"/>
    </row>
    <row r="2030" spans="1:22" s="88" customFormat="1" ht="15.75" x14ac:dyDescent="0.25">
      <c r="A2030" s="94">
        <v>22</v>
      </c>
      <c r="B2030" s="286"/>
      <c r="C2030" s="286"/>
      <c r="D2030" s="286"/>
      <c r="E2030" s="286"/>
      <c r="F2030" s="148" t="s">
        <v>2128</v>
      </c>
      <c r="G2030" s="99">
        <v>9203.7500000000109</v>
      </c>
      <c r="H2030" s="99">
        <v>9171.25</v>
      </c>
      <c r="I2030" s="99">
        <f t="shared" si="495"/>
        <v>18375.000000000011</v>
      </c>
      <c r="J2030" s="169"/>
      <c r="K2030" s="169"/>
      <c r="L2030" s="153">
        <f t="shared" si="498"/>
        <v>0</v>
      </c>
      <c r="M2030" s="153">
        <f t="shared" si="499"/>
        <v>9203.7500000000109</v>
      </c>
      <c r="N2030" s="153">
        <f t="shared" si="500"/>
        <v>9171.25</v>
      </c>
      <c r="O2030" s="153">
        <f t="shared" si="501"/>
        <v>18375.000000000011</v>
      </c>
      <c r="P2030" s="99"/>
      <c r="Q2030" s="99"/>
      <c r="R2030" s="153">
        <f t="shared" si="502"/>
        <v>0</v>
      </c>
      <c r="S2030" s="119">
        <f t="shared" si="503"/>
        <v>9203.7500000000109</v>
      </c>
      <c r="T2030" s="119">
        <f t="shared" si="504"/>
        <v>9171.25</v>
      </c>
      <c r="U2030" s="154">
        <f t="shared" si="505"/>
        <v>18375.000000000011</v>
      </c>
      <c r="V2030" s="71"/>
    </row>
    <row r="2031" spans="1:22" s="88" customFormat="1" ht="15.75" x14ac:dyDescent="0.25">
      <c r="A2031" s="94">
        <v>23</v>
      </c>
      <c r="B2031" s="286"/>
      <c r="C2031" s="286"/>
      <c r="D2031" s="286"/>
      <c r="E2031" s="286"/>
      <c r="F2031" s="148" t="s">
        <v>396</v>
      </c>
      <c r="G2031" s="99">
        <v>11687.330000000024</v>
      </c>
      <c r="H2031" s="99">
        <v>8671.6700000000019</v>
      </c>
      <c r="I2031" s="99">
        <f t="shared" si="495"/>
        <v>20359.000000000025</v>
      </c>
      <c r="J2031" s="169"/>
      <c r="K2031" s="169"/>
      <c r="L2031" s="153">
        <f t="shared" si="498"/>
        <v>0</v>
      </c>
      <c r="M2031" s="153">
        <f t="shared" si="499"/>
        <v>11687.330000000024</v>
      </c>
      <c r="N2031" s="153">
        <f t="shared" si="500"/>
        <v>8671.6700000000019</v>
      </c>
      <c r="O2031" s="153">
        <f t="shared" si="501"/>
        <v>20359.000000000025</v>
      </c>
      <c r="P2031" s="99"/>
      <c r="Q2031" s="99"/>
      <c r="R2031" s="153">
        <f t="shared" si="502"/>
        <v>0</v>
      </c>
      <c r="S2031" s="119">
        <f t="shared" si="503"/>
        <v>11687.330000000024</v>
      </c>
      <c r="T2031" s="119">
        <f t="shared" si="504"/>
        <v>8671.6700000000019</v>
      </c>
      <c r="U2031" s="154">
        <f t="shared" si="505"/>
        <v>20359.000000000025</v>
      </c>
      <c r="V2031" s="71"/>
    </row>
    <row r="2032" spans="1:22" s="88" customFormat="1" ht="15.75" x14ac:dyDescent="0.25">
      <c r="A2032" s="94">
        <v>24</v>
      </c>
      <c r="B2032" s="286"/>
      <c r="C2032" s="286"/>
      <c r="D2032" s="286"/>
      <c r="E2032" s="286"/>
      <c r="F2032" s="148" t="s">
        <v>2129</v>
      </c>
      <c r="G2032" s="99">
        <v>13707.409999999998</v>
      </c>
      <c r="H2032" s="99">
        <v>10427.589999999995</v>
      </c>
      <c r="I2032" s="99">
        <f t="shared" si="495"/>
        <v>24134.999999999993</v>
      </c>
      <c r="J2032" s="169"/>
      <c r="K2032" s="169"/>
      <c r="L2032" s="153">
        <f t="shared" si="498"/>
        <v>0</v>
      </c>
      <c r="M2032" s="153">
        <f t="shared" si="499"/>
        <v>13707.409999999998</v>
      </c>
      <c r="N2032" s="153">
        <f t="shared" si="500"/>
        <v>10427.589999999995</v>
      </c>
      <c r="O2032" s="153">
        <f t="shared" si="501"/>
        <v>24134.999999999993</v>
      </c>
      <c r="P2032" s="99"/>
      <c r="Q2032" s="99"/>
      <c r="R2032" s="153">
        <f t="shared" si="502"/>
        <v>0</v>
      </c>
      <c r="S2032" s="119">
        <f t="shared" si="503"/>
        <v>13707.409999999998</v>
      </c>
      <c r="T2032" s="119">
        <f t="shared" si="504"/>
        <v>10427.589999999995</v>
      </c>
      <c r="U2032" s="154">
        <f t="shared" si="505"/>
        <v>24134.999999999993</v>
      </c>
      <c r="V2032" s="71"/>
    </row>
    <row r="2033" spans="1:22" s="88" customFormat="1" ht="15.75" x14ac:dyDescent="0.25">
      <c r="A2033" s="94">
        <v>25</v>
      </c>
      <c r="B2033" s="286"/>
      <c r="C2033" s="286"/>
      <c r="D2033" s="286"/>
      <c r="E2033" s="286"/>
      <c r="F2033" s="148" t="s">
        <v>2130</v>
      </c>
      <c r="G2033" s="99">
        <v>10005.249999999985</v>
      </c>
      <c r="H2033" s="99">
        <v>10343.750000000004</v>
      </c>
      <c r="I2033" s="99">
        <f t="shared" si="495"/>
        <v>20348.999999999989</v>
      </c>
      <c r="J2033" s="169"/>
      <c r="K2033" s="169"/>
      <c r="L2033" s="153">
        <f t="shared" si="498"/>
        <v>0</v>
      </c>
      <c r="M2033" s="153">
        <f t="shared" si="499"/>
        <v>10005.249999999985</v>
      </c>
      <c r="N2033" s="153">
        <f t="shared" si="500"/>
        <v>10343.750000000004</v>
      </c>
      <c r="O2033" s="153">
        <f t="shared" si="501"/>
        <v>20348.999999999989</v>
      </c>
      <c r="P2033" s="99"/>
      <c r="Q2033" s="99"/>
      <c r="R2033" s="153">
        <f t="shared" si="502"/>
        <v>0</v>
      </c>
      <c r="S2033" s="119">
        <f t="shared" si="503"/>
        <v>10005.249999999985</v>
      </c>
      <c r="T2033" s="119">
        <f t="shared" si="504"/>
        <v>10343.750000000004</v>
      </c>
      <c r="U2033" s="154">
        <f t="shared" si="505"/>
        <v>20348.999999999989</v>
      </c>
      <c r="V2033" s="71"/>
    </row>
    <row r="2034" spans="1:22" s="88" customFormat="1" ht="15.75" x14ac:dyDescent="0.25">
      <c r="A2034" s="94">
        <v>26</v>
      </c>
      <c r="B2034" s="286"/>
      <c r="C2034" s="286"/>
      <c r="D2034" s="286"/>
      <c r="E2034" s="286"/>
      <c r="F2034" s="148" t="s">
        <v>2131</v>
      </c>
      <c r="G2034" s="99">
        <v>44971.310000000012</v>
      </c>
      <c r="H2034" s="99">
        <v>7934.689999999996</v>
      </c>
      <c r="I2034" s="99">
        <f t="shared" si="495"/>
        <v>52906.000000000007</v>
      </c>
      <c r="J2034" s="169"/>
      <c r="K2034" s="169"/>
      <c r="L2034" s="153">
        <f t="shared" si="498"/>
        <v>0</v>
      </c>
      <c r="M2034" s="153">
        <f t="shared" si="499"/>
        <v>44971.310000000012</v>
      </c>
      <c r="N2034" s="153">
        <f t="shared" si="500"/>
        <v>7934.689999999996</v>
      </c>
      <c r="O2034" s="153">
        <f t="shared" si="501"/>
        <v>52906.000000000007</v>
      </c>
      <c r="P2034" s="99"/>
      <c r="Q2034" s="99"/>
      <c r="R2034" s="153">
        <f t="shared" si="502"/>
        <v>0</v>
      </c>
      <c r="S2034" s="119">
        <f t="shared" si="503"/>
        <v>44971.310000000012</v>
      </c>
      <c r="T2034" s="119">
        <f t="shared" si="504"/>
        <v>7934.689999999996</v>
      </c>
      <c r="U2034" s="154">
        <f t="shared" si="505"/>
        <v>52906.000000000007</v>
      </c>
      <c r="V2034" s="71"/>
    </row>
    <row r="2035" spans="1:22" s="88" customFormat="1" ht="15.75" x14ac:dyDescent="0.25">
      <c r="A2035" s="94">
        <v>27</v>
      </c>
      <c r="B2035" s="286"/>
      <c r="C2035" s="286"/>
      <c r="D2035" s="286"/>
      <c r="E2035" s="286"/>
      <c r="F2035" s="148" t="s">
        <v>2132</v>
      </c>
      <c r="G2035" s="99">
        <v>27617.970000000005</v>
      </c>
      <c r="H2035" s="99">
        <v>10165.029999999999</v>
      </c>
      <c r="I2035" s="99">
        <f t="shared" si="495"/>
        <v>37783</v>
      </c>
      <c r="J2035" s="169"/>
      <c r="K2035" s="169"/>
      <c r="L2035" s="153">
        <f t="shared" si="498"/>
        <v>0</v>
      </c>
      <c r="M2035" s="153">
        <f t="shared" si="499"/>
        <v>27617.970000000005</v>
      </c>
      <c r="N2035" s="153">
        <f t="shared" si="500"/>
        <v>10165.029999999999</v>
      </c>
      <c r="O2035" s="153">
        <f t="shared" si="501"/>
        <v>37783</v>
      </c>
      <c r="P2035" s="99"/>
      <c r="Q2035" s="99"/>
      <c r="R2035" s="153">
        <f t="shared" si="502"/>
        <v>0</v>
      </c>
      <c r="S2035" s="119">
        <f t="shared" si="503"/>
        <v>27617.970000000005</v>
      </c>
      <c r="T2035" s="119">
        <f t="shared" si="504"/>
        <v>10165.029999999999</v>
      </c>
      <c r="U2035" s="154">
        <f t="shared" si="505"/>
        <v>37783</v>
      </c>
      <c r="V2035" s="71"/>
    </row>
    <row r="2036" spans="1:22" s="88" customFormat="1" ht="15.75" x14ac:dyDescent="0.25">
      <c r="A2036" s="290" t="s">
        <v>17</v>
      </c>
      <c r="B2036" s="291"/>
      <c r="C2036" s="291"/>
      <c r="D2036" s="291"/>
      <c r="E2036" s="291"/>
      <c r="F2036" s="149">
        <f>A2035</f>
        <v>27</v>
      </c>
      <c r="G2036" s="97">
        <f>SUM(G2009:G2035)</f>
        <v>438053.50000000012</v>
      </c>
      <c r="H2036" s="97">
        <f t="shared" ref="H2036:U2036" si="506">SUM(H2009:H2035)</f>
        <v>179388.50000000003</v>
      </c>
      <c r="I2036" s="97">
        <f t="shared" si="506"/>
        <v>617442</v>
      </c>
      <c r="J2036" s="97">
        <f t="shared" si="506"/>
        <v>0</v>
      </c>
      <c r="K2036" s="97">
        <f t="shared" si="506"/>
        <v>0</v>
      </c>
      <c r="L2036" s="97">
        <f t="shared" si="506"/>
        <v>0</v>
      </c>
      <c r="M2036" s="97">
        <f t="shared" si="506"/>
        <v>438053.50000000012</v>
      </c>
      <c r="N2036" s="97">
        <f t="shared" si="506"/>
        <v>179388.50000000003</v>
      </c>
      <c r="O2036" s="97">
        <f t="shared" si="506"/>
        <v>617442</v>
      </c>
      <c r="P2036" s="97">
        <f t="shared" si="506"/>
        <v>0</v>
      </c>
      <c r="Q2036" s="97">
        <f t="shared" si="506"/>
        <v>0</v>
      </c>
      <c r="R2036" s="97">
        <f t="shared" si="506"/>
        <v>0</v>
      </c>
      <c r="S2036" s="97">
        <f t="shared" si="506"/>
        <v>438053.50000000012</v>
      </c>
      <c r="T2036" s="97">
        <f t="shared" si="506"/>
        <v>179388.50000000003</v>
      </c>
      <c r="U2036" s="97">
        <f t="shared" si="506"/>
        <v>617442</v>
      </c>
      <c r="V2036" s="87"/>
    </row>
    <row r="2037" spans="1:22" s="88" customFormat="1" ht="15.75" x14ac:dyDescent="0.25">
      <c r="A2037" s="71">
        <v>1</v>
      </c>
      <c r="B2037" s="283" t="s">
        <v>1843</v>
      </c>
      <c r="C2037" s="283" t="s">
        <v>1844</v>
      </c>
      <c r="D2037" s="283" t="s">
        <v>1844</v>
      </c>
      <c r="E2037" s="283" t="s">
        <v>2133</v>
      </c>
      <c r="F2037" s="148" t="s">
        <v>2134</v>
      </c>
      <c r="G2037" s="99">
        <v>14136.639999999996</v>
      </c>
      <c r="H2037" s="99">
        <v>10206.359999999997</v>
      </c>
      <c r="I2037" s="99">
        <f t="shared" si="495"/>
        <v>24342.999999999993</v>
      </c>
      <c r="J2037" s="169"/>
      <c r="K2037" s="169"/>
      <c r="L2037" s="153">
        <f t="shared" si="498"/>
        <v>0</v>
      </c>
      <c r="M2037" s="153">
        <f t="shared" si="499"/>
        <v>14136.639999999996</v>
      </c>
      <c r="N2037" s="153">
        <f t="shared" si="500"/>
        <v>10206.359999999997</v>
      </c>
      <c r="O2037" s="153">
        <f t="shared" si="501"/>
        <v>24342.999999999993</v>
      </c>
      <c r="P2037" s="99"/>
      <c r="Q2037" s="99"/>
      <c r="R2037" s="153">
        <f t="shared" si="502"/>
        <v>0</v>
      </c>
      <c r="S2037" s="119">
        <f t="shared" si="503"/>
        <v>14136.639999999996</v>
      </c>
      <c r="T2037" s="119">
        <f t="shared" si="504"/>
        <v>10206.359999999997</v>
      </c>
      <c r="U2037" s="154">
        <f t="shared" si="505"/>
        <v>24342.999999999993</v>
      </c>
      <c r="V2037" s="71"/>
    </row>
    <row r="2038" spans="1:22" s="88" customFormat="1" ht="15.75" x14ac:dyDescent="0.25">
      <c r="A2038" s="71">
        <v>2</v>
      </c>
      <c r="B2038" s="284"/>
      <c r="C2038" s="284"/>
      <c r="D2038" s="284"/>
      <c r="E2038" s="284" t="s">
        <v>2133</v>
      </c>
      <c r="F2038" s="148" t="s">
        <v>2135</v>
      </c>
      <c r="G2038" s="99">
        <v>12489.01</v>
      </c>
      <c r="H2038" s="99">
        <v>10461.99</v>
      </c>
      <c r="I2038" s="99">
        <f t="shared" si="495"/>
        <v>22951</v>
      </c>
      <c r="J2038" s="169"/>
      <c r="K2038" s="169"/>
      <c r="L2038" s="153">
        <f t="shared" si="498"/>
        <v>0</v>
      </c>
      <c r="M2038" s="153">
        <f t="shared" si="499"/>
        <v>12489.01</v>
      </c>
      <c r="N2038" s="153">
        <f t="shared" si="500"/>
        <v>10461.99</v>
      </c>
      <c r="O2038" s="153">
        <f t="shared" si="501"/>
        <v>22951</v>
      </c>
      <c r="P2038" s="99"/>
      <c r="Q2038" s="99"/>
      <c r="R2038" s="153">
        <f t="shared" si="502"/>
        <v>0</v>
      </c>
      <c r="S2038" s="119">
        <f t="shared" si="503"/>
        <v>12489.01</v>
      </c>
      <c r="T2038" s="119">
        <f t="shared" si="504"/>
        <v>10461.99</v>
      </c>
      <c r="U2038" s="154">
        <f t="shared" si="505"/>
        <v>22951</v>
      </c>
      <c r="V2038" s="71"/>
    </row>
    <row r="2039" spans="1:22" s="88" customFormat="1" ht="15.75" x14ac:dyDescent="0.25">
      <c r="A2039" s="71">
        <v>3</v>
      </c>
      <c r="B2039" s="284"/>
      <c r="C2039" s="284"/>
      <c r="D2039" s="284"/>
      <c r="E2039" s="284" t="s">
        <v>2133</v>
      </c>
      <c r="F2039" s="148" t="s">
        <v>2136</v>
      </c>
      <c r="G2039" s="99">
        <v>24404.24000000002</v>
      </c>
      <c r="H2039" s="99">
        <v>21365.760000000002</v>
      </c>
      <c r="I2039" s="99">
        <f t="shared" si="495"/>
        <v>45770.000000000022</v>
      </c>
      <c r="J2039" s="169"/>
      <c r="K2039" s="169"/>
      <c r="L2039" s="153">
        <f t="shared" si="498"/>
        <v>0</v>
      </c>
      <c r="M2039" s="153">
        <f t="shared" si="499"/>
        <v>24404.24000000002</v>
      </c>
      <c r="N2039" s="153">
        <f t="shared" si="500"/>
        <v>21365.760000000002</v>
      </c>
      <c r="O2039" s="153">
        <f t="shared" si="501"/>
        <v>45770.000000000022</v>
      </c>
      <c r="P2039" s="99"/>
      <c r="Q2039" s="99"/>
      <c r="R2039" s="153">
        <f t="shared" si="502"/>
        <v>0</v>
      </c>
      <c r="S2039" s="119">
        <f t="shared" si="503"/>
        <v>24404.24000000002</v>
      </c>
      <c r="T2039" s="119">
        <f t="shared" si="504"/>
        <v>21365.760000000002</v>
      </c>
      <c r="U2039" s="154">
        <f t="shared" si="505"/>
        <v>45770.000000000022</v>
      </c>
      <c r="V2039" s="71"/>
    </row>
    <row r="2040" spans="1:22" s="88" customFormat="1" ht="15.75" x14ac:dyDescent="0.25">
      <c r="A2040" s="71">
        <v>4</v>
      </c>
      <c r="B2040" s="284"/>
      <c r="C2040" s="284"/>
      <c r="D2040" s="284"/>
      <c r="E2040" s="284" t="s">
        <v>2133</v>
      </c>
      <c r="F2040" s="148" t="s">
        <v>2137</v>
      </c>
      <c r="G2040" s="99">
        <v>16483.300000000007</v>
      </c>
      <c r="H2040" s="99">
        <v>10589.700000000003</v>
      </c>
      <c r="I2040" s="99">
        <f t="shared" si="495"/>
        <v>27073.000000000007</v>
      </c>
      <c r="J2040" s="169"/>
      <c r="K2040" s="169"/>
      <c r="L2040" s="153">
        <f t="shared" si="498"/>
        <v>0</v>
      </c>
      <c r="M2040" s="153">
        <f t="shared" si="499"/>
        <v>16483.300000000007</v>
      </c>
      <c r="N2040" s="153">
        <f t="shared" si="500"/>
        <v>10589.700000000003</v>
      </c>
      <c r="O2040" s="153">
        <f t="shared" si="501"/>
        <v>27073.000000000007</v>
      </c>
      <c r="P2040" s="99"/>
      <c r="Q2040" s="99"/>
      <c r="R2040" s="153">
        <f t="shared" si="502"/>
        <v>0</v>
      </c>
      <c r="S2040" s="119">
        <f t="shared" si="503"/>
        <v>16483.300000000007</v>
      </c>
      <c r="T2040" s="119">
        <f t="shared" si="504"/>
        <v>10589.700000000003</v>
      </c>
      <c r="U2040" s="154">
        <f t="shared" si="505"/>
        <v>27073.000000000007</v>
      </c>
      <c r="V2040" s="71"/>
    </row>
    <row r="2041" spans="1:22" s="88" customFormat="1" ht="15.75" x14ac:dyDescent="0.25">
      <c r="A2041" s="71">
        <v>5</v>
      </c>
      <c r="B2041" s="284"/>
      <c r="C2041" s="284"/>
      <c r="D2041" s="284"/>
      <c r="E2041" s="284" t="s">
        <v>2133</v>
      </c>
      <c r="F2041" s="148" t="s">
        <v>2138</v>
      </c>
      <c r="G2041" s="99">
        <v>9437.1099999999988</v>
      </c>
      <c r="H2041" s="99">
        <v>9588.8900000000012</v>
      </c>
      <c r="I2041" s="99">
        <f t="shared" si="495"/>
        <v>19026</v>
      </c>
      <c r="J2041" s="169"/>
      <c r="K2041" s="169"/>
      <c r="L2041" s="153">
        <f t="shared" si="498"/>
        <v>0</v>
      </c>
      <c r="M2041" s="153">
        <f t="shared" si="499"/>
        <v>9437.1099999999988</v>
      </c>
      <c r="N2041" s="153">
        <f t="shared" si="500"/>
        <v>9588.8900000000012</v>
      </c>
      <c r="O2041" s="153">
        <f t="shared" si="501"/>
        <v>19026</v>
      </c>
      <c r="P2041" s="99"/>
      <c r="Q2041" s="99"/>
      <c r="R2041" s="153">
        <f t="shared" si="502"/>
        <v>0</v>
      </c>
      <c r="S2041" s="119">
        <f t="shared" si="503"/>
        <v>9437.1099999999988</v>
      </c>
      <c r="T2041" s="119">
        <f t="shared" si="504"/>
        <v>9588.8900000000012</v>
      </c>
      <c r="U2041" s="154">
        <f t="shared" si="505"/>
        <v>19026</v>
      </c>
      <c r="V2041" s="71"/>
    </row>
    <row r="2042" spans="1:22" s="88" customFormat="1" ht="15.75" x14ac:dyDescent="0.25">
      <c r="A2042" s="71">
        <v>6</v>
      </c>
      <c r="B2042" s="284"/>
      <c r="C2042" s="284"/>
      <c r="D2042" s="284"/>
      <c r="E2042" s="284" t="s">
        <v>2133</v>
      </c>
      <c r="F2042" s="148" t="s">
        <v>2139</v>
      </c>
      <c r="G2042" s="99">
        <v>14676.639999999989</v>
      </c>
      <c r="H2042" s="99">
        <v>11315.360000000011</v>
      </c>
      <c r="I2042" s="99">
        <f t="shared" si="495"/>
        <v>25992</v>
      </c>
      <c r="J2042" s="169"/>
      <c r="K2042" s="169"/>
      <c r="L2042" s="153">
        <f t="shared" si="498"/>
        <v>0</v>
      </c>
      <c r="M2042" s="153">
        <f t="shared" si="499"/>
        <v>14676.639999999989</v>
      </c>
      <c r="N2042" s="153">
        <f t="shared" si="500"/>
        <v>11315.360000000011</v>
      </c>
      <c r="O2042" s="153">
        <f t="shared" si="501"/>
        <v>25992</v>
      </c>
      <c r="P2042" s="99"/>
      <c r="Q2042" s="99"/>
      <c r="R2042" s="153">
        <f t="shared" si="502"/>
        <v>0</v>
      </c>
      <c r="S2042" s="119">
        <f t="shared" si="503"/>
        <v>14676.639999999989</v>
      </c>
      <c r="T2042" s="119">
        <f t="shared" si="504"/>
        <v>11315.360000000011</v>
      </c>
      <c r="U2042" s="154">
        <f t="shared" si="505"/>
        <v>25992</v>
      </c>
      <c r="V2042" s="71"/>
    </row>
    <row r="2043" spans="1:22" s="88" customFormat="1" ht="15.75" x14ac:dyDescent="0.25">
      <c r="A2043" s="71">
        <v>7</v>
      </c>
      <c r="B2043" s="284"/>
      <c r="C2043" s="284"/>
      <c r="D2043" s="284"/>
      <c r="E2043" s="284" t="s">
        <v>2133</v>
      </c>
      <c r="F2043" s="148" t="s">
        <v>399</v>
      </c>
      <c r="G2043" s="99">
        <v>8141.5500000000065</v>
      </c>
      <c r="H2043" s="99">
        <v>10935.450000000008</v>
      </c>
      <c r="I2043" s="99">
        <f t="shared" si="495"/>
        <v>19077.000000000015</v>
      </c>
      <c r="J2043" s="169"/>
      <c r="K2043" s="169"/>
      <c r="L2043" s="153">
        <f t="shared" si="498"/>
        <v>0</v>
      </c>
      <c r="M2043" s="153">
        <f t="shared" si="499"/>
        <v>8141.5500000000065</v>
      </c>
      <c r="N2043" s="153">
        <f t="shared" si="500"/>
        <v>10935.450000000008</v>
      </c>
      <c r="O2043" s="153">
        <f t="shared" si="501"/>
        <v>19077.000000000015</v>
      </c>
      <c r="P2043" s="99"/>
      <c r="Q2043" s="99"/>
      <c r="R2043" s="153">
        <f t="shared" si="502"/>
        <v>0</v>
      </c>
      <c r="S2043" s="119">
        <f t="shared" si="503"/>
        <v>8141.5500000000065</v>
      </c>
      <c r="T2043" s="119">
        <f t="shared" si="504"/>
        <v>10935.450000000008</v>
      </c>
      <c r="U2043" s="154">
        <f t="shared" si="505"/>
        <v>19077.000000000015</v>
      </c>
      <c r="V2043" s="71"/>
    </row>
    <row r="2044" spans="1:22" s="88" customFormat="1" ht="15.75" x14ac:dyDescent="0.25">
      <c r="A2044" s="71">
        <v>8</v>
      </c>
      <c r="B2044" s="284"/>
      <c r="C2044" s="284"/>
      <c r="D2044" s="284"/>
      <c r="E2044" s="284" t="s">
        <v>2133</v>
      </c>
      <c r="F2044" s="148" t="s">
        <v>2140</v>
      </c>
      <c r="G2044" s="99">
        <v>5691.4399999999978</v>
      </c>
      <c r="H2044" s="99">
        <v>3362.5599999999986</v>
      </c>
      <c r="I2044" s="99">
        <f t="shared" si="495"/>
        <v>9053.9999999999964</v>
      </c>
      <c r="J2044" s="169"/>
      <c r="K2044" s="169"/>
      <c r="L2044" s="153">
        <f t="shared" si="498"/>
        <v>0</v>
      </c>
      <c r="M2044" s="153">
        <f t="shared" si="499"/>
        <v>5691.4399999999978</v>
      </c>
      <c r="N2044" s="153">
        <f t="shared" si="500"/>
        <v>3362.5599999999986</v>
      </c>
      <c r="O2044" s="153">
        <f t="shared" si="501"/>
        <v>9053.9999999999964</v>
      </c>
      <c r="P2044" s="99"/>
      <c r="Q2044" s="99"/>
      <c r="R2044" s="153">
        <f t="shared" si="502"/>
        <v>0</v>
      </c>
      <c r="S2044" s="119">
        <f t="shared" si="503"/>
        <v>5691.4399999999978</v>
      </c>
      <c r="T2044" s="119">
        <f t="shared" si="504"/>
        <v>3362.5599999999986</v>
      </c>
      <c r="U2044" s="154">
        <f t="shared" si="505"/>
        <v>9053.9999999999964</v>
      </c>
      <c r="V2044" s="71"/>
    </row>
    <row r="2045" spans="1:22" s="88" customFormat="1" ht="15.75" x14ac:dyDescent="0.25">
      <c r="A2045" s="71">
        <v>9</v>
      </c>
      <c r="B2045" s="284"/>
      <c r="C2045" s="284"/>
      <c r="D2045" s="284"/>
      <c r="E2045" s="284" t="s">
        <v>2133</v>
      </c>
      <c r="F2045" s="148" t="s">
        <v>2141</v>
      </c>
      <c r="G2045" s="99">
        <v>18390.030000000013</v>
      </c>
      <c r="H2045" s="99">
        <v>15211.970000000001</v>
      </c>
      <c r="I2045" s="99">
        <f t="shared" si="495"/>
        <v>33602.000000000015</v>
      </c>
      <c r="J2045" s="169"/>
      <c r="K2045" s="169"/>
      <c r="L2045" s="153">
        <f t="shared" si="498"/>
        <v>0</v>
      </c>
      <c r="M2045" s="153">
        <f t="shared" si="499"/>
        <v>18390.030000000013</v>
      </c>
      <c r="N2045" s="153">
        <f t="shared" si="500"/>
        <v>15211.970000000001</v>
      </c>
      <c r="O2045" s="153">
        <f t="shared" si="501"/>
        <v>33602.000000000015</v>
      </c>
      <c r="P2045" s="99"/>
      <c r="Q2045" s="99"/>
      <c r="R2045" s="153">
        <f t="shared" si="502"/>
        <v>0</v>
      </c>
      <c r="S2045" s="119">
        <f t="shared" si="503"/>
        <v>18390.030000000013</v>
      </c>
      <c r="T2045" s="119">
        <f t="shared" si="504"/>
        <v>15211.970000000001</v>
      </c>
      <c r="U2045" s="154">
        <f t="shared" si="505"/>
        <v>33602.000000000015</v>
      </c>
      <c r="V2045" s="71"/>
    </row>
    <row r="2046" spans="1:22" s="88" customFormat="1" ht="15.75" x14ac:dyDescent="0.25">
      <c r="A2046" s="71">
        <v>10</v>
      </c>
      <c r="B2046" s="284"/>
      <c r="C2046" s="284"/>
      <c r="D2046" s="284"/>
      <c r="E2046" s="284" t="s">
        <v>2133</v>
      </c>
      <c r="F2046" s="148" t="s">
        <v>2142</v>
      </c>
      <c r="G2046" s="99">
        <v>18620.440000000006</v>
      </c>
      <c r="H2046" s="99">
        <v>16923.560000000009</v>
      </c>
      <c r="I2046" s="99">
        <f t="shared" si="495"/>
        <v>35544.000000000015</v>
      </c>
      <c r="J2046" s="169"/>
      <c r="K2046" s="169"/>
      <c r="L2046" s="153">
        <f t="shared" si="498"/>
        <v>0</v>
      </c>
      <c r="M2046" s="153">
        <f t="shared" si="499"/>
        <v>18620.440000000006</v>
      </c>
      <c r="N2046" s="153">
        <f t="shared" si="500"/>
        <v>16923.560000000009</v>
      </c>
      <c r="O2046" s="153">
        <f t="shared" si="501"/>
        <v>35544.000000000015</v>
      </c>
      <c r="P2046" s="99"/>
      <c r="Q2046" s="99"/>
      <c r="R2046" s="153">
        <f t="shared" si="502"/>
        <v>0</v>
      </c>
      <c r="S2046" s="119">
        <f t="shared" si="503"/>
        <v>18620.440000000006</v>
      </c>
      <c r="T2046" s="119">
        <f t="shared" si="504"/>
        <v>16923.560000000009</v>
      </c>
      <c r="U2046" s="154">
        <f t="shared" si="505"/>
        <v>35544.000000000015</v>
      </c>
      <c r="V2046" s="71"/>
    </row>
    <row r="2047" spans="1:22" s="88" customFormat="1" ht="15.75" x14ac:dyDescent="0.25">
      <c r="A2047" s="71">
        <v>11</v>
      </c>
      <c r="B2047" s="284"/>
      <c r="C2047" s="284"/>
      <c r="D2047" s="284"/>
      <c r="E2047" s="284" t="s">
        <v>2133</v>
      </c>
      <c r="F2047" s="148" t="s">
        <v>2143</v>
      </c>
      <c r="G2047" s="99">
        <v>11734.409999999982</v>
      </c>
      <c r="H2047" s="99">
        <v>11043.590000000002</v>
      </c>
      <c r="I2047" s="99">
        <f t="shared" si="495"/>
        <v>22777.999999999985</v>
      </c>
      <c r="J2047" s="169"/>
      <c r="K2047" s="169"/>
      <c r="L2047" s="153">
        <f t="shared" si="498"/>
        <v>0</v>
      </c>
      <c r="M2047" s="153">
        <f t="shared" si="499"/>
        <v>11734.409999999982</v>
      </c>
      <c r="N2047" s="153">
        <f t="shared" si="500"/>
        <v>11043.590000000002</v>
      </c>
      <c r="O2047" s="153">
        <f t="shared" si="501"/>
        <v>22777.999999999985</v>
      </c>
      <c r="P2047" s="99"/>
      <c r="Q2047" s="99"/>
      <c r="R2047" s="153">
        <f t="shared" si="502"/>
        <v>0</v>
      </c>
      <c r="S2047" s="119">
        <f t="shared" si="503"/>
        <v>11734.409999999982</v>
      </c>
      <c r="T2047" s="119">
        <f t="shared" si="504"/>
        <v>11043.590000000002</v>
      </c>
      <c r="U2047" s="154">
        <f t="shared" si="505"/>
        <v>22777.999999999985</v>
      </c>
      <c r="V2047" s="71"/>
    </row>
    <row r="2048" spans="1:22" s="88" customFormat="1" ht="15.75" x14ac:dyDescent="0.25">
      <c r="A2048" s="71">
        <v>12</v>
      </c>
      <c r="B2048" s="284"/>
      <c r="C2048" s="284"/>
      <c r="D2048" s="284"/>
      <c r="E2048" s="284" t="s">
        <v>2133</v>
      </c>
      <c r="F2048" s="148" t="s">
        <v>2144</v>
      </c>
      <c r="G2048" s="99">
        <v>10401.770000000004</v>
      </c>
      <c r="H2048" s="99">
        <v>7829.2299999999959</v>
      </c>
      <c r="I2048" s="99">
        <f t="shared" si="495"/>
        <v>18231</v>
      </c>
      <c r="J2048" s="169"/>
      <c r="K2048" s="169"/>
      <c r="L2048" s="153">
        <f t="shared" si="498"/>
        <v>0</v>
      </c>
      <c r="M2048" s="153">
        <f t="shared" si="499"/>
        <v>10401.770000000004</v>
      </c>
      <c r="N2048" s="153">
        <f t="shared" si="500"/>
        <v>7829.2299999999959</v>
      </c>
      <c r="O2048" s="153">
        <f t="shared" si="501"/>
        <v>18231</v>
      </c>
      <c r="P2048" s="99"/>
      <c r="Q2048" s="99"/>
      <c r="R2048" s="153">
        <f t="shared" si="502"/>
        <v>0</v>
      </c>
      <c r="S2048" s="119">
        <f t="shared" si="503"/>
        <v>10401.770000000004</v>
      </c>
      <c r="T2048" s="119">
        <f t="shared" si="504"/>
        <v>7829.2299999999959</v>
      </c>
      <c r="U2048" s="154">
        <f t="shared" si="505"/>
        <v>18231</v>
      </c>
      <c r="V2048" s="71"/>
    </row>
    <row r="2049" spans="1:22" s="88" customFormat="1" ht="15.75" x14ac:dyDescent="0.25">
      <c r="A2049" s="71">
        <v>13</v>
      </c>
      <c r="B2049" s="284"/>
      <c r="C2049" s="284"/>
      <c r="D2049" s="284"/>
      <c r="E2049" s="284" t="s">
        <v>2133</v>
      </c>
      <c r="F2049" s="148" t="s">
        <v>2145</v>
      </c>
      <c r="G2049" s="99">
        <v>16696.639999999996</v>
      </c>
      <c r="H2049" s="99">
        <v>11033.360000000006</v>
      </c>
      <c r="I2049" s="99">
        <f t="shared" si="495"/>
        <v>27730</v>
      </c>
      <c r="J2049" s="169"/>
      <c r="K2049" s="169"/>
      <c r="L2049" s="153">
        <f t="shared" si="498"/>
        <v>0</v>
      </c>
      <c r="M2049" s="153">
        <f t="shared" si="499"/>
        <v>16696.639999999996</v>
      </c>
      <c r="N2049" s="153">
        <f t="shared" si="500"/>
        <v>11033.360000000006</v>
      </c>
      <c r="O2049" s="153">
        <f t="shared" si="501"/>
        <v>27730</v>
      </c>
      <c r="P2049" s="99"/>
      <c r="Q2049" s="99"/>
      <c r="R2049" s="153">
        <f t="shared" si="502"/>
        <v>0</v>
      </c>
      <c r="S2049" s="119">
        <f t="shared" si="503"/>
        <v>16696.639999999996</v>
      </c>
      <c r="T2049" s="119">
        <f t="shared" si="504"/>
        <v>11033.360000000006</v>
      </c>
      <c r="U2049" s="154">
        <f t="shared" si="505"/>
        <v>27730</v>
      </c>
      <c r="V2049" s="71"/>
    </row>
    <row r="2050" spans="1:22" s="88" customFormat="1" ht="15.75" x14ac:dyDescent="0.25">
      <c r="A2050" s="71">
        <v>14</v>
      </c>
      <c r="B2050" s="284"/>
      <c r="C2050" s="284"/>
      <c r="D2050" s="284"/>
      <c r="E2050" s="284" t="s">
        <v>2133</v>
      </c>
      <c r="F2050" s="148" t="s">
        <v>2146</v>
      </c>
      <c r="G2050" s="99">
        <v>144463.23999999996</v>
      </c>
      <c r="H2050" s="99">
        <v>27817.759999999995</v>
      </c>
      <c r="I2050" s="99">
        <f t="shared" si="495"/>
        <v>172280.99999999994</v>
      </c>
      <c r="J2050" s="169"/>
      <c r="K2050" s="169"/>
      <c r="L2050" s="153">
        <f t="shared" si="498"/>
        <v>0</v>
      </c>
      <c r="M2050" s="153">
        <f t="shared" si="499"/>
        <v>144463.23999999996</v>
      </c>
      <c r="N2050" s="153">
        <f t="shared" si="500"/>
        <v>27817.759999999995</v>
      </c>
      <c r="O2050" s="153">
        <f t="shared" si="501"/>
        <v>172280.99999999994</v>
      </c>
      <c r="P2050" s="99"/>
      <c r="Q2050" s="99"/>
      <c r="R2050" s="153">
        <f t="shared" si="502"/>
        <v>0</v>
      </c>
      <c r="S2050" s="119">
        <f t="shared" si="503"/>
        <v>144463.23999999996</v>
      </c>
      <c r="T2050" s="119">
        <f t="shared" si="504"/>
        <v>27817.759999999995</v>
      </c>
      <c r="U2050" s="154">
        <f t="shared" si="505"/>
        <v>172280.99999999994</v>
      </c>
      <c r="V2050" s="71"/>
    </row>
    <row r="2051" spans="1:22" s="88" customFormat="1" ht="15.75" x14ac:dyDescent="0.25">
      <c r="A2051" s="71">
        <v>15</v>
      </c>
      <c r="B2051" s="284"/>
      <c r="C2051" s="284"/>
      <c r="D2051" s="284"/>
      <c r="E2051" s="284" t="s">
        <v>2133</v>
      </c>
      <c r="F2051" s="148" t="s">
        <v>2147</v>
      </c>
      <c r="G2051" s="99">
        <v>54997.19</v>
      </c>
      <c r="H2051" s="99">
        <v>15153.810000000009</v>
      </c>
      <c r="I2051" s="99">
        <f t="shared" si="495"/>
        <v>70151.000000000015</v>
      </c>
      <c r="J2051" s="169"/>
      <c r="K2051" s="169"/>
      <c r="L2051" s="153">
        <f t="shared" si="498"/>
        <v>0</v>
      </c>
      <c r="M2051" s="153">
        <f t="shared" si="499"/>
        <v>54997.19</v>
      </c>
      <c r="N2051" s="153">
        <f t="shared" si="500"/>
        <v>15153.810000000009</v>
      </c>
      <c r="O2051" s="153">
        <f t="shared" si="501"/>
        <v>70151.000000000015</v>
      </c>
      <c r="P2051" s="99"/>
      <c r="Q2051" s="99"/>
      <c r="R2051" s="153">
        <f t="shared" si="502"/>
        <v>0</v>
      </c>
      <c r="S2051" s="119">
        <f t="shared" si="503"/>
        <v>54997.19</v>
      </c>
      <c r="T2051" s="119">
        <f t="shared" si="504"/>
        <v>15153.810000000009</v>
      </c>
      <c r="U2051" s="154">
        <f t="shared" si="505"/>
        <v>70151.000000000015</v>
      </c>
      <c r="V2051" s="71"/>
    </row>
    <row r="2052" spans="1:22" s="88" customFormat="1" ht="15.75" x14ac:dyDescent="0.25">
      <c r="A2052" s="71">
        <v>16</v>
      </c>
      <c r="B2052" s="284"/>
      <c r="C2052" s="284"/>
      <c r="D2052" s="284"/>
      <c r="E2052" s="284" t="s">
        <v>2133</v>
      </c>
      <c r="F2052" s="148" t="s">
        <v>2148</v>
      </c>
      <c r="G2052" s="99">
        <v>62310.46</v>
      </c>
      <c r="H2052" s="99">
        <v>12813.539999999997</v>
      </c>
      <c r="I2052" s="99">
        <f t="shared" ref="I2052:I2115" si="507">+G2052+H2052</f>
        <v>75124</v>
      </c>
      <c r="J2052" s="169"/>
      <c r="K2052" s="169"/>
      <c r="L2052" s="153">
        <f t="shared" si="498"/>
        <v>0</v>
      </c>
      <c r="M2052" s="153">
        <f t="shared" si="499"/>
        <v>62310.46</v>
      </c>
      <c r="N2052" s="153">
        <f t="shared" si="500"/>
        <v>12813.539999999997</v>
      </c>
      <c r="O2052" s="153">
        <f t="shared" si="501"/>
        <v>75124</v>
      </c>
      <c r="P2052" s="99"/>
      <c r="Q2052" s="99"/>
      <c r="R2052" s="153">
        <f t="shared" si="502"/>
        <v>0</v>
      </c>
      <c r="S2052" s="119">
        <f t="shared" si="503"/>
        <v>62310.46</v>
      </c>
      <c r="T2052" s="119">
        <f t="shared" si="504"/>
        <v>12813.539999999997</v>
      </c>
      <c r="U2052" s="154">
        <f t="shared" si="505"/>
        <v>75124</v>
      </c>
      <c r="V2052" s="71"/>
    </row>
    <row r="2053" spans="1:22" s="88" customFormat="1" ht="15.75" x14ac:dyDescent="0.25">
      <c r="A2053" s="71">
        <v>17</v>
      </c>
      <c r="B2053" s="284"/>
      <c r="C2053" s="284"/>
      <c r="D2053" s="284"/>
      <c r="E2053" s="284" t="s">
        <v>2133</v>
      </c>
      <c r="F2053" s="148" t="s">
        <v>2149</v>
      </c>
      <c r="G2053" s="99">
        <v>54842.790000000066</v>
      </c>
      <c r="H2053" s="99">
        <v>31297.210000000003</v>
      </c>
      <c r="I2053" s="99">
        <f t="shared" si="507"/>
        <v>86140.000000000073</v>
      </c>
      <c r="J2053" s="169"/>
      <c r="K2053" s="169"/>
      <c r="L2053" s="153">
        <f t="shared" si="498"/>
        <v>0</v>
      </c>
      <c r="M2053" s="153">
        <f t="shared" si="499"/>
        <v>54842.790000000066</v>
      </c>
      <c r="N2053" s="153">
        <f t="shared" si="500"/>
        <v>31297.210000000003</v>
      </c>
      <c r="O2053" s="153">
        <f t="shared" si="501"/>
        <v>86140.000000000073</v>
      </c>
      <c r="P2053" s="99"/>
      <c r="Q2053" s="99"/>
      <c r="R2053" s="153">
        <f t="shared" si="502"/>
        <v>0</v>
      </c>
      <c r="S2053" s="119">
        <f t="shared" si="503"/>
        <v>54842.790000000066</v>
      </c>
      <c r="T2053" s="119">
        <f t="shared" si="504"/>
        <v>31297.210000000003</v>
      </c>
      <c r="U2053" s="154">
        <f t="shared" si="505"/>
        <v>86140.000000000073</v>
      </c>
      <c r="V2053" s="71"/>
    </row>
    <row r="2054" spans="1:22" s="88" customFormat="1" ht="15.75" x14ac:dyDescent="0.25">
      <c r="A2054" s="71">
        <v>18</v>
      </c>
      <c r="B2054" s="284"/>
      <c r="C2054" s="284"/>
      <c r="D2054" s="284"/>
      <c r="E2054" s="284" t="s">
        <v>2133</v>
      </c>
      <c r="F2054" s="148" t="s">
        <v>2150</v>
      </c>
      <c r="G2054" s="99">
        <v>124520.16000000003</v>
      </c>
      <c r="H2054" s="99">
        <v>35027.840000000004</v>
      </c>
      <c r="I2054" s="99">
        <f t="shared" si="507"/>
        <v>159548.00000000003</v>
      </c>
      <c r="J2054" s="169"/>
      <c r="K2054" s="169"/>
      <c r="L2054" s="153">
        <f t="shared" si="498"/>
        <v>0</v>
      </c>
      <c r="M2054" s="153">
        <f t="shared" si="499"/>
        <v>124520.16000000003</v>
      </c>
      <c r="N2054" s="153">
        <f t="shared" si="500"/>
        <v>35027.840000000004</v>
      </c>
      <c r="O2054" s="153">
        <f t="shared" si="501"/>
        <v>159548.00000000003</v>
      </c>
      <c r="P2054" s="99"/>
      <c r="Q2054" s="99"/>
      <c r="R2054" s="153">
        <f t="shared" si="502"/>
        <v>0</v>
      </c>
      <c r="S2054" s="119">
        <f t="shared" si="503"/>
        <v>124520.16000000003</v>
      </c>
      <c r="T2054" s="119">
        <f t="shared" si="504"/>
        <v>35027.840000000004</v>
      </c>
      <c r="U2054" s="154">
        <f t="shared" si="505"/>
        <v>159548.00000000003</v>
      </c>
      <c r="V2054" s="71"/>
    </row>
    <row r="2055" spans="1:22" s="88" customFormat="1" ht="15.75" x14ac:dyDescent="0.25">
      <c r="A2055" s="71">
        <v>19</v>
      </c>
      <c r="B2055" s="284"/>
      <c r="C2055" s="284"/>
      <c r="D2055" s="284"/>
      <c r="E2055" s="284" t="s">
        <v>2133</v>
      </c>
      <c r="F2055" s="148" t="s">
        <v>2151</v>
      </c>
      <c r="G2055" s="99">
        <v>85795.230000000083</v>
      </c>
      <c r="H2055" s="99">
        <v>30322.769999999997</v>
      </c>
      <c r="I2055" s="99">
        <f t="shared" si="507"/>
        <v>116118.00000000009</v>
      </c>
      <c r="J2055" s="169"/>
      <c r="K2055" s="169"/>
      <c r="L2055" s="153">
        <f t="shared" si="498"/>
        <v>0</v>
      </c>
      <c r="M2055" s="153">
        <f t="shared" si="499"/>
        <v>85795.230000000083</v>
      </c>
      <c r="N2055" s="153">
        <f t="shared" si="500"/>
        <v>30322.769999999997</v>
      </c>
      <c r="O2055" s="153">
        <f t="shared" si="501"/>
        <v>116118.00000000009</v>
      </c>
      <c r="P2055" s="99"/>
      <c r="Q2055" s="99"/>
      <c r="R2055" s="153">
        <f t="shared" si="502"/>
        <v>0</v>
      </c>
      <c r="S2055" s="119">
        <f t="shared" si="503"/>
        <v>85795.230000000083</v>
      </c>
      <c r="T2055" s="119">
        <f t="shared" si="504"/>
        <v>30322.769999999997</v>
      </c>
      <c r="U2055" s="154">
        <f t="shared" si="505"/>
        <v>116118.00000000009</v>
      </c>
      <c r="V2055" s="71"/>
    </row>
    <row r="2056" spans="1:22" s="88" customFormat="1" ht="15.75" x14ac:dyDescent="0.25">
      <c r="A2056" s="71">
        <v>20</v>
      </c>
      <c r="B2056" s="284"/>
      <c r="C2056" s="284"/>
      <c r="D2056" s="284"/>
      <c r="E2056" s="284" t="s">
        <v>2133</v>
      </c>
      <c r="F2056" s="148" t="s">
        <v>2152</v>
      </c>
      <c r="G2056" s="99">
        <v>117418.44999999997</v>
      </c>
      <c r="H2056" s="99">
        <v>32920.549999999996</v>
      </c>
      <c r="I2056" s="99">
        <f t="shared" si="507"/>
        <v>150338.99999999997</v>
      </c>
      <c r="J2056" s="169"/>
      <c r="K2056" s="169"/>
      <c r="L2056" s="153">
        <f t="shared" si="498"/>
        <v>0</v>
      </c>
      <c r="M2056" s="153">
        <f t="shared" si="499"/>
        <v>117418.44999999997</v>
      </c>
      <c r="N2056" s="153">
        <f t="shared" si="500"/>
        <v>32920.549999999996</v>
      </c>
      <c r="O2056" s="153">
        <f t="shared" si="501"/>
        <v>150338.99999999997</v>
      </c>
      <c r="P2056" s="99"/>
      <c r="Q2056" s="99"/>
      <c r="R2056" s="153">
        <f t="shared" si="502"/>
        <v>0</v>
      </c>
      <c r="S2056" s="119">
        <f t="shared" si="503"/>
        <v>117418.44999999997</v>
      </c>
      <c r="T2056" s="119">
        <f t="shared" si="504"/>
        <v>32920.549999999996</v>
      </c>
      <c r="U2056" s="154">
        <f t="shared" si="505"/>
        <v>150338.99999999997</v>
      </c>
      <c r="V2056" s="71"/>
    </row>
    <row r="2057" spans="1:22" s="88" customFormat="1" ht="15.75" x14ac:dyDescent="0.25">
      <c r="A2057" s="71">
        <v>21</v>
      </c>
      <c r="B2057" s="284"/>
      <c r="C2057" s="284"/>
      <c r="D2057" s="284"/>
      <c r="E2057" s="284" t="s">
        <v>2133</v>
      </c>
      <c r="F2057" s="148" t="s">
        <v>2153</v>
      </c>
      <c r="G2057" s="99">
        <v>57059.68</v>
      </c>
      <c r="H2057" s="99">
        <v>19834.319999999996</v>
      </c>
      <c r="I2057" s="99">
        <f t="shared" si="507"/>
        <v>76894</v>
      </c>
      <c r="J2057" s="169"/>
      <c r="K2057" s="169"/>
      <c r="L2057" s="153">
        <f t="shared" si="498"/>
        <v>0</v>
      </c>
      <c r="M2057" s="153">
        <f t="shared" si="499"/>
        <v>57059.68</v>
      </c>
      <c r="N2057" s="153">
        <f t="shared" si="500"/>
        <v>19834.319999999996</v>
      </c>
      <c r="O2057" s="153">
        <f t="shared" si="501"/>
        <v>76894</v>
      </c>
      <c r="P2057" s="99"/>
      <c r="Q2057" s="99"/>
      <c r="R2057" s="153">
        <f t="shared" si="502"/>
        <v>0</v>
      </c>
      <c r="S2057" s="119">
        <f t="shared" si="503"/>
        <v>57059.68</v>
      </c>
      <c r="T2057" s="119">
        <f t="shared" si="504"/>
        <v>19834.319999999996</v>
      </c>
      <c r="U2057" s="154">
        <f t="shared" si="505"/>
        <v>76894</v>
      </c>
      <c r="V2057" s="71"/>
    </row>
    <row r="2058" spans="1:22" s="88" customFormat="1" ht="15.75" x14ac:dyDescent="0.25">
      <c r="A2058" s="71">
        <v>22</v>
      </c>
      <c r="B2058" s="284"/>
      <c r="C2058" s="284"/>
      <c r="D2058" s="284"/>
      <c r="E2058" s="284" t="s">
        <v>2133</v>
      </c>
      <c r="F2058" s="148" t="s">
        <v>2154</v>
      </c>
      <c r="G2058" s="99">
        <v>57888.389999999985</v>
      </c>
      <c r="H2058" s="99">
        <v>10891.61</v>
      </c>
      <c r="I2058" s="99">
        <f t="shared" si="507"/>
        <v>68779.999999999985</v>
      </c>
      <c r="J2058" s="169"/>
      <c r="K2058" s="169"/>
      <c r="L2058" s="153">
        <f t="shared" si="498"/>
        <v>0</v>
      </c>
      <c r="M2058" s="153">
        <f t="shared" si="499"/>
        <v>57888.389999999985</v>
      </c>
      <c r="N2058" s="153">
        <f t="shared" si="500"/>
        <v>10891.61</v>
      </c>
      <c r="O2058" s="153">
        <f t="shared" si="501"/>
        <v>68779.999999999985</v>
      </c>
      <c r="P2058" s="99"/>
      <c r="Q2058" s="99"/>
      <c r="R2058" s="153">
        <f t="shared" si="502"/>
        <v>0</v>
      </c>
      <c r="S2058" s="119">
        <f t="shared" si="503"/>
        <v>57888.389999999985</v>
      </c>
      <c r="T2058" s="119">
        <f t="shared" si="504"/>
        <v>10891.61</v>
      </c>
      <c r="U2058" s="154">
        <f t="shared" si="505"/>
        <v>68779.999999999985</v>
      </c>
      <c r="V2058" s="71"/>
    </row>
    <row r="2059" spans="1:22" s="88" customFormat="1" ht="15.75" x14ac:dyDescent="0.25">
      <c r="A2059" s="71">
        <v>23</v>
      </c>
      <c r="B2059" s="284"/>
      <c r="C2059" s="284"/>
      <c r="D2059" s="284"/>
      <c r="E2059" s="284" t="s">
        <v>2133</v>
      </c>
      <c r="F2059" s="148" t="s">
        <v>401</v>
      </c>
      <c r="G2059" s="99">
        <v>17528.809999999987</v>
      </c>
      <c r="H2059" s="99">
        <v>18707.190000000013</v>
      </c>
      <c r="I2059" s="99">
        <f t="shared" si="507"/>
        <v>36236</v>
      </c>
      <c r="J2059" s="169"/>
      <c r="K2059" s="169"/>
      <c r="L2059" s="153">
        <f t="shared" si="498"/>
        <v>0</v>
      </c>
      <c r="M2059" s="153">
        <f t="shared" si="499"/>
        <v>17528.809999999987</v>
      </c>
      <c r="N2059" s="153">
        <f t="shared" si="500"/>
        <v>18707.190000000013</v>
      </c>
      <c r="O2059" s="153">
        <f t="shared" si="501"/>
        <v>36236</v>
      </c>
      <c r="P2059" s="99"/>
      <c r="Q2059" s="99"/>
      <c r="R2059" s="153">
        <f t="shared" si="502"/>
        <v>0</v>
      </c>
      <c r="S2059" s="119">
        <f t="shared" si="503"/>
        <v>17528.809999999987</v>
      </c>
      <c r="T2059" s="119">
        <f t="shared" si="504"/>
        <v>18707.190000000013</v>
      </c>
      <c r="U2059" s="154">
        <f t="shared" si="505"/>
        <v>36236</v>
      </c>
      <c r="V2059" s="71"/>
    </row>
    <row r="2060" spans="1:22" s="88" customFormat="1" ht="15.75" x14ac:dyDescent="0.25">
      <c r="A2060" s="71">
        <v>24</v>
      </c>
      <c r="B2060" s="285"/>
      <c r="C2060" s="285"/>
      <c r="D2060" s="285"/>
      <c r="E2060" s="285" t="s">
        <v>2133</v>
      </c>
      <c r="F2060" s="148" t="s">
        <v>2155</v>
      </c>
      <c r="G2060" s="99">
        <v>25831.760000000017</v>
      </c>
      <c r="H2060" s="99">
        <v>20691.239999999994</v>
      </c>
      <c r="I2060" s="99">
        <f t="shared" si="507"/>
        <v>46523.000000000015</v>
      </c>
      <c r="J2060" s="169"/>
      <c r="K2060" s="169"/>
      <c r="L2060" s="153">
        <f t="shared" si="498"/>
        <v>0</v>
      </c>
      <c r="M2060" s="153">
        <f t="shared" si="499"/>
        <v>25831.760000000017</v>
      </c>
      <c r="N2060" s="153">
        <f t="shared" si="500"/>
        <v>20691.239999999994</v>
      </c>
      <c r="O2060" s="153">
        <f t="shared" si="501"/>
        <v>46523.000000000015</v>
      </c>
      <c r="P2060" s="99"/>
      <c r="Q2060" s="99"/>
      <c r="R2060" s="153">
        <f t="shared" si="502"/>
        <v>0</v>
      </c>
      <c r="S2060" s="119">
        <f t="shared" si="503"/>
        <v>25831.760000000017</v>
      </c>
      <c r="T2060" s="119">
        <f t="shared" si="504"/>
        <v>20691.239999999994</v>
      </c>
      <c r="U2060" s="154">
        <f t="shared" si="505"/>
        <v>46523.000000000015</v>
      </c>
      <c r="V2060" s="71"/>
    </row>
    <row r="2061" spans="1:22" s="88" customFormat="1" ht="15.75" x14ac:dyDescent="0.25">
      <c r="A2061" s="290" t="s">
        <v>17</v>
      </c>
      <c r="B2061" s="291"/>
      <c r="C2061" s="291"/>
      <c r="D2061" s="291"/>
      <c r="E2061" s="291"/>
      <c r="F2061" s="149">
        <f>A2060</f>
        <v>24</v>
      </c>
      <c r="G2061" s="97">
        <f>SUM(G2037:G2060)</f>
        <v>983959.38000000012</v>
      </c>
      <c r="H2061" s="97">
        <f t="shared" ref="H2061:U2061" si="508">SUM(H2037:H2060)</f>
        <v>405345.62000000005</v>
      </c>
      <c r="I2061" s="97">
        <f t="shared" si="508"/>
        <v>1389305.0000000002</v>
      </c>
      <c r="J2061" s="97">
        <f t="shared" si="508"/>
        <v>0</v>
      </c>
      <c r="K2061" s="97">
        <f t="shared" si="508"/>
        <v>0</v>
      </c>
      <c r="L2061" s="97">
        <f t="shared" si="508"/>
        <v>0</v>
      </c>
      <c r="M2061" s="97">
        <f t="shared" si="508"/>
        <v>983959.38000000012</v>
      </c>
      <c r="N2061" s="97">
        <f t="shared" si="508"/>
        <v>405345.62000000005</v>
      </c>
      <c r="O2061" s="97">
        <f t="shared" si="508"/>
        <v>1389305.0000000002</v>
      </c>
      <c r="P2061" s="97">
        <f t="shared" si="508"/>
        <v>0</v>
      </c>
      <c r="Q2061" s="97">
        <f t="shared" si="508"/>
        <v>0</v>
      </c>
      <c r="R2061" s="97">
        <f t="shared" si="508"/>
        <v>0</v>
      </c>
      <c r="S2061" s="97">
        <f t="shared" si="508"/>
        <v>983959.38000000012</v>
      </c>
      <c r="T2061" s="97">
        <f t="shared" si="508"/>
        <v>405345.62000000005</v>
      </c>
      <c r="U2061" s="97">
        <f t="shared" si="508"/>
        <v>1389305.0000000002</v>
      </c>
      <c r="V2061" s="87"/>
    </row>
    <row r="2062" spans="1:22" s="88" customFormat="1" ht="15.75" x14ac:dyDescent="0.25">
      <c r="A2062" s="71">
        <v>1</v>
      </c>
      <c r="B2062" s="286" t="s">
        <v>1843</v>
      </c>
      <c r="C2062" s="286" t="s">
        <v>1844</v>
      </c>
      <c r="D2062" s="286" t="s">
        <v>1844</v>
      </c>
      <c r="E2062" s="286" t="s">
        <v>2156</v>
      </c>
      <c r="F2062" s="148" t="s">
        <v>2157</v>
      </c>
      <c r="G2062" s="99">
        <v>31486.699999999997</v>
      </c>
      <c r="H2062" s="99">
        <v>-5601.7000000000007</v>
      </c>
      <c r="I2062" s="99">
        <f t="shared" si="507"/>
        <v>25884.999999999996</v>
      </c>
      <c r="J2062" s="169"/>
      <c r="K2062" s="169"/>
      <c r="L2062" s="153">
        <f t="shared" si="498"/>
        <v>0</v>
      </c>
      <c r="M2062" s="153">
        <f t="shared" si="499"/>
        <v>31486.699999999997</v>
      </c>
      <c r="N2062" s="153">
        <f t="shared" si="500"/>
        <v>-5601.7000000000007</v>
      </c>
      <c r="O2062" s="153">
        <f t="shared" si="501"/>
        <v>25884.999999999996</v>
      </c>
      <c r="P2062" s="99"/>
      <c r="Q2062" s="99"/>
      <c r="R2062" s="153">
        <f t="shared" si="502"/>
        <v>0</v>
      </c>
      <c r="S2062" s="119">
        <f t="shared" si="503"/>
        <v>31486.699999999997</v>
      </c>
      <c r="T2062" s="119">
        <f t="shared" si="504"/>
        <v>-5601.7000000000007</v>
      </c>
      <c r="U2062" s="154">
        <f t="shared" si="505"/>
        <v>25884.999999999996</v>
      </c>
      <c r="V2062" s="71"/>
    </row>
    <row r="2063" spans="1:22" s="88" customFormat="1" ht="15.75" x14ac:dyDescent="0.25">
      <c r="A2063" s="71">
        <v>2</v>
      </c>
      <c r="B2063" s="286"/>
      <c r="C2063" s="286"/>
      <c r="D2063" s="286"/>
      <c r="E2063" s="286"/>
      <c r="F2063" s="148" t="s">
        <v>2158</v>
      </c>
      <c r="G2063" s="99">
        <v>-1693.690000000006</v>
      </c>
      <c r="H2063" s="99">
        <v>623.68999999999869</v>
      </c>
      <c r="I2063" s="99">
        <f t="shared" si="507"/>
        <v>-1070.0000000000073</v>
      </c>
      <c r="J2063" s="169"/>
      <c r="K2063" s="169"/>
      <c r="L2063" s="153">
        <f t="shared" si="498"/>
        <v>0</v>
      </c>
      <c r="M2063" s="153">
        <f t="shared" si="499"/>
        <v>-1693.690000000006</v>
      </c>
      <c r="N2063" s="153">
        <f t="shared" si="500"/>
        <v>623.68999999999869</v>
      </c>
      <c r="O2063" s="153">
        <f t="shared" si="501"/>
        <v>-1070.0000000000073</v>
      </c>
      <c r="P2063" s="99"/>
      <c r="Q2063" s="99"/>
      <c r="R2063" s="153">
        <f t="shared" si="502"/>
        <v>0</v>
      </c>
      <c r="S2063" s="119">
        <f t="shared" si="503"/>
        <v>-1693.690000000006</v>
      </c>
      <c r="T2063" s="119">
        <f t="shared" si="504"/>
        <v>623.68999999999869</v>
      </c>
      <c r="U2063" s="154">
        <f t="shared" si="505"/>
        <v>-1070.0000000000073</v>
      </c>
      <c r="V2063" s="71"/>
    </row>
    <row r="2064" spans="1:22" s="88" customFormat="1" ht="15.75" x14ac:dyDescent="0.25">
      <c r="A2064" s="71">
        <v>3</v>
      </c>
      <c r="B2064" s="286"/>
      <c r="C2064" s="286"/>
      <c r="D2064" s="286"/>
      <c r="E2064" s="286"/>
      <c r="F2064" s="148" t="s">
        <v>2159</v>
      </c>
      <c r="G2064" s="99">
        <v>14786.26999999999</v>
      </c>
      <c r="H2064" s="99">
        <v>3775.7300000000005</v>
      </c>
      <c r="I2064" s="99">
        <f t="shared" si="507"/>
        <v>18561.999999999989</v>
      </c>
      <c r="J2064" s="169"/>
      <c r="K2064" s="169"/>
      <c r="L2064" s="153">
        <f t="shared" si="498"/>
        <v>0</v>
      </c>
      <c r="M2064" s="153">
        <f t="shared" si="499"/>
        <v>14786.26999999999</v>
      </c>
      <c r="N2064" s="153">
        <f t="shared" si="500"/>
        <v>3775.7300000000005</v>
      </c>
      <c r="O2064" s="153">
        <f t="shared" si="501"/>
        <v>18561.999999999989</v>
      </c>
      <c r="P2064" s="99"/>
      <c r="Q2064" s="99"/>
      <c r="R2064" s="153">
        <f t="shared" si="502"/>
        <v>0</v>
      </c>
      <c r="S2064" s="119">
        <f t="shared" si="503"/>
        <v>14786.26999999999</v>
      </c>
      <c r="T2064" s="119">
        <f t="shared" si="504"/>
        <v>3775.7300000000005</v>
      </c>
      <c r="U2064" s="154">
        <f t="shared" si="505"/>
        <v>18561.999999999989</v>
      </c>
      <c r="V2064" s="71"/>
    </row>
    <row r="2065" spans="1:22" s="88" customFormat="1" ht="15.75" x14ac:dyDescent="0.25">
      <c r="A2065" s="71">
        <v>4</v>
      </c>
      <c r="B2065" s="286"/>
      <c r="C2065" s="286"/>
      <c r="D2065" s="286"/>
      <c r="E2065" s="286"/>
      <c r="F2065" s="148" t="s">
        <v>2160</v>
      </c>
      <c r="G2065" s="99">
        <v>26017.22</v>
      </c>
      <c r="H2065" s="99">
        <v>4642.7799999999988</v>
      </c>
      <c r="I2065" s="99">
        <f t="shared" si="507"/>
        <v>30660</v>
      </c>
      <c r="J2065" s="169"/>
      <c r="K2065" s="169"/>
      <c r="L2065" s="153">
        <f t="shared" si="498"/>
        <v>0</v>
      </c>
      <c r="M2065" s="153">
        <f t="shared" si="499"/>
        <v>26017.22</v>
      </c>
      <c r="N2065" s="153">
        <f t="shared" si="500"/>
        <v>4642.7799999999988</v>
      </c>
      <c r="O2065" s="153">
        <f t="shared" si="501"/>
        <v>30660</v>
      </c>
      <c r="P2065" s="99"/>
      <c r="Q2065" s="99"/>
      <c r="R2065" s="153">
        <f t="shared" si="502"/>
        <v>0</v>
      </c>
      <c r="S2065" s="119">
        <f t="shared" si="503"/>
        <v>26017.22</v>
      </c>
      <c r="T2065" s="119">
        <f t="shared" si="504"/>
        <v>4642.7799999999988</v>
      </c>
      <c r="U2065" s="154">
        <f t="shared" si="505"/>
        <v>30660</v>
      </c>
      <c r="V2065" s="71"/>
    </row>
    <row r="2066" spans="1:22" s="88" customFormat="1" ht="15.75" x14ac:dyDescent="0.25">
      <c r="A2066" s="71">
        <v>5</v>
      </c>
      <c r="B2066" s="286"/>
      <c r="C2066" s="286"/>
      <c r="D2066" s="286"/>
      <c r="E2066" s="286"/>
      <c r="F2066" s="148" t="s">
        <v>2161</v>
      </c>
      <c r="G2066" s="99">
        <v>32754.84</v>
      </c>
      <c r="H2066" s="99">
        <v>-1805.8400000000011</v>
      </c>
      <c r="I2066" s="99">
        <f t="shared" si="507"/>
        <v>30949</v>
      </c>
      <c r="J2066" s="169"/>
      <c r="K2066" s="169"/>
      <c r="L2066" s="153">
        <f t="shared" si="498"/>
        <v>0</v>
      </c>
      <c r="M2066" s="153">
        <f t="shared" si="499"/>
        <v>32754.84</v>
      </c>
      <c r="N2066" s="153">
        <f t="shared" si="500"/>
        <v>-1805.8400000000011</v>
      </c>
      <c r="O2066" s="153">
        <f t="shared" si="501"/>
        <v>30949</v>
      </c>
      <c r="P2066" s="99"/>
      <c r="Q2066" s="99"/>
      <c r="R2066" s="153">
        <f t="shared" si="502"/>
        <v>0</v>
      </c>
      <c r="S2066" s="119">
        <f t="shared" si="503"/>
        <v>32754.84</v>
      </c>
      <c r="T2066" s="119">
        <f t="shared" si="504"/>
        <v>-1805.8400000000011</v>
      </c>
      <c r="U2066" s="154">
        <f t="shared" si="505"/>
        <v>30949</v>
      </c>
      <c r="V2066" s="71"/>
    </row>
    <row r="2067" spans="1:22" s="88" customFormat="1" ht="15.75" x14ac:dyDescent="0.25">
      <c r="A2067" s="71">
        <v>6</v>
      </c>
      <c r="B2067" s="286"/>
      <c r="C2067" s="286"/>
      <c r="D2067" s="286"/>
      <c r="E2067" s="286"/>
      <c r="F2067" s="148" t="s">
        <v>2162</v>
      </c>
      <c r="G2067" s="99">
        <v>26109.46</v>
      </c>
      <c r="H2067" s="99">
        <v>2613.54</v>
      </c>
      <c r="I2067" s="99">
        <f t="shared" si="507"/>
        <v>28723</v>
      </c>
      <c r="J2067" s="169"/>
      <c r="K2067" s="169"/>
      <c r="L2067" s="153">
        <f t="shared" si="498"/>
        <v>0</v>
      </c>
      <c r="M2067" s="153">
        <f t="shared" si="499"/>
        <v>26109.46</v>
      </c>
      <c r="N2067" s="153">
        <f t="shared" si="500"/>
        <v>2613.54</v>
      </c>
      <c r="O2067" s="153">
        <f t="shared" si="501"/>
        <v>28723</v>
      </c>
      <c r="P2067" s="99"/>
      <c r="Q2067" s="99"/>
      <c r="R2067" s="153">
        <f t="shared" si="502"/>
        <v>0</v>
      </c>
      <c r="S2067" s="119">
        <f t="shared" si="503"/>
        <v>26109.46</v>
      </c>
      <c r="T2067" s="119">
        <f t="shared" si="504"/>
        <v>2613.54</v>
      </c>
      <c r="U2067" s="154">
        <f t="shared" si="505"/>
        <v>28723</v>
      </c>
      <c r="V2067" s="71"/>
    </row>
    <row r="2068" spans="1:22" s="88" customFormat="1" ht="15.75" x14ac:dyDescent="0.25">
      <c r="A2068" s="71">
        <v>7</v>
      </c>
      <c r="B2068" s="286"/>
      <c r="C2068" s="286"/>
      <c r="D2068" s="286"/>
      <c r="E2068" s="286"/>
      <c r="F2068" s="148" t="s">
        <v>2163</v>
      </c>
      <c r="G2068" s="99">
        <v>14896.950000000003</v>
      </c>
      <c r="H2068" s="99">
        <v>3714.0500000000011</v>
      </c>
      <c r="I2068" s="99">
        <f t="shared" si="507"/>
        <v>18611.000000000004</v>
      </c>
      <c r="J2068" s="169"/>
      <c r="K2068" s="169"/>
      <c r="L2068" s="153">
        <f t="shared" si="498"/>
        <v>0</v>
      </c>
      <c r="M2068" s="153">
        <f t="shared" si="499"/>
        <v>14896.950000000003</v>
      </c>
      <c r="N2068" s="153">
        <f t="shared" si="500"/>
        <v>3714.0500000000011</v>
      </c>
      <c r="O2068" s="153">
        <f t="shared" si="501"/>
        <v>18611.000000000004</v>
      </c>
      <c r="P2068" s="99"/>
      <c r="Q2068" s="99"/>
      <c r="R2068" s="153">
        <f t="shared" si="502"/>
        <v>0</v>
      </c>
      <c r="S2068" s="119">
        <f t="shared" si="503"/>
        <v>14896.950000000003</v>
      </c>
      <c r="T2068" s="119">
        <f t="shared" si="504"/>
        <v>3714.0500000000011</v>
      </c>
      <c r="U2068" s="154">
        <f t="shared" si="505"/>
        <v>18611.000000000004</v>
      </c>
      <c r="V2068" s="71"/>
    </row>
    <row r="2069" spans="1:22" s="88" customFormat="1" ht="15.75" x14ac:dyDescent="0.25">
      <c r="A2069" s="71">
        <v>8</v>
      </c>
      <c r="B2069" s="286"/>
      <c r="C2069" s="286"/>
      <c r="D2069" s="286"/>
      <c r="E2069" s="286"/>
      <c r="F2069" s="148" t="s">
        <v>2164</v>
      </c>
      <c r="G2069" s="99">
        <v>14189.479999999994</v>
      </c>
      <c r="H2069" s="99">
        <v>-1487.4799999999996</v>
      </c>
      <c r="I2069" s="99">
        <f t="shared" si="507"/>
        <v>12701.999999999995</v>
      </c>
      <c r="J2069" s="169"/>
      <c r="K2069" s="169"/>
      <c r="L2069" s="153">
        <f t="shared" si="498"/>
        <v>0</v>
      </c>
      <c r="M2069" s="153">
        <f t="shared" si="499"/>
        <v>14189.479999999994</v>
      </c>
      <c r="N2069" s="153">
        <f t="shared" si="500"/>
        <v>-1487.4799999999996</v>
      </c>
      <c r="O2069" s="153">
        <f t="shared" si="501"/>
        <v>12701.999999999995</v>
      </c>
      <c r="P2069" s="99"/>
      <c r="Q2069" s="99"/>
      <c r="R2069" s="153">
        <f t="shared" si="502"/>
        <v>0</v>
      </c>
      <c r="S2069" s="119">
        <f t="shared" si="503"/>
        <v>14189.479999999994</v>
      </c>
      <c r="T2069" s="119">
        <f t="shared" si="504"/>
        <v>-1487.4799999999996</v>
      </c>
      <c r="U2069" s="154">
        <f t="shared" si="505"/>
        <v>12701.999999999995</v>
      </c>
      <c r="V2069" s="71"/>
    </row>
    <row r="2070" spans="1:22" s="88" customFormat="1" ht="15.75" x14ac:dyDescent="0.25">
      <c r="A2070" s="71">
        <v>9</v>
      </c>
      <c r="B2070" s="286"/>
      <c r="C2070" s="286"/>
      <c r="D2070" s="286"/>
      <c r="E2070" s="286"/>
      <c r="F2070" s="148" t="s">
        <v>2165</v>
      </c>
      <c r="G2070" s="99">
        <v>30216.21</v>
      </c>
      <c r="H2070" s="99">
        <v>4943.79</v>
      </c>
      <c r="I2070" s="99">
        <f t="shared" si="507"/>
        <v>35160</v>
      </c>
      <c r="J2070" s="169"/>
      <c r="K2070" s="169"/>
      <c r="L2070" s="153">
        <f t="shared" si="498"/>
        <v>0</v>
      </c>
      <c r="M2070" s="153">
        <f t="shared" si="499"/>
        <v>30216.21</v>
      </c>
      <c r="N2070" s="153">
        <f t="shared" si="500"/>
        <v>4943.79</v>
      </c>
      <c r="O2070" s="153">
        <f t="shared" si="501"/>
        <v>35160</v>
      </c>
      <c r="P2070" s="99"/>
      <c r="Q2070" s="99"/>
      <c r="R2070" s="153">
        <f t="shared" si="502"/>
        <v>0</v>
      </c>
      <c r="S2070" s="119">
        <f t="shared" si="503"/>
        <v>30216.21</v>
      </c>
      <c r="T2070" s="119">
        <f t="shared" si="504"/>
        <v>4943.79</v>
      </c>
      <c r="U2070" s="154">
        <f t="shared" si="505"/>
        <v>35160</v>
      </c>
      <c r="V2070" s="71"/>
    </row>
    <row r="2071" spans="1:22" s="88" customFormat="1" ht="15.75" x14ac:dyDescent="0.25">
      <c r="A2071" s="71">
        <v>10</v>
      </c>
      <c r="B2071" s="286"/>
      <c r="C2071" s="286"/>
      <c r="D2071" s="286"/>
      <c r="E2071" s="286"/>
      <c r="F2071" s="148" t="s">
        <v>2166</v>
      </c>
      <c r="G2071" s="99">
        <v>26520.519999999997</v>
      </c>
      <c r="H2071" s="99">
        <v>3641.4800000000005</v>
      </c>
      <c r="I2071" s="99">
        <f t="shared" si="507"/>
        <v>30161.999999999996</v>
      </c>
      <c r="J2071" s="169"/>
      <c r="K2071" s="169"/>
      <c r="L2071" s="153">
        <f t="shared" si="498"/>
        <v>0</v>
      </c>
      <c r="M2071" s="153">
        <f t="shared" si="499"/>
        <v>26520.519999999997</v>
      </c>
      <c r="N2071" s="153">
        <f t="shared" si="500"/>
        <v>3641.4800000000005</v>
      </c>
      <c r="O2071" s="153">
        <f t="shared" si="501"/>
        <v>30161.999999999996</v>
      </c>
      <c r="P2071" s="99"/>
      <c r="Q2071" s="99"/>
      <c r="R2071" s="153">
        <f t="shared" si="502"/>
        <v>0</v>
      </c>
      <c r="S2071" s="119">
        <f t="shared" si="503"/>
        <v>26520.519999999997</v>
      </c>
      <c r="T2071" s="119">
        <f t="shared" si="504"/>
        <v>3641.4800000000005</v>
      </c>
      <c r="U2071" s="154">
        <f t="shared" si="505"/>
        <v>30161.999999999996</v>
      </c>
      <c r="V2071" s="71"/>
    </row>
    <row r="2072" spans="1:22" s="88" customFormat="1" ht="15.75" x14ac:dyDescent="0.25">
      <c r="A2072" s="71">
        <v>11</v>
      </c>
      <c r="B2072" s="286"/>
      <c r="C2072" s="286"/>
      <c r="D2072" s="286"/>
      <c r="E2072" s="286"/>
      <c r="F2072" s="148" t="s">
        <v>2167</v>
      </c>
      <c r="G2072" s="99">
        <v>19992.639999999996</v>
      </c>
      <c r="H2072" s="99">
        <v>4664.3599999999988</v>
      </c>
      <c r="I2072" s="99">
        <f t="shared" si="507"/>
        <v>24656.999999999993</v>
      </c>
      <c r="J2072" s="169"/>
      <c r="K2072" s="169"/>
      <c r="L2072" s="153">
        <f t="shared" si="498"/>
        <v>0</v>
      </c>
      <c r="M2072" s="153">
        <f t="shared" si="499"/>
        <v>19992.639999999996</v>
      </c>
      <c r="N2072" s="153">
        <f t="shared" si="500"/>
        <v>4664.3599999999988</v>
      </c>
      <c r="O2072" s="153">
        <f t="shared" si="501"/>
        <v>24656.999999999993</v>
      </c>
      <c r="P2072" s="99"/>
      <c r="Q2072" s="99"/>
      <c r="R2072" s="153">
        <f t="shared" si="502"/>
        <v>0</v>
      </c>
      <c r="S2072" s="119">
        <f t="shared" si="503"/>
        <v>19992.639999999996</v>
      </c>
      <c r="T2072" s="119">
        <f t="shared" si="504"/>
        <v>4664.3599999999988</v>
      </c>
      <c r="U2072" s="154">
        <f t="shared" si="505"/>
        <v>24656.999999999993</v>
      </c>
      <c r="V2072" s="71"/>
    </row>
    <row r="2073" spans="1:22" s="88" customFormat="1" ht="15.75" x14ac:dyDescent="0.25">
      <c r="A2073" s="71">
        <v>12</v>
      </c>
      <c r="B2073" s="286"/>
      <c r="C2073" s="286"/>
      <c r="D2073" s="286"/>
      <c r="E2073" s="286"/>
      <c r="F2073" s="148" t="s">
        <v>2168</v>
      </c>
      <c r="G2073" s="99">
        <v>19337.100000000006</v>
      </c>
      <c r="H2073" s="99">
        <v>4754.8999999999987</v>
      </c>
      <c r="I2073" s="99">
        <f t="shared" si="507"/>
        <v>24092.000000000004</v>
      </c>
      <c r="J2073" s="169"/>
      <c r="K2073" s="169"/>
      <c r="L2073" s="153">
        <f t="shared" si="498"/>
        <v>0</v>
      </c>
      <c r="M2073" s="153">
        <f t="shared" si="499"/>
        <v>19337.100000000006</v>
      </c>
      <c r="N2073" s="153">
        <f t="shared" si="500"/>
        <v>4754.8999999999987</v>
      </c>
      <c r="O2073" s="153">
        <f t="shared" si="501"/>
        <v>24092.000000000004</v>
      </c>
      <c r="P2073" s="99"/>
      <c r="Q2073" s="99"/>
      <c r="R2073" s="153">
        <f t="shared" si="502"/>
        <v>0</v>
      </c>
      <c r="S2073" s="119">
        <f t="shared" si="503"/>
        <v>19337.100000000006</v>
      </c>
      <c r="T2073" s="119">
        <f t="shared" si="504"/>
        <v>4754.8999999999987</v>
      </c>
      <c r="U2073" s="154">
        <f t="shared" si="505"/>
        <v>24092.000000000004</v>
      </c>
      <c r="V2073" s="71"/>
    </row>
    <row r="2074" spans="1:22" s="88" customFormat="1" ht="15.75" x14ac:dyDescent="0.25">
      <c r="A2074" s="71">
        <v>13</v>
      </c>
      <c r="B2074" s="286"/>
      <c r="C2074" s="286"/>
      <c r="D2074" s="286"/>
      <c r="E2074" s="286"/>
      <c r="F2074" s="148" t="s">
        <v>2169</v>
      </c>
      <c r="G2074" s="99">
        <v>13809.340000000006</v>
      </c>
      <c r="H2074" s="99">
        <v>2536.6600000000003</v>
      </c>
      <c r="I2074" s="99">
        <f t="shared" si="507"/>
        <v>16346.000000000005</v>
      </c>
      <c r="J2074" s="169"/>
      <c r="K2074" s="169"/>
      <c r="L2074" s="153">
        <f t="shared" si="498"/>
        <v>0</v>
      </c>
      <c r="M2074" s="153">
        <f t="shared" si="499"/>
        <v>13809.340000000006</v>
      </c>
      <c r="N2074" s="153">
        <f t="shared" si="500"/>
        <v>2536.6600000000003</v>
      </c>
      <c r="O2074" s="153">
        <f t="shared" si="501"/>
        <v>16346.000000000005</v>
      </c>
      <c r="P2074" s="99"/>
      <c r="Q2074" s="99"/>
      <c r="R2074" s="153">
        <f t="shared" si="502"/>
        <v>0</v>
      </c>
      <c r="S2074" s="119">
        <f t="shared" si="503"/>
        <v>13809.340000000006</v>
      </c>
      <c r="T2074" s="119">
        <f t="shared" si="504"/>
        <v>2536.6600000000003</v>
      </c>
      <c r="U2074" s="154">
        <f t="shared" si="505"/>
        <v>16346.000000000005</v>
      </c>
      <c r="V2074" s="71"/>
    </row>
    <row r="2075" spans="1:22" s="88" customFormat="1" ht="15.75" x14ac:dyDescent="0.25">
      <c r="A2075" s="290" t="s">
        <v>17</v>
      </c>
      <c r="B2075" s="291"/>
      <c r="C2075" s="291"/>
      <c r="D2075" s="291"/>
      <c r="E2075" s="291"/>
      <c r="F2075" s="149">
        <f>A2074</f>
        <v>13</v>
      </c>
      <c r="G2075" s="97">
        <f>SUM(G2062:G2074)</f>
        <v>268423.03999999998</v>
      </c>
      <c r="H2075" s="97">
        <f t="shared" ref="H2075:V2075" si="509">SUM(H2062:H2074)</f>
        <v>27015.959999999992</v>
      </c>
      <c r="I2075" s="97">
        <f t="shared" si="509"/>
        <v>295439</v>
      </c>
      <c r="J2075" s="97">
        <f t="shared" si="509"/>
        <v>0</v>
      </c>
      <c r="K2075" s="97">
        <f t="shared" si="509"/>
        <v>0</v>
      </c>
      <c r="L2075" s="97">
        <f t="shared" si="509"/>
        <v>0</v>
      </c>
      <c r="M2075" s="97">
        <f t="shared" si="509"/>
        <v>268423.03999999998</v>
      </c>
      <c r="N2075" s="97">
        <f t="shared" si="509"/>
        <v>27015.959999999992</v>
      </c>
      <c r="O2075" s="97">
        <f t="shared" si="509"/>
        <v>295439</v>
      </c>
      <c r="P2075" s="97">
        <f t="shared" si="509"/>
        <v>0</v>
      </c>
      <c r="Q2075" s="97">
        <f t="shared" si="509"/>
        <v>0</v>
      </c>
      <c r="R2075" s="97">
        <f t="shared" si="509"/>
        <v>0</v>
      </c>
      <c r="S2075" s="97">
        <f t="shared" si="509"/>
        <v>268423.03999999998</v>
      </c>
      <c r="T2075" s="97">
        <f t="shared" si="509"/>
        <v>27015.959999999992</v>
      </c>
      <c r="U2075" s="97">
        <f t="shared" si="509"/>
        <v>295439</v>
      </c>
      <c r="V2075" s="97">
        <f t="shared" si="509"/>
        <v>0</v>
      </c>
    </row>
    <row r="2076" spans="1:22" s="88" customFormat="1" ht="12.75" customHeight="1" x14ac:dyDescent="0.25">
      <c r="A2076" s="94">
        <v>1</v>
      </c>
      <c r="B2076" s="286" t="s">
        <v>1843</v>
      </c>
      <c r="C2076" s="286" t="s">
        <v>1844</v>
      </c>
      <c r="D2076" s="286" t="s">
        <v>1844</v>
      </c>
      <c r="E2076" s="286" t="s">
        <v>2170</v>
      </c>
      <c r="F2076" s="148" t="s">
        <v>2171</v>
      </c>
      <c r="G2076" s="99">
        <v>17868.219999999998</v>
      </c>
      <c r="H2076" s="99">
        <v>9398.7800000000007</v>
      </c>
      <c r="I2076" s="99">
        <f t="shared" si="507"/>
        <v>27267</v>
      </c>
      <c r="J2076" s="169"/>
      <c r="K2076" s="169"/>
      <c r="L2076" s="153">
        <f t="shared" si="498"/>
        <v>0</v>
      </c>
      <c r="M2076" s="153">
        <f t="shared" si="499"/>
        <v>17868.219999999998</v>
      </c>
      <c r="N2076" s="153">
        <f t="shared" si="500"/>
        <v>9398.7800000000007</v>
      </c>
      <c r="O2076" s="153">
        <f t="shared" si="501"/>
        <v>27267</v>
      </c>
      <c r="P2076" s="99"/>
      <c r="Q2076" s="99"/>
      <c r="R2076" s="153">
        <f t="shared" si="502"/>
        <v>0</v>
      </c>
      <c r="S2076" s="119">
        <f t="shared" si="503"/>
        <v>17868.219999999998</v>
      </c>
      <c r="T2076" s="119">
        <f t="shared" si="504"/>
        <v>9398.7800000000007</v>
      </c>
      <c r="U2076" s="154">
        <f t="shared" si="505"/>
        <v>27267</v>
      </c>
      <c r="V2076" s="71"/>
    </row>
    <row r="2077" spans="1:22" s="88" customFormat="1" ht="15.75" x14ac:dyDescent="0.25">
      <c r="A2077" s="94">
        <v>2</v>
      </c>
      <c r="B2077" s="286"/>
      <c r="C2077" s="286"/>
      <c r="D2077" s="286"/>
      <c r="E2077" s="286" t="s">
        <v>2170</v>
      </c>
      <c r="F2077" s="148" t="s">
        <v>2172</v>
      </c>
      <c r="G2077" s="99">
        <v>18899.369999999995</v>
      </c>
      <c r="H2077" s="99">
        <v>7200.6299999999992</v>
      </c>
      <c r="I2077" s="99">
        <f t="shared" si="507"/>
        <v>26099.999999999993</v>
      </c>
      <c r="J2077" s="169"/>
      <c r="K2077" s="169"/>
      <c r="L2077" s="153">
        <f t="shared" si="498"/>
        <v>0</v>
      </c>
      <c r="M2077" s="153">
        <f t="shared" si="499"/>
        <v>18899.369999999995</v>
      </c>
      <c r="N2077" s="153">
        <f t="shared" si="500"/>
        <v>7200.6299999999992</v>
      </c>
      <c r="O2077" s="153">
        <f t="shared" si="501"/>
        <v>26099.999999999993</v>
      </c>
      <c r="P2077" s="99"/>
      <c r="Q2077" s="99"/>
      <c r="R2077" s="153">
        <f t="shared" si="502"/>
        <v>0</v>
      </c>
      <c r="S2077" s="119">
        <f t="shared" si="503"/>
        <v>18899.369999999995</v>
      </c>
      <c r="T2077" s="119">
        <f t="shared" si="504"/>
        <v>7200.6299999999992</v>
      </c>
      <c r="U2077" s="154">
        <f t="shared" si="505"/>
        <v>26099.999999999993</v>
      </c>
      <c r="V2077" s="71"/>
    </row>
    <row r="2078" spans="1:22" s="88" customFormat="1" ht="15.75" x14ac:dyDescent="0.25">
      <c r="A2078" s="94">
        <v>3</v>
      </c>
      <c r="B2078" s="286"/>
      <c r="C2078" s="286"/>
      <c r="D2078" s="286"/>
      <c r="E2078" s="286" t="s">
        <v>2170</v>
      </c>
      <c r="F2078" s="148" t="s">
        <v>2173</v>
      </c>
      <c r="G2078" s="99">
        <v>10684.590000000009</v>
      </c>
      <c r="H2078" s="99">
        <v>5268.4100000000008</v>
      </c>
      <c r="I2078" s="99">
        <f t="shared" si="507"/>
        <v>15953.000000000011</v>
      </c>
      <c r="J2078" s="169"/>
      <c r="K2078" s="169"/>
      <c r="L2078" s="153">
        <f t="shared" si="498"/>
        <v>0</v>
      </c>
      <c r="M2078" s="153">
        <f t="shared" si="499"/>
        <v>10684.590000000009</v>
      </c>
      <c r="N2078" s="153">
        <f t="shared" si="500"/>
        <v>5268.4100000000008</v>
      </c>
      <c r="O2078" s="153">
        <f t="shared" si="501"/>
        <v>15953.000000000011</v>
      </c>
      <c r="P2078" s="99"/>
      <c r="Q2078" s="99"/>
      <c r="R2078" s="153">
        <f t="shared" si="502"/>
        <v>0</v>
      </c>
      <c r="S2078" s="119">
        <f t="shared" si="503"/>
        <v>10684.590000000009</v>
      </c>
      <c r="T2078" s="119">
        <f t="shared" si="504"/>
        <v>5268.4100000000008</v>
      </c>
      <c r="U2078" s="154">
        <f t="shared" si="505"/>
        <v>15953.000000000011</v>
      </c>
      <c r="V2078" s="71"/>
    </row>
    <row r="2079" spans="1:22" s="88" customFormat="1" ht="15.75" x14ac:dyDescent="0.25">
      <c r="A2079" s="94">
        <v>4</v>
      </c>
      <c r="B2079" s="286"/>
      <c r="C2079" s="286"/>
      <c r="D2079" s="286"/>
      <c r="E2079" s="286" t="s">
        <v>2170</v>
      </c>
      <c r="F2079" s="148" t="s">
        <v>2174</v>
      </c>
      <c r="G2079" s="99">
        <v>18578.439999999995</v>
      </c>
      <c r="H2079" s="99">
        <v>9304.5600000000013</v>
      </c>
      <c r="I2079" s="99">
        <f t="shared" si="507"/>
        <v>27882.999999999996</v>
      </c>
      <c r="J2079" s="169"/>
      <c r="K2079" s="169"/>
      <c r="L2079" s="153">
        <f t="shared" si="498"/>
        <v>0</v>
      </c>
      <c r="M2079" s="153">
        <f t="shared" si="499"/>
        <v>18578.439999999995</v>
      </c>
      <c r="N2079" s="153">
        <f t="shared" si="500"/>
        <v>9304.5600000000013</v>
      </c>
      <c r="O2079" s="153">
        <f t="shared" si="501"/>
        <v>27882.999999999996</v>
      </c>
      <c r="P2079" s="99"/>
      <c r="Q2079" s="99"/>
      <c r="R2079" s="153">
        <f t="shared" si="502"/>
        <v>0</v>
      </c>
      <c r="S2079" s="119">
        <f t="shared" si="503"/>
        <v>18578.439999999995</v>
      </c>
      <c r="T2079" s="119">
        <f t="shared" si="504"/>
        <v>9304.5600000000013</v>
      </c>
      <c r="U2079" s="154">
        <f t="shared" si="505"/>
        <v>27882.999999999996</v>
      </c>
      <c r="V2079" s="71"/>
    </row>
    <row r="2080" spans="1:22" s="88" customFormat="1" ht="12.75" customHeight="1" x14ac:dyDescent="0.25">
      <c r="A2080" s="94">
        <v>5</v>
      </c>
      <c r="B2080" s="286"/>
      <c r="C2080" s="286"/>
      <c r="D2080" s="286"/>
      <c r="E2080" s="286" t="s">
        <v>2170</v>
      </c>
      <c r="F2080" s="148" t="s">
        <v>2175</v>
      </c>
      <c r="G2080" s="99">
        <v>21362.010000000002</v>
      </c>
      <c r="H2080" s="99">
        <v>8569.9900000000016</v>
      </c>
      <c r="I2080" s="99">
        <f t="shared" si="507"/>
        <v>29932.000000000004</v>
      </c>
      <c r="J2080" s="169"/>
      <c r="K2080" s="169"/>
      <c r="L2080" s="153">
        <f t="shared" si="498"/>
        <v>0</v>
      </c>
      <c r="M2080" s="153">
        <f t="shared" si="499"/>
        <v>21362.010000000002</v>
      </c>
      <c r="N2080" s="153">
        <f t="shared" si="500"/>
        <v>8569.9900000000016</v>
      </c>
      <c r="O2080" s="153">
        <f t="shared" si="501"/>
        <v>29932.000000000004</v>
      </c>
      <c r="P2080" s="99"/>
      <c r="Q2080" s="99"/>
      <c r="R2080" s="153">
        <f t="shared" si="502"/>
        <v>0</v>
      </c>
      <c r="S2080" s="119">
        <f t="shared" si="503"/>
        <v>21362.010000000002</v>
      </c>
      <c r="T2080" s="119">
        <f t="shared" si="504"/>
        <v>8569.9900000000016</v>
      </c>
      <c r="U2080" s="154">
        <f t="shared" si="505"/>
        <v>29932.000000000004</v>
      </c>
      <c r="V2080" s="71"/>
    </row>
    <row r="2081" spans="1:22" s="88" customFormat="1" ht="12.75" customHeight="1" x14ac:dyDescent="0.25">
      <c r="A2081" s="94">
        <v>6</v>
      </c>
      <c r="B2081" s="286"/>
      <c r="C2081" s="286"/>
      <c r="D2081" s="286"/>
      <c r="E2081" s="286" t="s">
        <v>2170</v>
      </c>
      <c r="F2081" s="148" t="s">
        <v>2176</v>
      </c>
      <c r="G2081" s="99">
        <v>8558.0600000000086</v>
      </c>
      <c r="H2081" s="99">
        <v>4578.9400000000023</v>
      </c>
      <c r="I2081" s="99">
        <f t="shared" si="507"/>
        <v>13137.000000000011</v>
      </c>
      <c r="J2081" s="169"/>
      <c r="K2081" s="169"/>
      <c r="L2081" s="153">
        <f t="shared" si="498"/>
        <v>0</v>
      </c>
      <c r="M2081" s="153">
        <f t="shared" si="499"/>
        <v>8558.0600000000086</v>
      </c>
      <c r="N2081" s="153">
        <f t="shared" si="500"/>
        <v>4578.9400000000023</v>
      </c>
      <c r="O2081" s="153">
        <f t="shared" si="501"/>
        <v>13137.000000000011</v>
      </c>
      <c r="P2081" s="99"/>
      <c r="Q2081" s="99"/>
      <c r="R2081" s="153">
        <f t="shared" si="502"/>
        <v>0</v>
      </c>
      <c r="S2081" s="119">
        <f t="shared" si="503"/>
        <v>8558.0600000000086</v>
      </c>
      <c r="T2081" s="119">
        <f t="shared" si="504"/>
        <v>4578.9400000000023</v>
      </c>
      <c r="U2081" s="154">
        <f t="shared" si="505"/>
        <v>13137.000000000011</v>
      </c>
      <c r="V2081" s="71"/>
    </row>
    <row r="2082" spans="1:22" s="88" customFormat="1" ht="12.75" customHeight="1" x14ac:dyDescent="0.25">
      <c r="A2082" s="94">
        <v>7</v>
      </c>
      <c r="B2082" s="286"/>
      <c r="C2082" s="286"/>
      <c r="D2082" s="286"/>
      <c r="E2082" s="286" t="s">
        <v>2170</v>
      </c>
      <c r="F2082" s="148" t="s">
        <v>2177</v>
      </c>
      <c r="G2082" s="99">
        <v>2076.0300000000093</v>
      </c>
      <c r="H2082" s="99">
        <v>4272.9699999999975</v>
      </c>
      <c r="I2082" s="99">
        <f t="shared" si="507"/>
        <v>6349.0000000000073</v>
      </c>
      <c r="J2082" s="169"/>
      <c r="K2082" s="169"/>
      <c r="L2082" s="153">
        <f t="shared" si="498"/>
        <v>0</v>
      </c>
      <c r="M2082" s="153">
        <f t="shared" si="499"/>
        <v>2076.0300000000093</v>
      </c>
      <c r="N2082" s="153">
        <f t="shared" si="500"/>
        <v>4272.9699999999975</v>
      </c>
      <c r="O2082" s="153">
        <f t="shared" si="501"/>
        <v>6349.0000000000073</v>
      </c>
      <c r="P2082" s="99"/>
      <c r="Q2082" s="99"/>
      <c r="R2082" s="153">
        <f t="shared" si="502"/>
        <v>0</v>
      </c>
      <c r="S2082" s="119">
        <f t="shared" si="503"/>
        <v>2076.0300000000093</v>
      </c>
      <c r="T2082" s="119">
        <f t="shared" si="504"/>
        <v>4272.9699999999975</v>
      </c>
      <c r="U2082" s="154">
        <f t="shared" si="505"/>
        <v>6349.0000000000073</v>
      </c>
      <c r="V2082" s="71"/>
    </row>
    <row r="2083" spans="1:22" s="88" customFormat="1" ht="12.75" customHeight="1" x14ac:dyDescent="0.25">
      <c r="A2083" s="94">
        <v>8</v>
      </c>
      <c r="B2083" s="286"/>
      <c r="C2083" s="286"/>
      <c r="D2083" s="286"/>
      <c r="E2083" s="286" t="s">
        <v>2170</v>
      </c>
      <c r="F2083" s="148" t="s">
        <v>2178</v>
      </c>
      <c r="G2083" s="99">
        <v>28865.960000000003</v>
      </c>
      <c r="H2083" s="99">
        <v>4432.04</v>
      </c>
      <c r="I2083" s="99">
        <f t="shared" si="507"/>
        <v>33298</v>
      </c>
      <c r="J2083" s="169"/>
      <c r="K2083" s="169"/>
      <c r="L2083" s="153">
        <f t="shared" si="498"/>
        <v>0</v>
      </c>
      <c r="M2083" s="153">
        <f t="shared" si="499"/>
        <v>28865.960000000003</v>
      </c>
      <c r="N2083" s="153">
        <f t="shared" si="500"/>
        <v>4432.04</v>
      </c>
      <c r="O2083" s="153">
        <f t="shared" si="501"/>
        <v>33298</v>
      </c>
      <c r="P2083" s="99"/>
      <c r="Q2083" s="99"/>
      <c r="R2083" s="153">
        <f t="shared" si="502"/>
        <v>0</v>
      </c>
      <c r="S2083" s="119">
        <f t="shared" si="503"/>
        <v>28865.960000000003</v>
      </c>
      <c r="T2083" s="119">
        <f t="shared" si="504"/>
        <v>4432.04</v>
      </c>
      <c r="U2083" s="154">
        <f t="shared" si="505"/>
        <v>33298</v>
      </c>
      <c r="V2083" s="71"/>
    </row>
    <row r="2084" spans="1:22" s="88" customFormat="1" ht="12.75" customHeight="1" x14ac:dyDescent="0.25">
      <c r="A2084" s="94">
        <v>9</v>
      </c>
      <c r="B2084" s="286"/>
      <c r="C2084" s="286"/>
      <c r="D2084" s="286"/>
      <c r="E2084" s="286" t="s">
        <v>2170</v>
      </c>
      <c r="F2084" s="148" t="s">
        <v>2179</v>
      </c>
      <c r="G2084" s="99">
        <v>48964.020000000004</v>
      </c>
      <c r="H2084" s="99">
        <v>9030.9799999999977</v>
      </c>
      <c r="I2084" s="99">
        <f t="shared" si="507"/>
        <v>57995</v>
      </c>
      <c r="J2084" s="169"/>
      <c r="K2084" s="169"/>
      <c r="L2084" s="153">
        <f t="shared" si="498"/>
        <v>0</v>
      </c>
      <c r="M2084" s="153">
        <f t="shared" si="499"/>
        <v>48964.020000000004</v>
      </c>
      <c r="N2084" s="153">
        <f t="shared" si="500"/>
        <v>9030.9799999999977</v>
      </c>
      <c r="O2084" s="153">
        <f t="shared" si="501"/>
        <v>57995</v>
      </c>
      <c r="P2084" s="99"/>
      <c r="Q2084" s="99"/>
      <c r="R2084" s="153">
        <f t="shared" si="502"/>
        <v>0</v>
      </c>
      <c r="S2084" s="119">
        <f t="shared" si="503"/>
        <v>48964.020000000004</v>
      </c>
      <c r="T2084" s="119">
        <f t="shared" si="504"/>
        <v>9030.9799999999977</v>
      </c>
      <c r="U2084" s="154">
        <f t="shared" si="505"/>
        <v>57995</v>
      </c>
      <c r="V2084" s="71"/>
    </row>
    <row r="2085" spans="1:22" s="88" customFormat="1" ht="12.75" customHeight="1" x14ac:dyDescent="0.25">
      <c r="A2085" s="94">
        <v>10</v>
      </c>
      <c r="B2085" s="286"/>
      <c r="C2085" s="286"/>
      <c r="D2085" s="286"/>
      <c r="E2085" s="286" t="s">
        <v>2170</v>
      </c>
      <c r="F2085" s="148" t="s">
        <v>2180</v>
      </c>
      <c r="G2085" s="99">
        <v>18695.229999999996</v>
      </c>
      <c r="H2085" s="99">
        <v>6548.77</v>
      </c>
      <c r="I2085" s="99">
        <f t="shared" si="507"/>
        <v>25243.999999999996</v>
      </c>
      <c r="J2085" s="169"/>
      <c r="K2085" s="169"/>
      <c r="L2085" s="153">
        <f t="shared" si="498"/>
        <v>0</v>
      </c>
      <c r="M2085" s="153">
        <f t="shared" si="499"/>
        <v>18695.229999999996</v>
      </c>
      <c r="N2085" s="153">
        <f t="shared" si="500"/>
        <v>6548.77</v>
      </c>
      <c r="O2085" s="153">
        <f t="shared" si="501"/>
        <v>25243.999999999996</v>
      </c>
      <c r="P2085" s="99"/>
      <c r="Q2085" s="99"/>
      <c r="R2085" s="153">
        <f t="shared" si="502"/>
        <v>0</v>
      </c>
      <c r="S2085" s="119">
        <f t="shared" si="503"/>
        <v>18695.229999999996</v>
      </c>
      <c r="T2085" s="119">
        <f t="shared" si="504"/>
        <v>6548.77</v>
      </c>
      <c r="U2085" s="154">
        <f t="shared" si="505"/>
        <v>25243.999999999996</v>
      </c>
      <c r="V2085" s="71"/>
    </row>
    <row r="2086" spans="1:22" s="88" customFormat="1" ht="12.75" customHeight="1" x14ac:dyDescent="0.25">
      <c r="A2086" s="94">
        <v>11</v>
      </c>
      <c r="B2086" s="286"/>
      <c r="C2086" s="286"/>
      <c r="D2086" s="286"/>
      <c r="E2086" s="286" t="s">
        <v>2170</v>
      </c>
      <c r="F2086" s="148" t="s">
        <v>2181</v>
      </c>
      <c r="G2086" s="99">
        <v>48179.810000000012</v>
      </c>
      <c r="H2086" s="99">
        <v>2220.1899999999932</v>
      </c>
      <c r="I2086" s="99">
        <f t="shared" si="507"/>
        <v>50400.000000000007</v>
      </c>
      <c r="J2086" s="169"/>
      <c r="K2086" s="169"/>
      <c r="L2086" s="153">
        <f t="shared" si="498"/>
        <v>0</v>
      </c>
      <c r="M2086" s="153">
        <f t="shared" si="499"/>
        <v>48179.810000000012</v>
      </c>
      <c r="N2086" s="153">
        <f t="shared" si="500"/>
        <v>2220.1899999999932</v>
      </c>
      <c r="O2086" s="153">
        <f t="shared" si="501"/>
        <v>50400.000000000007</v>
      </c>
      <c r="P2086" s="99"/>
      <c r="Q2086" s="99"/>
      <c r="R2086" s="153">
        <f t="shared" si="502"/>
        <v>0</v>
      </c>
      <c r="S2086" s="119">
        <f t="shared" si="503"/>
        <v>48179.810000000012</v>
      </c>
      <c r="T2086" s="119">
        <f t="shared" si="504"/>
        <v>2220.1899999999932</v>
      </c>
      <c r="U2086" s="154">
        <f t="shared" si="505"/>
        <v>50400.000000000007</v>
      </c>
      <c r="V2086" s="71"/>
    </row>
    <row r="2087" spans="1:22" s="88" customFormat="1" ht="12.75" customHeight="1" x14ac:dyDescent="0.25">
      <c r="A2087" s="94">
        <v>12</v>
      </c>
      <c r="B2087" s="286"/>
      <c r="C2087" s="286"/>
      <c r="D2087" s="286"/>
      <c r="E2087" s="286" t="s">
        <v>2170</v>
      </c>
      <c r="F2087" s="148" t="s">
        <v>2182</v>
      </c>
      <c r="G2087" s="99">
        <v>41958.650000000031</v>
      </c>
      <c r="H2087" s="99">
        <v>5277.3500000000022</v>
      </c>
      <c r="I2087" s="99">
        <f t="shared" si="507"/>
        <v>47236.000000000029</v>
      </c>
      <c r="J2087" s="169"/>
      <c r="K2087" s="169"/>
      <c r="L2087" s="153">
        <f t="shared" ref="L2087:L2150" si="510">J2087+K2087</f>
        <v>0</v>
      </c>
      <c r="M2087" s="153">
        <f t="shared" ref="M2087:M2150" si="511">G2087+J2087</f>
        <v>41958.650000000031</v>
      </c>
      <c r="N2087" s="153">
        <f t="shared" ref="N2087:N2150" si="512">H2087+K2087</f>
        <v>5277.3500000000022</v>
      </c>
      <c r="O2087" s="153">
        <f t="shared" ref="O2087:O2150" si="513">I2087+L2087</f>
        <v>47236.000000000029</v>
      </c>
      <c r="P2087" s="99"/>
      <c r="Q2087" s="99"/>
      <c r="R2087" s="153">
        <f t="shared" ref="R2087:R2150" si="514">P2087+Q2087</f>
        <v>0</v>
      </c>
      <c r="S2087" s="119">
        <f t="shared" ref="S2087:S2150" si="515">M2087-P2087</f>
        <v>41958.650000000031</v>
      </c>
      <c r="T2087" s="119">
        <f t="shared" ref="T2087:T2150" si="516">N2087-Q2087</f>
        <v>5277.3500000000022</v>
      </c>
      <c r="U2087" s="154">
        <f t="shared" ref="U2087:U2150" si="517">O2087-R2087</f>
        <v>47236.000000000029</v>
      </c>
      <c r="V2087" s="71"/>
    </row>
    <row r="2088" spans="1:22" s="88" customFormat="1" ht="12.75" customHeight="1" x14ac:dyDescent="0.25">
      <c r="A2088" s="94">
        <v>13</v>
      </c>
      <c r="B2088" s="286"/>
      <c r="C2088" s="286"/>
      <c r="D2088" s="286"/>
      <c r="E2088" s="286" t="s">
        <v>2170</v>
      </c>
      <c r="F2088" s="148" t="s">
        <v>2183</v>
      </c>
      <c r="G2088" s="99">
        <v>23849.859999999993</v>
      </c>
      <c r="H2088" s="99">
        <v>9509.14</v>
      </c>
      <c r="I2088" s="99">
        <f t="shared" si="507"/>
        <v>33358.999999999993</v>
      </c>
      <c r="J2088" s="169"/>
      <c r="K2088" s="169"/>
      <c r="L2088" s="153">
        <f t="shared" si="510"/>
        <v>0</v>
      </c>
      <c r="M2088" s="153">
        <f t="shared" si="511"/>
        <v>23849.859999999993</v>
      </c>
      <c r="N2088" s="153">
        <f t="shared" si="512"/>
        <v>9509.14</v>
      </c>
      <c r="O2088" s="153">
        <f t="shared" si="513"/>
        <v>33358.999999999993</v>
      </c>
      <c r="P2088" s="99"/>
      <c r="Q2088" s="99"/>
      <c r="R2088" s="153">
        <f t="shared" si="514"/>
        <v>0</v>
      </c>
      <c r="S2088" s="119">
        <f t="shared" si="515"/>
        <v>23849.859999999993</v>
      </c>
      <c r="T2088" s="119">
        <f t="shared" si="516"/>
        <v>9509.14</v>
      </c>
      <c r="U2088" s="154">
        <f t="shared" si="517"/>
        <v>33358.999999999993</v>
      </c>
      <c r="V2088" s="71"/>
    </row>
    <row r="2089" spans="1:22" s="88" customFormat="1" ht="12.75" customHeight="1" x14ac:dyDescent="0.25">
      <c r="A2089" s="94">
        <v>14</v>
      </c>
      <c r="B2089" s="286"/>
      <c r="C2089" s="286"/>
      <c r="D2089" s="286"/>
      <c r="E2089" s="286" t="s">
        <v>2170</v>
      </c>
      <c r="F2089" s="148" t="s">
        <v>2184</v>
      </c>
      <c r="G2089" s="99">
        <v>38628.449999999997</v>
      </c>
      <c r="H2089" s="99">
        <v>9758.5499999999993</v>
      </c>
      <c r="I2089" s="99">
        <f t="shared" si="507"/>
        <v>48387</v>
      </c>
      <c r="J2089" s="169"/>
      <c r="K2089" s="169"/>
      <c r="L2089" s="153">
        <f t="shared" si="510"/>
        <v>0</v>
      </c>
      <c r="M2089" s="153">
        <f t="shared" si="511"/>
        <v>38628.449999999997</v>
      </c>
      <c r="N2089" s="153">
        <f t="shared" si="512"/>
        <v>9758.5499999999993</v>
      </c>
      <c r="O2089" s="153">
        <f t="shared" si="513"/>
        <v>48387</v>
      </c>
      <c r="P2089" s="99"/>
      <c r="Q2089" s="99"/>
      <c r="R2089" s="153">
        <f t="shared" si="514"/>
        <v>0</v>
      </c>
      <c r="S2089" s="119">
        <f t="shared" si="515"/>
        <v>38628.449999999997</v>
      </c>
      <c r="T2089" s="119">
        <f t="shared" si="516"/>
        <v>9758.5499999999993</v>
      </c>
      <c r="U2089" s="154">
        <f t="shared" si="517"/>
        <v>48387</v>
      </c>
      <c r="V2089" s="71"/>
    </row>
    <row r="2090" spans="1:22" s="88" customFormat="1" ht="12.75" customHeight="1" x14ac:dyDescent="0.25">
      <c r="A2090" s="94">
        <v>15</v>
      </c>
      <c r="B2090" s="286"/>
      <c r="C2090" s="286"/>
      <c r="D2090" s="286"/>
      <c r="E2090" s="286" t="s">
        <v>2170</v>
      </c>
      <c r="F2090" s="148" t="s">
        <v>2185</v>
      </c>
      <c r="G2090" s="99">
        <v>2091.2000000000044</v>
      </c>
      <c r="H2090" s="99">
        <v>2107.7999999999993</v>
      </c>
      <c r="I2090" s="99">
        <f t="shared" si="507"/>
        <v>4199.0000000000036</v>
      </c>
      <c r="J2090" s="169"/>
      <c r="K2090" s="169"/>
      <c r="L2090" s="153">
        <f t="shared" si="510"/>
        <v>0</v>
      </c>
      <c r="M2090" s="153">
        <f t="shared" si="511"/>
        <v>2091.2000000000044</v>
      </c>
      <c r="N2090" s="153">
        <f t="shared" si="512"/>
        <v>2107.7999999999993</v>
      </c>
      <c r="O2090" s="153">
        <f t="shared" si="513"/>
        <v>4199.0000000000036</v>
      </c>
      <c r="P2090" s="99"/>
      <c r="Q2090" s="99"/>
      <c r="R2090" s="153">
        <f t="shared" si="514"/>
        <v>0</v>
      </c>
      <c r="S2090" s="119">
        <f t="shared" si="515"/>
        <v>2091.2000000000044</v>
      </c>
      <c r="T2090" s="119">
        <f t="shared" si="516"/>
        <v>2107.7999999999993</v>
      </c>
      <c r="U2090" s="154">
        <f t="shared" si="517"/>
        <v>4199.0000000000036</v>
      </c>
      <c r="V2090" s="71"/>
    </row>
    <row r="2091" spans="1:22" s="88" customFormat="1" ht="12.75" customHeight="1" x14ac:dyDescent="0.25">
      <c r="A2091" s="94">
        <v>16</v>
      </c>
      <c r="B2091" s="286"/>
      <c r="C2091" s="286"/>
      <c r="D2091" s="286"/>
      <c r="E2091" s="286" t="s">
        <v>2170</v>
      </c>
      <c r="F2091" s="148" t="s">
        <v>2186</v>
      </c>
      <c r="G2091" s="99">
        <v>29848.960000000014</v>
      </c>
      <c r="H2091" s="99">
        <v>4848.0399999999954</v>
      </c>
      <c r="I2091" s="99">
        <f t="shared" si="507"/>
        <v>34697.000000000007</v>
      </c>
      <c r="J2091" s="169"/>
      <c r="K2091" s="169"/>
      <c r="L2091" s="153">
        <f t="shared" si="510"/>
        <v>0</v>
      </c>
      <c r="M2091" s="153">
        <f t="shared" si="511"/>
        <v>29848.960000000014</v>
      </c>
      <c r="N2091" s="153">
        <f t="shared" si="512"/>
        <v>4848.0399999999954</v>
      </c>
      <c r="O2091" s="153">
        <f t="shared" si="513"/>
        <v>34697.000000000007</v>
      </c>
      <c r="P2091" s="99"/>
      <c r="Q2091" s="99"/>
      <c r="R2091" s="153">
        <f t="shared" si="514"/>
        <v>0</v>
      </c>
      <c r="S2091" s="119">
        <f t="shared" si="515"/>
        <v>29848.960000000014</v>
      </c>
      <c r="T2091" s="119">
        <f t="shared" si="516"/>
        <v>4848.0399999999954</v>
      </c>
      <c r="U2091" s="154">
        <f t="shared" si="517"/>
        <v>34697.000000000007</v>
      </c>
      <c r="V2091" s="71"/>
    </row>
    <row r="2092" spans="1:22" s="88" customFormat="1" ht="12.75" customHeight="1" x14ac:dyDescent="0.25">
      <c r="A2092" s="94">
        <v>17</v>
      </c>
      <c r="B2092" s="286"/>
      <c r="C2092" s="286"/>
      <c r="D2092" s="286"/>
      <c r="E2092" s="286" t="s">
        <v>2170</v>
      </c>
      <c r="F2092" s="148" t="s">
        <v>2187</v>
      </c>
      <c r="G2092" s="99">
        <v>33781.250000000022</v>
      </c>
      <c r="H2092" s="99">
        <v>7718.7500000000009</v>
      </c>
      <c r="I2092" s="99">
        <f t="shared" si="507"/>
        <v>41500.000000000022</v>
      </c>
      <c r="J2092" s="169"/>
      <c r="K2092" s="169"/>
      <c r="L2092" s="153">
        <f t="shared" si="510"/>
        <v>0</v>
      </c>
      <c r="M2092" s="153">
        <f t="shared" si="511"/>
        <v>33781.250000000022</v>
      </c>
      <c r="N2092" s="153">
        <f t="shared" si="512"/>
        <v>7718.7500000000009</v>
      </c>
      <c r="O2092" s="153">
        <f t="shared" si="513"/>
        <v>41500.000000000022</v>
      </c>
      <c r="P2092" s="99"/>
      <c r="Q2092" s="99"/>
      <c r="R2092" s="153">
        <f t="shared" si="514"/>
        <v>0</v>
      </c>
      <c r="S2092" s="119">
        <f t="shared" si="515"/>
        <v>33781.250000000022</v>
      </c>
      <c r="T2092" s="119">
        <f t="shared" si="516"/>
        <v>7718.7500000000009</v>
      </c>
      <c r="U2092" s="154">
        <f t="shared" si="517"/>
        <v>41500.000000000022</v>
      </c>
      <c r="V2092" s="71"/>
    </row>
    <row r="2093" spans="1:22" s="88" customFormat="1" ht="12.75" customHeight="1" x14ac:dyDescent="0.25">
      <c r="A2093" s="94">
        <v>18</v>
      </c>
      <c r="B2093" s="286"/>
      <c r="C2093" s="286"/>
      <c r="D2093" s="286"/>
      <c r="E2093" s="286" t="s">
        <v>2170</v>
      </c>
      <c r="F2093" s="148" t="s">
        <v>2188</v>
      </c>
      <c r="G2093" s="99">
        <v>17553.530000000006</v>
      </c>
      <c r="H2093" s="99">
        <v>12180.470000000005</v>
      </c>
      <c r="I2093" s="99">
        <f t="shared" si="507"/>
        <v>29734.000000000011</v>
      </c>
      <c r="J2093" s="169"/>
      <c r="K2093" s="169"/>
      <c r="L2093" s="153">
        <f t="shared" si="510"/>
        <v>0</v>
      </c>
      <c r="M2093" s="153">
        <f t="shared" si="511"/>
        <v>17553.530000000006</v>
      </c>
      <c r="N2093" s="153">
        <f t="shared" si="512"/>
        <v>12180.470000000005</v>
      </c>
      <c r="O2093" s="153">
        <f t="shared" si="513"/>
        <v>29734.000000000011</v>
      </c>
      <c r="P2093" s="99"/>
      <c r="Q2093" s="99"/>
      <c r="R2093" s="153">
        <f t="shared" si="514"/>
        <v>0</v>
      </c>
      <c r="S2093" s="119">
        <f t="shared" si="515"/>
        <v>17553.530000000006</v>
      </c>
      <c r="T2093" s="119">
        <f t="shared" si="516"/>
        <v>12180.470000000005</v>
      </c>
      <c r="U2093" s="154">
        <f t="shared" si="517"/>
        <v>29734.000000000011</v>
      </c>
      <c r="V2093" s="71"/>
    </row>
    <row r="2094" spans="1:22" s="88" customFormat="1" ht="12.75" customHeight="1" x14ac:dyDescent="0.25">
      <c r="A2094" s="94">
        <v>19</v>
      </c>
      <c r="B2094" s="286"/>
      <c r="C2094" s="286"/>
      <c r="D2094" s="286"/>
      <c r="E2094" s="286" t="s">
        <v>2170</v>
      </c>
      <c r="F2094" s="148" t="s">
        <v>2189</v>
      </c>
      <c r="G2094" s="99">
        <v>522.31000000000677</v>
      </c>
      <c r="H2094" s="99">
        <v>10488.689999999999</v>
      </c>
      <c r="I2094" s="99">
        <f t="shared" si="507"/>
        <v>11011.000000000005</v>
      </c>
      <c r="J2094" s="169"/>
      <c r="K2094" s="169"/>
      <c r="L2094" s="153">
        <f t="shared" si="510"/>
        <v>0</v>
      </c>
      <c r="M2094" s="153">
        <f t="shared" si="511"/>
        <v>522.31000000000677</v>
      </c>
      <c r="N2094" s="153">
        <f t="shared" si="512"/>
        <v>10488.689999999999</v>
      </c>
      <c r="O2094" s="153">
        <f t="shared" si="513"/>
        <v>11011.000000000005</v>
      </c>
      <c r="P2094" s="99"/>
      <c r="Q2094" s="99"/>
      <c r="R2094" s="153">
        <f t="shared" si="514"/>
        <v>0</v>
      </c>
      <c r="S2094" s="119">
        <f t="shared" si="515"/>
        <v>522.31000000000677</v>
      </c>
      <c r="T2094" s="119">
        <f t="shared" si="516"/>
        <v>10488.689999999999</v>
      </c>
      <c r="U2094" s="154">
        <f t="shared" si="517"/>
        <v>11011.000000000005</v>
      </c>
      <c r="V2094" s="71"/>
    </row>
    <row r="2095" spans="1:22" s="88" customFormat="1" ht="12.75" customHeight="1" x14ac:dyDescent="0.25">
      <c r="A2095" s="94">
        <v>20</v>
      </c>
      <c r="B2095" s="286"/>
      <c r="C2095" s="286"/>
      <c r="D2095" s="286"/>
      <c r="E2095" s="286" t="s">
        <v>2170</v>
      </c>
      <c r="F2095" s="148" t="s">
        <v>2190</v>
      </c>
      <c r="G2095" s="99">
        <v>15015.369999999999</v>
      </c>
      <c r="H2095" s="99">
        <v>7221.630000000001</v>
      </c>
      <c r="I2095" s="99">
        <f t="shared" si="507"/>
        <v>22237</v>
      </c>
      <c r="J2095" s="169"/>
      <c r="K2095" s="169"/>
      <c r="L2095" s="153">
        <f t="shared" si="510"/>
        <v>0</v>
      </c>
      <c r="M2095" s="153">
        <f t="shared" si="511"/>
        <v>15015.369999999999</v>
      </c>
      <c r="N2095" s="153">
        <f t="shared" si="512"/>
        <v>7221.630000000001</v>
      </c>
      <c r="O2095" s="153">
        <f t="shared" si="513"/>
        <v>22237</v>
      </c>
      <c r="P2095" s="99"/>
      <c r="Q2095" s="99"/>
      <c r="R2095" s="153">
        <f t="shared" si="514"/>
        <v>0</v>
      </c>
      <c r="S2095" s="119">
        <f t="shared" si="515"/>
        <v>15015.369999999999</v>
      </c>
      <c r="T2095" s="119">
        <f t="shared" si="516"/>
        <v>7221.630000000001</v>
      </c>
      <c r="U2095" s="154">
        <f t="shared" si="517"/>
        <v>22237</v>
      </c>
      <c r="V2095" s="71"/>
    </row>
    <row r="2096" spans="1:22" s="88" customFormat="1" ht="12.75" customHeight="1" x14ac:dyDescent="0.25">
      <c r="A2096" s="94">
        <v>21</v>
      </c>
      <c r="B2096" s="286"/>
      <c r="C2096" s="286"/>
      <c r="D2096" s="286"/>
      <c r="E2096" s="286" t="s">
        <v>2170</v>
      </c>
      <c r="F2096" s="148" t="s">
        <v>2191</v>
      </c>
      <c r="G2096" s="99">
        <v>44551.660000000011</v>
      </c>
      <c r="H2096" s="99">
        <v>2018.3399999999983</v>
      </c>
      <c r="I2096" s="99">
        <f t="shared" si="507"/>
        <v>46570.000000000007</v>
      </c>
      <c r="J2096" s="169"/>
      <c r="K2096" s="169"/>
      <c r="L2096" s="153">
        <f t="shared" si="510"/>
        <v>0</v>
      </c>
      <c r="M2096" s="153">
        <f t="shared" si="511"/>
        <v>44551.660000000011</v>
      </c>
      <c r="N2096" s="153">
        <f t="shared" si="512"/>
        <v>2018.3399999999983</v>
      </c>
      <c r="O2096" s="153">
        <f t="shared" si="513"/>
        <v>46570.000000000007</v>
      </c>
      <c r="P2096" s="99"/>
      <c r="Q2096" s="99"/>
      <c r="R2096" s="153">
        <f t="shared" si="514"/>
        <v>0</v>
      </c>
      <c r="S2096" s="119">
        <f t="shared" si="515"/>
        <v>44551.660000000011</v>
      </c>
      <c r="T2096" s="119">
        <f t="shared" si="516"/>
        <v>2018.3399999999983</v>
      </c>
      <c r="U2096" s="154">
        <f t="shared" si="517"/>
        <v>46570.000000000007</v>
      </c>
      <c r="V2096" s="71"/>
    </row>
    <row r="2097" spans="1:22" s="88" customFormat="1" ht="12.75" customHeight="1" x14ac:dyDescent="0.25">
      <c r="A2097" s="94">
        <v>22</v>
      </c>
      <c r="B2097" s="286"/>
      <c r="C2097" s="286"/>
      <c r="D2097" s="286"/>
      <c r="E2097" s="286" t="s">
        <v>2170</v>
      </c>
      <c r="F2097" s="148" t="s">
        <v>2192</v>
      </c>
      <c r="G2097" s="99">
        <v>13631.730000000012</v>
      </c>
      <c r="H2097" s="99">
        <v>4372.2700000000004</v>
      </c>
      <c r="I2097" s="99">
        <f t="shared" si="507"/>
        <v>18004.000000000015</v>
      </c>
      <c r="J2097" s="169"/>
      <c r="K2097" s="169"/>
      <c r="L2097" s="153">
        <f t="shared" si="510"/>
        <v>0</v>
      </c>
      <c r="M2097" s="153">
        <f t="shared" si="511"/>
        <v>13631.730000000012</v>
      </c>
      <c r="N2097" s="153">
        <f t="shared" si="512"/>
        <v>4372.2700000000004</v>
      </c>
      <c r="O2097" s="153">
        <f t="shared" si="513"/>
        <v>18004.000000000015</v>
      </c>
      <c r="P2097" s="99"/>
      <c r="Q2097" s="99"/>
      <c r="R2097" s="153">
        <f t="shared" si="514"/>
        <v>0</v>
      </c>
      <c r="S2097" s="119">
        <f t="shared" si="515"/>
        <v>13631.730000000012</v>
      </c>
      <c r="T2097" s="119">
        <f t="shared" si="516"/>
        <v>4372.2700000000004</v>
      </c>
      <c r="U2097" s="154">
        <f t="shared" si="517"/>
        <v>18004.000000000015</v>
      </c>
      <c r="V2097" s="71"/>
    </row>
    <row r="2098" spans="1:22" s="88" customFormat="1" ht="12.75" customHeight="1" x14ac:dyDescent="0.25">
      <c r="A2098" s="94">
        <v>23</v>
      </c>
      <c r="B2098" s="286"/>
      <c r="C2098" s="286"/>
      <c r="D2098" s="286"/>
      <c r="E2098" s="286" t="s">
        <v>2170</v>
      </c>
      <c r="F2098" s="148" t="s">
        <v>2193</v>
      </c>
      <c r="G2098" s="99">
        <v>18913.740000000005</v>
      </c>
      <c r="H2098" s="99">
        <v>9850.260000000002</v>
      </c>
      <c r="I2098" s="99">
        <f t="shared" si="507"/>
        <v>28764.000000000007</v>
      </c>
      <c r="J2098" s="169"/>
      <c r="K2098" s="169"/>
      <c r="L2098" s="153">
        <f t="shared" si="510"/>
        <v>0</v>
      </c>
      <c r="M2098" s="153">
        <f t="shared" si="511"/>
        <v>18913.740000000005</v>
      </c>
      <c r="N2098" s="153">
        <f t="shared" si="512"/>
        <v>9850.260000000002</v>
      </c>
      <c r="O2098" s="153">
        <f t="shared" si="513"/>
        <v>28764.000000000007</v>
      </c>
      <c r="P2098" s="99"/>
      <c r="Q2098" s="99"/>
      <c r="R2098" s="153">
        <f t="shared" si="514"/>
        <v>0</v>
      </c>
      <c r="S2098" s="119">
        <f t="shared" si="515"/>
        <v>18913.740000000005</v>
      </c>
      <c r="T2098" s="119">
        <f t="shared" si="516"/>
        <v>9850.260000000002</v>
      </c>
      <c r="U2098" s="154">
        <f t="shared" si="517"/>
        <v>28764.000000000007</v>
      </c>
      <c r="V2098" s="71"/>
    </row>
    <row r="2099" spans="1:22" s="88" customFormat="1" ht="12.75" customHeight="1" x14ac:dyDescent="0.25">
      <c r="A2099" s="94">
        <v>24</v>
      </c>
      <c r="B2099" s="286"/>
      <c r="C2099" s="286"/>
      <c r="D2099" s="286"/>
      <c r="E2099" s="286" t="s">
        <v>2170</v>
      </c>
      <c r="F2099" s="148" t="s">
        <v>2194</v>
      </c>
      <c r="G2099" s="99">
        <v>4665.8200000000006</v>
      </c>
      <c r="H2099" s="99">
        <v>7419.18</v>
      </c>
      <c r="I2099" s="99">
        <f t="shared" si="507"/>
        <v>12085</v>
      </c>
      <c r="J2099" s="169"/>
      <c r="K2099" s="169"/>
      <c r="L2099" s="153">
        <f t="shared" si="510"/>
        <v>0</v>
      </c>
      <c r="M2099" s="153">
        <f t="shared" si="511"/>
        <v>4665.8200000000006</v>
      </c>
      <c r="N2099" s="153">
        <f t="shared" si="512"/>
        <v>7419.18</v>
      </c>
      <c r="O2099" s="153">
        <f t="shared" si="513"/>
        <v>12085</v>
      </c>
      <c r="P2099" s="99"/>
      <c r="Q2099" s="99"/>
      <c r="R2099" s="153">
        <f t="shared" si="514"/>
        <v>0</v>
      </c>
      <c r="S2099" s="119">
        <f t="shared" si="515"/>
        <v>4665.8200000000006</v>
      </c>
      <c r="T2099" s="119">
        <f t="shared" si="516"/>
        <v>7419.18</v>
      </c>
      <c r="U2099" s="154">
        <f t="shared" si="517"/>
        <v>12085</v>
      </c>
      <c r="V2099" s="71"/>
    </row>
    <row r="2100" spans="1:22" s="88" customFormat="1" ht="12.75" customHeight="1" x14ac:dyDescent="0.25">
      <c r="A2100" s="94">
        <v>25</v>
      </c>
      <c r="B2100" s="286"/>
      <c r="C2100" s="286"/>
      <c r="D2100" s="286"/>
      <c r="E2100" s="286" t="s">
        <v>2170</v>
      </c>
      <c r="F2100" s="148" t="s">
        <v>2195</v>
      </c>
      <c r="G2100" s="99">
        <v>6391.8000000000065</v>
      </c>
      <c r="H2100" s="99">
        <v>11094.199999999997</v>
      </c>
      <c r="I2100" s="99">
        <f t="shared" si="507"/>
        <v>17486.000000000004</v>
      </c>
      <c r="J2100" s="169"/>
      <c r="K2100" s="169"/>
      <c r="L2100" s="153">
        <f t="shared" si="510"/>
        <v>0</v>
      </c>
      <c r="M2100" s="153">
        <f t="shared" si="511"/>
        <v>6391.8000000000065</v>
      </c>
      <c r="N2100" s="153">
        <f t="shared" si="512"/>
        <v>11094.199999999997</v>
      </c>
      <c r="O2100" s="153">
        <f t="shared" si="513"/>
        <v>17486.000000000004</v>
      </c>
      <c r="P2100" s="99"/>
      <c r="Q2100" s="99"/>
      <c r="R2100" s="153">
        <f t="shared" si="514"/>
        <v>0</v>
      </c>
      <c r="S2100" s="119">
        <f t="shared" si="515"/>
        <v>6391.8000000000065</v>
      </c>
      <c r="T2100" s="119">
        <f t="shared" si="516"/>
        <v>11094.199999999997</v>
      </c>
      <c r="U2100" s="154">
        <f t="shared" si="517"/>
        <v>17486.000000000004</v>
      </c>
      <c r="V2100" s="71"/>
    </row>
    <row r="2101" spans="1:22" s="88" customFormat="1" ht="12.75" customHeight="1" x14ac:dyDescent="0.25">
      <c r="A2101" s="94">
        <v>26</v>
      </c>
      <c r="B2101" s="286"/>
      <c r="C2101" s="286"/>
      <c r="D2101" s="286"/>
      <c r="E2101" s="286" t="s">
        <v>2170</v>
      </c>
      <c r="F2101" s="148" t="s">
        <v>2196</v>
      </c>
      <c r="G2101" s="99">
        <v>174.04000000000008</v>
      </c>
      <c r="H2101" s="99">
        <v>270.96000000000021</v>
      </c>
      <c r="I2101" s="99">
        <f t="shared" si="507"/>
        <v>445.00000000000028</v>
      </c>
      <c r="J2101" s="169"/>
      <c r="K2101" s="169"/>
      <c r="L2101" s="153">
        <f t="shared" si="510"/>
        <v>0</v>
      </c>
      <c r="M2101" s="153">
        <f t="shared" si="511"/>
        <v>174.04000000000008</v>
      </c>
      <c r="N2101" s="153">
        <f t="shared" si="512"/>
        <v>270.96000000000021</v>
      </c>
      <c r="O2101" s="153">
        <f t="shared" si="513"/>
        <v>445.00000000000028</v>
      </c>
      <c r="P2101" s="99"/>
      <c r="Q2101" s="99"/>
      <c r="R2101" s="153">
        <f t="shared" si="514"/>
        <v>0</v>
      </c>
      <c r="S2101" s="119">
        <f t="shared" si="515"/>
        <v>174.04000000000008</v>
      </c>
      <c r="T2101" s="119">
        <f t="shared" si="516"/>
        <v>270.96000000000021</v>
      </c>
      <c r="U2101" s="154">
        <f t="shared" si="517"/>
        <v>445.00000000000028</v>
      </c>
      <c r="V2101" s="71"/>
    </row>
    <row r="2102" spans="1:22" s="88" customFormat="1" ht="12.75" customHeight="1" x14ac:dyDescent="0.25">
      <c r="A2102" s="94">
        <v>27</v>
      </c>
      <c r="B2102" s="286"/>
      <c r="C2102" s="286"/>
      <c r="D2102" s="286"/>
      <c r="E2102" s="286" t="s">
        <v>2170</v>
      </c>
      <c r="F2102" s="148" t="s">
        <v>2197</v>
      </c>
      <c r="G2102" s="99">
        <v>20180.04</v>
      </c>
      <c r="H2102" s="99">
        <v>12803.960000000003</v>
      </c>
      <c r="I2102" s="99">
        <f t="shared" si="507"/>
        <v>32984</v>
      </c>
      <c r="J2102" s="169"/>
      <c r="K2102" s="169"/>
      <c r="L2102" s="153">
        <f t="shared" si="510"/>
        <v>0</v>
      </c>
      <c r="M2102" s="153">
        <f t="shared" si="511"/>
        <v>20180.04</v>
      </c>
      <c r="N2102" s="153">
        <f t="shared" si="512"/>
        <v>12803.960000000003</v>
      </c>
      <c r="O2102" s="153">
        <f t="shared" si="513"/>
        <v>32984</v>
      </c>
      <c r="P2102" s="99"/>
      <c r="Q2102" s="99"/>
      <c r="R2102" s="153">
        <f t="shared" si="514"/>
        <v>0</v>
      </c>
      <c r="S2102" s="119">
        <f t="shared" si="515"/>
        <v>20180.04</v>
      </c>
      <c r="T2102" s="119">
        <f t="shared" si="516"/>
        <v>12803.960000000003</v>
      </c>
      <c r="U2102" s="154">
        <f t="shared" si="517"/>
        <v>32984</v>
      </c>
      <c r="V2102" s="71"/>
    </row>
    <row r="2103" spans="1:22" s="88" customFormat="1" ht="15.75" x14ac:dyDescent="0.25">
      <c r="A2103" s="290" t="s">
        <v>17</v>
      </c>
      <c r="B2103" s="291"/>
      <c r="C2103" s="291"/>
      <c r="D2103" s="291"/>
      <c r="E2103" s="291"/>
      <c r="F2103" s="149">
        <f>A2102</f>
        <v>27</v>
      </c>
      <c r="G2103" s="97">
        <f>SUM(G2076:G2102)</f>
        <v>554490.15000000026</v>
      </c>
      <c r="H2103" s="97">
        <f t="shared" ref="H2103:U2103" si="518">SUM(H2076:H2102)</f>
        <v>187765.84999999998</v>
      </c>
      <c r="I2103" s="97">
        <f t="shared" si="518"/>
        <v>742256</v>
      </c>
      <c r="J2103" s="97">
        <f t="shared" si="518"/>
        <v>0</v>
      </c>
      <c r="K2103" s="97">
        <f t="shared" si="518"/>
        <v>0</v>
      </c>
      <c r="L2103" s="97">
        <f t="shared" si="518"/>
        <v>0</v>
      </c>
      <c r="M2103" s="97">
        <f t="shared" si="518"/>
        <v>554490.15000000026</v>
      </c>
      <c r="N2103" s="97">
        <f t="shared" si="518"/>
        <v>187765.84999999998</v>
      </c>
      <c r="O2103" s="97">
        <f t="shared" si="518"/>
        <v>742256</v>
      </c>
      <c r="P2103" s="97">
        <f t="shared" si="518"/>
        <v>0</v>
      </c>
      <c r="Q2103" s="97">
        <f t="shared" si="518"/>
        <v>0</v>
      </c>
      <c r="R2103" s="97">
        <f t="shared" si="518"/>
        <v>0</v>
      </c>
      <c r="S2103" s="97">
        <f t="shared" si="518"/>
        <v>554490.15000000026</v>
      </c>
      <c r="T2103" s="97">
        <f t="shared" si="518"/>
        <v>187765.84999999998</v>
      </c>
      <c r="U2103" s="97">
        <f t="shared" si="518"/>
        <v>742256</v>
      </c>
      <c r="V2103" s="97"/>
    </row>
    <row r="2104" spans="1:22" s="88" customFormat="1" ht="12.75" customHeight="1" x14ac:dyDescent="0.25">
      <c r="A2104" s="94">
        <v>1</v>
      </c>
      <c r="B2104" s="286" t="s">
        <v>1843</v>
      </c>
      <c r="C2104" s="286" t="s">
        <v>1844</v>
      </c>
      <c r="D2104" s="286" t="s">
        <v>1844</v>
      </c>
      <c r="E2104" s="286" t="s">
        <v>2198</v>
      </c>
      <c r="F2104" s="148" t="s">
        <v>2199</v>
      </c>
      <c r="G2104" s="99">
        <v>22219.719999999998</v>
      </c>
      <c r="H2104" s="99">
        <v>3824.2800000000034</v>
      </c>
      <c r="I2104" s="99">
        <f t="shared" si="507"/>
        <v>26044</v>
      </c>
      <c r="J2104" s="169"/>
      <c r="K2104" s="169"/>
      <c r="L2104" s="153">
        <f t="shared" si="510"/>
        <v>0</v>
      </c>
      <c r="M2104" s="153">
        <f t="shared" si="511"/>
        <v>22219.719999999998</v>
      </c>
      <c r="N2104" s="153">
        <f t="shared" si="512"/>
        <v>3824.2800000000034</v>
      </c>
      <c r="O2104" s="153">
        <f t="shared" si="513"/>
        <v>26044</v>
      </c>
      <c r="P2104" s="99"/>
      <c r="Q2104" s="99"/>
      <c r="R2104" s="153">
        <f t="shared" si="514"/>
        <v>0</v>
      </c>
      <c r="S2104" s="119">
        <f t="shared" si="515"/>
        <v>22219.719999999998</v>
      </c>
      <c r="T2104" s="119">
        <f t="shared" si="516"/>
        <v>3824.2800000000034</v>
      </c>
      <c r="U2104" s="154">
        <f t="shared" si="517"/>
        <v>26044</v>
      </c>
      <c r="V2104" s="71"/>
    </row>
    <row r="2105" spans="1:22" s="88" customFormat="1" ht="12.75" customHeight="1" x14ac:dyDescent="0.25">
      <c r="A2105" s="94">
        <v>2</v>
      </c>
      <c r="B2105" s="286"/>
      <c r="C2105" s="286"/>
      <c r="D2105" s="286"/>
      <c r="E2105" s="286" t="s">
        <v>2198</v>
      </c>
      <c r="F2105" s="148" t="s">
        <v>2200</v>
      </c>
      <c r="G2105" s="99">
        <v>14288.300000000003</v>
      </c>
      <c r="H2105" s="99">
        <v>2939.7000000000003</v>
      </c>
      <c r="I2105" s="99">
        <f t="shared" si="507"/>
        <v>17228.000000000004</v>
      </c>
      <c r="J2105" s="169"/>
      <c r="K2105" s="169"/>
      <c r="L2105" s="153">
        <f t="shared" si="510"/>
        <v>0</v>
      </c>
      <c r="M2105" s="153">
        <f t="shared" si="511"/>
        <v>14288.300000000003</v>
      </c>
      <c r="N2105" s="153">
        <f t="shared" si="512"/>
        <v>2939.7000000000003</v>
      </c>
      <c r="O2105" s="153">
        <f t="shared" si="513"/>
        <v>17228.000000000004</v>
      </c>
      <c r="P2105" s="99"/>
      <c r="Q2105" s="99"/>
      <c r="R2105" s="153">
        <f t="shared" si="514"/>
        <v>0</v>
      </c>
      <c r="S2105" s="119">
        <f t="shared" si="515"/>
        <v>14288.300000000003</v>
      </c>
      <c r="T2105" s="119">
        <f t="shared" si="516"/>
        <v>2939.7000000000003</v>
      </c>
      <c r="U2105" s="154">
        <f t="shared" si="517"/>
        <v>17228.000000000004</v>
      </c>
      <c r="V2105" s="71"/>
    </row>
    <row r="2106" spans="1:22" s="88" customFormat="1" ht="12.75" customHeight="1" x14ac:dyDescent="0.25">
      <c r="A2106" s="94">
        <v>3</v>
      </c>
      <c r="B2106" s="286"/>
      <c r="C2106" s="286"/>
      <c r="D2106" s="286"/>
      <c r="E2106" s="286" t="s">
        <v>2198</v>
      </c>
      <c r="F2106" s="148" t="s">
        <v>2201</v>
      </c>
      <c r="G2106" s="99">
        <v>12528.399999999996</v>
      </c>
      <c r="H2106" s="99">
        <v>4871.5999999999995</v>
      </c>
      <c r="I2106" s="99">
        <f t="shared" si="507"/>
        <v>17399.999999999996</v>
      </c>
      <c r="J2106" s="169"/>
      <c r="K2106" s="169"/>
      <c r="L2106" s="153">
        <f t="shared" si="510"/>
        <v>0</v>
      </c>
      <c r="M2106" s="153">
        <f t="shared" si="511"/>
        <v>12528.399999999996</v>
      </c>
      <c r="N2106" s="153">
        <f t="shared" si="512"/>
        <v>4871.5999999999995</v>
      </c>
      <c r="O2106" s="153">
        <f t="shared" si="513"/>
        <v>17399.999999999996</v>
      </c>
      <c r="P2106" s="99"/>
      <c r="Q2106" s="99"/>
      <c r="R2106" s="153">
        <f t="shared" si="514"/>
        <v>0</v>
      </c>
      <c r="S2106" s="119">
        <f t="shared" si="515"/>
        <v>12528.399999999996</v>
      </c>
      <c r="T2106" s="119">
        <f t="shared" si="516"/>
        <v>4871.5999999999995</v>
      </c>
      <c r="U2106" s="154">
        <f t="shared" si="517"/>
        <v>17399.999999999996</v>
      </c>
      <c r="V2106" s="71"/>
    </row>
    <row r="2107" spans="1:22" s="88" customFormat="1" ht="15.75" x14ac:dyDescent="0.25">
      <c r="A2107" s="94">
        <v>4</v>
      </c>
      <c r="B2107" s="286"/>
      <c r="C2107" s="286"/>
      <c r="D2107" s="286"/>
      <c r="E2107" s="286" t="s">
        <v>2198</v>
      </c>
      <c r="F2107" s="148" t="s">
        <v>2202</v>
      </c>
      <c r="G2107" s="99">
        <v>8253.6800000000039</v>
      </c>
      <c r="H2107" s="99">
        <v>1338.3200000000002</v>
      </c>
      <c r="I2107" s="99">
        <f t="shared" si="507"/>
        <v>9592.0000000000036</v>
      </c>
      <c r="J2107" s="169"/>
      <c r="K2107" s="169"/>
      <c r="L2107" s="153">
        <f t="shared" si="510"/>
        <v>0</v>
      </c>
      <c r="M2107" s="153">
        <f t="shared" si="511"/>
        <v>8253.6800000000039</v>
      </c>
      <c r="N2107" s="153">
        <f t="shared" si="512"/>
        <v>1338.3200000000002</v>
      </c>
      <c r="O2107" s="153">
        <f t="shared" si="513"/>
        <v>9592.0000000000036</v>
      </c>
      <c r="P2107" s="99"/>
      <c r="Q2107" s="99"/>
      <c r="R2107" s="153">
        <f t="shared" si="514"/>
        <v>0</v>
      </c>
      <c r="S2107" s="119">
        <f t="shared" si="515"/>
        <v>8253.6800000000039</v>
      </c>
      <c r="T2107" s="119">
        <f t="shared" si="516"/>
        <v>1338.3200000000002</v>
      </c>
      <c r="U2107" s="154">
        <f t="shared" si="517"/>
        <v>9592.0000000000036</v>
      </c>
      <c r="V2107" s="71"/>
    </row>
    <row r="2108" spans="1:22" s="88" customFormat="1" ht="15.75" x14ac:dyDescent="0.25">
      <c r="A2108" s="94">
        <v>5</v>
      </c>
      <c r="B2108" s="286"/>
      <c r="C2108" s="286"/>
      <c r="D2108" s="286"/>
      <c r="E2108" s="286" t="s">
        <v>2198</v>
      </c>
      <c r="F2108" s="148" t="s">
        <v>2203</v>
      </c>
      <c r="G2108" s="99">
        <v>15985.820000000003</v>
      </c>
      <c r="H2108" s="99">
        <v>1933.1800000000003</v>
      </c>
      <c r="I2108" s="99">
        <f t="shared" si="507"/>
        <v>17919.000000000004</v>
      </c>
      <c r="J2108" s="169"/>
      <c r="K2108" s="169"/>
      <c r="L2108" s="153">
        <f t="shared" si="510"/>
        <v>0</v>
      </c>
      <c r="M2108" s="153">
        <f t="shared" si="511"/>
        <v>15985.820000000003</v>
      </c>
      <c r="N2108" s="153">
        <f t="shared" si="512"/>
        <v>1933.1800000000003</v>
      </c>
      <c r="O2108" s="153">
        <f t="shared" si="513"/>
        <v>17919.000000000004</v>
      </c>
      <c r="P2108" s="99"/>
      <c r="Q2108" s="99"/>
      <c r="R2108" s="153">
        <f t="shared" si="514"/>
        <v>0</v>
      </c>
      <c r="S2108" s="119">
        <f t="shared" si="515"/>
        <v>15985.820000000003</v>
      </c>
      <c r="T2108" s="119">
        <f t="shared" si="516"/>
        <v>1933.1800000000003</v>
      </c>
      <c r="U2108" s="154">
        <f t="shared" si="517"/>
        <v>17919.000000000004</v>
      </c>
      <c r="V2108" s="71"/>
    </row>
    <row r="2109" spans="1:22" s="88" customFormat="1" ht="15.75" x14ac:dyDescent="0.25">
      <c r="A2109" s="94">
        <v>6</v>
      </c>
      <c r="B2109" s="286"/>
      <c r="C2109" s="286"/>
      <c r="D2109" s="286"/>
      <c r="E2109" s="286" t="s">
        <v>2198</v>
      </c>
      <c r="F2109" s="148" t="s">
        <v>2204</v>
      </c>
      <c r="G2109" s="99">
        <v>27350.429999999989</v>
      </c>
      <c r="H2109" s="99">
        <v>-7422.4299999999967</v>
      </c>
      <c r="I2109" s="99">
        <f t="shared" si="507"/>
        <v>19927.999999999993</v>
      </c>
      <c r="J2109" s="169"/>
      <c r="K2109" s="169"/>
      <c r="L2109" s="153">
        <f t="shared" si="510"/>
        <v>0</v>
      </c>
      <c r="M2109" s="153">
        <f t="shared" si="511"/>
        <v>27350.429999999989</v>
      </c>
      <c r="N2109" s="153">
        <f t="shared" si="512"/>
        <v>-7422.4299999999967</v>
      </c>
      <c r="O2109" s="153">
        <f t="shared" si="513"/>
        <v>19927.999999999993</v>
      </c>
      <c r="P2109" s="99"/>
      <c r="Q2109" s="99"/>
      <c r="R2109" s="153">
        <f t="shared" si="514"/>
        <v>0</v>
      </c>
      <c r="S2109" s="119">
        <f t="shared" si="515"/>
        <v>27350.429999999989</v>
      </c>
      <c r="T2109" s="119">
        <f t="shared" si="516"/>
        <v>-7422.4299999999967</v>
      </c>
      <c r="U2109" s="154">
        <f t="shared" si="517"/>
        <v>19927.999999999993</v>
      </c>
      <c r="V2109" s="71"/>
    </row>
    <row r="2110" spans="1:22" s="88" customFormat="1" ht="15.75" x14ac:dyDescent="0.25">
      <c r="A2110" s="94">
        <v>7</v>
      </c>
      <c r="B2110" s="286"/>
      <c r="C2110" s="286"/>
      <c r="D2110" s="286"/>
      <c r="E2110" s="286" t="s">
        <v>2198</v>
      </c>
      <c r="F2110" s="148" t="s">
        <v>2205</v>
      </c>
      <c r="G2110" s="99">
        <v>6515.3600000000033</v>
      </c>
      <c r="H2110" s="99">
        <v>1099.6399999999999</v>
      </c>
      <c r="I2110" s="99">
        <f t="shared" si="507"/>
        <v>7615.0000000000036</v>
      </c>
      <c r="J2110" s="169"/>
      <c r="K2110" s="169"/>
      <c r="L2110" s="153">
        <f t="shared" si="510"/>
        <v>0</v>
      </c>
      <c r="M2110" s="153">
        <f t="shared" si="511"/>
        <v>6515.3600000000033</v>
      </c>
      <c r="N2110" s="153">
        <f t="shared" si="512"/>
        <v>1099.6399999999999</v>
      </c>
      <c r="O2110" s="153">
        <f t="shared" si="513"/>
        <v>7615.0000000000036</v>
      </c>
      <c r="P2110" s="99"/>
      <c r="Q2110" s="99"/>
      <c r="R2110" s="153">
        <f t="shared" si="514"/>
        <v>0</v>
      </c>
      <c r="S2110" s="119">
        <f t="shared" si="515"/>
        <v>6515.3600000000033</v>
      </c>
      <c r="T2110" s="119">
        <f t="shared" si="516"/>
        <v>1099.6399999999999</v>
      </c>
      <c r="U2110" s="154">
        <f t="shared" si="517"/>
        <v>7615.0000000000036</v>
      </c>
      <c r="V2110" s="71"/>
    </row>
    <row r="2111" spans="1:22" s="88" customFormat="1" ht="15.75" x14ac:dyDescent="0.25">
      <c r="A2111" s="94">
        <v>8</v>
      </c>
      <c r="B2111" s="286"/>
      <c r="C2111" s="286"/>
      <c r="D2111" s="286"/>
      <c r="E2111" s="286" t="s">
        <v>2198</v>
      </c>
      <c r="F2111" s="148" t="s">
        <v>2206</v>
      </c>
      <c r="G2111" s="99">
        <v>18408.009999999998</v>
      </c>
      <c r="H2111" s="99">
        <v>2973.9900000000002</v>
      </c>
      <c r="I2111" s="99">
        <f t="shared" si="507"/>
        <v>21382</v>
      </c>
      <c r="J2111" s="169"/>
      <c r="K2111" s="169"/>
      <c r="L2111" s="153">
        <f t="shared" si="510"/>
        <v>0</v>
      </c>
      <c r="M2111" s="153">
        <f t="shared" si="511"/>
        <v>18408.009999999998</v>
      </c>
      <c r="N2111" s="153">
        <f t="shared" si="512"/>
        <v>2973.9900000000002</v>
      </c>
      <c r="O2111" s="153">
        <f t="shared" si="513"/>
        <v>21382</v>
      </c>
      <c r="P2111" s="99"/>
      <c r="Q2111" s="99"/>
      <c r="R2111" s="153">
        <f t="shared" si="514"/>
        <v>0</v>
      </c>
      <c r="S2111" s="119">
        <f t="shared" si="515"/>
        <v>18408.009999999998</v>
      </c>
      <c r="T2111" s="119">
        <f t="shared" si="516"/>
        <v>2973.9900000000002</v>
      </c>
      <c r="U2111" s="154">
        <f t="shared" si="517"/>
        <v>21382</v>
      </c>
      <c r="V2111" s="71"/>
    </row>
    <row r="2112" spans="1:22" s="88" customFormat="1" ht="15.75" x14ac:dyDescent="0.25">
      <c r="A2112" s="94">
        <v>9</v>
      </c>
      <c r="B2112" s="286"/>
      <c r="C2112" s="286"/>
      <c r="D2112" s="286"/>
      <c r="E2112" s="286" t="s">
        <v>2198</v>
      </c>
      <c r="F2112" s="148" t="s">
        <v>2207</v>
      </c>
      <c r="G2112" s="99">
        <v>18297.159999999989</v>
      </c>
      <c r="H2112" s="99">
        <v>9043.84</v>
      </c>
      <c r="I2112" s="99">
        <f t="shared" si="507"/>
        <v>27340.999999999989</v>
      </c>
      <c r="J2112" s="169"/>
      <c r="K2112" s="169"/>
      <c r="L2112" s="153">
        <f t="shared" si="510"/>
        <v>0</v>
      </c>
      <c r="M2112" s="153">
        <f t="shared" si="511"/>
        <v>18297.159999999989</v>
      </c>
      <c r="N2112" s="153">
        <f t="shared" si="512"/>
        <v>9043.84</v>
      </c>
      <c r="O2112" s="153">
        <f t="shared" si="513"/>
        <v>27340.999999999989</v>
      </c>
      <c r="P2112" s="99"/>
      <c r="Q2112" s="99"/>
      <c r="R2112" s="153">
        <f t="shared" si="514"/>
        <v>0</v>
      </c>
      <c r="S2112" s="119">
        <f t="shared" si="515"/>
        <v>18297.159999999989</v>
      </c>
      <c r="T2112" s="119">
        <f t="shared" si="516"/>
        <v>9043.84</v>
      </c>
      <c r="U2112" s="154">
        <f t="shared" si="517"/>
        <v>27340.999999999989</v>
      </c>
      <c r="V2112" s="71"/>
    </row>
    <row r="2113" spans="1:22" s="88" customFormat="1" ht="15.75" x14ac:dyDescent="0.25">
      <c r="A2113" s="94">
        <v>10</v>
      </c>
      <c r="B2113" s="286"/>
      <c r="C2113" s="286"/>
      <c r="D2113" s="286"/>
      <c r="E2113" s="286" t="s">
        <v>2198</v>
      </c>
      <c r="F2113" s="148" t="s">
        <v>2208</v>
      </c>
      <c r="G2113" s="99">
        <v>30868.579999999944</v>
      </c>
      <c r="H2113" s="99">
        <v>-2592.5800000000054</v>
      </c>
      <c r="I2113" s="99">
        <f t="shared" si="507"/>
        <v>28275.999999999938</v>
      </c>
      <c r="J2113" s="169"/>
      <c r="K2113" s="169"/>
      <c r="L2113" s="153">
        <f t="shared" si="510"/>
        <v>0</v>
      </c>
      <c r="M2113" s="153">
        <f t="shared" si="511"/>
        <v>30868.579999999944</v>
      </c>
      <c r="N2113" s="153">
        <f t="shared" si="512"/>
        <v>-2592.5800000000054</v>
      </c>
      <c r="O2113" s="153">
        <f t="shared" si="513"/>
        <v>28275.999999999938</v>
      </c>
      <c r="P2113" s="99"/>
      <c r="Q2113" s="99"/>
      <c r="R2113" s="153">
        <f t="shared" si="514"/>
        <v>0</v>
      </c>
      <c r="S2113" s="119">
        <f t="shared" si="515"/>
        <v>30868.579999999944</v>
      </c>
      <c r="T2113" s="119">
        <f t="shared" si="516"/>
        <v>-2592.5800000000054</v>
      </c>
      <c r="U2113" s="154">
        <f t="shared" si="517"/>
        <v>28275.999999999938</v>
      </c>
      <c r="V2113" s="71"/>
    </row>
    <row r="2114" spans="1:22" s="88" customFormat="1" ht="15.75" x14ac:dyDescent="0.25">
      <c r="A2114" s="94">
        <v>11</v>
      </c>
      <c r="B2114" s="286"/>
      <c r="C2114" s="286"/>
      <c r="D2114" s="286"/>
      <c r="E2114" s="286" t="s">
        <v>2198</v>
      </c>
      <c r="F2114" s="148" t="s">
        <v>2209</v>
      </c>
      <c r="G2114" s="99">
        <v>3655.6400000000049</v>
      </c>
      <c r="H2114" s="99">
        <v>3818.3599999999988</v>
      </c>
      <c r="I2114" s="99">
        <f t="shared" si="507"/>
        <v>7474.0000000000036</v>
      </c>
      <c r="J2114" s="169"/>
      <c r="K2114" s="169"/>
      <c r="L2114" s="153">
        <f t="shared" si="510"/>
        <v>0</v>
      </c>
      <c r="M2114" s="153">
        <f t="shared" si="511"/>
        <v>3655.6400000000049</v>
      </c>
      <c r="N2114" s="153">
        <f t="shared" si="512"/>
        <v>3818.3599999999988</v>
      </c>
      <c r="O2114" s="153">
        <f t="shared" si="513"/>
        <v>7474.0000000000036</v>
      </c>
      <c r="P2114" s="99"/>
      <c r="Q2114" s="99"/>
      <c r="R2114" s="153">
        <f t="shared" si="514"/>
        <v>0</v>
      </c>
      <c r="S2114" s="119">
        <f t="shared" si="515"/>
        <v>3655.6400000000049</v>
      </c>
      <c r="T2114" s="119">
        <f t="shared" si="516"/>
        <v>3818.3599999999988</v>
      </c>
      <c r="U2114" s="154">
        <f t="shared" si="517"/>
        <v>7474.0000000000036</v>
      </c>
      <c r="V2114" s="71"/>
    </row>
    <row r="2115" spans="1:22" s="88" customFormat="1" ht="15.75" x14ac:dyDescent="0.25">
      <c r="A2115" s="94">
        <v>12</v>
      </c>
      <c r="B2115" s="286"/>
      <c r="C2115" s="286"/>
      <c r="D2115" s="286"/>
      <c r="E2115" s="286" t="s">
        <v>2198</v>
      </c>
      <c r="F2115" s="148" t="s">
        <v>2210</v>
      </c>
      <c r="G2115" s="99">
        <v>9070.4300000000057</v>
      </c>
      <c r="H2115" s="99">
        <v>1391.57</v>
      </c>
      <c r="I2115" s="99">
        <f t="shared" si="507"/>
        <v>10462.000000000005</v>
      </c>
      <c r="J2115" s="169"/>
      <c r="K2115" s="169"/>
      <c r="L2115" s="153">
        <f t="shared" si="510"/>
        <v>0</v>
      </c>
      <c r="M2115" s="153">
        <f t="shared" si="511"/>
        <v>9070.4300000000057</v>
      </c>
      <c r="N2115" s="153">
        <f t="shared" si="512"/>
        <v>1391.57</v>
      </c>
      <c r="O2115" s="153">
        <f t="shared" si="513"/>
        <v>10462.000000000005</v>
      </c>
      <c r="P2115" s="99"/>
      <c r="Q2115" s="99"/>
      <c r="R2115" s="153">
        <f t="shared" si="514"/>
        <v>0</v>
      </c>
      <c r="S2115" s="119">
        <f t="shared" si="515"/>
        <v>9070.4300000000057</v>
      </c>
      <c r="T2115" s="119">
        <f t="shared" si="516"/>
        <v>1391.57</v>
      </c>
      <c r="U2115" s="154">
        <f t="shared" si="517"/>
        <v>10462.000000000005</v>
      </c>
      <c r="V2115" s="71"/>
    </row>
    <row r="2116" spans="1:22" s="88" customFormat="1" ht="15.75" x14ac:dyDescent="0.25">
      <c r="A2116" s="94">
        <v>13</v>
      </c>
      <c r="B2116" s="286"/>
      <c r="C2116" s="286"/>
      <c r="D2116" s="286"/>
      <c r="E2116" s="286" t="s">
        <v>2198</v>
      </c>
      <c r="F2116" s="148" t="s">
        <v>2211</v>
      </c>
      <c r="G2116" s="99">
        <v>13494.449999999997</v>
      </c>
      <c r="H2116" s="99">
        <v>2381.5499999999997</v>
      </c>
      <c r="I2116" s="99">
        <f t="shared" ref="I2116:I2179" si="519">+G2116+H2116</f>
        <v>15875.999999999996</v>
      </c>
      <c r="J2116" s="169"/>
      <c r="K2116" s="169"/>
      <c r="L2116" s="153">
        <f t="shared" si="510"/>
        <v>0</v>
      </c>
      <c r="M2116" s="153">
        <f t="shared" si="511"/>
        <v>13494.449999999997</v>
      </c>
      <c r="N2116" s="153">
        <f t="shared" si="512"/>
        <v>2381.5499999999997</v>
      </c>
      <c r="O2116" s="153">
        <f t="shared" si="513"/>
        <v>15875.999999999996</v>
      </c>
      <c r="P2116" s="99"/>
      <c r="Q2116" s="99"/>
      <c r="R2116" s="153">
        <f t="shared" si="514"/>
        <v>0</v>
      </c>
      <c r="S2116" s="119">
        <f t="shared" si="515"/>
        <v>13494.449999999997</v>
      </c>
      <c r="T2116" s="119">
        <f t="shared" si="516"/>
        <v>2381.5499999999997</v>
      </c>
      <c r="U2116" s="154">
        <f t="shared" si="517"/>
        <v>15875.999999999996</v>
      </c>
      <c r="V2116" s="71"/>
    </row>
    <row r="2117" spans="1:22" s="88" customFormat="1" ht="15.75" x14ac:dyDescent="0.25">
      <c r="A2117" s="94">
        <v>14</v>
      </c>
      <c r="B2117" s="286"/>
      <c r="C2117" s="286"/>
      <c r="D2117" s="286"/>
      <c r="E2117" s="286" t="s">
        <v>2198</v>
      </c>
      <c r="F2117" s="148" t="s">
        <v>2212</v>
      </c>
      <c r="G2117" s="99">
        <v>23772.92</v>
      </c>
      <c r="H2117" s="99">
        <v>4457.08</v>
      </c>
      <c r="I2117" s="99">
        <f t="shared" si="519"/>
        <v>28230</v>
      </c>
      <c r="J2117" s="169"/>
      <c r="K2117" s="169"/>
      <c r="L2117" s="153">
        <f t="shared" si="510"/>
        <v>0</v>
      </c>
      <c r="M2117" s="153">
        <f t="shared" si="511"/>
        <v>23772.92</v>
      </c>
      <c r="N2117" s="153">
        <f t="shared" si="512"/>
        <v>4457.08</v>
      </c>
      <c r="O2117" s="153">
        <f t="shared" si="513"/>
        <v>28230</v>
      </c>
      <c r="P2117" s="99"/>
      <c r="Q2117" s="99"/>
      <c r="R2117" s="153">
        <f t="shared" si="514"/>
        <v>0</v>
      </c>
      <c r="S2117" s="119">
        <f t="shared" si="515"/>
        <v>23772.92</v>
      </c>
      <c r="T2117" s="119">
        <f t="shared" si="516"/>
        <v>4457.08</v>
      </c>
      <c r="U2117" s="154">
        <f t="shared" si="517"/>
        <v>28230</v>
      </c>
      <c r="V2117" s="71"/>
    </row>
    <row r="2118" spans="1:22" s="88" customFormat="1" ht="15.75" x14ac:dyDescent="0.25">
      <c r="A2118" s="94">
        <v>15</v>
      </c>
      <c r="B2118" s="286"/>
      <c r="C2118" s="286"/>
      <c r="D2118" s="286"/>
      <c r="E2118" s="286" t="s">
        <v>2198</v>
      </c>
      <c r="F2118" s="148" t="s">
        <v>2213</v>
      </c>
      <c r="G2118" s="99">
        <v>6524.48</v>
      </c>
      <c r="H2118" s="99">
        <v>1145.5199999999998</v>
      </c>
      <c r="I2118" s="99">
        <f t="shared" si="519"/>
        <v>7669.9999999999991</v>
      </c>
      <c r="J2118" s="169"/>
      <c r="K2118" s="169"/>
      <c r="L2118" s="153">
        <f t="shared" si="510"/>
        <v>0</v>
      </c>
      <c r="M2118" s="153">
        <f t="shared" si="511"/>
        <v>6524.48</v>
      </c>
      <c r="N2118" s="153">
        <f t="shared" si="512"/>
        <v>1145.5199999999998</v>
      </c>
      <c r="O2118" s="153">
        <f t="shared" si="513"/>
        <v>7669.9999999999991</v>
      </c>
      <c r="P2118" s="99"/>
      <c r="Q2118" s="99"/>
      <c r="R2118" s="153">
        <f t="shared" si="514"/>
        <v>0</v>
      </c>
      <c r="S2118" s="119">
        <f t="shared" si="515"/>
        <v>6524.48</v>
      </c>
      <c r="T2118" s="119">
        <f t="shared" si="516"/>
        <v>1145.5199999999998</v>
      </c>
      <c r="U2118" s="154">
        <f t="shared" si="517"/>
        <v>7669.9999999999991</v>
      </c>
      <c r="V2118" s="71"/>
    </row>
    <row r="2119" spans="1:22" s="88" customFormat="1" ht="15.75" x14ac:dyDescent="0.25">
      <c r="A2119" s="94">
        <v>16</v>
      </c>
      <c r="B2119" s="286"/>
      <c r="C2119" s="286"/>
      <c r="D2119" s="286"/>
      <c r="E2119" s="286" t="s">
        <v>2198</v>
      </c>
      <c r="F2119" s="148" t="s">
        <v>2214</v>
      </c>
      <c r="G2119" s="99">
        <v>7992.420000000001</v>
      </c>
      <c r="H2119" s="99">
        <v>1393.5800000000004</v>
      </c>
      <c r="I2119" s="99">
        <f t="shared" si="519"/>
        <v>9386.0000000000018</v>
      </c>
      <c r="J2119" s="169"/>
      <c r="K2119" s="169"/>
      <c r="L2119" s="153">
        <f t="shared" si="510"/>
        <v>0</v>
      </c>
      <c r="M2119" s="153">
        <f t="shared" si="511"/>
        <v>7992.420000000001</v>
      </c>
      <c r="N2119" s="153">
        <f t="shared" si="512"/>
        <v>1393.5800000000004</v>
      </c>
      <c r="O2119" s="153">
        <f t="shared" si="513"/>
        <v>9386.0000000000018</v>
      </c>
      <c r="P2119" s="99"/>
      <c r="Q2119" s="99"/>
      <c r="R2119" s="153">
        <f t="shared" si="514"/>
        <v>0</v>
      </c>
      <c r="S2119" s="119">
        <f t="shared" si="515"/>
        <v>7992.420000000001</v>
      </c>
      <c r="T2119" s="119">
        <f t="shared" si="516"/>
        <v>1393.5800000000004</v>
      </c>
      <c r="U2119" s="154">
        <f t="shared" si="517"/>
        <v>9386.0000000000018</v>
      </c>
      <c r="V2119" s="71"/>
    </row>
    <row r="2120" spans="1:22" s="88" customFormat="1" ht="15.75" x14ac:dyDescent="0.25">
      <c r="A2120" s="94">
        <v>17</v>
      </c>
      <c r="B2120" s="286"/>
      <c r="C2120" s="286"/>
      <c r="D2120" s="286"/>
      <c r="E2120" s="286" t="s">
        <v>2198</v>
      </c>
      <c r="F2120" s="148" t="s">
        <v>2215</v>
      </c>
      <c r="G2120" s="99">
        <v>32509.349999999984</v>
      </c>
      <c r="H2120" s="99">
        <v>-8640.35</v>
      </c>
      <c r="I2120" s="99">
        <f t="shared" si="519"/>
        <v>23868.999999999985</v>
      </c>
      <c r="J2120" s="169"/>
      <c r="K2120" s="169"/>
      <c r="L2120" s="153">
        <f t="shared" si="510"/>
        <v>0</v>
      </c>
      <c r="M2120" s="153">
        <f t="shared" si="511"/>
        <v>32509.349999999984</v>
      </c>
      <c r="N2120" s="153">
        <f t="shared" si="512"/>
        <v>-8640.35</v>
      </c>
      <c r="O2120" s="153">
        <f t="shared" si="513"/>
        <v>23868.999999999985</v>
      </c>
      <c r="P2120" s="99"/>
      <c r="Q2120" s="99"/>
      <c r="R2120" s="153">
        <f t="shared" si="514"/>
        <v>0</v>
      </c>
      <c r="S2120" s="119">
        <f t="shared" si="515"/>
        <v>32509.349999999984</v>
      </c>
      <c r="T2120" s="119">
        <f t="shared" si="516"/>
        <v>-8640.35</v>
      </c>
      <c r="U2120" s="154">
        <f t="shared" si="517"/>
        <v>23868.999999999985</v>
      </c>
      <c r="V2120" s="71"/>
    </row>
    <row r="2121" spans="1:22" s="88" customFormat="1" ht="15.75" x14ac:dyDescent="0.25">
      <c r="A2121" s="94">
        <v>18</v>
      </c>
      <c r="B2121" s="286"/>
      <c r="C2121" s="286"/>
      <c r="D2121" s="286"/>
      <c r="E2121" s="286" t="s">
        <v>2198</v>
      </c>
      <c r="F2121" s="148" t="s">
        <v>2216</v>
      </c>
      <c r="G2121" s="99">
        <v>18743.080000000009</v>
      </c>
      <c r="H2121" s="99">
        <v>6721.9199999999983</v>
      </c>
      <c r="I2121" s="99">
        <f t="shared" si="519"/>
        <v>25465.000000000007</v>
      </c>
      <c r="J2121" s="169"/>
      <c r="K2121" s="169"/>
      <c r="L2121" s="153">
        <f t="shared" si="510"/>
        <v>0</v>
      </c>
      <c r="M2121" s="153">
        <f t="shared" si="511"/>
        <v>18743.080000000009</v>
      </c>
      <c r="N2121" s="153">
        <f t="shared" si="512"/>
        <v>6721.9199999999983</v>
      </c>
      <c r="O2121" s="153">
        <f t="shared" si="513"/>
        <v>25465.000000000007</v>
      </c>
      <c r="P2121" s="99"/>
      <c r="Q2121" s="99"/>
      <c r="R2121" s="153">
        <f t="shared" si="514"/>
        <v>0</v>
      </c>
      <c r="S2121" s="119">
        <f t="shared" si="515"/>
        <v>18743.080000000009</v>
      </c>
      <c r="T2121" s="119">
        <f t="shared" si="516"/>
        <v>6721.9199999999983</v>
      </c>
      <c r="U2121" s="154">
        <f t="shared" si="517"/>
        <v>25465.000000000007</v>
      </c>
      <c r="V2121" s="71"/>
    </row>
    <row r="2122" spans="1:22" s="88" customFormat="1" ht="15.75" x14ac:dyDescent="0.25">
      <c r="A2122" s="94">
        <v>19</v>
      </c>
      <c r="B2122" s="286"/>
      <c r="C2122" s="286"/>
      <c r="D2122" s="286"/>
      <c r="E2122" s="286" t="s">
        <v>2198</v>
      </c>
      <c r="F2122" s="148" t="s">
        <v>2217</v>
      </c>
      <c r="G2122" s="99">
        <v>13944.779999999997</v>
      </c>
      <c r="H2122" s="99">
        <v>2169.2199999999998</v>
      </c>
      <c r="I2122" s="99">
        <f t="shared" si="519"/>
        <v>16113.999999999996</v>
      </c>
      <c r="J2122" s="169"/>
      <c r="K2122" s="169"/>
      <c r="L2122" s="153">
        <f t="shared" si="510"/>
        <v>0</v>
      </c>
      <c r="M2122" s="153">
        <f t="shared" si="511"/>
        <v>13944.779999999997</v>
      </c>
      <c r="N2122" s="153">
        <f t="shared" si="512"/>
        <v>2169.2199999999998</v>
      </c>
      <c r="O2122" s="153">
        <f t="shared" si="513"/>
        <v>16113.999999999996</v>
      </c>
      <c r="P2122" s="99"/>
      <c r="Q2122" s="99"/>
      <c r="R2122" s="153">
        <f t="shared" si="514"/>
        <v>0</v>
      </c>
      <c r="S2122" s="119">
        <f t="shared" si="515"/>
        <v>13944.779999999997</v>
      </c>
      <c r="T2122" s="119">
        <f t="shared" si="516"/>
        <v>2169.2199999999998</v>
      </c>
      <c r="U2122" s="154">
        <f t="shared" si="517"/>
        <v>16113.999999999996</v>
      </c>
      <c r="V2122" s="71"/>
    </row>
    <row r="2123" spans="1:22" s="88" customFormat="1" ht="15.75" x14ac:dyDescent="0.25">
      <c r="A2123" s="94">
        <v>20</v>
      </c>
      <c r="B2123" s="286"/>
      <c r="C2123" s="286"/>
      <c r="D2123" s="286"/>
      <c r="E2123" s="286" t="s">
        <v>2198</v>
      </c>
      <c r="F2123" s="148" t="s">
        <v>2218</v>
      </c>
      <c r="G2123" s="99">
        <v>4147.8799999999992</v>
      </c>
      <c r="H2123" s="99">
        <v>1732.12</v>
      </c>
      <c r="I2123" s="99">
        <f t="shared" si="519"/>
        <v>5879.9999999999991</v>
      </c>
      <c r="J2123" s="169"/>
      <c r="K2123" s="169"/>
      <c r="L2123" s="153">
        <f t="shared" si="510"/>
        <v>0</v>
      </c>
      <c r="M2123" s="153">
        <f t="shared" si="511"/>
        <v>4147.8799999999992</v>
      </c>
      <c r="N2123" s="153">
        <f t="shared" si="512"/>
        <v>1732.12</v>
      </c>
      <c r="O2123" s="153">
        <f t="shared" si="513"/>
        <v>5879.9999999999991</v>
      </c>
      <c r="P2123" s="99"/>
      <c r="Q2123" s="99"/>
      <c r="R2123" s="153">
        <f t="shared" si="514"/>
        <v>0</v>
      </c>
      <c r="S2123" s="119">
        <f t="shared" si="515"/>
        <v>4147.8799999999992</v>
      </c>
      <c r="T2123" s="119">
        <f t="shared" si="516"/>
        <v>1732.12</v>
      </c>
      <c r="U2123" s="154">
        <f t="shared" si="517"/>
        <v>5879.9999999999991</v>
      </c>
      <c r="V2123" s="71"/>
    </row>
    <row r="2124" spans="1:22" s="88" customFormat="1" ht="15.75" x14ac:dyDescent="0.25">
      <c r="A2124" s="94">
        <v>21</v>
      </c>
      <c r="B2124" s="286"/>
      <c r="C2124" s="286"/>
      <c r="D2124" s="286"/>
      <c r="E2124" s="286" t="s">
        <v>2198</v>
      </c>
      <c r="F2124" s="148" t="s">
        <v>2219</v>
      </c>
      <c r="G2124" s="99">
        <v>14768.020000000011</v>
      </c>
      <c r="H2124" s="99">
        <v>3993.9799999999987</v>
      </c>
      <c r="I2124" s="99">
        <f t="shared" si="519"/>
        <v>18762.000000000011</v>
      </c>
      <c r="J2124" s="169"/>
      <c r="K2124" s="169"/>
      <c r="L2124" s="153">
        <f t="shared" si="510"/>
        <v>0</v>
      </c>
      <c r="M2124" s="153">
        <f t="shared" si="511"/>
        <v>14768.020000000011</v>
      </c>
      <c r="N2124" s="153">
        <f t="shared" si="512"/>
        <v>3993.9799999999987</v>
      </c>
      <c r="O2124" s="153">
        <f t="shared" si="513"/>
        <v>18762.000000000011</v>
      </c>
      <c r="P2124" s="99"/>
      <c r="Q2124" s="99"/>
      <c r="R2124" s="153">
        <f t="shared" si="514"/>
        <v>0</v>
      </c>
      <c r="S2124" s="119">
        <f t="shared" si="515"/>
        <v>14768.020000000011</v>
      </c>
      <c r="T2124" s="119">
        <f t="shared" si="516"/>
        <v>3993.9799999999987</v>
      </c>
      <c r="U2124" s="154">
        <f t="shared" si="517"/>
        <v>18762.000000000011</v>
      </c>
      <c r="V2124" s="71"/>
    </row>
    <row r="2125" spans="1:22" s="88" customFormat="1" ht="15.75" x14ac:dyDescent="0.25">
      <c r="A2125" s="290" t="s">
        <v>17</v>
      </c>
      <c r="B2125" s="291"/>
      <c r="C2125" s="291"/>
      <c r="D2125" s="291"/>
      <c r="E2125" s="291"/>
      <c r="F2125" s="149">
        <f>A2124</f>
        <v>21</v>
      </c>
      <c r="G2125" s="97">
        <f>SUM(G2104:G2124)</f>
        <v>323338.90999999997</v>
      </c>
      <c r="H2125" s="97">
        <f t="shared" ref="H2125:U2125" si="520">SUM(H2104:H2124)</f>
        <v>38574.089999999989</v>
      </c>
      <c r="I2125" s="97">
        <f t="shared" si="520"/>
        <v>361912.99999999994</v>
      </c>
      <c r="J2125" s="97">
        <f t="shared" si="520"/>
        <v>0</v>
      </c>
      <c r="K2125" s="97">
        <f t="shared" si="520"/>
        <v>0</v>
      </c>
      <c r="L2125" s="97">
        <f t="shared" si="520"/>
        <v>0</v>
      </c>
      <c r="M2125" s="97">
        <f t="shared" si="520"/>
        <v>323338.90999999997</v>
      </c>
      <c r="N2125" s="97">
        <f t="shared" si="520"/>
        <v>38574.089999999989</v>
      </c>
      <c r="O2125" s="97">
        <f t="shared" si="520"/>
        <v>361912.99999999994</v>
      </c>
      <c r="P2125" s="97">
        <f t="shared" si="520"/>
        <v>0</v>
      </c>
      <c r="Q2125" s="97">
        <f t="shared" si="520"/>
        <v>0</v>
      </c>
      <c r="R2125" s="97">
        <f t="shared" si="520"/>
        <v>0</v>
      </c>
      <c r="S2125" s="97">
        <f t="shared" si="520"/>
        <v>323338.90999999997</v>
      </c>
      <c r="T2125" s="97">
        <f t="shared" si="520"/>
        <v>38574.089999999989</v>
      </c>
      <c r="U2125" s="97">
        <f t="shared" si="520"/>
        <v>361912.99999999994</v>
      </c>
      <c r="V2125" s="97"/>
    </row>
    <row r="2126" spans="1:22" s="88" customFormat="1" ht="15.75" x14ac:dyDescent="0.25">
      <c r="A2126" s="71">
        <v>1</v>
      </c>
      <c r="B2126" s="283" t="s">
        <v>1843</v>
      </c>
      <c r="C2126" s="283" t="s">
        <v>1844</v>
      </c>
      <c r="D2126" s="283" t="s">
        <v>1844</v>
      </c>
      <c r="E2126" s="283" t="s">
        <v>2220</v>
      </c>
      <c r="F2126" s="148" t="s">
        <v>2221</v>
      </c>
      <c r="G2126" s="99">
        <v>54235.94</v>
      </c>
      <c r="H2126" s="99">
        <v>7330.06</v>
      </c>
      <c r="I2126" s="99">
        <f t="shared" si="519"/>
        <v>61566</v>
      </c>
      <c r="J2126" s="169"/>
      <c r="K2126" s="169"/>
      <c r="L2126" s="153">
        <f t="shared" si="510"/>
        <v>0</v>
      </c>
      <c r="M2126" s="153">
        <f t="shared" si="511"/>
        <v>54235.94</v>
      </c>
      <c r="N2126" s="153">
        <f t="shared" si="512"/>
        <v>7330.06</v>
      </c>
      <c r="O2126" s="153">
        <f t="shared" si="513"/>
        <v>61566</v>
      </c>
      <c r="P2126" s="99"/>
      <c r="Q2126" s="99"/>
      <c r="R2126" s="153">
        <f t="shared" si="514"/>
        <v>0</v>
      </c>
      <c r="S2126" s="119">
        <f t="shared" si="515"/>
        <v>54235.94</v>
      </c>
      <c r="T2126" s="119">
        <f t="shared" si="516"/>
        <v>7330.06</v>
      </c>
      <c r="U2126" s="154">
        <f t="shared" si="517"/>
        <v>61566</v>
      </c>
      <c r="V2126" s="71"/>
    </row>
    <row r="2127" spans="1:22" s="88" customFormat="1" ht="15.75" x14ac:dyDescent="0.25">
      <c r="A2127" s="71">
        <v>2</v>
      </c>
      <c r="B2127" s="284"/>
      <c r="C2127" s="284"/>
      <c r="D2127" s="284"/>
      <c r="E2127" s="284" t="s">
        <v>2220</v>
      </c>
      <c r="F2127" s="148" t="s">
        <v>2222</v>
      </c>
      <c r="G2127" s="99">
        <v>0</v>
      </c>
      <c r="H2127" s="99">
        <v>0</v>
      </c>
      <c r="I2127" s="99">
        <f t="shared" si="519"/>
        <v>0</v>
      </c>
      <c r="J2127" s="169"/>
      <c r="K2127" s="169"/>
      <c r="L2127" s="153">
        <f t="shared" si="510"/>
        <v>0</v>
      </c>
      <c r="M2127" s="153">
        <f t="shared" si="511"/>
        <v>0</v>
      </c>
      <c r="N2127" s="153">
        <f t="shared" si="512"/>
        <v>0</v>
      </c>
      <c r="O2127" s="153">
        <f t="shared" si="513"/>
        <v>0</v>
      </c>
      <c r="P2127" s="99"/>
      <c r="Q2127" s="99"/>
      <c r="R2127" s="153">
        <f t="shared" si="514"/>
        <v>0</v>
      </c>
      <c r="S2127" s="119">
        <f t="shared" si="515"/>
        <v>0</v>
      </c>
      <c r="T2127" s="119">
        <f t="shared" si="516"/>
        <v>0</v>
      </c>
      <c r="U2127" s="154">
        <f t="shared" si="517"/>
        <v>0</v>
      </c>
      <c r="V2127" s="71"/>
    </row>
    <row r="2128" spans="1:22" s="88" customFormat="1" ht="15.75" x14ac:dyDescent="0.25">
      <c r="A2128" s="71">
        <v>3</v>
      </c>
      <c r="B2128" s="284"/>
      <c r="C2128" s="284"/>
      <c r="D2128" s="284"/>
      <c r="E2128" s="284" t="s">
        <v>2220</v>
      </c>
      <c r="F2128" s="148" t="s">
        <v>2223</v>
      </c>
      <c r="G2128" s="99">
        <v>12753.659999999994</v>
      </c>
      <c r="H2128" s="99">
        <v>3082.3400000000006</v>
      </c>
      <c r="I2128" s="99">
        <f t="shared" si="519"/>
        <v>15835.999999999995</v>
      </c>
      <c r="J2128" s="169"/>
      <c r="K2128" s="169"/>
      <c r="L2128" s="153">
        <f t="shared" si="510"/>
        <v>0</v>
      </c>
      <c r="M2128" s="153">
        <f t="shared" si="511"/>
        <v>12753.659999999994</v>
      </c>
      <c r="N2128" s="153">
        <f t="shared" si="512"/>
        <v>3082.3400000000006</v>
      </c>
      <c r="O2128" s="153">
        <f t="shared" si="513"/>
        <v>15835.999999999995</v>
      </c>
      <c r="P2128" s="99"/>
      <c r="Q2128" s="99"/>
      <c r="R2128" s="153">
        <f t="shared" si="514"/>
        <v>0</v>
      </c>
      <c r="S2128" s="119">
        <f t="shared" si="515"/>
        <v>12753.659999999994</v>
      </c>
      <c r="T2128" s="119">
        <f t="shared" si="516"/>
        <v>3082.3400000000006</v>
      </c>
      <c r="U2128" s="154">
        <f t="shared" si="517"/>
        <v>15835.999999999995</v>
      </c>
      <c r="V2128" s="71"/>
    </row>
    <row r="2129" spans="1:22" s="88" customFormat="1" ht="15.75" x14ac:dyDescent="0.25">
      <c r="A2129" s="71">
        <v>4</v>
      </c>
      <c r="B2129" s="284"/>
      <c r="C2129" s="284"/>
      <c r="D2129" s="284"/>
      <c r="E2129" s="284" t="s">
        <v>2220</v>
      </c>
      <c r="F2129" s="148" t="s">
        <v>2224</v>
      </c>
      <c r="G2129" s="99">
        <v>17480.940000000013</v>
      </c>
      <c r="H2129" s="99">
        <v>2713.0600000000004</v>
      </c>
      <c r="I2129" s="99">
        <f t="shared" si="519"/>
        <v>20194.000000000015</v>
      </c>
      <c r="J2129" s="169"/>
      <c r="K2129" s="169"/>
      <c r="L2129" s="153">
        <f t="shared" si="510"/>
        <v>0</v>
      </c>
      <c r="M2129" s="153">
        <f t="shared" si="511"/>
        <v>17480.940000000013</v>
      </c>
      <c r="N2129" s="153">
        <f t="shared" si="512"/>
        <v>2713.0600000000004</v>
      </c>
      <c r="O2129" s="153">
        <f t="shared" si="513"/>
        <v>20194.000000000015</v>
      </c>
      <c r="P2129" s="99"/>
      <c r="Q2129" s="99"/>
      <c r="R2129" s="153">
        <f t="shared" si="514"/>
        <v>0</v>
      </c>
      <c r="S2129" s="119">
        <f t="shared" si="515"/>
        <v>17480.940000000013</v>
      </c>
      <c r="T2129" s="119">
        <f t="shared" si="516"/>
        <v>2713.0600000000004</v>
      </c>
      <c r="U2129" s="154">
        <f t="shared" si="517"/>
        <v>20194.000000000015</v>
      </c>
      <c r="V2129" s="71"/>
    </row>
    <row r="2130" spans="1:22" s="88" customFormat="1" ht="15.75" x14ac:dyDescent="0.25">
      <c r="A2130" s="71">
        <v>5</v>
      </c>
      <c r="B2130" s="284"/>
      <c r="C2130" s="284"/>
      <c r="D2130" s="284"/>
      <c r="E2130" s="284" t="s">
        <v>2220</v>
      </c>
      <c r="F2130" s="148" t="s">
        <v>2225</v>
      </c>
      <c r="G2130" s="99">
        <v>7178.9999999999964</v>
      </c>
      <c r="H2130" s="99">
        <v>2316.9999999999995</v>
      </c>
      <c r="I2130" s="99">
        <f t="shared" si="519"/>
        <v>9495.9999999999964</v>
      </c>
      <c r="J2130" s="169"/>
      <c r="K2130" s="169"/>
      <c r="L2130" s="153">
        <f t="shared" si="510"/>
        <v>0</v>
      </c>
      <c r="M2130" s="153">
        <f t="shared" si="511"/>
        <v>7178.9999999999964</v>
      </c>
      <c r="N2130" s="153">
        <f t="shared" si="512"/>
        <v>2316.9999999999995</v>
      </c>
      <c r="O2130" s="153">
        <f t="shared" si="513"/>
        <v>9495.9999999999964</v>
      </c>
      <c r="P2130" s="99"/>
      <c r="Q2130" s="99"/>
      <c r="R2130" s="153">
        <f t="shared" si="514"/>
        <v>0</v>
      </c>
      <c r="S2130" s="119">
        <f t="shared" si="515"/>
        <v>7178.9999999999964</v>
      </c>
      <c r="T2130" s="119">
        <f t="shared" si="516"/>
        <v>2316.9999999999995</v>
      </c>
      <c r="U2130" s="154">
        <f t="shared" si="517"/>
        <v>9495.9999999999964</v>
      </c>
      <c r="V2130" s="71"/>
    </row>
    <row r="2131" spans="1:22" s="88" customFormat="1" ht="15.75" x14ac:dyDescent="0.25">
      <c r="A2131" s="71">
        <v>6</v>
      </c>
      <c r="B2131" s="284"/>
      <c r="C2131" s="284"/>
      <c r="D2131" s="284"/>
      <c r="E2131" s="284" t="s">
        <v>2220</v>
      </c>
      <c r="F2131" s="148" t="s">
        <v>2226</v>
      </c>
      <c r="G2131" s="99">
        <v>7249.9000000000015</v>
      </c>
      <c r="H2131" s="99">
        <v>1531.1000000000006</v>
      </c>
      <c r="I2131" s="99">
        <f t="shared" si="519"/>
        <v>8781.0000000000018</v>
      </c>
      <c r="J2131" s="169"/>
      <c r="K2131" s="169"/>
      <c r="L2131" s="153">
        <f t="shared" si="510"/>
        <v>0</v>
      </c>
      <c r="M2131" s="153">
        <f t="shared" si="511"/>
        <v>7249.9000000000015</v>
      </c>
      <c r="N2131" s="153">
        <f t="shared" si="512"/>
        <v>1531.1000000000006</v>
      </c>
      <c r="O2131" s="153">
        <f t="shared" si="513"/>
        <v>8781.0000000000018</v>
      </c>
      <c r="P2131" s="99"/>
      <c r="Q2131" s="99"/>
      <c r="R2131" s="153">
        <f t="shared" si="514"/>
        <v>0</v>
      </c>
      <c r="S2131" s="119">
        <f t="shared" si="515"/>
        <v>7249.9000000000015</v>
      </c>
      <c r="T2131" s="119">
        <f t="shared" si="516"/>
        <v>1531.1000000000006</v>
      </c>
      <c r="U2131" s="154">
        <f t="shared" si="517"/>
        <v>8781.0000000000018</v>
      </c>
      <c r="V2131" s="71"/>
    </row>
    <row r="2132" spans="1:22" s="88" customFormat="1" ht="15.75" x14ac:dyDescent="0.25">
      <c r="A2132" s="71">
        <v>7</v>
      </c>
      <c r="B2132" s="284"/>
      <c r="C2132" s="284"/>
      <c r="D2132" s="284"/>
      <c r="E2132" s="284" t="s">
        <v>2220</v>
      </c>
      <c r="F2132" s="148" t="s">
        <v>2227</v>
      </c>
      <c r="G2132" s="99">
        <v>28664.540000000005</v>
      </c>
      <c r="H2132" s="99">
        <v>6168.4600000000009</v>
      </c>
      <c r="I2132" s="99">
        <f t="shared" si="519"/>
        <v>34833.000000000007</v>
      </c>
      <c r="J2132" s="169"/>
      <c r="K2132" s="169"/>
      <c r="L2132" s="153">
        <f t="shared" si="510"/>
        <v>0</v>
      </c>
      <c r="M2132" s="153">
        <f t="shared" si="511"/>
        <v>28664.540000000005</v>
      </c>
      <c r="N2132" s="153">
        <f t="shared" si="512"/>
        <v>6168.4600000000009</v>
      </c>
      <c r="O2132" s="153">
        <f t="shared" si="513"/>
        <v>34833.000000000007</v>
      </c>
      <c r="P2132" s="99"/>
      <c r="Q2132" s="99"/>
      <c r="R2132" s="153">
        <f t="shared" si="514"/>
        <v>0</v>
      </c>
      <c r="S2132" s="119">
        <f t="shared" si="515"/>
        <v>28664.540000000005</v>
      </c>
      <c r="T2132" s="119">
        <f t="shared" si="516"/>
        <v>6168.4600000000009</v>
      </c>
      <c r="U2132" s="154">
        <f t="shared" si="517"/>
        <v>34833.000000000007</v>
      </c>
      <c r="V2132" s="71"/>
    </row>
    <row r="2133" spans="1:22" s="88" customFormat="1" ht="15.75" x14ac:dyDescent="0.25">
      <c r="A2133" s="71">
        <v>8</v>
      </c>
      <c r="B2133" s="284"/>
      <c r="C2133" s="284"/>
      <c r="D2133" s="284"/>
      <c r="E2133" s="284" t="s">
        <v>2220</v>
      </c>
      <c r="F2133" s="148" t="s">
        <v>2228</v>
      </c>
      <c r="G2133" s="99">
        <v>9027.5899999999965</v>
      </c>
      <c r="H2133" s="99">
        <v>3867.4100000000003</v>
      </c>
      <c r="I2133" s="99">
        <f t="shared" si="519"/>
        <v>12894.999999999996</v>
      </c>
      <c r="J2133" s="169"/>
      <c r="K2133" s="169"/>
      <c r="L2133" s="153">
        <f t="shared" si="510"/>
        <v>0</v>
      </c>
      <c r="M2133" s="153">
        <f t="shared" si="511"/>
        <v>9027.5899999999965</v>
      </c>
      <c r="N2133" s="153">
        <f t="shared" si="512"/>
        <v>3867.4100000000003</v>
      </c>
      <c r="O2133" s="153">
        <f t="shared" si="513"/>
        <v>12894.999999999996</v>
      </c>
      <c r="P2133" s="99"/>
      <c r="Q2133" s="99"/>
      <c r="R2133" s="153">
        <f t="shared" si="514"/>
        <v>0</v>
      </c>
      <c r="S2133" s="119">
        <f t="shared" si="515"/>
        <v>9027.5899999999965</v>
      </c>
      <c r="T2133" s="119">
        <f t="shared" si="516"/>
        <v>3867.4100000000003</v>
      </c>
      <c r="U2133" s="154">
        <f t="shared" si="517"/>
        <v>12894.999999999996</v>
      </c>
      <c r="V2133" s="71"/>
    </row>
    <row r="2134" spans="1:22" s="88" customFormat="1" ht="15.75" x14ac:dyDescent="0.25">
      <c r="A2134" s="71">
        <v>9</v>
      </c>
      <c r="B2134" s="284"/>
      <c r="C2134" s="284"/>
      <c r="D2134" s="284"/>
      <c r="E2134" s="284" t="s">
        <v>2220</v>
      </c>
      <c r="F2134" s="148" t="s">
        <v>2229</v>
      </c>
      <c r="G2134" s="99">
        <v>7979.779999999997</v>
      </c>
      <c r="H2134" s="99">
        <v>3075.2199999999993</v>
      </c>
      <c r="I2134" s="99">
        <f t="shared" si="519"/>
        <v>11054.999999999996</v>
      </c>
      <c r="J2134" s="169"/>
      <c r="K2134" s="169"/>
      <c r="L2134" s="153">
        <f t="shared" si="510"/>
        <v>0</v>
      </c>
      <c r="M2134" s="153">
        <f t="shared" si="511"/>
        <v>7979.779999999997</v>
      </c>
      <c r="N2134" s="153">
        <f t="shared" si="512"/>
        <v>3075.2199999999993</v>
      </c>
      <c r="O2134" s="153">
        <f t="shared" si="513"/>
        <v>11054.999999999996</v>
      </c>
      <c r="P2134" s="99"/>
      <c r="Q2134" s="99"/>
      <c r="R2134" s="153">
        <f t="shared" si="514"/>
        <v>0</v>
      </c>
      <c r="S2134" s="119">
        <f t="shared" si="515"/>
        <v>7979.779999999997</v>
      </c>
      <c r="T2134" s="119">
        <f t="shared" si="516"/>
        <v>3075.2199999999993</v>
      </c>
      <c r="U2134" s="154">
        <f t="shared" si="517"/>
        <v>11054.999999999996</v>
      </c>
      <c r="V2134" s="71"/>
    </row>
    <row r="2135" spans="1:22" s="88" customFormat="1" ht="15.75" x14ac:dyDescent="0.25">
      <c r="A2135" s="71">
        <v>10</v>
      </c>
      <c r="B2135" s="284"/>
      <c r="C2135" s="284"/>
      <c r="D2135" s="284"/>
      <c r="E2135" s="284" t="s">
        <v>2220</v>
      </c>
      <c r="F2135" s="148" t="s">
        <v>2230</v>
      </c>
      <c r="G2135" s="99">
        <v>57065.830000000009</v>
      </c>
      <c r="H2135" s="99">
        <v>-3030.83</v>
      </c>
      <c r="I2135" s="99">
        <f t="shared" si="519"/>
        <v>54035.000000000007</v>
      </c>
      <c r="J2135" s="169"/>
      <c r="K2135" s="169"/>
      <c r="L2135" s="153">
        <f t="shared" si="510"/>
        <v>0</v>
      </c>
      <c r="M2135" s="153">
        <f t="shared" si="511"/>
        <v>57065.830000000009</v>
      </c>
      <c r="N2135" s="153">
        <f t="shared" si="512"/>
        <v>-3030.83</v>
      </c>
      <c r="O2135" s="153">
        <f t="shared" si="513"/>
        <v>54035.000000000007</v>
      </c>
      <c r="P2135" s="99"/>
      <c r="Q2135" s="99"/>
      <c r="R2135" s="153">
        <f t="shared" si="514"/>
        <v>0</v>
      </c>
      <c r="S2135" s="119">
        <f t="shared" si="515"/>
        <v>57065.830000000009</v>
      </c>
      <c r="T2135" s="119">
        <f t="shared" si="516"/>
        <v>-3030.83</v>
      </c>
      <c r="U2135" s="154">
        <f t="shared" si="517"/>
        <v>54035.000000000007</v>
      </c>
      <c r="V2135" s="71"/>
    </row>
    <row r="2136" spans="1:22" s="88" customFormat="1" ht="15.75" x14ac:dyDescent="0.25">
      <c r="A2136" s="71">
        <v>11</v>
      </c>
      <c r="B2136" s="284"/>
      <c r="C2136" s="284"/>
      <c r="D2136" s="284"/>
      <c r="E2136" s="284" t="s">
        <v>2220</v>
      </c>
      <c r="F2136" s="148" t="s">
        <v>2231</v>
      </c>
      <c r="G2136" s="99">
        <v>40671.5</v>
      </c>
      <c r="H2136" s="99">
        <v>6774.5000000000009</v>
      </c>
      <c r="I2136" s="99">
        <f t="shared" si="519"/>
        <v>47446</v>
      </c>
      <c r="J2136" s="169"/>
      <c r="K2136" s="169"/>
      <c r="L2136" s="153">
        <f t="shared" si="510"/>
        <v>0</v>
      </c>
      <c r="M2136" s="153">
        <f t="shared" si="511"/>
        <v>40671.5</v>
      </c>
      <c r="N2136" s="153">
        <f t="shared" si="512"/>
        <v>6774.5000000000009</v>
      </c>
      <c r="O2136" s="153">
        <f t="shared" si="513"/>
        <v>47446</v>
      </c>
      <c r="P2136" s="99"/>
      <c r="Q2136" s="99"/>
      <c r="R2136" s="153">
        <f t="shared" si="514"/>
        <v>0</v>
      </c>
      <c r="S2136" s="119">
        <f t="shared" si="515"/>
        <v>40671.5</v>
      </c>
      <c r="T2136" s="119">
        <f t="shared" si="516"/>
        <v>6774.5000000000009</v>
      </c>
      <c r="U2136" s="154">
        <f t="shared" si="517"/>
        <v>47446</v>
      </c>
      <c r="V2136" s="71"/>
    </row>
    <row r="2137" spans="1:22" s="88" customFormat="1" ht="15.75" x14ac:dyDescent="0.25">
      <c r="A2137" s="71">
        <v>12</v>
      </c>
      <c r="B2137" s="284"/>
      <c r="C2137" s="284"/>
      <c r="D2137" s="284"/>
      <c r="E2137" s="284" t="s">
        <v>2220</v>
      </c>
      <c r="F2137" s="148" t="s">
        <v>2232</v>
      </c>
      <c r="G2137" s="99">
        <v>488.83</v>
      </c>
      <c r="H2137" s="99">
        <v>-488.83</v>
      </c>
      <c r="I2137" s="99">
        <f t="shared" si="519"/>
        <v>0</v>
      </c>
      <c r="J2137" s="169"/>
      <c r="K2137" s="169"/>
      <c r="L2137" s="153">
        <f t="shared" si="510"/>
        <v>0</v>
      </c>
      <c r="M2137" s="153">
        <f t="shared" si="511"/>
        <v>488.83</v>
      </c>
      <c r="N2137" s="153">
        <f t="shared" si="512"/>
        <v>-488.83</v>
      </c>
      <c r="O2137" s="153">
        <f t="shared" si="513"/>
        <v>0</v>
      </c>
      <c r="P2137" s="99"/>
      <c r="Q2137" s="99"/>
      <c r="R2137" s="153">
        <f t="shared" si="514"/>
        <v>0</v>
      </c>
      <c r="S2137" s="119">
        <f t="shared" si="515"/>
        <v>488.83</v>
      </c>
      <c r="T2137" s="119">
        <f t="shared" si="516"/>
        <v>-488.83</v>
      </c>
      <c r="U2137" s="154">
        <f t="shared" si="517"/>
        <v>0</v>
      </c>
      <c r="V2137" s="71"/>
    </row>
    <row r="2138" spans="1:22" s="88" customFormat="1" ht="15.75" x14ac:dyDescent="0.25">
      <c r="A2138" s="71">
        <v>13</v>
      </c>
      <c r="B2138" s="284"/>
      <c r="C2138" s="284"/>
      <c r="D2138" s="284"/>
      <c r="E2138" s="284" t="s">
        <v>2220</v>
      </c>
      <c r="F2138" s="148" t="s">
        <v>2233</v>
      </c>
      <c r="G2138" s="99">
        <v>26611.32</v>
      </c>
      <c r="H2138" s="99">
        <v>1026.6799999999994</v>
      </c>
      <c r="I2138" s="99">
        <f t="shared" si="519"/>
        <v>27638</v>
      </c>
      <c r="J2138" s="169"/>
      <c r="K2138" s="169"/>
      <c r="L2138" s="153">
        <f t="shared" si="510"/>
        <v>0</v>
      </c>
      <c r="M2138" s="153">
        <f t="shared" si="511"/>
        <v>26611.32</v>
      </c>
      <c r="N2138" s="153">
        <f t="shared" si="512"/>
        <v>1026.6799999999994</v>
      </c>
      <c r="O2138" s="153">
        <f t="shared" si="513"/>
        <v>27638</v>
      </c>
      <c r="P2138" s="99"/>
      <c r="Q2138" s="99"/>
      <c r="R2138" s="153">
        <f t="shared" si="514"/>
        <v>0</v>
      </c>
      <c r="S2138" s="119">
        <f t="shared" si="515"/>
        <v>26611.32</v>
      </c>
      <c r="T2138" s="119">
        <f t="shared" si="516"/>
        <v>1026.6799999999994</v>
      </c>
      <c r="U2138" s="154">
        <f t="shared" si="517"/>
        <v>27638</v>
      </c>
      <c r="V2138" s="71"/>
    </row>
    <row r="2139" spans="1:22" s="88" customFormat="1" ht="15.75" x14ac:dyDescent="0.25">
      <c r="A2139" s="71">
        <v>14</v>
      </c>
      <c r="B2139" s="284"/>
      <c r="C2139" s="284"/>
      <c r="D2139" s="284"/>
      <c r="E2139" s="284" t="s">
        <v>2220</v>
      </c>
      <c r="F2139" s="148" t="s">
        <v>2234</v>
      </c>
      <c r="G2139" s="99">
        <v>0</v>
      </c>
      <c r="H2139" s="99">
        <v>0</v>
      </c>
      <c r="I2139" s="99">
        <f t="shared" si="519"/>
        <v>0</v>
      </c>
      <c r="J2139" s="169"/>
      <c r="K2139" s="169"/>
      <c r="L2139" s="153">
        <f t="shared" si="510"/>
        <v>0</v>
      </c>
      <c r="M2139" s="153">
        <f t="shared" si="511"/>
        <v>0</v>
      </c>
      <c r="N2139" s="153">
        <f t="shared" si="512"/>
        <v>0</v>
      </c>
      <c r="O2139" s="153">
        <f t="shared" si="513"/>
        <v>0</v>
      </c>
      <c r="P2139" s="99"/>
      <c r="Q2139" s="99"/>
      <c r="R2139" s="153">
        <f t="shared" si="514"/>
        <v>0</v>
      </c>
      <c r="S2139" s="119">
        <f t="shared" si="515"/>
        <v>0</v>
      </c>
      <c r="T2139" s="119">
        <f t="shared" si="516"/>
        <v>0</v>
      </c>
      <c r="U2139" s="154">
        <f t="shared" si="517"/>
        <v>0</v>
      </c>
      <c r="V2139" s="71"/>
    </row>
    <row r="2140" spans="1:22" s="88" customFormat="1" ht="15.75" x14ac:dyDescent="0.25">
      <c r="A2140" s="71">
        <v>15</v>
      </c>
      <c r="B2140" s="284"/>
      <c r="C2140" s="284"/>
      <c r="D2140" s="284"/>
      <c r="E2140" s="284" t="s">
        <v>2220</v>
      </c>
      <c r="F2140" s="148" t="s">
        <v>2235</v>
      </c>
      <c r="G2140" s="99">
        <v>9448.09</v>
      </c>
      <c r="H2140" s="99">
        <v>2308.91</v>
      </c>
      <c r="I2140" s="99">
        <f t="shared" si="519"/>
        <v>11757</v>
      </c>
      <c r="J2140" s="169"/>
      <c r="K2140" s="169"/>
      <c r="L2140" s="153">
        <f t="shared" si="510"/>
        <v>0</v>
      </c>
      <c r="M2140" s="153">
        <f t="shared" si="511"/>
        <v>9448.09</v>
      </c>
      <c r="N2140" s="153">
        <f t="shared" si="512"/>
        <v>2308.91</v>
      </c>
      <c r="O2140" s="153">
        <f t="shared" si="513"/>
        <v>11757</v>
      </c>
      <c r="P2140" s="99"/>
      <c r="Q2140" s="99"/>
      <c r="R2140" s="153">
        <f t="shared" si="514"/>
        <v>0</v>
      </c>
      <c r="S2140" s="119">
        <f t="shared" si="515"/>
        <v>9448.09</v>
      </c>
      <c r="T2140" s="119">
        <f t="shared" si="516"/>
        <v>2308.91</v>
      </c>
      <c r="U2140" s="154">
        <f t="shared" si="517"/>
        <v>11757</v>
      </c>
      <c r="V2140" s="71"/>
    </row>
    <row r="2141" spans="1:22" s="88" customFormat="1" ht="15.75" x14ac:dyDescent="0.25">
      <c r="A2141" s="290" t="s">
        <v>17</v>
      </c>
      <c r="B2141" s="291"/>
      <c r="C2141" s="291"/>
      <c r="D2141" s="291"/>
      <c r="E2141" s="291"/>
      <c r="F2141" s="149">
        <f>A2140</f>
        <v>15</v>
      </c>
      <c r="G2141" s="97">
        <f>SUM(G2126:G2140)</f>
        <v>278856.92000000004</v>
      </c>
      <c r="H2141" s="97">
        <f t="shared" ref="H2141:U2141" si="521">SUM(H2126:H2140)</f>
        <v>36675.08</v>
      </c>
      <c r="I2141" s="97">
        <f t="shared" si="521"/>
        <v>315532</v>
      </c>
      <c r="J2141" s="97">
        <f t="shared" si="521"/>
        <v>0</v>
      </c>
      <c r="K2141" s="97">
        <f t="shared" si="521"/>
        <v>0</v>
      </c>
      <c r="L2141" s="97">
        <f t="shared" si="521"/>
        <v>0</v>
      </c>
      <c r="M2141" s="97">
        <f t="shared" si="521"/>
        <v>278856.92000000004</v>
      </c>
      <c r="N2141" s="97">
        <f t="shared" si="521"/>
        <v>36675.08</v>
      </c>
      <c r="O2141" s="97">
        <f t="shared" si="521"/>
        <v>315532</v>
      </c>
      <c r="P2141" s="97">
        <f t="shared" si="521"/>
        <v>0</v>
      </c>
      <c r="Q2141" s="97">
        <f t="shared" si="521"/>
        <v>0</v>
      </c>
      <c r="R2141" s="97">
        <f t="shared" si="521"/>
        <v>0</v>
      </c>
      <c r="S2141" s="97">
        <f t="shared" si="521"/>
        <v>278856.92000000004</v>
      </c>
      <c r="T2141" s="97">
        <f t="shared" si="521"/>
        <v>36675.08</v>
      </c>
      <c r="U2141" s="97">
        <f t="shared" si="521"/>
        <v>315532</v>
      </c>
      <c r="V2141" s="97"/>
    </row>
    <row r="2142" spans="1:22" s="88" customFormat="1" ht="15.75" x14ac:dyDescent="0.25">
      <c r="A2142" s="71">
        <v>1</v>
      </c>
      <c r="B2142" s="344" t="s">
        <v>1843</v>
      </c>
      <c r="C2142" s="296" t="s">
        <v>1844</v>
      </c>
      <c r="D2142" s="296" t="s">
        <v>1844</v>
      </c>
      <c r="E2142" s="296" t="s">
        <v>2236</v>
      </c>
      <c r="F2142" s="148" t="s">
        <v>2237</v>
      </c>
      <c r="G2142" s="99">
        <v>2760.06</v>
      </c>
      <c r="H2142" s="99">
        <v>5783.9399999999987</v>
      </c>
      <c r="I2142" s="99">
        <f t="shared" si="519"/>
        <v>8543.9999999999982</v>
      </c>
      <c r="J2142" s="169"/>
      <c r="K2142" s="169"/>
      <c r="L2142" s="153">
        <f t="shared" si="510"/>
        <v>0</v>
      </c>
      <c r="M2142" s="153">
        <f t="shared" si="511"/>
        <v>2760.06</v>
      </c>
      <c r="N2142" s="153">
        <f t="shared" si="512"/>
        <v>5783.9399999999987</v>
      </c>
      <c r="O2142" s="153">
        <f t="shared" si="513"/>
        <v>8543.9999999999982</v>
      </c>
      <c r="P2142" s="99"/>
      <c r="Q2142" s="99"/>
      <c r="R2142" s="153">
        <f t="shared" si="514"/>
        <v>0</v>
      </c>
      <c r="S2142" s="119">
        <f t="shared" si="515"/>
        <v>2760.06</v>
      </c>
      <c r="T2142" s="119">
        <f t="shared" si="516"/>
        <v>5783.9399999999987</v>
      </c>
      <c r="U2142" s="154">
        <f t="shared" si="517"/>
        <v>8543.9999999999982</v>
      </c>
      <c r="V2142" s="71"/>
    </row>
    <row r="2143" spans="1:22" s="88" customFormat="1" ht="15.75" x14ac:dyDescent="0.25">
      <c r="A2143" s="71">
        <v>2</v>
      </c>
      <c r="B2143" s="345"/>
      <c r="C2143" s="297"/>
      <c r="D2143" s="297"/>
      <c r="E2143" s="297"/>
      <c r="F2143" s="148" t="s">
        <v>2238</v>
      </c>
      <c r="G2143" s="99">
        <v>199599.66000000003</v>
      </c>
      <c r="H2143" s="99">
        <v>29753.34</v>
      </c>
      <c r="I2143" s="99">
        <f t="shared" si="519"/>
        <v>229353.00000000003</v>
      </c>
      <c r="J2143" s="169"/>
      <c r="K2143" s="169"/>
      <c r="L2143" s="153">
        <f t="shared" si="510"/>
        <v>0</v>
      </c>
      <c r="M2143" s="153">
        <f t="shared" si="511"/>
        <v>199599.66000000003</v>
      </c>
      <c r="N2143" s="153">
        <f t="shared" si="512"/>
        <v>29753.34</v>
      </c>
      <c r="O2143" s="153">
        <f t="shared" si="513"/>
        <v>229353.00000000003</v>
      </c>
      <c r="P2143" s="99"/>
      <c r="Q2143" s="99"/>
      <c r="R2143" s="153">
        <f t="shared" si="514"/>
        <v>0</v>
      </c>
      <c r="S2143" s="119">
        <f t="shared" si="515"/>
        <v>199599.66000000003</v>
      </c>
      <c r="T2143" s="119">
        <f t="shared" si="516"/>
        <v>29753.34</v>
      </c>
      <c r="U2143" s="154">
        <f t="shared" si="517"/>
        <v>229353.00000000003</v>
      </c>
      <c r="V2143" s="71"/>
    </row>
    <row r="2144" spans="1:22" s="88" customFormat="1" ht="15.75" x14ac:dyDescent="0.25">
      <c r="A2144" s="71">
        <v>3</v>
      </c>
      <c r="B2144" s="345"/>
      <c r="C2144" s="297"/>
      <c r="D2144" s="297"/>
      <c r="E2144" s="297"/>
      <c r="F2144" s="148" t="s">
        <v>2239</v>
      </c>
      <c r="G2144" s="99">
        <v>148631.73000000001</v>
      </c>
      <c r="H2144" s="99">
        <v>11795.269999999993</v>
      </c>
      <c r="I2144" s="99">
        <f t="shared" si="519"/>
        <v>160427</v>
      </c>
      <c r="J2144" s="169"/>
      <c r="K2144" s="169"/>
      <c r="L2144" s="153">
        <f t="shared" si="510"/>
        <v>0</v>
      </c>
      <c r="M2144" s="153">
        <f t="shared" si="511"/>
        <v>148631.73000000001</v>
      </c>
      <c r="N2144" s="153">
        <f t="shared" si="512"/>
        <v>11795.269999999993</v>
      </c>
      <c r="O2144" s="153">
        <f t="shared" si="513"/>
        <v>160427</v>
      </c>
      <c r="P2144" s="99"/>
      <c r="Q2144" s="99"/>
      <c r="R2144" s="153">
        <f t="shared" si="514"/>
        <v>0</v>
      </c>
      <c r="S2144" s="119">
        <f t="shared" si="515"/>
        <v>148631.73000000001</v>
      </c>
      <c r="T2144" s="119">
        <f t="shared" si="516"/>
        <v>11795.269999999993</v>
      </c>
      <c r="U2144" s="154">
        <f t="shared" si="517"/>
        <v>160427</v>
      </c>
      <c r="V2144" s="71"/>
    </row>
    <row r="2145" spans="1:22" s="88" customFormat="1" ht="15.75" x14ac:dyDescent="0.25">
      <c r="A2145" s="71">
        <v>4</v>
      </c>
      <c r="B2145" s="345"/>
      <c r="C2145" s="297"/>
      <c r="D2145" s="297"/>
      <c r="E2145" s="297"/>
      <c r="F2145" s="148" t="s">
        <v>2240</v>
      </c>
      <c r="G2145" s="99">
        <v>29637.500000000011</v>
      </c>
      <c r="H2145" s="99">
        <v>-4291.4999999999964</v>
      </c>
      <c r="I2145" s="99">
        <f t="shared" si="519"/>
        <v>25346.000000000015</v>
      </c>
      <c r="J2145" s="169"/>
      <c r="K2145" s="169"/>
      <c r="L2145" s="153">
        <f t="shared" si="510"/>
        <v>0</v>
      </c>
      <c r="M2145" s="153">
        <f t="shared" si="511"/>
        <v>29637.500000000011</v>
      </c>
      <c r="N2145" s="153">
        <f t="shared" si="512"/>
        <v>-4291.4999999999964</v>
      </c>
      <c r="O2145" s="153">
        <f t="shared" si="513"/>
        <v>25346.000000000015</v>
      </c>
      <c r="P2145" s="99"/>
      <c r="Q2145" s="99"/>
      <c r="R2145" s="153">
        <f t="shared" si="514"/>
        <v>0</v>
      </c>
      <c r="S2145" s="119">
        <f t="shared" si="515"/>
        <v>29637.500000000011</v>
      </c>
      <c r="T2145" s="119">
        <f t="shared" si="516"/>
        <v>-4291.4999999999964</v>
      </c>
      <c r="U2145" s="154">
        <f t="shared" si="517"/>
        <v>25346.000000000015</v>
      </c>
      <c r="V2145" s="71"/>
    </row>
    <row r="2146" spans="1:22" s="88" customFormat="1" ht="15.75" x14ac:dyDescent="0.25">
      <c r="A2146" s="71">
        <v>5</v>
      </c>
      <c r="B2146" s="345"/>
      <c r="C2146" s="297"/>
      <c r="D2146" s="297"/>
      <c r="E2146" s="297"/>
      <c r="F2146" s="148" t="s">
        <v>2241</v>
      </c>
      <c r="G2146" s="99">
        <v>24536.509999999995</v>
      </c>
      <c r="H2146" s="99">
        <v>6282.49</v>
      </c>
      <c r="I2146" s="99">
        <f t="shared" si="519"/>
        <v>30818.999999999993</v>
      </c>
      <c r="J2146" s="169"/>
      <c r="K2146" s="169"/>
      <c r="L2146" s="153">
        <f t="shared" si="510"/>
        <v>0</v>
      </c>
      <c r="M2146" s="153">
        <f t="shared" si="511"/>
        <v>24536.509999999995</v>
      </c>
      <c r="N2146" s="153">
        <f t="shared" si="512"/>
        <v>6282.49</v>
      </c>
      <c r="O2146" s="153">
        <f t="shared" si="513"/>
        <v>30818.999999999993</v>
      </c>
      <c r="P2146" s="99"/>
      <c r="Q2146" s="99"/>
      <c r="R2146" s="153">
        <f t="shared" si="514"/>
        <v>0</v>
      </c>
      <c r="S2146" s="119">
        <f t="shared" si="515"/>
        <v>24536.509999999995</v>
      </c>
      <c r="T2146" s="119">
        <f t="shared" si="516"/>
        <v>6282.49</v>
      </c>
      <c r="U2146" s="154">
        <f t="shared" si="517"/>
        <v>30818.999999999993</v>
      </c>
      <c r="V2146" s="71"/>
    </row>
    <row r="2147" spans="1:22" s="88" customFormat="1" ht="15.75" x14ac:dyDescent="0.25">
      <c r="A2147" s="71">
        <v>6</v>
      </c>
      <c r="B2147" s="345"/>
      <c r="C2147" s="297"/>
      <c r="D2147" s="297"/>
      <c r="E2147" s="297"/>
      <c r="F2147" s="148" t="s">
        <v>2242</v>
      </c>
      <c r="G2147" s="99">
        <v>36379.010000000046</v>
      </c>
      <c r="H2147" s="99">
        <v>-3190.01</v>
      </c>
      <c r="I2147" s="99">
        <f t="shared" si="519"/>
        <v>33189.000000000044</v>
      </c>
      <c r="J2147" s="169"/>
      <c r="K2147" s="169"/>
      <c r="L2147" s="153">
        <f t="shared" si="510"/>
        <v>0</v>
      </c>
      <c r="M2147" s="153">
        <f t="shared" si="511"/>
        <v>36379.010000000046</v>
      </c>
      <c r="N2147" s="153">
        <f t="shared" si="512"/>
        <v>-3190.01</v>
      </c>
      <c r="O2147" s="153">
        <f t="shared" si="513"/>
        <v>33189.000000000044</v>
      </c>
      <c r="P2147" s="99"/>
      <c r="Q2147" s="99"/>
      <c r="R2147" s="153">
        <f t="shared" si="514"/>
        <v>0</v>
      </c>
      <c r="S2147" s="119">
        <f t="shared" si="515"/>
        <v>36379.010000000046</v>
      </c>
      <c r="T2147" s="119">
        <f t="shared" si="516"/>
        <v>-3190.01</v>
      </c>
      <c r="U2147" s="154">
        <f t="shared" si="517"/>
        <v>33189.000000000044</v>
      </c>
      <c r="V2147" s="71"/>
    </row>
    <row r="2148" spans="1:22" s="88" customFormat="1" ht="15.75" x14ac:dyDescent="0.25">
      <c r="A2148" s="71">
        <v>7</v>
      </c>
      <c r="B2148" s="345"/>
      <c r="C2148" s="297"/>
      <c r="D2148" s="297"/>
      <c r="E2148" s="297"/>
      <c r="F2148" s="148" t="s">
        <v>2243</v>
      </c>
      <c r="G2148" s="99">
        <v>45533.97</v>
      </c>
      <c r="H2148" s="99">
        <v>7817.0300000000043</v>
      </c>
      <c r="I2148" s="99">
        <f t="shared" si="519"/>
        <v>53351.000000000007</v>
      </c>
      <c r="J2148" s="169"/>
      <c r="K2148" s="169"/>
      <c r="L2148" s="153">
        <f t="shared" si="510"/>
        <v>0</v>
      </c>
      <c r="M2148" s="153">
        <f t="shared" si="511"/>
        <v>45533.97</v>
      </c>
      <c r="N2148" s="153">
        <f t="shared" si="512"/>
        <v>7817.0300000000043</v>
      </c>
      <c r="O2148" s="153">
        <f t="shared" si="513"/>
        <v>53351.000000000007</v>
      </c>
      <c r="P2148" s="99"/>
      <c r="Q2148" s="99"/>
      <c r="R2148" s="153">
        <f t="shared" si="514"/>
        <v>0</v>
      </c>
      <c r="S2148" s="119">
        <f t="shared" si="515"/>
        <v>45533.97</v>
      </c>
      <c r="T2148" s="119">
        <f t="shared" si="516"/>
        <v>7817.0300000000043</v>
      </c>
      <c r="U2148" s="154">
        <f t="shared" si="517"/>
        <v>53351.000000000007</v>
      </c>
      <c r="V2148" s="71"/>
    </row>
    <row r="2149" spans="1:22" s="88" customFormat="1" ht="15.75" x14ac:dyDescent="0.25">
      <c r="A2149" s="71">
        <v>8</v>
      </c>
      <c r="B2149" s="345"/>
      <c r="C2149" s="297"/>
      <c r="D2149" s="297"/>
      <c r="E2149" s="297"/>
      <c r="F2149" s="148" t="s">
        <v>2244</v>
      </c>
      <c r="G2149" s="99">
        <v>169518.09999999998</v>
      </c>
      <c r="H2149" s="99">
        <v>22267.899999999998</v>
      </c>
      <c r="I2149" s="99">
        <f t="shared" si="519"/>
        <v>191785.99999999997</v>
      </c>
      <c r="J2149" s="169"/>
      <c r="K2149" s="169"/>
      <c r="L2149" s="153">
        <f t="shared" si="510"/>
        <v>0</v>
      </c>
      <c r="M2149" s="153">
        <f t="shared" si="511"/>
        <v>169518.09999999998</v>
      </c>
      <c r="N2149" s="153">
        <f t="shared" si="512"/>
        <v>22267.899999999998</v>
      </c>
      <c r="O2149" s="153">
        <f t="shared" si="513"/>
        <v>191785.99999999997</v>
      </c>
      <c r="P2149" s="99"/>
      <c r="Q2149" s="99"/>
      <c r="R2149" s="153">
        <f t="shared" si="514"/>
        <v>0</v>
      </c>
      <c r="S2149" s="119">
        <f t="shared" si="515"/>
        <v>169518.09999999998</v>
      </c>
      <c r="T2149" s="119">
        <f t="shared" si="516"/>
        <v>22267.899999999998</v>
      </c>
      <c r="U2149" s="154">
        <f t="shared" si="517"/>
        <v>191785.99999999997</v>
      </c>
      <c r="V2149" s="71"/>
    </row>
    <row r="2150" spans="1:22" s="88" customFormat="1" ht="15.75" x14ac:dyDescent="0.25">
      <c r="A2150" s="71">
        <v>9</v>
      </c>
      <c r="B2150" s="345"/>
      <c r="C2150" s="297"/>
      <c r="D2150" s="297"/>
      <c r="E2150" s="297"/>
      <c r="F2150" s="148" t="s">
        <v>2245</v>
      </c>
      <c r="G2150" s="99">
        <v>166286.81000000003</v>
      </c>
      <c r="H2150" s="99">
        <v>22620.19</v>
      </c>
      <c r="I2150" s="99">
        <f t="shared" si="519"/>
        <v>188907.00000000003</v>
      </c>
      <c r="J2150" s="169"/>
      <c r="K2150" s="169"/>
      <c r="L2150" s="153">
        <f t="shared" si="510"/>
        <v>0</v>
      </c>
      <c r="M2150" s="153">
        <f t="shared" si="511"/>
        <v>166286.81000000003</v>
      </c>
      <c r="N2150" s="153">
        <f t="shared" si="512"/>
        <v>22620.19</v>
      </c>
      <c r="O2150" s="153">
        <f t="shared" si="513"/>
        <v>188907.00000000003</v>
      </c>
      <c r="P2150" s="99"/>
      <c r="Q2150" s="99"/>
      <c r="R2150" s="153">
        <f t="shared" si="514"/>
        <v>0</v>
      </c>
      <c r="S2150" s="119">
        <f t="shared" si="515"/>
        <v>166286.81000000003</v>
      </c>
      <c r="T2150" s="119">
        <f t="shared" si="516"/>
        <v>22620.19</v>
      </c>
      <c r="U2150" s="154">
        <f t="shared" si="517"/>
        <v>188907.00000000003</v>
      </c>
      <c r="V2150" s="71"/>
    </row>
    <row r="2151" spans="1:22" s="88" customFormat="1" ht="15.75" x14ac:dyDescent="0.25">
      <c r="A2151" s="71">
        <v>10</v>
      </c>
      <c r="B2151" s="345"/>
      <c r="C2151" s="297"/>
      <c r="D2151" s="297"/>
      <c r="E2151" s="297"/>
      <c r="F2151" s="148" t="s">
        <v>2246</v>
      </c>
      <c r="G2151" s="99">
        <v>246128.15999999992</v>
      </c>
      <c r="H2151" s="99">
        <v>27953.839999999997</v>
      </c>
      <c r="I2151" s="99">
        <f t="shared" si="519"/>
        <v>274081.99999999988</v>
      </c>
      <c r="J2151" s="169"/>
      <c r="K2151" s="169"/>
      <c r="L2151" s="153">
        <f t="shared" ref="L2151:L2192" si="522">J2151+K2151</f>
        <v>0</v>
      </c>
      <c r="M2151" s="153">
        <f t="shared" ref="M2151:M2192" si="523">G2151+J2151</f>
        <v>246128.15999999992</v>
      </c>
      <c r="N2151" s="153">
        <f t="shared" ref="N2151:N2192" si="524">H2151+K2151</f>
        <v>27953.839999999997</v>
      </c>
      <c r="O2151" s="153">
        <f t="shared" ref="O2151:O2192" si="525">I2151+L2151</f>
        <v>274081.99999999988</v>
      </c>
      <c r="P2151" s="99"/>
      <c r="Q2151" s="99"/>
      <c r="R2151" s="153">
        <f t="shared" ref="R2151:R2192" si="526">P2151+Q2151</f>
        <v>0</v>
      </c>
      <c r="S2151" s="119">
        <f t="shared" ref="S2151:S2192" si="527">M2151-P2151</f>
        <v>246128.15999999992</v>
      </c>
      <c r="T2151" s="119">
        <f t="shared" ref="T2151:T2192" si="528">N2151-Q2151</f>
        <v>27953.839999999997</v>
      </c>
      <c r="U2151" s="154">
        <f t="shared" ref="U2151:U2192" si="529">O2151-R2151</f>
        <v>274081.99999999988</v>
      </c>
      <c r="V2151" s="71"/>
    </row>
    <row r="2152" spans="1:22" s="88" customFormat="1" ht="15.75" x14ac:dyDescent="0.25">
      <c r="A2152" s="71">
        <v>11</v>
      </c>
      <c r="B2152" s="345"/>
      <c r="C2152" s="297"/>
      <c r="D2152" s="297"/>
      <c r="E2152" s="297"/>
      <c r="F2152" s="148" t="s">
        <v>2247</v>
      </c>
      <c r="G2152" s="99">
        <v>98153.079999999973</v>
      </c>
      <c r="H2152" s="99">
        <v>2564.92</v>
      </c>
      <c r="I2152" s="99">
        <f t="shared" si="519"/>
        <v>100717.99999999997</v>
      </c>
      <c r="J2152" s="169"/>
      <c r="K2152" s="169"/>
      <c r="L2152" s="153">
        <f t="shared" si="522"/>
        <v>0</v>
      </c>
      <c r="M2152" s="153">
        <f t="shared" si="523"/>
        <v>98153.079999999973</v>
      </c>
      <c r="N2152" s="153">
        <f t="shared" si="524"/>
        <v>2564.92</v>
      </c>
      <c r="O2152" s="153">
        <f t="shared" si="525"/>
        <v>100717.99999999997</v>
      </c>
      <c r="P2152" s="99"/>
      <c r="Q2152" s="99"/>
      <c r="R2152" s="153">
        <f t="shared" si="526"/>
        <v>0</v>
      </c>
      <c r="S2152" s="119">
        <f t="shared" si="527"/>
        <v>98153.079999999973</v>
      </c>
      <c r="T2152" s="119">
        <f t="shared" si="528"/>
        <v>2564.92</v>
      </c>
      <c r="U2152" s="154">
        <f t="shared" si="529"/>
        <v>100717.99999999997</v>
      </c>
      <c r="V2152" s="71"/>
    </row>
    <row r="2153" spans="1:22" s="88" customFormat="1" ht="15.75" x14ac:dyDescent="0.25">
      <c r="A2153" s="71">
        <v>12</v>
      </c>
      <c r="B2153" s="345"/>
      <c r="C2153" s="297"/>
      <c r="D2153" s="297"/>
      <c r="E2153" s="297"/>
      <c r="F2153" s="148" t="s">
        <v>2248</v>
      </c>
      <c r="G2153" s="99">
        <v>910.4799999999982</v>
      </c>
      <c r="H2153" s="99">
        <v>-3601.4800000000005</v>
      </c>
      <c r="I2153" s="99">
        <f t="shared" si="519"/>
        <v>-2691.0000000000023</v>
      </c>
      <c r="J2153" s="169"/>
      <c r="K2153" s="169"/>
      <c r="L2153" s="153">
        <f t="shared" si="522"/>
        <v>0</v>
      </c>
      <c r="M2153" s="153">
        <f t="shared" si="523"/>
        <v>910.4799999999982</v>
      </c>
      <c r="N2153" s="153">
        <f t="shared" si="524"/>
        <v>-3601.4800000000005</v>
      </c>
      <c r="O2153" s="153">
        <f t="shared" si="525"/>
        <v>-2691.0000000000023</v>
      </c>
      <c r="P2153" s="99"/>
      <c r="Q2153" s="99"/>
      <c r="R2153" s="153">
        <f t="shared" si="526"/>
        <v>0</v>
      </c>
      <c r="S2153" s="119">
        <f t="shared" si="527"/>
        <v>910.4799999999982</v>
      </c>
      <c r="T2153" s="119">
        <f t="shared" si="528"/>
        <v>-3601.4800000000005</v>
      </c>
      <c r="U2153" s="154">
        <f t="shared" si="529"/>
        <v>-2691.0000000000023</v>
      </c>
      <c r="V2153" s="71"/>
    </row>
    <row r="2154" spans="1:22" s="88" customFormat="1" ht="15.75" x14ac:dyDescent="0.25">
      <c r="A2154" s="290" t="s">
        <v>17</v>
      </c>
      <c r="B2154" s="291"/>
      <c r="C2154" s="291"/>
      <c r="D2154" s="291"/>
      <c r="E2154" s="291"/>
      <c r="F2154" s="149">
        <f>A2153</f>
        <v>12</v>
      </c>
      <c r="G2154" s="97">
        <f>SUM(G2142:G2153)</f>
        <v>1168075.0700000003</v>
      </c>
      <c r="H2154" s="97">
        <f t="shared" ref="H2154:U2154" si="530">SUM(H2142:H2153)</f>
        <v>125755.93</v>
      </c>
      <c r="I2154" s="97">
        <f t="shared" si="530"/>
        <v>1293831</v>
      </c>
      <c r="J2154" s="97">
        <f t="shared" si="530"/>
        <v>0</v>
      </c>
      <c r="K2154" s="97">
        <f t="shared" si="530"/>
        <v>0</v>
      </c>
      <c r="L2154" s="97">
        <f t="shared" si="530"/>
        <v>0</v>
      </c>
      <c r="M2154" s="97">
        <f t="shared" si="530"/>
        <v>1168075.0700000003</v>
      </c>
      <c r="N2154" s="97">
        <f t="shared" si="530"/>
        <v>125755.93</v>
      </c>
      <c r="O2154" s="97">
        <f t="shared" si="530"/>
        <v>1293831</v>
      </c>
      <c r="P2154" s="97">
        <f t="shared" si="530"/>
        <v>0</v>
      </c>
      <c r="Q2154" s="97">
        <f t="shared" si="530"/>
        <v>0</v>
      </c>
      <c r="R2154" s="97">
        <f t="shared" si="530"/>
        <v>0</v>
      </c>
      <c r="S2154" s="97">
        <f t="shared" si="530"/>
        <v>1168075.0700000003</v>
      </c>
      <c r="T2154" s="97">
        <f t="shared" si="530"/>
        <v>125755.93</v>
      </c>
      <c r="U2154" s="97">
        <f t="shared" si="530"/>
        <v>1293831</v>
      </c>
      <c r="V2154" s="97"/>
    </row>
    <row r="2155" spans="1:22" s="88" customFormat="1" ht="15.75" x14ac:dyDescent="0.25">
      <c r="A2155" s="71">
        <v>1</v>
      </c>
      <c r="B2155" s="283" t="s">
        <v>1843</v>
      </c>
      <c r="C2155" s="283" t="s">
        <v>1844</v>
      </c>
      <c r="D2155" s="283" t="s">
        <v>1844</v>
      </c>
      <c r="E2155" s="283" t="s">
        <v>2249</v>
      </c>
      <c r="F2155" s="148" t="s">
        <v>2250</v>
      </c>
      <c r="G2155" s="99">
        <v>10963.799999999996</v>
      </c>
      <c r="H2155" s="99">
        <v>20961.2</v>
      </c>
      <c r="I2155" s="99">
        <f t="shared" si="519"/>
        <v>31924.999999999996</v>
      </c>
      <c r="J2155" s="169"/>
      <c r="K2155" s="169"/>
      <c r="L2155" s="153">
        <f t="shared" si="522"/>
        <v>0</v>
      </c>
      <c r="M2155" s="153">
        <f t="shared" si="523"/>
        <v>10963.799999999996</v>
      </c>
      <c r="N2155" s="153">
        <f t="shared" si="524"/>
        <v>20961.2</v>
      </c>
      <c r="O2155" s="153">
        <f t="shared" si="525"/>
        <v>31924.999999999996</v>
      </c>
      <c r="P2155" s="99"/>
      <c r="Q2155" s="99"/>
      <c r="R2155" s="153">
        <f t="shared" si="526"/>
        <v>0</v>
      </c>
      <c r="S2155" s="119">
        <f t="shared" si="527"/>
        <v>10963.799999999996</v>
      </c>
      <c r="T2155" s="119">
        <f t="shared" si="528"/>
        <v>20961.2</v>
      </c>
      <c r="U2155" s="154">
        <f t="shared" si="529"/>
        <v>31924.999999999996</v>
      </c>
      <c r="V2155" s="71"/>
    </row>
    <row r="2156" spans="1:22" s="88" customFormat="1" ht="15.75" x14ac:dyDescent="0.25">
      <c r="A2156" s="71">
        <v>2</v>
      </c>
      <c r="B2156" s="284"/>
      <c r="C2156" s="284"/>
      <c r="D2156" s="284"/>
      <c r="E2156" s="284"/>
      <c r="F2156" s="148" t="s">
        <v>2251</v>
      </c>
      <c r="G2156" s="99">
        <v>10336.289999999999</v>
      </c>
      <c r="H2156" s="99">
        <v>5208.71</v>
      </c>
      <c r="I2156" s="99">
        <f t="shared" si="519"/>
        <v>15545</v>
      </c>
      <c r="J2156" s="169"/>
      <c r="K2156" s="169"/>
      <c r="L2156" s="153">
        <f t="shared" si="522"/>
        <v>0</v>
      </c>
      <c r="M2156" s="153">
        <f t="shared" si="523"/>
        <v>10336.289999999999</v>
      </c>
      <c r="N2156" s="153">
        <f t="shared" si="524"/>
        <v>5208.71</v>
      </c>
      <c r="O2156" s="153">
        <f t="shared" si="525"/>
        <v>15545</v>
      </c>
      <c r="P2156" s="99"/>
      <c r="Q2156" s="99"/>
      <c r="R2156" s="153">
        <f t="shared" si="526"/>
        <v>0</v>
      </c>
      <c r="S2156" s="119">
        <f t="shared" si="527"/>
        <v>10336.289999999999</v>
      </c>
      <c r="T2156" s="119">
        <f t="shared" si="528"/>
        <v>5208.71</v>
      </c>
      <c r="U2156" s="154">
        <f t="shared" si="529"/>
        <v>15545</v>
      </c>
      <c r="V2156" s="71"/>
    </row>
    <row r="2157" spans="1:22" s="88" customFormat="1" ht="15.75" x14ac:dyDescent="0.25">
      <c r="A2157" s="71">
        <v>3</v>
      </c>
      <c r="B2157" s="284"/>
      <c r="C2157" s="284"/>
      <c r="D2157" s="284"/>
      <c r="E2157" s="284"/>
      <c r="F2157" s="148" t="s">
        <v>393</v>
      </c>
      <c r="G2157" s="99">
        <v>5831.3099999999977</v>
      </c>
      <c r="H2157" s="99">
        <v>32334.690000000002</v>
      </c>
      <c r="I2157" s="99">
        <f t="shared" si="519"/>
        <v>38166</v>
      </c>
      <c r="J2157" s="169"/>
      <c r="K2157" s="169"/>
      <c r="L2157" s="153">
        <f t="shared" si="522"/>
        <v>0</v>
      </c>
      <c r="M2157" s="153">
        <f t="shared" si="523"/>
        <v>5831.3099999999977</v>
      </c>
      <c r="N2157" s="153">
        <f t="shared" si="524"/>
        <v>32334.690000000002</v>
      </c>
      <c r="O2157" s="153">
        <f t="shared" si="525"/>
        <v>38166</v>
      </c>
      <c r="P2157" s="99"/>
      <c r="Q2157" s="99"/>
      <c r="R2157" s="153">
        <f t="shared" si="526"/>
        <v>0</v>
      </c>
      <c r="S2157" s="119">
        <f t="shared" si="527"/>
        <v>5831.3099999999977</v>
      </c>
      <c r="T2157" s="119">
        <f t="shared" si="528"/>
        <v>32334.690000000002</v>
      </c>
      <c r="U2157" s="154">
        <f t="shared" si="529"/>
        <v>38166</v>
      </c>
      <c r="V2157" s="71"/>
    </row>
    <row r="2158" spans="1:22" s="88" customFormat="1" ht="15.75" x14ac:dyDescent="0.25">
      <c r="A2158" s="71">
        <v>4</v>
      </c>
      <c r="B2158" s="284"/>
      <c r="C2158" s="284"/>
      <c r="D2158" s="284"/>
      <c r="E2158" s="284"/>
      <c r="F2158" s="148" t="s">
        <v>394</v>
      </c>
      <c r="G2158" s="99">
        <v>32906.240000000013</v>
      </c>
      <c r="H2158" s="99">
        <v>15164.76</v>
      </c>
      <c r="I2158" s="99">
        <f t="shared" si="519"/>
        <v>48071.000000000015</v>
      </c>
      <c r="J2158" s="169"/>
      <c r="K2158" s="169"/>
      <c r="L2158" s="153">
        <f t="shared" si="522"/>
        <v>0</v>
      </c>
      <c r="M2158" s="153">
        <f t="shared" si="523"/>
        <v>32906.240000000013</v>
      </c>
      <c r="N2158" s="153">
        <f t="shared" si="524"/>
        <v>15164.76</v>
      </c>
      <c r="O2158" s="153">
        <f t="shared" si="525"/>
        <v>48071.000000000015</v>
      </c>
      <c r="P2158" s="99"/>
      <c r="Q2158" s="99"/>
      <c r="R2158" s="153">
        <f t="shared" si="526"/>
        <v>0</v>
      </c>
      <c r="S2158" s="119">
        <f t="shared" si="527"/>
        <v>32906.240000000013</v>
      </c>
      <c r="T2158" s="119">
        <f t="shared" si="528"/>
        <v>15164.76</v>
      </c>
      <c r="U2158" s="154">
        <f t="shared" si="529"/>
        <v>48071.000000000015</v>
      </c>
      <c r="V2158" s="71"/>
    </row>
    <row r="2159" spans="1:22" s="88" customFormat="1" ht="15.75" x14ac:dyDescent="0.25">
      <c r="A2159" s="71">
        <v>5</v>
      </c>
      <c r="B2159" s="284"/>
      <c r="C2159" s="284"/>
      <c r="D2159" s="284"/>
      <c r="E2159" s="284"/>
      <c r="F2159" s="148" t="s">
        <v>395</v>
      </c>
      <c r="G2159" s="99">
        <v>144224.42000000001</v>
      </c>
      <c r="H2159" s="99">
        <v>14600.58</v>
      </c>
      <c r="I2159" s="99">
        <f t="shared" si="519"/>
        <v>158825</v>
      </c>
      <c r="J2159" s="169"/>
      <c r="K2159" s="169"/>
      <c r="L2159" s="153">
        <f t="shared" si="522"/>
        <v>0</v>
      </c>
      <c r="M2159" s="153">
        <f t="shared" si="523"/>
        <v>144224.42000000001</v>
      </c>
      <c r="N2159" s="153">
        <f t="shared" si="524"/>
        <v>14600.58</v>
      </c>
      <c r="O2159" s="153">
        <f t="shared" si="525"/>
        <v>158825</v>
      </c>
      <c r="P2159" s="99"/>
      <c r="Q2159" s="99"/>
      <c r="R2159" s="153">
        <f t="shared" si="526"/>
        <v>0</v>
      </c>
      <c r="S2159" s="119">
        <f t="shared" si="527"/>
        <v>144224.42000000001</v>
      </c>
      <c r="T2159" s="119">
        <f t="shared" si="528"/>
        <v>14600.58</v>
      </c>
      <c r="U2159" s="154">
        <f t="shared" si="529"/>
        <v>158825</v>
      </c>
      <c r="V2159" s="71"/>
    </row>
    <row r="2160" spans="1:22" s="88" customFormat="1" ht="15.75" x14ac:dyDescent="0.25">
      <c r="A2160" s="71">
        <v>6</v>
      </c>
      <c r="B2160" s="284"/>
      <c r="C2160" s="284"/>
      <c r="D2160" s="284"/>
      <c r="E2160" s="284"/>
      <c r="F2160" s="148" t="s">
        <v>2252</v>
      </c>
      <c r="G2160" s="99">
        <v>204791.86</v>
      </c>
      <c r="H2160" s="99">
        <v>31942.140000000007</v>
      </c>
      <c r="I2160" s="99">
        <f t="shared" si="519"/>
        <v>236734</v>
      </c>
      <c r="J2160" s="169"/>
      <c r="K2160" s="169"/>
      <c r="L2160" s="153">
        <f t="shared" si="522"/>
        <v>0</v>
      </c>
      <c r="M2160" s="153">
        <f t="shared" si="523"/>
        <v>204791.86</v>
      </c>
      <c r="N2160" s="153">
        <f t="shared" si="524"/>
        <v>31942.140000000007</v>
      </c>
      <c r="O2160" s="153">
        <f t="shared" si="525"/>
        <v>236734</v>
      </c>
      <c r="P2160" s="99"/>
      <c r="Q2160" s="99"/>
      <c r="R2160" s="153">
        <f t="shared" si="526"/>
        <v>0</v>
      </c>
      <c r="S2160" s="119">
        <f t="shared" si="527"/>
        <v>204791.86</v>
      </c>
      <c r="T2160" s="119">
        <f t="shared" si="528"/>
        <v>31942.140000000007</v>
      </c>
      <c r="U2160" s="154">
        <f t="shared" si="529"/>
        <v>236734</v>
      </c>
      <c r="V2160" s="71"/>
    </row>
    <row r="2161" spans="1:22" s="88" customFormat="1" ht="15.75" x14ac:dyDescent="0.25">
      <c r="A2161" s="71">
        <v>7</v>
      </c>
      <c r="B2161" s="284"/>
      <c r="C2161" s="284"/>
      <c r="D2161" s="284"/>
      <c r="E2161" s="284"/>
      <c r="F2161" s="148" t="s">
        <v>2253</v>
      </c>
      <c r="G2161" s="99">
        <v>46036.159999999989</v>
      </c>
      <c r="H2161" s="99">
        <v>6094.84</v>
      </c>
      <c r="I2161" s="99">
        <f t="shared" si="519"/>
        <v>52130.999999999985</v>
      </c>
      <c r="J2161" s="169"/>
      <c r="K2161" s="169"/>
      <c r="L2161" s="153">
        <f t="shared" si="522"/>
        <v>0</v>
      </c>
      <c r="M2161" s="153">
        <f t="shared" si="523"/>
        <v>46036.159999999989</v>
      </c>
      <c r="N2161" s="153">
        <f t="shared" si="524"/>
        <v>6094.84</v>
      </c>
      <c r="O2161" s="153">
        <f t="shared" si="525"/>
        <v>52130.999999999985</v>
      </c>
      <c r="P2161" s="99"/>
      <c r="Q2161" s="99"/>
      <c r="R2161" s="153">
        <f t="shared" si="526"/>
        <v>0</v>
      </c>
      <c r="S2161" s="119">
        <f t="shared" si="527"/>
        <v>46036.159999999989</v>
      </c>
      <c r="T2161" s="119">
        <f t="shared" si="528"/>
        <v>6094.84</v>
      </c>
      <c r="U2161" s="154">
        <f t="shared" si="529"/>
        <v>52130.999999999985</v>
      </c>
      <c r="V2161" s="71"/>
    </row>
    <row r="2162" spans="1:22" s="88" customFormat="1" ht="15.75" x14ac:dyDescent="0.25">
      <c r="A2162" s="71">
        <v>8</v>
      </c>
      <c r="B2162" s="284"/>
      <c r="C2162" s="284"/>
      <c r="D2162" s="284"/>
      <c r="E2162" s="284"/>
      <c r="F2162" s="148" t="s">
        <v>2254</v>
      </c>
      <c r="G2162" s="99">
        <v>35070.60000000002</v>
      </c>
      <c r="H2162" s="99">
        <v>11101.400000000001</v>
      </c>
      <c r="I2162" s="99">
        <f t="shared" si="519"/>
        <v>46172.000000000022</v>
      </c>
      <c r="J2162" s="169"/>
      <c r="K2162" s="169"/>
      <c r="L2162" s="153">
        <f t="shared" si="522"/>
        <v>0</v>
      </c>
      <c r="M2162" s="153">
        <f t="shared" si="523"/>
        <v>35070.60000000002</v>
      </c>
      <c r="N2162" s="153">
        <f t="shared" si="524"/>
        <v>11101.400000000001</v>
      </c>
      <c r="O2162" s="153">
        <f t="shared" si="525"/>
        <v>46172.000000000022</v>
      </c>
      <c r="P2162" s="99"/>
      <c r="Q2162" s="99"/>
      <c r="R2162" s="153">
        <f t="shared" si="526"/>
        <v>0</v>
      </c>
      <c r="S2162" s="119">
        <f t="shared" si="527"/>
        <v>35070.60000000002</v>
      </c>
      <c r="T2162" s="119">
        <f t="shared" si="528"/>
        <v>11101.400000000001</v>
      </c>
      <c r="U2162" s="154">
        <f t="shared" si="529"/>
        <v>46172.000000000022</v>
      </c>
      <c r="V2162" s="71"/>
    </row>
    <row r="2163" spans="1:22" s="88" customFormat="1" ht="15.75" x14ac:dyDescent="0.25">
      <c r="A2163" s="71">
        <v>9</v>
      </c>
      <c r="B2163" s="284"/>
      <c r="C2163" s="284"/>
      <c r="D2163" s="284"/>
      <c r="E2163" s="284"/>
      <c r="F2163" s="148" t="s">
        <v>2255</v>
      </c>
      <c r="G2163" s="99">
        <v>19652.489999999983</v>
      </c>
      <c r="H2163" s="99">
        <v>8446.51</v>
      </c>
      <c r="I2163" s="99">
        <f t="shared" si="519"/>
        <v>28098.999999999985</v>
      </c>
      <c r="J2163" s="169"/>
      <c r="K2163" s="169"/>
      <c r="L2163" s="153">
        <f t="shared" si="522"/>
        <v>0</v>
      </c>
      <c r="M2163" s="153">
        <f t="shared" si="523"/>
        <v>19652.489999999983</v>
      </c>
      <c r="N2163" s="153">
        <f t="shared" si="524"/>
        <v>8446.51</v>
      </c>
      <c r="O2163" s="153">
        <f t="shared" si="525"/>
        <v>28098.999999999985</v>
      </c>
      <c r="P2163" s="99"/>
      <c r="Q2163" s="99"/>
      <c r="R2163" s="153">
        <f t="shared" si="526"/>
        <v>0</v>
      </c>
      <c r="S2163" s="119">
        <f t="shared" si="527"/>
        <v>19652.489999999983</v>
      </c>
      <c r="T2163" s="119">
        <f t="shared" si="528"/>
        <v>8446.51</v>
      </c>
      <c r="U2163" s="154">
        <f t="shared" si="529"/>
        <v>28098.999999999985</v>
      </c>
      <c r="V2163" s="71"/>
    </row>
    <row r="2164" spans="1:22" s="88" customFormat="1" ht="15.75" x14ac:dyDescent="0.25">
      <c r="A2164" s="71">
        <v>10</v>
      </c>
      <c r="B2164" s="284"/>
      <c r="C2164" s="284"/>
      <c r="D2164" s="284"/>
      <c r="E2164" s="284"/>
      <c r="F2164" s="148" t="s">
        <v>2256</v>
      </c>
      <c r="G2164" s="99">
        <v>51590.44</v>
      </c>
      <c r="H2164" s="99">
        <v>20420.560000000001</v>
      </c>
      <c r="I2164" s="99">
        <f t="shared" si="519"/>
        <v>72011</v>
      </c>
      <c r="J2164" s="169"/>
      <c r="K2164" s="169"/>
      <c r="L2164" s="153">
        <f t="shared" si="522"/>
        <v>0</v>
      </c>
      <c r="M2164" s="153">
        <f t="shared" si="523"/>
        <v>51590.44</v>
      </c>
      <c r="N2164" s="153">
        <f t="shared" si="524"/>
        <v>20420.560000000001</v>
      </c>
      <c r="O2164" s="153">
        <f t="shared" si="525"/>
        <v>72011</v>
      </c>
      <c r="P2164" s="99"/>
      <c r="Q2164" s="99"/>
      <c r="R2164" s="153">
        <f t="shared" si="526"/>
        <v>0</v>
      </c>
      <c r="S2164" s="119">
        <f t="shared" si="527"/>
        <v>51590.44</v>
      </c>
      <c r="T2164" s="119">
        <f t="shared" si="528"/>
        <v>20420.560000000001</v>
      </c>
      <c r="U2164" s="154">
        <f t="shared" si="529"/>
        <v>72011</v>
      </c>
      <c r="V2164" s="71"/>
    </row>
    <row r="2165" spans="1:22" s="88" customFormat="1" ht="15.75" x14ac:dyDescent="0.25">
      <c r="A2165" s="71">
        <v>11</v>
      </c>
      <c r="B2165" s="284"/>
      <c r="C2165" s="284"/>
      <c r="D2165" s="284"/>
      <c r="E2165" s="284"/>
      <c r="F2165" s="148" t="s">
        <v>2257</v>
      </c>
      <c r="G2165" s="99">
        <v>46517.840000000018</v>
      </c>
      <c r="H2165" s="99">
        <v>10881.16</v>
      </c>
      <c r="I2165" s="99">
        <f t="shared" si="519"/>
        <v>57399.000000000015</v>
      </c>
      <c r="J2165" s="169"/>
      <c r="K2165" s="169"/>
      <c r="L2165" s="153">
        <f t="shared" si="522"/>
        <v>0</v>
      </c>
      <c r="M2165" s="153">
        <f t="shared" si="523"/>
        <v>46517.840000000018</v>
      </c>
      <c r="N2165" s="153">
        <f t="shared" si="524"/>
        <v>10881.16</v>
      </c>
      <c r="O2165" s="153">
        <f t="shared" si="525"/>
        <v>57399.000000000015</v>
      </c>
      <c r="P2165" s="99"/>
      <c r="Q2165" s="99"/>
      <c r="R2165" s="153">
        <f t="shared" si="526"/>
        <v>0</v>
      </c>
      <c r="S2165" s="119">
        <f t="shared" si="527"/>
        <v>46517.840000000018</v>
      </c>
      <c r="T2165" s="119">
        <f t="shared" si="528"/>
        <v>10881.16</v>
      </c>
      <c r="U2165" s="154">
        <f t="shared" si="529"/>
        <v>57399.000000000015</v>
      </c>
      <c r="V2165" s="71"/>
    </row>
    <row r="2166" spans="1:22" s="88" customFormat="1" ht="15.75" x14ac:dyDescent="0.25">
      <c r="A2166" s="71">
        <v>12</v>
      </c>
      <c r="B2166" s="284"/>
      <c r="C2166" s="284"/>
      <c r="D2166" s="284"/>
      <c r="E2166" s="284"/>
      <c r="F2166" s="148" t="s">
        <v>2258</v>
      </c>
      <c r="G2166" s="99">
        <v>13192.59</v>
      </c>
      <c r="H2166" s="99">
        <v>13021.41</v>
      </c>
      <c r="I2166" s="99">
        <f t="shared" si="519"/>
        <v>26214</v>
      </c>
      <c r="J2166" s="169"/>
      <c r="K2166" s="169"/>
      <c r="L2166" s="153">
        <f t="shared" si="522"/>
        <v>0</v>
      </c>
      <c r="M2166" s="153">
        <f t="shared" si="523"/>
        <v>13192.59</v>
      </c>
      <c r="N2166" s="153">
        <f t="shared" si="524"/>
        <v>13021.41</v>
      </c>
      <c r="O2166" s="153">
        <f t="shared" si="525"/>
        <v>26214</v>
      </c>
      <c r="P2166" s="99"/>
      <c r="Q2166" s="99"/>
      <c r="R2166" s="153">
        <f t="shared" si="526"/>
        <v>0</v>
      </c>
      <c r="S2166" s="119">
        <f t="shared" si="527"/>
        <v>13192.59</v>
      </c>
      <c r="T2166" s="119">
        <f t="shared" si="528"/>
        <v>13021.41</v>
      </c>
      <c r="U2166" s="154">
        <f t="shared" si="529"/>
        <v>26214</v>
      </c>
      <c r="V2166" s="71"/>
    </row>
    <row r="2167" spans="1:22" s="88" customFormat="1" ht="15.75" x14ac:dyDescent="0.25">
      <c r="A2167" s="71">
        <v>13</v>
      </c>
      <c r="B2167" s="284"/>
      <c r="C2167" s="284"/>
      <c r="D2167" s="284"/>
      <c r="E2167" s="284"/>
      <c r="F2167" s="148" t="s">
        <v>2259</v>
      </c>
      <c r="G2167" s="99">
        <v>-13.059999999999491</v>
      </c>
      <c r="H2167" s="99">
        <v>8560.06</v>
      </c>
      <c r="I2167" s="99">
        <f t="shared" si="519"/>
        <v>8547</v>
      </c>
      <c r="J2167" s="169"/>
      <c r="K2167" s="169"/>
      <c r="L2167" s="153">
        <f t="shared" si="522"/>
        <v>0</v>
      </c>
      <c r="M2167" s="153">
        <f t="shared" si="523"/>
        <v>-13.059999999999491</v>
      </c>
      <c r="N2167" s="153">
        <f t="shared" si="524"/>
        <v>8560.06</v>
      </c>
      <c r="O2167" s="153">
        <f t="shared" si="525"/>
        <v>8547</v>
      </c>
      <c r="P2167" s="99"/>
      <c r="Q2167" s="99"/>
      <c r="R2167" s="153">
        <f t="shared" si="526"/>
        <v>0</v>
      </c>
      <c r="S2167" s="119">
        <f t="shared" si="527"/>
        <v>-13.059999999999491</v>
      </c>
      <c r="T2167" s="119">
        <f t="shared" si="528"/>
        <v>8560.06</v>
      </c>
      <c r="U2167" s="154">
        <f t="shared" si="529"/>
        <v>8547</v>
      </c>
      <c r="V2167" s="71"/>
    </row>
    <row r="2168" spans="1:22" s="88" customFormat="1" ht="15.75" x14ac:dyDescent="0.25">
      <c r="A2168" s="71">
        <v>14</v>
      </c>
      <c r="B2168" s="284"/>
      <c r="C2168" s="284"/>
      <c r="D2168" s="284"/>
      <c r="E2168" s="284"/>
      <c r="F2168" s="148" t="s">
        <v>2260</v>
      </c>
      <c r="G2168" s="99">
        <v>13679.730000000007</v>
      </c>
      <c r="H2168" s="99">
        <v>24806.269999999997</v>
      </c>
      <c r="I2168" s="99">
        <f t="shared" si="519"/>
        <v>38486</v>
      </c>
      <c r="J2168" s="169"/>
      <c r="K2168" s="169"/>
      <c r="L2168" s="153">
        <f t="shared" si="522"/>
        <v>0</v>
      </c>
      <c r="M2168" s="153">
        <f t="shared" si="523"/>
        <v>13679.730000000007</v>
      </c>
      <c r="N2168" s="153">
        <f t="shared" si="524"/>
        <v>24806.269999999997</v>
      </c>
      <c r="O2168" s="153">
        <f t="shared" si="525"/>
        <v>38486</v>
      </c>
      <c r="P2168" s="99"/>
      <c r="Q2168" s="99"/>
      <c r="R2168" s="153">
        <f t="shared" si="526"/>
        <v>0</v>
      </c>
      <c r="S2168" s="119">
        <f t="shared" si="527"/>
        <v>13679.730000000007</v>
      </c>
      <c r="T2168" s="119">
        <f t="shared" si="528"/>
        <v>24806.269999999997</v>
      </c>
      <c r="U2168" s="154">
        <f t="shared" si="529"/>
        <v>38486</v>
      </c>
      <c r="V2168" s="71"/>
    </row>
    <row r="2169" spans="1:22" s="88" customFormat="1" ht="15.75" x14ac:dyDescent="0.25">
      <c r="A2169" s="71">
        <v>15</v>
      </c>
      <c r="B2169" s="284"/>
      <c r="C2169" s="284"/>
      <c r="D2169" s="284"/>
      <c r="E2169" s="284"/>
      <c r="F2169" s="148" t="s">
        <v>2261</v>
      </c>
      <c r="G2169" s="99">
        <v>23109.229999999974</v>
      </c>
      <c r="H2169" s="99">
        <v>15252.77</v>
      </c>
      <c r="I2169" s="99">
        <f t="shared" si="519"/>
        <v>38361.999999999971</v>
      </c>
      <c r="J2169" s="169"/>
      <c r="K2169" s="169"/>
      <c r="L2169" s="153">
        <f t="shared" si="522"/>
        <v>0</v>
      </c>
      <c r="M2169" s="153">
        <f t="shared" si="523"/>
        <v>23109.229999999974</v>
      </c>
      <c r="N2169" s="153">
        <f t="shared" si="524"/>
        <v>15252.77</v>
      </c>
      <c r="O2169" s="153">
        <f t="shared" si="525"/>
        <v>38361.999999999971</v>
      </c>
      <c r="P2169" s="99"/>
      <c r="Q2169" s="99"/>
      <c r="R2169" s="153">
        <f t="shared" si="526"/>
        <v>0</v>
      </c>
      <c r="S2169" s="119">
        <f t="shared" si="527"/>
        <v>23109.229999999974</v>
      </c>
      <c r="T2169" s="119">
        <f t="shared" si="528"/>
        <v>15252.77</v>
      </c>
      <c r="U2169" s="154">
        <f t="shared" si="529"/>
        <v>38361.999999999971</v>
      </c>
      <c r="V2169" s="71"/>
    </row>
    <row r="2170" spans="1:22" s="88" customFormat="1" ht="15.75" x14ac:dyDescent="0.25">
      <c r="A2170" s="71">
        <v>16</v>
      </c>
      <c r="B2170" s="284"/>
      <c r="C2170" s="284"/>
      <c r="D2170" s="284"/>
      <c r="E2170" s="284"/>
      <c r="F2170" s="148" t="s">
        <v>2262</v>
      </c>
      <c r="G2170" s="99">
        <v>20358.830000000002</v>
      </c>
      <c r="H2170" s="99">
        <v>5928.17</v>
      </c>
      <c r="I2170" s="99">
        <f t="shared" si="519"/>
        <v>26287</v>
      </c>
      <c r="J2170" s="169"/>
      <c r="K2170" s="169"/>
      <c r="L2170" s="153">
        <f t="shared" si="522"/>
        <v>0</v>
      </c>
      <c r="M2170" s="153">
        <f t="shared" si="523"/>
        <v>20358.830000000002</v>
      </c>
      <c r="N2170" s="153">
        <f t="shared" si="524"/>
        <v>5928.17</v>
      </c>
      <c r="O2170" s="153">
        <f t="shared" si="525"/>
        <v>26287</v>
      </c>
      <c r="P2170" s="99"/>
      <c r="Q2170" s="99"/>
      <c r="R2170" s="153">
        <f t="shared" si="526"/>
        <v>0</v>
      </c>
      <c r="S2170" s="119">
        <f t="shared" si="527"/>
        <v>20358.830000000002</v>
      </c>
      <c r="T2170" s="119">
        <f t="shared" si="528"/>
        <v>5928.17</v>
      </c>
      <c r="U2170" s="154">
        <f t="shared" si="529"/>
        <v>26287</v>
      </c>
      <c r="V2170" s="71"/>
    </row>
    <row r="2171" spans="1:22" s="88" customFormat="1" ht="15.75" x14ac:dyDescent="0.25">
      <c r="A2171" s="71">
        <v>17</v>
      </c>
      <c r="B2171" s="284"/>
      <c r="C2171" s="284"/>
      <c r="D2171" s="284"/>
      <c r="E2171" s="284"/>
      <c r="F2171" s="148" t="s">
        <v>2263</v>
      </c>
      <c r="G2171" s="99">
        <v>26631.22</v>
      </c>
      <c r="H2171" s="99">
        <v>3768.78</v>
      </c>
      <c r="I2171" s="99">
        <f t="shared" si="519"/>
        <v>30400</v>
      </c>
      <c r="J2171" s="169"/>
      <c r="K2171" s="169"/>
      <c r="L2171" s="153">
        <f t="shared" si="522"/>
        <v>0</v>
      </c>
      <c r="M2171" s="153">
        <f t="shared" si="523"/>
        <v>26631.22</v>
      </c>
      <c r="N2171" s="153">
        <f t="shared" si="524"/>
        <v>3768.78</v>
      </c>
      <c r="O2171" s="153">
        <f t="shared" si="525"/>
        <v>30400</v>
      </c>
      <c r="P2171" s="99"/>
      <c r="Q2171" s="99"/>
      <c r="R2171" s="153">
        <f t="shared" si="526"/>
        <v>0</v>
      </c>
      <c r="S2171" s="119">
        <f t="shared" si="527"/>
        <v>26631.22</v>
      </c>
      <c r="T2171" s="119">
        <f t="shared" si="528"/>
        <v>3768.78</v>
      </c>
      <c r="U2171" s="154">
        <f t="shared" si="529"/>
        <v>30400</v>
      </c>
      <c r="V2171" s="71"/>
    </row>
    <row r="2172" spans="1:22" s="88" customFormat="1" ht="15.75" x14ac:dyDescent="0.25">
      <c r="A2172" s="71">
        <v>18</v>
      </c>
      <c r="B2172" s="285"/>
      <c r="C2172" s="285"/>
      <c r="D2172" s="285"/>
      <c r="E2172" s="285"/>
      <c r="F2172" s="148" t="s">
        <v>2264</v>
      </c>
      <c r="G2172" s="99">
        <v>23698.930000000015</v>
      </c>
      <c r="H2172" s="99">
        <v>-920.9300000000012</v>
      </c>
      <c r="I2172" s="99">
        <f t="shared" si="519"/>
        <v>22778.000000000015</v>
      </c>
      <c r="J2172" s="169"/>
      <c r="K2172" s="169"/>
      <c r="L2172" s="153">
        <f t="shared" si="522"/>
        <v>0</v>
      </c>
      <c r="M2172" s="153">
        <f t="shared" si="523"/>
        <v>23698.930000000015</v>
      </c>
      <c r="N2172" s="153">
        <f t="shared" si="524"/>
        <v>-920.9300000000012</v>
      </c>
      <c r="O2172" s="153">
        <f t="shared" si="525"/>
        <v>22778.000000000015</v>
      </c>
      <c r="P2172" s="99"/>
      <c r="Q2172" s="99"/>
      <c r="R2172" s="153">
        <f t="shared" si="526"/>
        <v>0</v>
      </c>
      <c r="S2172" s="119">
        <f t="shared" si="527"/>
        <v>23698.930000000015</v>
      </c>
      <c r="T2172" s="119">
        <f t="shared" si="528"/>
        <v>-920.9300000000012</v>
      </c>
      <c r="U2172" s="154">
        <f t="shared" si="529"/>
        <v>22778.000000000015</v>
      </c>
      <c r="V2172" s="71"/>
    </row>
    <row r="2173" spans="1:22" s="88" customFormat="1" ht="15.75" x14ac:dyDescent="0.25">
      <c r="A2173" s="290" t="s">
        <v>17</v>
      </c>
      <c r="B2173" s="291"/>
      <c r="C2173" s="291"/>
      <c r="D2173" s="291"/>
      <c r="E2173" s="291"/>
      <c r="F2173" s="149">
        <f>A2172</f>
        <v>18</v>
      </c>
      <c r="G2173" s="97">
        <f>SUM(G2155:G2172)</f>
        <v>728578.91999999993</v>
      </c>
      <c r="H2173" s="97">
        <f t="shared" ref="H2173:U2173" si="531">SUM(H2155:H2172)</f>
        <v>247573.08000000002</v>
      </c>
      <c r="I2173" s="97">
        <f t="shared" si="531"/>
        <v>976152</v>
      </c>
      <c r="J2173" s="97">
        <f t="shared" si="531"/>
        <v>0</v>
      </c>
      <c r="K2173" s="97">
        <f t="shared" si="531"/>
        <v>0</v>
      </c>
      <c r="L2173" s="97">
        <f t="shared" si="531"/>
        <v>0</v>
      </c>
      <c r="M2173" s="97">
        <f t="shared" si="531"/>
        <v>728578.91999999993</v>
      </c>
      <c r="N2173" s="97">
        <f t="shared" si="531"/>
        <v>247573.08000000002</v>
      </c>
      <c r="O2173" s="97">
        <f t="shared" si="531"/>
        <v>976152</v>
      </c>
      <c r="P2173" s="97">
        <f t="shared" si="531"/>
        <v>0</v>
      </c>
      <c r="Q2173" s="97">
        <f t="shared" si="531"/>
        <v>0</v>
      </c>
      <c r="R2173" s="97">
        <f t="shared" si="531"/>
        <v>0</v>
      </c>
      <c r="S2173" s="97">
        <f t="shared" si="531"/>
        <v>728578.91999999993</v>
      </c>
      <c r="T2173" s="97">
        <f t="shared" si="531"/>
        <v>247573.08000000002</v>
      </c>
      <c r="U2173" s="97">
        <f t="shared" si="531"/>
        <v>976152</v>
      </c>
      <c r="V2173" s="97"/>
    </row>
    <row r="2174" spans="1:22" s="88" customFormat="1" ht="15.75" x14ac:dyDescent="0.25">
      <c r="A2174" s="71">
        <v>1</v>
      </c>
      <c r="B2174" s="283" t="s">
        <v>1843</v>
      </c>
      <c r="C2174" s="283" t="s">
        <v>1844</v>
      </c>
      <c r="D2174" s="283" t="s">
        <v>1844</v>
      </c>
      <c r="E2174" s="283" t="s">
        <v>2265</v>
      </c>
      <c r="F2174" s="125" t="s">
        <v>2266</v>
      </c>
      <c r="G2174" s="99">
        <v>32908.009999999995</v>
      </c>
      <c r="H2174" s="99">
        <v>8649.99</v>
      </c>
      <c r="I2174" s="99">
        <f t="shared" si="519"/>
        <v>41557.999999999993</v>
      </c>
      <c r="J2174" s="169"/>
      <c r="K2174" s="169"/>
      <c r="L2174" s="153">
        <f t="shared" si="522"/>
        <v>0</v>
      </c>
      <c r="M2174" s="153">
        <f t="shared" si="523"/>
        <v>32908.009999999995</v>
      </c>
      <c r="N2174" s="153">
        <f t="shared" si="524"/>
        <v>8649.99</v>
      </c>
      <c r="O2174" s="153">
        <f t="shared" si="525"/>
        <v>41557.999999999993</v>
      </c>
      <c r="P2174" s="99"/>
      <c r="Q2174" s="99"/>
      <c r="R2174" s="153">
        <f t="shared" si="526"/>
        <v>0</v>
      </c>
      <c r="S2174" s="119">
        <f t="shared" si="527"/>
        <v>32908.009999999995</v>
      </c>
      <c r="T2174" s="119">
        <f t="shared" si="528"/>
        <v>8649.99</v>
      </c>
      <c r="U2174" s="154">
        <f t="shared" si="529"/>
        <v>41557.999999999993</v>
      </c>
      <c r="V2174" s="71"/>
    </row>
    <row r="2175" spans="1:22" s="88" customFormat="1" ht="15.75" x14ac:dyDescent="0.25">
      <c r="A2175" s="71">
        <v>2</v>
      </c>
      <c r="B2175" s="284"/>
      <c r="C2175" s="284"/>
      <c r="D2175" s="284"/>
      <c r="E2175" s="284" t="s">
        <v>2265</v>
      </c>
      <c r="F2175" s="125" t="s">
        <v>2267</v>
      </c>
      <c r="G2175" s="99">
        <v>30450.98</v>
      </c>
      <c r="H2175" s="99">
        <v>8772.02</v>
      </c>
      <c r="I2175" s="99">
        <f t="shared" si="519"/>
        <v>39223</v>
      </c>
      <c r="J2175" s="169"/>
      <c r="K2175" s="169"/>
      <c r="L2175" s="153">
        <f t="shared" si="522"/>
        <v>0</v>
      </c>
      <c r="M2175" s="153">
        <f t="shared" si="523"/>
        <v>30450.98</v>
      </c>
      <c r="N2175" s="153">
        <f t="shared" si="524"/>
        <v>8772.02</v>
      </c>
      <c r="O2175" s="153">
        <f t="shared" si="525"/>
        <v>39223</v>
      </c>
      <c r="P2175" s="99"/>
      <c r="Q2175" s="99"/>
      <c r="R2175" s="153">
        <f t="shared" si="526"/>
        <v>0</v>
      </c>
      <c r="S2175" s="119">
        <f t="shared" si="527"/>
        <v>30450.98</v>
      </c>
      <c r="T2175" s="119">
        <f t="shared" si="528"/>
        <v>8772.02</v>
      </c>
      <c r="U2175" s="154">
        <f t="shared" si="529"/>
        <v>39223</v>
      </c>
      <c r="V2175" s="71"/>
    </row>
    <row r="2176" spans="1:22" s="88" customFormat="1" ht="15.75" x14ac:dyDescent="0.25">
      <c r="A2176" s="71">
        <v>3</v>
      </c>
      <c r="B2176" s="284"/>
      <c r="C2176" s="284"/>
      <c r="D2176" s="284"/>
      <c r="E2176" s="284" t="s">
        <v>2265</v>
      </c>
      <c r="F2176" s="125" t="s">
        <v>2268</v>
      </c>
      <c r="G2176" s="99">
        <v>10158.379999999994</v>
      </c>
      <c r="H2176" s="99">
        <v>3541.6200000000008</v>
      </c>
      <c r="I2176" s="99">
        <f t="shared" si="519"/>
        <v>13699.999999999995</v>
      </c>
      <c r="J2176" s="169"/>
      <c r="K2176" s="169"/>
      <c r="L2176" s="153">
        <f t="shared" si="522"/>
        <v>0</v>
      </c>
      <c r="M2176" s="153">
        <f t="shared" si="523"/>
        <v>10158.379999999994</v>
      </c>
      <c r="N2176" s="153">
        <f t="shared" si="524"/>
        <v>3541.6200000000008</v>
      </c>
      <c r="O2176" s="153">
        <f t="shared" si="525"/>
        <v>13699.999999999995</v>
      </c>
      <c r="P2176" s="99"/>
      <c r="Q2176" s="99"/>
      <c r="R2176" s="153">
        <f t="shared" si="526"/>
        <v>0</v>
      </c>
      <c r="S2176" s="119">
        <f t="shared" si="527"/>
        <v>10158.379999999994</v>
      </c>
      <c r="T2176" s="119">
        <f t="shared" si="528"/>
        <v>3541.6200000000008</v>
      </c>
      <c r="U2176" s="154">
        <f t="shared" si="529"/>
        <v>13699.999999999995</v>
      </c>
      <c r="V2176" s="71"/>
    </row>
    <row r="2177" spans="1:22" s="88" customFormat="1" ht="15.75" x14ac:dyDescent="0.25">
      <c r="A2177" s="71">
        <v>4</v>
      </c>
      <c r="B2177" s="284"/>
      <c r="C2177" s="284"/>
      <c r="D2177" s="284"/>
      <c r="E2177" s="284" t="s">
        <v>2265</v>
      </c>
      <c r="F2177" s="125" t="s">
        <v>2269</v>
      </c>
      <c r="G2177" s="99">
        <v>20690.769999999982</v>
      </c>
      <c r="H2177" s="99">
        <v>8090.2300000000005</v>
      </c>
      <c r="I2177" s="99">
        <f t="shared" si="519"/>
        <v>28780.999999999982</v>
      </c>
      <c r="J2177" s="169"/>
      <c r="K2177" s="169"/>
      <c r="L2177" s="153">
        <f t="shared" si="522"/>
        <v>0</v>
      </c>
      <c r="M2177" s="153">
        <f t="shared" si="523"/>
        <v>20690.769999999982</v>
      </c>
      <c r="N2177" s="153">
        <f t="shared" si="524"/>
        <v>8090.2300000000005</v>
      </c>
      <c r="O2177" s="153">
        <f t="shared" si="525"/>
        <v>28780.999999999982</v>
      </c>
      <c r="P2177" s="99"/>
      <c r="Q2177" s="99"/>
      <c r="R2177" s="153">
        <f t="shared" si="526"/>
        <v>0</v>
      </c>
      <c r="S2177" s="119">
        <f t="shared" si="527"/>
        <v>20690.769999999982</v>
      </c>
      <c r="T2177" s="119">
        <f t="shared" si="528"/>
        <v>8090.2300000000005</v>
      </c>
      <c r="U2177" s="154">
        <f t="shared" si="529"/>
        <v>28780.999999999982</v>
      </c>
      <c r="V2177" s="71"/>
    </row>
    <row r="2178" spans="1:22" s="88" customFormat="1" ht="15.75" x14ac:dyDescent="0.25">
      <c r="A2178" s="71">
        <v>5</v>
      </c>
      <c r="B2178" s="284"/>
      <c r="C2178" s="284"/>
      <c r="D2178" s="284"/>
      <c r="E2178" s="284" t="s">
        <v>2265</v>
      </c>
      <c r="F2178" s="125" t="s">
        <v>2270</v>
      </c>
      <c r="G2178" s="99">
        <v>33060.959999999999</v>
      </c>
      <c r="H2178" s="99">
        <v>8333.0400000000009</v>
      </c>
      <c r="I2178" s="99">
        <f t="shared" si="519"/>
        <v>41394</v>
      </c>
      <c r="J2178" s="169"/>
      <c r="K2178" s="169"/>
      <c r="L2178" s="153">
        <f t="shared" si="522"/>
        <v>0</v>
      </c>
      <c r="M2178" s="153">
        <f t="shared" si="523"/>
        <v>33060.959999999999</v>
      </c>
      <c r="N2178" s="153">
        <f t="shared" si="524"/>
        <v>8333.0400000000009</v>
      </c>
      <c r="O2178" s="153">
        <f t="shared" si="525"/>
        <v>41394</v>
      </c>
      <c r="P2178" s="99"/>
      <c r="Q2178" s="99"/>
      <c r="R2178" s="153">
        <f t="shared" si="526"/>
        <v>0</v>
      </c>
      <c r="S2178" s="119">
        <f t="shared" si="527"/>
        <v>33060.959999999999</v>
      </c>
      <c r="T2178" s="119">
        <f t="shared" si="528"/>
        <v>8333.0400000000009</v>
      </c>
      <c r="U2178" s="154">
        <f t="shared" si="529"/>
        <v>41394</v>
      </c>
      <c r="V2178" s="71"/>
    </row>
    <row r="2179" spans="1:22" s="88" customFormat="1" ht="15.75" x14ac:dyDescent="0.25">
      <c r="A2179" s="71">
        <v>6</v>
      </c>
      <c r="B2179" s="284"/>
      <c r="C2179" s="284"/>
      <c r="D2179" s="284"/>
      <c r="E2179" s="284" t="s">
        <v>2265</v>
      </c>
      <c r="F2179" s="125" t="s">
        <v>2271</v>
      </c>
      <c r="G2179" s="99">
        <v>34408.760000000009</v>
      </c>
      <c r="H2179" s="99">
        <v>829.23999999999796</v>
      </c>
      <c r="I2179" s="99">
        <f t="shared" si="519"/>
        <v>35238.000000000007</v>
      </c>
      <c r="J2179" s="169"/>
      <c r="K2179" s="169"/>
      <c r="L2179" s="153">
        <f t="shared" si="522"/>
        <v>0</v>
      </c>
      <c r="M2179" s="153">
        <f t="shared" si="523"/>
        <v>34408.760000000009</v>
      </c>
      <c r="N2179" s="153">
        <f t="shared" si="524"/>
        <v>829.23999999999796</v>
      </c>
      <c r="O2179" s="153">
        <f t="shared" si="525"/>
        <v>35238.000000000007</v>
      </c>
      <c r="P2179" s="99"/>
      <c r="Q2179" s="99"/>
      <c r="R2179" s="153">
        <f t="shared" si="526"/>
        <v>0</v>
      </c>
      <c r="S2179" s="119">
        <f t="shared" si="527"/>
        <v>34408.760000000009</v>
      </c>
      <c r="T2179" s="119">
        <f t="shared" si="528"/>
        <v>829.23999999999796</v>
      </c>
      <c r="U2179" s="154">
        <f t="shared" si="529"/>
        <v>35238.000000000007</v>
      </c>
      <c r="V2179" s="71"/>
    </row>
    <row r="2180" spans="1:22" s="88" customFormat="1" ht="15.75" x14ac:dyDescent="0.25">
      <c r="A2180" s="71">
        <v>7</v>
      </c>
      <c r="B2180" s="284"/>
      <c r="C2180" s="284"/>
      <c r="D2180" s="284"/>
      <c r="E2180" s="284" t="s">
        <v>2265</v>
      </c>
      <c r="F2180" s="125" t="s">
        <v>2272</v>
      </c>
      <c r="G2180" s="99">
        <v>9706.32</v>
      </c>
      <c r="H2180" s="99">
        <v>2187.6800000000012</v>
      </c>
      <c r="I2180" s="99">
        <f t="shared" ref="I2180:I2192" si="532">+G2180+H2180</f>
        <v>11894</v>
      </c>
      <c r="J2180" s="169"/>
      <c r="K2180" s="169"/>
      <c r="L2180" s="153">
        <f t="shared" si="522"/>
        <v>0</v>
      </c>
      <c r="M2180" s="153">
        <f t="shared" si="523"/>
        <v>9706.32</v>
      </c>
      <c r="N2180" s="153">
        <f t="shared" si="524"/>
        <v>2187.6800000000012</v>
      </c>
      <c r="O2180" s="153">
        <f t="shared" si="525"/>
        <v>11894</v>
      </c>
      <c r="P2180" s="99"/>
      <c r="Q2180" s="99"/>
      <c r="R2180" s="153">
        <f t="shared" si="526"/>
        <v>0</v>
      </c>
      <c r="S2180" s="119">
        <f t="shared" si="527"/>
        <v>9706.32</v>
      </c>
      <c r="T2180" s="119">
        <f t="shared" si="528"/>
        <v>2187.6800000000012</v>
      </c>
      <c r="U2180" s="154">
        <f t="shared" si="529"/>
        <v>11894</v>
      </c>
      <c r="V2180" s="71"/>
    </row>
    <row r="2181" spans="1:22" s="88" customFormat="1" ht="15.75" x14ac:dyDescent="0.25">
      <c r="A2181" s="71">
        <v>8</v>
      </c>
      <c r="B2181" s="284"/>
      <c r="C2181" s="284"/>
      <c r="D2181" s="284"/>
      <c r="E2181" s="284" t="s">
        <v>2265</v>
      </c>
      <c r="F2181" s="125" t="s">
        <v>2273</v>
      </c>
      <c r="G2181" s="99">
        <v>11779.949999999999</v>
      </c>
      <c r="H2181" s="99">
        <v>5940.0499999999965</v>
      </c>
      <c r="I2181" s="99">
        <f t="shared" si="532"/>
        <v>17719.999999999996</v>
      </c>
      <c r="J2181" s="169"/>
      <c r="K2181" s="169"/>
      <c r="L2181" s="153">
        <f t="shared" si="522"/>
        <v>0</v>
      </c>
      <c r="M2181" s="153">
        <f t="shared" si="523"/>
        <v>11779.949999999999</v>
      </c>
      <c r="N2181" s="153">
        <f t="shared" si="524"/>
        <v>5940.0499999999965</v>
      </c>
      <c r="O2181" s="153">
        <f t="shared" si="525"/>
        <v>17719.999999999996</v>
      </c>
      <c r="P2181" s="99"/>
      <c r="Q2181" s="99"/>
      <c r="R2181" s="153">
        <f t="shared" si="526"/>
        <v>0</v>
      </c>
      <c r="S2181" s="119">
        <f t="shared" si="527"/>
        <v>11779.949999999999</v>
      </c>
      <c r="T2181" s="119">
        <f t="shared" si="528"/>
        <v>5940.0499999999965</v>
      </c>
      <c r="U2181" s="154">
        <f t="shared" si="529"/>
        <v>17719.999999999996</v>
      </c>
      <c r="V2181" s="71"/>
    </row>
    <row r="2182" spans="1:22" s="88" customFormat="1" ht="15.75" x14ac:dyDescent="0.25">
      <c r="A2182" s="71">
        <v>9</v>
      </c>
      <c r="B2182" s="284"/>
      <c r="C2182" s="284"/>
      <c r="D2182" s="284"/>
      <c r="E2182" s="284" t="s">
        <v>2265</v>
      </c>
      <c r="F2182" s="125" t="s">
        <v>2274</v>
      </c>
      <c r="G2182" s="99">
        <v>16582.799999999992</v>
      </c>
      <c r="H2182" s="99">
        <v>7140.2000000000016</v>
      </c>
      <c r="I2182" s="99">
        <f t="shared" si="532"/>
        <v>23722.999999999993</v>
      </c>
      <c r="J2182" s="169"/>
      <c r="K2182" s="169"/>
      <c r="L2182" s="153">
        <f t="shared" si="522"/>
        <v>0</v>
      </c>
      <c r="M2182" s="153">
        <f t="shared" si="523"/>
        <v>16582.799999999992</v>
      </c>
      <c r="N2182" s="153">
        <f t="shared" si="524"/>
        <v>7140.2000000000016</v>
      </c>
      <c r="O2182" s="153">
        <f t="shared" si="525"/>
        <v>23722.999999999993</v>
      </c>
      <c r="P2182" s="99"/>
      <c r="Q2182" s="99"/>
      <c r="R2182" s="153">
        <f t="shared" si="526"/>
        <v>0</v>
      </c>
      <c r="S2182" s="119">
        <f t="shared" si="527"/>
        <v>16582.799999999992</v>
      </c>
      <c r="T2182" s="119">
        <f t="shared" si="528"/>
        <v>7140.2000000000016</v>
      </c>
      <c r="U2182" s="154">
        <f t="shared" si="529"/>
        <v>23722.999999999993</v>
      </c>
      <c r="V2182" s="71"/>
    </row>
    <row r="2183" spans="1:22" s="88" customFormat="1" ht="15.75" x14ac:dyDescent="0.25">
      <c r="A2183" s="71">
        <v>10</v>
      </c>
      <c r="B2183" s="284"/>
      <c r="C2183" s="284"/>
      <c r="D2183" s="284"/>
      <c r="E2183" s="284" t="s">
        <v>2265</v>
      </c>
      <c r="F2183" s="125" t="s">
        <v>2275</v>
      </c>
      <c r="G2183" s="99">
        <v>14028.650000000001</v>
      </c>
      <c r="H2183" s="99">
        <v>5141.3500000000013</v>
      </c>
      <c r="I2183" s="99">
        <f t="shared" si="532"/>
        <v>19170.000000000004</v>
      </c>
      <c r="J2183" s="169"/>
      <c r="K2183" s="169"/>
      <c r="L2183" s="153">
        <f t="shared" si="522"/>
        <v>0</v>
      </c>
      <c r="M2183" s="153">
        <f t="shared" si="523"/>
        <v>14028.650000000001</v>
      </c>
      <c r="N2183" s="153">
        <f t="shared" si="524"/>
        <v>5141.3500000000013</v>
      </c>
      <c r="O2183" s="153">
        <f t="shared" si="525"/>
        <v>19170.000000000004</v>
      </c>
      <c r="P2183" s="99"/>
      <c r="Q2183" s="99"/>
      <c r="R2183" s="153">
        <f t="shared" si="526"/>
        <v>0</v>
      </c>
      <c r="S2183" s="119">
        <f t="shared" si="527"/>
        <v>14028.650000000001</v>
      </c>
      <c r="T2183" s="119">
        <f t="shared" si="528"/>
        <v>5141.3500000000013</v>
      </c>
      <c r="U2183" s="154">
        <f t="shared" si="529"/>
        <v>19170.000000000004</v>
      </c>
      <c r="V2183" s="71"/>
    </row>
    <row r="2184" spans="1:22" s="88" customFormat="1" ht="15.75" x14ac:dyDescent="0.25">
      <c r="A2184" s="71">
        <v>11</v>
      </c>
      <c r="B2184" s="284"/>
      <c r="C2184" s="284"/>
      <c r="D2184" s="284"/>
      <c r="E2184" s="284" t="s">
        <v>2265</v>
      </c>
      <c r="F2184" s="125" t="s">
        <v>2276</v>
      </c>
      <c r="G2184" s="99">
        <v>20455.289999999997</v>
      </c>
      <c r="H2184" s="99">
        <v>8361.7099999999991</v>
      </c>
      <c r="I2184" s="99">
        <f t="shared" si="532"/>
        <v>28816.999999999996</v>
      </c>
      <c r="J2184" s="169"/>
      <c r="K2184" s="169"/>
      <c r="L2184" s="153">
        <f t="shared" si="522"/>
        <v>0</v>
      </c>
      <c r="M2184" s="153">
        <f t="shared" si="523"/>
        <v>20455.289999999997</v>
      </c>
      <c r="N2184" s="153">
        <f t="shared" si="524"/>
        <v>8361.7099999999991</v>
      </c>
      <c r="O2184" s="153">
        <f t="shared" si="525"/>
        <v>28816.999999999996</v>
      </c>
      <c r="P2184" s="99"/>
      <c r="Q2184" s="99"/>
      <c r="R2184" s="153">
        <f t="shared" si="526"/>
        <v>0</v>
      </c>
      <c r="S2184" s="119">
        <f t="shared" si="527"/>
        <v>20455.289999999997</v>
      </c>
      <c r="T2184" s="119">
        <f t="shared" si="528"/>
        <v>8361.7099999999991</v>
      </c>
      <c r="U2184" s="154">
        <f t="shared" si="529"/>
        <v>28816.999999999996</v>
      </c>
      <c r="V2184" s="71"/>
    </row>
    <row r="2185" spans="1:22" s="88" customFormat="1" ht="15.75" x14ac:dyDescent="0.25">
      <c r="A2185" s="71">
        <v>12</v>
      </c>
      <c r="B2185" s="284"/>
      <c r="C2185" s="284"/>
      <c r="D2185" s="284"/>
      <c r="E2185" s="284" t="s">
        <v>2265</v>
      </c>
      <c r="F2185" s="125" t="s">
        <v>2277</v>
      </c>
      <c r="G2185" s="99">
        <v>-1801.3199999999924</v>
      </c>
      <c r="H2185" s="99">
        <v>-8566.68</v>
      </c>
      <c r="I2185" s="99">
        <f t="shared" si="532"/>
        <v>-10367.999999999993</v>
      </c>
      <c r="J2185" s="169"/>
      <c r="K2185" s="169"/>
      <c r="L2185" s="153">
        <f t="shared" si="522"/>
        <v>0</v>
      </c>
      <c r="M2185" s="153">
        <f t="shared" si="523"/>
        <v>-1801.3199999999924</v>
      </c>
      <c r="N2185" s="153">
        <f t="shared" si="524"/>
        <v>-8566.68</v>
      </c>
      <c r="O2185" s="153">
        <f t="shared" si="525"/>
        <v>-10367.999999999993</v>
      </c>
      <c r="P2185" s="99"/>
      <c r="Q2185" s="99"/>
      <c r="R2185" s="153">
        <f t="shared" si="526"/>
        <v>0</v>
      </c>
      <c r="S2185" s="119">
        <f t="shared" si="527"/>
        <v>-1801.3199999999924</v>
      </c>
      <c r="T2185" s="119">
        <f t="shared" si="528"/>
        <v>-8566.68</v>
      </c>
      <c r="U2185" s="154">
        <f t="shared" si="529"/>
        <v>-10367.999999999993</v>
      </c>
      <c r="V2185" s="71"/>
    </row>
    <row r="2186" spans="1:22" s="88" customFormat="1" ht="15.75" x14ac:dyDescent="0.25">
      <c r="A2186" s="71">
        <v>13</v>
      </c>
      <c r="B2186" s="284"/>
      <c r="C2186" s="284"/>
      <c r="D2186" s="284"/>
      <c r="E2186" s="284" t="s">
        <v>2265</v>
      </c>
      <c r="F2186" s="125" t="s">
        <v>2278</v>
      </c>
      <c r="G2186" s="99">
        <v>28165.06</v>
      </c>
      <c r="H2186" s="99">
        <v>8746.9399999999987</v>
      </c>
      <c r="I2186" s="99">
        <f t="shared" si="532"/>
        <v>36912</v>
      </c>
      <c r="J2186" s="169"/>
      <c r="K2186" s="169"/>
      <c r="L2186" s="153">
        <f t="shared" si="522"/>
        <v>0</v>
      </c>
      <c r="M2186" s="153">
        <f t="shared" si="523"/>
        <v>28165.06</v>
      </c>
      <c r="N2186" s="153">
        <f t="shared" si="524"/>
        <v>8746.9399999999987</v>
      </c>
      <c r="O2186" s="153">
        <f t="shared" si="525"/>
        <v>36912</v>
      </c>
      <c r="P2186" s="99"/>
      <c r="Q2186" s="99"/>
      <c r="R2186" s="153">
        <f t="shared" si="526"/>
        <v>0</v>
      </c>
      <c r="S2186" s="119">
        <f t="shared" si="527"/>
        <v>28165.06</v>
      </c>
      <c r="T2186" s="119">
        <f t="shared" si="528"/>
        <v>8746.9399999999987</v>
      </c>
      <c r="U2186" s="154">
        <f t="shared" si="529"/>
        <v>36912</v>
      </c>
      <c r="V2186" s="71"/>
    </row>
    <row r="2187" spans="1:22" s="88" customFormat="1" ht="15.75" x14ac:dyDescent="0.25">
      <c r="A2187" s="71">
        <v>14</v>
      </c>
      <c r="B2187" s="284"/>
      <c r="C2187" s="284"/>
      <c r="D2187" s="284"/>
      <c r="E2187" s="284" t="s">
        <v>2265</v>
      </c>
      <c r="F2187" s="125" t="s">
        <v>2279</v>
      </c>
      <c r="G2187" s="99">
        <v>19408.440000000006</v>
      </c>
      <c r="H2187" s="99">
        <v>7128.5599999999977</v>
      </c>
      <c r="I2187" s="99">
        <f t="shared" si="532"/>
        <v>26537.000000000004</v>
      </c>
      <c r="J2187" s="169"/>
      <c r="K2187" s="169"/>
      <c r="L2187" s="153">
        <f t="shared" si="522"/>
        <v>0</v>
      </c>
      <c r="M2187" s="153">
        <f t="shared" si="523"/>
        <v>19408.440000000006</v>
      </c>
      <c r="N2187" s="153">
        <f t="shared" si="524"/>
        <v>7128.5599999999977</v>
      </c>
      <c r="O2187" s="153">
        <f t="shared" si="525"/>
        <v>26537.000000000004</v>
      </c>
      <c r="P2187" s="99"/>
      <c r="Q2187" s="99"/>
      <c r="R2187" s="153">
        <f t="shared" si="526"/>
        <v>0</v>
      </c>
      <c r="S2187" s="119">
        <f t="shared" si="527"/>
        <v>19408.440000000006</v>
      </c>
      <c r="T2187" s="119">
        <f t="shared" si="528"/>
        <v>7128.5599999999977</v>
      </c>
      <c r="U2187" s="154">
        <f t="shared" si="529"/>
        <v>26537.000000000004</v>
      </c>
      <c r="V2187" s="71"/>
    </row>
    <row r="2188" spans="1:22" s="88" customFormat="1" ht="15.75" x14ac:dyDescent="0.25">
      <c r="A2188" s="71">
        <v>15</v>
      </c>
      <c r="B2188" s="284"/>
      <c r="C2188" s="284"/>
      <c r="D2188" s="284"/>
      <c r="E2188" s="284" t="s">
        <v>2265</v>
      </c>
      <c r="F2188" s="125" t="s">
        <v>402</v>
      </c>
      <c r="G2188" s="99">
        <v>36658.289999999994</v>
      </c>
      <c r="H2188" s="99">
        <v>8820.7099999999991</v>
      </c>
      <c r="I2188" s="99">
        <f t="shared" si="532"/>
        <v>45478.999999999993</v>
      </c>
      <c r="J2188" s="169"/>
      <c r="K2188" s="169"/>
      <c r="L2188" s="153">
        <f t="shared" si="522"/>
        <v>0</v>
      </c>
      <c r="M2188" s="153">
        <f t="shared" si="523"/>
        <v>36658.289999999994</v>
      </c>
      <c r="N2188" s="153">
        <f t="shared" si="524"/>
        <v>8820.7099999999991</v>
      </c>
      <c r="O2188" s="153">
        <f t="shared" si="525"/>
        <v>45478.999999999993</v>
      </c>
      <c r="P2188" s="99"/>
      <c r="Q2188" s="99"/>
      <c r="R2188" s="153">
        <f t="shared" si="526"/>
        <v>0</v>
      </c>
      <c r="S2188" s="119">
        <f t="shared" si="527"/>
        <v>36658.289999999994</v>
      </c>
      <c r="T2188" s="119">
        <f t="shared" si="528"/>
        <v>8820.7099999999991</v>
      </c>
      <c r="U2188" s="154">
        <f t="shared" si="529"/>
        <v>45478.999999999993</v>
      </c>
      <c r="V2188" s="71"/>
    </row>
    <row r="2189" spans="1:22" s="88" customFormat="1" ht="15.75" x14ac:dyDescent="0.25">
      <c r="A2189" s="71">
        <v>16</v>
      </c>
      <c r="B2189" s="284"/>
      <c r="C2189" s="284"/>
      <c r="D2189" s="284"/>
      <c r="E2189" s="284" t="s">
        <v>2265</v>
      </c>
      <c r="F2189" s="125" t="s">
        <v>2280</v>
      </c>
      <c r="G2189" s="99">
        <v>11787.780000000012</v>
      </c>
      <c r="H2189" s="99">
        <v>4751.2199999999993</v>
      </c>
      <c r="I2189" s="99">
        <f t="shared" si="532"/>
        <v>16539.000000000011</v>
      </c>
      <c r="J2189" s="169"/>
      <c r="K2189" s="169"/>
      <c r="L2189" s="153">
        <f t="shared" si="522"/>
        <v>0</v>
      </c>
      <c r="M2189" s="153">
        <f t="shared" si="523"/>
        <v>11787.780000000012</v>
      </c>
      <c r="N2189" s="153">
        <f t="shared" si="524"/>
        <v>4751.2199999999993</v>
      </c>
      <c r="O2189" s="153">
        <f t="shared" si="525"/>
        <v>16539.000000000011</v>
      </c>
      <c r="P2189" s="99"/>
      <c r="Q2189" s="99"/>
      <c r="R2189" s="153">
        <f t="shared" si="526"/>
        <v>0</v>
      </c>
      <c r="S2189" s="119">
        <f t="shared" si="527"/>
        <v>11787.780000000012</v>
      </c>
      <c r="T2189" s="119">
        <f t="shared" si="528"/>
        <v>4751.2199999999993</v>
      </c>
      <c r="U2189" s="154">
        <f t="shared" si="529"/>
        <v>16539.000000000011</v>
      </c>
      <c r="V2189" s="71"/>
    </row>
    <row r="2190" spans="1:22" s="88" customFormat="1" ht="15.75" x14ac:dyDescent="0.25">
      <c r="A2190" s="71">
        <v>17</v>
      </c>
      <c r="B2190" s="284"/>
      <c r="C2190" s="284"/>
      <c r="D2190" s="284"/>
      <c r="E2190" s="284" t="s">
        <v>2265</v>
      </c>
      <c r="F2190" s="125" t="s">
        <v>2281</v>
      </c>
      <c r="G2190" s="99">
        <v>17684.599999999999</v>
      </c>
      <c r="H2190" s="99">
        <v>-2470.6000000000013</v>
      </c>
      <c r="I2190" s="99">
        <f t="shared" si="532"/>
        <v>15213.999999999996</v>
      </c>
      <c r="J2190" s="169"/>
      <c r="K2190" s="169"/>
      <c r="L2190" s="153">
        <f t="shared" si="522"/>
        <v>0</v>
      </c>
      <c r="M2190" s="153">
        <f t="shared" si="523"/>
        <v>17684.599999999999</v>
      </c>
      <c r="N2190" s="153">
        <f t="shared" si="524"/>
        <v>-2470.6000000000013</v>
      </c>
      <c r="O2190" s="153">
        <f t="shared" si="525"/>
        <v>15213.999999999996</v>
      </c>
      <c r="P2190" s="99"/>
      <c r="Q2190" s="99"/>
      <c r="R2190" s="153">
        <f t="shared" si="526"/>
        <v>0</v>
      </c>
      <c r="S2190" s="119">
        <f t="shared" si="527"/>
        <v>17684.599999999999</v>
      </c>
      <c r="T2190" s="119">
        <f t="shared" si="528"/>
        <v>-2470.6000000000013</v>
      </c>
      <c r="U2190" s="154">
        <f t="shared" si="529"/>
        <v>15213.999999999996</v>
      </c>
      <c r="V2190" s="71"/>
    </row>
    <row r="2191" spans="1:22" s="88" customFormat="1" ht="15.75" x14ac:dyDescent="0.25">
      <c r="A2191" s="71">
        <v>18</v>
      </c>
      <c r="B2191" s="284"/>
      <c r="C2191" s="284"/>
      <c r="D2191" s="284"/>
      <c r="E2191" s="284" t="s">
        <v>2265</v>
      </c>
      <c r="F2191" s="125" t="s">
        <v>2282</v>
      </c>
      <c r="G2191" s="99">
        <v>32187.050000000003</v>
      </c>
      <c r="H2191" s="99">
        <v>9986.9499999999953</v>
      </c>
      <c r="I2191" s="99">
        <f t="shared" si="532"/>
        <v>42174</v>
      </c>
      <c r="J2191" s="169"/>
      <c r="K2191" s="169"/>
      <c r="L2191" s="153">
        <f t="shared" si="522"/>
        <v>0</v>
      </c>
      <c r="M2191" s="153">
        <f t="shared" si="523"/>
        <v>32187.050000000003</v>
      </c>
      <c r="N2191" s="153">
        <f t="shared" si="524"/>
        <v>9986.9499999999953</v>
      </c>
      <c r="O2191" s="153">
        <f t="shared" si="525"/>
        <v>42174</v>
      </c>
      <c r="P2191" s="99"/>
      <c r="Q2191" s="99"/>
      <c r="R2191" s="153">
        <f t="shared" si="526"/>
        <v>0</v>
      </c>
      <c r="S2191" s="119">
        <f t="shared" si="527"/>
        <v>32187.050000000003</v>
      </c>
      <c r="T2191" s="119">
        <f t="shared" si="528"/>
        <v>9986.9499999999953</v>
      </c>
      <c r="U2191" s="154">
        <f t="shared" si="529"/>
        <v>42174</v>
      </c>
      <c r="V2191" s="71"/>
    </row>
    <row r="2192" spans="1:22" s="88" customFormat="1" ht="15.75" x14ac:dyDescent="0.25">
      <c r="A2192" s="71">
        <v>19</v>
      </c>
      <c r="B2192" s="285"/>
      <c r="C2192" s="285"/>
      <c r="D2192" s="285"/>
      <c r="E2192" s="285" t="s">
        <v>2265</v>
      </c>
      <c r="F2192" s="125" t="s">
        <v>2283</v>
      </c>
      <c r="G2192" s="99">
        <v>17740.539999999986</v>
      </c>
      <c r="H2192" s="99">
        <v>7682.4600000000037</v>
      </c>
      <c r="I2192" s="99">
        <f t="shared" si="532"/>
        <v>25422.999999999989</v>
      </c>
      <c r="J2192" s="169"/>
      <c r="K2192" s="169"/>
      <c r="L2192" s="153">
        <f t="shared" si="522"/>
        <v>0</v>
      </c>
      <c r="M2192" s="153">
        <f t="shared" si="523"/>
        <v>17740.539999999986</v>
      </c>
      <c r="N2192" s="153">
        <f t="shared" si="524"/>
        <v>7682.4600000000037</v>
      </c>
      <c r="O2192" s="153">
        <f t="shared" si="525"/>
        <v>25422.999999999989</v>
      </c>
      <c r="P2192" s="99"/>
      <c r="Q2192" s="99"/>
      <c r="R2192" s="153">
        <f t="shared" si="526"/>
        <v>0</v>
      </c>
      <c r="S2192" s="119">
        <f t="shared" si="527"/>
        <v>17740.539999999986</v>
      </c>
      <c r="T2192" s="119">
        <f t="shared" si="528"/>
        <v>7682.4600000000037</v>
      </c>
      <c r="U2192" s="154">
        <f t="shared" si="529"/>
        <v>25422.999999999989</v>
      </c>
      <c r="V2192" s="71"/>
    </row>
    <row r="2193" spans="1:22" s="88" customFormat="1" ht="15.75" x14ac:dyDescent="0.25">
      <c r="A2193" s="290" t="s">
        <v>17</v>
      </c>
      <c r="B2193" s="291"/>
      <c r="C2193" s="291"/>
      <c r="D2193" s="291"/>
      <c r="E2193" s="291"/>
      <c r="F2193" s="149">
        <f>A2192</f>
        <v>19</v>
      </c>
      <c r="G2193" s="97">
        <f>SUM(G2174:G2192)</f>
        <v>396061.30999999994</v>
      </c>
      <c r="H2193" s="97">
        <f t="shared" ref="H2193:U2193" si="533">SUM(H2174:H2192)</f>
        <v>103066.69</v>
      </c>
      <c r="I2193" s="97">
        <f t="shared" si="533"/>
        <v>499128</v>
      </c>
      <c r="J2193" s="97">
        <f t="shared" si="533"/>
        <v>0</v>
      </c>
      <c r="K2193" s="97">
        <f t="shared" si="533"/>
        <v>0</v>
      </c>
      <c r="L2193" s="97">
        <f t="shared" si="533"/>
        <v>0</v>
      </c>
      <c r="M2193" s="97">
        <f t="shared" si="533"/>
        <v>396061.30999999994</v>
      </c>
      <c r="N2193" s="97">
        <f t="shared" si="533"/>
        <v>103066.69</v>
      </c>
      <c r="O2193" s="97">
        <f t="shared" si="533"/>
        <v>499128</v>
      </c>
      <c r="P2193" s="97">
        <f t="shared" si="533"/>
        <v>0</v>
      </c>
      <c r="Q2193" s="97">
        <f t="shared" si="533"/>
        <v>0</v>
      </c>
      <c r="R2193" s="97">
        <f t="shared" si="533"/>
        <v>0</v>
      </c>
      <c r="S2193" s="97">
        <f t="shared" si="533"/>
        <v>396061.30999999994</v>
      </c>
      <c r="T2193" s="97">
        <f t="shared" si="533"/>
        <v>103066.69</v>
      </c>
      <c r="U2193" s="97">
        <f t="shared" si="533"/>
        <v>499128</v>
      </c>
      <c r="V2193" s="97"/>
    </row>
    <row r="2194" spans="1:22" ht="15.75" x14ac:dyDescent="0.25">
      <c r="A2194" s="290" t="s">
        <v>491</v>
      </c>
      <c r="B2194" s="291"/>
      <c r="C2194" s="291"/>
      <c r="D2194" s="291"/>
      <c r="E2194" s="291"/>
      <c r="F2194" s="149">
        <f>F2193+F2173+F2154+F2141+F2125+F2103+F2075+F2061+F2036+F2008+F1991+F1965+F1942+F1920+F1888+F1866+F1843+F1812+F1797+F1787+F1777+F1749</f>
        <v>441</v>
      </c>
      <c r="G2194" s="97">
        <f>G2193+G2173+G2154+G2141+G2125+G2103+G2075+G2061+G2036+G2008+G1991+G1965+G1942+G1920+G1888+G1866+G1843+G1812+G1797+G1787+G1777+G1749</f>
        <v>9588611.6400000006</v>
      </c>
      <c r="H2194" s="97">
        <f t="shared" ref="H2194:U2194" si="534">H2193+H2173+H2154+H2141+H2125+H2103+H2075+H2061+H2036+H2008+H1991+H1965+H1942+H1920+H1888+H1866+H1843+H1812+H1797+H1787+H1777+H1749</f>
        <v>2130263.3600000003</v>
      </c>
      <c r="I2194" s="97">
        <f t="shared" si="534"/>
        <v>11718875</v>
      </c>
      <c r="J2194" s="97">
        <f t="shared" si="534"/>
        <v>0</v>
      </c>
      <c r="K2194" s="97">
        <f t="shared" si="534"/>
        <v>0</v>
      </c>
      <c r="L2194" s="97">
        <f t="shared" si="534"/>
        <v>0</v>
      </c>
      <c r="M2194" s="97">
        <f t="shared" si="534"/>
        <v>9588611.6400000006</v>
      </c>
      <c r="N2194" s="97">
        <f t="shared" si="534"/>
        <v>2130263.3600000003</v>
      </c>
      <c r="O2194" s="97">
        <f t="shared" si="534"/>
        <v>11718875</v>
      </c>
      <c r="P2194" s="97">
        <f t="shared" si="534"/>
        <v>0</v>
      </c>
      <c r="Q2194" s="97">
        <f t="shared" si="534"/>
        <v>0</v>
      </c>
      <c r="R2194" s="97">
        <f t="shared" si="534"/>
        <v>0</v>
      </c>
      <c r="S2194" s="97">
        <f t="shared" si="534"/>
        <v>9588611.6400000006</v>
      </c>
      <c r="T2194" s="97">
        <f t="shared" si="534"/>
        <v>2130263.3600000003</v>
      </c>
      <c r="U2194" s="97">
        <f t="shared" si="534"/>
        <v>11718875</v>
      </c>
      <c r="V2194" s="93"/>
    </row>
    <row r="2195" spans="1:22" ht="15.75" x14ac:dyDescent="0.25">
      <c r="A2195" s="290" t="s">
        <v>2284</v>
      </c>
      <c r="B2195" s="291"/>
      <c r="C2195" s="291"/>
      <c r="D2195" s="291"/>
      <c r="E2195" s="291"/>
      <c r="F2195" s="149">
        <f t="shared" ref="F2195" si="535">F2194+F1727+F1376+F1039+F528</f>
        <v>2064</v>
      </c>
      <c r="G2195" s="97">
        <f>G2194+G1727+G1376+G1039+G528</f>
        <v>33173175.040000003</v>
      </c>
      <c r="H2195" s="97">
        <f t="shared" ref="H2195:U2195" si="536">H2194+H1727+H1376+H1039+H528</f>
        <v>7346884.2800000003</v>
      </c>
      <c r="I2195" s="97">
        <f t="shared" si="536"/>
        <v>40520059.32</v>
      </c>
      <c r="J2195" s="97">
        <f t="shared" si="536"/>
        <v>0</v>
      </c>
      <c r="K2195" s="97">
        <f t="shared" si="536"/>
        <v>0</v>
      </c>
      <c r="L2195" s="97">
        <f t="shared" si="536"/>
        <v>0</v>
      </c>
      <c r="M2195" s="97">
        <f t="shared" si="536"/>
        <v>33173175.040000003</v>
      </c>
      <c r="N2195" s="97">
        <f t="shared" si="536"/>
        <v>7346884.2800000003</v>
      </c>
      <c r="O2195" s="97">
        <f t="shared" si="536"/>
        <v>40520059.32</v>
      </c>
      <c r="P2195" s="97">
        <f t="shared" si="536"/>
        <v>0</v>
      </c>
      <c r="Q2195" s="97">
        <f t="shared" si="536"/>
        <v>0</v>
      </c>
      <c r="R2195" s="97">
        <f t="shared" si="536"/>
        <v>0</v>
      </c>
      <c r="S2195" s="97">
        <f t="shared" si="536"/>
        <v>33173175.040000003</v>
      </c>
      <c r="T2195" s="97">
        <f t="shared" si="536"/>
        <v>7346884.2800000003</v>
      </c>
      <c r="U2195" s="97">
        <f t="shared" si="536"/>
        <v>40520059.32</v>
      </c>
      <c r="V2195" s="116"/>
    </row>
    <row r="2196" spans="1:22" ht="15.75" x14ac:dyDescent="0.25">
      <c r="B2196" s="50"/>
      <c r="C2196" s="50"/>
      <c r="E2196" s="50"/>
    </row>
    <row r="2197" spans="1:22" ht="15.75" x14ac:dyDescent="0.25">
      <c r="B2197" s="50"/>
      <c r="C2197" s="50"/>
      <c r="E2197" s="50"/>
    </row>
    <row r="2198" spans="1:22" ht="15.75" x14ac:dyDescent="0.25">
      <c r="B2198" s="50"/>
      <c r="C2198" s="50"/>
      <c r="E2198" s="50"/>
    </row>
    <row r="2199" spans="1:22" ht="15.75" x14ac:dyDescent="0.25">
      <c r="B2199" s="50"/>
      <c r="C2199" s="50"/>
      <c r="E2199" s="50"/>
    </row>
    <row r="2200" spans="1:22" ht="15.75" x14ac:dyDescent="0.25"/>
    <row r="2201" spans="1:22" ht="15.75" x14ac:dyDescent="0.25"/>
    <row r="2202" spans="1:22" ht="15.75" x14ac:dyDescent="0.25"/>
    <row r="2203" spans="1:22" ht="15.75" x14ac:dyDescent="0.25"/>
    <row r="2204" spans="1:22" ht="15.75" x14ac:dyDescent="0.25"/>
    <row r="2205" spans="1:22" ht="15.75" x14ac:dyDescent="0.25"/>
    <row r="2206" spans="1:22" ht="15.75" x14ac:dyDescent="0.25"/>
    <row r="2207" spans="1:22" ht="15.75" x14ac:dyDescent="0.25"/>
    <row r="2208" spans="1:22" ht="15.75" x14ac:dyDescent="0.25"/>
    <row r="2209" ht="15.75" x14ac:dyDescent="0.25"/>
    <row r="2210" ht="15.75" x14ac:dyDescent="0.25"/>
    <row r="2211" ht="15.75" x14ac:dyDescent="0.25"/>
    <row r="2212" ht="15.75" x14ac:dyDescent="0.25"/>
    <row r="2213" ht="15.75" x14ac:dyDescent="0.25"/>
    <row r="2214" ht="15.75" x14ac:dyDescent="0.25"/>
    <row r="2215" ht="15.75" x14ac:dyDescent="0.25"/>
    <row r="2216" ht="15.75" x14ac:dyDescent="0.25"/>
    <row r="2217" ht="15.75" x14ac:dyDescent="0.25"/>
    <row r="2218" ht="15.75" x14ac:dyDescent="0.25"/>
    <row r="2219" ht="15.75" x14ac:dyDescent="0.25"/>
    <row r="2220" ht="15.75" x14ac:dyDescent="0.25"/>
    <row r="2221" ht="15.75" x14ac:dyDescent="0.25"/>
    <row r="2222" ht="15.75" x14ac:dyDescent="0.25"/>
    <row r="2223" ht="15.75" x14ac:dyDescent="0.25"/>
    <row r="2224" ht="15.75" x14ac:dyDescent="0.25"/>
    <row r="2225" ht="15.75" x14ac:dyDescent="0.25"/>
    <row r="2226" ht="15.75" x14ac:dyDescent="0.25"/>
    <row r="2227" ht="15.75" x14ac:dyDescent="0.25"/>
    <row r="2228" ht="15.75" x14ac:dyDescent="0.25"/>
    <row r="2229" ht="15.75" x14ac:dyDescent="0.25"/>
    <row r="2230" ht="15.75" x14ac:dyDescent="0.25"/>
    <row r="2231" ht="15.75" x14ac:dyDescent="0.25"/>
    <row r="2232" ht="15.75" x14ac:dyDescent="0.25"/>
    <row r="2233" ht="15.75" x14ac:dyDescent="0.25"/>
    <row r="2234" ht="15.75" x14ac:dyDescent="0.25"/>
    <row r="2235" ht="15.75" x14ac:dyDescent="0.25"/>
    <row r="2236" ht="15.75" x14ac:dyDescent="0.25"/>
    <row r="2237" ht="15.75" x14ac:dyDescent="0.25"/>
    <row r="2238" ht="15.75" x14ac:dyDescent="0.25"/>
    <row r="2239" ht="15.75" x14ac:dyDescent="0.25"/>
    <row r="2240" ht="15.75" x14ac:dyDescent="0.25"/>
    <row r="2241" ht="15.75" x14ac:dyDescent="0.25"/>
    <row r="2242" ht="15.75" x14ac:dyDescent="0.25"/>
    <row r="2243" ht="15.75" x14ac:dyDescent="0.25"/>
    <row r="2244" ht="15.75" x14ac:dyDescent="0.25"/>
    <row r="2245" ht="15.75" x14ac:dyDescent="0.25"/>
    <row r="2246" ht="15.75" x14ac:dyDescent="0.25"/>
    <row r="2247" ht="15.75" x14ac:dyDescent="0.25"/>
    <row r="2248" ht="15.75" x14ac:dyDescent="0.25"/>
    <row r="2249" ht="15.75" x14ac:dyDescent="0.25"/>
    <row r="2250" ht="15.75" x14ac:dyDescent="0.25"/>
    <row r="2251" ht="15.75" x14ac:dyDescent="0.25"/>
    <row r="2252" ht="15.75" x14ac:dyDescent="0.25"/>
    <row r="2253" ht="15.75" x14ac:dyDescent="0.25"/>
    <row r="2254" ht="15.75" x14ac:dyDescent="0.25"/>
    <row r="2255" ht="15.75" x14ac:dyDescent="0.25"/>
    <row r="2256" ht="15.75" x14ac:dyDescent="0.25"/>
    <row r="2257" ht="15.75" x14ac:dyDescent="0.25"/>
    <row r="2258" ht="15.75" x14ac:dyDescent="0.25"/>
    <row r="2259" ht="15.75" x14ac:dyDescent="0.25"/>
    <row r="2260" ht="15.75" x14ac:dyDescent="0.25"/>
    <row r="2261" ht="15.75" x14ac:dyDescent="0.25"/>
    <row r="2262" ht="15.75" x14ac:dyDescent="0.25"/>
    <row r="2263" ht="15.75" x14ac:dyDescent="0.25"/>
    <row r="2264" ht="15.75" x14ac:dyDescent="0.25"/>
    <row r="2265" ht="15.75" x14ac:dyDescent="0.25"/>
    <row r="2266" ht="15.75" x14ac:dyDescent="0.25"/>
    <row r="2267" ht="15.75" x14ac:dyDescent="0.25"/>
    <row r="2268" ht="15.75" x14ac:dyDescent="0.25"/>
    <row r="2269" ht="15.75" x14ac:dyDescent="0.25"/>
    <row r="2270" ht="15.75" x14ac:dyDescent="0.25"/>
    <row r="2271" ht="15.75" x14ac:dyDescent="0.25"/>
    <row r="2272" ht="15.75" x14ac:dyDescent="0.25"/>
    <row r="2273" ht="15.75" x14ac:dyDescent="0.25"/>
    <row r="2274" ht="15.75" x14ac:dyDescent="0.25"/>
    <row r="2275" ht="15.75" x14ac:dyDescent="0.25"/>
    <row r="2276" ht="15.75" x14ac:dyDescent="0.25"/>
    <row r="2277" ht="15.75" x14ac:dyDescent="0.25"/>
    <row r="2278" ht="15.75" x14ac:dyDescent="0.25"/>
    <row r="2279" ht="15.75" x14ac:dyDescent="0.25"/>
    <row r="2280" ht="15.75" x14ac:dyDescent="0.25"/>
    <row r="2281" ht="15.75" x14ac:dyDescent="0.25"/>
    <row r="2282" ht="15.75" x14ac:dyDescent="0.25"/>
    <row r="2283" ht="15.75" x14ac:dyDescent="0.25"/>
    <row r="2284" ht="15.75" x14ac:dyDescent="0.25"/>
    <row r="2285" ht="15.75" x14ac:dyDescent="0.25"/>
    <row r="2286" ht="15.75" x14ac:dyDescent="0.25"/>
    <row r="2287" ht="15.75" x14ac:dyDescent="0.25"/>
    <row r="2288" ht="15.75" x14ac:dyDescent="0.25"/>
    <row r="2289" ht="15.75" x14ac:dyDescent="0.25"/>
    <row r="2290" ht="15.75" x14ac:dyDescent="0.25"/>
    <row r="2291" ht="15.75" x14ac:dyDescent="0.25"/>
    <row r="2292" ht="15.75" x14ac:dyDescent="0.25"/>
    <row r="2293" ht="15.75" x14ac:dyDescent="0.25"/>
    <row r="2294" ht="15.75" x14ac:dyDescent="0.25"/>
    <row r="2295" ht="15.75" x14ac:dyDescent="0.25"/>
    <row r="2296" ht="15.75" x14ac:dyDescent="0.25"/>
    <row r="2297" ht="15.75" x14ac:dyDescent="0.25"/>
    <row r="2298" ht="15.75" x14ac:dyDescent="0.25"/>
    <row r="2299" ht="15.75" x14ac:dyDescent="0.25"/>
    <row r="2300" ht="15.75" x14ac:dyDescent="0.25"/>
    <row r="2301" ht="15.75" x14ac:dyDescent="0.25"/>
    <row r="2302" ht="15.75" x14ac:dyDescent="0.25"/>
    <row r="2303" ht="15.75" x14ac:dyDescent="0.25"/>
    <row r="2304" ht="15.75" x14ac:dyDescent="0.25"/>
    <row r="2305" ht="15.75" x14ac:dyDescent="0.25"/>
    <row r="2306" ht="15.75" x14ac:dyDescent="0.25"/>
    <row r="2307" ht="15.75" x14ac:dyDescent="0.25"/>
    <row r="2308" ht="15.75" x14ac:dyDescent="0.25"/>
    <row r="2309" ht="15.75" x14ac:dyDescent="0.25"/>
    <row r="2310" ht="15.75" x14ac:dyDescent="0.25"/>
    <row r="2311" ht="15.75" x14ac:dyDescent="0.25"/>
    <row r="2312" ht="15.75" x14ac:dyDescent="0.25"/>
    <row r="2313" ht="15.75" x14ac:dyDescent="0.25"/>
    <row r="2314" ht="15.75" x14ac:dyDescent="0.25"/>
    <row r="2315" ht="15.75" x14ac:dyDescent="0.25"/>
    <row r="2316" ht="15.75" x14ac:dyDescent="0.25"/>
    <row r="2317" ht="15.75" x14ac:dyDescent="0.25"/>
    <row r="2318" ht="15.75" x14ac:dyDescent="0.25"/>
    <row r="2319" ht="15.75" x14ac:dyDescent="0.25"/>
    <row r="2320" ht="15.75" x14ac:dyDescent="0.25"/>
    <row r="2321" ht="15.75" x14ac:dyDescent="0.25"/>
    <row r="2322" ht="15.75" x14ac:dyDescent="0.25"/>
    <row r="2323" ht="15.75" x14ac:dyDescent="0.25"/>
    <row r="2324" ht="15.75" x14ac:dyDescent="0.25"/>
    <row r="2325" ht="15.75" x14ac:dyDescent="0.25"/>
    <row r="2326" ht="15.75" x14ac:dyDescent="0.25"/>
    <row r="2327" ht="15.75" x14ac:dyDescent="0.25"/>
    <row r="2328" ht="15.75" x14ac:dyDescent="0.25"/>
    <row r="2329" ht="15.75" x14ac:dyDescent="0.25"/>
    <row r="2330" ht="15.75" x14ac:dyDescent="0.25"/>
    <row r="2331" ht="15.75" x14ac:dyDescent="0.25"/>
    <row r="2332" ht="15.75" x14ac:dyDescent="0.25"/>
    <row r="2333" ht="15.75" x14ac:dyDescent="0.25"/>
    <row r="2334" ht="15.75" x14ac:dyDescent="0.25"/>
    <row r="2335" ht="15.75" x14ac:dyDescent="0.25"/>
    <row r="2336" ht="15.75" x14ac:dyDescent="0.25"/>
    <row r="2337" ht="15.75" x14ac:dyDescent="0.25"/>
    <row r="2338" ht="15.75" x14ac:dyDescent="0.25"/>
    <row r="2339" ht="15.75" x14ac:dyDescent="0.25"/>
    <row r="2340" ht="15.75" x14ac:dyDescent="0.25"/>
    <row r="2341" ht="15.75" x14ac:dyDescent="0.25"/>
    <row r="2342" ht="15.75" x14ac:dyDescent="0.25"/>
    <row r="2343" ht="15.75" x14ac:dyDescent="0.25"/>
    <row r="2344" ht="15.75" x14ac:dyDescent="0.25"/>
    <row r="2345" ht="15.75" x14ac:dyDescent="0.25"/>
    <row r="2346" ht="15.75" x14ac:dyDescent="0.25"/>
    <row r="2347" ht="15.75" x14ac:dyDescent="0.25"/>
    <row r="2348" ht="15.75" x14ac:dyDescent="0.25"/>
    <row r="2349" ht="15.75" x14ac:dyDescent="0.25"/>
    <row r="2350" ht="15.75" x14ac:dyDescent="0.25"/>
    <row r="2351" ht="15.75" x14ac:dyDescent="0.25"/>
    <row r="2352" ht="15.75" x14ac:dyDescent="0.25"/>
    <row r="2353" ht="15.75" x14ac:dyDescent="0.25"/>
    <row r="2354" ht="15.75" x14ac:dyDescent="0.25"/>
    <row r="2355" ht="15.75" x14ac:dyDescent="0.25"/>
    <row r="2356" ht="15.75" x14ac:dyDescent="0.25"/>
    <row r="2357" ht="15.75" x14ac:dyDescent="0.25"/>
    <row r="2358" ht="15.75" x14ac:dyDescent="0.25"/>
    <row r="2359" ht="15.75" x14ac:dyDescent="0.25"/>
    <row r="2360" ht="15.75" x14ac:dyDescent="0.25"/>
    <row r="2361" ht="15.75" x14ac:dyDescent="0.25"/>
    <row r="2362" ht="15.75" x14ac:dyDescent="0.25"/>
    <row r="2363" ht="15.75" x14ac:dyDescent="0.25"/>
    <row r="2364" ht="15.75" x14ac:dyDescent="0.25"/>
    <row r="2365" ht="15.75" x14ac:dyDescent="0.25"/>
    <row r="2366" ht="15.75" x14ac:dyDescent="0.25"/>
    <row r="2367" ht="15.75" x14ac:dyDescent="0.25"/>
    <row r="2368" ht="15.75" x14ac:dyDescent="0.25"/>
    <row r="2369" ht="15.75" x14ac:dyDescent="0.25"/>
    <row r="2370" ht="15.75" x14ac:dyDescent="0.25"/>
    <row r="2371" ht="15.75" x14ac:dyDescent="0.25"/>
    <row r="2372" ht="15.75" x14ac:dyDescent="0.25"/>
    <row r="2373" ht="15.75" x14ac:dyDescent="0.25"/>
    <row r="2374" ht="15.75" x14ac:dyDescent="0.25"/>
    <row r="2375" ht="15.75" x14ac:dyDescent="0.25"/>
    <row r="2376" ht="15.75" x14ac:dyDescent="0.25"/>
    <row r="2377" ht="15.75" x14ac:dyDescent="0.25"/>
    <row r="2378" ht="15.75" x14ac:dyDescent="0.25"/>
    <row r="2379" ht="15.75" x14ac:dyDescent="0.25"/>
    <row r="2380" ht="15.75" x14ac:dyDescent="0.25"/>
    <row r="2381" ht="15.75" x14ac:dyDescent="0.25"/>
    <row r="2382" ht="15.75" x14ac:dyDescent="0.25"/>
    <row r="2383" ht="15.75" x14ac:dyDescent="0.25"/>
    <row r="2384" ht="15.75" x14ac:dyDescent="0.25"/>
    <row r="2385" ht="15.75" x14ac:dyDescent="0.25"/>
    <row r="2386" ht="15.75" x14ac:dyDescent="0.25"/>
    <row r="2387" ht="15.75" x14ac:dyDescent="0.25"/>
    <row r="2388" ht="15.75" x14ac:dyDescent="0.25"/>
    <row r="2389" ht="15.75" x14ac:dyDescent="0.25"/>
    <row r="2390" ht="15.75" x14ac:dyDescent="0.25"/>
    <row r="2391" ht="15.75" x14ac:dyDescent="0.25"/>
    <row r="2392" ht="15.75" x14ac:dyDescent="0.25"/>
    <row r="2393" ht="15.75" x14ac:dyDescent="0.25"/>
    <row r="2394" ht="15.75" x14ac:dyDescent="0.25"/>
    <row r="2395" ht="15.75" x14ac:dyDescent="0.25"/>
    <row r="2396" ht="15.75" x14ac:dyDescent="0.25"/>
    <row r="2397" ht="15.75" x14ac:dyDescent="0.25"/>
    <row r="2398" ht="15.75" x14ac:dyDescent="0.25"/>
    <row r="2399" ht="15.75" x14ac:dyDescent="0.25"/>
    <row r="2400" ht="15.75" x14ac:dyDescent="0.25"/>
    <row r="2401" ht="15.75" x14ac:dyDescent="0.25"/>
    <row r="2402" ht="15.75" x14ac:dyDescent="0.25"/>
    <row r="2403" ht="15.75" x14ac:dyDescent="0.25"/>
    <row r="2404" ht="15.75" x14ac:dyDescent="0.25"/>
    <row r="2405" ht="15.75" x14ac:dyDescent="0.25"/>
    <row r="2406" ht="15.75" x14ac:dyDescent="0.25"/>
    <row r="2407" ht="15.75" x14ac:dyDescent="0.25"/>
    <row r="2408" ht="15.75" x14ac:dyDescent="0.25"/>
    <row r="2409" ht="15.75" x14ac:dyDescent="0.25"/>
    <row r="2410" ht="15.75" x14ac:dyDescent="0.25"/>
    <row r="2411" ht="15.75" x14ac:dyDescent="0.25"/>
    <row r="2412" ht="15.75" x14ac:dyDescent="0.25"/>
    <row r="2413" ht="15.75" x14ac:dyDescent="0.25"/>
    <row r="2414" ht="15.75" x14ac:dyDescent="0.25"/>
    <row r="2415" ht="15.75" x14ac:dyDescent="0.25"/>
    <row r="2416" ht="15.75" x14ac:dyDescent="0.25"/>
    <row r="2417" ht="15.75" x14ac:dyDescent="0.25"/>
    <row r="2418" ht="15.75" x14ac:dyDescent="0.25"/>
    <row r="2419" ht="15.75" x14ac:dyDescent="0.25"/>
    <row r="2420" ht="15.75" x14ac:dyDescent="0.25"/>
    <row r="2421" ht="15.75" x14ac:dyDescent="0.25"/>
    <row r="2422" ht="15.75" x14ac:dyDescent="0.25"/>
    <row r="2423" ht="15.75" x14ac:dyDescent="0.25"/>
    <row r="2424" ht="15.75" x14ac:dyDescent="0.25"/>
    <row r="2425" ht="15.75" x14ac:dyDescent="0.25"/>
    <row r="2426" ht="15.75" x14ac:dyDescent="0.25"/>
    <row r="2427" ht="15.75" x14ac:dyDescent="0.25"/>
    <row r="2428" ht="15.75" x14ac:dyDescent="0.25"/>
    <row r="2429" ht="15.75" x14ac:dyDescent="0.25"/>
    <row r="2430" ht="15.75" x14ac:dyDescent="0.25"/>
    <row r="2431" ht="15.75" x14ac:dyDescent="0.25"/>
    <row r="2432" ht="15.75" x14ac:dyDescent="0.25"/>
    <row r="2433" ht="15.75" x14ac:dyDescent="0.25"/>
    <row r="2434" ht="15.75" x14ac:dyDescent="0.25"/>
    <row r="2435" ht="15.75" x14ac:dyDescent="0.25"/>
    <row r="2436" ht="15.75" x14ac:dyDescent="0.25"/>
    <row r="2437" ht="15.75" x14ac:dyDescent="0.25"/>
    <row r="2438" ht="15.75" x14ac:dyDescent="0.25"/>
    <row r="2439" ht="15.75" x14ac:dyDescent="0.25"/>
    <row r="2440" ht="15.75" x14ac:dyDescent="0.25"/>
    <row r="2441" ht="15.75" x14ac:dyDescent="0.25"/>
    <row r="2442" ht="15.75" x14ac:dyDescent="0.25"/>
    <row r="2443" ht="15.75" x14ac:dyDescent="0.25"/>
    <row r="2444" ht="15.75" x14ac:dyDescent="0.25"/>
    <row r="2445" ht="15.75" x14ac:dyDescent="0.25"/>
    <row r="2446" ht="15.75" x14ac:dyDescent="0.25"/>
    <row r="2447" ht="15.75" x14ac:dyDescent="0.25"/>
    <row r="2448" ht="15.75" x14ac:dyDescent="0.25"/>
    <row r="2449" ht="15.75" x14ac:dyDescent="0.25"/>
    <row r="2450" ht="15.75" x14ac:dyDescent="0.25"/>
    <row r="2451" ht="15.75" x14ac:dyDescent="0.25"/>
    <row r="2452" ht="15.75" x14ac:dyDescent="0.25"/>
    <row r="2453" ht="15.75" x14ac:dyDescent="0.25"/>
    <row r="2454" ht="15.75" x14ac:dyDescent="0.25"/>
    <row r="2455" ht="15.75" x14ac:dyDescent="0.25"/>
    <row r="2456" ht="15.75" x14ac:dyDescent="0.25"/>
    <row r="2457" ht="15.75" x14ac:dyDescent="0.25"/>
    <row r="2458" ht="15.75" x14ac:dyDescent="0.25"/>
    <row r="2459" ht="15.75" x14ac:dyDescent="0.25"/>
    <row r="2460" ht="15.75" x14ac:dyDescent="0.25"/>
    <row r="2461" ht="15.75" x14ac:dyDescent="0.25"/>
    <row r="2462" ht="15.75" x14ac:dyDescent="0.25"/>
    <row r="2463" ht="15.75" x14ac:dyDescent="0.25"/>
    <row r="2464" ht="15.75" x14ac:dyDescent="0.25"/>
    <row r="2465" ht="15.75" x14ac:dyDescent="0.25"/>
    <row r="2466" ht="15.75" x14ac:dyDescent="0.25"/>
    <row r="2467" ht="15.75" x14ac:dyDescent="0.25"/>
    <row r="2468" ht="15.75" x14ac:dyDescent="0.25"/>
    <row r="2469" ht="15.75" x14ac:dyDescent="0.25"/>
    <row r="2470" ht="15.75" x14ac:dyDescent="0.25"/>
    <row r="2471" ht="15.75" x14ac:dyDescent="0.25"/>
    <row r="2472" ht="15.75" x14ac:dyDescent="0.25"/>
    <row r="2473" ht="15.75" x14ac:dyDescent="0.25"/>
    <row r="2474" ht="15.75" x14ac:dyDescent="0.25"/>
    <row r="2475" ht="15.75" x14ac:dyDescent="0.25"/>
    <row r="2476" ht="15.75" x14ac:dyDescent="0.25"/>
    <row r="2477" ht="15.75" x14ac:dyDescent="0.25"/>
    <row r="2478" ht="15.75" x14ac:dyDescent="0.25"/>
    <row r="2479" ht="15.75" x14ac:dyDescent="0.25"/>
    <row r="2480" ht="15.75" x14ac:dyDescent="0.25"/>
    <row r="2481" ht="15.75" x14ac:dyDescent="0.25"/>
    <row r="2482" ht="15.75" x14ac:dyDescent="0.25"/>
    <row r="2483" ht="15.75" x14ac:dyDescent="0.25"/>
    <row r="2484" ht="15.75" x14ac:dyDescent="0.25"/>
    <row r="2485" ht="15.75" x14ac:dyDescent="0.25"/>
    <row r="2486" ht="15.75" x14ac:dyDescent="0.25"/>
    <row r="2487" ht="15.75" x14ac:dyDescent="0.25"/>
    <row r="2488" ht="15.75" x14ac:dyDescent="0.25"/>
    <row r="2489" ht="15.75" x14ac:dyDescent="0.25"/>
    <row r="2490" ht="15.75" x14ac:dyDescent="0.25"/>
    <row r="2491" ht="15.75" x14ac:dyDescent="0.25"/>
    <row r="2492" ht="15.75" x14ac:dyDescent="0.25"/>
    <row r="2493" ht="15.75" x14ac:dyDescent="0.25"/>
    <row r="2494" ht="15.75" x14ac:dyDescent="0.25"/>
    <row r="2495" ht="15.75" x14ac:dyDescent="0.25"/>
    <row r="2496" ht="15.75" x14ac:dyDescent="0.25"/>
    <row r="2497" ht="15.75" x14ac:dyDescent="0.25"/>
    <row r="2498" ht="15.75" x14ac:dyDescent="0.25"/>
    <row r="2499" ht="15.75" x14ac:dyDescent="0.25"/>
    <row r="2500" ht="15.75" x14ac:dyDescent="0.25"/>
    <row r="2501" ht="15.75" x14ac:dyDescent="0.25"/>
    <row r="2502" ht="15.75" x14ac:dyDescent="0.25"/>
    <row r="2503" ht="15.75" x14ac:dyDescent="0.25"/>
    <row r="2504" ht="15.75" x14ac:dyDescent="0.25"/>
    <row r="2505" ht="15.75" x14ac:dyDescent="0.25"/>
    <row r="2506" ht="15.75" x14ac:dyDescent="0.25"/>
    <row r="2507" ht="15.75" x14ac:dyDescent="0.25"/>
    <row r="2508" ht="15.75" x14ac:dyDescent="0.25"/>
    <row r="2509" ht="15.75" x14ac:dyDescent="0.25"/>
    <row r="2510" ht="15.75" x14ac:dyDescent="0.25"/>
    <row r="2511" ht="15.75" x14ac:dyDescent="0.25"/>
    <row r="2512" ht="15.75" x14ac:dyDescent="0.25"/>
    <row r="2513" ht="15.75" x14ac:dyDescent="0.25"/>
    <row r="2514" ht="15.75" x14ac:dyDescent="0.25"/>
    <row r="2515" ht="15.75" x14ac:dyDescent="0.25"/>
    <row r="2516" ht="15.75" x14ac:dyDescent="0.25"/>
    <row r="2517" ht="15.75" x14ac:dyDescent="0.25"/>
    <row r="2518" ht="15.75" x14ac:dyDescent="0.25"/>
    <row r="2519" ht="15.75" x14ac:dyDescent="0.25"/>
    <row r="2520" ht="15.75" x14ac:dyDescent="0.25"/>
    <row r="2521" ht="15.75" x14ac:dyDescent="0.25"/>
    <row r="2522" ht="15.75" x14ac:dyDescent="0.25"/>
    <row r="2523" ht="15.75" x14ac:dyDescent="0.25"/>
    <row r="2524" ht="15.75" x14ac:dyDescent="0.25"/>
    <row r="2525" ht="15.75" x14ac:dyDescent="0.25"/>
    <row r="2526" ht="15.75" x14ac:dyDescent="0.25"/>
    <row r="2527" ht="15.75" x14ac:dyDescent="0.25"/>
    <row r="2528" ht="15.75" x14ac:dyDescent="0.25"/>
    <row r="2529" ht="15.75" x14ac:dyDescent="0.25"/>
    <row r="2530" ht="15.75" x14ac:dyDescent="0.25"/>
    <row r="2531" ht="15.75" x14ac:dyDescent="0.25"/>
    <row r="2532" ht="15.75" x14ac:dyDescent="0.25"/>
    <row r="2533" ht="15.75" x14ac:dyDescent="0.25"/>
    <row r="2534" ht="15.75" x14ac:dyDescent="0.25"/>
    <row r="2535" ht="15.75" x14ac:dyDescent="0.25"/>
    <row r="2536" ht="15.75" x14ac:dyDescent="0.25"/>
    <row r="2537" ht="15.75" x14ac:dyDescent="0.25"/>
    <row r="2538" ht="15.75" x14ac:dyDescent="0.25"/>
    <row r="2539" ht="15.75" x14ac:dyDescent="0.25"/>
    <row r="2540" ht="15.75" x14ac:dyDescent="0.25"/>
    <row r="2541" ht="15.75" x14ac:dyDescent="0.25"/>
    <row r="2542" ht="15.75" x14ac:dyDescent="0.25"/>
    <row r="2543" ht="15.75" x14ac:dyDescent="0.25"/>
    <row r="2544" ht="15.75" x14ac:dyDescent="0.25"/>
    <row r="2545" ht="15.75" x14ac:dyDescent="0.25"/>
    <row r="2546" ht="15.75" x14ac:dyDescent="0.25"/>
    <row r="2547" ht="15.75" x14ac:dyDescent="0.25"/>
    <row r="2548" ht="15.75" x14ac:dyDescent="0.25"/>
    <row r="2549" ht="15.75" x14ac:dyDescent="0.25"/>
    <row r="2550" ht="15.75" x14ac:dyDescent="0.25"/>
    <row r="2551" ht="15.75" x14ac:dyDescent="0.25"/>
    <row r="2552" ht="15.75" x14ac:dyDescent="0.25"/>
    <row r="2553" ht="15.75" x14ac:dyDescent="0.25"/>
    <row r="2554" ht="15.75" x14ac:dyDescent="0.25"/>
    <row r="2555" ht="15.75" x14ac:dyDescent="0.25"/>
    <row r="2556" ht="15.75" x14ac:dyDescent="0.25"/>
    <row r="2557" ht="15.75" x14ac:dyDescent="0.25"/>
    <row r="2558" ht="15.75" x14ac:dyDescent="0.25"/>
    <row r="2559" ht="15.75" x14ac:dyDescent="0.25"/>
    <row r="2560" ht="15.75" x14ac:dyDescent="0.25"/>
    <row r="2561" ht="15.75" x14ac:dyDescent="0.25"/>
    <row r="2562" ht="15.75" x14ac:dyDescent="0.25"/>
    <row r="2563" ht="15.75" x14ac:dyDescent="0.25"/>
    <row r="2564" ht="15.75" x14ac:dyDescent="0.25"/>
    <row r="2565" ht="15.75" x14ac:dyDescent="0.25"/>
    <row r="2566" ht="15.75" x14ac:dyDescent="0.25"/>
    <row r="2567" ht="15.75" x14ac:dyDescent="0.25"/>
    <row r="2568" ht="15.75" x14ac:dyDescent="0.25"/>
    <row r="2569" ht="15.75" x14ac:dyDescent="0.25"/>
    <row r="2570" ht="15.75" x14ac:dyDescent="0.25"/>
    <row r="2571" ht="15.75" x14ac:dyDescent="0.25"/>
    <row r="2572" ht="15.75" x14ac:dyDescent="0.25"/>
    <row r="2573" ht="15.75" x14ac:dyDescent="0.25"/>
    <row r="2574" ht="15.75" x14ac:dyDescent="0.25"/>
    <row r="2575" ht="15.75" x14ac:dyDescent="0.25"/>
    <row r="2576" ht="15.75" x14ac:dyDescent="0.25"/>
    <row r="2577" ht="15.75" x14ac:dyDescent="0.25"/>
    <row r="2578" ht="15.75" x14ac:dyDescent="0.25"/>
    <row r="2579" ht="15.75" x14ac:dyDescent="0.25"/>
    <row r="2580" ht="15.75" x14ac:dyDescent="0.25"/>
    <row r="2581" ht="15.75" x14ac:dyDescent="0.25"/>
    <row r="2582" ht="15.75" x14ac:dyDescent="0.25"/>
    <row r="2583" ht="15.75" x14ac:dyDescent="0.25"/>
    <row r="2584" ht="15.75" x14ac:dyDescent="0.25"/>
    <row r="2585" ht="15.75" x14ac:dyDescent="0.25"/>
    <row r="2586" ht="15.75" x14ac:dyDescent="0.25"/>
    <row r="2587" ht="15.75" x14ac:dyDescent="0.25"/>
    <row r="2588" ht="15.75" x14ac:dyDescent="0.25"/>
    <row r="2589" ht="15.75" x14ac:dyDescent="0.25"/>
    <row r="2590" ht="15.75" x14ac:dyDescent="0.25"/>
    <row r="2591" ht="15.75" x14ac:dyDescent="0.25"/>
    <row r="2592" ht="15.75" x14ac:dyDescent="0.25"/>
    <row r="2593" ht="15.75" x14ac:dyDescent="0.25"/>
    <row r="2594" ht="15.75" x14ac:dyDescent="0.25"/>
    <row r="2595" ht="15.75" x14ac:dyDescent="0.25"/>
    <row r="2596" ht="15.75" x14ac:dyDescent="0.25"/>
    <row r="2597" ht="15.75" x14ac:dyDescent="0.25"/>
    <row r="2598" ht="15.75" x14ac:dyDescent="0.25"/>
    <row r="2599" ht="15.75" x14ac:dyDescent="0.25"/>
    <row r="2600" ht="15.75" x14ac:dyDescent="0.25"/>
    <row r="2601" ht="15.75" x14ac:dyDescent="0.25"/>
    <row r="2602" ht="15.75" x14ac:dyDescent="0.25"/>
    <row r="2603" ht="15.75" x14ac:dyDescent="0.25"/>
    <row r="2604" ht="15.75" x14ac:dyDescent="0.25"/>
    <row r="2605" ht="15.75" x14ac:dyDescent="0.25"/>
    <row r="2606" ht="15.75" x14ac:dyDescent="0.25"/>
    <row r="2607" ht="15.75" x14ac:dyDescent="0.25"/>
    <row r="2608" ht="15.75" x14ac:dyDescent="0.25"/>
    <row r="2609" ht="15.75" x14ac:dyDescent="0.25"/>
    <row r="2610" ht="15.75" x14ac:dyDescent="0.25"/>
    <row r="2611" ht="15.75" x14ac:dyDescent="0.25"/>
    <row r="2612" ht="15.75" x14ac:dyDescent="0.25"/>
    <row r="2613" ht="15.75" x14ac:dyDescent="0.25"/>
    <row r="2614" ht="15.75" x14ac:dyDescent="0.25"/>
    <row r="2615" ht="15.75" x14ac:dyDescent="0.25"/>
    <row r="2616" ht="15.75" x14ac:dyDescent="0.25"/>
    <row r="2617" ht="15.75" x14ac:dyDescent="0.25"/>
    <row r="2618" ht="15.75" x14ac:dyDescent="0.25"/>
    <row r="2619" ht="15.75" x14ac:dyDescent="0.25"/>
    <row r="2620" ht="15.75" x14ac:dyDescent="0.25"/>
    <row r="2621" ht="15.75" x14ac:dyDescent="0.25"/>
    <row r="2622" ht="15.75" x14ac:dyDescent="0.25"/>
    <row r="2623" ht="15.75" x14ac:dyDescent="0.25"/>
    <row r="2624" ht="15.75" x14ac:dyDescent="0.25"/>
    <row r="2625" ht="15.75" x14ac:dyDescent="0.25"/>
    <row r="2626" ht="15.75" x14ac:dyDescent="0.25"/>
    <row r="2627" ht="15.75" x14ac:dyDescent="0.25"/>
    <row r="2628" ht="15.75" x14ac:dyDescent="0.25"/>
    <row r="2629" ht="15.75" x14ac:dyDescent="0.25"/>
    <row r="2630" ht="15.75" x14ac:dyDescent="0.25"/>
    <row r="2631" ht="15.75" x14ac:dyDescent="0.25"/>
    <row r="2632" ht="15.75" x14ac:dyDescent="0.25"/>
    <row r="2633" ht="15.75" x14ac:dyDescent="0.25"/>
    <row r="2634" ht="15.75" x14ac:dyDescent="0.25"/>
    <row r="2635" ht="15.75" x14ac:dyDescent="0.25"/>
    <row r="2636" ht="15.75" x14ac:dyDescent="0.25"/>
    <row r="2637" ht="15.75" x14ac:dyDescent="0.25"/>
    <row r="2638" ht="15.75" x14ac:dyDescent="0.25"/>
    <row r="2639" ht="15.75" x14ac:dyDescent="0.25"/>
    <row r="2640" ht="15.75" x14ac:dyDescent="0.25"/>
    <row r="2641" ht="15.75" x14ac:dyDescent="0.25"/>
    <row r="2642" ht="15.75" x14ac:dyDescent="0.25"/>
    <row r="2643" ht="15.75" x14ac:dyDescent="0.25"/>
    <row r="2644" ht="15.75" x14ac:dyDescent="0.25"/>
    <row r="2645" ht="15.75" x14ac:dyDescent="0.25"/>
    <row r="2646" ht="15.75" x14ac:dyDescent="0.25"/>
    <row r="2647" ht="15.75" x14ac:dyDescent="0.25"/>
    <row r="2648" ht="15.75" x14ac:dyDescent="0.25"/>
    <row r="2649" ht="15.75" x14ac:dyDescent="0.25"/>
    <row r="2650" ht="15.75" x14ac:dyDescent="0.25"/>
    <row r="2651" ht="15.75" x14ac:dyDescent="0.25"/>
    <row r="2652" ht="15.75" x14ac:dyDescent="0.25"/>
    <row r="2653" ht="15.75" x14ac:dyDescent="0.25"/>
    <row r="2654" ht="15.75" x14ac:dyDescent="0.25"/>
    <row r="2655" ht="15.75" x14ac:dyDescent="0.25"/>
    <row r="2656" ht="15.75" x14ac:dyDescent="0.25"/>
    <row r="2657" ht="15.75" x14ac:dyDescent="0.25"/>
    <row r="2658" ht="15.75" x14ac:dyDescent="0.25"/>
    <row r="2659" ht="15.75" x14ac:dyDescent="0.25"/>
    <row r="2660" ht="15.75" x14ac:dyDescent="0.25"/>
    <row r="2661" ht="15.75" x14ac:dyDescent="0.25"/>
    <row r="2662" ht="15.75" x14ac:dyDescent="0.25"/>
    <row r="2663" ht="15.75" x14ac:dyDescent="0.25"/>
    <row r="2664" ht="15.75" x14ac:dyDescent="0.25"/>
    <row r="2665" ht="15.75" x14ac:dyDescent="0.25"/>
    <row r="2666" ht="15.75" x14ac:dyDescent="0.25"/>
    <row r="2667" ht="15.75" x14ac:dyDescent="0.25"/>
    <row r="2668" ht="15.75" x14ac:dyDescent="0.25"/>
    <row r="2669" ht="15.75" x14ac:dyDescent="0.25"/>
    <row r="2670" ht="15.75" x14ac:dyDescent="0.25"/>
    <row r="2671" ht="15.75" x14ac:dyDescent="0.25"/>
    <row r="2672" ht="15.75" x14ac:dyDescent="0.25"/>
    <row r="2673" ht="15.75" x14ac:dyDescent="0.25"/>
    <row r="2674" ht="15.75" x14ac:dyDescent="0.25"/>
    <row r="2675" ht="15.75" x14ac:dyDescent="0.25"/>
    <row r="2676" ht="15.75" x14ac:dyDescent="0.25"/>
    <row r="2677" ht="15.75" x14ac:dyDescent="0.25"/>
    <row r="2678" ht="15.75" x14ac:dyDescent="0.25"/>
    <row r="2679" ht="15.75" x14ac:dyDescent="0.25"/>
    <row r="2680" ht="15.75" x14ac:dyDescent="0.25"/>
    <row r="2681" ht="15.75" x14ac:dyDescent="0.25"/>
    <row r="2682" ht="15.75" x14ac:dyDescent="0.25"/>
    <row r="2683" ht="15.75" x14ac:dyDescent="0.25"/>
    <row r="2684" ht="15.75" x14ac:dyDescent="0.25"/>
    <row r="2685" ht="15.75" x14ac:dyDescent="0.25"/>
    <row r="2686" ht="15.75" x14ac:dyDescent="0.25"/>
    <row r="2687" ht="15.75" x14ac:dyDescent="0.25"/>
    <row r="2688" ht="15.75" x14ac:dyDescent="0.25"/>
    <row r="2689" ht="15.75" x14ac:dyDescent="0.25"/>
    <row r="2690" ht="15.75" x14ac:dyDescent="0.25"/>
    <row r="2691" ht="15.75" x14ac:dyDescent="0.25"/>
    <row r="2692" ht="15.75" x14ac:dyDescent="0.25"/>
    <row r="2693" ht="15.75" x14ac:dyDescent="0.25"/>
    <row r="2694" ht="15.75" x14ac:dyDescent="0.25"/>
    <row r="2695" ht="15.75" x14ac:dyDescent="0.25"/>
    <row r="2696" ht="15.75" x14ac:dyDescent="0.25"/>
    <row r="2697" ht="15.75" x14ac:dyDescent="0.25"/>
    <row r="2698" ht="15.75" x14ac:dyDescent="0.25"/>
    <row r="2699" ht="15.75" x14ac:dyDescent="0.25"/>
    <row r="2700" ht="15.75" x14ac:dyDescent="0.25"/>
    <row r="2701" ht="15.75" x14ac:dyDescent="0.25"/>
    <row r="2702" ht="15.75" x14ac:dyDescent="0.25"/>
    <row r="2703" ht="15.75" x14ac:dyDescent="0.25"/>
    <row r="2704" ht="15.75" x14ac:dyDescent="0.25"/>
    <row r="2705" ht="15.75" x14ac:dyDescent="0.25"/>
    <row r="2706" ht="15.75" x14ac:dyDescent="0.25"/>
    <row r="2707" ht="15.75" x14ac:dyDescent="0.25"/>
    <row r="2708" ht="15.75" x14ac:dyDescent="0.25"/>
    <row r="2709" ht="15.75" x14ac:dyDescent="0.25"/>
    <row r="2710" ht="15.75" x14ac:dyDescent="0.25"/>
    <row r="2711" ht="15.75" x14ac:dyDescent="0.25"/>
    <row r="2712" ht="15.75" x14ac:dyDescent="0.25"/>
    <row r="2713" ht="15.75" x14ac:dyDescent="0.25"/>
    <row r="2714" ht="15.75" x14ac:dyDescent="0.25"/>
    <row r="2715" ht="15.75" x14ac:dyDescent="0.25"/>
    <row r="2716" ht="15.75" x14ac:dyDescent="0.25"/>
    <row r="2717" ht="15.75" x14ac:dyDescent="0.25"/>
    <row r="2718" ht="15.75" x14ac:dyDescent="0.25"/>
    <row r="2719" ht="15.75" x14ac:dyDescent="0.25"/>
    <row r="2720" ht="15.75" x14ac:dyDescent="0.25"/>
    <row r="2721" ht="15.75" x14ac:dyDescent="0.25"/>
    <row r="2722" ht="15.75" x14ac:dyDescent="0.25"/>
    <row r="2723" ht="15.75" x14ac:dyDescent="0.25"/>
    <row r="2724" ht="15.75" x14ac:dyDescent="0.25"/>
    <row r="2725" ht="15.75" x14ac:dyDescent="0.25"/>
    <row r="2726" ht="15.75" x14ac:dyDescent="0.25"/>
    <row r="2727" ht="15.75" x14ac:dyDescent="0.25"/>
    <row r="2728" ht="15.75" x14ac:dyDescent="0.25"/>
    <row r="2729" ht="15.75" x14ac:dyDescent="0.25"/>
    <row r="2730" ht="15.75" x14ac:dyDescent="0.25"/>
    <row r="2731" ht="15.75" x14ac:dyDescent="0.25"/>
    <row r="2732" ht="15.75" x14ac:dyDescent="0.25"/>
    <row r="2733" ht="15.75" x14ac:dyDescent="0.25"/>
    <row r="2734" ht="15.75" x14ac:dyDescent="0.25"/>
    <row r="2735" ht="15.75" x14ac:dyDescent="0.25"/>
    <row r="2736" ht="15.75" x14ac:dyDescent="0.25"/>
    <row r="2737" ht="15.75" x14ac:dyDescent="0.25"/>
    <row r="2738" ht="15.75" x14ac:dyDescent="0.25"/>
    <row r="2739" ht="15.75" x14ac:dyDescent="0.25"/>
    <row r="2740" ht="15.75" x14ac:dyDescent="0.25"/>
    <row r="2741" ht="15.75" x14ac:dyDescent="0.25"/>
    <row r="2742" ht="15.75" x14ac:dyDescent="0.25"/>
    <row r="2743" ht="15.75" x14ac:dyDescent="0.25"/>
    <row r="2744" ht="15.75" x14ac:dyDescent="0.25"/>
    <row r="2745" ht="15.75" x14ac:dyDescent="0.25"/>
    <row r="2746" ht="15.75" x14ac:dyDescent="0.25"/>
    <row r="2747" ht="15.75" x14ac:dyDescent="0.25"/>
    <row r="2748" ht="15.75" x14ac:dyDescent="0.25"/>
    <row r="2749" ht="15.75" x14ac:dyDescent="0.25"/>
    <row r="2750" ht="15.75" x14ac:dyDescent="0.25"/>
    <row r="2751" ht="15.75" x14ac:dyDescent="0.25"/>
    <row r="2752" ht="15.75" x14ac:dyDescent="0.25"/>
    <row r="2753" ht="15.75" x14ac:dyDescent="0.25"/>
    <row r="2754" ht="15.75" x14ac:dyDescent="0.25"/>
    <row r="2755" ht="15.75" x14ac:dyDescent="0.25"/>
    <row r="2756" ht="15.75" x14ac:dyDescent="0.25"/>
    <row r="2757" ht="15.75" x14ac:dyDescent="0.25"/>
    <row r="2758" ht="15.75" x14ac:dyDescent="0.25"/>
    <row r="2759" ht="15.75" x14ac:dyDescent="0.25"/>
    <row r="2760" ht="15.75" x14ac:dyDescent="0.25"/>
    <row r="2761" ht="15.75" x14ac:dyDescent="0.25"/>
    <row r="2762" ht="15.75" x14ac:dyDescent="0.25"/>
    <row r="2763" ht="15.75" x14ac:dyDescent="0.25"/>
    <row r="2764" ht="15.75" x14ac:dyDescent="0.25"/>
    <row r="2765" ht="15.75" x14ac:dyDescent="0.25"/>
    <row r="2766" ht="15.75" x14ac:dyDescent="0.25"/>
    <row r="2767" ht="15.75" x14ac:dyDescent="0.25"/>
    <row r="2768" ht="15.75" x14ac:dyDescent="0.25"/>
    <row r="2769" ht="15.75" x14ac:dyDescent="0.25"/>
    <row r="2770" ht="15.75" x14ac:dyDescent="0.25"/>
    <row r="2771" ht="15.75" x14ac:dyDescent="0.25"/>
    <row r="2772" ht="15.75" x14ac:dyDescent="0.25"/>
    <row r="2773" ht="15.75" x14ac:dyDescent="0.25"/>
    <row r="2774" ht="15.75" x14ac:dyDescent="0.25"/>
    <row r="2775" ht="15.75" x14ac:dyDescent="0.25"/>
    <row r="2776" ht="15.75" x14ac:dyDescent="0.25"/>
    <row r="2777" ht="15.75" x14ac:dyDescent="0.25"/>
    <row r="2778" ht="15.75" x14ac:dyDescent="0.25"/>
    <row r="2779" ht="15.75" x14ac:dyDescent="0.25"/>
    <row r="2780" ht="15.75" x14ac:dyDescent="0.25"/>
    <row r="2781" ht="15.75" x14ac:dyDescent="0.25"/>
    <row r="2782" ht="15.75" x14ac:dyDescent="0.25"/>
    <row r="2783" ht="15.75" x14ac:dyDescent="0.25"/>
    <row r="2784" ht="15.75" x14ac:dyDescent="0.25"/>
    <row r="2785" ht="15.75" x14ac:dyDescent="0.25"/>
    <row r="2786" ht="15.75" x14ac:dyDescent="0.25"/>
    <row r="2787" ht="15.75" x14ac:dyDescent="0.25"/>
    <row r="2788" ht="15.75" x14ac:dyDescent="0.25"/>
    <row r="2789" ht="15.75" x14ac:dyDescent="0.25"/>
    <row r="2790" ht="15.75" x14ac:dyDescent="0.25"/>
    <row r="2791" ht="15.75" x14ac:dyDescent="0.25"/>
    <row r="2792" ht="15.75" x14ac:dyDescent="0.25"/>
    <row r="2793" ht="15.75" x14ac:dyDescent="0.25"/>
    <row r="2794" ht="15.75" x14ac:dyDescent="0.25"/>
    <row r="2795" ht="15.75" x14ac:dyDescent="0.25"/>
    <row r="2796" ht="15.75" x14ac:dyDescent="0.25"/>
    <row r="2797" ht="15.75" x14ac:dyDescent="0.25"/>
    <row r="2798" ht="15.75" x14ac:dyDescent="0.25"/>
    <row r="2799" ht="15.75" x14ac:dyDescent="0.25"/>
    <row r="2800" ht="15.75" x14ac:dyDescent="0.25"/>
    <row r="2801" ht="15.75" x14ac:dyDescent="0.25"/>
    <row r="2802" ht="15.75" x14ac:dyDescent="0.25"/>
    <row r="2803" ht="15.75" x14ac:dyDescent="0.25"/>
    <row r="2804" ht="15.75" x14ac:dyDescent="0.25"/>
    <row r="2805" ht="15.75" x14ac:dyDescent="0.25"/>
    <row r="2806" ht="15.75" x14ac:dyDescent="0.25"/>
    <row r="2807" ht="15.75" x14ac:dyDescent="0.25"/>
    <row r="2808" ht="15.75" x14ac:dyDescent="0.25"/>
    <row r="2809" ht="15.75" x14ac:dyDescent="0.25"/>
    <row r="2810" ht="15.75" x14ac:dyDescent="0.25"/>
    <row r="2811" ht="15.75" x14ac:dyDescent="0.25"/>
    <row r="2812" ht="15.75" x14ac:dyDescent="0.25"/>
    <row r="2813" ht="15.75" x14ac:dyDescent="0.25"/>
    <row r="2814" ht="15.75" x14ac:dyDescent="0.25"/>
    <row r="2815" ht="15.75" x14ac:dyDescent="0.25"/>
    <row r="2816" ht="15.75" x14ac:dyDescent="0.25"/>
    <row r="2817" ht="15.75" x14ac:dyDescent="0.25"/>
    <row r="2818" ht="15.75" x14ac:dyDescent="0.25"/>
    <row r="2819" ht="15.75" x14ac:dyDescent="0.25"/>
    <row r="2820" ht="15.75" x14ac:dyDescent="0.25"/>
    <row r="2821" ht="15.75" x14ac:dyDescent="0.25"/>
    <row r="2822" ht="15.75" x14ac:dyDescent="0.25"/>
    <row r="2823" ht="15.75" x14ac:dyDescent="0.25"/>
    <row r="2824" ht="15.75" x14ac:dyDescent="0.25"/>
    <row r="2825" ht="15.75" x14ac:dyDescent="0.25"/>
    <row r="2826" ht="15.75" x14ac:dyDescent="0.25"/>
    <row r="2827" ht="15.75" x14ac:dyDescent="0.25"/>
    <row r="2828" ht="15.75" x14ac:dyDescent="0.25"/>
    <row r="2829" ht="15.75" x14ac:dyDescent="0.25"/>
    <row r="2830" ht="15.75" x14ac:dyDescent="0.25"/>
    <row r="2831" ht="15.75" x14ac:dyDescent="0.25"/>
    <row r="2832" ht="15.75" x14ac:dyDescent="0.25"/>
    <row r="2833" ht="15.75" x14ac:dyDescent="0.25"/>
    <row r="2834" ht="15.75" x14ac:dyDescent="0.25"/>
    <row r="2835" ht="15.75" x14ac:dyDescent="0.25"/>
    <row r="2836" ht="15.75" x14ac:dyDescent="0.25"/>
    <row r="2837" ht="15.75" x14ac:dyDescent="0.25"/>
    <row r="2838" ht="15.75" x14ac:dyDescent="0.25"/>
    <row r="2839" ht="15.75" x14ac:dyDescent="0.25"/>
    <row r="2840" ht="15.75" x14ac:dyDescent="0.25"/>
    <row r="2841" ht="15.75" x14ac:dyDescent="0.25"/>
    <row r="2842" ht="15.75" x14ac:dyDescent="0.25"/>
    <row r="2843" ht="15.75" x14ac:dyDescent="0.25"/>
    <row r="2844" ht="15.75" x14ac:dyDescent="0.25"/>
    <row r="2845" ht="15.75" x14ac:dyDescent="0.25"/>
    <row r="2846" ht="15.75" x14ac:dyDescent="0.25"/>
    <row r="2847" ht="15.75" x14ac:dyDescent="0.25"/>
    <row r="2848" ht="15.75" x14ac:dyDescent="0.25"/>
    <row r="2849" ht="15.75" x14ac:dyDescent="0.25"/>
    <row r="2850" ht="15.75" x14ac:dyDescent="0.25"/>
    <row r="2851" ht="15.75" x14ac:dyDescent="0.25"/>
    <row r="2852" ht="15.75" x14ac:dyDescent="0.25"/>
    <row r="2853" ht="15.75" x14ac:dyDescent="0.25"/>
    <row r="2854" ht="15.75" x14ac:dyDescent="0.25"/>
    <row r="2855" ht="15.75" x14ac:dyDescent="0.25"/>
    <row r="2856" ht="15.75" x14ac:dyDescent="0.25"/>
    <row r="2857" ht="15.75" x14ac:dyDescent="0.25"/>
    <row r="2858" ht="15.75" x14ac:dyDescent="0.25"/>
    <row r="2859" ht="15.75" x14ac:dyDescent="0.25"/>
    <row r="2860" ht="15.75" x14ac:dyDescent="0.25"/>
    <row r="2861" ht="15.75" x14ac:dyDescent="0.25"/>
    <row r="2862" ht="15.75" x14ac:dyDescent="0.25"/>
    <row r="2863" ht="15.75" x14ac:dyDescent="0.25"/>
    <row r="2864" ht="15.75" x14ac:dyDescent="0.25"/>
    <row r="2865" ht="15.75" x14ac:dyDescent="0.25"/>
    <row r="2866" ht="15.75" x14ac:dyDescent="0.25"/>
    <row r="2867" ht="15.75" x14ac:dyDescent="0.25"/>
    <row r="2868" ht="15.75" x14ac:dyDescent="0.25"/>
    <row r="2869" ht="15.75" x14ac:dyDescent="0.25"/>
    <row r="2870" ht="15.75" x14ac:dyDescent="0.25"/>
    <row r="2871" ht="15.75" x14ac:dyDescent="0.25"/>
    <row r="2872" ht="15.75" x14ac:dyDescent="0.25"/>
    <row r="2873" ht="15.75" x14ac:dyDescent="0.25"/>
    <row r="2874" ht="15.75" x14ac:dyDescent="0.25"/>
    <row r="2875" ht="15.75" x14ac:dyDescent="0.25"/>
    <row r="2876" ht="15.75" x14ac:dyDescent="0.25"/>
    <row r="2877" ht="15.75" x14ac:dyDescent="0.25"/>
    <row r="2878" ht="15.75" x14ac:dyDescent="0.25"/>
    <row r="2879" ht="15.75" x14ac:dyDescent="0.25"/>
    <row r="2880" ht="15.75" x14ac:dyDescent="0.25"/>
    <row r="2881" ht="15.75" x14ac:dyDescent="0.25"/>
    <row r="2882" ht="15.75" x14ac:dyDescent="0.25"/>
    <row r="2883" ht="15.75" x14ac:dyDescent="0.25"/>
    <row r="2884" ht="15.75" x14ac:dyDescent="0.25"/>
    <row r="2885" ht="15.75" x14ac:dyDescent="0.25"/>
    <row r="2886" ht="15.75" x14ac:dyDescent="0.25"/>
    <row r="2887" ht="15.75" x14ac:dyDescent="0.25"/>
    <row r="2888" ht="15.75" x14ac:dyDescent="0.25"/>
    <row r="2889" ht="15.75" x14ac:dyDescent="0.25"/>
    <row r="2890" ht="15.75" x14ac:dyDescent="0.25"/>
    <row r="2891" ht="15.75" x14ac:dyDescent="0.25"/>
    <row r="2892" ht="15.75" x14ac:dyDescent="0.25"/>
    <row r="2893" ht="15.75" x14ac:dyDescent="0.25"/>
    <row r="2894" ht="15.75" x14ac:dyDescent="0.25"/>
    <row r="2895" ht="15.75" x14ac:dyDescent="0.25"/>
    <row r="2896" ht="15.75" x14ac:dyDescent="0.25"/>
    <row r="2897" ht="15.75" x14ac:dyDescent="0.25"/>
    <row r="2898" ht="15.75" x14ac:dyDescent="0.25"/>
    <row r="2899" ht="15.75" x14ac:dyDescent="0.25"/>
    <row r="2900" ht="15.75" x14ac:dyDescent="0.25"/>
    <row r="2901" ht="15.75" x14ac:dyDescent="0.25"/>
    <row r="2902" ht="15.75" x14ac:dyDescent="0.25"/>
    <row r="2903" ht="15.75" x14ac:dyDescent="0.25"/>
    <row r="2904" ht="15.75" x14ac:dyDescent="0.25"/>
    <row r="2905" ht="15.75" x14ac:dyDescent="0.25"/>
    <row r="2906" ht="15.75" x14ac:dyDescent="0.25"/>
    <row r="2907" ht="15.75" x14ac:dyDescent="0.25"/>
    <row r="2908" ht="15.75" x14ac:dyDescent="0.25"/>
    <row r="2909" ht="15.75" x14ac:dyDescent="0.25"/>
    <row r="2910" ht="15.75" x14ac:dyDescent="0.25"/>
    <row r="2911" ht="15.75" x14ac:dyDescent="0.25"/>
    <row r="2912" ht="15.75" x14ac:dyDescent="0.25"/>
    <row r="2913" ht="15.75" x14ac:dyDescent="0.25"/>
    <row r="2914" ht="15.75" x14ac:dyDescent="0.25"/>
    <row r="2915" ht="15.75" x14ac:dyDescent="0.25"/>
    <row r="2916" ht="15.75" x14ac:dyDescent="0.25"/>
    <row r="2917" ht="15.75" x14ac:dyDescent="0.25"/>
    <row r="2918" ht="15.75" x14ac:dyDescent="0.25"/>
    <row r="2919" ht="15.75" x14ac:dyDescent="0.25"/>
    <row r="2920" ht="15.75" x14ac:dyDescent="0.25"/>
    <row r="2921" ht="15.75" x14ac:dyDescent="0.25"/>
    <row r="2922" ht="15.75" x14ac:dyDescent="0.25"/>
    <row r="2923" ht="15.75" x14ac:dyDescent="0.25"/>
    <row r="2924" ht="15.75" x14ac:dyDescent="0.25"/>
    <row r="2925" ht="15.75" x14ac:dyDescent="0.25"/>
    <row r="2926" ht="15.75" x14ac:dyDescent="0.25"/>
    <row r="2927" ht="15.75" x14ac:dyDescent="0.25"/>
    <row r="2928" ht="15.75" x14ac:dyDescent="0.25"/>
    <row r="2929" ht="15.75" x14ac:dyDescent="0.25"/>
    <row r="2930" ht="15.75" x14ac:dyDescent="0.25"/>
    <row r="2931" ht="15.75" x14ac:dyDescent="0.25"/>
    <row r="2932" ht="15.75" x14ac:dyDescent="0.25"/>
    <row r="2933" ht="15.75" x14ac:dyDescent="0.25"/>
    <row r="2934" ht="15.75" x14ac:dyDescent="0.25"/>
    <row r="2935" ht="15.75" x14ac:dyDescent="0.25"/>
    <row r="2936" ht="15.75" x14ac:dyDescent="0.25"/>
    <row r="2937" ht="15.75" x14ac:dyDescent="0.25"/>
    <row r="2938" ht="15.75" x14ac:dyDescent="0.25"/>
    <row r="2939" ht="15.75" x14ac:dyDescent="0.25"/>
    <row r="2940" ht="15.75" x14ac:dyDescent="0.25"/>
    <row r="2941" ht="15.75" x14ac:dyDescent="0.25"/>
    <row r="2942" ht="15.75" x14ac:dyDescent="0.25"/>
    <row r="2943" ht="15.75" x14ac:dyDescent="0.25"/>
    <row r="2944" ht="15.75" x14ac:dyDescent="0.25"/>
    <row r="2945" ht="15.75" x14ac:dyDescent="0.25"/>
    <row r="2946" ht="15.75" x14ac:dyDescent="0.25"/>
    <row r="2947" ht="15.75" x14ac:dyDescent="0.25"/>
    <row r="2948" ht="15.75" x14ac:dyDescent="0.25"/>
    <row r="2949" ht="15.75" x14ac:dyDescent="0.25"/>
    <row r="2950" ht="15.75" x14ac:dyDescent="0.25"/>
    <row r="2951" ht="15.75" x14ac:dyDescent="0.25"/>
    <row r="2952" ht="15.75" x14ac:dyDescent="0.25"/>
    <row r="2953" ht="15.75" x14ac:dyDescent="0.25"/>
    <row r="2954" ht="15.75" x14ac:dyDescent="0.25"/>
    <row r="2955" ht="15.75" x14ac:dyDescent="0.25"/>
    <row r="2956" ht="15.75" x14ac:dyDescent="0.25"/>
    <row r="2957" ht="15.75" x14ac:dyDescent="0.25"/>
    <row r="2958" ht="15.75" x14ac:dyDescent="0.25"/>
    <row r="2959" ht="15.75" x14ac:dyDescent="0.25"/>
    <row r="2960" ht="15.75" x14ac:dyDescent="0.25"/>
    <row r="2961" ht="15.75" x14ac:dyDescent="0.25"/>
    <row r="2962" ht="15.75" x14ac:dyDescent="0.25"/>
    <row r="2963" ht="15.75" x14ac:dyDescent="0.25"/>
    <row r="2964" ht="15.75" x14ac:dyDescent="0.25"/>
    <row r="2965" ht="15.75" x14ac:dyDescent="0.25"/>
    <row r="2966" ht="15.75" x14ac:dyDescent="0.25"/>
    <row r="2967" ht="15.75" x14ac:dyDescent="0.25"/>
    <row r="2968" ht="15.75" x14ac:dyDescent="0.25"/>
    <row r="2969" ht="15.75" x14ac:dyDescent="0.25"/>
    <row r="2970" ht="15.75" x14ac:dyDescent="0.25"/>
    <row r="2971" ht="15.75" x14ac:dyDescent="0.25"/>
    <row r="2972" ht="15.75" x14ac:dyDescent="0.25"/>
    <row r="2973" ht="15.75" x14ac:dyDescent="0.25"/>
    <row r="2974" ht="15.75" x14ac:dyDescent="0.25"/>
    <row r="2975" ht="15.75" x14ac:dyDescent="0.25"/>
    <row r="2976" ht="15.75" x14ac:dyDescent="0.25"/>
    <row r="2977" ht="15.75" x14ac:dyDescent="0.25"/>
    <row r="2978" ht="15.75" x14ac:dyDescent="0.25"/>
    <row r="2979" ht="15.75" x14ac:dyDescent="0.25"/>
    <row r="2980" ht="15.75" x14ac:dyDescent="0.25"/>
    <row r="2981" ht="15.75" x14ac:dyDescent="0.25"/>
    <row r="2982" ht="15.75" x14ac:dyDescent="0.25"/>
    <row r="2983" ht="15.75" x14ac:dyDescent="0.25"/>
    <row r="2984" ht="15.75" x14ac:dyDescent="0.25"/>
    <row r="2985" ht="15.75" x14ac:dyDescent="0.25"/>
    <row r="2986" ht="15.75" x14ac:dyDescent="0.25"/>
    <row r="2987" ht="15.75" x14ac:dyDescent="0.25"/>
    <row r="2988" ht="15.75" x14ac:dyDescent="0.25"/>
    <row r="2989" ht="15.75" x14ac:dyDescent="0.25"/>
    <row r="2990" ht="15.75" x14ac:dyDescent="0.25"/>
    <row r="2991" ht="15.75" x14ac:dyDescent="0.25"/>
    <row r="2992" ht="15.75" x14ac:dyDescent="0.25"/>
    <row r="2993" ht="15.75" x14ac:dyDescent="0.25"/>
    <row r="2994" ht="15.75" x14ac:dyDescent="0.25"/>
    <row r="2995" ht="15.75" x14ac:dyDescent="0.25"/>
    <row r="2996" ht="15.75" x14ac:dyDescent="0.25"/>
    <row r="2997" ht="15.75" x14ac:dyDescent="0.25"/>
    <row r="2998" ht="15.75" x14ac:dyDescent="0.25"/>
    <row r="2999" ht="15.75" x14ac:dyDescent="0.25"/>
    <row r="3000" ht="15.75" x14ac:dyDescent="0.25"/>
    <row r="3001" ht="15.75" x14ac:dyDescent="0.25"/>
    <row r="3002" ht="15.75" x14ac:dyDescent="0.25"/>
    <row r="3003" ht="15.75" x14ac:dyDescent="0.25"/>
    <row r="3004" ht="15.75" x14ac:dyDescent="0.25"/>
    <row r="3005" ht="15.75" x14ac:dyDescent="0.25"/>
    <row r="3006" ht="15.75" x14ac:dyDescent="0.25"/>
    <row r="3007" ht="15.75" x14ac:dyDescent="0.25"/>
    <row r="3008" ht="15.75" x14ac:dyDescent="0.25"/>
    <row r="3009" ht="15.75" x14ac:dyDescent="0.25"/>
    <row r="3010" ht="15.75" x14ac:dyDescent="0.25"/>
    <row r="3011" ht="15.75" x14ac:dyDescent="0.25"/>
    <row r="3012" ht="15.75" x14ac:dyDescent="0.25"/>
    <row r="3013" ht="15.75" x14ac:dyDescent="0.25"/>
    <row r="3014" ht="15.75" x14ac:dyDescent="0.25"/>
    <row r="3015" ht="15.75" x14ac:dyDescent="0.25"/>
    <row r="3016" ht="15.75" x14ac:dyDescent="0.25"/>
    <row r="3017" ht="15.75" x14ac:dyDescent="0.25"/>
    <row r="3018" ht="15.75" x14ac:dyDescent="0.25"/>
    <row r="3019" ht="15.75" x14ac:dyDescent="0.25"/>
    <row r="3020" ht="15.75" x14ac:dyDescent="0.25"/>
    <row r="3021" ht="15.75" x14ac:dyDescent="0.25"/>
    <row r="3022" ht="15.75" x14ac:dyDescent="0.25"/>
    <row r="3023" ht="15.75" x14ac:dyDescent="0.25"/>
    <row r="3024" ht="15.75" x14ac:dyDescent="0.25"/>
    <row r="3025" ht="15.75" x14ac:dyDescent="0.25"/>
    <row r="3026" ht="15.75" x14ac:dyDescent="0.25"/>
    <row r="3027" ht="15.75" x14ac:dyDescent="0.25"/>
    <row r="3028" ht="15.75" x14ac:dyDescent="0.25"/>
    <row r="3029" ht="15.75" x14ac:dyDescent="0.25"/>
    <row r="3030" ht="15.75" x14ac:dyDescent="0.25"/>
    <row r="3031" ht="15.75" x14ac:dyDescent="0.25"/>
    <row r="3032" ht="15.75" x14ac:dyDescent="0.25"/>
    <row r="3033" ht="15.75" x14ac:dyDescent="0.25"/>
    <row r="3034" ht="15.75" x14ac:dyDescent="0.25"/>
    <row r="3035" ht="15.75" x14ac:dyDescent="0.25"/>
    <row r="3036" ht="15.75" x14ac:dyDescent="0.25"/>
    <row r="3037" ht="15.75" x14ac:dyDescent="0.25"/>
    <row r="3038" ht="15.75" x14ac:dyDescent="0.25"/>
    <row r="3039" ht="15.75" x14ac:dyDescent="0.25"/>
    <row r="3040" ht="15.75" x14ac:dyDescent="0.25"/>
    <row r="3041" ht="15.75" x14ac:dyDescent="0.25"/>
    <row r="3042" ht="15.75" x14ac:dyDescent="0.25"/>
    <row r="3043" ht="15.75" x14ac:dyDescent="0.25"/>
    <row r="3044" ht="15.75" x14ac:dyDescent="0.25"/>
    <row r="3045" ht="15.75" x14ac:dyDescent="0.25"/>
    <row r="3046" ht="15.75" x14ac:dyDescent="0.25"/>
    <row r="3047" ht="15.75" x14ac:dyDescent="0.25"/>
    <row r="3048" ht="15.75" x14ac:dyDescent="0.25"/>
    <row r="3049" ht="15.75" x14ac:dyDescent="0.25"/>
    <row r="3050" ht="15.75" x14ac:dyDescent="0.25"/>
    <row r="3051" ht="15.75" x14ac:dyDescent="0.25"/>
    <row r="3052" ht="15.75" x14ac:dyDescent="0.25"/>
    <row r="3053" ht="15.75" x14ac:dyDescent="0.25"/>
    <row r="3054" ht="15.75" x14ac:dyDescent="0.25"/>
    <row r="3055" ht="15.75" x14ac:dyDescent="0.25"/>
    <row r="3056" ht="15.75" x14ac:dyDescent="0.25"/>
    <row r="3057" ht="15.75" x14ac:dyDescent="0.25"/>
    <row r="3058" ht="15.75" x14ac:dyDescent="0.25"/>
    <row r="3059" ht="15.75" x14ac:dyDescent="0.25"/>
    <row r="3060" ht="15.75" x14ac:dyDescent="0.25"/>
    <row r="3061" ht="15.75" x14ac:dyDescent="0.25"/>
    <row r="3062" ht="15.75" x14ac:dyDescent="0.25"/>
    <row r="3063" ht="15.75" x14ac:dyDescent="0.25"/>
    <row r="3064" ht="15.75" x14ac:dyDescent="0.25"/>
    <row r="3065" ht="15.75" x14ac:dyDescent="0.25"/>
    <row r="3066" ht="15.75" x14ac:dyDescent="0.25"/>
    <row r="3067" ht="15.75" x14ac:dyDescent="0.25"/>
    <row r="3068" ht="15.75" x14ac:dyDescent="0.25"/>
    <row r="3069" ht="15.75" x14ac:dyDescent="0.25"/>
    <row r="3070" ht="15.75" x14ac:dyDescent="0.25"/>
    <row r="3071" ht="15.75" x14ac:dyDescent="0.25"/>
    <row r="3072" ht="15.75" x14ac:dyDescent="0.25"/>
    <row r="3073" ht="15.75" x14ac:dyDescent="0.25"/>
    <row r="3074" ht="15.75" x14ac:dyDescent="0.25"/>
    <row r="3075" ht="15.75" x14ac:dyDescent="0.25"/>
    <row r="3076" ht="15.75" x14ac:dyDescent="0.25"/>
    <row r="3077" ht="15.75" x14ac:dyDescent="0.25"/>
    <row r="3078" ht="15.75" x14ac:dyDescent="0.25"/>
    <row r="3079" ht="15.75" x14ac:dyDescent="0.25"/>
    <row r="3080" ht="15.75" x14ac:dyDescent="0.25"/>
    <row r="3081" ht="15.75" x14ac:dyDescent="0.25"/>
    <row r="3082" ht="15.75" x14ac:dyDescent="0.25"/>
    <row r="3083" ht="15.75" x14ac:dyDescent="0.25"/>
    <row r="3084" ht="15.75" x14ac:dyDescent="0.25"/>
    <row r="3085" ht="15.75" x14ac:dyDescent="0.25"/>
    <row r="3086" ht="15.75" x14ac:dyDescent="0.25"/>
    <row r="3087" ht="15.75" x14ac:dyDescent="0.25"/>
    <row r="3088" ht="15.75" x14ac:dyDescent="0.25"/>
    <row r="3089" ht="15.75" x14ac:dyDescent="0.25"/>
    <row r="3090" ht="15.75" x14ac:dyDescent="0.25"/>
    <row r="3091" ht="15.75" x14ac:dyDescent="0.25"/>
    <row r="3092" ht="15.75" x14ac:dyDescent="0.25"/>
    <row r="3093" ht="15.75" x14ac:dyDescent="0.25"/>
    <row r="3094" ht="15.75" x14ac:dyDescent="0.25"/>
    <row r="3095" ht="15.75" x14ac:dyDescent="0.25"/>
    <row r="3096" ht="15.75" x14ac:dyDescent="0.25"/>
    <row r="3097" ht="15.75" x14ac:dyDescent="0.25"/>
    <row r="3098" ht="15.75" x14ac:dyDescent="0.25"/>
    <row r="3099" ht="15.75" x14ac:dyDescent="0.25"/>
    <row r="3100" ht="15.75" x14ac:dyDescent="0.25"/>
    <row r="3101" ht="15.75" x14ac:dyDescent="0.25"/>
    <row r="3102" ht="15.75" x14ac:dyDescent="0.25"/>
    <row r="3103" ht="15.75" x14ac:dyDescent="0.25"/>
    <row r="3104" ht="15.75" x14ac:dyDescent="0.25"/>
    <row r="3105" ht="15.75" x14ac:dyDescent="0.25"/>
    <row r="3106" ht="15.75" x14ac:dyDescent="0.25"/>
    <row r="3107" ht="15.75" x14ac:dyDescent="0.25"/>
    <row r="3108" ht="15.75" x14ac:dyDescent="0.25"/>
    <row r="3109" ht="15.75" x14ac:dyDescent="0.25"/>
    <row r="3110" ht="15.75" x14ac:dyDescent="0.25"/>
    <row r="3111" ht="15.75" x14ac:dyDescent="0.25"/>
    <row r="3112" ht="15.75" x14ac:dyDescent="0.25"/>
    <row r="3113" ht="15.75" x14ac:dyDescent="0.25"/>
    <row r="3114" ht="15.75" x14ac:dyDescent="0.25"/>
    <row r="3115" ht="15.75" x14ac:dyDescent="0.25"/>
    <row r="3116" ht="15.75" x14ac:dyDescent="0.25"/>
    <row r="3117" ht="15.75" x14ac:dyDescent="0.25"/>
    <row r="3118" ht="15.75" x14ac:dyDescent="0.25"/>
    <row r="3119" ht="15.75" x14ac:dyDescent="0.25"/>
    <row r="3120" ht="15.75" x14ac:dyDescent="0.25"/>
    <row r="3121" ht="15.75" x14ac:dyDescent="0.25"/>
    <row r="3122" ht="15.75" x14ac:dyDescent="0.25"/>
    <row r="3123" ht="15.75" x14ac:dyDescent="0.25"/>
    <row r="3124" ht="15.75" x14ac:dyDescent="0.25"/>
    <row r="3125" ht="15.75" x14ac:dyDescent="0.25"/>
    <row r="3126" ht="15.75" x14ac:dyDescent="0.25"/>
    <row r="3127" ht="15.75" x14ac:dyDescent="0.25"/>
    <row r="3128" ht="15.75" x14ac:dyDescent="0.25"/>
    <row r="3129" ht="15.75" x14ac:dyDescent="0.25"/>
    <row r="3130" ht="15.75" x14ac:dyDescent="0.25"/>
    <row r="3131" ht="15.75" x14ac:dyDescent="0.25"/>
    <row r="3132" ht="15.75" x14ac:dyDescent="0.25"/>
    <row r="3133" ht="15.75" x14ac:dyDescent="0.25"/>
    <row r="3134" ht="15.75" x14ac:dyDescent="0.25"/>
    <row r="3135" ht="15.75" x14ac:dyDescent="0.25"/>
    <row r="3136" ht="15.75" x14ac:dyDescent="0.25"/>
    <row r="3137" ht="15.75" x14ac:dyDescent="0.25"/>
    <row r="3138" ht="15.75" x14ac:dyDescent="0.25"/>
    <row r="3139" ht="15.75" x14ac:dyDescent="0.25"/>
    <row r="3140" ht="15.75" x14ac:dyDescent="0.25"/>
    <row r="3141" ht="15.75" x14ac:dyDescent="0.25"/>
    <row r="3142" ht="15.75" x14ac:dyDescent="0.25"/>
    <row r="3143" ht="15.75" x14ac:dyDescent="0.25"/>
    <row r="3144" ht="15.75" x14ac:dyDescent="0.25"/>
    <row r="3145" ht="15.75" x14ac:dyDescent="0.25"/>
    <row r="3146" ht="15.75" x14ac:dyDescent="0.25"/>
    <row r="3147" ht="15.75" x14ac:dyDescent="0.25"/>
    <row r="3148" ht="15.75" x14ac:dyDescent="0.25"/>
    <row r="3149" ht="15.75" x14ac:dyDescent="0.25"/>
    <row r="3150" ht="15.75" x14ac:dyDescent="0.25"/>
    <row r="3151" ht="15.75" x14ac:dyDescent="0.25"/>
    <row r="3152" ht="15.75" x14ac:dyDescent="0.25"/>
    <row r="3153" ht="15.75" x14ac:dyDescent="0.25"/>
    <row r="3154" ht="15.75" x14ac:dyDescent="0.25"/>
    <row r="3155" ht="15.75" x14ac:dyDescent="0.25"/>
    <row r="3156" ht="15.75" x14ac:dyDescent="0.25"/>
    <row r="3157" ht="15.75" x14ac:dyDescent="0.25"/>
    <row r="3158" ht="15.75" x14ac:dyDescent="0.25"/>
    <row r="3159" ht="15.75" x14ac:dyDescent="0.25"/>
    <row r="3160" ht="15.75" x14ac:dyDescent="0.25"/>
    <row r="3161" ht="15.75" x14ac:dyDescent="0.25"/>
    <row r="3162" ht="15.75" x14ac:dyDescent="0.25"/>
    <row r="3163" ht="15.75" x14ac:dyDescent="0.25"/>
    <row r="3164" ht="15.75" x14ac:dyDescent="0.25"/>
    <row r="3165" ht="15.75" x14ac:dyDescent="0.25"/>
    <row r="3166" ht="15.75" x14ac:dyDescent="0.25"/>
    <row r="3167" ht="15.75" x14ac:dyDescent="0.25"/>
    <row r="3168" ht="15.75" x14ac:dyDescent="0.25"/>
    <row r="3169" ht="15.75" x14ac:dyDescent="0.25"/>
    <row r="3170" ht="15.75" x14ac:dyDescent="0.25"/>
    <row r="3171" ht="15.75" x14ac:dyDescent="0.25"/>
    <row r="3172" ht="15.75" x14ac:dyDescent="0.25"/>
    <row r="3173" ht="15.75" x14ac:dyDescent="0.25"/>
    <row r="3174" ht="15.75" x14ac:dyDescent="0.25"/>
    <row r="3175" ht="15.75" x14ac:dyDescent="0.25"/>
    <row r="3176" ht="15.75" x14ac:dyDescent="0.25"/>
    <row r="3177" ht="15.75" x14ac:dyDescent="0.25"/>
    <row r="3178" ht="15.75" x14ac:dyDescent="0.25"/>
    <row r="3179" ht="15.75" x14ac:dyDescent="0.25"/>
    <row r="3180" ht="15.75" x14ac:dyDescent="0.25"/>
    <row r="3181" ht="15.75" x14ac:dyDescent="0.25"/>
    <row r="3182" ht="15.75" x14ac:dyDescent="0.25"/>
    <row r="3183" ht="15.75" x14ac:dyDescent="0.25"/>
    <row r="3184" ht="15.75" x14ac:dyDescent="0.25"/>
    <row r="3185" ht="15.75" x14ac:dyDescent="0.25"/>
    <row r="3186" ht="15.75" x14ac:dyDescent="0.25"/>
    <row r="3187" ht="15.75" x14ac:dyDescent="0.25"/>
    <row r="3188" ht="15.75" x14ac:dyDescent="0.25"/>
    <row r="3189" ht="15.75" x14ac:dyDescent="0.25"/>
    <row r="3190" ht="15.75" x14ac:dyDescent="0.25"/>
    <row r="3191" ht="15.75" x14ac:dyDescent="0.25"/>
    <row r="3192" ht="15.75" x14ac:dyDescent="0.25"/>
    <row r="3193" ht="15.75" x14ac:dyDescent="0.25"/>
    <row r="3194" ht="15.75" x14ac:dyDescent="0.25"/>
    <row r="3195" ht="15.75" x14ac:dyDescent="0.25"/>
    <row r="3196" ht="15.75" x14ac:dyDescent="0.25"/>
    <row r="3197" ht="15.75" x14ac:dyDescent="0.25"/>
    <row r="3198" ht="15.75" x14ac:dyDescent="0.25"/>
    <row r="3199" ht="15.75" x14ac:dyDescent="0.25"/>
    <row r="3200" ht="15.75" x14ac:dyDescent="0.25"/>
    <row r="3201" ht="15.75" x14ac:dyDescent="0.25"/>
    <row r="3202" ht="15.75" x14ac:dyDescent="0.25"/>
    <row r="3203" ht="15.75" x14ac:dyDescent="0.25"/>
    <row r="3204" ht="15.75" x14ac:dyDescent="0.25"/>
    <row r="3205" ht="15.75" x14ac:dyDescent="0.25"/>
    <row r="3206" ht="15.75" x14ac:dyDescent="0.25"/>
    <row r="3207" ht="15.75" x14ac:dyDescent="0.25"/>
    <row r="3208" ht="15.75" x14ac:dyDescent="0.25"/>
    <row r="3209" ht="15.75" x14ac:dyDescent="0.25"/>
    <row r="3210" ht="15.75" x14ac:dyDescent="0.25"/>
    <row r="3211" ht="15.75" x14ac:dyDescent="0.25"/>
    <row r="3212" ht="15.75" x14ac:dyDescent="0.25"/>
    <row r="3213" ht="15.75" x14ac:dyDescent="0.25"/>
    <row r="3214" ht="15.75" x14ac:dyDescent="0.25"/>
    <row r="3215" ht="15.75" x14ac:dyDescent="0.25"/>
    <row r="3216" ht="15.75" x14ac:dyDescent="0.25"/>
    <row r="3217" ht="15.75" x14ac:dyDescent="0.25"/>
    <row r="3218" ht="15.75" x14ac:dyDescent="0.25"/>
    <row r="3219" ht="15.75" x14ac:dyDescent="0.25"/>
    <row r="3220" ht="15.75" x14ac:dyDescent="0.25"/>
    <row r="3221" ht="15.75" x14ac:dyDescent="0.25"/>
    <row r="3222" ht="15.75" x14ac:dyDescent="0.25"/>
    <row r="3223" ht="15.75" x14ac:dyDescent="0.25"/>
    <row r="3224" ht="15.75" x14ac:dyDescent="0.25"/>
    <row r="3225" ht="15.75" x14ac:dyDescent="0.25"/>
    <row r="3226" ht="15.75" x14ac:dyDescent="0.25"/>
    <row r="3227" ht="15.75" x14ac:dyDescent="0.25"/>
    <row r="3228" ht="15.75" x14ac:dyDescent="0.25"/>
    <row r="3229" ht="15.75" x14ac:dyDescent="0.25"/>
    <row r="3230" ht="15.75" x14ac:dyDescent="0.25"/>
    <row r="3231" ht="15.75" x14ac:dyDescent="0.25"/>
    <row r="3232" ht="15.75" x14ac:dyDescent="0.25"/>
    <row r="3233" ht="15.75" x14ac:dyDescent="0.25"/>
    <row r="3234" ht="15.75" x14ac:dyDescent="0.25"/>
    <row r="3235" ht="15.75" x14ac:dyDescent="0.25"/>
    <row r="3236" ht="15.75" x14ac:dyDescent="0.25"/>
    <row r="3237" ht="15.75" x14ac:dyDescent="0.25"/>
    <row r="3238" ht="15.75" x14ac:dyDescent="0.25"/>
    <row r="3239" ht="15.75" x14ac:dyDescent="0.25"/>
    <row r="3240" ht="15.75" x14ac:dyDescent="0.25"/>
    <row r="3241" ht="15.75" x14ac:dyDescent="0.25"/>
    <row r="3242" ht="15.75" x14ac:dyDescent="0.25"/>
    <row r="3243" ht="15.75" x14ac:dyDescent="0.25"/>
    <row r="3244" ht="15.75" x14ac:dyDescent="0.25"/>
    <row r="3245" ht="15.75" x14ac:dyDescent="0.25"/>
    <row r="3246" ht="15.75" x14ac:dyDescent="0.25"/>
    <row r="3247" ht="15.75" x14ac:dyDescent="0.25"/>
    <row r="3248" ht="15.75" x14ac:dyDescent="0.25"/>
    <row r="3249" ht="15.75" x14ac:dyDescent="0.25"/>
    <row r="3250" ht="15.75" x14ac:dyDescent="0.25"/>
    <row r="3251" ht="15.75" x14ac:dyDescent="0.25"/>
    <row r="3252" ht="15.75" x14ac:dyDescent="0.25"/>
    <row r="3253" ht="15.75" x14ac:dyDescent="0.25"/>
    <row r="3254" ht="15.75" x14ac:dyDescent="0.25"/>
    <row r="3255" ht="15.75" x14ac:dyDescent="0.25"/>
    <row r="3256" ht="15.75" x14ac:dyDescent="0.25"/>
    <row r="3257" ht="15.75" x14ac:dyDescent="0.25"/>
    <row r="3258" ht="15.75" x14ac:dyDescent="0.25"/>
    <row r="3259" ht="15.75" x14ac:dyDescent="0.25"/>
    <row r="3260" ht="15.75" x14ac:dyDescent="0.25"/>
    <row r="3261" ht="15.75" x14ac:dyDescent="0.25"/>
    <row r="3262" ht="15.75" x14ac:dyDescent="0.25"/>
    <row r="3263" ht="15.75" x14ac:dyDescent="0.25"/>
    <row r="3264" ht="15.75" x14ac:dyDescent="0.25"/>
    <row r="3265" ht="15.75" x14ac:dyDescent="0.25"/>
    <row r="3266" ht="15.75" x14ac:dyDescent="0.25"/>
    <row r="3267" ht="15.75" x14ac:dyDescent="0.25"/>
    <row r="3268" ht="15.75" x14ac:dyDescent="0.25"/>
    <row r="3269" ht="15.75" x14ac:dyDescent="0.25"/>
    <row r="3270" ht="15.75" x14ac:dyDescent="0.25"/>
    <row r="3271" ht="15.75" x14ac:dyDescent="0.25"/>
    <row r="3272" ht="15.75" x14ac:dyDescent="0.25"/>
    <row r="3273" ht="15.75" x14ac:dyDescent="0.25"/>
    <row r="3274" ht="15.75" x14ac:dyDescent="0.25"/>
    <row r="3275" ht="15.75" x14ac:dyDescent="0.25"/>
    <row r="3276" ht="15.75" x14ac:dyDescent="0.25"/>
    <row r="3277" ht="15.75" x14ac:dyDescent="0.25"/>
    <row r="3278" ht="15.75" x14ac:dyDescent="0.25"/>
    <row r="3279" ht="15.75" x14ac:dyDescent="0.25"/>
    <row r="3280" ht="15.75" x14ac:dyDescent="0.25"/>
    <row r="3281" ht="15.75" x14ac:dyDescent="0.25"/>
    <row r="3282" ht="15.75" x14ac:dyDescent="0.25"/>
    <row r="3283" ht="15.75" x14ac:dyDescent="0.25"/>
    <row r="3284" ht="15.75" x14ac:dyDescent="0.25"/>
    <row r="3285" ht="15.75" x14ac:dyDescent="0.25"/>
    <row r="3286" ht="15.75" x14ac:dyDescent="0.25"/>
    <row r="3287" ht="15.75" x14ac:dyDescent="0.25"/>
    <row r="3288" ht="15.75" x14ac:dyDescent="0.25"/>
    <row r="3289" ht="15.75" x14ac:dyDescent="0.25"/>
    <row r="3290" ht="15.75" x14ac:dyDescent="0.25"/>
    <row r="3291" ht="15.75" x14ac:dyDescent="0.25"/>
    <row r="3292" ht="15.75" x14ac:dyDescent="0.25"/>
    <row r="3293" ht="15.75" x14ac:dyDescent="0.25"/>
    <row r="3294" ht="15.75" x14ac:dyDescent="0.25"/>
    <row r="3295" ht="15.75" x14ac:dyDescent="0.25"/>
    <row r="3296" ht="15.75" x14ac:dyDescent="0.25"/>
    <row r="3297" ht="15.75" x14ac:dyDescent="0.25"/>
    <row r="3298" ht="15.75" x14ac:dyDescent="0.25"/>
    <row r="3299" ht="15.75" x14ac:dyDescent="0.25"/>
    <row r="3300" ht="15.75" x14ac:dyDescent="0.25"/>
    <row r="3301" ht="15.75" x14ac:dyDescent="0.25"/>
    <row r="3302" ht="15.75" x14ac:dyDescent="0.25"/>
    <row r="3303" ht="15.75" x14ac:dyDescent="0.25"/>
    <row r="3304" ht="15.75" x14ac:dyDescent="0.25"/>
    <row r="3305" ht="15.75" x14ac:dyDescent="0.25"/>
    <row r="3306" ht="15.75" x14ac:dyDescent="0.25"/>
    <row r="3307" ht="15.75" x14ac:dyDescent="0.25"/>
    <row r="3308" ht="15.75" x14ac:dyDescent="0.25"/>
    <row r="3309" ht="15.75" x14ac:dyDescent="0.25"/>
    <row r="3310" ht="15.75" x14ac:dyDescent="0.25"/>
    <row r="3311" ht="15.75" x14ac:dyDescent="0.25"/>
    <row r="3312" ht="15.75" x14ac:dyDescent="0.25"/>
    <row r="3313" ht="15.75" x14ac:dyDescent="0.25"/>
    <row r="3314" ht="15.75" x14ac:dyDescent="0.25"/>
    <row r="3315" ht="15.75" x14ac:dyDescent="0.25"/>
    <row r="3316" ht="15.75" x14ac:dyDescent="0.25"/>
    <row r="3317" ht="15.75" x14ac:dyDescent="0.25"/>
    <row r="3318" ht="15.75" x14ac:dyDescent="0.25"/>
    <row r="3319" ht="15.75" x14ac:dyDescent="0.25"/>
    <row r="3320" ht="15.75" x14ac:dyDescent="0.25"/>
    <row r="3321" ht="15.75" x14ac:dyDescent="0.25"/>
    <row r="3322" ht="15.75" x14ac:dyDescent="0.25"/>
    <row r="3323" ht="15.75" x14ac:dyDescent="0.25"/>
    <row r="3324" ht="15.75" x14ac:dyDescent="0.25"/>
    <row r="3325" ht="15.75" x14ac:dyDescent="0.25"/>
    <row r="3326" ht="15.75" x14ac:dyDescent="0.25"/>
    <row r="3327" ht="15.75" x14ac:dyDescent="0.25"/>
    <row r="3328" ht="15.75" x14ac:dyDescent="0.25"/>
    <row r="3329" ht="15.75" x14ac:dyDescent="0.25"/>
    <row r="3330" ht="15.75" x14ac:dyDescent="0.25"/>
    <row r="3331" ht="15.75" x14ac:dyDescent="0.25"/>
    <row r="3332" ht="15.75" x14ac:dyDescent="0.25"/>
    <row r="3333" ht="15.75" x14ac:dyDescent="0.25"/>
    <row r="3334" ht="15.75" x14ac:dyDescent="0.25"/>
    <row r="3335" ht="15.75" x14ac:dyDescent="0.25"/>
    <row r="3336" ht="15.75" x14ac:dyDescent="0.25"/>
    <row r="3337" ht="15.75" x14ac:dyDescent="0.25"/>
    <row r="3338" ht="15.75" x14ac:dyDescent="0.25"/>
    <row r="3339" ht="15.75" x14ac:dyDescent="0.25"/>
    <row r="3340" ht="15.75" x14ac:dyDescent="0.25"/>
    <row r="3341" ht="15.75" x14ac:dyDescent="0.25"/>
    <row r="3342" ht="15.75" x14ac:dyDescent="0.25"/>
    <row r="3343" ht="15.75" x14ac:dyDescent="0.25"/>
    <row r="3344" ht="15.75" x14ac:dyDescent="0.25"/>
    <row r="3345" ht="15.75" x14ac:dyDescent="0.25"/>
    <row r="3346" ht="15.75" x14ac:dyDescent="0.25"/>
    <row r="3347" ht="15.75" x14ac:dyDescent="0.25"/>
    <row r="3348" ht="15.75" x14ac:dyDescent="0.25"/>
    <row r="3349" ht="15.75" x14ac:dyDescent="0.25"/>
    <row r="3350" ht="15.75" x14ac:dyDescent="0.25"/>
    <row r="3351" ht="15.75" x14ac:dyDescent="0.25"/>
    <row r="3352" ht="15.75" x14ac:dyDescent="0.25"/>
    <row r="3353" ht="15.75" x14ac:dyDescent="0.25"/>
    <row r="3354" ht="15.75" x14ac:dyDescent="0.25"/>
    <row r="3355" ht="15.75" x14ac:dyDescent="0.25"/>
    <row r="3356" ht="15.75" x14ac:dyDescent="0.25"/>
    <row r="3357" ht="15.75" x14ac:dyDescent="0.25"/>
    <row r="3358" ht="15.75" x14ac:dyDescent="0.25"/>
    <row r="3359" ht="15.75" x14ac:dyDescent="0.25"/>
    <row r="3360" ht="15.75" x14ac:dyDescent="0.25"/>
    <row r="3361" ht="15.75" x14ac:dyDescent="0.25"/>
    <row r="3362" ht="15.75" x14ac:dyDescent="0.25"/>
    <row r="3363" ht="15.75" x14ac:dyDescent="0.25"/>
    <row r="3364" ht="15.75" x14ac:dyDescent="0.25"/>
    <row r="3365" ht="15.75" x14ac:dyDescent="0.25"/>
    <row r="3366" ht="15.75" x14ac:dyDescent="0.25"/>
    <row r="3367" ht="15.75" x14ac:dyDescent="0.25"/>
    <row r="3368" ht="15.75" x14ac:dyDescent="0.25"/>
    <row r="3369" ht="15.75" x14ac:dyDescent="0.25"/>
    <row r="3370" ht="15.75" x14ac:dyDescent="0.25"/>
    <row r="3371" ht="15.75" x14ac:dyDescent="0.25"/>
    <row r="3372" ht="15.75" x14ac:dyDescent="0.25"/>
    <row r="3373" ht="15.75" x14ac:dyDescent="0.25"/>
    <row r="3374" ht="15.75" x14ac:dyDescent="0.25"/>
    <row r="3375" ht="15.75" x14ac:dyDescent="0.25"/>
    <row r="3376" ht="15.75" x14ac:dyDescent="0.25"/>
    <row r="3377" ht="15.75" x14ac:dyDescent="0.25"/>
    <row r="3378" ht="15.75" x14ac:dyDescent="0.25"/>
    <row r="3379" ht="15.75" x14ac:dyDescent="0.25"/>
    <row r="3380" ht="15.75" x14ac:dyDescent="0.25"/>
    <row r="3381" ht="15.75" x14ac:dyDescent="0.25"/>
    <row r="3382" ht="15.75" x14ac:dyDescent="0.25"/>
    <row r="3383" ht="15.75" x14ac:dyDescent="0.25"/>
    <row r="3384" ht="15.75" x14ac:dyDescent="0.25"/>
    <row r="3385" ht="15.75" x14ac:dyDescent="0.25"/>
    <row r="3386" ht="15.75" x14ac:dyDescent="0.25"/>
    <row r="3387" ht="15.75" x14ac:dyDescent="0.25"/>
    <row r="3388" ht="15.75" x14ac:dyDescent="0.25"/>
    <row r="3389" ht="15.75" x14ac:dyDescent="0.25"/>
    <row r="3390" ht="15.75" x14ac:dyDescent="0.25"/>
    <row r="3391" ht="15.75" x14ac:dyDescent="0.25"/>
    <row r="3392" ht="15.75" x14ac:dyDescent="0.25"/>
    <row r="3393" ht="15.75" x14ac:dyDescent="0.25"/>
    <row r="3394" ht="15.75" x14ac:dyDescent="0.25"/>
    <row r="3395" ht="15.75" x14ac:dyDescent="0.25"/>
    <row r="3396" ht="15.75" x14ac:dyDescent="0.25"/>
    <row r="3397" ht="15.75" x14ac:dyDescent="0.25"/>
    <row r="3398" ht="15.75" x14ac:dyDescent="0.25"/>
    <row r="3399" ht="15.75" x14ac:dyDescent="0.25"/>
    <row r="3400" ht="15.75" x14ac:dyDescent="0.25"/>
    <row r="3401" ht="15.75" x14ac:dyDescent="0.25"/>
    <row r="3402" ht="15.75" x14ac:dyDescent="0.25"/>
    <row r="3403" ht="15.75" x14ac:dyDescent="0.25"/>
    <row r="3404" ht="15.75" x14ac:dyDescent="0.25"/>
    <row r="3405" ht="15.75" x14ac:dyDescent="0.25"/>
    <row r="3406" ht="15.75" x14ac:dyDescent="0.25"/>
    <row r="3407" ht="15.75" x14ac:dyDescent="0.25"/>
    <row r="3408" ht="15.75" x14ac:dyDescent="0.25"/>
    <row r="3409" ht="15.75" x14ac:dyDescent="0.25"/>
    <row r="3410" ht="15.75" x14ac:dyDescent="0.25"/>
    <row r="3411" ht="15.75" x14ac:dyDescent="0.25"/>
    <row r="3412" ht="15.75" x14ac:dyDescent="0.25"/>
    <row r="3413" ht="15.75" x14ac:dyDescent="0.25"/>
    <row r="3414" ht="15.75" x14ac:dyDescent="0.25"/>
    <row r="3415" ht="15.75" x14ac:dyDescent="0.25"/>
    <row r="3416" ht="15.75" x14ac:dyDescent="0.25"/>
    <row r="3417" ht="15.75" x14ac:dyDescent="0.25"/>
    <row r="3418" ht="15.75" x14ac:dyDescent="0.25"/>
    <row r="3419" ht="15.75" x14ac:dyDescent="0.25"/>
    <row r="3420" ht="15.75" x14ac:dyDescent="0.25"/>
    <row r="3421" ht="15.75" x14ac:dyDescent="0.25"/>
    <row r="3422" ht="15.75" x14ac:dyDescent="0.25"/>
    <row r="3423" ht="15.75" x14ac:dyDescent="0.25"/>
    <row r="3424" ht="15.75" x14ac:dyDescent="0.25"/>
    <row r="3425" ht="15.75" x14ac:dyDescent="0.25"/>
    <row r="3426" ht="15.75" x14ac:dyDescent="0.25"/>
    <row r="3427" ht="15.75" x14ac:dyDescent="0.25"/>
    <row r="3428" ht="15.75" x14ac:dyDescent="0.25"/>
    <row r="3429" ht="15.75" x14ac:dyDescent="0.25"/>
    <row r="3430" ht="15.75" x14ac:dyDescent="0.25"/>
    <row r="3431" ht="15.75" x14ac:dyDescent="0.25"/>
    <row r="3432" ht="15.75" x14ac:dyDescent="0.25"/>
    <row r="3433" ht="15.75" x14ac:dyDescent="0.25"/>
    <row r="3434" ht="15.75" x14ac:dyDescent="0.25"/>
    <row r="3435" ht="15.75" x14ac:dyDescent="0.25"/>
    <row r="3436" ht="15.75" x14ac:dyDescent="0.25"/>
    <row r="3437" ht="15.75" x14ac:dyDescent="0.25"/>
    <row r="3438" ht="15.75" x14ac:dyDescent="0.25"/>
    <row r="3439" ht="15.75" x14ac:dyDescent="0.25"/>
    <row r="3440" ht="15.75" x14ac:dyDescent="0.25"/>
    <row r="3441" ht="15.75" x14ac:dyDescent="0.25"/>
    <row r="3442" ht="15.75" x14ac:dyDescent="0.25"/>
    <row r="3443" ht="15.75" x14ac:dyDescent="0.25"/>
    <row r="3444" ht="15.75" x14ac:dyDescent="0.25"/>
    <row r="3445" ht="15.75" x14ac:dyDescent="0.25"/>
    <row r="3446" ht="15.75" x14ac:dyDescent="0.25"/>
    <row r="3447" ht="15.75" x14ac:dyDescent="0.25"/>
    <row r="3448" ht="15.75" x14ac:dyDescent="0.25"/>
    <row r="3449" ht="15.75" x14ac:dyDescent="0.25"/>
    <row r="3450" ht="15.75" x14ac:dyDescent="0.25"/>
    <row r="3451" ht="15.75" x14ac:dyDescent="0.25"/>
    <row r="3452" ht="15.75" x14ac:dyDescent="0.25"/>
    <row r="3453" ht="15.75" x14ac:dyDescent="0.25"/>
    <row r="3454" ht="15.75" x14ac:dyDescent="0.25"/>
    <row r="3455" ht="15.75" x14ac:dyDescent="0.25"/>
    <row r="3456" ht="15.75" x14ac:dyDescent="0.25"/>
    <row r="3457" ht="15.75" x14ac:dyDescent="0.25"/>
    <row r="3458" ht="15.75" x14ac:dyDescent="0.25"/>
    <row r="3459" ht="15.75" x14ac:dyDescent="0.25"/>
    <row r="3460" ht="15.75" x14ac:dyDescent="0.25"/>
    <row r="3461" ht="15.75" x14ac:dyDescent="0.25"/>
    <row r="3462" ht="15.75" x14ac:dyDescent="0.25"/>
    <row r="3463" ht="15.75" x14ac:dyDescent="0.25"/>
    <row r="3464" ht="15.75" x14ac:dyDescent="0.25"/>
    <row r="3465" ht="15.75" x14ac:dyDescent="0.25"/>
    <row r="3466" ht="15.75" x14ac:dyDescent="0.25"/>
    <row r="3467" ht="15.75" x14ac:dyDescent="0.25"/>
    <row r="3468" ht="15.75" x14ac:dyDescent="0.25"/>
    <row r="3469" ht="15.75" x14ac:dyDescent="0.25"/>
    <row r="3470" ht="15.75" x14ac:dyDescent="0.25"/>
    <row r="3471" ht="15.75" x14ac:dyDescent="0.25"/>
    <row r="3472" ht="15.75" x14ac:dyDescent="0.25"/>
    <row r="3473" ht="15.75" x14ac:dyDescent="0.25"/>
    <row r="3474" ht="15.75" x14ac:dyDescent="0.25"/>
    <row r="3475" ht="15.75" x14ac:dyDescent="0.25"/>
    <row r="3476" ht="15.75" x14ac:dyDescent="0.25"/>
    <row r="3477" ht="15.75" x14ac:dyDescent="0.25"/>
    <row r="3478" ht="15.75" x14ac:dyDescent="0.25"/>
    <row r="3479" ht="15.75" x14ac:dyDescent="0.25"/>
    <row r="3480" ht="15.75" x14ac:dyDescent="0.25"/>
    <row r="3481" ht="15.75" x14ac:dyDescent="0.25"/>
    <row r="3482" ht="15.75" x14ac:dyDescent="0.25"/>
    <row r="3483" ht="15.75" x14ac:dyDescent="0.25"/>
    <row r="3484" ht="15.75" x14ac:dyDescent="0.25"/>
    <row r="3485" ht="15.75" x14ac:dyDescent="0.25"/>
    <row r="3486" ht="15.75" x14ac:dyDescent="0.25"/>
    <row r="3487" ht="15.75" x14ac:dyDescent="0.25"/>
    <row r="3488" ht="15.75" x14ac:dyDescent="0.25"/>
    <row r="3489" ht="15.75" x14ac:dyDescent="0.25"/>
    <row r="3490" ht="15.75" x14ac:dyDescent="0.25"/>
    <row r="3491" ht="15.75" x14ac:dyDescent="0.25"/>
    <row r="3492" ht="15.75" x14ac:dyDescent="0.25"/>
    <row r="3493" ht="15.75" x14ac:dyDescent="0.25"/>
    <row r="3494" ht="15.75" x14ac:dyDescent="0.25"/>
    <row r="3495" ht="15.75" x14ac:dyDescent="0.25"/>
    <row r="3496" ht="15.75" x14ac:dyDescent="0.25"/>
    <row r="3497" ht="15.75" x14ac:dyDescent="0.25"/>
    <row r="3498" ht="15.75" x14ac:dyDescent="0.25"/>
    <row r="3499" ht="15.75" x14ac:dyDescent="0.25"/>
    <row r="3500" ht="15.75" x14ac:dyDescent="0.25"/>
    <row r="3501" ht="15.75" x14ac:dyDescent="0.25"/>
    <row r="3502" ht="15.75" x14ac:dyDescent="0.25"/>
    <row r="3503" ht="15.75" x14ac:dyDescent="0.25"/>
    <row r="3504" ht="15.75" x14ac:dyDescent="0.25"/>
    <row r="3505" ht="15.75" x14ac:dyDescent="0.25"/>
    <row r="3506" ht="15.75" x14ac:dyDescent="0.25"/>
    <row r="3507" ht="15.75" x14ac:dyDescent="0.25"/>
    <row r="3508" ht="15.75" x14ac:dyDescent="0.25"/>
    <row r="3509" ht="15.75" x14ac:dyDescent="0.25"/>
    <row r="3510" ht="15.75" x14ac:dyDescent="0.25"/>
    <row r="3511" ht="15.75" x14ac:dyDescent="0.25"/>
    <row r="3512" ht="15.75" x14ac:dyDescent="0.25"/>
    <row r="3513" ht="15.75" x14ac:dyDescent="0.25"/>
    <row r="3514" ht="15.75" x14ac:dyDescent="0.25"/>
    <row r="3515" ht="15.75" x14ac:dyDescent="0.25"/>
    <row r="3516" ht="15.75" x14ac:dyDescent="0.25"/>
    <row r="3517" ht="15.75" x14ac:dyDescent="0.25"/>
    <row r="3518" ht="15.75" x14ac:dyDescent="0.25"/>
    <row r="3519" ht="15.75" x14ac:dyDescent="0.25"/>
    <row r="3520" ht="15.75" x14ac:dyDescent="0.25"/>
    <row r="3521" ht="15.75" x14ac:dyDescent="0.25"/>
    <row r="3522" ht="15.75" x14ac:dyDescent="0.25"/>
    <row r="3523" ht="15.75" x14ac:dyDescent="0.25"/>
    <row r="3524" ht="15.75" x14ac:dyDescent="0.25"/>
    <row r="3525" ht="15.75" x14ac:dyDescent="0.25"/>
    <row r="3526" ht="15.75" x14ac:dyDescent="0.25"/>
    <row r="3527" ht="15.75" x14ac:dyDescent="0.25"/>
    <row r="3528" ht="15.75" x14ac:dyDescent="0.25"/>
    <row r="3529" ht="15.75" x14ac:dyDescent="0.25"/>
    <row r="3530" ht="15.75" x14ac:dyDescent="0.25"/>
    <row r="3531" ht="15.75" x14ac:dyDescent="0.25"/>
    <row r="3532" ht="15.75" x14ac:dyDescent="0.25"/>
    <row r="3533" ht="15.75" x14ac:dyDescent="0.25"/>
    <row r="3534" ht="15.75" x14ac:dyDescent="0.25"/>
    <row r="3535" ht="15.75" x14ac:dyDescent="0.25"/>
    <row r="3536" ht="15.75" x14ac:dyDescent="0.25"/>
    <row r="3537" ht="15.75" x14ac:dyDescent="0.25"/>
    <row r="3538" ht="15.75" x14ac:dyDescent="0.25"/>
    <row r="3539" ht="15.75" x14ac:dyDescent="0.25"/>
    <row r="3540" ht="15.75" x14ac:dyDescent="0.25"/>
    <row r="3541" ht="15.75" x14ac:dyDescent="0.25"/>
    <row r="3542" ht="15.75" x14ac:dyDescent="0.25"/>
    <row r="3543" ht="15.75" x14ac:dyDescent="0.25"/>
    <row r="3544" ht="15.75" x14ac:dyDescent="0.25"/>
    <row r="3545" ht="15.75" x14ac:dyDescent="0.25"/>
    <row r="3546" ht="15.75" x14ac:dyDescent="0.25"/>
    <row r="3547" ht="15.75" x14ac:dyDescent="0.25"/>
    <row r="3548" ht="15.75" x14ac:dyDescent="0.25"/>
    <row r="3549" ht="15.75" x14ac:dyDescent="0.25"/>
    <row r="3550" ht="15.75" x14ac:dyDescent="0.25"/>
    <row r="3551" ht="15.75" x14ac:dyDescent="0.25"/>
    <row r="3552" ht="15.75" x14ac:dyDescent="0.25"/>
    <row r="3553" ht="15.75" x14ac:dyDescent="0.25"/>
    <row r="3554" ht="15.75" x14ac:dyDescent="0.25"/>
    <row r="3555" ht="15.75" x14ac:dyDescent="0.25"/>
    <row r="3556" ht="15.75" x14ac:dyDescent="0.25"/>
    <row r="3557" ht="15.75" x14ac:dyDescent="0.25"/>
    <row r="3558" ht="15.75" x14ac:dyDescent="0.25"/>
    <row r="3559" ht="15.75" x14ac:dyDescent="0.25"/>
    <row r="3560" ht="15.75" x14ac:dyDescent="0.25"/>
    <row r="3561" ht="15.75" x14ac:dyDescent="0.25"/>
    <row r="3562" ht="15.75" x14ac:dyDescent="0.25"/>
    <row r="3563" ht="15.75" x14ac:dyDescent="0.25"/>
    <row r="3564" ht="15.75" x14ac:dyDescent="0.25"/>
    <row r="3565" ht="15.75" x14ac:dyDescent="0.25"/>
    <row r="3566" ht="15.75" x14ac:dyDescent="0.25"/>
    <row r="3567" ht="15.75" x14ac:dyDescent="0.25"/>
    <row r="3568" ht="15.75" x14ac:dyDescent="0.25"/>
    <row r="3569" ht="15.75" x14ac:dyDescent="0.25"/>
    <row r="3570" ht="15.75" x14ac:dyDescent="0.25"/>
    <row r="3571" ht="15.75" x14ac:dyDescent="0.25"/>
    <row r="3572" ht="15.75" x14ac:dyDescent="0.25"/>
    <row r="3573" ht="15.75" x14ac:dyDescent="0.25"/>
    <row r="3574" ht="15.75" x14ac:dyDescent="0.25"/>
    <row r="3575" ht="15.75" x14ac:dyDescent="0.25"/>
    <row r="3576" ht="15.75" x14ac:dyDescent="0.25"/>
    <row r="3577" ht="15.75" x14ac:dyDescent="0.25"/>
    <row r="3578" ht="15.75" x14ac:dyDescent="0.25"/>
    <row r="3579" ht="15.75" x14ac:dyDescent="0.25"/>
    <row r="3580" ht="15.75" x14ac:dyDescent="0.25"/>
    <row r="3581" ht="15.75" x14ac:dyDescent="0.25"/>
    <row r="3582" ht="15.75" x14ac:dyDescent="0.25"/>
    <row r="3583" ht="15.75" x14ac:dyDescent="0.25"/>
    <row r="3584" ht="15.75" x14ac:dyDescent="0.25"/>
    <row r="3585" ht="15.75" x14ac:dyDescent="0.25"/>
    <row r="3586" ht="15.75" x14ac:dyDescent="0.25"/>
    <row r="3587" ht="15.75" x14ac:dyDescent="0.25"/>
    <row r="3588" ht="15.75" x14ac:dyDescent="0.25"/>
    <row r="3589" ht="15.75" x14ac:dyDescent="0.25"/>
    <row r="3590" ht="15.75" x14ac:dyDescent="0.25"/>
    <row r="3591" ht="15.75" x14ac:dyDescent="0.25"/>
    <row r="3592" ht="15.75" x14ac:dyDescent="0.25"/>
    <row r="3593" ht="15.75" x14ac:dyDescent="0.25"/>
    <row r="3594" ht="15.75" x14ac:dyDescent="0.25"/>
    <row r="3595" ht="15.75" x14ac:dyDescent="0.25"/>
    <row r="3596" ht="15.75" x14ac:dyDescent="0.25"/>
    <row r="3597" ht="15.75" x14ac:dyDescent="0.25"/>
    <row r="3598" ht="15.75" x14ac:dyDescent="0.25"/>
    <row r="3599" ht="15.75" x14ac:dyDescent="0.25"/>
    <row r="3600" ht="15.75" x14ac:dyDescent="0.25"/>
    <row r="3601" ht="15.75" x14ac:dyDescent="0.25"/>
    <row r="3602" ht="15.75" x14ac:dyDescent="0.25"/>
    <row r="3603" ht="15.75" x14ac:dyDescent="0.25"/>
    <row r="3604" ht="15.75" x14ac:dyDescent="0.25"/>
    <row r="3605" ht="15.75" x14ac:dyDescent="0.25"/>
    <row r="3606" ht="15.75" x14ac:dyDescent="0.25"/>
    <row r="3607" ht="15.75" x14ac:dyDescent="0.25"/>
    <row r="3608" ht="15.75" x14ac:dyDescent="0.25"/>
    <row r="3609" ht="15.75" x14ac:dyDescent="0.25"/>
    <row r="3610" ht="15.75" x14ac:dyDescent="0.25"/>
    <row r="3611" ht="15.75" x14ac:dyDescent="0.25"/>
    <row r="3612" ht="15.75" x14ac:dyDescent="0.25"/>
    <row r="3613" ht="15.75" x14ac:dyDescent="0.25"/>
    <row r="3614" ht="15.75" x14ac:dyDescent="0.25"/>
    <row r="3615" ht="15.75" x14ac:dyDescent="0.25"/>
    <row r="3616" ht="15.75" x14ac:dyDescent="0.25"/>
    <row r="3617" ht="15.75" x14ac:dyDescent="0.25"/>
    <row r="3618" ht="15.75" x14ac:dyDescent="0.25"/>
    <row r="3619" ht="15.75" x14ac:dyDescent="0.25"/>
    <row r="3620" ht="15.75" x14ac:dyDescent="0.25"/>
    <row r="3621" ht="15.75" x14ac:dyDescent="0.25"/>
    <row r="3622" ht="15.75" x14ac:dyDescent="0.25"/>
    <row r="3623" ht="15.75" x14ac:dyDescent="0.25"/>
    <row r="3624" ht="15.75" x14ac:dyDescent="0.25"/>
    <row r="3625" ht="15.75" x14ac:dyDescent="0.25"/>
    <row r="3626" ht="15.75" x14ac:dyDescent="0.25"/>
    <row r="3627" ht="15.75" x14ac:dyDescent="0.25"/>
    <row r="3628" ht="15.75" x14ac:dyDescent="0.25"/>
    <row r="3629" ht="15.75" x14ac:dyDescent="0.25"/>
    <row r="3630" ht="15.75" x14ac:dyDescent="0.25"/>
    <row r="3631" ht="15.75" x14ac:dyDescent="0.25"/>
    <row r="3632" ht="15.75" x14ac:dyDescent="0.25"/>
    <row r="3633" ht="15.75" x14ac:dyDescent="0.25"/>
    <row r="3634" ht="15.75" x14ac:dyDescent="0.25"/>
    <row r="3635" ht="15.75" x14ac:dyDescent="0.25"/>
    <row r="3636" ht="15.75" x14ac:dyDescent="0.25"/>
    <row r="3637" ht="15.75" x14ac:dyDescent="0.25"/>
    <row r="3638" ht="15.75" x14ac:dyDescent="0.25"/>
    <row r="3639" ht="15.75" x14ac:dyDescent="0.25"/>
    <row r="3640" ht="15.75" x14ac:dyDescent="0.25"/>
    <row r="3641" ht="15.75" x14ac:dyDescent="0.25"/>
    <row r="3642" ht="15.75" x14ac:dyDescent="0.25"/>
    <row r="3643" ht="15.75" x14ac:dyDescent="0.25"/>
    <row r="3644" ht="15.75" x14ac:dyDescent="0.25"/>
    <row r="3645" ht="15.75" x14ac:dyDescent="0.25"/>
    <row r="3646" ht="15.75" x14ac:dyDescent="0.25"/>
    <row r="3647" ht="15.75" x14ac:dyDescent="0.25"/>
    <row r="3648" ht="15.75" x14ac:dyDescent="0.25"/>
    <row r="3649" ht="15.75" x14ac:dyDescent="0.25"/>
    <row r="3650" ht="15.75" x14ac:dyDescent="0.25"/>
    <row r="3651" ht="15.75" x14ac:dyDescent="0.25"/>
    <row r="3652" ht="15.75" x14ac:dyDescent="0.25"/>
    <row r="3653" ht="15.75" x14ac:dyDescent="0.25"/>
    <row r="3654" ht="15.75" x14ac:dyDescent="0.25"/>
    <row r="3655" ht="15.75" x14ac:dyDescent="0.25"/>
    <row r="3656" ht="15.75" x14ac:dyDescent="0.25"/>
    <row r="3657" ht="15.75" x14ac:dyDescent="0.25"/>
    <row r="3658" ht="15.75" x14ac:dyDescent="0.25"/>
    <row r="3659" ht="15.75" x14ac:dyDescent="0.25"/>
    <row r="3660" ht="15.75" x14ac:dyDescent="0.25"/>
    <row r="3661" ht="15.75" x14ac:dyDescent="0.25"/>
    <row r="3662" ht="15.75" x14ac:dyDescent="0.25"/>
    <row r="3663" ht="15.75" x14ac:dyDescent="0.25"/>
    <row r="3664" ht="15.75" x14ac:dyDescent="0.25"/>
    <row r="3665" ht="15.75" x14ac:dyDescent="0.25"/>
    <row r="3666" ht="15.75" x14ac:dyDescent="0.25"/>
    <row r="3667" ht="15.75" x14ac:dyDescent="0.25"/>
    <row r="3668" ht="15.75" x14ac:dyDescent="0.25"/>
    <row r="3669" ht="15.75" x14ac:dyDescent="0.25"/>
    <row r="3670" ht="15.75" x14ac:dyDescent="0.25"/>
    <row r="3671" ht="15.75" x14ac:dyDescent="0.25"/>
    <row r="3672" ht="15.75" x14ac:dyDescent="0.25"/>
    <row r="3673" ht="15.75" x14ac:dyDescent="0.25"/>
    <row r="3674" ht="15.75" x14ac:dyDescent="0.25"/>
    <row r="3675" ht="15.75" x14ac:dyDescent="0.25"/>
    <row r="3676" ht="15.75" x14ac:dyDescent="0.25"/>
    <row r="3677" ht="15.75" x14ac:dyDescent="0.25"/>
    <row r="3678" ht="15.75" x14ac:dyDescent="0.25"/>
    <row r="3679" ht="15.75" x14ac:dyDescent="0.25"/>
    <row r="3680" ht="15.75" x14ac:dyDescent="0.25"/>
    <row r="3681" ht="15.75" x14ac:dyDescent="0.25"/>
    <row r="3682" ht="15.75" x14ac:dyDescent="0.25"/>
    <row r="3683" ht="15.75" x14ac:dyDescent="0.25"/>
    <row r="3684" ht="15.75" x14ac:dyDescent="0.25"/>
    <row r="3685" ht="15.75" x14ac:dyDescent="0.25"/>
    <row r="3686" ht="15.75" x14ac:dyDescent="0.25"/>
    <row r="3687" ht="15.75" x14ac:dyDescent="0.25"/>
    <row r="3688" ht="15.75" x14ac:dyDescent="0.25"/>
    <row r="3689" ht="15.75" x14ac:dyDescent="0.25"/>
    <row r="3690" ht="15.75" x14ac:dyDescent="0.25"/>
    <row r="3691" ht="15.75" x14ac:dyDescent="0.25"/>
    <row r="3692" ht="15.75" x14ac:dyDescent="0.25"/>
    <row r="3693" ht="15.75" x14ac:dyDescent="0.25"/>
    <row r="3694" ht="15.75" x14ac:dyDescent="0.25"/>
    <row r="3695" ht="15.75" x14ac:dyDescent="0.25"/>
    <row r="3696" ht="15.75" x14ac:dyDescent="0.25"/>
    <row r="3697" ht="15.75" x14ac:dyDescent="0.25"/>
    <row r="3698" ht="15.75" x14ac:dyDescent="0.25"/>
    <row r="3699" ht="15.75" x14ac:dyDescent="0.25"/>
    <row r="3700" ht="15.75" x14ac:dyDescent="0.25"/>
    <row r="3701" ht="15.75" x14ac:dyDescent="0.25"/>
    <row r="3702" ht="15.75" x14ac:dyDescent="0.25"/>
    <row r="3703" ht="15.75" x14ac:dyDescent="0.25"/>
    <row r="3704" ht="15.75" x14ac:dyDescent="0.25"/>
    <row r="3705" ht="15.75" x14ac:dyDescent="0.25"/>
    <row r="3706" ht="15.75" x14ac:dyDescent="0.25"/>
    <row r="3707" ht="15.75" x14ac:dyDescent="0.25"/>
    <row r="3708" ht="15.75" x14ac:dyDescent="0.25"/>
    <row r="3709" ht="15.75" x14ac:dyDescent="0.25"/>
    <row r="3710" ht="15.75" x14ac:dyDescent="0.25"/>
    <row r="3711" ht="15.75" x14ac:dyDescent="0.25"/>
    <row r="3712" ht="15.75" x14ac:dyDescent="0.25"/>
    <row r="3713" ht="15.75" x14ac:dyDescent="0.25"/>
    <row r="3714" ht="15.75" x14ac:dyDescent="0.25"/>
    <row r="3715" ht="15.75" x14ac:dyDescent="0.25"/>
    <row r="3716" ht="15.75" x14ac:dyDescent="0.25"/>
    <row r="3717" ht="15.75" x14ac:dyDescent="0.25"/>
    <row r="3718" ht="15.75" x14ac:dyDescent="0.25"/>
    <row r="3719" ht="15.75" x14ac:dyDescent="0.25"/>
    <row r="3720" ht="15.75" x14ac:dyDescent="0.25"/>
    <row r="3721" ht="15.75" x14ac:dyDescent="0.25"/>
    <row r="3722" ht="15.75" x14ac:dyDescent="0.25"/>
    <row r="3723" ht="15.75" x14ac:dyDescent="0.25"/>
    <row r="3724" ht="15.75" x14ac:dyDescent="0.25"/>
    <row r="3725" ht="15.75" x14ac:dyDescent="0.25"/>
    <row r="3726" ht="15.75" x14ac:dyDescent="0.25"/>
    <row r="3727" ht="15.75" x14ac:dyDescent="0.25"/>
    <row r="3728" ht="15.75" x14ac:dyDescent="0.25"/>
    <row r="3729" ht="15.75" x14ac:dyDescent="0.25"/>
    <row r="3730" ht="15.75" x14ac:dyDescent="0.25"/>
    <row r="3731" ht="15.75" x14ac:dyDescent="0.25"/>
    <row r="3732" ht="15.75" x14ac:dyDescent="0.25"/>
    <row r="3733" ht="15.75" x14ac:dyDescent="0.25"/>
    <row r="3734" ht="15.75" x14ac:dyDescent="0.25"/>
    <row r="3735" ht="15.75" x14ac:dyDescent="0.25"/>
    <row r="3736" ht="15.75" x14ac:dyDescent="0.25"/>
    <row r="3737" ht="15.75" x14ac:dyDescent="0.25"/>
    <row r="3738" ht="15.75" x14ac:dyDescent="0.25"/>
    <row r="3739" ht="15.75" x14ac:dyDescent="0.25"/>
    <row r="3740" ht="15.75" x14ac:dyDescent="0.25"/>
    <row r="3741" ht="15.75" x14ac:dyDescent="0.25"/>
    <row r="3742" ht="15.75" x14ac:dyDescent="0.25"/>
    <row r="3743" ht="15.75" x14ac:dyDescent="0.25"/>
    <row r="3744" ht="15.75" x14ac:dyDescent="0.25"/>
    <row r="3745" ht="15.75" x14ac:dyDescent="0.25"/>
    <row r="3746" ht="15.75" x14ac:dyDescent="0.25"/>
    <row r="3747" ht="15.75" x14ac:dyDescent="0.25"/>
    <row r="3748" ht="15.75" x14ac:dyDescent="0.25"/>
    <row r="3749" ht="15.75" x14ac:dyDescent="0.25"/>
    <row r="3750" ht="15.75" x14ac:dyDescent="0.25"/>
    <row r="3751" ht="15.75" x14ac:dyDescent="0.25"/>
    <row r="3752" ht="15.75" x14ac:dyDescent="0.25"/>
    <row r="3753" ht="15.75" x14ac:dyDescent="0.25"/>
    <row r="3754" ht="15.75" x14ac:dyDescent="0.25"/>
    <row r="3755" ht="15.75" x14ac:dyDescent="0.25"/>
    <row r="3756" ht="15.75" x14ac:dyDescent="0.25"/>
    <row r="3757" ht="15.75" x14ac:dyDescent="0.25"/>
    <row r="3758" ht="15.75" x14ac:dyDescent="0.25"/>
    <row r="3759" ht="15.75" x14ac:dyDescent="0.25"/>
    <row r="3760" ht="15.75" x14ac:dyDescent="0.25"/>
    <row r="3761" ht="15.75" x14ac:dyDescent="0.25"/>
    <row r="3762" ht="15.75" x14ac:dyDescent="0.25"/>
    <row r="3763" ht="15.75" x14ac:dyDescent="0.25"/>
    <row r="3764" ht="15.75" x14ac:dyDescent="0.25"/>
    <row r="3765" ht="15.75" x14ac:dyDescent="0.25"/>
    <row r="3766" ht="15.75" x14ac:dyDescent="0.25"/>
    <row r="3767" ht="15.75" x14ac:dyDescent="0.25"/>
    <row r="3768" ht="15.75" x14ac:dyDescent="0.25"/>
    <row r="3769" ht="15.75" x14ac:dyDescent="0.25"/>
    <row r="3770" ht="15.75" x14ac:dyDescent="0.25"/>
    <row r="3771" ht="15.75" x14ac:dyDescent="0.25"/>
    <row r="3772" ht="15.75" x14ac:dyDescent="0.25"/>
    <row r="3773" ht="15.75" x14ac:dyDescent="0.25"/>
    <row r="3774" ht="15.75" x14ac:dyDescent="0.25"/>
    <row r="3775" ht="15.75" x14ac:dyDescent="0.25"/>
    <row r="3776" ht="15.75" x14ac:dyDescent="0.25"/>
    <row r="3777" ht="15.75" x14ac:dyDescent="0.25"/>
    <row r="3778" ht="15.75" x14ac:dyDescent="0.25"/>
    <row r="3779" ht="15.75" x14ac:dyDescent="0.25"/>
    <row r="3780" ht="15.75" x14ac:dyDescent="0.25"/>
    <row r="3781" ht="15.75" x14ac:dyDescent="0.25"/>
    <row r="3782" ht="15.75" x14ac:dyDescent="0.25"/>
    <row r="3783" ht="15.75" x14ac:dyDescent="0.25"/>
    <row r="3784" ht="15.75" x14ac:dyDescent="0.25"/>
    <row r="3785" ht="15.75" x14ac:dyDescent="0.25"/>
    <row r="3786" ht="15.75" x14ac:dyDescent="0.25"/>
    <row r="3787" ht="15.75" x14ac:dyDescent="0.25"/>
    <row r="3788" ht="15.75" x14ac:dyDescent="0.25"/>
    <row r="3789" ht="15.75" x14ac:dyDescent="0.25"/>
    <row r="3790" ht="15.75" x14ac:dyDescent="0.25"/>
    <row r="3791" ht="15.75" x14ac:dyDescent="0.25"/>
    <row r="3792" ht="15.75" x14ac:dyDescent="0.25"/>
    <row r="3793" ht="15.75" x14ac:dyDescent="0.25"/>
    <row r="3794" ht="15.75" x14ac:dyDescent="0.25"/>
    <row r="3795" ht="15.75" x14ac:dyDescent="0.25"/>
    <row r="3796" ht="15.75" x14ac:dyDescent="0.25"/>
    <row r="3797" ht="15.75" x14ac:dyDescent="0.25"/>
    <row r="3798" ht="15.75" x14ac:dyDescent="0.25"/>
    <row r="3799" ht="15.75" x14ac:dyDescent="0.25"/>
    <row r="3800" ht="15.75" x14ac:dyDescent="0.25"/>
    <row r="3801" ht="15.75" x14ac:dyDescent="0.25"/>
    <row r="3802" ht="15.75" x14ac:dyDescent="0.25"/>
    <row r="3803" ht="15.75" x14ac:dyDescent="0.25"/>
    <row r="3804" ht="15.75" x14ac:dyDescent="0.25"/>
    <row r="3805" ht="15.75" x14ac:dyDescent="0.25"/>
    <row r="3806" ht="15.75" x14ac:dyDescent="0.25"/>
    <row r="3807" ht="15.75" x14ac:dyDescent="0.25"/>
    <row r="3808" ht="15.75" x14ac:dyDescent="0.25"/>
    <row r="3809" ht="15.75" x14ac:dyDescent="0.25"/>
    <row r="3810" ht="15.75" x14ac:dyDescent="0.25"/>
    <row r="3811" ht="15.75" x14ac:dyDescent="0.25"/>
    <row r="3812" ht="15.75" x14ac:dyDescent="0.25"/>
    <row r="3813" ht="15.75" x14ac:dyDescent="0.25"/>
    <row r="3814" ht="15.75" x14ac:dyDescent="0.25"/>
    <row r="3815" ht="15.75" x14ac:dyDescent="0.25"/>
    <row r="3816" ht="15.75" x14ac:dyDescent="0.25"/>
    <row r="3817" ht="15.75" x14ac:dyDescent="0.25"/>
    <row r="3818" ht="15.75" x14ac:dyDescent="0.25"/>
    <row r="3819" ht="15.75" x14ac:dyDescent="0.25"/>
    <row r="3820" ht="15.75" x14ac:dyDescent="0.25"/>
    <row r="3821" ht="15.75" x14ac:dyDescent="0.25"/>
    <row r="3822" ht="15.75" x14ac:dyDescent="0.25"/>
    <row r="3823" ht="15.75" x14ac:dyDescent="0.25"/>
    <row r="3824" ht="15.75" x14ac:dyDescent="0.25"/>
    <row r="3825" ht="15.75" x14ac:dyDescent="0.25"/>
    <row r="3826" ht="15.75" x14ac:dyDescent="0.25"/>
    <row r="3827" ht="15.75" x14ac:dyDescent="0.25"/>
    <row r="3828" ht="15.75" x14ac:dyDescent="0.25"/>
    <row r="3829" ht="15.75" x14ac:dyDescent="0.25"/>
    <row r="3830" ht="15.75" x14ac:dyDescent="0.25"/>
    <row r="3831" ht="15.75" x14ac:dyDescent="0.25"/>
    <row r="3832" ht="15.75" x14ac:dyDescent="0.25"/>
    <row r="3833" ht="15.75" x14ac:dyDescent="0.25"/>
    <row r="3834" ht="15.75" x14ac:dyDescent="0.25"/>
    <row r="3835" ht="15.75" x14ac:dyDescent="0.25"/>
    <row r="3836" ht="15.75" x14ac:dyDescent="0.25"/>
    <row r="3837" ht="15.75" x14ac:dyDescent="0.25"/>
    <row r="3838" ht="15.75" x14ac:dyDescent="0.25"/>
    <row r="3839" ht="15.75" x14ac:dyDescent="0.25"/>
    <row r="3840" ht="15.75" x14ac:dyDescent="0.25"/>
    <row r="3841" ht="15.75" x14ac:dyDescent="0.25"/>
    <row r="3842" ht="15.75" x14ac:dyDescent="0.25"/>
    <row r="3843" ht="15.75" x14ac:dyDescent="0.25"/>
    <row r="3844" ht="15.75" x14ac:dyDescent="0.25"/>
    <row r="3845" ht="15.75" x14ac:dyDescent="0.25"/>
    <row r="3846" ht="15.75" x14ac:dyDescent="0.25"/>
    <row r="3847" ht="15.75" x14ac:dyDescent="0.25"/>
    <row r="3848" ht="15.75" x14ac:dyDescent="0.25"/>
    <row r="3849" ht="15.75" x14ac:dyDescent="0.25"/>
    <row r="3850" ht="15.75" x14ac:dyDescent="0.25"/>
    <row r="3851" ht="15.75" x14ac:dyDescent="0.25"/>
    <row r="3852" ht="15.75" x14ac:dyDescent="0.25"/>
    <row r="3853" ht="15.75" x14ac:dyDescent="0.25"/>
    <row r="3854" ht="15.75" x14ac:dyDescent="0.25"/>
    <row r="3855" ht="15.75" x14ac:dyDescent="0.25"/>
    <row r="3856" ht="15.75" x14ac:dyDescent="0.25"/>
    <row r="3857" ht="15.75" x14ac:dyDescent="0.25"/>
    <row r="3858" ht="15.75" x14ac:dyDescent="0.25"/>
    <row r="3859" ht="15.75" x14ac:dyDescent="0.25"/>
    <row r="3860" ht="15.75" x14ac:dyDescent="0.25"/>
    <row r="3861" ht="15.75" x14ac:dyDescent="0.25"/>
    <row r="3862" ht="15.75" x14ac:dyDescent="0.25"/>
    <row r="3863" ht="15.75" x14ac:dyDescent="0.25"/>
    <row r="3864" ht="15.75" x14ac:dyDescent="0.25"/>
    <row r="3865" ht="15.75" x14ac:dyDescent="0.25"/>
    <row r="3866" ht="15.75" x14ac:dyDescent="0.25"/>
    <row r="3867" ht="15.75" x14ac:dyDescent="0.25"/>
    <row r="3868" ht="15.75" x14ac:dyDescent="0.25"/>
    <row r="3869" ht="15.75" x14ac:dyDescent="0.25"/>
    <row r="3870" ht="15.75" x14ac:dyDescent="0.25"/>
    <row r="3871" ht="15.75" x14ac:dyDescent="0.25"/>
    <row r="3872" ht="15.75" x14ac:dyDescent="0.25"/>
    <row r="3873" ht="15.75" x14ac:dyDescent="0.25"/>
    <row r="3874" ht="15.75" x14ac:dyDescent="0.25"/>
    <row r="3875" ht="15.75" x14ac:dyDescent="0.25"/>
    <row r="3876" ht="15.75" x14ac:dyDescent="0.25"/>
    <row r="3877" ht="15.75" x14ac:dyDescent="0.25"/>
    <row r="3878" ht="15.75" x14ac:dyDescent="0.25"/>
    <row r="3879" ht="15.75" x14ac:dyDescent="0.25"/>
    <row r="3880" ht="15.75" x14ac:dyDescent="0.25"/>
    <row r="3881" ht="15.75" x14ac:dyDescent="0.25"/>
    <row r="3882" ht="15.75" x14ac:dyDescent="0.25"/>
    <row r="3883" ht="15.75" x14ac:dyDescent="0.25"/>
    <row r="3884" ht="15.75" x14ac:dyDescent="0.25"/>
    <row r="3885" ht="15.75" x14ac:dyDescent="0.25"/>
    <row r="3886" ht="15.75" x14ac:dyDescent="0.25"/>
    <row r="3887" ht="15.75" x14ac:dyDescent="0.25"/>
    <row r="3888" ht="15.75" x14ac:dyDescent="0.25"/>
    <row r="3889" ht="15.75" x14ac:dyDescent="0.25"/>
    <row r="3890" ht="15.75" x14ac:dyDescent="0.25"/>
    <row r="3891" ht="15.75" x14ac:dyDescent="0.25"/>
    <row r="3892" ht="15.75" x14ac:dyDescent="0.25"/>
    <row r="3893" ht="15.75" x14ac:dyDescent="0.25"/>
    <row r="3894" ht="15.75" x14ac:dyDescent="0.25"/>
    <row r="3895" ht="15.75" x14ac:dyDescent="0.25"/>
    <row r="3896" ht="15.75" x14ac:dyDescent="0.25"/>
    <row r="3897" ht="15.75" x14ac:dyDescent="0.25"/>
    <row r="3898" ht="15.75" x14ac:dyDescent="0.25"/>
    <row r="3899" ht="15.75" x14ac:dyDescent="0.25"/>
    <row r="3900" ht="15.75" x14ac:dyDescent="0.25"/>
    <row r="3901" ht="15.75" x14ac:dyDescent="0.25"/>
    <row r="3902" ht="15.75" x14ac:dyDescent="0.25"/>
    <row r="3903" ht="15.75" x14ac:dyDescent="0.25"/>
    <row r="3904" ht="15.75" x14ac:dyDescent="0.25"/>
    <row r="3905" ht="15.75" x14ac:dyDescent="0.25"/>
    <row r="3906" ht="15.75" x14ac:dyDescent="0.25"/>
    <row r="3907" ht="15.75" x14ac:dyDescent="0.25"/>
    <row r="3908" ht="15.75" x14ac:dyDescent="0.25"/>
    <row r="3909" ht="15.75" x14ac:dyDescent="0.25"/>
    <row r="3910" ht="15.75" x14ac:dyDescent="0.25"/>
    <row r="3911" ht="15.75" x14ac:dyDescent="0.25"/>
    <row r="3912" ht="15.75" x14ac:dyDescent="0.25"/>
    <row r="3913" ht="15.75" x14ac:dyDescent="0.25"/>
    <row r="3914" ht="15.75" x14ac:dyDescent="0.25"/>
    <row r="3915" ht="15.75" x14ac:dyDescent="0.25"/>
    <row r="3916" ht="15.75" x14ac:dyDescent="0.25"/>
    <row r="3917" ht="15.75" x14ac:dyDescent="0.25"/>
    <row r="3918" ht="15.75" x14ac:dyDescent="0.25"/>
    <row r="3919" ht="15.75" x14ac:dyDescent="0.25"/>
    <row r="3920" ht="15.75" x14ac:dyDescent="0.25"/>
    <row r="3921" ht="15.75" x14ac:dyDescent="0.25"/>
    <row r="3922" ht="15.75" x14ac:dyDescent="0.25"/>
    <row r="3923" ht="15.75" x14ac:dyDescent="0.25"/>
    <row r="3924" ht="15.75" x14ac:dyDescent="0.25"/>
    <row r="3925" ht="15.75" x14ac:dyDescent="0.25"/>
    <row r="3926" ht="15.75" x14ac:dyDescent="0.25"/>
    <row r="3927" ht="15.75" x14ac:dyDescent="0.25"/>
    <row r="3928" ht="15.75" x14ac:dyDescent="0.25"/>
    <row r="3929" ht="15.75" x14ac:dyDescent="0.25"/>
    <row r="3930" ht="15.75" x14ac:dyDescent="0.25"/>
    <row r="3931" ht="15.75" x14ac:dyDescent="0.25"/>
    <row r="3932" ht="15.75" x14ac:dyDescent="0.25"/>
    <row r="3933" ht="15.75" x14ac:dyDescent="0.25"/>
    <row r="3934" ht="15.75" x14ac:dyDescent="0.25"/>
    <row r="3935" ht="15.75" x14ac:dyDescent="0.25"/>
    <row r="3936" ht="15.75" x14ac:dyDescent="0.25"/>
    <row r="3937" ht="15.75" x14ac:dyDescent="0.25"/>
    <row r="3938" ht="15.75" x14ac:dyDescent="0.25"/>
    <row r="3939" ht="15.75" x14ac:dyDescent="0.25"/>
    <row r="3940" ht="15.75" x14ac:dyDescent="0.25"/>
    <row r="3941" ht="15.75" x14ac:dyDescent="0.25"/>
    <row r="3942" ht="15.75" x14ac:dyDescent="0.25"/>
    <row r="3943" ht="15.75" x14ac:dyDescent="0.25"/>
    <row r="3944" ht="15.75" x14ac:dyDescent="0.25"/>
    <row r="3945" ht="15.75" x14ac:dyDescent="0.25"/>
    <row r="3946" ht="15.75" x14ac:dyDescent="0.25"/>
    <row r="3947" ht="15.75" x14ac:dyDescent="0.25"/>
    <row r="3948" ht="15.75" x14ac:dyDescent="0.25"/>
    <row r="3949" ht="15.75" x14ac:dyDescent="0.25"/>
    <row r="3950" ht="15.75" x14ac:dyDescent="0.25"/>
    <row r="3951" ht="15.75" x14ac:dyDescent="0.25"/>
    <row r="3952" ht="15.75" x14ac:dyDescent="0.25"/>
    <row r="3953" ht="15.75" x14ac:dyDescent="0.25"/>
    <row r="3954" ht="15.75" x14ac:dyDescent="0.25"/>
    <row r="3955" ht="15.75" x14ac:dyDescent="0.25"/>
    <row r="3956" ht="15.75" x14ac:dyDescent="0.25"/>
    <row r="3957" ht="15.75" x14ac:dyDescent="0.25"/>
    <row r="3958" ht="15.75" x14ac:dyDescent="0.25"/>
    <row r="3959" ht="15.75" x14ac:dyDescent="0.25"/>
    <row r="3960" ht="15.75" x14ac:dyDescent="0.25"/>
    <row r="3961" ht="15.75" x14ac:dyDescent="0.25"/>
    <row r="3962" ht="15.75" x14ac:dyDescent="0.25"/>
    <row r="3963" ht="15.75" x14ac:dyDescent="0.25"/>
    <row r="3964" ht="15.75" x14ac:dyDescent="0.25"/>
    <row r="3965" ht="15.75" x14ac:dyDescent="0.25"/>
    <row r="3966" ht="15.75" x14ac:dyDescent="0.25"/>
    <row r="3967" ht="15.75" x14ac:dyDescent="0.25"/>
    <row r="3968" ht="15.75" x14ac:dyDescent="0.25"/>
    <row r="3969" ht="15.75" x14ac:dyDescent="0.25"/>
    <row r="3970" ht="15.75" x14ac:dyDescent="0.25"/>
    <row r="3971" ht="15.75" x14ac:dyDescent="0.25"/>
    <row r="3972" ht="15.75" x14ac:dyDescent="0.25"/>
    <row r="3973" ht="15.75" x14ac:dyDescent="0.25"/>
    <row r="3974" ht="15.75" x14ac:dyDescent="0.25"/>
    <row r="3975" ht="15.75" x14ac:dyDescent="0.25"/>
    <row r="3976" ht="15.75" x14ac:dyDescent="0.25"/>
    <row r="3977" ht="15.75" x14ac:dyDescent="0.25"/>
    <row r="3978" ht="15.75" x14ac:dyDescent="0.25"/>
    <row r="3979" ht="15.75" x14ac:dyDescent="0.25"/>
    <row r="3980" ht="15.75" x14ac:dyDescent="0.25"/>
    <row r="3981" ht="15.75" x14ac:dyDescent="0.25"/>
    <row r="3982" ht="15.75" x14ac:dyDescent="0.25"/>
    <row r="3983" ht="15.75" x14ac:dyDescent="0.25"/>
    <row r="3984" ht="15.75" x14ac:dyDescent="0.25"/>
    <row r="3985" ht="15.75" x14ac:dyDescent="0.25"/>
    <row r="3986" ht="15.75" x14ac:dyDescent="0.25"/>
    <row r="3987" ht="15.75" x14ac:dyDescent="0.25"/>
    <row r="3988" ht="15.75" x14ac:dyDescent="0.25"/>
    <row r="3989" ht="15.75" x14ac:dyDescent="0.25"/>
    <row r="3990" ht="15.75" x14ac:dyDescent="0.25"/>
    <row r="3991" ht="15.75" x14ac:dyDescent="0.25"/>
    <row r="3992" ht="15.75" x14ac:dyDescent="0.25"/>
    <row r="3993" ht="15.75" x14ac:dyDescent="0.25"/>
    <row r="3994" ht="15.75" x14ac:dyDescent="0.25"/>
    <row r="3995" ht="15.75" x14ac:dyDescent="0.25"/>
    <row r="3996" ht="15.75" x14ac:dyDescent="0.25"/>
    <row r="3997" ht="15.75" x14ac:dyDescent="0.25"/>
    <row r="3998" ht="15.75" x14ac:dyDescent="0.25"/>
    <row r="3999" ht="15.75" x14ac:dyDescent="0.25"/>
    <row r="4000" ht="15.75" x14ac:dyDescent="0.25"/>
    <row r="4001" ht="15.75" x14ac:dyDescent="0.25"/>
    <row r="4002" ht="15.75" x14ac:dyDescent="0.25"/>
    <row r="4003" ht="15.75" x14ac:dyDescent="0.25"/>
    <row r="4004" ht="15.75" x14ac:dyDescent="0.25"/>
    <row r="4005" ht="15.75" x14ac:dyDescent="0.25"/>
    <row r="4006" ht="15.75" x14ac:dyDescent="0.25"/>
    <row r="4007" ht="15.75" x14ac:dyDescent="0.25"/>
    <row r="4008" ht="15.75" x14ac:dyDescent="0.25"/>
    <row r="4009" ht="15.75" x14ac:dyDescent="0.25"/>
    <row r="4010" ht="15.75" x14ac:dyDescent="0.25"/>
    <row r="4011" ht="15.75" x14ac:dyDescent="0.25"/>
    <row r="4012" ht="15.75" x14ac:dyDescent="0.25"/>
    <row r="4013" ht="15.75" x14ac:dyDescent="0.25"/>
    <row r="4014" ht="15.75" x14ac:dyDescent="0.25"/>
    <row r="4015" ht="15.75" x14ac:dyDescent="0.25"/>
    <row r="4016" ht="15.75" x14ac:dyDescent="0.25"/>
    <row r="4017" ht="15.75" x14ac:dyDescent="0.25"/>
    <row r="4018" ht="15.75" x14ac:dyDescent="0.25"/>
    <row r="4019" ht="15.75" x14ac:dyDescent="0.25"/>
    <row r="4020" ht="15.75" x14ac:dyDescent="0.25"/>
    <row r="4021" ht="15.75" x14ac:dyDescent="0.25"/>
    <row r="4022" ht="15.75" x14ac:dyDescent="0.25"/>
    <row r="4023" ht="15.75" x14ac:dyDescent="0.25"/>
    <row r="4024" ht="15.75" x14ac:dyDescent="0.25"/>
    <row r="4025" ht="15.75" x14ac:dyDescent="0.25"/>
    <row r="4026" ht="15.75" x14ac:dyDescent="0.25"/>
    <row r="4027" ht="15.75" x14ac:dyDescent="0.25"/>
    <row r="4028" ht="15.75" x14ac:dyDescent="0.25"/>
    <row r="4029" ht="15.75" x14ac:dyDescent="0.25"/>
    <row r="4030" ht="15.75" x14ac:dyDescent="0.25"/>
    <row r="4031" ht="15.75" x14ac:dyDescent="0.25"/>
    <row r="4032" ht="15.75" x14ac:dyDescent="0.25"/>
    <row r="4033" ht="15.75" x14ac:dyDescent="0.25"/>
    <row r="4034" ht="15.75" x14ac:dyDescent="0.25"/>
    <row r="4035" ht="15.75" x14ac:dyDescent="0.25"/>
    <row r="4036" ht="15.75" x14ac:dyDescent="0.25"/>
    <row r="4037" ht="15.75" x14ac:dyDescent="0.25"/>
    <row r="4038" ht="15.75" x14ac:dyDescent="0.25"/>
    <row r="4039" ht="15.75" x14ac:dyDescent="0.25"/>
    <row r="4040" ht="15.75" x14ac:dyDescent="0.25"/>
    <row r="4041" ht="15.75" x14ac:dyDescent="0.25"/>
    <row r="4042" ht="15.75" x14ac:dyDescent="0.25"/>
    <row r="4043" ht="15.75" x14ac:dyDescent="0.25"/>
    <row r="4044" ht="15.75" x14ac:dyDescent="0.25"/>
    <row r="4045" ht="15.75" x14ac:dyDescent="0.25"/>
    <row r="4046" ht="15.75" x14ac:dyDescent="0.25"/>
    <row r="4047" ht="15.75" x14ac:dyDescent="0.25"/>
    <row r="4048" ht="15.75" x14ac:dyDescent="0.25"/>
    <row r="4049" ht="15.75" x14ac:dyDescent="0.25"/>
    <row r="4050" ht="15.75" x14ac:dyDescent="0.25"/>
    <row r="4051" ht="15.75" x14ac:dyDescent="0.25"/>
    <row r="4052" ht="15.75" x14ac:dyDescent="0.25"/>
    <row r="4053" ht="15.75" x14ac:dyDescent="0.25"/>
    <row r="4054" ht="15.75" x14ac:dyDescent="0.25"/>
    <row r="4055" ht="15.75" x14ac:dyDescent="0.25"/>
    <row r="4056" ht="15.75" x14ac:dyDescent="0.25"/>
    <row r="4057" ht="15.75" x14ac:dyDescent="0.25"/>
    <row r="4058" ht="15.75" x14ac:dyDescent="0.25"/>
    <row r="4059" ht="15.75" x14ac:dyDescent="0.25"/>
    <row r="4060" ht="15.75" x14ac:dyDescent="0.25"/>
    <row r="4061" ht="15.75" x14ac:dyDescent="0.25"/>
    <row r="4062" ht="15.75" x14ac:dyDescent="0.25"/>
    <row r="4063" ht="15.75" x14ac:dyDescent="0.25"/>
    <row r="4064" ht="15.75" x14ac:dyDescent="0.25"/>
    <row r="4065" ht="15.75" x14ac:dyDescent="0.25"/>
    <row r="4066" ht="15.75" x14ac:dyDescent="0.25"/>
    <row r="4067" ht="15.75" x14ac:dyDescent="0.25"/>
    <row r="4068" ht="15.75" x14ac:dyDescent="0.25"/>
    <row r="4069" ht="15.75" x14ac:dyDescent="0.25"/>
    <row r="4070" ht="15.75" x14ac:dyDescent="0.25"/>
    <row r="4071" ht="15.75" x14ac:dyDescent="0.25"/>
    <row r="4072" ht="15.75" x14ac:dyDescent="0.25"/>
    <row r="4073" ht="15.75" x14ac:dyDescent="0.25"/>
    <row r="4074" ht="15.75" x14ac:dyDescent="0.25"/>
    <row r="4075" ht="15.75" x14ac:dyDescent="0.25"/>
    <row r="4076" ht="15.75" x14ac:dyDescent="0.25"/>
    <row r="4077" ht="15.75" x14ac:dyDescent="0.25"/>
    <row r="4078" ht="15.75" x14ac:dyDescent="0.25"/>
    <row r="4079" ht="15.75" x14ac:dyDescent="0.25"/>
    <row r="4080" ht="15.75" x14ac:dyDescent="0.25"/>
    <row r="4081" ht="15.75" x14ac:dyDescent="0.25"/>
    <row r="4082" ht="15.75" x14ac:dyDescent="0.25"/>
    <row r="4083" ht="15.75" x14ac:dyDescent="0.25"/>
    <row r="4084" ht="15.75" x14ac:dyDescent="0.25"/>
    <row r="4085" ht="15.75" x14ac:dyDescent="0.25"/>
    <row r="4086" ht="15.75" x14ac:dyDescent="0.25"/>
    <row r="4087" ht="15.75" x14ac:dyDescent="0.25"/>
    <row r="4088" ht="15.75" x14ac:dyDescent="0.25"/>
    <row r="4089" ht="15.75" x14ac:dyDescent="0.25"/>
    <row r="4090" ht="15.75" x14ac:dyDescent="0.25"/>
    <row r="4091" ht="15.75" x14ac:dyDescent="0.25"/>
    <row r="4092" ht="15.75" x14ac:dyDescent="0.25"/>
    <row r="4093" ht="15.75" x14ac:dyDescent="0.25"/>
    <row r="4094" ht="15.75" x14ac:dyDescent="0.25"/>
    <row r="4095" ht="15.75" x14ac:dyDescent="0.25"/>
    <row r="4096" ht="15.75" x14ac:dyDescent="0.25"/>
    <row r="4097" ht="15.75" x14ac:dyDescent="0.25"/>
    <row r="4098" ht="15.75" x14ac:dyDescent="0.25"/>
    <row r="4099" ht="15.75" x14ac:dyDescent="0.25"/>
    <row r="4100" ht="15.75" x14ac:dyDescent="0.25"/>
    <row r="4101" ht="15.75" x14ac:dyDescent="0.25"/>
    <row r="4102" ht="15.75" x14ac:dyDescent="0.25"/>
    <row r="4103" ht="15.75" x14ac:dyDescent="0.25"/>
    <row r="4104" ht="15.75" x14ac:dyDescent="0.25"/>
    <row r="4105" ht="15.75" x14ac:dyDescent="0.25"/>
    <row r="4106" ht="15.75" x14ac:dyDescent="0.25"/>
    <row r="4107" ht="15.75" x14ac:dyDescent="0.25"/>
    <row r="4108" ht="15.75" x14ac:dyDescent="0.25"/>
    <row r="4109" ht="15.75" x14ac:dyDescent="0.25"/>
    <row r="4110" ht="15.75" x14ac:dyDescent="0.25"/>
    <row r="4111" ht="15.75" x14ac:dyDescent="0.25"/>
    <row r="4112" ht="15.75" x14ac:dyDescent="0.25"/>
    <row r="4113" ht="15.75" x14ac:dyDescent="0.25"/>
    <row r="4114" ht="15.75" x14ac:dyDescent="0.25"/>
    <row r="4115" ht="15.75" x14ac:dyDescent="0.25"/>
    <row r="4116" ht="15.75" x14ac:dyDescent="0.25"/>
    <row r="4117" ht="15.75" x14ac:dyDescent="0.25"/>
    <row r="4118" ht="15.75" x14ac:dyDescent="0.25"/>
    <row r="4119" ht="15.75" x14ac:dyDescent="0.25"/>
    <row r="4120" ht="15.75" x14ac:dyDescent="0.25"/>
    <row r="4121" ht="15.75" x14ac:dyDescent="0.25"/>
    <row r="4122" ht="15.75" x14ac:dyDescent="0.25"/>
    <row r="4123" ht="15.75" x14ac:dyDescent="0.25"/>
    <row r="4124" ht="15.75" x14ac:dyDescent="0.25"/>
    <row r="4125" ht="15.75" x14ac:dyDescent="0.25"/>
    <row r="4126" ht="15.75" x14ac:dyDescent="0.25"/>
    <row r="4127" ht="15.75" x14ac:dyDescent="0.25"/>
    <row r="4128" ht="15.75" x14ac:dyDescent="0.25"/>
    <row r="4129" ht="15.75" x14ac:dyDescent="0.25"/>
    <row r="4130" ht="15.75" x14ac:dyDescent="0.25"/>
    <row r="4131" ht="15.75" x14ac:dyDescent="0.25"/>
    <row r="4132" ht="15.75" x14ac:dyDescent="0.25"/>
    <row r="4133" ht="15.75" x14ac:dyDescent="0.25"/>
    <row r="4134" ht="15.75" x14ac:dyDescent="0.25"/>
    <row r="4135" ht="15.75" x14ac:dyDescent="0.25"/>
    <row r="4136" ht="15.75" x14ac:dyDescent="0.25"/>
    <row r="4137" ht="15.75" x14ac:dyDescent="0.25"/>
    <row r="4138" ht="15.75" x14ac:dyDescent="0.25"/>
    <row r="4139" ht="15.75" x14ac:dyDescent="0.25"/>
    <row r="4140" ht="15.75" x14ac:dyDescent="0.25"/>
    <row r="4141" ht="15.75" x14ac:dyDescent="0.25"/>
    <row r="4142" ht="15.75" x14ac:dyDescent="0.25"/>
    <row r="4143" ht="15.75" x14ac:dyDescent="0.25"/>
    <row r="4144" ht="15.75" x14ac:dyDescent="0.25"/>
    <row r="4145" ht="15.75" x14ac:dyDescent="0.25"/>
    <row r="4146" ht="15.75" x14ac:dyDescent="0.25"/>
    <row r="4147" ht="15.75" x14ac:dyDescent="0.25"/>
    <row r="4148" ht="15.75" x14ac:dyDescent="0.25"/>
    <row r="4149" ht="15.75" x14ac:dyDescent="0.25"/>
    <row r="4150" ht="15.75" x14ac:dyDescent="0.25"/>
    <row r="4151" ht="15.75" x14ac:dyDescent="0.25"/>
    <row r="4152" ht="15.75" x14ac:dyDescent="0.25"/>
    <row r="4153" ht="15.75" x14ac:dyDescent="0.25"/>
    <row r="4154" ht="15.75" x14ac:dyDescent="0.25"/>
    <row r="4155" ht="15.75" x14ac:dyDescent="0.25"/>
    <row r="4156" ht="15.75" x14ac:dyDescent="0.25"/>
    <row r="4157" ht="15.75" x14ac:dyDescent="0.25"/>
    <row r="4158" ht="15.75" x14ac:dyDescent="0.25"/>
    <row r="4159" ht="15.75" x14ac:dyDescent="0.25"/>
    <row r="4160" ht="15.75" x14ac:dyDescent="0.25"/>
    <row r="4161" ht="15.75" x14ac:dyDescent="0.25"/>
    <row r="4162" ht="15.75" x14ac:dyDescent="0.25"/>
    <row r="4163" ht="15.75" x14ac:dyDescent="0.25"/>
    <row r="4164" ht="15.75" x14ac:dyDescent="0.25"/>
    <row r="4165" ht="15.75" x14ac:dyDescent="0.25"/>
    <row r="4166" ht="15.75" x14ac:dyDescent="0.25"/>
    <row r="4167" ht="15.75" x14ac:dyDescent="0.25"/>
    <row r="4168" ht="15.75" x14ac:dyDescent="0.25"/>
    <row r="4169" ht="15.75" x14ac:dyDescent="0.25"/>
    <row r="4170" ht="15.75" x14ac:dyDescent="0.25"/>
    <row r="4171" ht="15.75" x14ac:dyDescent="0.25"/>
    <row r="4172" ht="15.75" x14ac:dyDescent="0.25"/>
    <row r="4173" ht="15.75" x14ac:dyDescent="0.25"/>
    <row r="4174" ht="15.75" x14ac:dyDescent="0.25"/>
    <row r="4175" ht="15.75" x14ac:dyDescent="0.25"/>
    <row r="4176" ht="15.75" x14ac:dyDescent="0.25"/>
    <row r="4177" ht="15.75" x14ac:dyDescent="0.25"/>
    <row r="4178" ht="15.75" x14ac:dyDescent="0.25"/>
    <row r="4179" ht="15.75" x14ac:dyDescent="0.25"/>
    <row r="4180" ht="15.75" x14ac:dyDescent="0.25"/>
    <row r="4181" ht="15.75" x14ac:dyDescent="0.25"/>
    <row r="4182" ht="15.75" x14ac:dyDescent="0.25"/>
    <row r="4183" ht="15.75" x14ac:dyDescent="0.25"/>
    <row r="4184" ht="15.75" x14ac:dyDescent="0.25"/>
    <row r="4185" ht="15.75" x14ac:dyDescent="0.25"/>
    <row r="4186" ht="15.75" x14ac:dyDescent="0.25"/>
    <row r="4187" ht="15.75" x14ac:dyDescent="0.25"/>
    <row r="4188" ht="15.75" x14ac:dyDescent="0.25"/>
    <row r="4189" ht="15.75" x14ac:dyDescent="0.25"/>
    <row r="4190" ht="15.75" x14ac:dyDescent="0.25"/>
    <row r="4191" ht="15.75" x14ac:dyDescent="0.25"/>
    <row r="4192" ht="15.75" x14ac:dyDescent="0.25"/>
    <row r="4193" ht="15.75" x14ac:dyDescent="0.25"/>
    <row r="4194" ht="15.75" x14ac:dyDescent="0.25"/>
    <row r="4195" ht="15.75" x14ac:dyDescent="0.25"/>
    <row r="4196" ht="15.75" x14ac:dyDescent="0.25"/>
    <row r="4197" ht="15.75" x14ac:dyDescent="0.25"/>
    <row r="4198" ht="15.75" x14ac:dyDescent="0.25"/>
    <row r="4199" ht="15.75" x14ac:dyDescent="0.25"/>
    <row r="4200" ht="15.75" x14ac:dyDescent="0.25"/>
    <row r="4201" ht="15.75" x14ac:dyDescent="0.25"/>
    <row r="4202" ht="15.75" x14ac:dyDescent="0.25"/>
    <row r="4203" ht="15.75" x14ac:dyDescent="0.25"/>
    <row r="4204" ht="15.75" x14ac:dyDescent="0.25"/>
    <row r="4205" ht="15.75" x14ac:dyDescent="0.25"/>
    <row r="4206" ht="15.75" x14ac:dyDescent="0.25"/>
    <row r="4207" ht="15.75" x14ac:dyDescent="0.25"/>
    <row r="4208" ht="15.75" x14ac:dyDescent="0.25"/>
    <row r="4209" ht="15.75" x14ac:dyDescent="0.25"/>
    <row r="4210" ht="15.75" x14ac:dyDescent="0.25"/>
    <row r="4211" ht="15.75" x14ac:dyDescent="0.25"/>
    <row r="4212" ht="15.75" x14ac:dyDescent="0.25"/>
    <row r="4213" ht="15.75" x14ac:dyDescent="0.25"/>
    <row r="4214" ht="15.75" x14ac:dyDescent="0.25"/>
    <row r="4215" ht="15.75" x14ac:dyDescent="0.25"/>
    <row r="4216" ht="15.75" x14ac:dyDescent="0.25"/>
    <row r="4217" ht="15.75" x14ac:dyDescent="0.25"/>
    <row r="4218" ht="15.75" x14ac:dyDescent="0.25"/>
    <row r="4219" ht="15.75" x14ac:dyDescent="0.25"/>
    <row r="4220" ht="15.75" x14ac:dyDescent="0.25"/>
    <row r="4221" ht="15.75" x14ac:dyDescent="0.25"/>
    <row r="4222" ht="15.75" x14ac:dyDescent="0.25"/>
    <row r="4223" ht="15.75" x14ac:dyDescent="0.25"/>
    <row r="4224" ht="15.75" x14ac:dyDescent="0.25"/>
    <row r="4225" ht="15.75" x14ac:dyDescent="0.25"/>
    <row r="4226" ht="15.75" x14ac:dyDescent="0.25"/>
    <row r="4227" ht="15.75" x14ac:dyDescent="0.25"/>
    <row r="4228" ht="15.75" x14ac:dyDescent="0.25"/>
    <row r="4229" ht="15.75" x14ac:dyDescent="0.25"/>
    <row r="4230" ht="15.75" x14ac:dyDescent="0.25"/>
    <row r="4231" ht="15.75" x14ac:dyDescent="0.25"/>
    <row r="4232" ht="15.75" x14ac:dyDescent="0.25"/>
    <row r="4233" ht="15.75" x14ac:dyDescent="0.25"/>
    <row r="4234" ht="15.75" x14ac:dyDescent="0.25"/>
    <row r="4235" ht="15.75" x14ac:dyDescent="0.25"/>
    <row r="4236" ht="15.75" x14ac:dyDescent="0.25"/>
    <row r="4237" ht="15.75" x14ac:dyDescent="0.25"/>
    <row r="4238" ht="15.75" x14ac:dyDescent="0.25"/>
    <row r="4239" ht="15.75" x14ac:dyDescent="0.25"/>
    <row r="4240" ht="15.75" x14ac:dyDescent="0.25"/>
    <row r="4241" ht="15.75" x14ac:dyDescent="0.25"/>
    <row r="4242" ht="15.75" x14ac:dyDescent="0.25"/>
    <row r="4243" ht="15.75" x14ac:dyDescent="0.25"/>
    <row r="4244" ht="15.75" x14ac:dyDescent="0.25"/>
    <row r="4245" ht="15.75" x14ac:dyDescent="0.25"/>
    <row r="4246" ht="15.75" x14ac:dyDescent="0.25"/>
    <row r="4247" ht="15.75" x14ac:dyDescent="0.25"/>
    <row r="4248" ht="15.75" x14ac:dyDescent="0.25"/>
    <row r="4249" ht="15.75" x14ac:dyDescent="0.25"/>
    <row r="4250" ht="15.75" x14ac:dyDescent="0.25"/>
    <row r="4251" ht="15.75" x14ac:dyDescent="0.25"/>
    <row r="4252" ht="15.75" x14ac:dyDescent="0.25"/>
    <row r="4253" ht="15.75" x14ac:dyDescent="0.25"/>
    <row r="4254" ht="15.75" x14ac:dyDescent="0.25"/>
    <row r="4255" ht="15.75" x14ac:dyDescent="0.25"/>
    <row r="4256" ht="15.75" x14ac:dyDescent="0.25"/>
    <row r="4257" ht="15.75" x14ac:dyDescent="0.25"/>
    <row r="4258" ht="15.75" x14ac:dyDescent="0.25"/>
    <row r="4259" ht="15.75" x14ac:dyDescent="0.25"/>
    <row r="4260" ht="15.75" x14ac:dyDescent="0.25"/>
    <row r="4261" ht="15.75" x14ac:dyDescent="0.25"/>
    <row r="4262" ht="15.75" x14ac:dyDescent="0.25"/>
    <row r="4263" ht="15.75" x14ac:dyDescent="0.25"/>
    <row r="4264" ht="15.75" x14ac:dyDescent="0.25"/>
    <row r="4265" ht="15.75" x14ac:dyDescent="0.25"/>
    <row r="4266" ht="15.75" x14ac:dyDescent="0.25"/>
    <row r="4267" ht="15.75" x14ac:dyDescent="0.25"/>
    <row r="4268" ht="15.75" x14ac:dyDescent="0.25"/>
    <row r="4269" ht="15.75" x14ac:dyDescent="0.25"/>
    <row r="4270" ht="15.75" x14ac:dyDescent="0.25"/>
    <row r="4271" ht="15.75" x14ac:dyDescent="0.25"/>
    <row r="4272" ht="15.75" x14ac:dyDescent="0.25"/>
    <row r="4273" ht="15.75" x14ac:dyDescent="0.25"/>
    <row r="4274" ht="15.75" x14ac:dyDescent="0.25"/>
    <row r="4275" ht="15.75" x14ac:dyDescent="0.25"/>
    <row r="4276" ht="15.75" x14ac:dyDescent="0.25"/>
    <row r="4277" ht="15.75" x14ac:dyDescent="0.25"/>
    <row r="4278" ht="15.75" x14ac:dyDescent="0.25"/>
    <row r="4279" ht="15.75" x14ac:dyDescent="0.25"/>
    <row r="4280" ht="15.75" x14ac:dyDescent="0.25"/>
    <row r="4281" ht="15.75" x14ac:dyDescent="0.25"/>
    <row r="4282" ht="15.75" x14ac:dyDescent="0.25"/>
    <row r="4283" ht="15.75" x14ac:dyDescent="0.25"/>
    <row r="4284" ht="15.75" x14ac:dyDescent="0.25"/>
    <row r="4285" ht="15.75" x14ac:dyDescent="0.25"/>
    <row r="4286" ht="15.75" x14ac:dyDescent="0.25"/>
    <row r="4287" ht="15.75" x14ac:dyDescent="0.25"/>
    <row r="4288" ht="15.75" x14ac:dyDescent="0.25"/>
    <row r="4289" ht="15.75" x14ac:dyDescent="0.25"/>
    <row r="4290" ht="15.75" x14ac:dyDescent="0.25"/>
    <row r="4291" ht="15.75" x14ac:dyDescent="0.25"/>
    <row r="4292" ht="15.75" x14ac:dyDescent="0.25"/>
    <row r="4293" ht="15.75" x14ac:dyDescent="0.25"/>
    <row r="4294" ht="15.75" x14ac:dyDescent="0.25"/>
    <row r="4295" ht="15.75" x14ac:dyDescent="0.25"/>
    <row r="4296" ht="15.75" x14ac:dyDescent="0.25"/>
    <row r="4297" ht="15.75" x14ac:dyDescent="0.25"/>
    <row r="4298" ht="15.75" x14ac:dyDescent="0.25"/>
    <row r="4299" ht="15.75" x14ac:dyDescent="0.25"/>
    <row r="4300" ht="15.75" x14ac:dyDescent="0.25"/>
    <row r="4301" ht="15.75" x14ac:dyDescent="0.25"/>
    <row r="4302" ht="15.75" x14ac:dyDescent="0.25"/>
    <row r="4303" ht="15.75" x14ac:dyDescent="0.25"/>
    <row r="4304" ht="15.75" x14ac:dyDescent="0.25"/>
    <row r="4305" ht="15.75" x14ac:dyDescent="0.25"/>
    <row r="4306" ht="15.75" x14ac:dyDescent="0.25"/>
    <row r="4307" ht="15.75" x14ac:dyDescent="0.25"/>
    <row r="4308" ht="15.75" x14ac:dyDescent="0.25"/>
    <row r="4309" ht="15.75" x14ac:dyDescent="0.25"/>
    <row r="4310" ht="15.75" x14ac:dyDescent="0.25"/>
    <row r="4311" ht="15.75" x14ac:dyDescent="0.25"/>
    <row r="4312" ht="15.75" x14ac:dyDescent="0.25"/>
    <row r="4313" ht="15.75" x14ac:dyDescent="0.25"/>
    <row r="4314" ht="15.75" x14ac:dyDescent="0.25"/>
    <row r="4315" ht="15.75" x14ac:dyDescent="0.25"/>
    <row r="4316" ht="15.75" x14ac:dyDescent="0.25"/>
    <row r="4317" ht="15.75" x14ac:dyDescent="0.25"/>
    <row r="4318" ht="15.75" x14ac:dyDescent="0.25"/>
    <row r="4319" ht="15.75" x14ac:dyDescent="0.25"/>
    <row r="4320" ht="15.75" x14ac:dyDescent="0.25"/>
    <row r="4321" ht="15.75" x14ac:dyDescent="0.25"/>
    <row r="4322" ht="15.75" x14ac:dyDescent="0.25"/>
    <row r="4323" ht="15.75" x14ac:dyDescent="0.25"/>
    <row r="4324" ht="15.75" x14ac:dyDescent="0.25"/>
    <row r="4325" ht="15.75" x14ac:dyDescent="0.25"/>
    <row r="4326" ht="15.75" x14ac:dyDescent="0.25"/>
    <row r="4327" ht="15.75" x14ac:dyDescent="0.25"/>
    <row r="4328" ht="15.75" x14ac:dyDescent="0.25"/>
    <row r="4329" ht="15.75" x14ac:dyDescent="0.25"/>
    <row r="4330" ht="15.75" x14ac:dyDescent="0.25"/>
    <row r="4331" ht="15.75" x14ac:dyDescent="0.25"/>
    <row r="4332" ht="15.75" x14ac:dyDescent="0.25"/>
    <row r="4333" ht="15.75" x14ac:dyDescent="0.25"/>
    <row r="4334" ht="15.75" x14ac:dyDescent="0.25"/>
    <row r="4335" ht="15.75" x14ac:dyDescent="0.25"/>
    <row r="4336" ht="15.75" x14ac:dyDescent="0.25"/>
    <row r="4337" ht="15.75" x14ac:dyDescent="0.25"/>
    <row r="4338" ht="15.75" x14ac:dyDescent="0.25"/>
    <row r="4339" ht="15.75" x14ac:dyDescent="0.25"/>
    <row r="4340" ht="15.75" x14ac:dyDescent="0.25"/>
    <row r="4341" ht="15.75" x14ac:dyDescent="0.25"/>
    <row r="4342" ht="15.75" x14ac:dyDescent="0.25"/>
    <row r="4343" ht="15.75" x14ac:dyDescent="0.25"/>
    <row r="4344" ht="15.75" x14ac:dyDescent="0.25"/>
    <row r="4345" ht="15.75" x14ac:dyDescent="0.25"/>
    <row r="4346" ht="15.75" x14ac:dyDescent="0.25"/>
    <row r="4347" ht="15.75" x14ac:dyDescent="0.25"/>
    <row r="4348" ht="15.75" x14ac:dyDescent="0.25"/>
    <row r="4349" ht="15.75" x14ac:dyDescent="0.25"/>
    <row r="4350" ht="15.75" x14ac:dyDescent="0.25"/>
    <row r="4351" ht="15.75" x14ac:dyDescent="0.25"/>
    <row r="4352" ht="15.75" x14ac:dyDescent="0.25"/>
    <row r="4353" ht="15.75" x14ac:dyDescent="0.25"/>
    <row r="4354" ht="15.75" x14ac:dyDescent="0.25"/>
    <row r="4355" ht="15.75" x14ac:dyDescent="0.25"/>
    <row r="4356" ht="15.75" x14ac:dyDescent="0.25"/>
    <row r="4357" ht="15.75" x14ac:dyDescent="0.25"/>
    <row r="4358" ht="15.75" x14ac:dyDescent="0.25"/>
    <row r="4359" ht="15.75" x14ac:dyDescent="0.25"/>
    <row r="4360" ht="15.75" x14ac:dyDescent="0.25"/>
    <row r="4361" ht="15.75" x14ac:dyDescent="0.25"/>
    <row r="4362" ht="15.75" x14ac:dyDescent="0.25"/>
    <row r="4363" ht="15.75" x14ac:dyDescent="0.25"/>
    <row r="4364" ht="15.75" x14ac:dyDescent="0.25"/>
    <row r="4365" ht="15.75" x14ac:dyDescent="0.25"/>
    <row r="4366" ht="15.75" x14ac:dyDescent="0.25"/>
    <row r="4367" ht="15.75" x14ac:dyDescent="0.25"/>
    <row r="4368" ht="15.75" x14ac:dyDescent="0.25"/>
    <row r="4369" ht="15.75" x14ac:dyDescent="0.25"/>
    <row r="4370" ht="15.75" x14ac:dyDescent="0.25"/>
    <row r="4371" ht="15.75" x14ac:dyDescent="0.25"/>
    <row r="4372" ht="15.75" x14ac:dyDescent="0.25"/>
    <row r="4373" ht="15.75" x14ac:dyDescent="0.25"/>
    <row r="4374" ht="15.75" x14ac:dyDescent="0.25"/>
    <row r="4375" ht="15.75" x14ac:dyDescent="0.25"/>
    <row r="4376" ht="15.75" x14ac:dyDescent="0.25"/>
    <row r="4377" ht="15.75" x14ac:dyDescent="0.25"/>
    <row r="4378" ht="15.75" x14ac:dyDescent="0.25"/>
    <row r="4379" ht="15.75" x14ac:dyDescent="0.25"/>
    <row r="4380" ht="15.75" x14ac:dyDescent="0.25"/>
    <row r="4381" ht="15.75" x14ac:dyDescent="0.25"/>
    <row r="4382" ht="15.75" x14ac:dyDescent="0.25"/>
    <row r="4383" ht="15.75" x14ac:dyDescent="0.25"/>
    <row r="4384" ht="15.75" x14ac:dyDescent="0.25"/>
    <row r="4385" ht="15.75" x14ac:dyDescent="0.25"/>
    <row r="4386" ht="15.75" x14ac:dyDescent="0.25"/>
    <row r="4387" ht="15.75" x14ac:dyDescent="0.25"/>
    <row r="4388" ht="15.75" x14ac:dyDescent="0.25"/>
    <row r="4389" ht="15.75" x14ac:dyDescent="0.25"/>
    <row r="4390" ht="15.75" x14ac:dyDescent="0.25"/>
    <row r="4391" ht="15.75" x14ac:dyDescent="0.25"/>
    <row r="4392" ht="15.75" x14ac:dyDescent="0.25"/>
    <row r="4393" ht="15.75" x14ac:dyDescent="0.25"/>
    <row r="4394" ht="15.75" x14ac:dyDescent="0.25"/>
    <row r="4395" ht="15.75" x14ac:dyDescent="0.25"/>
    <row r="4396" ht="15.75" x14ac:dyDescent="0.25"/>
    <row r="4397" ht="15.75" x14ac:dyDescent="0.25"/>
    <row r="4398" ht="15.75" x14ac:dyDescent="0.25"/>
    <row r="4399" ht="15.75" x14ac:dyDescent="0.25"/>
    <row r="4400" ht="15.75" x14ac:dyDescent="0.25"/>
    <row r="4401" ht="15.75" x14ac:dyDescent="0.25"/>
    <row r="4402" ht="15.75" x14ac:dyDescent="0.25"/>
    <row r="4403" ht="15.75" x14ac:dyDescent="0.25"/>
    <row r="4404" ht="15.75" x14ac:dyDescent="0.25"/>
    <row r="4405" ht="15.75" x14ac:dyDescent="0.25"/>
    <row r="4406" ht="15.75" x14ac:dyDescent="0.25"/>
    <row r="4407" ht="15.75" x14ac:dyDescent="0.25"/>
    <row r="4408" ht="15.75" x14ac:dyDescent="0.25"/>
    <row r="4409" ht="15.75" x14ac:dyDescent="0.25"/>
    <row r="4410" ht="15.75" x14ac:dyDescent="0.25"/>
    <row r="4411" ht="15.75" x14ac:dyDescent="0.25"/>
    <row r="4412" ht="15.75" x14ac:dyDescent="0.25"/>
    <row r="4413" ht="15.75" x14ac:dyDescent="0.25"/>
    <row r="4414" ht="15.75" x14ac:dyDescent="0.25"/>
    <row r="4415" ht="15.75" x14ac:dyDescent="0.25"/>
    <row r="4416" ht="15.75" x14ac:dyDescent="0.25"/>
    <row r="4417" ht="15.75" x14ac:dyDescent="0.25"/>
    <row r="4418" ht="15.75" x14ac:dyDescent="0.25"/>
    <row r="4419" ht="15.75" x14ac:dyDescent="0.25"/>
    <row r="4420" ht="15.75" x14ac:dyDescent="0.25"/>
    <row r="4421" ht="15.75" x14ac:dyDescent="0.25"/>
    <row r="4422" ht="15.75" x14ac:dyDescent="0.25"/>
    <row r="4423" ht="15.75" x14ac:dyDescent="0.25"/>
    <row r="4424" ht="15.75" x14ac:dyDescent="0.25"/>
    <row r="4425" ht="15.75" x14ac:dyDescent="0.25"/>
    <row r="4426" ht="15.75" x14ac:dyDescent="0.25"/>
    <row r="4427" ht="15.75" x14ac:dyDescent="0.25"/>
    <row r="4428" ht="15.75" x14ac:dyDescent="0.25"/>
    <row r="4429" ht="15.75" x14ac:dyDescent="0.25"/>
    <row r="4430" ht="15.75" x14ac:dyDescent="0.25"/>
    <row r="4431" ht="15.75" x14ac:dyDescent="0.25"/>
    <row r="4432" ht="15.75" x14ac:dyDescent="0.25"/>
    <row r="4433" ht="15.75" x14ac:dyDescent="0.25"/>
    <row r="4434" ht="15.75" x14ac:dyDescent="0.25"/>
    <row r="4435" ht="15.75" x14ac:dyDescent="0.25"/>
    <row r="4436" ht="15.75" x14ac:dyDescent="0.25"/>
    <row r="4437" ht="15.75" x14ac:dyDescent="0.25"/>
    <row r="4438" ht="15.75" x14ac:dyDescent="0.25"/>
    <row r="4439" ht="15.75" x14ac:dyDescent="0.25"/>
    <row r="4440" ht="15.75" x14ac:dyDescent="0.25"/>
    <row r="4441" ht="15.75" x14ac:dyDescent="0.25"/>
    <row r="4442" ht="15.75" x14ac:dyDescent="0.25"/>
    <row r="4443" ht="15.75" x14ac:dyDescent="0.25"/>
    <row r="4444" ht="15.75" x14ac:dyDescent="0.25"/>
    <row r="4445" ht="15.75" x14ac:dyDescent="0.25"/>
    <row r="4446" ht="15.75" x14ac:dyDescent="0.25"/>
    <row r="4447" ht="15.75" x14ac:dyDescent="0.25"/>
    <row r="4448" ht="15.75" x14ac:dyDescent="0.25"/>
    <row r="4449" ht="15.75" x14ac:dyDescent="0.25"/>
    <row r="4450" ht="15.75" x14ac:dyDescent="0.25"/>
    <row r="4451" ht="15.75" x14ac:dyDescent="0.25"/>
    <row r="4452" ht="15.75" x14ac:dyDescent="0.25"/>
    <row r="4453" ht="15.75" x14ac:dyDescent="0.25"/>
    <row r="4454" ht="15.75" x14ac:dyDescent="0.25"/>
    <row r="4455" ht="15.75" x14ac:dyDescent="0.25"/>
    <row r="4456" ht="15.75" x14ac:dyDescent="0.25"/>
    <row r="4457" ht="15.75" x14ac:dyDescent="0.25"/>
    <row r="4458" ht="15.75" x14ac:dyDescent="0.25"/>
    <row r="4459" ht="15.75" x14ac:dyDescent="0.25"/>
    <row r="4460" ht="15.75" x14ac:dyDescent="0.25"/>
    <row r="4461" ht="15.75" x14ac:dyDescent="0.25"/>
    <row r="4462" ht="15.75" x14ac:dyDescent="0.25"/>
    <row r="4463" ht="15.75" x14ac:dyDescent="0.25"/>
    <row r="4464" ht="15.75" x14ac:dyDescent="0.25"/>
    <row r="4465" ht="15.75" x14ac:dyDescent="0.25"/>
    <row r="4466" ht="15.75" x14ac:dyDescent="0.25"/>
    <row r="4467" ht="15.75" x14ac:dyDescent="0.25"/>
    <row r="4468" ht="15.75" x14ac:dyDescent="0.25"/>
    <row r="4469" ht="15.75" x14ac:dyDescent="0.25"/>
    <row r="4470" ht="15.75" x14ac:dyDescent="0.25"/>
    <row r="4471" ht="15.75" x14ac:dyDescent="0.25"/>
    <row r="4472" ht="15.75" x14ac:dyDescent="0.25"/>
    <row r="4473" ht="15.75" x14ac:dyDescent="0.25"/>
    <row r="4474" ht="15.75" x14ac:dyDescent="0.25"/>
    <row r="4475" ht="15.75" x14ac:dyDescent="0.25"/>
    <row r="4476" ht="15.75" x14ac:dyDescent="0.25"/>
    <row r="4477" ht="15.75" x14ac:dyDescent="0.25"/>
    <row r="4478" ht="15.75" x14ac:dyDescent="0.25"/>
    <row r="4479" ht="15.75" x14ac:dyDescent="0.25"/>
    <row r="4480" ht="15.75" x14ac:dyDescent="0.25"/>
    <row r="4481" ht="15.75" x14ac:dyDescent="0.25"/>
    <row r="4482" ht="15.75" x14ac:dyDescent="0.25"/>
    <row r="4483" ht="15.75" x14ac:dyDescent="0.25"/>
    <row r="4484" ht="15.75" x14ac:dyDescent="0.25"/>
    <row r="4485" ht="15.75" x14ac:dyDescent="0.25"/>
    <row r="4486" ht="15.75" x14ac:dyDescent="0.25"/>
    <row r="4487" ht="15.75" x14ac:dyDescent="0.25"/>
    <row r="4488" ht="15.75" x14ac:dyDescent="0.25"/>
    <row r="4489" ht="15.75" x14ac:dyDescent="0.25"/>
    <row r="4490" ht="15.75" x14ac:dyDescent="0.25"/>
    <row r="4491" ht="15.75" x14ac:dyDescent="0.25"/>
    <row r="4492" ht="15.75" x14ac:dyDescent="0.25"/>
    <row r="4493" ht="15.75" x14ac:dyDescent="0.25"/>
    <row r="4494" ht="15.75" x14ac:dyDescent="0.25"/>
    <row r="4495" ht="15.75" x14ac:dyDescent="0.25"/>
    <row r="4496" ht="15.75" x14ac:dyDescent="0.25"/>
    <row r="4497" ht="15.75" x14ac:dyDescent="0.25"/>
    <row r="4498" ht="15.75" x14ac:dyDescent="0.25"/>
    <row r="4499" ht="15.75" x14ac:dyDescent="0.25"/>
    <row r="4500" ht="15.75" x14ac:dyDescent="0.25"/>
    <row r="4501" ht="15.75" x14ac:dyDescent="0.25"/>
    <row r="4502" ht="15.75" x14ac:dyDescent="0.25"/>
    <row r="4503" ht="15.75" x14ac:dyDescent="0.25"/>
    <row r="4504" ht="15.75" x14ac:dyDescent="0.25"/>
    <row r="4505" ht="15.75" x14ac:dyDescent="0.25"/>
    <row r="4506" ht="15.75" x14ac:dyDescent="0.25"/>
    <row r="4507" ht="15.75" x14ac:dyDescent="0.25"/>
    <row r="4508" ht="15.75" x14ac:dyDescent="0.25"/>
    <row r="4509" ht="15.75" x14ac:dyDescent="0.25"/>
    <row r="4510" ht="15.75" x14ac:dyDescent="0.25"/>
    <row r="4511" ht="15.75" x14ac:dyDescent="0.25"/>
    <row r="4512" ht="15.75" x14ac:dyDescent="0.25"/>
    <row r="4513" ht="15.75" x14ac:dyDescent="0.25"/>
    <row r="4514" ht="15.75" x14ac:dyDescent="0.25"/>
    <row r="4515" ht="15.75" x14ac:dyDescent="0.25"/>
    <row r="4516" ht="15.75" x14ac:dyDescent="0.25"/>
    <row r="4517" ht="15.75" x14ac:dyDescent="0.25"/>
    <row r="4518" ht="15.75" x14ac:dyDescent="0.25"/>
    <row r="4519" ht="15.75" x14ac:dyDescent="0.25"/>
    <row r="4520" ht="15.75" x14ac:dyDescent="0.25"/>
    <row r="4521" ht="15.75" x14ac:dyDescent="0.25"/>
    <row r="4522" ht="15.75" x14ac:dyDescent="0.25"/>
    <row r="4523" ht="15.75" x14ac:dyDescent="0.25"/>
    <row r="4524" ht="15.75" x14ac:dyDescent="0.25"/>
    <row r="4525" ht="15.75" x14ac:dyDescent="0.25"/>
    <row r="4526" ht="15.75" x14ac:dyDescent="0.25"/>
    <row r="4527" ht="15.75" x14ac:dyDescent="0.25"/>
    <row r="4528" ht="15.75" x14ac:dyDescent="0.25"/>
    <row r="4529" ht="15.75" x14ac:dyDescent="0.25"/>
    <row r="4530" ht="15.75" x14ac:dyDescent="0.25"/>
    <row r="4531" ht="15.75" x14ac:dyDescent="0.25"/>
    <row r="4532" ht="15.75" x14ac:dyDescent="0.25"/>
    <row r="4533" ht="15.75" x14ac:dyDescent="0.25"/>
    <row r="4534" ht="15.75" x14ac:dyDescent="0.25"/>
    <row r="4535" ht="15.75" x14ac:dyDescent="0.25"/>
    <row r="4536" ht="15.75" x14ac:dyDescent="0.25"/>
    <row r="4537" ht="15.75" x14ac:dyDescent="0.25"/>
    <row r="4538" ht="15.75" x14ac:dyDescent="0.25"/>
    <row r="4539" ht="15.75" x14ac:dyDescent="0.25"/>
    <row r="4540" ht="15.75" x14ac:dyDescent="0.25"/>
    <row r="4541" ht="15.75" x14ac:dyDescent="0.25"/>
    <row r="4542" ht="15.75" x14ac:dyDescent="0.25"/>
    <row r="4543" ht="15.75" x14ac:dyDescent="0.25"/>
    <row r="4544" ht="15.75" x14ac:dyDescent="0.25"/>
    <row r="4545" ht="15.75" x14ac:dyDescent="0.25"/>
    <row r="4546" ht="15.75" x14ac:dyDescent="0.25"/>
    <row r="4547" ht="15.75" x14ac:dyDescent="0.25"/>
    <row r="4548" ht="15.75" x14ac:dyDescent="0.25"/>
    <row r="4549" ht="15.75" x14ac:dyDescent="0.25"/>
    <row r="4550" ht="15.75" x14ac:dyDescent="0.25"/>
    <row r="4551" ht="15.75" x14ac:dyDescent="0.25"/>
    <row r="4552" ht="15.75" x14ac:dyDescent="0.25"/>
    <row r="4553" ht="15.75" x14ac:dyDescent="0.25"/>
    <row r="4554" ht="15.75" x14ac:dyDescent="0.25"/>
    <row r="4555" ht="15.75" x14ac:dyDescent="0.25"/>
    <row r="4556" ht="15.75" x14ac:dyDescent="0.25"/>
    <row r="4557" ht="15.75" x14ac:dyDescent="0.25"/>
    <row r="4558" ht="15.75" x14ac:dyDescent="0.25"/>
    <row r="4559" ht="15.75" x14ac:dyDescent="0.25"/>
    <row r="4560" ht="15.75" x14ac:dyDescent="0.25"/>
    <row r="4561" ht="15.75" x14ac:dyDescent="0.25"/>
    <row r="4562" ht="15.75" x14ac:dyDescent="0.25"/>
    <row r="4563" ht="15.75" x14ac:dyDescent="0.25"/>
    <row r="4564" ht="15.75" x14ac:dyDescent="0.25"/>
    <row r="4565" ht="15.75" x14ac:dyDescent="0.25"/>
    <row r="4566" ht="15.75" x14ac:dyDescent="0.25"/>
    <row r="4567" ht="15.75" x14ac:dyDescent="0.25"/>
    <row r="4568" ht="15.75" x14ac:dyDescent="0.25"/>
    <row r="4569" ht="15.75" x14ac:dyDescent="0.25"/>
    <row r="4570" ht="15.75" x14ac:dyDescent="0.25"/>
    <row r="4571" ht="15.75" x14ac:dyDescent="0.25"/>
    <row r="4572" ht="15.75" x14ac:dyDescent="0.25"/>
    <row r="4573" ht="15.75" x14ac:dyDescent="0.25"/>
    <row r="4574" ht="15.75" x14ac:dyDescent="0.25"/>
    <row r="4575" ht="15.75" x14ac:dyDescent="0.25"/>
    <row r="4576" ht="15.75" x14ac:dyDescent="0.25"/>
    <row r="4577" ht="15.75" x14ac:dyDescent="0.25"/>
    <row r="4578" ht="15.75" x14ac:dyDescent="0.25"/>
    <row r="4579" ht="15.75" x14ac:dyDescent="0.25"/>
    <row r="4580" ht="15.75" x14ac:dyDescent="0.25"/>
    <row r="4581" ht="15.75" x14ac:dyDescent="0.25"/>
    <row r="4582" ht="15.75" x14ac:dyDescent="0.25"/>
    <row r="4583" ht="15.75" x14ac:dyDescent="0.25"/>
    <row r="4584" ht="15.75" x14ac:dyDescent="0.25"/>
    <row r="4585" ht="15.75" x14ac:dyDescent="0.25"/>
    <row r="4586" ht="15.75" x14ac:dyDescent="0.25"/>
    <row r="4587" ht="15.75" x14ac:dyDescent="0.25"/>
    <row r="4588" ht="15.75" x14ac:dyDescent="0.25"/>
    <row r="4589" ht="15.75" x14ac:dyDescent="0.25"/>
    <row r="4590" ht="15.75" x14ac:dyDescent="0.25"/>
    <row r="4591" ht="15.75" x14ac:dyDescent="0.25"/>
    <row r="4592" ht="15.75" x14ac:dyDescent="0.25"/>
    <row r="4593" ht="15.75" x14ac:dyDescent="0.25"/>
    <row r="4594" ht="15.75" x14ac:dyDescent="0.25"/>
    <row r="4595" ht="15.75" x14ac:dyDescent="0.25"/>
    <row r="4596" ht="15.75" x14ac:dyDescent="0.25"/>
    <row r="4597" ht="15.75" x14ac:dyDescent="0.25"/>
    <row r="4598" ht="15.75" x14ac:dyDescent="0.25"/>
    <row r="4599" ht="15.75" x14ac:dyDescent="0.25"/>
    <row r="4600" ht="15.75" x14ac:dyDescent="0.25"/>
    <row r="4601" ht="15.75" x14ac:dyDescent="0.25"/>
    <row r="4602" ht="15.75" x14ac:dyDescent="0.25"/>
    <row r="4603" ht="15.75" x14ac:dyDescent="0.25"/>
    <row r="4604" ht="15.75" x14ac:dyDescent="0.25"/>
    <row r="4605" ht="15.75" x14ac:dyDescent="0.25"/>
    <row r="4606" ht="15.75" x14ac:dyDescent="0.25"/>
    <row r="4607" ht="15.75" x14ac:dyDescent="0.25"/>
    <row r="4608" ht="15.75" x14ac:dyDescent="0.25"/>
    <row r="4609" ht="15.75" x14ac:dyDescent="0.25"/>
    <row r="4610" ht="15.75" x14ac:dyDescent="0.25"/>
    <row r="4611" ht="15.75" x14ac:dyDescent="0.25"/>
    <row r="4612" ht="15.75" x14ac:dyDescent="0.25"/>
    <row r="4613" ht="15.75" x14ac:dyDescent="0.25"/>
    <row r="4614" ht="15.75" x14ac:dyDescent="0.25"/>
    <row r="4615" ht="15.75" x14ac:dyDescent="0.25"/>
    <row r="4616" ht="15.75" x14ac:dyDescent="0.25"/>
    <row r="4617" ht="15.75" x14ac:dyDescent="0.25"/>
    <row r="4618" ht="15.75" x14ac:dyDescent="0.25"/>
    <row r="4619" ht="15.75" x14ac:dyDescent="0.25"/>
    <row r="4620" ht="15.75" x14ac:dyDescent="0.25"/>
    <row r="4621" ht="15.75" x14ac:dyDescent="0.25"/>
    <row r="4622" ht="15.75" x14ac:dyDescent="0.25"/>
    <row r="4623" ht="15.75" x14ac:dyDescent="0.25"/>
    <row r="4624" ht="15.75" x14ac:dyDescent="0.25"/>
    <row r="4625" ht="15.75" x14ac:dyDescent="0.25"/>
    <row r="4626" ht="15.75" x14ac:dyDescent="0.25"/>
    <row r="4627" ht="15.75" x14ac:dyDescent="0.25"/>
    <row r="4628" ht="15.75" x14ac:dyDescent="0.25"/>
    <row r="4629" ht="15.75" x14ac:dyDescent="0.25"/>
    <row r="4630" ht="15.75" x14ac:dyDescent="0.25"/>
    <row r="4631" ht="15.75" x14ac:dyDescent="0.25"/>
    <row r="4632" ht="15.75" x14ac:dyDescent="0.25"/>
    <row r="4633" ht="15.75" x14ac:dyDescent="0.25"/>
    <row r="4634" ht="15.75" x14ac:dyDescent="0.25"/>
    <row r="4635" ht="15.75" x14ac:dyDescent="0.25"/>
    <row r="4636" ht="15.75" x14ac:dyDescent="0.25"/>
    <row r="4637" ht="15.75" x14ac:dyDescent="0.25"/>
    <row r="4638" ht="15.75" x14ac:dyDescent="0.25"/>
    <row r="4639" ht="15.75" x14ac:dyDescent="0.25"/>
    <row r="4640" ht="15.75" x14ac:dyDescent="0.25"/>
    <row r="4641" ht="15.75" x14ac:dyDescent="0.25"/>
    <row r="4642" ht="15.75" x14ac:dyDescent="0.25"/>
    <row r="4643" ht="15.75" x14ac:dyDescent="0.25"/>
    <row r="4644" ht="15.75" x14ac:dyDescent="0.25"/>
    <row r="4645" ht="15.75" x14ac:dyDescent="0.25"/>
    <row r="4646" ht="15.75" x14ac:dyDescent="0.25"/>
    <row r="4647" ht="15.75" x14ac:dyDescent="0.25"/>
    <row r="4648" ht="15.75" x14ac:dyDescent="0.25"/>
    <row r="4649" ht="15.75" x14ac:dyDescent="0.25"/>
    <row r="4650" ht="15.75" x14ac:dyDescent="0.25"/>
    <row r="4651" ht="15.75" x14ac:dyDescent="0.25"/>
    <row r="4652" ht="15.75" x14ac:dyDescent="0.25"/>
    <row r="4653" ht="15.75" x14ac:dyDescent="0.25"/>
    <row r="4654" ht="15.75" x14ac:dyDescent="0.25"/>
    <row r="4655" ht="15.75" x14ac:dyDescent="0.25"/>
    <row r="4656" ht="15.75" x14ac:dyDescent="0.25"/>
    <row r="4657" ht="15.75" x14ac:dyDescent="0.25"/>
    <row r="4658" ht="15.75" x14ac:dyDescent="0.25"/>
    <row r="4659" ht="15.75" x14ac:dyDescent="0.25"/>
    <row r="4660" ht="15.75" x14ac:dyDescent="0.25"/>
    <row r="4661" ht="15.75" x14ac:dyDescent="0.25"/>
    <row r="4662" ht="15.75" x14ac:dyDescent="0.25"/>
    <row r="4663" ht="15.75" x14ac:dyDescent="0.25"/>
    <row r="4664" ht="15.75" x14ac:dyDescent="0.25"/>
    <row r="4665" ht="15.75" x14ac:dyDescent="0.25"/>
    <row r="4666" ht="15.75" x14ac:dyDescent="0.25"/>
    <row r="4667" ht="15.75" x14ac:dyDescent="0.25"/>
    <row r="4668" ht="15.75" x14ac:dyDescent="0.25"/>
    <row r="4669" ht="15.75" x14ac:dyDescent="0.25"/>
    <row r="4670" ht="15.75" x14ac:dyDescent="0.25"/>
    <row r="4671" ht="15.75" x14ac:dyDescent="0.25"/>
    <row r="4672" ht="15.75" x14ac:dyDescent="0.25"/>
    <row r="4673" ht="15.75" x14ac:dyDescent="0.25"/>
    <row r="4674" ht="15.75" x14ac:dyDescent="0.25"/>
    <row r="4675" ht="15.75" x14ac:dyDescent="0.25"/>
    <row r="4676" ht="15.75" x14ac:dyDescent="0.25"/>
    <row r="4677" ht="15.75" x14ac:dyDescent="0.25"/>
    <row r="4678" ht="15.75" x14ac:dyDescent="0.25"/>
    <row r="4679" ht="15.75" x14ac:dyDescent="0.25"/>
    <row r="4680" ht="15.75" x14ac:dyDescent="0.25"/>
    <row r="4681" ht="15.75" x14ac:dyDescent="0.25"/>
    <row r="4682" ht="15.75" x14ac:dyDescent="0.25"/>
    <row r="4683" ht="15.75" x14ac:dyDescent="0.25"/>
    <row r="4684" ht="15.75" x14ac:dyDescent="0.25"/>
    <row r="4685" ht="15.75" x14ac:dyDescent="0.25"/>
    <row r="4686" ht="15.75" x14ac:dyDescent="0.25"/>
    <row r="4687" ht="15.75" x14ac:dyDescent="0.25"/>
    <row r="4688" ht="15.75" x14ac:dyDescent="0.25"/>
    <row r="4689" ht="15.75" x14ac:dyDescent="0.25"/>
    <row r="4690" ht="15.75" x14ac:dyDescent="0.25"/>
    <row r="4691" ht="15.75" x14ac:dyDescent="0.25"/>
    <row r="4692" ht="15.75" x14ac:dyDescent="0.25"/>
    <row r="4693" ht="15.75" x14ac:dyDescent="0.25"/>
    <row r="4694" ht="15.75" x14ac:dyDescent="0.25"/>
    <row r="4695" ht="15.75" x14ac:dyDescent="0.25"/>
    <row r="4696" ht="15.75" x14ac:dyDescent="0.25"/>
    <row r="4697" ht="15.75" x14ac:dyDescent="0.25"/>
    <row r="4698" ht="15.75" x14ac:dyDescent="0.25"/>
    <row r="4699" ht="15.75" x14ac:dyDescent="0.25"/>
    <row r="4700" ht="15.75" x14ac:dyDescent="0.25"/>
    <row r="4701" ht="15.75" x14ac:dyDescent="0.25"/>
    <row r="4702" ht="15.75" x14ac:dyDescent="0.25"/>
    <row r="4703" ht="15.75" x14ac:dyDescent="0.25"/>
    <row r="4704" ht="15.75" x14ac:dyDescent="0.25"/>
    <row r="4705" ht="15.75" x14ac:dyDescent="0.25"/>
    <row r="4706" ht="15.75" x14ac:dyDescent="0.25"/>
    <row r="4707" ht="15.75" x14ac:dyDescent="0.25"/>
    <row r="4708" ht="15.75" x14ac:dyDescent="0.25"/>
    <row r="4709" ht="15.75" x14ac:dyDescent="0.25"/>
    <row r="4710" ht="15.75" x14ac:dyDescent="0.25"/>
    <row r="4711" ht="15.75" x14ac:dyDescent="0.25"/>
    <row r="4712" ht="15.75" x14ac:dyDescent="0.25"/>
    <row r="4713" ht="15.75" x14ac:dyDescent="0.25"/>
    <row r="4714" ht="15.75" x14ac:dyDescent="0.25"/>
    <row r="4715" ht="15.75" x14ac:dyDescent="0.25"/>
    <row r="4716" ht="15.75" x14ac:dyDescent="0.25"/>
    <row r="4717" ht="15.75" x14ac:dyDescent="0.25"/>
    <row r="4718" ht="15.75" x14ac:dyDescent="0.25"/>
    <row r="4719" ht="15.75" x14ac:dyDescent="0.25"/>
    <row r="4720" ht="15.75" x14ac:dyDescent="0.25"/>
    <row r="4721" ht="15.75" x14ac:dyDescent="0.25"/>
    <row r="4722" ht="15.75" x14ac:dyDescent="0.25"/>
    <row r="4723" ht="15.75" x14ac:dyDescent="0.25"/>
    <row r="4724" ht="15.75" x14ac:dyDescent="0.25"/>
    <row r="4725" ht="15.75" x14ac:dyDescent="0.25"/>
    <row r="4726" ht="15.75" x14ac:dyDescent="0.25"/>
    <row r="4727" ht="15.75" x14ac:dyDescent="0.25"/>
    <row r="4728" ht="15.75" x14ac:dyDescent="0.25"/>
    <row r="4729" ht="15.75" x14ac:dyDescent="0.25"/>
    <row r="4730" ht="15.75" x14ac:dyDescent="0.25"/>
    <row r="4731" ht="15.75" x14ac:dyDescent="0.25"/>
    <row r="4732" ht="15.75" x14ac:dyDescent="0.25"/>
    <row r="4733" ht="15.75" x14ac:dyDescent="0.25"/>
    <row r="4734" ht="15.75" x14ac:dyDescent="0.25"/>
    <row r="4735" ht="15.75" x14ac:dyDescent="0.25"/>
    <row r="4736" ht="15.75" x14ac:dyDescent="0.25"/>
    <row r="4737" ht="15.75" x14ac:dyDescent="0.25"/>
    <row r="4738" ht="15.75" x14ac:dyDescent="0.25"/>
    <row r="4739" ht="15.75" x14ac:dyDescent="0.25"/>
    <row r="4740" ht="15.75" x14ac:dyDescent="0.25"/>
    <row r="4741" ht="15.75" x14ac:dyDescent="0.25"/>
    <row r="4742" ht="15.75" x14ac:dyDescent="0.25"/>
    <row r="4743" ht="15.75" x14ac:dyDescent="0.25"/>
    <row r="4744" ht="15.75" x14ac:dyDescent="0.25"/>
    <row r="4745" ht="15.75" x14ac:dyDescent="0.25"/>
    <row r="4746" ht="15.75" x14ac:dyDescent="0.25"/>
    <row r="4747" ht="15.75" x14ac:dyDescent="0.25"/>
    <row r="4748" ht="15.75" x14ac:dyDescent="0.25"/>
    <row r="4749" ht="15.75" x14ac:dyDescent="0.25"/>
    <row r="4750" ht="15.75" x14ac:dyDescent="0.25"/>
    <row r="4751" ht="15.75" x14ac:dyDescent="0.25"/>
    <row r="4752" ht="15.75" x14ac:dyDescent="0.25"/>
    <row r="4753" ht="15.75" x14ac:dyDescent="0.25"/>
    <row r="4754" ht="15.75" x14ac:dyDescent="0.25"/>
    <row r="4755" ht="15.75" x14ac:dyDescent="0.25"/>
    <row r="4756" ht="15.75" x14ac:dyDescent="0.25"/>
    <row r="4757" ht="15.75" x14ac:dyDescent="0.25"/>
    <row r="4758" ht="15.75" x14ac:dyDescent="0.25"/>
    <row r="4759" ht="15.75" x14ac:dyDescent="0.25"/>
    <row r="4760" ht="15.75" x14ac:dyDescent="0.25"/>
    <row r="4761" ht="15.75" x14ac:dyDescent="0.25"/>
    <row r="4762" ht="15.75" x14ac:dyDescent="0.25"/>
    <row r="4763" ht="15.75" x14ac:dyDescent="0.25"/>
    <row r="4764" ht="15.75" x14ac:dyDescent="0.25"/>
    <row r="4765" ht="15.75" x14ac:dyDescent="0.25"/>
    <row r="4766" ht="15.75" x14ac:dyDescent="0.25"/>
    <row r="4767" ht="15.75" x14ac:dyDescent="0.25"/>
    <row r="4768" ht="15.75" x14ac:dyDescent="0.25"/>
    <row r="4769" ht="15.75" x14ac:dyDescent="0.25"/>
    <row r="4770" ht="15.75" x14ac:dyDescent="0.25"/>
    <row r="4771" ht="15.75" x14ac:dyDescent="0.25"/>
    <row r="4772" ht="15.75" x14ac:dyDescent="0.25"/>
    <row r="4773" ht="15.75" x14ac:dyDescent="0.25"/>
    <row r="4774" ht="15.75" x14ac:dyDescent="0.25"/>
    <row r="4775" ht="15.75" x14ac:dyDescent="0.25"/>
    <row r="4776" ht="15.75" x14ac:dyDescent="0.25"/>
    <row r="4777" ht="15.75" x14ac:dyDescent="0.25"/>
    <row r="4778" ht="15.75" x14ac:dyDescent="0.25"/>
    <row r="4779" ht="15.75" x14ac:dyDescent="0.25"/>
    <row r="4780" ht="15.75" x14ac:dyDescent="0.25"/>
    <row r="4781" ht="15.75" x14ac:dyDescent="0.25"/>
    <row r="4782" ht="15.75" x14ac:dyDescent="0.25"/>
    <row r="4783" ht="15.75" x14ac:dyDescent="0.25"/>
    <row r="4784" ht="15.75" x14ac:dyDescent="0.25"/>
    <row r="4785" ht="15.75" x14ac:dyDescent="0.25"/>
    <row r="4786" ht="15.75" x14ac:dyDescent="0.25"/>
    <row r="4787" ht="15.75" x14ac:dyDescent="0.25"/>
    <row r="4788" ht="15.75" x14ac:dyDescent="0.25"/>
    <row r="4789" ht="15.75" x14ac:dyDescent="0.25"/>
    <row r="4790" ht="15.75" x14ac:dyDescent="0.25"/>
    <row r="4791" ht="15.75" x14ac:dyDescent="0.25"/>
    <row r="4792" ht="15.75" x14ac:dyDescent="0.25"/>
    <row r="4793" ht="15.75" x14ac:dyDescent="0.25"/>
    <row r="4794" ht="15.75" x14ac:dyDescent="0.25"/>
    <row r="4795" ht="15.75" x14ac:dyDescent="0.25"/>
    <row r="4796" ht="15.75" x14ac:dyDescent="0.25"/>
    <row r="4797" ht="15.75" x14ac:dyDescent="0.25"/>
    <row r="4798" ht="15.75" x14ac:dyDescent="0.25"/>
    <row r="4799" ht="15.75" x14ac:dyDescent="0.25"/>
    <row r="4800" ht="15.75" x14ac:dyDescent="0.25"/>
    <row r="4801" ht="15.75" x14ac:dyDescent="0.25"/>
    <row r="4802" ht="15.75" x14ac:dyDescent="0.25"/>
    <row r="4803" ht="15.75" x14ac:dyDescent="0.25"/>
    <row r="4804" ht="15.75" x14ac:dyDescent="0.25"/>
    <row r="4805" ht="15.75" x14ac:dyDescent="0.25"/>
    <row r="4806" ht="15.75" x14ac:dyDescent="0.25"/>
    <row r="4807" ht="15.75" x14ac:dyDescent="0.25"/>
    <row r="4808" ht="15.75" x14ac:dyDescent="0.25"/>
    <row r="4809" ht="15.75" x14ac:dyDescent="0.25"/>
    <row r="4810" ht="15.75" x14ac:dyDescent="0.25"/>
    <row r="4811" ht="15.75" x14ac:dyDescent="0.25"/>
    <row r="4812" ht="15.75" x14ac:dyDescent="0.25"/>
    <row r="4813" ht="15.75" x14ac:dyDescent="0.25"/>
    <row r="4814" ht="15.75" x14ac:dyDescent="0.25"/>
    <row r="4815" ht="15.75" x14ac:dyDescent="0.25"/>
    <row r="4816" ht="15.75" x14ac:dyDescent="0.25"/>
    <row r="4817" ht="15.75" x14ac:dyDescent="0.25"/>
    <row r="4818" ht="15.75" x14ac:dyDescent="0.25"/>
    <row r="4819" ht="15.75" x14ac:dyDescent="0.25"/>
    <row r="4820" ht="15.75" x14ac:dyDescent="0.25"/>
    <row r="4821" ht="15.75" x14ac:dyDescent="0.25"/>
    <row r="4822" ht="15.75" x14ac:dyDescent="0.25"/>
    <row r="4823" ht="15.75" x14ac:dyDescent="0.25"/>
    <row r="4824" ht="15.75" x14ac:dyDescent="0.25"/>
    <row r="4825" ht="15.75" x14ac:dyDescent="0.25"/>
    <row r="4826" ht="15.75" x14ac:dyDescent="0.25"/>
    <row r="4827" ht="15.75" x14ac:dyDescent="0.25"/>
    <row r="4828" ht="15.75" x14ac:dyDescent="0.25"/>
    <row r="4829" ht="15.75" x14ac:dyDescent="0.25"/>
    <row r="4830" ht="15.75" x14ac:dyDescent="0.25"/>
    <row r="4831" ht="15.75" x14ac:dyDescent="0.25"/>
    <row r="4832" ht="15.75" x14ac:dyDescent="0.25"/>
    <row r="4833" ht="15.75" x14ac:dyDescent="0.25"/>
    <row r="4834" ht="15.75" x14ac:dyDescent="0.25"/>
    <row r="4835" ht="15.75" x14ac:dyDescent="0.25"/>
    <row r="4836" ht="15.75" x14ac:dyDescent="0.25"/>
    <row r="4837" ht="15.75" x14ac:dyDescent="0.25"/>
    <row r="4838" ht="15.75" x14ac:dyDescent="0.25"/>
    <row r="4839" ht="15.75" x14ac:dyDescent="0.25"/>
    <row r="4840" ht="15.75" x14ac:dyDescent="0.25"/>
    <row r="4841" ht="15.75" x14ac:dyDescent="0.25"/>
    <row r="4842" ht="15.75" x14ac:dyDescent="0.25"/>
    <row r="4843" ht="15.75" x14ac:dyDescent="0.25"/>
    <row r="4844" ht="15.75" x14ac:dyDescent="0.25"/>
    <row r="4845" ht="15.75" x14ac:dyDescent="0.25"/>
    <row r="4846" ht="15.75" x14ac:dyDescent="0.25"/>
    <row r="4847" ht="15.75" x14ac:dyDescent="0.25"/>
    <row r="4848" ht="15.75" x14ac:dyDescent="0.25"/>
    <row r="4849" ht="15.75" x14ac:dyDescent="0.25"/>
    <row r="4850" ht="15.75" x14ac:dyDescent="0.25"/>
    <row r="4851" ht="15.75" x14ac:dyDescent="0.25"/>
    <row r="4852" ht="15.75" x14ac:dyDescent="0.25"/>
    <row r="4853" ht="15.75" x14ac:dyDescent="0.25"/>
    <row r="4854" ht="15.75" x14ac:dyDescent="0.25"/>
    <row r="4855" ht="15.75" x14ac:dyDescent="0.25"/>
    <row r="4856" ht="15.75" x14ac:dyDescent="0.25"/>
    <row r="4857" ht="15.75" x14ac:dyDescent="0.25"/>
    <row r="4858" ht="15.75" x14ac:dyDescent="0.25"/>
    <row r="4859" ht="15.75" x14ac:dyDescent="0.25"/>
    <row r="4860" ht="15.75" x14ac:dyDescent="0.25"/>
    <row r="4861" ht="15.75" x14ac:dyDescent="0.25"/>
    <row r="4862" ht="15.75" x14ac:dyDescent="0.25"/>
    <row r="4863" ht="15.75" x14ac:dyDescent="0.25"/>
    <row r="4864" ht="15.75" x14ac:dyDescent="0.25"/>
    <row r="4865" ht="15.75" x14ac:dyDescent="0.25"/>
    <row r="4866" ht="15.75" x14ac:dyDescent="0.25"/>
    <row r="4867" ht="15.75" x14ac:dyDescent="0.25"/>
    <row r="4868" ht="15.75" x14ac:dyDescent="0.25"/>
    <row r="4869" ht="15.75" x14ac:dyDescent="0.25"/>
    <row r="4870" ht="15.75" x14ac:dyDescent="0.25"/>
    <row r="4871" ht="15.75" x14ac:dyDescent="0.25"/>
    <row r="4872" ht="15.75" x14ac:dyDescent="0.25"/>
    <row r="4873" ht="15.75" x14ac:dyDescent="0.25"/>
    <row r="4874" ht="15.75" x14ac:dyDescent="0.25"/>
    <row r="4875" ht="15.75" x14ac:dyDescent="0.25"/>
    <row r="4876" ht="15.75" x14ac:dyDescent="0.25"/>
    <row r="4877" ht="15.75" x14ac:dyDescent="0.25"/>
    <row r="4878" ht="15.75" x14ac:dyDescent="0.25"/>
    <row r="4879" ht="15.75" x14ac:dyDescent="0.25"/>
    <row r="4880" ht="15.75" x14ac:dyDescent="0.25"/>
    <row r="4881" ht="15.75" x14ac:dyDescent="0.25"/>
    <row r="4882" ht="15.75" x14ac:dyDescent="0.25"/>
    <row r="4883" ht="15.75" x14ac:dyDescent="0.25"/>
    <row r="4884" ht="15.75" x14ac:dyDescent="0.25"/>
    <row r="4885" ht="15.75" x14ac:dyDescent="0.25"/>
    <row r="4886" ht="15.75" x14ac:dyDescent="0.25"/>
    <row r="4887" ht="15.75" x14ac:dyDescent="0.25"/>
    <row r="4888" ht="15.75" x14ac:dyDescent="0.25"/>
    <row r="4889" ht="15.75" x14ac:dyDescent="0.25"/>
    <row r="4890" ht="15.75" x14ac:dyDescent="0.25"/>
    <row r="4891" ht="15.75" x14ac:dyDescent="0.25"/>
    <row r="4892" ht="15.75" x14ac:dyDescent="0.25"/>
    <row r="4893" ht="15.75" x14ac:dyDescent="0.25"/>
    <row r="4894" ht="15.75" x14ac:dyDescent="0.25"/>
    <row r="4895" ht="15.75" x14ac:dyDescent="0.25"/>
    <row r="4896" ht="15.75" x14ac:dyDescent="0.25"/>
    <row r="4897" ht="15.75" x14ac:dyDescent="0.25"/>
    <row r="4898" ht="15.75" x14ac:dyDescent="0.25"/>
    <row r="4899" ht="15.75" x14ac:dyDescent="0.25"/>
    <row r="4900" ht="15.75" x14ac:dyDescent="0.25"/>
    <row r="4901" ht="15.75" x14ac:dyDescent="0.25"/>
    <row r="4902" ht="15.75" x14ac:dyDescent="0.25"/>
    <row r="4903" ht="15.75" x14ac:dyDescent="0.25"/>
    <row r="4904" ht="15.75" x14ac:dyDescent="0.25"/>
    <row r="4905" ht="15.75" x14ac:dyDescent="0.25"/>
    <row r="4906" ht="15.75" x14ac:dyDescent="0.25"/>
    <row r="4907" ht="15.75" x14ac:dyDescent="0.25"/>
    <row r="4908" ht="15.75" x14ac:dyDescent="0.25"/>
    <row r="4909" ht="15.75" x14ac:dyDescent="0.25"/>
    <row r="4910" ht="15.75" x14ac:dyDescent="0.25"/>
    <row r="4911" ht="15.75" x14ac:dyDescent="0.25"/>
    <row r="4912" ht="15.75" x14ac:dyDescent="0.25"/>
    <row r="4913" ht="15.75" x14ac:dyDescent="0.25"/>
    <row r="4914" ht="15.75" x14ac:dyDescent="0.25"/>
    <row r="4915" ht="15.75" x14ac:dyDescent="0.25"/>
    <row r="4916" ht="15.75" x14ac:dyDescent="0.25"/>
    <row r="4917" ht="15.75" x14ac:dyDescent="0.25"/>
    <row r="4918" ht="15.75" x14ac:dyDescent="0.25"/>
    <row r="4919" ht="15.75" x14ac:dyDescent="0.25"/>
    <row r="4920" ht="15.75" x14ac:dyDescent="0.25"/>
    <row r="4921" ht="15.75" x14ac:dyDescent="0.25"/>
    <row r="4922" ht="15.75" x14ac:dyDescent="0.25"/>
    <row r="4923" ht="15.75" x14ac:dyDescent="0.25"/>
    <row r="4924" ht="15.75" x14ac:dyDescent="0.25"/>
    <row r="4925" ht="15.75" x14ac:dyDescent="0.25"/>
    <row r="4926" ht="15.75" x14ac:dyDescent="0.25"/>
    <row r="4927" ht="15.75" x14ac:dyDescent="0.25"/>
    <row r="4928" ht="15.75" x14ac:dyDescent="0.25"/>
    <row r="4929" ht="15.75" x14ac:dyDescent="0.25"/>
    <row r="4930" ht="15.75" x14ac:dyDescent="0.25"/>
    <row r="4931" ht="15.75" x14ac:dyDescent="0.25"/>
    <row r="4932" ht="15.75" x14ac:dyDescent="0.25"/>
    <row r="4933" ht="15.75" x14ac:dyDescent="0.25"/>
    <row r="4934" ht="15.75" x14ac:dyDescent="0.25"/>
    <row r="4935" ht="15.75" x14ac:dyDescent="0.25"/>
    <row r="4936" ht="15.75" x14ac:dyDescent="0.25"/>
    <row r="4937" ht="15.75" x14ac:dyDescent="0.25"/>
    <row r="4938" ht="15.75" x14ac:dyDescent="0.25"/>
    <row r="4939" ht="15.75" x14ac:dyDescent="0.25"/>
    <row r="4940" ht="15.75" x14ac:dyDescent="0.25"/>
    <row r="4941" ht="15.75" x14ac:dyDescent="0.25"/>
    <row r="4942" ht="15.75" x14ac:dyDescent="0.25"/>
    <row r="4943" ht="15.75" x14ac:dyDescent="0.25"/>
    <row r="4944" ht="15.75" x14ac:dyDescent="0.25"/>
    <row r="4945" ht="15.75" x14ac:dyDescent="0.25"/>
    <row r="4946" ht="15.75" x14ac:dyDescent="0.25"/>
    <row r="4947" ht="15.75" x14ac:dyDescent="0.25"/>
    <row r="4948" ht="15.75" x14ac:dyDescent="0.25"/>
    <row r="4949" ht="15.75" x14ac:dyDescent="0.25"/>
    <row r="4950" ht="15.75" x14ac:dyDescent="0.25"/>
    <row r="4951" ht="15.75" x14ac:dyDescent="0.25"/>
    <row r="4952" ht="15.75" x14ac:dyDescent="0.25"/>
    <row r="4953" ht="15.75" x14ac:dyDescent="0.25"/>
    <row r="4954" ht="15.75" x14ac:dyDescent="0.25"/>
    <row r="4955" ht="15.75" x14ac:dyDescent="0.25"/>
    <row r="4956" ht="15.75" x14ac:dyDescent="0.25"/>
    <row r="4957" ht="15.75" x14ac:dyDescent="0.25"/>
    <row r="4958" ht="15.75" x14ac:dyDescent="0.25"/>
    <row r="4959" ht="15.75" x14ac:dyDescent="0.25"/>
    <row r="4960" ht="15.75" x14ac:dyDescent="0.25"/>
    <row r="4961" ht="15.75" x14ac:dyDescent="0.25"/>
    <row r="4962" ht="15.75" x14ac:dyDescent="0.25"/>
    <row r="4963" ht="15.75" x14ac:dyDescent="0.25"/>
    <row r="4964" ht="15.75" x14ac:dyDescent="0.25"/>
    <row r="4965" ht="15.75" x14ac:dyDescent="0.25"/>
    <row r="4966" ht="15.75" x14ac:dyDescent="0.25"/>
    <row r="4967" ht="15.75" x14ac:dyDescent="0.25"/>
    <row r="4968" ht="15.75" x14ac:dyDescent="0.25"/>
    <row r="4969" ht="15.75" x14ac:dyDescent="0.25"/>
    <row r="4970" ht="15.75" x14ac:dyDescent="0.25"/>
    <row r="4971" ht="15.75" x14ac:dyDescent="0.25"/>
    <row r="4972" ht="15.75" x14ac:dyDescent="0.25"/>
    <row r="4973" ht="15.75" x14ac:dyDescent="0.25"/>
    <row r="4974" ht="15.75" x14ac:dyDescent="0.25"/>
    <row r="4975" ht="15.75" x14ac:dyDescent="0.25"/>
    <row r="4976" ht="15.75" x14ac:dyDescent="0.25"/>
    <row r="4977" ht="15.75" x14ac:dyDescent="0.25"/>
    <row r="4978" ht="15.75" x14ac:dyDescent="0.25"/>
    <row r="4979" ht="15.75" x14ac:dyDescent="0.25"/>
    <row r="4980" ht="15.75" x14ac:dyDescent="0.25"/>
    <row r="4981" ht="15.75" x14ac:dyDescent="0.25"/>
    <row r="4982" ht="15.75" x14ac:dyDescent="0.25"/>
    <row r="4983" ht="15.75" x14ac:dyDescent="0.25"/>
    <row r="4984" ht="15.75" x14ac:dyDescent="0.25"/>
    <row r="4985" ht="15.75" x14ac:dyDescent="0.25"/>
    <row r="4986" ht="15.75" x14ac:dyDescent="0.25"/>
    <row r="4987" ht="15.75" x14ac:dyDescent="0.25"/>
    <row r="4988" ht="15.75" x14ac:dyDescent="0.25"/>
    <row r="4989" ht="15.75" x14ac:dyDescent="0.25"/>
    <row r="4990" ht="15.75" x14ac:dyDescent="0.25"/>
    <row r="4991" ht="15.75" x14ac:dyDescent="0.25"/>
    <row r="4992" ht="15.75" x14ac:dyDescent="0.25"/>
    <row r="4993" ht="15.75" x14ac:dyDescent="0.25"/>
    <row r="4994" ht="15.75" x14ac:dyDescent="0.25"/>
    <row r="4995" ht="15.75" x14ac:dyDescent="0.25"/>
    <row r="4996" ht="15.75" x14ac:dyDescent="0.25"/>
    <row r="4997" ht="15.75" x14ac:dyDescent="0.25"/>
    <row r="4998" ht="15.75" x14ac:dyDescent="0.25"/>
    <row r="4999" ht="15.75" x14ac:dyDescent="0.25"/>
    <row r="5000" ht="15.75" x14ac:dyDescent="0.25"/>
    <row r="5001" ht="15.75" x14ac:dyDescent="0.25"/>
    <row r="5002" ht="15.75" x14ac:dyDescent="0.25"/>
    <row r="5003" ht="15.75" x14ac:dyDescent="0.25"/>
    <row r="5004" ht="15.75" x14ac:dyDescent="0.25"/>
    <row r="5005" ht="15.75" x14ac:dyDescent="0.25"/>
    <row r="5006" ht="15.75" x14ac:dyDescent="0.25"/>
    <row r="5007" ht="15.75" x14ac:dyDescent="0.25"/>
    <row r="5008" ht="15.75" x14ac:dyDescent="0.25"/>
    <row r="5009" ht="15.75" x14ac:dyDescent="0.25"/>
    <row r="5010" ht="15.75" x14ac:dyDescent="0.25"/>
    <row r="5011" ht="15.75" x14ac:dyDescent="0.25"/>
    <row r="5012" ht="15.75" x14ac:dyDescent="0.25"/>
    <row r="5013" ht="15.75" x14ac:dyDescent="0.25"/>
    <row r="5014" ht="15.75" x14ac:dyDescent="0.25"/>
    <row r="5015" ht="15.75" x14ac:dyDescent="0.25"/>
    <row r="5016" ht="15.75" x14ac:dyDescent="0.25"/>
    <row r="5017" ht="15.75" x14ac:dyDescent="0.25"/>
    <row r="5018" ht="15.75" x14ac:dyDescent="0.25"/>
    <row r="5019" ht="15.75" x14ac:dyDescent="0.25"/>
    <row r="5020" ht="15.75" x14ac:dyDescent="0.25"/>
    <row r="5021" ht="15.75" x14ac:dyDescent="0.25"/>
    <row r="5022" ht="15.75" x14ac:dyDescent="0.25"/>
    <row r="5023" ht="15.75" x14ac:dyDescent="0.25"/>
    <row r="5024" ht="15.75" x14ac:dyDescent="0.25"/>
    <row r="5025" ht="15.75" x14ac:dyDescent="0.25"/>
    <row r="5026" ht="15.75" x14ac:dyDescent="0.25"/>
    <row r="5027" ht="15.75" x14ac:dyDescent="0.25"/>
    <row r="5028" ht="15.75" x14ac:dyDescent="0.25"/>
    <row r="5029" ht="15.75" x14ac:dyDescent="0.25"/>
    <row r="5030" ht="15.75" x14ac:dyDescent="0.25"/>
    <row r="5031" ht="15.75" x14ac:dyDescent="0.25"/>
    <row r="5032" ht="15.75" x14ac:dyDescent="0.25"/>
    <row r="5033" ht="15.75" x14ac:dyDescent="0.25"/>
    <row r="5034" ht="15.75" x14ac:dyDescent="0.25"/>
    <row r="5035" ht="15.75" x14ac:dyDescent="0.25"/>
    <row r="5036" ht="15.75" x14ac:dyDescent="0.25"/>
    <row r="5037" ht="15.75" x14ac:dyDescent="0.25"/>
    <row r="5038" ht="15.75" x14ac:dyDescent="0.25"/>
    <row r="5039" ht="15.75" x14ac:dyDescent="0.25"/>
    <row r="5040" ht="15.75" x14ac:dyDescent="0.25"/>
    <row r="5041" ht="15.75" x14ac:dyDescent="0.25"/>
    <row r="5042" ht="15.75" x14ac:dyDescent="0.25"/>
    <row r="5043" ht="15.75" x14ac:dyDescent="0.25"/>
    <row r="5044" ht="15.75" x14ac:dyDescent="0.25"/>
    <row r="5045" ht="15.75" x14ac:dyDescent="0.25"/>
    <row r="5046" ht="15.75" x14ac:dyDescent="0.25"/>
    <row r="5047" ht="15.75" x14ac:dyDescent="0.25"/>
    <row r="5048" ht="15.75" x14ac:dyDescent="0.25"/>
    <row r="5049" ht="15.75" x14ac:dyDescent="0.25"/>
    <row r="5050" ht="15.75" x14ac:dyDescent="0.25"/>
    <row r="5051" ht="15.75" x14ac:dyDescent="0.25"/>
    <row r="5052" ht="15.75" x14ac:dyDescent="0.25"/>
    <row r="5053" ht="15.75" x14ac:dyDescent="0.25"/>
    <row r="5054" ht="15.75" x14ac:dyDescent="0.25"/>
    <row r="5055" ht="15.75" x14ac:dyDescent="0.25"/>
    <row r="5056" ht="15.75" x14ac:dyDescent="0.25"/>
    <row r="5057" ht="15.75" x14ac:dyDescent="0.25"/>
    <row r="5058" ht="15.75" x14ac:dyDescent="0.25"/>
    <row r="5059" ht="15.75" x14ac:dyDescent="0.25"/>
    <row r="5060" ht="15.75" x14ac:dyDescent="0.25"/>
    <row r="5061" ht="15.75" x14ac:dyDescent="0.25"/>
    <row r="5062" ht="15.75" x14ac:dyDescent="0.25"/>
    <row r="5063" ht="15.75" x14ac:dyDescent="0.25"/>
    <row r="5064" ht="15.75" x14ac:dyDescent="0.25"/>
    <row r="5065" ht="15.75" x14ac:dyDescent="0.25"/>
    <row r="5066" ht="15.75" x14ac:dyDescent="0.25"/>
    <row r="5067" ht="15.75" x14ac:dyDescent="0.25"/>
    <row r="5068" ht="15.75" x14ac:dyDescent="0.25"/>
    <row r="5069" ht="15.75" x14ac:dyDescent="0.25"/>
    <row r="5070" ht="15.75" x14ac:dyDescent="0.25"/>
    <row r="5071" ht="15.75" x14ac:dyDescent="0.25"/>
    <row r="5072" ht="15.75" x14ac:dyDescent="0.25"/>
    <row r="5076" ht="15.75" x14ac:dyDescent="0.25"/>
    <row r="5077" ht="15.75" x14ac:dyDescent="0.25"/>
    <row r="5078" ht="15.75" x14ac:dyDescent="0.25"/>
    <row r="5079" ht="15.75" x14ac:dyDescent="0.25"/>
    <row r="5080" ht="15.75" x14ac:dyDescent="0.25"/>
    <row r="5081" ht="15.75" x14ac:dyDescent="0.25"/>
    <row r="5082" ht="15.75" x14ac:dyDescent="0.25"/>
    <row r="5083" ht="15.75" x14ac:dyDescent="0.25"/>
    <row r="5084" ht="15.75" x14ac:dyDescent="0.25"/>
    <row r="5085" ht="15.75" x14ac:dyDescent="0.25"/>
    <row r="5086" ht="15.75" x14ac:dyDescent="0.25"/>
    <row r="5087" ht="15.75" x14ac:dyDescent="0.25"/>
    <row r="5088" ht="15.75" x14ac:dyDescent="0.25"/>
    <row r="5089" ht="15.75" x14ac:dyDescent="0.25"/>
    <row r="5090" ht="15.75" x14ac:dyDescent="0.25"/>
    <row r="5091" ht="15.75" x14ac:dyDescent="0.25"/>
    <row r="5092" ht="15.75" x14ac:dyDescent="0.25"/>
    <row r="5093" ht="15.75" x14ac:dyDescent="0.25"/>
    <row r="5094" ht="15.75" x14ac:dyDescent="0.25"/>
    <row r="5095" ht="15.75" x14ac:dyDescent="0.25"/>
    <row r="5096" ht="15.75" x14ac:dyDescent="0.25"/>
    <row r="5097" ht="15.75" x14ac:dyDescent="0.25"/>
    <row r="5098" ht="15.75" x14ac:dyDescent="0.25"/>
    <row r="5099" ht="15.75" x14ac:dyDescent="0.25"/>
    <row r="5100" ht="15.75" x14ac:dyDescent="0.25"/>
    <row r="5101" ht="15.75" x14ac:dyDescent="0.25"/>
    <row r="5102" ht="15.75" x14ac:dyDescent="0.25"/>
    <row r="5103" ht="15.75" x14ac:dyDescent="0.25"/>
    <row r="5104" ht="15.75" x14ac:dyDescent="0.25"/>
    <row r="5105" ht="15.75" x14ac:dyDescent="0.25"/>
    <row r="5106" ht="15.75" x14ac:dyDescent="0.25"/>
    <row r="5107" ht="15.75" x14ac:dyDescent="0.25"/>
    <row r="5108" ht="15.75" x14ac:dyDescent="0.25"/>
    <row r="5109" ht="15.75" x14ac:dyDescent="0.25"/>
    <row r="5110" ht="15.75" x14ac:dyDescent="0.25"/>
    <row r="5111" ht="15.75" x14ac:dyDescent="0.25"/>
    <row r="5112" ht="15.75" x14ac:dyDescent="0.25"/>
    <row r="5113" ht="15.75" x14ac:dyDescent="0.25"/>
    <row r="5114" ht="15.75" x14ac:dyDescent="0.25"/>
    <row r="5115" ht="15.75" x14ac:dyDescent="0.25"/>
    <row r="5116" ht="15.75" x14ac:dyDescent="0.25"/>
    <row r="5117" ht="15.75" x14ac:dyDescent="0.25"/>
    <row r="5118" ht="15.75" x14ac:dyDescent="0.25"/>
    <row r="5119" ht="15.75" x14ac:dyDescent="0.25"/>
    <row r="5120" ht="15.75" x14ac:dyDescent="0.25"/>
    <row r="5121" ht="15.75" x14ac:dyDescent="0.25"/>
    <row r="5122" ht="15.75" x14ac:dyDescent="0.25"/>
    <row r="5123" ht="15.75" x14ac:dyDescent="0.25"/>
    <row r="5124" ht="15.75" x14ac:dyDescent="0.25"/>
    <row r="5125" ht="15.75" x14ac:dyDescent="0.25"/>
    <row r="5126" ht="15.75" x14ac:dyDescent="0.25"/>
    <row r="5127" ht="15.75" x14ac:dyDescent="0.25"/>
    <row r="5128" ht="15.75" x14ac:dyDescent="0.25"/>
    <row r="5129" ht="15.75" x14ac:dyDescent="0.25"/>
    <row r="5130" ht="15.75" x14ac:dyDescent="0.25"/>
    <row r="5131" ht="15.75" x14ac:dyDescent="0.25"/>
    <row r="5132" ht="15.75" x14ac:dyDescent="0.25"/>
    <row r="5133" ht="15.75" x14ac:dyDescent="0.25"/>
    <row r="5134" ht="15.75" x14ac:dyDescent="0.25"/>
    <row r="5135" ht="15.75" x14ac:dyDescent="0.25"/>
    <row r="5136" ht="15.75" x14ac:dyDescent="0.25"/>
    <row r="5137" ht="15.75" x14ac:dyDescent="0.25"/>
    <row r="5138" ht="15.75" x14ac:dyDescent="0.25"/>
    <row r="5139" ht="15.75" x14ac:dyDescent="0.25"/>
    <row r="5140" ht="15.75" x14ac:dyDescent="0.25"/>
    <row r="5141" ht="15.75" x14ac:dyDescent="0.25"/>
    <row r="5142" ht="15.75" x14ac:dyDescent="0.25"/>
    <row r="5143" ht="15.75" x14ac:dyDescent="0.25"/>
    <row r="5144" ht="15.75" x14ac:dyDescent="0.25"/>
    <row r="5145" ht="15.75" x14ac:dyDescent="0.25"/>
    <row r="5146" ht="15.75" x14ac:dyDescent="0.25"/>
    <row r="5147" ht="15.75" x14ac:dyDescent="0.25"/>
    <row r="5148" ht="15.75" x14ac:dyDescent="0.25"/>
    <row r="5149" ht="15.75" x14ac:dyDescent="0.25"/>
    <row r="5150" ht="15.75" x14ac:dyDescent="0.25"/>
    <row r="5151" ht="15.75" x14ac:dyDescent="0.25"/>
    <row r="5152" ht="15.75" x14ac:dyDescent="0.25"/>
    <row r="5153" ht="15.75" x14ac:dyDescent="0.25"/>
    <row r="5154" ht="15.75" x14ac:dyDescent="0.25"/>
    <row r="5155" ht="15.75" x14ac:dyDescent="0.25"/>
    <row r="5156" ht="15.75" x14ac:dyDescent="0.25"/>
    <row r="5157" ht="15.75" x14ac:dyDescent="0.25"/>
    <row r="5158" ht="15.75" x14ac:dyDescent="0.25"/>
    <row r="5159" ht="15.75" x14ac:dyDescent="0.25"/>
    <row r="5160" ht="15.75" x14ac:dyDescent="0.25"/>
    <row r="5161" ht="15.75" x14ac:dyDescent="0.25"/>
    <row r="5162" ht="15.75" x14ac:dyDescent="0.25"/>
    <row r="5163" ht="15.75" x14ac:dyDescent="0.25"/>
    <row r="5164" ht="15.75" x14ac:dyDescent="0.25"/>
    <row r="5165" ht="15.75" x14ac:dyDescent="0.25"/>
    <row r="5166" ht="15.75" x14ac:dyDescent="0.25"/>
    <row r="5167" ht="15.75" x14ac:dyDescent="0.25"/>
    <row r="5168" ht="15.75" x14ac:dyDescent="0.25"/>
    <row r="5169" ht="15.75" x14ac:dyDescent="0.25"/>
    <row r="5170" ht="15.75" x14ac:dyDescent="0.25"/>
    <row r="5171" ht="15.75" x14ac:dyDescent="0.25"/>
    <row r="5172" ht="15.75" x14ac:dyDescent="0.25"/>
    <row r="5173" ht="15.75" x14ac:dyDescent="0.25"/>
    <row r="5174" ht="15.75" x14ac:dyDescent="0.25"/>
    <row r="5175" ht="15.75" x14ac:dyDescent="0.25"/>
    <row r="5176" ht="15.75" x14ac:dyDescent="0.25"/>
    <row r="5177" ht="15.75" x14ac:dyDescent="0.25"/>
    <row r="5178" ht="15.75" x14ac:dyDescent="0.25"/>
    <row r="5179" ht="15.75" x14ac:dyDescent="0.25"/>
    <row r="5180" ht="15.75" x14ac:dyDescent="0.25"/>
    <row r="5181" ht="15.75" x14ac:dyDescent="0.25"/>
    <row r="5182" ht="15.75" x14ac:dyDescent="0.25"/>
    <row r="5183" ht="15.75" x14ac:dyDescent="0.25"/>
    <row r="5184" ht="15.75" x14ac:dyDescent="0.25"/>
    <row r="5185" ht="15.75" x14ac:dyDescent="0.25"/>
    <row r="5186" ht="15.75" x14ac:dyDescent="0.25"/>
    <row r="5187" ht="15.75" x14ac:dyDescent="0.25"/>
    <row r="5188" ht="15.75" x14ac:dyDescent="0.25"/>
    <row r="5189" ht="15.75" x14ac:dyDescent="0.25"/>
    <row r="5190" ht="15.75" x14ac:dyDescent="0.25"/>
    <row r="5191" ht="15.75" x14ac:dyDescent="0.25"/>
    <row r="5192" ht="15.75" x14ac:dyDescent="0.25"/>
    <row r="5193" ht="15.75" x14ac:dyDescent="0.25"/>
    <row r="5194" ht="15.75" x14ac:dyDescent="0.25"/>
    <row r="5195" ht="15.75" x14ac:dyDescent="0.25"/>
    <row r="5196" ht="15.75" x14ac:dyDescent="0.25"/>
    <row r="5197" ht="15.75" x14ac:dyDescent="0.25"/>
    <row r="5198" ht="15.75" x14ac:dyDescent="0.25"/>
    <row r="5199" ht="15.75" x14ac:dyDescent="0.25"/>
    <row r="5200" ht="15.75" x14ac:dyDescent="0.25"/>
    <row r="5201" ht="15.75" x14ac:dyDescent="0.25"/>
    <row r="5202" ht="15.75" x14ac:dyDescent="0.25"/>
    <row r="5203" ht="15.75" x14ac:dyDescent="0.25"/>
    <row r="5204" ht="15.75" x14ac:dyDescent="0.25"/>
    <row r="5205" ht="15.75" x14ac:dyDescent="0.25"/>
    <row r="5206" ht="15.75" x14ac:dyDescent="0.25"/>
    <row r="5207" ht="15.75" x14ac:dyDescent="0.25"/>
    <row r="5208" ht="15.75" x14ac:dyDescent="0.25"/>
    <row r="5209" ht="15.75" x14ac:dyDescent="0.25"/>
    <row r="5210" ht="15.75" x14ac:dyDescent="0.25"/>
    <row r="5211" ht="15.75" x14ac:dyDescent="0.25"/>
    <row r="5212" ht="15.75" x14ac:dyDescent="0.25"/>
    <row r="5213" ht="15.75" x14ac:dyDescent="0.25"/>
    <row r="5214" ht="15.75" x14ac:dyDescent="0.25"/>
    <row r="5215" ht="15.75" x14ac:dyDescent="0.25"/>
    <row r="5216" ht="15.75" x14ac:dyDescent="0.25"/>
    <row r="5217" ht="15.75" x14ac:dyDescent="0.25"/>
    <row r="5218" ht="15.75" x14ac:dyDescent="0.25"/>
    <row r="5219" ht="15.75" x14ac:dyDescent="0.25"/>
    <row r="5220" ht="15.75" x14ac:dyDescent="0.25"/>
    <row r="5221" ht="15.75" x14ac:dyDescent="0.25"/>
    <row r="5222" ht="15.75" x14ac:dyDescent="0.25"/>
    <row r="5223" ht="15.75" x14ac:dyDescent="0.25"/>
    <row r="5224" ht="15.75" x14ac:dyDescent="0.25"/>
    <row r="5225" ht="15.75" x14ac:dyDescent="0.25"/>
    <row r="5226" ht="15.75" x14ac:dyDescent="0.25"/>
    <row r="5227" ht="15.75" x14ac:dyDescent="0.25"/>
    <row r="5228" ht="15.75" x14ac:dyDescent="0.25"/>
    <row r="5229" ht="15.75" x14ac:dyDescent="0.25"/>
    <row r="5230" ht="15.75" x14ac:dyDescent="0.25"/>
    <row r="5231" ht="15.75" x14ac:dyDescent="0.25"/>
    <row r="5232" ht="15.75" x14ac:dyDescent="0.25"/>
    <row r="5233" ht="15.75" x14ac:dyDescent="0.25"/>
    <row r="5234" ht="15.75" x14ac:dyDescent="0.25"/>
    <row r="5235" ht="15.75" x14ac:dyDescent="0.25"/>
    <row r="5236" ht="15.75" x14ac:dyDescent="0.25"/>
    <row r="5237" ht="15.75" x14ac:dyDescent="0.25"/>
    <row r="5238" ht="15.75" x14ac:dyDescent="0.25"/>
    <row r="5239" ht="15.75" x14ac:dyDescent="0.25"/>
    <row r="5240" ht="15.75" x14ac:dyDescent="0.25"/>
    <row r="5241" ht="15.75" x14ac:dyDescent="0.25"/>
    <row r="5242" ht="15.75" x14ac:dyDescent="0.25"/>
    <row r="5243" ht="15.75" x14ac:dyDescent="0.25"/>
    <row r="5244" ht="15.75" x14ac:dyDescent="0.25"/>
    <row r="5245" ht="15.75" x14ac:dyDescent="0.25"/>
    <row r="5246" ht="15.75" x14ac:dyDescent="0.25"/>
    <row r="5247" ht="15.75" x14ac:dyDescent="0.25"/>
    <row r="5248" ht="15.75" x14ac:dyDescent="0.25"/>
    <row r="5249" ht="15.75" x14ac:dyDescent="0.25"/>
    <row r="5250" ht="15.75" x14ac:dyDescent="0.25"/>
    <row r="5251" ht="15.75" x14ac:dyDescent="0.25"/>
    <row r="5252" ht="15.75" x14ac:dyDescent="0.25"/>
    <row r="5253" ht="15.75" x14ac:dyDescent="0.25"/>
    <row r="5254" ht="15.75" x14ac:dyDescent="0.25"/>
    <row r="5255" ht="15.75" x14ac:dyDescent="0.25"/>
    <row r="5256" ht="15.75" x14ac:dyDescent="0.25"/>
    <row r="5257" ht="15.75" x14ac:dyDescent="0.25"/>
    <row r="5258" ht="15.75" x14ac:dyDescent="0.25"/>
    <row r="5259" ht="15.75" x14ac:dyDescent="0.25"/>
    <row r="5260" ht="15.75" x14ac:dyDescent="0.25"/>
    <row r="5261" ht="15.75" x14ac:dyDescent="0.25"/>
    <row r="5262" ht="15.75" x14ac:dyDescent="0.25"/>
    <row r="5263" ht="15.75" x14ac:dyDescent="0.25"/>
    <row r="5264" ht="15.75" x14ac:dyDescent="0.25"/>
    <row r="5265" ht="15.75" x14ac:dyDescent="0.25"/>
    <row r="5266" ht="15.75" x14ac:dyDescent="0.25"/>
    <row r="5267" ht="15.75" x14ac:dyDescent="0.25"/>
    <row r="5268" ht="15.75" x14ac:dyDescent="0.25"/>
    <row r="5269" ht="15.75" x14ac:dyDescent="0.25"/>
    <row r="5270" ht="15.75" x14ac:dyDescent="0.25"/>
    <row r="5271" ht="15.75" x14ac:dyDescent="0.25"/>
    <row r="5272" ht="15.75" x14ac:dyDescent="0.25"/>
    <row r="5273" ht="15.75" x14ac:dyDescent="0.25"/>
    <row r="5274" ht="15.75" x14ac:dyDescent="0.25"/>
    <row r="5275" ht="15.75" x14ac:dyDescent="0.25"/>
    <row r="5276" ht="15.75" x14ac:dyDescent="0.25"/>
    <row r="5277" ht="15.75" x14ac:dyDescent="0.25"/>
    <row r="5278" ht="15.75" x14ac:dyDescent="0.25"/>
    <row r="5279" ht="15.75" x14ac:dyDescent="0.25"/>
    <row r="5280" ht="15.75" x14ac:dyDescent="0.25"/>
    <row r="5281" ht="15.75" x14ac:dyDescent="0.25"/>
    <row r="5282" ht="15.75" x14ac:dyDescent="0.25"/>
    <row r="5283" ht="15.75" x14ac:dyDescent="0.25"/>
    <row r="5284" ht="15.75" x14ac:dyDescent="0.25"/>
    <row r="5285" ht="15.75" x14ac:dyDescent="0.25"/>
    <row r="5286" ht="15.75" x14ac:dyDescent="0.25"/>
    <row r="5287" ht="15.75" x14ac:dyDescent="0.25"/>
    <row r="5288" ht="15.75" x14ac:dyDescent="0.25"/>
    <row r="5289" ht="15.75" x14ac:dyDescent="0.25"/>
    <row r="5290" ht="15.75" x14ac:dyDescent="0.25"/>
    <row r="5291" ht="15.75" x14ac:dyDescent="0.25"/>
    <row r="5292" ht="15.75" x14ac:dyDescent="0.25"/>
    <row r="5293" ht="15.75" x14ac:dyDescent="0.25"/>
    <row r="5294" ht="15.75" x14ac:dyDescent="0.25"/>
    <row r="5295" ht="15.75" x14ac:dyDescent="0.25"/>
    <row r="5296" ht="15.75" x14ac:dyDescent="0.25"/>
    <row r="5297" ht="15.75" x14ac:dyDescent="0.25"/>
    <row r="5298" ht="15.75" x14ac:dyDescent="0.25"/>
    <row r="5299" ht="15.75" x14ac:dyDescent="0.25"/>
    <row r="5300" ht="15.75" x14ac:dyDescent="0.25"/>
    <row r="5301" ht="15.75" x14ac:dyDescent="0.25"/>
    <row r="5302" ht="15.75" x14ac:dyDescent="0.25"/>
    <row r="5303" ht="15.75" x14ac:dyDescent="0.25"/>
    <row r="5304" ht="15.75" x14ac:dyDescent="0.25"/>
    <row r="5305" ht="15.75" x14ac:dyDescent="0.25"/>
    <row r="5306" ht="15.75" x14ac:dyDescent="0.25"/>
    <row r="5307" ht="15.75" x14ac:dyDescent="0.25"/>
    <row r="5308" ht="15.75" x14ac:dyDescent="0.25"/>
    <row r="5309" ht="15.75" x14ac:dyDescent="0.25"/>
    <row r="5310" ht="15.75" x14ac:dyDescent="0.25"/>
    <row r="5311" ht="15.75" x14ac:dyDescent="0.25"/>
    <row r="5312" ht="15.75" x14ac:dyDescent="0.25"/>
    <row r="5313" ht="15.75" x14ac:dyDescent="0.25"/>
    <row r="5314" ht="15.75" x14ac:dyDescent="0.25"/>
    <row r="5315" ht="15.75" x14ac:dyDescent="0.25"/>
    <row r="5316" ht="15.75" x14ac:dyDescent="0.25"/>
    <row r="5317" ht="15.75" x14ac:dyDescent="0.25"/>
    <row r="5318" ht="15.75" x14ac:dyDescent="0.25"/>
    <row r="5319" ht="15.75" x14ac:dyDescent="0.25"/>
    <row r="5320" ht="15.75" x14ac:dyDescent="0.25"/>
    <row r="5321" ht="15.75" x14ac:dyDescent="0.25"/>
    <row r="5322" ht="15.75" x14ac:dyDescent="0.25"/>
    <row r="5323" ht="15.75" x14ac:dyDescent="0.25"/>
    <row r="5324" ht="15.75" x14ac:dyDescent="0.25"/>
    <row r="5325" ht="15.75" x14ac:dyDescent="0.25"/>
    <row r="5326" ht="15.75" x14ac:dyDescent="0.25"/>
    <row r="5327" ht="15.75" x14ac:dyDescent="0.25"/>
    <row r="5328" ht="15.75" x14ac:dyDescent="0.25"/>
    <row r="5329" ht="15.75" x14ac:dyDescent="0.25"/>
    <row r="5330" ht="15.75" x14ac:dyDescent="0.25"/>
    <row r="5331" ht="15.75" x14ac:dyDescent="0.25"/>
    <row r="5332" ht="15.75" x14ac:dyDescent="0.25"/>
    <row r="5333" ht="15.75" x14ac:dyDescent="0.25"/>
    <row r="5334" ht="15.75" x14ac:dyDescent="0.25"/>
    <row r="5335" ht="15.75" x14ac:dyDescent="0.25"/>
    <row r="5336" ht="15.75" x14ac:dyDescent="0.25"/>
    <row r="5337" ht="15.75" x14ac:dyDescent="0.25"/>
    <row r="5338" ht="15.75" x14ac:dyDescent="0.25"/>
    <row r="5339" ht="15.75" x14ac:dyDescent="0.25"/>
    <row r="5340" ht="15.75" x14ac:dyDescent="0.25"/>
    <row r="5341" ht="15.75" x14ac:dyDescent="0.25"/>
    <row r="5342" ht="15.75" x14ac:dyDescent="0.25"/>
    <row r="5343" ht="15.75" x14ac:dyDescent="0.25"/>
    <row r="5344" ht="15.75" x14ac:dyDescent="0.25"/>
    <row r="5345" ht="15.75" x14ac:dyDescent="0.25"/>
    <row r="5346" ht="15.75" x14ac:dyDescent="0.25"/>
    <row r="5347" ht="15.75" x14ac:dyDescent="0.25"/>
    <row r="5348" ht="15.75" x14ac:dyDescent="0.25"/>
    <row r="5349" ht="15.75" x14ac:dyDescent="0.25"/>
    <row r="5350" ht="15.75" x14ac:dyDescent="0.25"/>
    <row r="5351" ht="15.75" x14ac:dyDescent="0.25"/>
    <row r="5352" ht="15.75" x14ac:dyDescent="0.25"/>
    <row r="5353" ht="15.75" x14ac:dyDescent="0.25"/>
    <row r="5354" ht="15.75" x14ac:dyDescent="0.25"/>
    <row r="5355" ht="15.75" x14ac:dyDescent="0.25"/>
    <row r="5356" ht="15.75" x14ac:dyDescent="0.25"/>
    <row r="5357" ht="15.75" x14ac:dyDescent="0.25"/>
    <row r="5358" ht="15.75" x14ac:dyDescent="0.25"/>
    <row r="5359" ht="15.75" x14ac:dyDescent="0.25"/>
    <row r="5360" ht="15.75" x14ac:dyDescent="0.25"/>
    <row r="5361" ht="15.75" x14ac:dyDescent="0.25"/>
    <row r="5362" ht="15.75" x14ac:dyDescent="0.25"/>
    <row r="5363" ht="15.75" x14ac:dyDescent="0.25"/>
    <row r="5364" ht="15.75" x14ac:dyDescent="0.25"/>
    <row r="5365" ht="15.75" x14ac:dyDescent="0.25"/>
    <row r="5366" ht="15.75" x14ac:dyDescent="0.25"/>
    <row r="5367" ht="15.75" x14ac:dyDescent="0.25"/>
    <row r="5368" ht="15.75" x14ac:dyDescent="0.25"/>
    <row r="5369" ht="15.75" x14ac:dyDescent="0.25"/>
    <row r="5370" ht="15.75" x14ac:dyDescent="0.25"/>
    <row r="5371" ht="15.75" x14ac:dyDescent="0.25"/>
    <row r="5372" ht="15.75" x14ac:dyDescent="0.25"/>
    <row r="5373" ht="15.75" x14ac:dyDescent="0.25"/>
    <row r="5374" ht="15.75" x14ac:dyDescent="0.25"/>
    <row r="5375" ht="15.75" x14ac:dyDescent="0.25"/>
    <row r="5376" ht="15.75" x14ac:dyDescent="0.25"/>
    <row r="5377" ht="15.75" x14ac:dyDescent="0.25"/>
    <row r="5378" ht="15.75" x14ac:dyDescent="0.25"/>
    <row r="5379" ht="15.75" x14ac:dyDescent="0.25"/>
    <row r="5380" ht="15.75" x14ac:dyDescent="0.25"/>
    <row r="5381" ht="15.75" x14ac:dyDescent="0.25"/>
    <row r="5382" ht="15.75" x14ac:dyDescent="0.25"/>
    <row r="5383" ht="15.75" x14ac:dyDescent="0.25"/>
    <row r="5384" ht="15.75" x14ac:dyDescent="0.25"/>
    <row r="5385" ht="15.75" x14ac:dyDescent="0.25"/>
    <row r="5386" ht="15.75" x14ac:dyDescent="0.25"/>
    <row r="5387" ht="15.75" x14ac:dyDescent="0.25"/>
    <row r="5388" ht="15.75" x14ac:dyDescent="0.25"/>
    <row r="5389" ht="15.75" x14ac:dyDescent="0.25"/>
    <row r="5390" ht="15.75" x14ac:dyDescent="0.25"/>
    <row r="5391" ht="15.75" x14ac:dyDescent="0.25"/>
    <row r="5392" ht="15.75" x14ac:dyDescent="0.25"/>
    <row r="5393" ht="15.75" x14ac:dyDescent="0.25"/>
    <row r="5394" ht="15.75" x14ac:dyDescent="0.25"/>
    <row r="5395" ht="15.75" x14ac:dyDescent="0.25"/>
    <row r="5396" ht="15.75" x14ac:dyDescent="0.25"/>
    <row r="5397" ht="15.75" x14ac:dyDescent="0.25"/>
    <row r="5398" ht="15.75" x14ac:dyDescent="0.25"/>
    <row r="5399" ht="15.75" x14ac:dyDescent="0.25"/>
    <row r="5400" ht="15.75" x14ac:dyDescent="0.25"/>
    <row r="5401" ht="15.75" x14ac:dyDescent="0.25"/>
    <row r="5402" ht="15.75" x14ac:dyDescent="0.25"/>
    <row r="5403" ht="15.75" x14ac:dyDescent="0.25"/>
    <row r="5404" ht="15.75" x14ac:dyDescent="0.25"/>
    <row r="5405" ht="15.75" x14ac:dyDescent="0.25"/>
    <row r="5406" ht="15.75" x14ac:dyDescent="0.25"/>
    <row r="5407" ht="15.75" x14ac:dyDescent="0.25"/>
    <row r="5408" ht="15.75" x14ac:dyDescent="0.25"/>
    <row r="5409" ht="15.75" x14ac:dyDescent="0.25"/>
    <row r="5410" ht="15.75" x14ac:dyDescent="0.25"/>
    <row r="5411" ht="15.75" x14ac:dyDescent="0.25"/>
    <row r="5412" ht="15.75" x14ac:dyDescent="0.25"/>
    <row r="5413" ht="15.75" x14ac:dyDescent="0.25"/>
    <row r="5414" ht="15.75" x14ac:dyDescent="0.25"/>
    <row r="5415" ht="15.75" x14ac:dyDescent="0.25"/>
    <row r="5416" ht="15.75" x14ac:dyDescent="0.25"/>
    <row r="5417" ht="15.75" x14ac:dyDescent="0.25"/>
    <row r="5418" ht="15.75" x14ac:dyDescent="0.25"/>
    <row r="5419" ht="15.75" x14ac:dyDescent="0.25"/>
    <row r="5420" ht="15.75" x14ac:dyDescent="0.25"/>
    <row r="5421" ht="15.75" x14ac:dyDescent="0.25"/>
    <row r="5422" ht="15.75" x14ac:dyDescent="0.25"/>
    <row r="5423" ht="15.75" x14ac:dyDescent="0.25"/>
    <row r="5424" ht="15.75" x14ac:dyDescent="0.25"/>
    <row r="5425" ht="15.75" x14ac:dyDescent="0.25"/>
    <row r="5426" ht="15.75" x14ac:dyDescent="0.25"/>
    <row r="5427" ht="15.75" x14ac:dyDescent="0.25"/>
    <row r="5428" ht="15.75" x14ac:dyDescent="0.25"/>
    <row r="5429" ht="15.75" x14ac:dyDescent="0.25"/>
    <row r="5430" ht="15.75" x14ac:dyDescent="0.25"/>
    <row r="5431" ht="15.75" x14ac:dyDescent="0.25"/>
    <row r="5432" ht="15.75" x14ac:dyDescent="0.25"/>
    <row r="5433" ht="15.75" x14ac:dyDescent="0.25"/>
    <row r="5434" ht="15.75" x14ac:dyDescent="0.25"/>
    <row r="5435" ht="15.75" x14ac:dyDescent="0.25"/>
    <row r="5436" ht="15.75" x14ac:dyDescent="0.25"/>
    <row r="5437" ht="15.75" x14ac:dyDescent="0.25"/>
    <row r="5438" ht="15.75" x14ac:dyDescent="0.25"/>
    <row r="5439" ht="15.75" x14ac:dyDescent="0.25"/>
    <row r="5440" ht="15.75" x14ac:dyDescent="0.25"/>
    <row r="5441" ht="15.75" x14ac:dyDescent="0.25"/>
    <row r="5442" ht="15.75" x14ac:dyDescent="0.25"/>
    <row r="5443" ht="15.75" x14ac:dyDescent="0.25"/>
    <row r="5444" ht="15.75" x14ac:dyDescent="0.25"/>
    <row r="5445" ht="15.75" x14ac:dyDescent="0.25"/>
    <row r="5446" ht="15.75" x14ac:dyDescent="0.25"/>
    <row r="5447" ht="15.75" x14ac:dyDescent="0.25"/>
    <row r="5448" ht="15.75" x14ac:dyDescent="0.25"/>
    <row r="5449" ht="15.75" x14ac:dyDescent="0.25"/>
    <row r="5450" ht="15.75" x14ac:dyDescent="0.25"/>
    <row r="5451" ht="15.75" x14ac:dyDescent="0.25"/>
    <row r="5452" ht="15.75" x14ac:dyDescent="0.25"/>
    <row r="5453" ht="15.75" x14ac:dyDescent="0.25"/>
    <row r="5454" ht="15.75" x14ac:dyDescent="0.25"/>
    <row r="5455" ht="15.75" x14ac:dyDescent="0.25"/>
    <row r="5456" ht="15.75" x14ac:dyDescent="0.25"/>
    <row r="5457" ht="15.75" x14ac:dyDescent="0.25"/>
    <row r="5458" ht="15.75" x14ac:dyDescent="0.25"/>
    <row r="5459" ht="15.75" x14ac:dyDescent="0.25"/>
    <row r="5460" ht="15.75" x14ac:dyDescent="0.25"/>
    <row r="5461" ht="15.75" x14ac:dyDescent="0.25"/>
    <row r="5462" ht="15.75" x14ac:dyDescent="0.25"/>
    <row r="5463" ht="15.75" x14ac:dyDescent="0.25"/>
    <row r="5464" ht="15.75" x14ac:dyDescent="0.25"/>
    <row r="5465" ht="15.75" x14ac:dyDescent="0.25"/>
    <row r="5466" ht="15.75" x14ac:dyDescent="0.25"/>
    <row r="5467" ht="15.75" x14ac:dyDescent="0.25"/>
    <row r="5468" ht="15.75" x14ac:dyDescent="0.25"/>
    <row r="5469" ht="15.75" x14ac:dyDescent="0.25"/>
    <row r="5470" ht="15.75" x14ac:dyDescent="0.25"/>
    <row r="5471" ht="15.75" x14ac:dyDescent="0.25"/>
    <row r="5472" ht="15.75" x14ac:dyDescent="0.25"/>
    <row r="5473" ht="15.75" x14ac:dyDescent="0.25"/>
    <row r="5474" ht="15.75" x14ac:dyDescent="0.25"/>
    <row r="5475" ht="15.75" x14ac:dyDescent="0.25"/>
    <row r="5476" ht="15.75" x14ac:dyDescent="0.25"/>
    <row r="5477" ht="15.75" x14ac:dyDescent="0.25"/>
    <row r="5478" ht="15.75" x14ac:dyDescent="0.25"/>
    <row r="5479" ht="15.75" x14ac:dyDescent="0.25"/>
    <row r="5480" ht="15.75" x14ac:dyDescent="0.25"/>
    <row r="5481" ht="15.75" x14ac:dyDescent="0.25"/>
    <row r="5482" ht="15.75" x14ac:dyDescent="0.25"/>
    <row r="5483" ht="15.75" x14ac:dyDescent="0.25"/>
    <row r="5484" ht="15.75" x14ac:dyDescent="0.25"/>
    <row r="5485" ht="15.75" x14ac:dyDescent="0.25"/>
    <row r="5486" ht="15.75" x14ac:dyDescent="0.25"/>
    <row r="5487" ht="15.75" x14ac:dyDescent="0.25"/>
    <row r="5488" ht="15.75" x14ac:dyDescent="0.25"/>
    <row r="5489" ht="15.75" x14ac:dyDescent="0.25"/>
    <row r="5490" ht="15.75" x14ac:dyDescent="0.25"/>
    <row r="5491" ht="15.75" x14ac:dyDescent="0.25"/>
    <row r="5492" ht="15.75" x14ac:dyDescent="0.25"/>
    <row r="5493" ht="15.75" x14ac:dyDescent="0.25"/>
    <row r="5494" ht="15.75" x14ac:dyDescent="0.25"/>
    <row r="5495" ht="15.75" x14ac:dyDescent="0.25"/>
    <row r="5496" ht="15.75" x14ac:dyDescent="0.25"/>
    <row r="5497" ht="15.75" x14ac:dyDescent="0.25"/>
    <row r="5498" ht="15.75" x14ac:dyDescent="0.25"/>
    <row r="5499" ht="15.75" x14ac:dyDescent="0.25"/>
    <row r="5500" ht="15.75" x14ac:dyDescent="0.25"/>
    <row r="5501" ht="15.75" x14ac:dyDescent="0.25"/>
    <row r="5502" ht="15.75" x14ac:dyDescent="0.25"/>
    <row r="5503" ht="15.75" x14ac:dyDescent="0.25"/>
    <row r="5504" ht="15.75" x14ac:dyDescent="0.25"/>
    <row r="5505" ht="15.75" x14ac:dyDescent="0.25"/>
    <row r="5506" ht="15.75" x14ac:dyDescent="0.25"/>
    <row r="5507" ht="15.75" x14ac:dyDescent="0.25"/>
    <row r="5508" ht="15.75" x14ac:dyDescent="0.25"/>
    <row r="5509" ht="15.75" x14ac:dyDescent="0.25"/>
    <row r="5510" ht="15.75" x14ac:dyDescent="0.25"/>
    <row r="5511" ht="15.75" x14ac:dyDescent="0.25"/>
    <row r="5512" ht="15.75" x14ac:dyDescent="0.25"/>
    <row r="5513" ht="15.75" x14ac:dyDescent="0.25"/>
    <row r="5514" ht="15.75" x14ac:dyDescent="0.25"/>
    <row r="5515" ht="15.75" x14ac:dyDescent="0.25"/>
    <row r="5516" ht="15.75" x14ac:dyDescent="0.25"/>
    <row r="5517" ht="15.75" x14ac:dyDescent="0.25"/>
    <row r="5518" ht="15.75" x14ac:dyDescent="0.25"/>
    <row r="5519" ht="15.75" x14ac:dyDescent="0.25"/>
    <row r="5520" ht="15.75" x14ac:dyDescent="0.25"/>
    <row r="5521" ht="15.75" x14ac:dyDescent="0.25"/>
    <row r="5522" ht="15.75" x14ac:dyDescent="0.25"/>
    <row r="5523" ht="15.75" x14ac:dyDescent="0.25"/>
    <row r="5524" ht="15.75" x14ac:dyDescent="0.25"/>
    <row r="5525" ht="15.75" x14ac:dyDescent="0.25"/>
    <row r="5526" ht="15.75" x14ac:dyDescent="0.25"/>
    <row r="5527" ht="15.75" x14ac:dyDescent="0.25"/>
    <row r="5528" ht="15.75" x14ac:dyDescent="0.25"/>
    <row r="5529" ht="15.75" x14ac:dyDescent="0.25"/>
    <row r="5530" ht="15.75" x14ac:dyDescent="0.25"/>
    <row r="5531" ht="15.75" x14ac:dyDescent="0.25"/>
    <row r="5532" ht="15.75" x14ac:dyDescent="0.25"/>
    <row r="5533" ht="15.75" x14ac:dyDescent="0.25"/>
    <row r="5534" ht="15.75" x14ac:dyDescent="0.25"/>
    <row r="5535" ht="15.75" x14ac:dyDescent="0.25"/>
    <row r="5536" ht="15.75" x14ac:dyDescent="0.25"/>
    <row r="5537" ht="15.75" x14ac:dyDescent="0.25"/>
    <row r="5538" ht="15.75" x14ac:dyDescent="0.25"/>
    <row r="5539" ht="15.75" x14ac:dyDescent="0.25"/>
    <row r="5540" ht="15.75" x14ac:dyDescent="0.25"/>
    <row r="5541" ht="15.75" x14ac:dyDescent="0.25"/>
    <row r="5542" ht="15.75" x14ac:dyDescent="0.25"/>
    <row r="5543" ht="15.75" x14ac:dyDescent="0.25"/>
    <row r="5544" ht="15.75" x14ac:dyDescent="0.25"/>
    <row r="5545" ht="15.75" x14ac:dyDescent="0.25"/>
    <row r="5546" ht="15.75" x14ac:dyDescent="0.25"/>
    <row r="5547" ht="15.75" x14ac:dyDescent="0.25"/>
    <row r="5548" ht="15.75" x14ac:dyDescent="0.25"/>
    <row r="5549" ht="15.75" x14ac:dyDescent="0.25"/>
    <row r="5550" ht="15.75" x14ac:dyDescent="0.25"/>
    <row r="5551" ht="15.75" x14ac:dyDescent="0.25"/>
    <row r="5552" ht="15.75" x14ac:dyDescent="0.25"/>
    <row r="5553" ht="15.75" x14ac:dyDescent="0.25"/>
    <row r="5554" ht="15.75" x14ac:dyDescent="0.25"/>
    <row r="5555" ht="15.75" x14ac:dyDescent="0.25"/>
    <row r="5556" ht="15.75" x14ac:dyDescent="0.25"/>
    <row r="5557" ht="15.75" x14ac:dyDescent="0.25"/>
    <row r="5558" ht="15.75" x14ac:dyDescent="0.25"/>
    <row r="5559" ht="15.75" x14ac:dyDescent="0.25"/>
    <row r="5560" ht="15.75" x14ac:dyDescent="0.25"/>
    <row r="5561" ht="15.75" x14ac:dyDescent="0.25"/>
    <row r="5562" ht="15.75" x14ac:dyDescent="0.25"/>
    <row r="5563" ht="15.75" x14ac:dyDescent="0.25"/>
    <row r="5564" ht="15.75" x14ac:dyDescent="0.25"/>
    <row r="5565" ht="15.75" x14ac:dyDescent="0.25"/>
    <row r="5566" ht="15.75" x14ac:dyDescent="0.25"/>
    <row r="5567" ht="15.75" x14ac:dyDescent="0.25"/>
    <row r="5568" ht="15.75" x14ac:dyDescent="0.25"/>
    <row r="5569" ht="15.75" x14ac:dyDescent="0.25"/>
    <row r="5570" ht="15.75" x14ac:dyDescent="0.25"/>
    <row r="5571" ht="15.75" x14ac:dyDescent="0.25"/>
    <row r="5572" ht="15.75" x14ac:dyDescent="0.25"/>
    <row r="5573" ht="15.75" x14ac:dyDescent="0.25"/>
    <row r="5574" ht="15.75" x14ac:dyDescent="0.25"/>
    <row r="5575" ht="15.75" x14ac:dyDescent="0.25"/>
    <row r="5576" ht="15.75" x14ac:dyDescent="0.25"/>
    <row r="5577" ht="15.75" x14ac:dyDescent="0.25"/>
    <row r="5578" ht="15.75" x14ac:dyDescent="0.25"/>
    <row r="5579" ht="15.75" x14ac:dyDescent="0.25"/>
    <row r="5580" ht="15.75" x14ac:dyDescent="0.25"/>
    <row r="5581" ht="15.75" x14ac:dyDescent="0.25"/>
    <row r="5582" ht="15.75" x14ac:dyDescent="0.25"/>
    <row r="5583" ht="15.75" x14ac:dyDescent="0.25"/>
    <row r="5584" ht="15.75" x14ac:dyDescent="0.25"/>
    <row r="5585" ht="15.75" x14ac:dyDescent="0.25"/>
    <row r="5586" ht="15.75" x14ac:dyDescent="0.25"/>
    <row r="5587" ht="15.75" x14ac:dyDescent="0.25"/>
    <row r="5588" ht="15.75" x14ac:dyDescent="0.25"/>
    <row r="5589" ht="15.75" x14ac:dyDescent="0.25"/>
    <row r="5590" ht="15.75" x14ac:dyDescent="0.25"/>
    <row r="5591" ht="15.75" x14ac:dyDescent="0.25"/>
    <row r="5592" ht="15.75" x14ac:dyDescent="0.25"/>
    <row r="5593" ht="15.75" x14ac:dyDescent="0.25"/>
    <row r="5594" ht="15.75" x14ac:dyDescent="0.25"/>
    <row r="5595" ht="15.75" x14ac:dyDescent="0.25"/>
    <row r="5596" ht="15.75" x14ac:dyDescent="0.25"/>
    <row r="5597" ht="15.75" x14ac:dyDescent="0.25"/>
    <row r="5598" ht="15.75" x14ac:dyDescent="0.25"/>
    <row r="5599" ht="15.75" x14ac:dyDescent="0.25"/>
    <row r="5600" ht="15.75" x14ac:dyDescent="0.25"/>
    <row r="5601" ht="15.75" x14ac:dyDescent="0.25"/>
    <row r="5602" ht="15.75" x14ac:dyDescent="0.25"/>
    <row r="5603" ht="15.75" x14ac:dyDescent="0.25"/>
    <row r="5604" ht="15.75" x14ac:dyDescent="0.25"/>
    <row r="5605" ht="15.75" x14ac:dyDescent="0.25"/>
    <row r="5606" ht="15.75" x14ac:dyDescent="0.25"/>
    <row r="5607" ht="15.75" x14ac:dyDescent="0.25"/>
    <row r="5608" ht="15.75" x14ac:dyDescent="0.25"/>
    <row r="5609" ht="15.75" x14ac:dyDescent="0.25"/>
    <row r="5610" ht="15.75" x14ac:dyDescent="0.25"/>
    <row r="5611" ht="15.75" x14ac:dyDescent="0.25"/>
    <row r="5612" ht="15.75" x14ac:dyDescent="0.25"/>
    <row r="5613" ht="15.75" x14ac:dyDescent="0.25"/>
    <row r="5614" ht="15.75" x14ac:dyDescent="0.25"/>
    <row r="5615" ht="15.75" x14ac:dyDescent="0.25"/>
    <row r="5616" ht="15.75" x14ac:dyDescent="0.25"/>
    <row r="5617" ht="15.75" x14ac:dyDescent="0.25"/>
    <row r="5618" ht="15.75" x14ac:dyDescent="0.25"/>
    <row r="5619" ht="15.75" x14ac:dyDescent="0.25"/>
    <row r="5620" ht="15.75" x14ac:dyDescent="0.25"/>
    <row r="5621" ht="15.75" x14ac:dyDescent="0.25"/>
    <row r="5622" ht="15.75" x14ac:dyDescent="0.25"/>
    <row r="5623" ht="15.75" x14ac:dyDescent="0.25"/>
    <row r="5624" ht="15.75" x14ac:dyDescent="0.25"/>
    <row r="5625" ht="15.75" x14ac:dyDescent="0.25"/>
    <row r="5626" ht="15.75" x14ac:dyDescent="0.25"/>
    <row r="5627" ht="15.75" x14ac:dyDescent="0.25"/>
    <row r="5628" ht="15.75" x14ac:dyDescent="0.25"/>
    <row r="5629" ht="15.75" x14ac:dyDescent="0.25"/>
    <row r="5630" ht="15.75" x14ac:dyDescent="0.25"/>
    <row r="5631" ht="15.75" x14ac:dyDescent="0.25"/>
    <row r="5632" ht="15.75" x14ac:dyDescent="0.25"/>
    <row r="5633" ht="15.75" x14ac:dyDescent="0.25"/>
    <row r="5634" ht="15.75" x14ac:dyDescent="0.25"/>
    <row r="5635" ht="15.75" x14ac:dyDescent="0.25"/>
    <row r="5636" ht="15.75" x14ac:dyDescent="0.25"/>
    <row r="5637" ht="15.75" x14ac:dyDescent="0.25"/>
    <row r="5638" ht="15.75" x14ac:dyDescent="0.25"/>
    <row r="5639" ht="15.75" x14ac:dyDescent="0.25"/>
    <row r="5640" ht="15.75" x14ac:dyDescent="0.25"/>
    <row r="5641" ht="15.75" x14ac:dyDescent="0.25"/>
    <row r="5642" ht="15.75" x14ac:dyDescent="0.25"/>
    <row r="5643" ht="15.75" x14ac:dyDescent="0.25"/>
    <row r="5644" ht="15.75" x14ac:dyDescent="0.25"/>
    <row r="5645" ht="15.75" x14ac:dyDescent="0.25"/>
    <row r="5646" ht="15.75" x14ac:dyDescent="0.25"/>
    <row r="5647" ht="15.75" x14ac:dyDescent="0.25"/>
    <row r="5648" ht="15.75" x14ac:dyDescent="0.25"/>
    <row r="5649" ht="15.75" x14ac:dyDescent="0.25"/>
    <row r="5650" ht="15.75" x14ac:dyDescent="0.25"/>
    <row r="5651" ht="15.75" x14ac:dyDescent="0.25"/>
    <row r="5652" ht="15.75" x14ac:dyDescent="0.25"/>
    <row r="5653" ht="15.75" x14ac:dyDescent="0.25"/>
    <row r="5654" ht="15.75" x14ac:dyDescent="0.25"/>
    <row r="5655" ht="15.75" x14ac:dyDescent="0.25"/>
    <row r="5656" ht="15.75" x14ac:dyDescent="0.25"/>
    <row r="5657" ht="15.75" x14ac:dyDescent="0.25"/>
    <row r="5658" ht="15.75" x14ac:dyDescent="0.25"/>
    <row r="5659" ht="15.75" x14ac:dyDescent="0.25"/>
    <row r="5660" ht="15.75" x14ac:dyDescent="0.25"/>
    <row r="5661" ht="15.75" x14ac:dyDescent="0.25"/>
    <row r="5662" ht="15.75" x14ac:dyDescent="0.25"/>
    <row r="5663" ht="15.75" x14ac:dyDescent="0.25"/>
    <row r="5664" ht="15.75" x14ac:dyDescent="0.25"/>
    <row r="5665" ht="15.75" x14ac:dyDescent="0.25"/>
    <row r="5666" ht="15.75" x14ac:dyDescent="0.25"/>
    <row r="5667" ht="15.75" x14ac:dyDescent="0.25"/>
    <row r="5668" ht="15.75" x14ac:dyDescent="0.25"/>
    <row r="5669" ht="15.75" x14ac:dyDescent="0.25"/>
    <row r="5670" ht="15.75" x14ac:dyDescent="0.25"/>
    <row r="5671" ht="15.75" x14ac:dyDescent="0.25"/>
    <row r="5672" ht="15.75" x14ac:dyDescent="0.25"/>
    <row r="5673" ht="15.75" x14ac:dyDescent="0.25"/>
    <row r="5674" ht="15.75" x14ac:dyDescent="0.25"/>
    <row r="5675" ht="15.75" x14ac:dyDescent="0.25"/>
    <row r="5676" ht="15.75" x14ac:dyDescent="0.25"/>
    <row r="5677" ht="15.75" x14ac:dyDescent="0.25"/>
    <row r="5678" ht="15.75" x14ac:dyDescent="0.25"/>
    <row r="5679" ht="15.75" x14ac:dyDescent="0.25"/>
    <row r="5680" ht="15.75" x14ac:dyDescent="0.25"/>
    <row r="5681" ht="15.75" x14ac:dyDescent="0.25"/>
    <row r="5682" ht="15.75" x14ac:dyDescent="0.25"/>
    <row r="5683" ht="15.75" x14ac:dyDescent="0.25"/>
    <row r="5684" ht="15.75" x14ac:dyDescent="0.25"/>
    <row r="5685" ht="15.75" x14ac:dyDescent="0.25"/>
    <row r="5686" ht="15.75" x14ac:dyDescent="0.25"/>
    <row r="5687" ht="15.75" x14ac:dyDescent="0.25"/>
    <row r="5688" ht="15.75" x14ac:dyDescent="0.25"/>
    <row r="5689" ht="15.75" x14ac:dyDescent="0.25"/>
    <row r="5690" ht="15.75" x14ac:dyDescent="0.25"/>
    <row r="5691" ht="15.75" x14ac:dyDescent="0.25"/>
    <row r="5692" ht="15.75" x14ac:dyDescent="0.25"/>
    <row r="5693" ht="15.75" x14ac:dyDescent="0.25"/>
    <row r="5694" ht="15.75" x14ac:dyDescent="0.25"/>
    <row r="5695" ht="15.75" x14ac:dyDescent="0.25"/>
    <row r="5696" ht="15.75" x14ac:dyDescent="0.25"/>
    <row r="5697" ht="15.75" x14ac:dyDescent="0.25"/>
    <row r="5698" ht="15.75" x14ac:dyDescent="0.25"/>
    <row r="5699" ht="15.75" x14ac:dyDescent="0.25"/>
    <row r="5700" ht="15.75" x14ac:dyDescent="0.25"/>
    <row r="5701" ht="15.75" x14ac:dyDescent="0.25"/>
    <row r="5702" ht="15.75" x14ac:dyDescent="0.25"/>
    <row r="5703" ht="15.75" x14ac:dyDescent="0.25"/>
    <row r="5704" ht="15.75" x14ac:dyDescent="0.25"/>
    <row r="5705" ht="15.75" x14ac:dyDescent="0.25"/>
    <row r="5706" ht="15.75" x14ac:dyDescent="0.25"/>
    <row r="5707" ht="15.75" x14ac:dyDescent="0.25"/>
    <row r="5708" ht="15.75" x14ac:dyDescent="0.25"/>
    <row r="5709" ht="15.75" x14ac:dyDescent="0.25"/>
    <row r="5710" ht="15.75" x14ac:dyDescent="0.25"/>
    <row r="5711" ht="15.75" x14ac:dyDescent="0.25"/>
    <row r="5712" ht="15.75" x14ac:dyDescent="0.25"/>
    <row r="5713" ht="15.75" x14ac:dyDescent="0.25"/>
    <row r="5714" ht="15.75" x14ac:dyDescent="0.25"/>
    <row r="5715" ht="15.75" x14ac:dyDescent="0.25"/>
    <row r="5716" ht="15.75" x14ac:dyDescent="0.25"/>
    <row r="5717" ht="15.75" x14ac:dyDescent="0.25"/>
    <row r="5718" ht="15.75" x14ac:dyDescent="0.25"/>
    <row r="5719" ht="15.75" x14ac:dyDescent="0.25"/>
    <row r="5720" ht="15.75" x14ac:dyDescent="0.25"/>
    <row r="5721" ht="15.75" x14ac:dyDescent="0.25"/>
    <row r="5722" ht="15.75" x14ac:dyDescent="0.25"/>
    <row r="5723" ht="15.75" x14ac:dyDescent="0.25"/>
    <row r="5724" ht="15.75" x14ac:dyDescent="0.25"/>
    <row r="5725" ht="15.75" x14ac:dyDescent="0.25"/>
    <row r="5726" ht="15.75" x14ac:dyDescent="0.25"/>
    <row r="5727" ht="15.75" x14ac:dyDescent="0.25"/>
    <row r="5728" ht="15.75" x14ac:dyDescent="0.25"/>
    <row r="5729" ht="15.75" x14ac:dyDescent="0.25"/>
    <row r="5730" ht="15.75" x14ac:dyDescent="0.25"/>
    <row r="5731" ht="15.75" x14ac:dyDescent="0.25"/>
    <row r="5732" ht="15.75" x14ac:dyDescent="0.25"/>
    <row r="5733" ht="15.75" x14ac:dyDescent="0.25"/>
    <row r="5734" ht="15.75" x14ac:dyDescent="0.25"/>
    <row r="5735" ht="15.75" x14ac:dyDescent="0.25"/>
    <row r="5736" ht="15.75" x14ac:dyDescent="0.25"/>
    <row r="5737" ht="15.75" x14ac:dyDescent="0.25"/>
    <row r="5738" ht="15.75" x14ac:dyDescent="0.25"/>
    <row r="5739" ht="15.75" x14ac:dyDescent="0.25"/>
    <row r="5740" ht="15.75" x14ac:dyDescent="0.25"/>
    <row r="5741" ht="15.75" x14ac:dyDescent="0.25"/>
    <row r="5742" ht="15.75" x14ac:dyDescent="0.25"/>
    <row r="5743" ht="15.75" x14ac:dyDescent="0.25"/>
    <row r="5744" ht="15.75" x14ac:dyDescent="0.25"/>
    <row r="5745" ht="15.75" x14ac:dyDescent="0.25"/>
    <row r="5746" ht="15.75" x14ac:dyDescent="0.25"/>
    <row r="5747" ht="15.75" x14ac:dyDescent="0.25"/>
    <row r="5748" ht="15.75" x14ac:dyDescent="0.25"/>
    <row r="5749" ht="15.75" x14ac:dyDescent="0.25"/>
    <row r="5750" ht="15.75" x14ac:dyDescent="0.25"/>
    <row r="5751" ht="15.75" x14ac:dyDescent="0.25"/>
    <row r="5752" ht="15.75" x14ac:dyDescent="0.25"/>
    <row r="5753" ht="15.75" x14ac:dyDescent="0.25"/>
    <row r="5754" ht="15.75" x14ac:dyDescent="0.25"/>
    <row r="5755" ht="15.75" x14ac:dyDescent="0.25"/>
    <row r="5756" ht="15.75" x14ac:dyDescent="0.25"/>
    <row r="5757" ht="15.75" x14ac:dyDescent="0.25"/>
    <row r="5758" ht="15.75" x14ac:dyDescent="0.25"/>
    <row r="5759" ht="15.75" x14ac:dyDescent="0.25"/>
    <row r="5760" ht="15.75" x14ac:dyDescent="0.25"/>
    <row r="5761" ht="15.75" x14ac:dyDescent="0.25"/>
    <row r="5762" ht="15.75" x14ac:dyDescent="0.25"/>
    <row r="5763" ht="15.75" x14ac:dyDescent="0.25"/>
    <row r="5764" ht="15.75" x14ac:dyDescent="0.25"/>
    <row r="5765" ht="15.75" x14ac:dyDescent="0.25"/>
    <row r="5766" ht="15.75" x14ac:dyDescent="0.25"/>
    <row r="5767" ht="15.75" x14ac:dyDescent="0.25"/>
    <row r="5768" ht="15.75" x14ac:dyDescent="0.25"/>
    <row r="5769" ht="15.75" x14ac:dyDescent="0.25"/>
    <row r="5770" ht="15.75" x14ac:dyDescent="0.25"/>
    <row r="5771" ht="15.75" x14ac:dyDescent="0.25"/>
    <row r="5772" ht="15.75" x14ac:dyDescent="0.25"/>
    <row r="5773" ht="15.75" x14ac:dyDescent="0.25"/>
    <row r="5774" ht="15.75" x14ac:dyDescent="0.25"/>
    <row r="5775" ht="15.75" x14ac:dyDescent="0.25"/>
    <row r="5776" ht="15.75" x14ac:dyDescent="0.25"/>
    <row r="5777" ht="15.75" x14ac:dyDescent="0.25"/>
    <row r="5778" ht="15.75" x14ac:dyDescent="0.25"/>
    <row r="5779" ht="15.75" x14ac:dyDescent="0.25"/>
    <row r="5780" ht="15.75" x14ac:dyDescent="0.25"/>
    <row r="5781" ht="15.75" x14ac:dyDescent="0.25"/>
    <row r="5782" ht="15.75" x14ac:dyDescent="0.25"/>
    <row r="5783" ht="15.75" x14ac:dyDescent="0.25"/>
    <row r="5784" ht="15.75" x14ac:dyDescent="0.25"/>
    <row r="5785" ht="15.75" x14ac:dyDescent="0.25"/>
    <row r="5786" ht="15.75" x14ac:dyDescent="0.25"/>
    <row r="5787" ht="15.75" x14ac:dyDescent="0.25"/>
    <row r="5788" ht="15.75" x14ac:dyDescent="0.25"/>
    <row r="5789" ht="15.75" x14ac:dyDescent="0.25"/>
    <row r="5790" ht="15.75" x14ac:dyDescent="0.25"/>
    <row r="5791" ht="15.75" x14ac:dyDescent="0.25"/>
    <row r="5792" ht="15.75" x14ac:dyDescent="0.25"/>
    <row r="5793" ht="15.75" x14ac:dyDescent="0.25"/>
    <row r="5794" ht="15.75" x14ac:dyDescent="0.25"/>
    <row r="5795" ht="15.75" x14ac:dyDescent="0.25"/>
    <row r="5796" ht="15.75" x14ac:dyDescent="0.25"/>
    <row r="5797" ht="15.75" x14ac:dyDescent="0.25"/>
    <row r="5798" ht="15.75" x14ac:dyDescent="0.25"/>
    <row r="5799" ht="15.75" x14ac:dyDescent="0.25"/>
    <row r="5800" ht="15.75" x14ac:dyDescent="0.25"/>
    <row r="5801" ht="15.75" x14ac:dyDescent="0.25"/>
    <row r="5802" ht="15.75" x14ac:dyDescent="0.25"/>
    <row r="5803" ht="15.75" x14ac:dyDescent="0.25"/>
    <row r="5804" ht="15.75" x14ac:dyDescent="0.25"/>
    <row r="5805" ht="15.75" x14ac:dyDescent="0.25"/>
    <row r="5806" ht="15.75" x14ac:dyDescent="0.25"/>
    <row r="5807" ht="15.75" x14ac:dyDescent="0.25"/>
    <row r="5808" ht="15.75" x14ac:dyDescent="0.25"/>
    <row r="5809" ht="15.75" x14ac:dyDescent="0.25"/>
    <row r="5810" ht="15.75" x14ac:dyDescent="0.25"/>
    <row r="5811" ht="15.75" x14ac:dyDescent="0.25"/>
    <row r="5812" ht="15.75" x14ac:dyDescent="0.25"/>
    <row r="5813" ht="15.75" x14ac:dyDescent="0.25"/>
    <row r="5814" ht="15.75" x14ac:dyDescent="0.25"/>
    <row r="5815" ht="15.75" x14ac:dyDescent="0.25"/>
    <row r="5816" ht="15.75" x14ac:dyDescent="0.25"/>
    <row r="5817" ht="15.75" x14ac:dyDescent="0.25"/>
    <row r="5818" ht="15.75" x14ac:dyDescent="0.25"/>
    <row r="5819" ht="15.75" x14ac:dyDescent="0.25"/>
    <row r="5820" ht="15.75" x14ac:dyDescent="0.25"/>
    <row r="5821" ht="15.75" x14ac:dyDescent="0.25"/>
    <row r="5822" ht="15.75" x14ac:dyDescent="0.25"/>
    <row r="5823" ht="15.75" x14ac:dyDescent="0.25"/>
    <row r="5824" ht="15.75" x14ac:dyDescent="0.25"/>
    <row r="5825" ht="15.75" x14ac:dyDescent="0.25"/>
    <row r="5826" ht="15.75" x14ac:dyDescent="0.25"/>
    <row r="5827" ht="15.75" x14ac:dyDescent="0.25"/>
    <row r="5828" ht="15.75" x14ac:dyDescent="0.25"/>
    <row r="5829" ht="15.75" x14ac:dyDescent="0.25"/>
    <row r="5830" ht="15.75" x14ac:dyDescent="0.25"/>
    <row r="5831" ht="15.75" x14ac:dyDescent="0.25"/>
    <row r="5832" ht="15.75" x14ac:dyDescent="0.25"/>
    <row r="5833" ht="15.75" x14ac:dyDescent="0.25"/>
    <row r="5834" ht="15.75" x14ac:dyDescent="0.25"/>
    <row r="5835" ht="15.75" x14ac:dyDescent="0.25"/>
    <row r="5836" ht="15.75" x14ac:dyDescent="0.25"/>
    <row r="5837" ht="15.75" x14ac:dyDescent="0.25"/>
    <row r="5838" ht="15.75" x14ac:dyDescent="0.25"/>
    <row r="5839" ht="15.75" x14ac:dyDescent="0.25"/>
    <row r="5840" ht="15.75" x14ac:dyDescent="0.25"/>
    <row r="5841" ht="15.75" x14ac:dyDescent="0.25"/>
    <row r="5842" ht="15.75" x14ac:dyDescent="0.25"/>
    <row r="5843" ht="15.75" x14ac:dyDescent="0.25"/>
    <row r="5844" ht="15.75" x14ac:dyDescent="0.25"/>
    <row r="5845" ht="15.75" x14ac:dyDescent="0.25"/>
    <row r="5846" ht="15.75" x14ac:dyDescent="0.25"/>
    <row r="5847" ht="15.75" x14ac:dyDescent="0.25"/>
    <row r="5848" ht="15.75" x14ac:dyDescent="0.25"/>
    <row r="5849" ht="15.75" x14ac:dyDescent="0.25"/>
    <row r="5850" ht="15.75" x14ac:dyDescent="0.25"/>
    <row r="5851" ht="15.75" x14ac:dyDescent="0.25"/>
    <row r="5852" ht="15.75" x14ac:dyDescent="0.25"/>
    <row r="5853" ht="15.75" x14ac:dyDescent="0.25"/>
    <row r="5854" ht="15.75" x14ac:dyDescent="0.25"/>
    <row r="5855" ht="15.75" x14ac:dyDescent="0.25"/>
    <row r="5856" ht="15.75" x14ac:dyDescent="0.25"/>
    <row r="5857" ht="15.75" x14ac:dyDescent="0.25"/>
    <row r="5858" ht="15.75" x14ac:dyDescent="0.25"/>
    <row r="5859" ht="15.75" x14ac:dyDescent="0.25"/>
    <row r="5860" ht="15.75" x14ac:dyDescent="0.25"/>
    <row r="5861" ht="15.75" x14ac:dyDescent="0.25"/>
    <row r="5862" ht="15.75" x14ac:dyDescent="0.25"/>
    <row r="5863" ht="15.75" x14ac:dyDescent="0.25"/>
    <row r="5864" ht="15.75" x14ac:dyDescent="0.25"/>
    <row r="5865" ht="15.75" x14ac:dyDescent="0.25"/>
    <row r="5866" ht="15.75" x14ac:dyDescent="0.25"/>
    <row r="5867" ht="15.75" x14ac:dyDescent="0.25"/>
    <row r="5868" ht="15.75" x14ac:dyDescent="0.25"/>
    <row r="5869" ht="15.75" x14ac:dyDescent="0.25"/>
    <row r="5870" ht="15.75" x14ac:dyDescent="0.25"/>
    <row r="5871" ht="15.75" x14ac:dyDescent="0.25"/>
    <row r="5872" ht="15.75" x14ac:dyDescent="0.25"/>
    <row r="5873" ht="15.75" x14ac:dyDescent="0.25"/>
    <row r="5874" ht="15.75" x14ac:dyDescent="0.25"/>
    <row r="5875" ht="15.75" x14ac:dyDescent="0.25"/>
    <row r="5876" ht="15.75" x14ac:dyDescent="0.25"/>
    <row r="5877" ht="15.75" x14ac:dyDescent="0.25"/>
    <row r="5878" ht="15.75" x14ac:dyDescent="0.25"/>
    <row r="5879" ht="15.75" x14ac:dyDescent="0.25"/>
    <row r="5880" ht="15.75" x14ac:dyDescent="0.25"/>
    <row r="5881" ht="15.75" x14ac:dyDescent="0.25"/>
    <row r="5882" ht="15.75" x14ac:dyDescent="0.25"/>
    <row r="5883" ht="15.75" x14ac:dyDescent="0.25"/>
    <row r="5884" ht="15.75" x14ac:dyDescent="0.25"/>
    <row r="5885" ht="15.75" x14ac:dyDescent="0.25"/>
    <row r="5886" ht="15.75" x14ac:dyDescent="0.25"/>
    <row r="5887" ht="15.75" x14ac:dyDescent="0.25"/>
    <row r="5888" ht="15.75" x14ac:dyDescent="0.25"/>
    <row r="5889" ht="15.75" x14ac:dyDescent="0.25"/>
    <row r="5890" ht="15.75" x14ac:dyDescent="0.25"/>
    <row r="5891" ht="15.75" x14ac:dyDescent="0.25"/>
    <row r="5892" ht="15.75" x14ac:dyDescent="0.25"/>
    <row r="5893" ht="15.75" x14ac:dyDescent="0.25"/>
    <row r="5894" ht="15.75" x14ac:dyDescent="0.25"/>
    <row r="5895" ht="15.75" x14ac:dyDescent="0.25"/>
    <row r="5896" ht="15.75" x14ac:dyDescent="0.25"/>
    <row r="5897" ht="15.75" x14ac:dyDescent="0.25"/>
    <row r="5898" ht="15.75" x14ac:dyDescent="0.25"/>
    <row r="5899" ht="15.75" x14ac:dyDescent="0.25"/>
    <row r="5900" ht="15.75" x14ac:dyDescent="0.25"/>
    <row r="5901" ht="15.75" x14ac:dyDescent="0.25"/>
    <row r="5902" ht="15.75" x14ac:dyDescent="0.25"/>
    <row r="5903" ht="15.75" x14ac:dyDescent="0.25"/>
    <row r="5904" ht="15.75" x14ac:dyDescent="0.25"/>
    <row r="5905" ht="15.75" x14ac:dyDescent="0.25"/>
    <row r="5906" ht="15.75" x14ac:dyDescent="0.25"/>
    <row r="5907" ht="15.75" x14ac:dyDescent="0.25"/>
    <row r="5908" ht="15.75" x14ac:dyDescent="0.25"/>
    <row r="5909" ht="15.75" x14ac:dyDescent="0.25"/>
    <row r="5910" ht="15.75" x14ac:dyDescent="0.25"/>
    <row r="5911" ht="15.75" x14ac:dyDescent="0.25"/>
    <row r="5912" ht="15.75" x14ac:dyDescent="0.25"/>
    <row r="5913" ht="15.75" x14ac:dyDescent="0.25"/>
    <row r="5914" ht="15.75" x14ac:dyDescent="0.25"/>
    <row r="5915" ht="15.75" x14ac:dyDescent="0.25"/>
    <row r="5916" ht="15.75" x14ac:dyDescent="0.25"/>
    <row r="5917" ht="15.75" x14ac:dyDescent="0.25"/>
    <row r="5918" ht="15.75" x14ac:dyDescent="0.25"/>
    <row r="5919" ht="15.75" x14ac:dyDescent="0.25"/>
    <row r="5920" ht="15.75" x14ac:dyDescent="0.25"/>
    <row r="5921" ht="15.75" x14ac:dyDescent="0.25"/>
    <row r="5922" ht="15.75" x14ac:dyDescent="0.25"/>
    <row r="5923" ht="15.75" x14ac:dyDescent="0.25"/>
    <row r="5924" ht="15.75" x14ac:dyDescent="0.25"/>
    <row r="5925" ht="15.75" x14ac:dyDescent="0.25"/>
    <row r="5926" ht="15.75" x14ac:dyDescent="0.25"/>
    <row r="5927" ht="15.75" x14ac:dyDescent="0.25"/>
    <row r="5928" ht="15.75" x14ac:dyDescent="0.25"/>
    <row r="5929" ht="15.75" x14ac:dyDescent="0.25"/>
    <row r="5930" ht="15.75" x14ac:dyDescent="0.25"/>
    <row r="5931" ht="15.75" x14ac:dyDescent="0.25"/>
    <row r="5932" ht="15.75" x14ac:dyDescent="0.25"/>
    <row r="5933" ht="15.75" x14ac:dyDescent="0.25"/>
    <row r="5934" ht="15.75" x14ac:dyDescent="0.25"/>
    <row r="5935" ht="15.75" x14ac:dyDescent="0.25"/>
    <row r="5936" ht="15.75" x14ac:dyDescent="0.25"/>
    <row r="5937" ht="15.75" x14ac:dyDescent="0.25"/>
    <row r="5938" ht="15.75" x14ac:dyDescent="0.25"/>
    <row r="5939" ht="15.75" x14ac:dyDescent="0.25"/>
    <row r="5940" ht="15.75" x14ac:dyDescent="0.25"/>
    <row r="5941" ht="15.75" x14ac:dyDescent="0.25"/>
    <row r="5942" ht="15.75" x14ac:dyDescent="0.25"/>
    <row r="5943" ht="15.75" x14ac:dyDescent="0.25"/>
    <row r="5944" ht="15.75" x14ac:dyDescent="0.25"/>
    <row r="5945" ht="15.75" x14ac:dyDescent="0.25"/>
    <row r="5946" ht="15.75" x14ac:dyDescent="0.25"/>
    <row r="5947" ht="15.75" x14ac:dyDescent="0.25"/>
    <row r="5948" ht="15.75" x14ac:dyDescent="0.25"/>
    <row r="5949" ht="15.75" x14ac:dyDescent="0.25"/>
    <row r="5950" ht="15.75" x14ac:dyDescent="0.25"/>
    <row r="5951" ht="15.75" x14ac:dyDescent="0.25"/>
    <row r="5952" ht="15.75" x14ac:dyDescent="0.25"/>
    <row r="5953" ht="15.75" x14ac:dyDescent="0.25"/>
    <row r="5954" ht="15.75" x14ac:dyDescent="0.25"/>
    <row r="5955" ht="15.75" x14ac:dyDescent="0.25"/>
    <row r="5956" ht="15.75" x14ac:dyDescent="0.25"/>
    <row r="5957" ht="15.75" x14ac:dyDescent="0.25"/>
    <row r="5958" ht="15.75" x14ac:dyDescent="0.25"/>
    <row r="5959" ht="15.75" x14ac:dyDescent="0.25"/>
    <row r="5960" ht="15.75" x14ac:dyDescent="0.25"/>
    <row r="5961" ht="15.75" x14ac:dyDescent="0.25"/>
    <row r="5962" ht="15.75" x14ac:dyDescent="0.25"/>
    <row r="5963" ht="15.75" x14ac:dyDescent="0.25"/>
    <row r="5964" ht="15.75" x14ac:dyDescent="0.25"/>
    <row r="5965" ht="15.75" x14ac:dyDescent="0.25"/>
    <row r="5966" ht="15.75" x14ac:dyDescent="0.25"/>
    <row r="5967" ht="15.75" x14ac:dyDescent="0.25"/>
    <row r="5968" ht="15.75" x14ac:dyDescent="0.25"/>
    <row r="5969" ht="15.75" x14ac:dyDescent="0.25"/>
    <row r="5970" ht="15.75" x14ac:dyDescent="0.25"/>
    <row r="5971" ht="15.75" x14ac:dyDescent="0.25"/>
    <row r="5972" ht="15.75" x14ac:dyDescent="0.25"/>
    <row r="5973" ht="15.75" x14ac:dyDescent="0.25"/>
    <row r="5974" ht="15.75" x14ac:dyDescent="0.25"/>
    <row r="5975" ht="15.75" x14ac:dyDescent="0.25"/>
    <row r="5976" ht="15.75" x14ac:dyDescent="0.25"/>
    <row r="5977" ht="15.75" x14ac:dyDescent="0.25"/>
    <row r="5978" ht="15.75" x14ac:dyDescent="0.25"/>
    <row r="5979" ht="15.75" x14ac:dyDescent="0.25"/>
    <row r="5980" ht="15.75" x14ac:dyDescent="0.25"/>
    <row r="5981" ht="15.75" x14ac:dyDescent="0.25"/>
    <row r="5982" ht="15.75" x14ac:dyDescent="0.25"/>
    <row r="5983" ht="15.75" x14ac:dyDescent="0.25"/>
    <row r="5984" ht="15.75" x14ac:dyDescent="0.25"/>
    <row r="5985" ht="15.75" x14ac:dyDescent="0.25"/>
    <row r="5986" ht="15.75" x14ac:dyDescent="0.25"/>
    <row r="5987" ht="15.75" x14ac:dyDescent="0.25"/>
    <row r="5988" ht="15.75" x14ac:dyDescent="0.25"/>
    <row r="5989" ht="15.75" x14ac:dyDescent="0.25"/>
    <row r="5990" ht="15.75" x14ac:dyDescent="0.25"/>
    <row r="5991" ht="15.75" x14ac:dyDescent="0.25"/>
    <row r="5992" ht="15.75" x14ac:dyDescent="0.25"/>
    <row r="5993" ht="15.75" x14ac:dyDescent="0.25"/>
    <row r="5994" ht="15.75" x14ac:dyDescent="0.25"/>
    <row r="5995" ht="15.75" x14ac:dyDescent="0.25"/>
    <row r="5996" ht="15.75" x14ac:dyDescent="0.25"/>
    <row r="5997" ht="15.75" x14ac:dyDescent="0.25"/>
    <row r="5998" ht="15.75" x14ac:dyDescent="0.25"/>
    <row r="5999" ht="15.75" x14ac:dyDescent="0.25"/>
    <row r="6000" ht="15.75" x14ac:dyDescent="0.25"/>
    <row r="6001" ht="15.75" x14ac:dyDescent="0.25"/>
    <row r="6002" ht="15.75" x14ac:dyDescent="0.25"/>
    <row r="6003" ht="15.75" x14ac:dyDescent="0.25"/>
    <row r="6004" ht="15.75" x14ac:dyDescent="0.25"/>
    <row r="6005" ht="15.75" x14ac:dyDescent="0.25"/>
    <row r="6006" ht="15.75" x14ac:dyDescent="0.25"/>
    <row r="6007" ht="15.75" x14ac:dyDescent="0.25"/>
    <row r="6008" ht="15.75" x14ac:dyDescent="0.25"/>
    <row r="6009" ht="15.75" x14ac:dyDescent="0.25"/>
    <row r="6010" ht="15.75" x14ac:dyDescent="0.25"/>
    <row r="6011" ht="15.75" x14ac:dyDescent="0.25"/>
    <row r="6012" ht="15.75" x14ac:dyDescent="0.25"/>
    <row r="6013" ht="15.75" x14ac:dyDescent="0.25"/>
    <row r="6014" ht="15.75" x14ac:dyDescent="0.25"/>
    <row r="6015" ht="15.75" x14ac:dyDescent="0.25"/>
    <row r="6016" ht="15.75" x14ac:dyDescent="0.25"/>
    <row r="6017" ht="15.75" x14ac:dyDescent="0.25"/>
    <row r="6018" ht="15.75" x14ac:dyDescent="0.25"/>
    <row r="6019" ht="15.75" x14ac:dyDescent="0.25"/>
    <row r="6020" ht="15.75" x14ac:dyDescent="0.25"/>
    <row r="6021" ht="15.75" x14ac:dyDescent="0.25"/>
    <row r="6022" ht="15.75" x14ac:dyDescent="0.25"/>
    <row r="6023" ht="15.75" x14ac:dyDescent="0.25"/>
    <row r="6024" ht="15.75" x14ac:dyDescent="0.25"/>
    <row r="6025" ht="15.75" x14ac:dyDescent="0.25"/>
    <row r="6026" ht="15.75" x14ac:dyDescent="0.25"/>
    <row r="6027" ht="15.75" x14ac:dyDescent="0.25"/>
    <row r="6028" ht="15.75" x14ac:dyDescent="0.25"/>
    <row r="6029" ht="15.75" x14ac:dyDescent="0.25"/>
    <row r="6030" ht="15.75" x14ac:dyDescent="0.25"/>
    <row r="6031" ht="15.75" x14ac:dyDescent="0.25"/>
    <row r="6032" ht="15.75" x14ac:dyDescent="0.25"/>
    <row r="6033" ht="15.75" x14ac:dyDescent="0.25"/>
    <row r="6034" ht="15.75" x14ac:dyDescent="0.25"/>
    <row r="6035" ht="15.75" x14ac:dyDescent="0.25"/>
    <row r="6036" ht="15.75" x14ac:dyDescent="0.25"/>
    <row r="6037" ht="15.75" x14ac:dyDescent="0.25"/>
    <row r="6038" ht="15.75" x14ac:dyDescent="0.25"/>
    <row r="6039" ht="15.75" x14ac:dyDescent="0.25"/>
    <row r="6040" ht="15.75" x14ac:dyDescent="0.25"/>
    <row r="6041" ht="15.75" x14ac:dyDescent="0.25"/>
    <row r="6042" ht="15.75" x14ac:dyDescent="0.25"/>
    <row r="6043" ht="15.75" x14ac:dyDescent="0.25"/>
    <row r="6044" ht="15.75" x14ac:dyDescent="0.25"/>
    <row r="6045" ht="15.75" x14ac:dyDescent="0.25"/>
    <row r="6046" ht="15.75" x14ac:dyDescent="0.25"/>
    <row r="6047" ht="15.75" x14ac:dyDescent="0.25"/>
    <row r="6048" ht="15.75" x14ac:dyDescent="0.25"/>
    <row r="6049" ht="15.75" x14ac:dyDescent="0.25"/>
    <row r="6050" ht="15.75" x14ac:dyDescent="0.25"/>
    <row r="6051" ht="15.75" x14ac:dyDescent="0.25"/>
    <row r="6052" ht="15.75" x14ac:dyDescent="0.25"/>
    <row r="6053" ht="15.75" x14ac:dyDescent="0.25"/>
    <row r="6054" ht="15.75" x14ac:dyDescent="0.25"/>
    <row r="6055" ht="15.75" x14ac:dyDescent="0.25"/>
    <row r="6056" ht="15.75" x14ac:dyDescent="0.25"/>
    <row r="6057" ht="15.75" x14ac:dyDescent="0.25"/>
    <row r="6058" ht="15.75" x14ac:dyDescent="0.25"/>
    <row r="6059" ht="15.75" x14ac:dyDescent="0.25"/>
    <row r="6060" ht="15.75" x14ac:dyDescent="0.25"/>
    <row r="6061" ht="15.75" x14ac:dyDescent="0.25"/>
    <row r="6062" ht="15.75" x14ac:dyDescent="0.25"/>
    <row r="6063" ht="15.75" x14ac:dyDescent="0.25"/>
    <row r="6064" ht="15.75" x14ac:dyDescent="0.25"/>
    <row r="6065" ht="15.75" x14ac:dyDescent="0.25"/>
    <row r="6066" ht="15.75" x14ac:dyDescent="0.25"/>
    <row r="6067" ht="15.75" x14ac:dyDescent="0.25"/>
    <row r="6068" ht="15.75" x14ac:dyDescent="0.25"/>
    <row r="6069" ht="15.75" x14ac:dyDescent="0.25"/>
    <row r="6070" ht="15.75" x14ac:dyDescent="0.25"/>
    <row r="6071" ht="15.75" x14ac:dyDescent="0.25"/>
    <row r="6072" ht="15.75" x14ac:dyDescent="0.25"/>
    <row r="6073" ht="15.75" x14ac:dyDescent="0.25"/>
    <row r="6074" ht="15.75" x14ac:dyDescent="0.25"/>
    <row r="6075" ht="15.75" x14ac:dyDescent="0.25"/>
    <row r="6076" ht="15.75" x14ac:dyDescent="0.25"/>
    <row r="6077" ht="15.75" x14ac:dyDescent="0.25"/>
    <row r="6078" ht="15.75" x14ac:dyDescent="0.25"/>
    <row r="6079" ht="15.75" x14ac:dyDescent="0.25"/>
    <row r="6080" ht="15.75" x14ac:dyDescent="0.25"/>
    <row r="6081" ht="15.75" x14ac:dyDescent="0.25"/>
    <row r="6082" ht="15.75" x14ac:dyDescent="0.25"/>
    <row r="6083" ht="15.75" x14ac:dyDescent="0.25"/>
    <row r="6084" ht="15.75" x14ac:dyDescent="0.25"/>
    <row r="6085" ht="15.75" x14ac:dyDescent="0.25"/>
    <row r="6086" ht="15.75" x14ac:dyDescent="0.25"/>
    <row r="6087" ht="15.75" x14ac:dyDescent="0.25"/>
    <row r="6088" ht="15.75" x14ac:dyDescent="0.25"/>
    <row r="6089" ht="15.75" x14ac:dyDescent="0.25"/>
    <row r="6090" ht="15.75" x14ac:dyDescent="0.25"/>
    <row r="6091" ht="15.75" x14ac:dyDescent="0.25"/>
    <row r="6092" ht="15.75" x14ac:dyDescent="0.25"/>
    <row r="6093" ht="15.75" x14ac:dyDescent="0.25"/>
    <row r="6094" ht="15.75" x14ac:dyDescent="0.25"/>
    <row r="6095" ht="15.75" x14ac:dyDescent="0.25"/>
    <row r="6096" ht="15.75" x14ac:dyDescent="0.25"/>
    <row r="6097" ht="15.75" x14ac:dyDescent="0.25"/>
    <row r="6098" ht="15.75" x14ac:dyDescent="0.25"/>
    <row r="6099" ht="15.75" x14ac:dyDescent="0.25"/>
    <row r="6100" ht="15.75" x14ac:dyDescent="0.25"/>
    <row r="6101" ht="15.75" x14ac:dyDescent="0.25"/>
    <row r="6102" ht="15.75" x14ac:dyDescent="0.25"/>
    <row r="6103" ht="15.75" x14ac:dyDescent="0.25"/>
    <row r="6104" ht="15.75" x14ac:dyDescent="0.25"/>
    <row r="6105" ht="15.75" x14ac:dyDescent="0.25"/>
    <row r="6106" ht="15.75" x14ac:dyDescent="0.25"/>
    <row r="6107" ht="15.75" x14ac:dyDescent="0.25"/>
    <row r="6108" ht="15.75" x14ac:dyDescent="0.25"/>
    <row r="6109" ht="15.75" x14ac:dyDescent="0.25"/>
    <row r="6110" ht="15.75" x14ac:dyDescent="0.25"/>
    <row r="6111" ht="15.75" x14ac:dyDescent="0.25"/>
    <row r="6112" ht="15.75" x14ac:dyDescent="0.25"/>
    <row r="6113" ht="15.75" x14ac:dyDescent="0.25"/>
    <row r="6114" ht="15.75" x14ac:dyDescent="0.25"/>
    <row r="6115" ht="15.75" x14ac:dyDescent="0.25"/>
    <row r="6116" ht="15.75" x14ac:dyDescent="0.25"/>
    <row r="6117" ht="15.75" x14ac:dyDescent="0.25"/>
    <row r="6118" ht="15.75" x14ac:dyDescent="0.25"/>
    <row r="6119" ht="15.75" x14ac:dyDescent="0.25"/>
    <row r="6120" ht="15.75" x14ac:dyDescent="0.25"/>
    <row r="6121" ht="15.75" x14ac:dyDescent="0.25"/>
    <row r="6122" ht="15.75" x14ac:dyDescent="0.25"/>
    <row r="6123" ht="15.75" x14ac:dyDescent="0.25"/>
    <row r="6124" ht="15.75" x14ac:dyDescent="0.25"/>
    <row r="6125" ht="15.75" x14ac:dyDescent="0.25"/>
    <row r="6126" ht="15.75" x14ac:dyDescent="0.25"/>
    <row r="6127" ht="15.75" x14ac:dyDescent="0.25"/>
    <row r="6128" ht="15.75" x14ac:dyDescent="0.25"/>
    <row r="6129" ht="15.75" x14ac:dyDescent="0.25"/>
    <row r="6130" ht="15.75" x14ac:dyDescent="0.25"/>
    <row r="6131" ht="15.75" x14ac:dyDescent="0.25"/>
    <row r="6132" ht="15.75" x14ac:dyDescent="0.25"/>
    <row r="6133" ht="15.75" x14ac:dyDescent="0.25"/>
    <row r="6134" ht="15.75" x14ac:dyDescent="0.25"/>
    <row r="6135" ht="15.75" x14ac:dyDescent="0.25"/>
    <row r="6136" ht="15.75" x14ac:dyDescent="0.25"/>
    <row r="6137" ht="15.75" x14ac:dyDescent="0.25"/>
    <row r="6138" ht="15.75" x14ac:dyDescent="0.25"/>
    <row r="6139" ht="15.75" x14ac:dyDescent="0.25"/>
    <row r="6140" ht="15.75" x14ac:dyDescent="0.25"/>
    <row r="6141" ht="15.75" x14ac:dyDescent="0.25"/>
    <row r="6142" ht="15.75" x14ac:dyDescent="0.25"/>
    <row r="6143" ht="15.75" x14ac:dyDescent="0.25"/>
    <row r="6144" ht="15.75" x14ac:dyDescent="0.25"/>
    <row r="6145" ht="15.75" x14ac:dyDescent="0.25"/>
    <row r="6146" ht="15.75" x14ac:dyDescent="0.25"/>
    <row r="6147" ht="15.75" x14ac:dyDescent="0.25"/>
    <row r="6148" ht="15.75" x14ac:dyDescent="0.25"/>
    <row r="6149" ht="15.75" x14ac:dyDescent="0.25"/>
    <row r="6150" ht="15.75" x14ac:dyDescent="0.25"/>
    <row r="6151" ht="15.75" x14ac:dyDescent="0.25"/>
    <row r="6152" ht="15.75" x14ac:dyDescent="0.25"/>
    <row r="6153" ht="15.75" x14ac:dyDescent="0.25"/>
    <row r="6154" ht="15.75" x14ac:dyDescent="0.25"/>
    <row r="6155" ht="15.75" x14ac:dyDescent="0.25"/>
    <row r="6156" ht="15.75" x14ac:dyDescent="0.25"/>
    <row r="6157" ht="15.75" x14ac:dyDescent="0.25"/>
    <row r="6158" ht="15.75" x14ac:dyDescent="0.25"/>
    <row r="6159" ht="15.75" x14ac:dyDescent="0.25"/>
    <row r="6160" ht="15.75" x14ac:dyDescent="0.25"/>
    <row r="6161" ht="15.75" x14ac:dyDescent="0.25"/>
    <row r="6162" ht="15.75" x14ac:dyDescent="0.25"/>
    <row r="6163" ht="15.75" x14ac:dyDescent="0.25"/>
    <row r="6164" ht="15.75" x14ac:dyDescent="0.25"/>
    <row r="6165" ht="15.75" x14ac:dyDescent="0.25"/>
    <row r="6166" ht="15.75" x14ac:dyDescent="0.25"/>
    <row r="6167" ht="15.75" x14ac:dyDescent="0.25"/>
    <row r="6168" ht="15.75" x14ac:dyDescent="0.25"/>
    <row r="6169" ht="15.75" x14ac:dyDescent="0.25"/>
    <row r="6170" ht="15.75" x14ac:dyDescent="0.25"/>
    <row r="6171" ht="15.75" x14ac:dyDescent="0.25"/>
    <row r="6172" ht="15.75" x14ac:dyDescent="0.25"/>
    <row r="6173" ht="15.75" x14ac:dyDescent="0.25"/>
    <row r="6174" ht="15.75" x14ac:dyDescent="0.25"/>
    <row r="6175" ht="15.75" x14ac:dyDescent="0.25"/>
    <row r="6176" ht="15.75" x14ac:dyDescent="0.25"/>
    <row r="6177" ht="15.75" x14ac:dyDescent="0.25"/>
    <row r="6178" ht="15.75" x14ac:dyDescent="0.25"/>
    <row r="6179" ht="15.75" x14ac:dyDescent="0.25"/>
    <row r="6180" ht="15.75" x14ac:dyDescent="0.25"/>
    <row r="6181" ht="15.75" x14ac:dyDescent="0.25"/>
    <row r="6182" ht="15.75" x14ac:dyDescent="0.25"/>
    <row r="6183" ht="15.75" x14ac:dyDescent="0.25"/>
    <row r="6184" ht="15.75" x14ac:dyDescent="0.25"/>
    <row r="6185" ht="15.75" x14ac:dyDescent="0.25"/>
    <row r="6186" ht="15.75" x14ac:dyDescent="0.25"/>
    <row r="6187" ht="15.75" x14ac:dyDescent="0.25"/>
    <row r="6188" ht="15.75" x14ac:dyDescent="0.25"/>
    <row r="6189" ht="15.75" x14ac:dyDescent="0.25"/>
    <row r="6190" ht="15.75" x14ac:dyDescent="0.25"/>
    <row r="6191" ht="15.75" x14ac:dyDescent="0.25"/>
    <row r="6192" ht="15.75" x14ac:dyDescent="0.25"/>
    <row r="6193" ht="15.75" x14ac:dyDescent="0.25"/>
    <row r="6194" ht="15.75" x14ac:dyDescent="0.25"/>
    <row r="6195" ht="15.75" x14ac:dyDescent="0.25"/>
    <row r="6196" ht="15.75" x14ac:dyDescent="0.25"/>
    <row r="6197" ht="15.75" x14ac:dyDescent="0.25"/>
    <row r="6198" ht="15.75" x14ac:dyDescent="0.25"/>
    <row r="6199" ht="15.75" x14ac:dyDescent="0.25"/>
    <row r="6200" ht="15.75" x14ac:dyDescent="0.25"/>
    <row r="6201" ht="15.75" x14ac:dyDescent="0.25"/>
    <row r="6202" ht="15.75" x14ac:dyDescent="0.25"/>
    <row r="6203" ht="15.75" x14ac:dyDescent="0.25"/>
    <row r="6204" ht="15.75" x14ac:dyDescent="0.25"/>
    <row r="6205" ht="15.75" x14ac:dyDescent="0.25"/>
    <row r="6206" ht="15.75" x14ac:dyDescent="0.25"/>
    <row r="6207" ht="15.75" x14ac:dyDescent="0.25"/>
    <row r="6208" ht="15.75" x14ac:dyDescent="0.25"/>
    <row r="6209" ht="15.75" x14ac:dyDescent="0.25"/>
    <row r="6210" ht="15.75" x14ac:dyDescent="0.25"/>
    <row r="6211" ht="15.75" x14ac:dyDescent="0.25"/>
    <row r="6212" ht="15.75" x14ac:dyDescent="0.25"/>
    <row r="6213" ht="15.75" x14ac:dyDescent="0.25"/>
    <row r="6214" ht="15.75" x14ac:dyDescent="0.25"/>
    <row r="6215" ht="15.75" x14ac:dyDescent="0.25"/>
    <row r="6216" ht="15.75" x14ac:dyDescent="0.25"/>
    <row r="6217" ht="15.75" x14ac:dyDescent="0.25"/>
    <row r="6218" ht="15.75" x14ac:dyDescent="0.25"/>
    <row r="6219" ht="15.75" x14ac:dyDescent="0.25"/>
    <row r="6220" ht="15.75" x14ac:dyDescent="0.25"/>
    <row r="6221" ht="15.75" x14ac:dyDescent="0.25"/>
    <row r="6222" ht="15.75" x14ac:dyDescent="0.25"/>
    <row r="6223" ht="15.75" x14ac:dyDescent="0.25"/>
    <row r="6224" ht="15.75" x14ac:dyDescent="0.25"/>
    <row r="6225" ht="15.75" x14ac:dyDescent="0.25"/>
    <row r="6226" ht="15.75" x14ac:dyDescent="0.25"/>
    <row r="6227" ht="15.75" x14ac:dyDescent="0.25"/>
    <row r="6228" ht="15.75" x14ac:dyDescent="0.25"/>
    <row r="6229" ht="15.75" x14ac:dyDescent="0.25"/>
    <row r="6230" ht="15.75" x14ac:dyDescent="0.25"/>
    <row r="6231" ht="15.75" x14ac:dyDescent="0.25"/>
    <row r="6232" ht="15.75" x14ac:dyDescent="0.25"/>
    <row r="6233" ht="15.75" x14ac:dyDescent="0.25"/>
    <row r="6234" ht="15.75" x14ac:dyDescent="0.25"/>
    <row r="6235" ht="15.75" x14ac:dyDescent="0.25"/>
    <row r="6236" ht="15.75" x14ac:dyDescent="0.25"/>
    <row r="6237" ht="15.75" x14ac:dyDescent="0.25"/>
    <row r="6238" ht="15.75" x14ac:dyDescent="0.25"/>
    <row r="6239" ht="15.75" x14ac:dyDescent="0.25"/>
    <row r="6240" ht="15.75" x14ac:dyDescent="0.25"/>
    <row r="6241" ht="15.75" x14ac:dyDescent="0.25"/>
    <row r="6242" ht="15.75" x14ac:dyDescent="0.25"/>
    <row r="6243" ht="15.75" x14ac:dyDescent="0.25"/>
    <row r="6244" ht="15.75" x14ac:dyDescent="0.25"/>
    <row r="6245" ht="15.75" x14ac:dyDescent="0.25"/>
    <row r="6246" ht="15.75" x14ac:dyDescent="0.25"/>
    <row r="6247" ht="15.75" x14ac:dyDescent="0.25"/>
    <row r="6248" ht="15.75" x14ac:dyDescent="0.25"/>
    <row r="6249" ht="15.75" x14ac:dyDescent="0.25"/>
    <row r="6250" ht="15.75" x14ac:dyDescent="0.25"/>
    <row r="6251" ht="15.75" x14ac:dyDescent="0.25"/>
    <row r="6252" ht="15.75" x14ac:dyDescent="0.25"/>
    <row r="6253" ht="15.75" x14ac:dyDescent="0.25"/>
    <row r="6254" ht="15.75" x14ac:dyDescent="0.25"/>
    <row r="6255" ht="15.75" x14ac:dyDescent="0.25"/>
    <row r="6256" ht="15.75" x14ac:dyDescent="0.25"/>
    <row r="6257" ht="15.75" x14ac:dyDescent="0.25"/>
    <row r="6258" ht="15.75" x14ac:dyDescent="0.25"/>
    <row r="6259" ht="15.75" x14ac:dyDescent="0.25"/>
    <row r="6260" ht="15.75" x14ac:dyDescent="0.25"/>
    <row r="6261" ht="15.75" x14ac:dyDescent="0.25"/>
    <row r="6262" ht="15.75" x14ac:dyDescent="0.25"/>
    <row r="6263" ht="15.75" x14ac:dyDescent="0.25"/>
    <row r="6264" ht="15.75" x14ac:dyDescent="0.25"/>
    <row r="6265" ht="15.75" x14ac:dyDescent="0.25"/>
    <row r="6266" ht="15.75" x14ac:dyDescent="0.25"/>
    <row r="6267" ht="15.75" x14ac:dyDescent="0.25"/>
    <row r="6268" ht="15.75" x14ac:dyDescent="0.25"/>
    <row r="6269" ht="15.75" x14ac:dyDescent="0.25"/>
    <row r="6270" ht="15.75" x14ac:dyDescent="0.25"/>
    <row r="6271" ht="15.75" x14ac:dyDescent="0.25"/>
    <row r="6272" ht="15.75" x14ac:dyDescent="0.25"/>
    <row r="6273" ht="15.75" x14ac:dyDescent="0.25"/>
    <row r="6274" ht="15.75" x14ac:dyDescent="0.25"/>
    <row r="6275" ht="15.75" x14ac:dyDescent="0.25"/>
    <row r="6276" ht="15.75" x14ac:dyDescent="0.25"/>
    <row r="6277" ht="15.75" x14ac:dyDescent="0.25"/>
    <row r="6278" ht="15.75" x14ac:dyDescent="0.25"/>
    <row r="6279" ht="15.75" x14ac:dyDescent="0.25"/>
    <row r="6280" ht="15.75" x14ac:dyDescent="0.25"/>
    <row r="6281" ht="15.75" x14ac:dyDescent="0.25"/>
    <row r="6282" ht="15.75" x14ac:dyDescent="0.25"/>
    <row r="6283" ht="15.75" x14ac:dyDescent="0.25"/>
    <row r="6284" ht="15.75" x14ac:dyDescent="0.25"/>
    <row r="6285" ht="15.75" x14ac:dyDescent="0.25"/>
    <row r="6286" ht="15.75" x14ac:dyDescent="0.25"/>
    <row r="6287" ht="15.75" x14ac:dyDescent="0.25"/>
    <row r="6288" ht="15.75" x14ac:dyDescent="0.25"/>
    <row r="6289" ht="15.75" x14ac:dyDescent="0.25"/>
    <row r="6290" ht="15.75" x14ac:dyDescent="0.25"/>
    <row r="6291" ht="15.75" x14ac:dyDescent="0.25"/>
    <row r="6292" ht="15.75" x14ac:dyDescent="0.25"/>
    <row r="6293" ht="15.75" x14ac:dyDescent="0.25"/>
    <row r="6294" ht="15.75" x14ac:dyDescent="0.25"/>
    <row r="6295" ht="15.75" x14ac:dyDescent="0.25"/>
    <row r="6296" ht="15.75" x14ac:dyDescent="0.25"/>
    <row r="6297" ht="15.75" x14ac:dyDescent="0.25"/>
    <row r="6298" ht="15.75" x14ac:dyDescent="0.25"/>
    <row r="6299" ht="15.75" x14ac:dyDescent="0.25"/>
    <row r="6300" ht="15.75" x14ac:dyDescent="0.25"/>
    <row r="6301" ht="15.75" x14ac:dyDescent="0.25"/>
    <row r="6302" ht="15.75" x14ac:dyDescent="0.25"/>
    <row r="6303" ht="15.75" x14ac:dyDescent="0.25"/>
    <row r="6304" ht="15.75" x14ac:dyDescent="0.25"/>
    <row r="6305" ht="15.75" x14ac:dyDescent="0.25"/>
    <row r="6306" ht="15.75" x14ac:dyDescent="0.25"/>
    <row r="6307" ht="15.75" x14ac:dyDescent="0.25"/>
    <row r="6308" ht="15.75" x14ac:dyDescent="0.25"/>
    <row r="6309" ht="15.75" x14ac:dyDescent="0.25"/>
    <row r="6310" ht="15.75" x14ac:dyDescent="0.25"/>
    <row r="6311" ht="15.75" x14ac:dyDescent="0.25"/>
    <row r="6312" ht="15.75" x14ac:dyDescent="0.25"/>
    <row r="6313" ht="15.75" x14ac:dyDescent="0.25"/>
    <row r="6314" ht="15.75" x14ac:dyDescent="0.25"/>
    <row r="6315" ht="15.75" x14ac:dyDescent="0.25"/>
    <row r="6316" ht="15.75" x14ac:dyDescent="0.25"/>
    <row r="6317" ht="15.75" x14ac:dyDescent="0.25"/>
    <row r="6318" ht="15.75" x14ac:dyDescent="0.25"/>
    <row r="6319" ht="15.75" x14ac:dyDescent="0.25"/>
    <row r="6320" ht="15.75" x14ac:dyDescent="0.25"/>
    <row r="6321" ht="15.75" x14ac:dyDescent="0.25"/>
    <row r="6322" ht="15.75" x14ac:dyDescent="0.25"/>
    <row r="6323" ht="15.75" x14ac:dyDescent="0.25"/>
    <row r="6324" ht="15.75" x14ac:dyDescent="0.25"/>
    <row r="6325" ht="15.75" x14ac:dyDescent="0.25"/>
    <row r="6326" ht="15.75" x14ac:dyDescent="0.25"/>
    <row r="6327" ht="15.75" x14ac:dyDescent="0.25"/>
    <row r="6328" ht="15.75" x14ac:dyDescent="0.25"/>
    <row r="6329" ht="15.75" x14ac:dyDescent="0.25"/>
    <row r="6330" ht="15.75" x14ac:dyDescent="0.25"/>
    <row r="6331" ht="15.75" x14ac:dyDescent="0.25"/>
    <row r="6332" ht="15.75" x14ac:dyDescent="0.25"/>
    <row r="6333" ht="15.75" x14ac:dyDescent="0.25"/>
    <row r="6334" ht="15.75" x14ac:dyDescent="0.25"/>
    <row r="6335" ht="15.75" x14ac:dyDescent="0.25"/>
    <row r="6336" ht="15.75" x14ac:dyDescent="0.25"/>
    <row r="6337" ht="15.75" x14ac:dyDescent="0.25"/>
    <row r="6338" ht="15.75" x14ac:dyDescent="0.25"/>
    <row r="6339" ht="15.75" x14ac:dyDescent="0.25"/>
    <row r="6340" ht="15.75" x14ac:dyDescent="0.25"/>
    <row r="6341" ht="15.75" x14ac:dyDescent="0.25"/>
    <row r="6342" ht="15.75" x14ac:dyDescent="0.25"/>
    <row r="6343" ht="15.75" x14ac:dyDescent="0.25"/>
    <row r="6344" ht="15.75" x14ac:dyDescent="0.25"/>
    <row r="6345" ht="15.75" x14ac:dyDescent="0.25"/>
    <row r="6346" ht="15.75" x14ac:dyDescent="0.25"/>
    <row r="6347" ht="15.75" x14ac:dyDescent="0.25"/>
    <row r="6348" ht="15.75" x14ac:dyDescent="0.25"/>
    <row r="6349" ht="15.75" x14ac:dyDescent="0.25"/>
    <row r="6350" ht="15.75" x14ac:dyDescent="0.25"/>
    <row r="6351" ht="15.75" x14ac:dyDescent="0.25"/>
    <row r="6352" ht="15.75" x14ac:dyDescent="0.25"/>
    <row r="6353" ht="15.75" x14ac:dyDescent="0.25"/>
    <row r="6354" ht="15.75" x14ac:dyDescent="0.25"/>
    <row r="6355" ht="15.75" x14ac:dyDescent="0.25"/>
    <row r="6356" ht="15.75" x14ac:dyDescent="0.25"/>
    <row r="6357" ht="15.75" x14ac:dyDescent="0.25"/>
    <row r="6358" ht="15.75" x14ac:dyDescent="0.25"/>
    <row r="6359" ht="15.75" x14ac:dyDescent="0.25"/>
    <row r="6360" ht="15.75" x14ac:dyDescent="0.25"/>
    <row r="6361" ht="15.75" x14ac:dyDescent="0.25"/>
    <row r="6362" ht="15.75" x14ac:dyDescent="0.25"/>
    <row r="6363" ht="15.75" x14ac:dyDescent="0.25"/>
    <row r="6364" ht="15.75" x14ac:dyDescent="0.25"/>
    <row r="6365" ht="15.75" x14ac:dyDescent="0.25"/>
    <row r="6366" ht="15.75" x14ac:dyDescent="0.25"/>
    <row r="6367" ht="15.75" x14ac:dyDescent="0.25"/>
    <row r="6368" ht="15.75" x14ac:dyDescent="0.25"/>
    <row r="6369" ht="15.75" x14ac:dyDescent="0.25"/>
    <row r="6370" ht="15.75" x14ac:dyDescent="0.25"/>
    <row r="6371" ht="15.75" x14ac:dyDescent="0.25"/>
    <row r="6372" ht="15.75" x14ac:dyDescent="0.25"/>
    <row r="6373" ht="15.75" x14ac:dyDescent="0.25"/>
    <row r="6374" ht="15.75" x14ac:dyDescent="0.25"/>
    <row r="6375" ht="15.75" x14ac:dyDescent="0.25"/>
    <row r="6376" ht="15.75" x14ac:dyDescent="0.25"/>
    <row r="6377" ht="15.75" x14ac:dyDescent="0.25"/>
    <row r="6378" ht="15.75" x14ac:dyDescent="0.25"/>
    <row r="6379" ht="15.75" x14ac:dyDescent="0.25"/>
    <row r="6380" ht="15.75" x14ac:dyDescent="0.25"/>
    <row r="6381" ht="15.75" x14ac:dyDescent="0.25"/>
    <row r="6382" ht="15.75" x14ac:dyDescent="0.25"/>
    <row r="6383" ht="15.75" x14ac:dyDescent="0.25"/>
    <row r="6384" ht="15.75" x14ac:dyDescent="0.25"/>
    <row r="6385" ht="15.75" x14ac:dyDescent="0.25"/>
    <row r="6386" ht="15.75" x14ac:dyDescent="0.25"/>
    <row r="6387" ht="15.75" x14ac:dyDescent="0.25"/>
    <row r="6388" ht="15.75" x14ac:dyDescent="0.25"/>
    <row r="6389" ht="15.75" x14ac:dyDescent="0.25"/>
    <row r="6390" ht="15.75" x14ac:dyDescent="0.25"/>
    <row r="6391" ht="15.75" x14ac:dyDescent="0.25"/>
    <row r="6392" ht="15.75" x14ac:dyDescent="0.25"/>
    <row r="6393" ht="15.75" x14ac:dyDescent="0.25"/>
    <row r="6394" ht="15.75" x14ac:dyDescent="0.25"/>
    <row r="6395" ht="15.75" x14ac:dyDescent="0.25"/>
    <row r="6396" ht="15.75" x14ac:dyDescent="0.25"/>
    <row r="6397" ht="15.75" x14ac:dyDescent="0.25"/>
    <row r="6398" ht="15.75" x14ac:dyDescent="0.25"/>
    <row r="6399" ht="15.75" x14ac:dyDescent="0.25"/>
    <row r="6400" ht="15.75" x14ac:dyDescent="0.25"/>
    <row r="6401" ht="15.75" x14ac:dyDescent="0.25"/>
    <row r="6402" ht="15.75" x14ac:dyDescent="0.25"/>
    <row r="6403" ht="15.75" x14ac:dyDescent="0.25"/>
    <row r="6404" ht="15.75" x14ac:dyDescent="0.25"/>
    <row r="6405" ht="15.75" x14ac:dyDescent="0.25"/>
    <row r="6406" ht="15.75" x14ac:dyDescent="0.25"/>
    <row r="6407" ht="15.75" x14ac:dyDescent="0.25"/>
    <row r="6408" ht="15.75" x14ac:dyDescent="0.25"/>
    <row r="6409" ht="15.75" x14ac:dyDescent="0.25"/>
    <row r="6410" ht="15.75" x14ac:dyDescent="0.25"/>
    <row r="6411" ht="15.75" x14ac:dyDescent="0.25"/>
    <row r="6412" ht="15.75" x14ac:dyDescent="0.25"/>
    <row r="6413" ht="15.75" x14ac:dyDescent="0.25"/>
    <row r="6414" ht="15.75" x14ac:dyDescent="0.25"/>
    <row r="6415" ht="15.75" x14ac:dyDescent="0.25"/>
    <row r="6416" ht="15.75" x14ac:dyDescent="0.25"/>
    <row r="6417" ht="15.75" x14ac:dyDescent="0.25"/>
    <row r="6418" ht="15.75" x14ac:dyDescent="0.25"/>
    <row r="6419" ht="15.75" x14ac:dyDescent="0.25"/>
    <row r="6420" ht="15.75" x14ac:dyDescent="0.25"/>
    <row r="6421" ht="15.75" x14ac:dyDescent="0.25"/>
    <row r="6422" ht="15.75" x14ac:dyDescent="0.25"/>
    <row r="6423" ht="15.75" x14ac:dyDescent="0.25"/>
    <row r="6424" ht="15.75" x14ac:dyDescent="0.25"/>
    <row r="6425" ht="15.75" x14ac:dyDescent="0.25"/>
    <row r="6426" ht="15.75" x14ac:dyDescent="0.25"/>
    <row r="6427" ht="15.75" x14ac:dyDescent="0.25"/>
    <row r="6428" ht="15.75" x14ac:dyDescent="0.25"/>
    <row r="6429" ht="15.75" x14ac:dyDescent="0.25"/>
    <row r="6430" ht="15.75" x14ac:dyDescent="0.25"/>
    <row r="6431" ht="15.75" x14ac:dyDescent="0.25"/>
    <row r="6432" ht="15.75" x14ac:dyDescent="0.25"/>
    <row r="6433" ht="15.75" x14ac:dyDescent="0.25"/>
    <row r="6434" ht="15.75" x14ac:dyDescent="0.25"/>
    <row r="6435" ht="15.75" x14ac:dyDescent="0.25"/>
    <row r="6436" ht="15.75" x14ac:dyDescent="0.25"/>
    <row r="6437" ht="15.75" x14ac:dyDescent="0.25"/>
    <row r="6438" ht="15.75" x14ac:dyDescent="0.25"/>
    <row r="6439" ht="15.75" x14ac:dyDescent="0.25"/>
    <row r="6440" ht="15.75" x14ac:dyDescent="0.25"/>
    <row r="6441" ht="15.75" x14ac:dyDescent="0.25"/>
    <row r="6442" ht="15.75" x14ac:dyDescent="0.25"/>
    <row r="6443" ht="15.75" x14ac:dyDescent="0.25"/>
    <row r="6444" ht="15.75" x14ac:dyDescent="0.25"/>
    <row r="6445" ht="15.75" x14ac:dyDescent="0.25"/>
    <row r="6446" ht="15.75" x14ac:dyDescent="0.25"/>
    <row r="6447" ht="15.75" x14ac:dyDescent="0.25"/>
    <row r="6448" ht="15.75" x14ac:dyDescent="0.25"/>
    <row r="6449" ht="15.75" x14ac:dyDescent="0.25"/>
    <row r="6450" ht="15.75" x14ac:dyDescent="0.25"/>
    <row r="6451" ht="15.75" x14ac:dyDescent="0.25"/>
    <row r="6452" ht="15.75" x14ac:dyDescent="0.25"/>
    <row r="6453" ht="15.75" x14ac:dyDescent="0.25"/>
    <row r="6454" ht="15.75" x14ac:dyDescent="0.25"/>
    <row r="6455" ht="15.75" x14ac:dyDescent="0.25"/>
    <row r="6456" ht="15.75" x14ac:dyDescent="0.25"/>
    <row r="6457" ht="15.75" x14ac:dyDescent="0.25"/>
    <row r="6458" ht="15.75" x14ac:dyDescent="0.25"/>
    <row r="6459" ht="15.75" x14ac:dyDescent="0.25"/>
    <row r="6460" ht="15.75" x14ac:dyDescent="0.25"/>
    <row r="6461" ht="15.75" x14ac:dyDescent="0.25"/>
    <row r="6462" ht="15.75" x14ac:dyDescent="0.25"/>
    <row r="6463" ht="15.75" x14ac:dyDescent="0.25"/>
    <row r="6464" ht="15.75" x14ac:dyDescent="0.25"/>
    <row r="6465" ht="15.75" x14ac:dyDescent="0.25"/>
    <row r="6466" ht="15.75" x14ac:dyDescent="0.25"/>
    <row r="6467" ht="15.75" x14ac:dyDescent="0.25"/>
    <row r="6468" ht="15.75" x14ac:dyDescent="0.25"/>
    <row r="6469" ht="15.75" x14ac:dyDescent="0.25"/>
    <row r="6470" ht="15.75" x14ac:dyDescent="0.25"/>
    <row r="6471" ht="15.75" x14ac:dyDescent="0.25"/>
    <row r="6472" ht="15.75" x14ac:dyDescent="0.25"/>
    <row r="6473" ht="15.75" x14ac:dyDescent="0.25"/>
    <row r="6474" ht="15.75" x14ac:dyDescent="0.25"/>
    <row r="6475" ht="15.75" x14ac:dyDescent="0.25"/>
    <row r="6476" ht="15.75" x14ac:dyDescent="0.25"/>
    <row r="6477" ht="15.75" x14ac:dyDescent="0.25"/>
    <row r="6478" ht="15.75" x14ac:dyDescent="0.25"/>
    <row r="6479" ht="15.75" x14ac:dyDescent="0.25"/>
    <row r="6480" ht="15.75" x14ac:dyDescent="0.25"/>
    <row r="6481" ht="15.75" x14ac:dyDescent="0.25"/>
    <row r="6482" ht="15.75" x14ac:dyDescent="0.25"/>
    <row r="6483" ht="15.75" x14ac:dyDescent="0.25"/>
    <row r="6484" ht="15.75" x14ac:dyDescent="0.25"/>
    <row r="6485" ht="15.75" x14ac:dyDescent="0.25"/>
    <row r="6486" ht="15.75" x14ac:dyDescent="0.25"/>
    <row r="6487" ht="15.75" x14ac:dyDescent="0.25"/>
    <row r="6488" ht="15.75" x14ac:dyDescent="0.25"/>
    <row r="6489" ht="15.75" x14ac:dyDescent="0.25"/>
    <row r="6490" ht="15.75" x14ac:dyDescent="0.25"/>
    <row r="6491" ht="15.75" x14ac:dyDescent="0.25"/>
    <row r="6492" ht="15.75" x14ac:dyDescent="0.25"/>
    <row r="6493" ht="15.75" x14ac:dyDescent="0.25"/>
    <row r="6494" ht="15.75" x14ac:dyDescent="0.25"/>
    <row r="6495" ht="15.75" x14ac:dyDescent="0.25"/>
    <row r="6496" ht="15.75" x14ac:dyDescent="0.25"/>
    <row r="6497" ht="15.75" x14ac:dyDescent="0.25"/>
    <row r="6498" ht="15.75" x14ac:dyDescent="0.25"/>
    <row r="6499" ht="15.75" x14ac:dyDescent="0.25"/>
    <row r="6500" ht="15.75" x14ac:dyDescent="0.25"/>
    <row r="6501" ht="15.75" x14ac:dyDescent="0.25"/>
    <row r="6502" ht="15.75" x14ac:dyDescent="0.25"/>
    <row r="6503" ht="15.75" x14ac:dyDescent="0.25"/>
    <row r="6504" ht="15.75" x14ac:dyDescent="0.25"/>
    <row r="6505" ht="15.75" x14ac:dyDescent="0.25"/>
    <row r="6506" ht="15.75" x14ac:dyDescent="0.25"/>
    <row r="6507" ht="15.75" x14ac:dyDescent="0.25"/>
    <row r="6508" ht="15.75" x14ac:dyDescent="0.25"/>
    <row r="6509" ht="15.75" x14ac:dyDescent="0.25"/>
    <row r="6510" ht="15.75" x14ac:dyDescent="0.25"/>
    <row r="6511" ht="15.75" x14ac:dyDescent="0.25"/>
    <row r="6512" ht="15.75" x14ac:dyDescent="0.25"/>
    <row r="6513" ht="15.75" x14ac:dyDescent="0.25"/>
    <row r="6514" ht="15.75" x14ac:dyDescent="0.25"/>
    <row r="6515" ht="15.75" x14ac:dyDescent="0.25"/>
    <row r="6516" ht="15.75" x14ac:dyDescent="0.25"/>
    <row r="6517" ht="15.75" x14ac:dyDescent="0.25"/>
    <row r="6518" ht="15.75" x14ac:dyDescent="0.25"/>
    <row r="6519" ht="15.75" x14ac:dyDescent="0.25"/>
    <row r="6520" ht="15.75" x14ac:dyDescent="0.25"/>
    <row r="6521" ht="15.75" x14ac:dyDescent="0.25"/>
    <row r="6522" ht="15.75" x14ac:dyDescent="0.25"/>
    <row r="6523" ht="15.75" x14ac:dyDescent="0.25"/>
    <row r="6524" ht="15.75" x14ac:dyDescent="0.25"/>
    <row r="6525" ht="15.75" x14ac:dyDescent="0.25"/>
    <row r="6526" ht="15.75" x14ac:dyDescent="0.25"/>
    <row r="6527" ht="15.75" x14ac:dyDescent="0.25"/>
    <row r="6528" ht="15.75" x14ac:dyDescent="0.25"/>
    <row r="6529" ht="15.75" x14ac:dyDescent="0.25"/>
    <row r="6530" ht="15.75" x14ac:dyDescent="0.25"/>
    <row r="6531" ht="15.75" x14ac:dyDescent="0.25"/>
    <row r="6532" ht="15.75" x14ac:dyDescent="0.25"/>
    <row r="6533" ht="15.75" x14ac:dyDescent="0.25"/>
    <row r="6534" ht="15.75" x14ac:dyDescent="0.25"/>
    <row r="6535" ht="15.75" x14ac:dyDescent="0.25"/>
    <row r="6536" ht="15.75" x14ac:dyDescent="0.25"/>
    <row r="6537" ht="15.75" x14ac:dyDescent="0.25"/>
    <row r="6538" ht="15.75" x14ac:dyDescent="0.25"/>
    <row r="6539" ht="15.75" x14ac:dyDescent="0.25"/>
    <row r="6540" ht="15.75" x14ac:dyDescent="0.25"/>
    <row r="6541" ht="15.75" x14ac:dyDescent="0.25"/>
    <row r="6542" ht="15.75" x14ac:dyDescent="0.25"/>
    <row r="6543" ht="15.75" x14ac:dyDescent="0.25"/>
    <row r="6544" ht="15.75" x14ac:dyDescent="0.25"/>
    <row r="6545" ht="15.75" x14ac:dyDescent="0.25"/>
    <row r="6546" ht="15.75" x14ac:dyDescent="0.25"/>
    <row r="6547" ht="15.75" x14ac:dyDescent="0.25"/>
    <row r="6548" ht="15.75" x14ac:dyDescent="0.25"/>
    <row r="6549" ht="15.75" x14ac:dyDescent="0.25"/>
    <row r="6550" ht="15.75" x14ac:dyDescent="0.25"/>
    <row r="6551" ht="15.75" x14ac:dyDescent="0.25"/>
    <row r="6552" ht="15.75" x14ac:dyDescent="0.25"/>
    <row r="6553" ht="15.75" x14ac:dyDescent="0.25"/>
    <row r="6554" ht="15.75" x14ac:dyDescent="0.25"/>
    <row r="6555" ht="15.75" x14ac:dyDescent="0.25"/>
    <row r="6556" ht="15.75" x14ac:dyDescent="0.25"/>
    <row r="6557" ht="15.75" x14ac:dyDescent="0.25"/>
    <row r="6558" ht="15.75" x14ac:dyDescent="0.25"/>
    <row r="6559" ht="15.75" x14ac:dyDescent="0.25"/>
    <row r="6560" ht="15.75" x14ac:dyDescent="0.25"/>
    <row r="6561" ht="15.75" x14ac:dyDescent="0.25"/>
    <row r="6562" ht="15.75" x14ac:dyDescent="0.25"/>
    <row r="6563" ht="15.75" x14ac:dyDescent="0.25"/>
    <row r="6564" ht="15.75" x14ac:dyDescent="0.25"/>
    <row r="6565" ht="15.75" x14ac:dyDescent="0.25"/>
    <row r="6566" ht="15.75" x14ac:dyDescent="0.25"/>
    <row r="6567" ht="15.75" x14ac:dyDescent="0.25"/>
    <row r="6568" ht="15.75" x14ac:dyDescent="0.25"/>
    <row r="6569" ht="15.75" x14ac:dyDescent="0.25"/>
    <row r="6570" ht="15.75" x14ac:dyDescent="0.25"/>
    <row r="6571" ht="15.75" x14ac:dyDescent="0.25"/>
    <row r="6572" ht="15.75" x14ac:dyDescent="0.25"/>
    <row r="6573" ht="15.75" x14ac:dyDescent="0.25"/>
    <row r="6574" ht="15.75" x14ac:dyDescent="0.25"/>
    <row r="6575" ht="15.75" x14ac:dyDescent="0.25"/>
    <row r="6576" ht="15.75" x14ac:dyDescent="0.25"/>
    <row r="6577" ht="15.75" x14ac:dyDescent="0.25"/>
    <row r="6578" ht="15.75" x14ac:dyDescent="0.25"/>
    <row r="6579" ht="15.75" x14ac:dyDescent="0.25"/>
    <row r="6580" ht="15.75" x14ac:dyDescent="0.25"/>
    <row r="6581" ht="15.75" x14ac:dyDescent="0.25"/>
    <row r="6582" ht="15.75" x14ac:dyDescent="0.25"/>
    <row r="6583" ht="15.75" x14ac:dyDescent="0.25"/>
    <row r="6584" ht="15.75" x14ac:dyDescent="0.25"/>
    <row r="6585" ht="15.75" x14ac:dyDescent="0.25"/>
    <row r="6586" ht="15.75" x14ac:dyDescent="0.25"/>
    <row r="6587" ht="15.75" x14ac:dyDescent="0.25"/>
    <row r="6588" ht="15.75" x14ac:dyDescent="0.25"/>
    <row r="6589" ht="15.75" x14ac:dyDescent="0.25"/>
    <row r="6590" ht="15.75" x14ac:dyDescent="0.25"/>
    <row r="6591" ht="15.75" x14ac:dyDescent="0.25"/>
    <row r="6592" ht="15.75" x14ac:dyDescent="0.25"/>
    <row r="6593" ht="15.75" x14ac:dyDescent="0.25"/>
    <row r="6594" ht="15.75" x14ac:dyDescent="0.25"/>
    <row r="6595" ht="15.75" x14ac:dyDescent="0.25"/>
    <row r="6596" ht="15.75" x14ac:dyDescent="0.25"/>
    <row r="6597" ht="15.75" x14ac:dyDescent="0.25"/>
    <row r="6598" ht="15.75" x14ac:dyDescent="0.25"/>
    <row r="6599" ht="15.75" x14ac:dyDescent="0.25"/>
    <row r="6600" ht="15.75" x14ac:dyDescent="0.25"/>
    <row r="6601" ht="15.75" x14ac:dyDescent="0.25"/>
    <row r="6602" ht="15.75" x14ac:dyDescent="0.25"/>
    <row r="6603" ht="15.75" x14ac:dyDescent="0.25"/>
    <row r="6604" ht="15.75" x14ac:dyDescent="0.25"/>
    <row r="6605" ht="15.75" x14ac:dyDescent="0.25"/>
    <row r="6606" ht="15.75" x14ac:dyDescent="0.25"/>
    <row r="6607" ht="15.75" x14ac:dyDescent="0.25"/>
    <row r="6608" ht="15.75" x14ac:dyDescent="0.25"/>
    <row r="6609" ht="15.75" x14ac:dyDescent="0.25"/>
    <row r="6610" ht="15.75" x14ac:dyDescent="0.25"/>
    <row r="6611" ht="15.75" x14ac:dyDescent="0.25"/>
    <row r="6612" ht="15.75" x14ac:dyDescent="0.25"/>
    <row r="6613" ht="15.75" x14ac:dyDescent="0.25"/>
    <row r="6614" ht="15.75" x14ac:dyDescent="0.25"/>
    <row r="6615" ht="15.75" x14ac:dyDescent="0.25"/>
    <row r="6616" ht="15.75" x14ac:dyDescent="0.25"/>
    <row r="6617" ht="15.75" x14ac:dyDescent="0.25"/>
    <row r="6618" ht="15.75" x14ac:dyDescent="0.25"/>
    <row r="6619" ht="15.75" x14ac:dyDescent="0.25"/>
    <row r="6620" ht="15.75" x14ac:dyDescent="0.25"/>
    <row r="6621" ht="15.75" x14ac:dyDescent="0.25"/>
    <row r="6622" ht="15.75" x14ac:dyDescent="0.25"/>
    <row r="6623" ht="15.75" x14ac:dyDescent="0.25"/>
    <row r="6624" ht="15.75" x14ac:dyDescent="0.25"/>
    <row r="6625" ht="15.75" x14ac:dyDescent="0.25"/>
    <row r="6626" ht="15.75" x14ac:dyDescent="0.25"/>
    <row r="6627" ht="15.75" x14ac:dyDescent="0.25"/>
    <row r="6628" ht="15.75" x14ac:dyDescent="0.25"/>
    <row r="6629" ht="15.75" x14ac:dyDescent="0.25"/>
    <row r="6630" ht="15.75" x14ac:dyDescent="0.25"/>
    <row r="6631" ht="15.75" x14ac:dyDescent="0.25"/>
    <row r="6632" ht="15.75" x14ac:dyDescent="0.25"/>
    <row r="6633" ht="15.75" x14ac:dyDescent="0.25"/>
    <row r="6634" ht="15.75" x14ac:dyDescent="0.25"/>
    <row r="6635" ht="15.75" x14ac:dyDescent="0.25"/>
    <row r="6636" ht="15.75" x14ac:dyDescent="0.25"/>
    <row r="6637" ht="15.75" x14ac:dyDescent="0.25"/>
    <row r="6638" ht="15.75" x14ac:dyDescent="0.25"/>
    <row r="6639" ht="15.75" x14ac:dyDescent="0.25"/>
    <row r="6640" ht="15.75" x14ac:dyDescent="0.25"/>
    <row r="6641" ht="15.75" x14ac:dyDescent="0.25"/>
    <row r="6642" ht="15.75" x14ac:dyDescent="0.25"/>
    <row r="6643" ht="15.75" x14ac:dyDescent="0.25"/>
    <row r="6644" ht="15.75" x14ac:dyDescent="0.25"/>
    <row r="6645" ht="15.75" x14ac:dyDescent="0.25"/>
    <row r="6646" ht="15.75" x14ac:dyDescent="0.25"/>
    <row r="6647" ht="15.75" x14ac:dyDescent="0.25"/>
    <row r="6648" ht="15.75" x14ac:dyDescent="0.25"/>
    <row r="6649" ht="15.75" x14ac:dyDescent="0.25"/>
    <row r="6650" ht="15.75" x14ac:dyDescent="0.25"/>
    <row r="6651" ht="15.75" x14ac:dyDescent="0.25"/>
    <row r="6652" ht="15.75" x14ac:dyDescent="0.25"/>
    <row r="6653" ht="15.75" x14ac:dyDescent="0.25"/>
    <row r="6654" ht="15.75" x14ac:dyDescent="0.25"/>
    <row r="6655" ht="15.75" x14ac:dyDescent="0.25"/>
    <row r="6656" ht="15.75" x14ac:dyDescent="0.25"/>
    <row r="6657" ht="15.75" x14ac:dyDescent="0.25"/>
    <row r="6658" ht="15.75" x14ac:dyDescent="0.25"/>
    <row r="6659" ht="15.75" x14ac:dyDescent="0.25"/>
    <row r="6660" ht="15.75" x14ac:dyDescent="0.25"/>
    <row r="6661" ht="15.75" x14ac:dyDescent="0.25"/>
    <row r="6662" ht="15.75" x14ac:dyDescent="0.25"/>
    <row r="6663" ht="15.75" x14ac:dyDescent="0.25"/>
    <row r="6664" ht="15.75" x14ac:dyDescent="0.25"/>
    <row r="6665" ht="15.75" x14ac:dyDescent="0.25"/>
    <row r="6666" ht="15.75" x14ac:dyDescent="0.25"/>
    <row r="6667" ht="15.75" x14ac:dyDescent="0.25"/>
    <row r="6668" ht="15.75" x14ac:dyDescent="0.25"/>
    <row r="6669" ht="15.75" x14ac:dyDescent="0.25"/>
    <row r="6670" ht="15.75" x14ac:dyDescent="0.25"/>
    <row r="6671" ht="15.75" x14ac:dyDescent="0.25"/>
    <row r="6672" ht="15.75" x14ac:dyDescent="0.25"/>
    <row r="6673" ht="15.75" x14ac:dyDescent="0.25"/>
    <row r="6674" ht="15.75" x14ac:dyDescent="0.25"/>
    <row r="6675" ht="15.75" x14ac:dyDescent="0.25"/>
    <row r="6676" ht="15.75" x14ac:dyDescent="0.25"/>
    <row r="6677" ht="15.75" x14ac:dyDescent="0.25"/>
    <row r="6678" ht="15.75" x14ac:dyDescent="0.25"/>
    <row r="6679" ht="15.75" x14ac:dyDescent="0.25"/>
    <row r="6680" ht="15.75" x14ac:dyDescent="0.25"/>
    <row r="6681" ht="15.75" x14ac:dyDescent="0.25"/>
    <row r="6682" ht="15.75" x14ac:dyDescent="0.25"/>
    <row r="6683" ht="15.75" x14ac:dyDescent="0.25"/>
    <row r="6684" ht="15.75" x14ac:dyDescent="0.25"/>
    <row r="6685" ht="15.75" x14ac:dyDescent="0.25"/>
    <row r="6686" ht="15.75" x14ac:dyDescent="0.25"/>
    <row r="6687" ht="15.75" x14ac:dyDescent="0.25"/>
    <row r="6688" ht="15.75" x14ac:dyDescent="0.25"/>
    <row r="6689" ht="15.75" x14ac:dyDescent="0.25"/>
    <row r="6690" ht="15.75" x14ac:dyDescent="0.25"/>
    <row r="6691" ht="15.75" x14ac:dyDescent="0.25"/>
    <row r="6692" ht="15.75" x14ac:dyDescent="0.25"/>
    <row r="6693" ht="15.75" x14ac:dyDescent="0.25"/>
    <row r="6694" ht="15.75" x14ac:dyDescent="0.25"/>
    <row r="6695" ht="15.75" x14ac:dyDescent="0.25"/>
    <row r="6696" ht="15.75" x14ac:dyDescent="0.25"/>
    <row r="6697" ht="15.75" x14ac:dyDescent="0.25"/>
    <row r="6698" ht="15.75" x14ac:dyDescent="0.25"/>
    <row r="6699" ht="15.75" x14ac:dyDescent="0.25"/>
    <row r="6700" ht="15.75" x14ac:dyDescent="0.25"/>
    <row r="6701" ht="15.75" x14ac:dyDescent="0.25"/>
    <row r="6702" ht="15.75" x14ac:dyDescent="0.25"/>
    <row r="6703" ht="15.75" x14ac:dyDescent="0.25"/>
    <row r="6704" ht="15.75" x14ac:dyDescent="0.25"/>
    <row r="6705" ht="15.75" x14ac:dyDescent="0.25"/>
    <row r="6706" ht="15.75" x14ac:dyDescent="0.25"/>
    <row r="6707" ht="15.75" x14ac:dyDescent="0.25"/>
    <row r="6708" ht="15.75" x14ac:dyDescent="0.25"/>
    <row r="6709" ht="15.75" x14ac:dyDescent="0.25"/>
    <row r="6710" ht="15.75" x14ac:dyDescent="0.25"/>
    <row r="6711" ht="15.75" x14ac:dyDescent="0.25"/>
    <row r="6712" ht="15.75" x14ac:dyDescent="0.25"/>
    <row r="6713" ht="15.75" x14ac:dyDescent="0.25"/>
    <row r="6714" ht="15.75" x14ac:dyDescent="0.25"/>
    <row r="6715" ht="15.75" x14ac:dyDescent="0.25"/>
    <row r="6716" ht="15.75" x14ac:dyDescent="0.25"/>
    <row r="6717" ht="15.75" x14ac:dyDescent="0.25"/>
    <row r="6718" ht="15.75" x14ac:dyDescent="0.25"/>
    <row r="6719" ht="15.75" x14ac:dyDescent="0.25"/>
    <row r="6720" ht="15.75" x14ac:dyDescent="0.25"/>
    <row r="6721" ht="15.75" x14ac:dyDescent="0.25"/>
    <row r="6722" ht="15.75" x14ac:dyDescent="0.25"/>
    <row r="6723" ht="15.75" x14ac:dyDescent="0.25"/>
    <row r="6724" ht="15.75" x14ac:dyDescent="0.25"/>
    <row r="6725" ht="15.75" x14ac:dyDescent="0.25"/>
    <row r="6726" ht="15.75" x14ac:dyDescent="0.25"/>
    <row r="6727" ht="15.75" x14ac:dyDescent="0.25"/>
    <row r="6728" ht="15.75" x14ac:dyDescent="0.25"/>
    <row r="6729" ht="15.75" x14ac:dyDescent="0.25"/>
    <row r="6730" ht="15.75" x14ac:dyDescent="0.25"/>
    <row r="6731" ht="15.75" x14ac:dyDescent="0.25"/>
    <row r="6732" ht="15.75" x14ac:dyDescent="0.25"/>
    <row r="6733" ht="15.75" x14ac:dyDescent="0.25"/>
    <row r="6734" ht="15.75" x14ac:dyDescent="0.25"/>
    <row r="6735" ht="15.75" x14ac:dyDescent="0.25"/>
    <row r="6736" ht="15.75" x14ac:dyDescent="0.25"/>
    <row r="6737" ht="15.75" x14ac:dyDescent="0.25"/>
    <row r="6738" ht="15.75" x14ac:dyDescent="0.25"/>
    <row r="6739" ht="15.75" x14ac:dyDescent="0.25"/>
    <row r="6740" ht="15.75" x14ac:dyDescent="0.25"/>
    <row r="6741" ht="15.75" x14ac:dyDescent="0.25"/>
    <row r="6742" ht="15.75" x14ac:dyDescent="0.25"/>
    <row r="6743" ht="15.75" x14ac:dyDescent="0.25"/>
    <row r="6744" ht="15.75" x14ac:dyDescent="0.25"/>
    <row r="6745" ht="15.75" x14ac:dyDescent="0.25"/>
    <row r="6746" ht="15.75" x14ac:dyDescent="0.25"/>
    <row r="6747" ht="15.75" x14ac:dyDescent="0.25"/>
    <row r="6748" ht="15.75" x14ac:dyDescent="0.25"/>
    <row r="6749" ht="15.75" x14ac:dyDescent="0.25"/>
    <row r="6750" ht="15.75" x14ac:dyDescent="0.25"/>
    <row r="6751" ht="15.75" x14ac:dyDescent="0.25"/>
    <row r="6752" ht="15.75" x14ac:dyDescent="0.25"/>
    <row r="6753" ht="15.75" x14ac:dyDescent="0.25"/>
    <row r="6754" ht="15.75" x14ac:dyDescent="0.25"/>
    <row r="6755" ht="15.75" x14ac:dyDescent="0.25"/>
    <row r="6756" ht="15.75" x14ac:dyDescent="0.25"/>
    <row r="6757" ht="15.75" x14ac:dyDescent="0.25"/>
    <row r="6758" ht="15.75" x14ac:dyDescent="0.25"/>
    <row r="6759" ht="15.75" x14ac:dyDescent="0.25"/>
    <row r="6760" ht="15.75" x14ac:dyDescent="0.25"/>
    <row r="6761" ht="15.75" x14ac:dyDescent="0.25"/>
    <row r="6762" ht="15.75" x14ac:dyDescent="0.25"/>
    <row r="6763" ht="15.75" x14ac:dyDescent="0.25"/>
    <row r="6764" ht="15.75" x14ac:dyDescent="0.25"/>
    <row r="6765" ht="15.75" x14ac:dyDescent="0.25"/>
    <row r="6766" ht="15.75" x14ac:dyDescent="0.25"/>
    <row r="6767" ht="15.75" x14ac:dyDescent="0.25"/>
    <row r="6768" ht="15.75" x14ac:dyDescent="0.25"/>
    <row r="6769" ht="15.75" x14ac:dyDescent="0.25"/>
    <row r="6770" ht="15.75" x14ac:dyDescent="0.25"/>
    <row r="6771" ht="15.75" x14ac:dyDescent="0.25"/>
    <row r="6772" ht="15.75" x14ac:dyDescent="0.25"/>
    <row r="6773" ht="15.75" x14ac:dyDescent="0.25"/>
    <row r="6774" ht="15.75" x14ac:dyDescent="0.25"/>
    <row r="6775" ht="15.75" x14ac:dyDescent="0.25"/>
    <row r="6776" ht="15.75" x14ac:dyDescent="0.25"/>
    <row r="6777" ht="15.75" x14ac:dyDescent="0.25"/>
    <row r="6778" ht="15.75" x14ac:dyDescent="0.25"/>
    <row r="6779" ht="15.75" x14ac:dyDescent="0.25"/>
    <row r="6780" ht="15.75" x14ac:dyDescent="0.25"/>
    <row r="6781" ht="15.75" x14ac:dyDescent="0.25"/>
    <row r="6782" ht="15.75" x14ac:dyDescent="0.25"/>
    <row r="6783" ht="15.75" x14ac:dyDescent="0.25"/>
    <row r="6784" ht="15.75" x14ac:dyDescent="0.25"/>
    <row r="6785" ht="15.75" x14ac:dyDescent="0.25"/>
    <row r="6786" ht="15.75" x14ac:dyDescent="0.25"/>
    <row r="6787" ht="15.75" x14ac:dyDescent="0.25"/>
    <row r="6788" ht="15.75" x14ac:dyDescent="0.25"/>
    <row r="6789" ht="15.75" x14ac:dyDescent="0.25"/>
    <row r="6790" ht="15.75" x14ac:dyDescent="0.25"/>
    <row r="6791" ht="15.75" x14ac:dyDescent="0.25"/>
    <row r="6792" ht="15.75" x14ac:dyDescent="0.25"/>
    <row r="6793" ht="15.75" x14ac:dyDescent="0.25"/>
    <row r="6794" ht="15.75" x14ac:dyDescent="0.25"/>
    <row r="6795" ht="15.75" x14ac:dyDescent="0.25"/>
    <row r="6796" ht="15.75" x14ac:dyDescent="0.25"/>
    <row r="6797" ht="15.75" x14ac:dyDescent="0.25"/>
    <row r="6798" ht="15.75" x14ac:dyDescent="0.25"/>
    <row r="6799" ht="15.75" x14ac:dyDescent="0.25"/>
    <row r="6800" ht="15.75" x14ac:dyDescent="0.25"/>
    <row r="6801" ht="15.75" x14ac:dyDescent="0.25"/>
    <row r="6802" ht="15.75" x14ac:dyDescent="0.25"/>
    <row r="6803" ht="15.75" x14ac:dyDescent="0.25"/>
    <row r="6804" ht="15.75" x14ac:dyDescent="0.25"/>
    <row r="6805" ht="15.75" x14ac:dyDescent="0.25"/>
    <row r="6806" ht="15.75" x14ac:dyDescent="0.25"/>
    <row r="6807" ht="15.75" x14ac:dyDescent="0.25"/>
    <row r="6808" ht="15.75" x14ac:dyDescent="0.25"/>
    <row r="6809" ht="15.75" x14ac:dyDescent="0.25"/>
    <row r="6810" ht="15.75" x14ac:dyDescent="0.25"/>
    <row r="6811" ht="15.75" x14ac:dyDescent="0.25"/>
    <row r="6812" ht="15.75" x14ac:dyDescent="0.25"/>
    <row r="6813" ht="15.75" x14ac:dyDescent="0.25"/>
    <row r="6814" ht="15.75" x14ac:dyDescent="0.25"/>
    <row r="6815" ht="15.75" x14ac:dyDescent="0.25"/>
    <row r="6816" ht="15.75" x14ac:dyDescent="0.25"/>
    <row r="6817" ht="15.75" x14ac:dyDescent="0.25"/>
    <row r="6818" ht="15.75" x14ac:dyDescent="0.25"/>
    <row r="6819" ht="15.75" x14ac:dyDescent="0.25"/>
    <row r="6820" ht="15.75" x14ac:dyDescent="0.25"/>
    <row r="6821" ht="15.75" x14ac:dyDescent="0.25"/>
    <row r="6822" ht="15.75" x14ac:dyDescent="0.25"/>
    <row r="6823" ht="15.75" x14ac:dyDescent="0.25"/>
    <row r="6824" ht="15.75" x14ac:dyDescent="0.25"/>
    <row r="6825" ht="15.75" x14ac:dyDescent="0.25"/>
    <row r="6826" ht="15.75" x14ac:dyDescent="0.25"/>
    <row r="6827" ht="15.75" x14ac:dyDescent="0.25"/>
    <row r="6828" ht="15.75" x14ac:dyDescent="0.25"/>
    <row r="6829" ht="15.75" x14ac:dyDescent="0.25"/>
    <row r="6830" ht="15.75" x14ac:dyDescent="0.25"/>
    <row r="6831" ht="15.75" x14ac:dyDescent="0.25"/>
    <row r="6832" ht="15.75" x14ac:dyDescent="0.25"/>
    <row r="6833" ht="15.75" x14ac:dyDescent="0.25"/>
    <row r="6834" ht="15.75" x14ac:dyDescent="0.25"/>
    <row r="6835" ht="15.75" x14ac:dyDescent="0.25"/>
    <row r="6836" ht="15.75" x14ac:dyDescent="0.25"/>
    <row r="6837" ht="15.75" x14ac:dyDescent="0.25"/>
    <row r="6838" ht="15.75" x14ac:dyDescent="0.25"/>
    <row r="6839" ht="15.75" x14ac:dyDescent="0.25"/>
    <row r="6840" ht="15.75" x14ac:dyDescent="0.25"/>
    <row r="6841" ht="15.75" x14ac:dyDescent="0.25"/>
    <row r="6842" ht="15.75" x14ac:dyDescent="0.25"/>
    <row r="6843" ht="15.75" x14ac:dyDescent="0.25"/>
    <row r="6844" ht="15.75" x14ac:dyDescent="0.25"/>
    <row r="6845" ht="15.75" x14ac:dyDescent="0.25"/>
    <row r="6846" ht="15.75" x14ac:dyDescent="0.25"/>
    <row r="6847" ht="15.75" x14ac:dyDescent="0.25"/>
    <row r="6848" ht="15.75" x14ac:dyDescent="0.25"/>
    <row r="6849" ht="15.75" x14ac:dyDescent="0.25"/>
    <row r="6850" ht="15.75" x14ac:dyDescent="0.25"/>
    <row r="6851" ht="15.75" x14ac:dyDescent="0.25"/>
    <row r="6852" ht="15.75" x14ac:dyDescent="0.25"/>
    <row r="6853" ht="15.75" x14ac:dyDescent="0.25"/>
    <row r="6854" ht="15.75" x14ac:dyDescent="0.25"/>
    <row r="6855" ht="15.75" x14ac:dyDescent="0.25"/>
    <row r="6856" ht="15.75" x14ac:dyDescent="0.25"/>
    <row r="6857" ht="15.75" x14ac:dyDescent="0.25"/>
    <row r="6858" ht="15.75" x14ac:dyDescent="0.25"/>
    <row r="6859" ht="15.75" x14ac:dyDescent="0.25"/>
    <row r="6860" ht="15.75" x14ac:dyDescent="0.25"/>
    <row r="6861" ht="15.75" x14ac:dyDescent="0.25"/>
    <row r="6862" ht="15.75" x14ac:dyDescent="0.25"/>
    <row r="6863" ht="15.75" x14ac:dyDescent="0.25"/>
    <row r="6864" ht="15.75" x14ac:dyDescent="0.25"/>
    <row r="6865" ht="15.75" x14ac:dyDescent="0.25"/>
    <row r="6866" ht="15.75" x14ac:dyDescent="0.25"/>
    <row r="6867" ht="15.75" x14ac:dyDescent="0.25"/>
    <row r="6868" ht="15.75" x14ac:dyDescent="0.25"/>
    <row r="6869" ht="15.75" x14ac:dyDescent="0.25"/>
    <row r="6870" ht="15.75" x14ac:dyDescent="0.25"/>
    <row r="6871" ht="15.75" x14ac:dyDescent="0.25"/>
    <row r="6872" ht="15.75" x14ac:dyDescent="0.25"/>
    <row r="6873" ht="15.75" x14ac:dyDescent="0.25"/>
    <row r="6874" ht="15.75" x14ac:dyDescent="0.25"/>
    <row r="6875" ht="15.75" x14ac:dyDescent="0.25"/>
    <row r="6876" ht="15.75" x14ac:dyDescent="0.25"/>
    <row r="6877" ht="15.75" x14ac:dyDescent="0.25"/>
    <row r="6878" ht="15.75" x14ac:dyDescent="0.25"/>
    <row r="6879" ht="15.75" x14ac:dyDescent="0.25"/>
    <row r="6880" ht="15.75" x14ac:dyDescent="0.25"/>
    <row r="6881" ht="15.75" x14ac:dyDescent="0.25"/>
    <row r="6882" ht="15.75" x14ac:dyDescent="0.25"/>
    <row r="6883" ht="15.75" x14ac:dyDescent="0.25"/>
    <row r="6884" ht="15.75" x14ac:dyDescent="0.25"/>
    <row r="6885" ht="15.75" x14ac:dyDescent="0.25"/>
    <row r="6886" ht="15.75" x14ac:dyDescent="0.25"/>
    <row r="6887" ht="15.75" x14ac:dyDescent="0.25"/>
    <row r="6888" ht="15.75" x14ac:dyDescent="0.25"/>
    <row r="6889" ht="15.75" x14ac:dyDescent="0.25"/>
    <row r="6890" ht="15.75" x14ac:dyDescent="0.25"/>
    <row r="6891" ht="15.75" x14ac:dyDescent="0.25"/>
    <row r="6892" ht="15.75" x14ac:dyDescent="0.25"/>
    <row r="6893" ht="15.75" x14ac:dyDescent="0.25"/>
    <row r="6894" ht="15.75" x14ac:dyDescent="0.25"/>
    <row r="6895" ht="15.75" x14ac:dyDescent="0.25"/>
    <row r="6896" ht="15.75" x14ac:dyDescent="0.25"/>
    <row r="6897" ht="15.75" x14ac:dyDescent="0.25"/>
    <row r="6898" ht="15.75" x14ac:dyDescent="0.25"/>
    <row r="6899" ht="15.75" x14ac:dyDescent="0.25"/>
    <row r="6900" ht="15.75" x14ac:dyDescent="0.25"/>
    <row r="6901" ht="15.75" x14ac:dyDescent="0.25"/>
    <row r="6902" ht="15.75" x14ac:dyDescent="0.25"/>
    <row r="6903" ht="15.75" x14ac:dyDescent="0.25"/>
    <row r="6904" ht="15.75" x14ac:dyDescent="0.25"/>
    <row r="6905" ht="15.75" x14ac:dyDescent="0.25"/>
    <row r="6906" ht="15.75" x14ac:dyDescent="0.25"/>
    <row r="6907" ht="15.75" x14ac:dyDescent="0.25"/>
    <row r="6908" ht="15.75" x14ac:dyDescent="0.25"/>
    <row r="6909" ht="15.75" x14ac:dyDescent="0.25"/>
    <row r="6910" ht="15.75" x14ac:dyDescent="0.25"/>
    <row r="6911" ht="15.75" x14ac:dyDescent="0.25"/>
    <row r="6912" ht="15.75" x14ac:dyDescent="0.25"/>
    <row r="6913" ht="15.75" x14ac:dyDescent="0.25"/>
    <row r="6914" ht="15.75" x14ac:dyDescent="0.25"/>
    <row r="6915" ht="15.75" x14ac:dyDescent="0.25"/>
    <row r="6916" ht="15.75" x14ac:dyDescent="0.25"/>
    <row r="6917" ht="15.75" x14ac:dyDescent="0.25"/>
    <row r="6918" ht="15.75" x14ac:dyDescent="0.25"/>
    <row r="6919" ht="15.75" x14ac:dyDescent="0.25"/>
    <row r="6920" ht="15.75" x14ac:dyDescent="0.25"/>
    <row r="6921" ht="15.75" x14ac:dyDescent="0.25"/>
    <row r="6922" ht="15.75" x14ac:dyDescent="0.25"/>
    <row r="6923" ht="15.75" x14ac:dyDescent="0.25"/>
    <row r="6924" ht="15.75" x14ac:dyDescent="0.25"/>
    <row r="6925" ht="15.75" x14ac:dyDescent="0.25"/>
    <row r="6926" ht="15.75" x14ac:dyDescent="0.25"/>
    <row r="6927" ht="15.75" x14ac:dyDescent="0.25"/>
    <row r="6928" ht="15.75" x14ac:dyDescent="0.25"/>
    <row r="6929" ht="15.75" x14ac:dyDescent="0.25"/>
    <row r="6930" ht="15.75" x14ac:dyDescent="0.25"/>
    <row r="6931" ht="15.75" x14ac:dyDescent="0.25"/>
    <row r="6932" ht="15.75" x14ac:dyDescent="0.25"/>
    <row r="6933" ht="15.75" x14ac:dyDescent="0.25"/>
    <row r="6934" ht="15.75" x14ac:dyDescent="0.25"/>
    <row r="6935" ht="15.75" x14ac:dyDescent="0.25"/>
    <row r="6936" ht="15.75" x14ac:dyDescent="0.25"/>
    <row r="6937" ht="15.75" x14ac:dyDescent="0.25"/>
    <row r="6938" ht="15.75" x14ac:dyDescent="0.25"/>
    <row r="6939" ht="15.75" x14ac:dyDescent="0.25"/>
    <row r="6940" ht="15.75" x14ac:dyDescent="0.25"/>
    <row r="6941" ht="15.75" x14ac:dyDescent="0.25"/>
    <row r="6942" ht="15.75" x14ac:dyDescent="0.25"/>
    <row r="6943" ht="15.75" x14ac:dyDescent="0.25"/>
    <row r="6944" ht="15.75" x14ac:dyDescent="0.25"/>
    <row r="6945" ht="15.75" x14ac:dyDescent="0.25"/>
    <row r="6946" ht="15.75" x14ac:dyDescent="0.25"/>
    <row r="6947" ht="15.75" x14ac:dyDescent="0.25"/>
    <row r="6948" ht="15.75" x14ac:dyDescent="0.25"/>
    <row r="6949" ht="15.75" x14ac:dyDescent="0.25"/>
    <row r="6950" ht="15.75" x14ac:dyDescent="0.25"/>
    <row r="6951" ht="15.75" x14ac:dyDescent="0.25"/>
    <row r="6952" ht="15.75" x14ac:dyDescent="0.25"/>
    <row r="6953" ht="15.75" x14ac:dyDescent="0.25"/>
    <row r="6954" ht="15.75" x14ac:dyDescent="0.25"/>
    <row r="6955" ht="15.75" x14ac:dyDescent="0.25"/>
    <row r="6956" ht="15.75" x14ac:dyDescent="0.25"/>
    <row r="6957" ht="15.75" x14ac:dyDescent="0.25"/>
    <row r="6958" ht="15.75" x14ac:dyDescent="0.25"/>
    <row r="6959" ht="15.75" x14ac:dyDescent="0.25"/>
    <row r="6960" ht="15.75" x14ac:dyDescent="0.25"/>
    <row r="6961" ht="15.75" x14ac:dyDescent="0.25"/>
    <row r="6962" ht="15.75" x14ac:dyDescent="0.25"/>
    <row r="6963" ht="15.75" x14ac:dyDescent="0.25"/>
    <row r="6964" ht="15.75" x14ac:dyDescent="0.25"/>
    <row r="6965" ht="15.75" x14ac:dyDescent="0.25"/>
    <row r="6966" ht="15.75" x14ac:dyDescent="0.25"/>
    <row r="6967" ht="15.75" x14ac:dyDescent="0.25"/>
    <row r="6968" ht="15.75" x14ac:dyDescent="0.25"/>
    <row r="6969" ht="15.75" x14ac:dyDescent="0.25"/>
    <row r="6970" ht="15.75" x14ac:dyDescent="0.25"/>
    <row r="6971" ht="15.75" x14ac:dyDescent="0.25"/>
    <row r="6972" ht="15.75" x14ac:dyDescent="0.25"/>
    <row r="6973" ht="15.75" x14ac:dyDescent="0.25"/>
    <row r="6974" ht="15.75" x14ac:dyDescent="0.25"/>
    <row r="6975" ht="15.75" x14ac:dyDescent="0.25"/>
    <row r="6976" ht="15.75" x14ac:dyDescent="0.25"/>
    <row r="6977" ht="15.75" x14ac:dyDescent="0.25"/>
    <row r="6978" ht="15.75" x14ac:dyDescent="0.25"/>
    <row r="6979" ht="15.75" x14ac:dyDescent="0.25"/>
    <row r="6980" ht="15.75" x14ac:dyDescent="0.25"/>
    <row r="6981" ht="15.75" x14ac:dyDescent="0.25"/>
    <row r="6982" ht="15.75" x14ac:dyDescent="0.25"/>
    <row r="6983" ht="15.75" x14ac:dyDescent="0.25"/>
    <row r="6984" ht="15.75" x14ac:dyDescent="0.25"/>
    <row r="6985" ht="15.75" x14ac:dyDescent="0.25"/>
    <row r="6986" ht="15.75" x14ac:dyDescent="0.25"/>
    <row r="6987" ht="15.75" x14ac:dyDescent="0.25"/>
    <row r="6988" ht="15.75" x14ac:dyDescent="0.25"/>
    <row r="6989" ht="15.75" x14ac:dyDescent="0.25"/>
    <row r="6990" ht="15.75" x14ac:dyDescent="0.25"/>
    <row r="6991" ht="15.75" x14ac:dyDescent="0.25"/>
    <row r="6992" ht="15.75" x14ac:dyDescent="0.25"/>
    <row r="6993" ht="15.75" x14ac:dyDescent="0.25"/>
    <row r="6994" ht="15.75" x14ac:dyDescent="0.25"/>
    <row r="6995" ht="15.75" x14ac:dyDescent="0.25"/>
    <row r="6996" ht="15.75" x14ac:dyDescent="0.25"/>
    <row r="6997" ht="15.75" x14ac:dyDescent="0.25"/>
    <row r="6998" ht="15.75" x14ac:dyDescent="0.25"/>
    <row r="6999" ht="15.75" x14ac:dyDescent="0.25"/>
    <row r="7000" ht="15.75" x14ac:dyDescent="0.25"/>
    <row r="7001" ht="15.75" x14ac:dyDescent="0.25"/>
    <row r="7002" ht="15.75" x14ac:dyDescent="0.25"/>
    <row r="7003" ht="15.75" x14ac:dyDescent="0.25"/>
    <row r="7004" ht="15.75" x14ac:dyDescent="0.25"/>
    <row r="7005" ht="15.75" x14ac:dyDescent="0.25"/>
    <row r="7006" ht="15.75" x14ac:dyDescent="0.25"/>
    <row r="7007" ht="15.75" x14ac:dyDescent="0.25"/>
    <row r="7008" ht="15.75" x14ac:dyDescent="0.25"/>
    <row r="7009" ht="15.75" x14ac:dyDescent="0.25"/>
    <row r="7010" ht="15.75" x14ac:dyDescent="0.25"/>
    <row r="7011" ht="15.75" x14ac:dyDescent="0.25"/>
    <row r="7012" ht="15.75" x14ac:dyDescent="0.25"/>
    <row r="7013" ht="15.75" x14ac:dyDescent="0.25"/>
    <row r="7014" ht="15.75" x14ac:dyDescent="0.25"/>
    <row r="7015" ht="15.75" x14ac:dyDescent="0.25"/>
    <row r="7016" ht="15.75" x14ac:dyDescent="0.25"/>
    <row r="7017" ht="15.75" x14ac:dyDescent="0.25"/>
    <row r="7018" ht="15.75" x14ac:dyDescent="0.25"/>
    <row r="7019" ht="15.75" x14ac:dyDescent="0.25"/>
    <row r="7020" ht="15.75" x14ac:dyDescent="0.25"/>
    <row r="7021" ht="15.75" x14ac:dyDescent="0.25"/>
    <row r="7022" ht="15.75" x14ac:dyDescent="0.25"/>
    <row r="7023" ht="15.75" x14ac:dyDescent="0.25"/>
    <row r="7024" ht="15.75" x14ac:dyDescent="0.25"/>
    <row r="7025" ht="15.75" x14ac:dyDescent="0.25"/>
    <row r="7026" ht="15.75" x14ac:dyDescent="0.25"/>
    <row r="7027" ht="15.75" x14ac:dyDescent="0.25"/>
    <row r="7028" ht="15.75" x14ac:dyDescent="0.25"/>
    <row r="7029" ht="15.75" x14ac:dyDescent="0.25"/>
    <row r="7030" ht="15.75" x14ac:dyDescent="0.25"/>
    <row r="7031" ht="15.75" x14ac:dyDescent="0.25"/>
    <row r="7032" ht="15.75" x14ac:dyDescent="0.25"/>
    <row r="7033" ht="15.75" x14ac:dyDescent="0.25"/>
    <row r="7034" ht="15.75" x14ac:dyDescent="0.25"/>
    <row r="7035" ht="15.75" x14ac:dyDescent="0.25"/>
    <row r="7036" ht="15.75" x14ac:dyDescent="0.25"/>
    <row r="7037" ht="15.75" x14ac:dyDescent="0.25"/>
    <row r="7038" ht="15.75" x14ac:dyDescent="0.25"/>
    <row r="7039" ht="15.75" x14ac:dyDescent="0.25"/>
    <row r="7040" ht="15.75" x14ac:dyDescent="0.25"/>
    <row r="7041" ht="15.75" x14ac:dyDescent="0.25"/>
    <row r="7042" ht="15.75" x14ac:dyDescent="0.25"/>
    <row r="7043" ht="15.75" x14ac:dyDescent="0.25"/>
    <row r="7044" ht="15.75" x14ac:dyDescent="0.25"/>
    <row r="7045" ht="15.75" x14ac:dyDescent="0.25"/>
    <row r="7046" ht="15.75" x14ac:dyDescent="0.25"/>
    <row r="7047" ht="15.75" x14ac:dyDescent="0.25"/>
    <row r="7048" ht="15.75" x14ac:dyDescent="0.25"/>
    <row r="7049" ht="15.75" x14ac:dyDescent="0.25"/>
    <row r="7050" ht="15.75" x14ac:dyDescent="0.25"/>
    <row r="7051" ht="15.75" x14ac:dyDescent="0.25"/>
    <row r="7052" ht="15.75" x14ac:dyDescent="0.25"/>
    <row r="7053" ht="15.75" x14ac:dyDescent="0.25"/>
    <row r="7054" ht="15.75" x14ac:dyDescent="0.25"/>
    <row r="7055" ht="15.75" x14ac:dyDescent="0.25"/>
    <row r="7056" ht="15.75" x14ac:dyDescent="0.25"/>
    <row r="7057" ht="15.75" x14ac:dyDescent="0.25"/>
    <row r="7058" ht="15.75" x14ac:dyDescent="0.25"/>
    <row r="7059" ht="15.75" x14ac:dyDescent="0.25"/>
    <row r="7060" ht="15.75" x14ac:dyDescent="0.25"/>
    <row r="7061" ht="15.75" x14ac:dyDescent="0.25"/>
    <row r="7062" ht="15.75" x14ac:dyDescent="0.25"/>
    <row r="7063" ht="15.75" x14ac:dyDescent="0.25"/>
    <row r="7064" ht="15.75" x14ac:dyDescent="0.25"/>
    <row r="7065" ht="15.75" x14ac:dyDescent="0.25"/>
    <row r="7066" ht="15.75" x14ac:dyDescent="0.25"/>
    <row r="7067" ht="15.75" x14ac:dyDescent="0.25"/>
    <row r="7068" ht="15.75" x14ac:dyDescent="0.25"/>
    <row r="7069" ht="15.75" x14ac:dyDescent="0.25"/>
    <row r="7070" ht="15.75" x14ac:dyDescent="0.25"/>
    <row r="7071" ht="15.75" x14ac:dyDescent="0.25"/>
    <row r="7072" ht="15.75" x14ac:dyDescent="0.25"/>
    <row r="7073" ht="15.75" x14ac:dyDescent="0.25"/>
    <row r="7074" ht="15.75" x14ac:dyDescent="0.25"/>
    <row r="7075" ht="15.75" x14ac:dyDescent="0.25"/>
    <row r="7076" ht="15.75" x14ac:dyDescent="0.25"/>
    <row r="7077" ht="15.75" x14ac:dyDescent="0.25"/>
    <row r="7078" ht="15.75" x14ac:dyDescent="0.25"/>
    <row r="7079" ht="15.75" x14ac:dyDescent="0.25"/>
    <row r="7080" ht="15.75" x14ac:dyDescent="0.25"/>
    <row r="7081" ht="15.75" x14ac:dyDescent="0.25"/>
    <row r="7082" ht="15.75" x14ac:dyDescent="0.25"/>
    <row r="7083" ht="15.75" x14ac:dyDescent="0.25"/>
    <row r="7084" ht="15.75" x14ac:dyDescent="0.25"/>
    <row r="7085" ht="15.75" x14ac:dyDescent="0.25"/>
    <row r="7086" ht="15.75" x14ac:dyDescent="0.25"/>
    <row r="7087" ht="15.75" x14ac:dyDescent="0.25"/>
    <row r="7088" ht="15.75" x14ac:dyDescent="0.25"/>
    <row r="7089" ht="15.75" x14ac:dyDescent="0.25"/>
    <row r="7090" ht="15.75" x14ac:dyDescent="0.25"/>
    <row r="7091" ht="15.75" x14ac:dyDescent="0.25"/>
    <row r="7092" ht="15.75" x14ac:dyDescent="0.25"/>
    <row r="7093" ht="15.75" x14ac:dyDescent="0.25"/>
    <row r="7094" ht="15.75" x14ac:dyDescent="0.25"/>
    <row r="7095" ht="15.75" x14ac:dyDescent="0.25"/>
    <row r="7096" ht="15.75" x14ac:dyDescent="0.25"/>
    <row r="7097" ht="15.75" x14ac:dyDescent="0.25"/>
    <row r="7098" ht="15.75" x14ac:dyDescent="0.25"/>
    <row r="7099" ht="15.75" x14ac:dyDescent="0.25"/>
    <row r="7100" ht="15.75" x14ac:dyDescent="0.25"/>
    <row r="7101" ht="15.75" x14ac:dyDescent="0.25"/>
    <row r="7102" ht="15.75" x14ac:dyDescent="0.25"/>
    <row r="7103" ht="15.75" x14ac:dyDescent="0.25"/>
    <row r="7104" ht="15.75" x14ac:dyDescent="0.25"/>
    <row r="7105" ht="15.75" x14ac:dyDescent="0.25"/>
    <row r="7106" ht="15.75" x14ac:dyDescent="0.25"/>
    <row r="7107" ht="15.75" x14ac:dyDescent="0.25"/>
    <row r="7108" ht="15.75" x14ac:dyDescent="0.25"/>
    <row r="7109" ht="15.75" x14ac:dyDescent="0.25"/>
    <row r="7110" ht="15.75" x14ac:dyDescent="0.25"/>
    <row r="7111" ht="15.75" x14ac:dyDescent="0.25"/>
    <row r="7112" ht="15.75" x14ac:dyDescent="0.25"/>
    <row r="7113" ht="15.75" x14ac:dyDescent="0.25"/>
    <row r="7114" ht="15.75" x14ac:dyDescent="0.25"/>
    <row r="7115" ht="15.75" x14ac:dyDescent="0.25"/>
    <row r="7116" ht="15.75" x14ac:dyDescent="0.25"/>
    <row r="7117" ht="15.75" x14ac:dyDescent="0.25"/>
    <row r="7118" ht="15.75" x14ac:dyDescent="0.25"/>
    <row r="7119" ht="15.75" x14ac:dyDescent="0.25"/>
    <row r="7120" ht="15.75" x14ac:dyDescent="0.25"/>
    <row r="7121" ht="15.75" x14ac:dyDescent="0.25"/>
    <row r="7122" ht="15.75" x14ac:dyDescent="0.25"/>
    <row r="7123" ht="15.75" x14ac:dyDescent="0.25"/>
    <row r="7124" ht="15.75" x14ac:dyDescent="0.25"/>
    <row r="7125" ht="15.75" x14ac:dyDescent="0.25"/>
    <row r="7126" ht="15.75" x14ac:dyDescent="0.25"/>
    <row r="7127" ht="15.75" x14ac:dyDescent="0.25"/>
    <row r="7128" ht="15.75" x14ac:dyDescent="0.25"/>
    <row r="7129" ht="15.75" x14ac:dyDescent="0.25"/>
    <row r="7130" ht="15.75" x14ac:dyDescent="0.25"/>
    <row r="7131" ht="15.75" x14ac:dyDescent="0.25"/>
    <row r="7132" ht="15.75" x14ac:dyDescent="0.25"/>
    <row r="7133" ht="15.75" x14ac:dyDescent="0.25"/>
    <row r="7134" ht="15.75" x14ac:dyDescent="0.25"/>
    <row r="7135" ht="15.75" x14ac:dyDescent="0.25"/>
    <row r="7136" ht="15.75" x14ac:dyDescent="0.25"/>
    <row r="7137" ht="15.75" x14ac:dyDescent="0.25"/>
    <row r="7138" ht="15.75" x14ac:dyDescent="0.25"/>
    <row r="7139" ht="15.75" x14ac:dyDescent="0.25"/>
    <row r="7140" ht="15.75" x14ac:dyDescent="0.25"/>
    <row r="7141" ht="15.75" x14ac:dyDescent="0.25"/>
    <row r="7142" ht="15.75" x14ac:dyDescent="0.25"/>
    <row r="7143" ht="15.75" x14ac:dyDescent="0.25"/>
    <row r="7144" ht="15.75" x14ac:dyDescent="0.25"/>
    <row r="7145" ht="15.75" x14ac:dyDescent="0.25"/>
    <row r="7146" ht="15.75" x14ac:dyDescent="0.25"/>
    <row r="7147" ht="15.75" x14ac:dyDescent="0.25"/>
    <row r="7148" ht="15.75" x14ac:dyDescent="0.25"/>
    <row r="7149" ht="15.75" x14ac:dyDescent="0.25"/>
    <row r="7150" ht="15.75" x14ac:dyDescent="0.25"/>
    <row r="7151" ht="15.75" x14ac:dyDescent="0.25"/>
    <row r="7152" ht="15.75" x14ac:dyDescent="0.25"/>
    <row r="7153" ht="15.75" x14ac:dyDescent="0.25"/>
    <row r="7154" ht="15.75" x14ac:dyDescent="0.25"/>
    <row r="7155" ht="15.75" x14ac:dyDescent="0.25"/>
    <row r="7156" ht="15.75" x14ac:dyDescent="0.25"/>
    <row r="7157" ht="15.75" x14ac:dyDescent="0.25"/>
    <row r="7158" ht="15.75" x14ac:dyDescent="0.25"/>
    <row r="7159" ht="15.75" x14ac:dyDescent="0.25"/>
    <row r="7160" ht="15.75" x14ac:dyDescent="0.25"/>
    <row r="7161" ht="15.75" x14ac:dyDescent="0.25"/>
    <row r="7162" ht="15.75" x14ac:dyDescent="0.25"/>
    <row r="7163" ht="15.75" x14ac:dyDescent="0.25"/>
    <row r="7164" ht="15.75" x14ac:dyDescent="0.25"/>
    <row r="7165" ht="15.75" x14ac:dyDescent="0.25"/>
    <row r="7166" ht="15.75" x14ac:dyDescent="0.25"/>
    <row r="7167" ht="15.75" x14ac:dyDescent="0.25"/>
    <row r="7168" ht="15.75" x14ac:dyDescent="0.25"/>
    <row r="7169" ht="15.75" x14ac:dyDescent="0.25"/>
    <row r="7170" ht="15.75" x14ac:dyDescent="0.25"/>
    <row r="7171" ht="15.75" x14ac:dyDescent="0.25"/>
    <row r="7172" ht="15.75" x14ac:dyDescent="0.25"/>
    <row r="7173" ht="15.75" x14ac:dyDescent="0.25"/>
    <row r="7174" ht="15.75" x14ac:dyDescent="0.25"/>
    <row r="7175" ht="15.75" x14ac:dyDescent="0.25"/>
    <row r="7176" ht="15.75" x14ac:dyDescent="0.25"/>
    <row r="7177" ht="15.75" x14ac:dyDescent="0.25"/>
    <row r="7178" ht="15.75" x14ac:dyDescent="0.25"/>
    <row r="7179" ht="15.75" x14ac:dyDescent="0.25"/>
    <row r="7180" ht="15.75" x14ac:dyDescent="0.25"/>
    <row r="7181" ht="15.75" x14ac:dyDescent="0.25"/>
    <row r="7182" ht="15.75" x14ac:dyDescent="0.25"/>
    <row r="7183" ht="15.75" x14ac:dyDescent="0.25"/>
    <row r="7184" ht="15.75" x14ac:dyDescent="0.25"/>
    <row r="7185" ht="15.75" x14ac:dyDescent="0.25"/>
    <row r="7186" ht="15.75" x14ac:dyDescent="0.25"/>
    <row r="7187" ht="15.75" x14ac:dyDescent="0.25"/>
    <row r="7188" ht="15.75" x14ac:dyDescent="0.25"/>
    <row r="7189" ht="15.75" x14ac:dyDescent="0.25"/>
    <row r="7190" ht="15.75" x14ac:dyDescent="0.25"/>
    <row r="7191" ht="15.75" x14ac:dyDescent="0.25"/>
    <row r="7192" ht="15.75" x14ac:dyDescent="0.25"/>
    <row r="7193" ht="15.75" x14ac:dyDescent="0.25"/>
    <row r="7194" ht="15.75" x14ac:dyDescent="0.25"/>
    <row r="7195" ht="15.75" x14ac:dyDescent="0.25"/>
    <row r="7196" ht="15.75" x14ac:dyDescent="0.25"/>
    <row r="7197" ht="15.75" x14ac:dyDescent="0.25"/>
    <row r="7198" ht="15.75" x14ac:dyDescent="0.25"/>
    <row r="7199" ht="15.75" x14ac:dyDescent="0.25"/>
    <row r="7200" ht="15.75" x14ac:dyDescent="0.25"/>
    <row r="7201" ht="15.75" x14ac:dyDescent="0.25"/>
    <row r="7202" ht="15.75" x14ac:dyDescent="0.25"/>
    <row r="7203" ht="15.75" x14ac:dyDescent="0.25"/>
    <row r="7204" ht="15.75" x14ac:dyDescent="0.25"/>
    <row r="7205" ht="15.75" x14ac:dyDescent="0.25"/>
    <row r="7206" ht="15.75" x14ac:dyDescent="0.25"/>
    <row r="7207" ht="15.75" x14ac:dyDescent="0.25"/>
    <row r="7208" ht="15.75" x14ac:dyDescent="0.25"/>
    <row r="7209" ht="15.75" x14ac:dyDescent="0.25"/>
    <row r="7210" ht="15.75" x14ac:dyDescent="0.25"/>
    <row r="7211" ht="15.75" x14ac:dyDescent="0.25"/>
    <row r="7212" ht="15.75" x14ac:dyDescent="0.25"/>
    <row r="7213" ht="15.75" x14ac:dyDescent="0.25"/>
    <row r="7214" ht="15.75" x14ac:dyDescent="0.25"/>
    <row r="7215" ht="15.75" x14ac:dyDescent="0.25"/>
    <row r="7216" ht="15.75" x14ac:dyDescent="0.25"/>
    <row r="7217" ht="15.75" x14ac:dyDescent="0.25"/>
    <row r="7218" ht="15.75" x14ac:dyDescent="0.25"/>
    <row r="7219" ht="15.75" x14ac:dyDescent="0.25"/>
    <row r="7220" ht="15.75" x14ac:dyDescent="0.25"/>
    <row r="7221" ht="15.75" x14ac:dyDescent="0.25"/>
    <row r="7222" ht="15.75" x14ac:dyDescent="0.25"/>
    <row r="7223" ht="15.75" x14ac:dyDescent="0.25"/>
    <row r="7224" ht="15.75" x14ac:dyDescent="0.25"/>
    <row r="7225" ht="15.75" x14ac:dyDescent="0.25"/>
    <row r="7226" ht="15.75" x14ac:dyDescent="0.25"/>
    <row r="7227" ht="15.75" x14ac:dyDescent="0.25"/>
    <row r="7228" ht="15.75" x14ac:dyDescent="0.25"/>
    <row r="7229" ht="15.75" x14ac:dyDescent="0.25"/>
    <row r="7230" ht="15.75" x14ac:dyDescent="0.25"/>
    <row r="7231" ht="15.75" x14ac:dyDescent="0.25"/>
    <row r="7232" ht="15.75" x14ac:dyDescent="0.25"/>
    <row r="7233" ht="15.75" x14ac:dyDescent="0.25"/>
    <row r="7234" ht="15.75" x14ac:dyDescent="0.25"/>
    <row r="7235" ht="15.75" x14ac:dyDescent="0.25"/>
    <row r="7236" ht="15.75" x14ac:dyDescent="0.25"/>
    <row r="7237" ht="15.75" x14ac:dyDescent="0.25"/>
    <row r="7238" ht="15.75" x14ac:dyDescent="0.25"/>
    <row r="7239" ht="15.75" x14ac:dyDescent="0.25"/>
    <row r="7240" ht="15.75" x14ac:dyDescent="0.25"/>
    <row r="7241" ht="15.75" x14ac:dyDescent="0.25"/>
    <row r="7242" ht="15.75" x14ac:dyDescent="0.25"/>
    <row r="7243" ht="15.75" x14ac:dyDescent="0.25"/>
    <row r="7244" ht="15.75" x14ac:dyDescent="0.25"/>
    <row r="7245" ht="15.75" x14ac:dyDescent="0.25"/>
    <row r="7246" ht="15.75" x14ac:dyDescent="0.25"/>
    <row r="7247" ht="15.75" x14ac:dyDescent="0.25"/>
    <row r="7248" ht="15.75" x14ac:dyDescent="0.25"/>
    <row r="7249" ht="15.75" x14ac:dyDescent="0.25"/>
    <row r="7250" ht="15.75" x14ac:dyDescent="0.25"/>
    <row r="7251" ht="15.75" x14ac:dyDescent="0.25"/>
    <row r="7252" ht="15.75" x14ac:dyDescent="0.25"/>
    <row r="7253" ht="15.75" x14ac:dyDescent="0.25"/>
    <row r="7254" ht="15.75" x14ac:dyDescent="0.25"/>
    <row r="7255" ht="15.75" x14ac:dyDescent="0.25"/>
    <row r="7256" ht="15.75" x14ac:dyDescent="0.25"/>
    <row r="7257" ht="15.75" x14ac:dyDescent="0.25"/>
    <row r="7258" ht="15.75" x14ac:dyDescent="0.25"/>
    <row r="7259" ht="15.75" x14ac:dyDescent="0.25"/>
    <row r="7260" ht="15.75" x14ac:dyDescent="0.25"/>
    <row r="7261" ht="15.75" x14ac:dyDescent="0.25"/>
    <row r="7262" ht="15.75" x14ac:dyDescent="0.25"/>
    <row r="7263" ht="15.75" x14ac:dyDescent="0.25"/>
    <row r="7264" ht="15.75" x14ac:dyDescent="0.25"/>
    <row r="7265" ht="15.75" x14ac:dyDescent="0.25"/>
    <row r="7266" ht="15.75" x14ac:dyDescent="0.25"/>
    <row r="7267" ht="15.75" x14ac:dyDescent="0.25"/>
    <row r="7268" ht="15.75" x14ac:dyDescent="0.25"/>
    <row r="7269" ht="15.75" x14ac:dyDescent="0.25"/>
    <row r="7270" ht="15.75" x14ac:dyDescent="0.25"/>
    <row r="7271" ht="15.75" x14ac:dyDescent="0.25"/>
    <row r="7272" ht="15.75" x14ac:dyDescent="0.25"/>
    <row r="7273" ht="15.75" x14ac:dyDescent="0.25"/>
    <row r="7274" ht="15.75" x14ac:dyDescent="0.25"/>
    <row r="7275" ht="15.75" x14ac:dyDescent="0.25"/>
    <row r="7276" ht="15.75" x14ac:dyDescent="0.25"/>
    <row r="7277" ht="15.75" x14ac:dyDescent="0.25"/>
    <row r="7278" ht="15.75" x14ac:dyDescent="0.25"/>
    <row r="7279" ht="15.75" x14ac:dyDescent="0.25"/>
    <row r="7280" ht="15.75" x14ac:dyDescent="0.25"/>
    <row r="7281" ht="15.75" x14ac:dyDescent="0.25"/>
    <row r="7282" ht="15.75" x14ac:dyDescent="0.25"/>
    <row r="7283" ht="15.75" x14ac:dyDescent="0.25"/>
    <row r="7284" ht="15.75" x14ac:dyDescent="0.25"/>
    <row r="7285" ht="15.75" x14ac:dyDescent="0.25"/>
    <row r="7286" ht="15.75" x14ac:dyDescent="0.25"/>
    <row r="7287" ht="15.75" x14ac:dyDescent="0.25"/>
    <row r="7288" ht="15.75" x14ac:dyDescent="0.25"/>
    <row r="7289" ht="15.75" x14ac:dyDescent="0.25"/>
    <row r="7290" ht="15.75" x14ac:dyDescent="0.25"/>
    <row r="7291" ht="15.75" x14ac:dyDescent="0.25"/>
    <row r="7292" ht="15.75" x14ac:dyDescent="0.25"/>
    <row r="7293" ht="15.75" x14ac:dyDescent="0.25"/>
    <row r="7294" ht="15.75" x14ac:dyDescent="0.25"/>
    <row r="7295" ht="15.75" x14ac:dyDescent="0.25"/>
    <row r="7296" ht="15.75" x14ac:dyDescent="0.25"/>
    <row r="7297" ht="15.75" x14ac:dyDescent="0.25"/>
    <row r="7298" ht="15.75" x14ac:dyDescent="0.25"/>
    <row r="7299" ht="15.75" x14ac:dyDescent="0.25"/>
    <row r="7300" ht="15.75" x14ac:dyDescent="0.25"/>
    <row r="7301" ht="15.75" x14ac:dyDescent="0.25"/>
    <row r="7302" ht="15.75" x14ac:dyDescent="0.25"/>
    <row r="7303" ht="15.75" x14ac:dyDescent="0.25"/>
    <row r="7304" ht="15.75" x14ac:dyDescent="0.25"/>
    <row r="7305" ht="15.75" x14ac:dyDescent="0.25"/>
    <row r="7306" ht="15.75" x14ac:dyDescent="0.25"/>
    <row r="7307" ht="15.75" x14ac:dyDescent="0.25"/>
    <row r="7308" ht="15.75" x14ac:dyDescent="0.25"/>
    <row r="7309" ht="15.75" x14ac:dyDescent="0.25"/>
    <row r="7310" ht="15.75" x14ac:dyDescent="0.25"/>
    <row r="7311" ht="15.75" x14ac:dyDescent="0.25"/>
    <row r="7312" ht="15.75" x14ac:dyDescent="0.25"/>
    <row r="7313" ht="15.75" x14ac:dyDescent="0.25"/>
    <row r="7314" ht="15.75" x14ac:dyDescent="0.25"/>
    <row r="7315" ht="15.75" x14ac:dyDescent="0.25"/>
    <row r="7316" ht="15.75" x14ac:dyDescent="0.25"/>
    <row r="7317" ht="15.75" x14ac:dyDescent="0.25"/>
    <row r="7318" ht="15.75" x14ac:dyDescent="0.25"/>
    <row r="7319" ht="15.75" x14ac:dyDescent="0.25"/>
    <row r="7320" ht="15.75" x14ac:dyDescent="0.25"/>
    <row r="7321" ht="15.75" x14ac:dyDescent="0.25"/>
    <row r="7322" ht="15.75" x14ac:dyDescent="0.25"/>
    <row r="7323" ht="15.75" x14ac:dyDescent="0.25"/>
    <row r="7324" ht="15.75" x14ac:dyDescent="0.25"/>
    <row r="7325" ht="15.75" x14ac:dyDescent="0.25"/>
    <row r="7326" ht="15.75" x14ac:dyDescent="0.25"/>
    <row r="7327" ht="15.75" x14ac:dyDescent="0.25"/>
    <row r="7328" ht="15.75" x14ac:dyDescent="0.25"/>
    <row r="7329" ht="15.75" x14ac:dyDescent="0.25"/>
    <row r="7330" ht="15.75" x14ac:dyDescent="0.25"/>
    <row r="7331" ht="15.75" x14ac:dyDescent="0.25"/>
    <row r="7332" ht="15.75" x14ac:dyDescent="0.25"/>
    <row r="7333" ht="15.75" x14ac:dyDescent="0.25"/>
    <row r="7334" ht="15.75" x14ac:dyDescent="0.25"/>
    <row r="7335" ht="15.75" x14ac:dyDescent="0.25"/>
    <row r="7336" ht="15.75" x14ac:dyDescent="0.25"/>
    <row r="7337" ht="15.75" x14ac:dyDescent="0.25"/>
    <row r="7338" ht="15.75" x14ac:dyDescent="0.25"/>
    <row r="7339" ht="15.75" x14ac:dyDescent="0.25"/>
    <row r="7340" ht="15.75" x14ac:dyDescent="0.25"/>
    <row r="7341" ht="15.75" x14ac:dyDescent="0.25"/>
    <row r="7342" ht="15.75" x14ac:dyDescent="0.25"/>
    <row r="7343" ht="15.75" x14ac:dyDescent="0.25"/>
    <row r="7344" ht="15.75" x14ac:dyDescent="0.25"/>
    <row r="7345" ht="15.75" x14ac:dyDescent="0.25"/>
    <row r="7346" ht="15.75" x14ac:dyDescent="0.25"/>
    <row r="7347" ht="15.75" x14ac:dyDescent="0.25"/>
    <row r="7348" ht="15.75" x14ac:dyDescent="0.25"/>
    <row r="7349" ht="15.75" x14ac:dyDescent="0.25"/>
    <row r="7350" ht="15.75" x14ac:dyDescent="0.25"/>
    <row r="7351" ht="15.75" x14ac:dyDescent="0.25"/>
    <row r="7352" ht="15.75" x14ac:dyDescent="0.25"/>
    <row r="7353" ht="15.75" x14ac:dyDescent="0.25"/>
    <row r="7354" ht="15.75" x14ac:dyDescent="0.25"/>
    <row r="7355" ht="15.75" x14ac:dyDescent="0.25"/>
    <row r="7356" ht="15.75" x14ac:dyDescent="0.25"/>
    <row r="7357" ht="15.75" x14ac:dyDescent="0.25"/>
    <row r="7358" ht="15.75" x14ac:dyDescent="0.25"/>
    <row r="7359" ht="15.75" x14ac:dyDescent="0.25"/>
    <row r="7360" ht="15.75" x14ac:dyDescent="0.25"/>
    <row r="7361" ht="15.75" x14ac:dyDescent="0.25"/>
    <row r="7362" ht="15.75" x14ac:dyDescent="0.25"/>
    <row r="7363" ht="15.75" x14ac:dyDescent="0.25"/>
    <row r="7364" ht="15.75" x14ac:dyDescent="0.25"/>
    <row r="7365" ht="15.75" x14ac:dyDescent="0.25"/>
    <row r="7366" ht="15.75" x14ac:dyDescent="0.25"/>
    <row r="7367" ht="15.75" x14ac:dyDescent="0.25"/>
    <row r="7368" ht="15.75" x14ac:dyDescent="0.25"/>
    <row r="7369" ht="15.75" x14ac:dyDescent="0.25"/>
    <row r="7370" ht="15.75" x14ac:dyDescent="0.25"/>
    <row r="7371" ht="15.75" x14ac:dyDescent="0.25"/>
    <row r="7372" ht="15.75" x14ac:dyDescent="0.25"/>
    <row r="7373" ht="15.75" x14ac:dyDescent="0.25"/>
    <row r="7374" ht="15.75" x14ac:dyDescent="0.25"/>
    <row r="7375" ht="15.75" x14ac:dyDescent="0.25"/>
    <row r="7376" ht="15.75" x14ac:dyDescent="0.25"/>
    <row r="7377" ht="15.75" x14ac:dyDescent="0.25"/>
    <row r="7378" ht="15.75" x14ac:dyDescent="0.25"/>
    <row r="7379" ht="15.75" x14ac:dyDescent="0.25"/>
    <row r="7380" ht="15.75" x14ac:dyDescent="0.25"/>
    <row r="7381" ht="15.75" x14ac:dyDescent="0.25"/>
    <row r="7382" ht="15.75" x14ac:dyDescent="0.25"/>
    <row r="7383" ht="15.75" x14ac:dyDescent="0.25"/>
    <row r="7384" ht="15.75" x14ac:dyDescent="0.25"/>
    <row r="7385" ht="15.75" x14ac:dyDescent="0.25"/>
    <row r="7386" ht="15.75" x14ac:dyDescent="0.25"/>
    <row r="7387" ht="15.75" x14ac:dyDescent="0.25"/>
    <row r="7388" ht="15.75" x14ac:dyDescent="0.25"/>
    <row r="7389" ht="15.75" x14ac:dyDescent="0.25"/>
    <row r="7390" ht="15.75" x14ac:dyDescent="0.25"/>
    <row r="7391" ht="15.75" x14ac:dyDescent="0.25"/>
    <row r="7392" ht="15.75" x14ac:dyDescent="0.25"/>
    <row r="7393" ht="15.75" x14ac:dyDescent="0.25"/>
    <row r="7394" ht="15.75" x14ac:dyDescent="0.25"/>
    <row r="7395" ht="15.75" x14ac:dyDescent="0.25"/>
    <row r="7396" ht="15.75" x14ac:dyDescent="0.25"/>
    <row r="7397" ht="15.75" x14ac:dyDescent="0.25"/>
    <row r="7398" ht="15.75" x14ac:dyDescent="0.25"/>
    <row r="7399" ht="15.75" x14ac:dyDescent="0.25"/>
    <row r="7400" ht="15.75" x14ac:dyDescent="0.25"/>
    <row r="7401" ht="15.75" x14ac:dyDescent="0.25"/>
    <row r="7402" ht="15.75" x14ac:dyDescent="0.25"/>
    <row r="7403" ht="15.75" x14ac:dyDescent="0.25"/>
    <row r="7404" ht="15.75" x14ac:dyDescent="0.25"/>
    <row r="7405" ht="15.75" x14ac:dyDescent="0.25"/>
    <row r="7406" ht="15.75" x14ac:dyDescent="0.25"/>
    <row r="7407" ht="15.75" x14ac:dyDescent="0.25"/>
    <row r="7408" ht="15.75" x14ac:dyDescent="0.25"/>
    <row r="7409" ht="15.75" x14ac:dyDescent="0.25"/>
    <row r="7410" ht="15.75" x14ac:dyDescent="0.25"/>
    <row r="7411" ht="15.75" x14ac:dyDescent="0.25"/>
    <row r="7412" ht="15.75" x14ac:dyDescent="0.25"/>
    <row r="7413" ht="15.75" x14ac:dyDescent="0.25"/>
    <row r="7414" ht="15.75" x14ac:dyDescent="0.25"/>
    <row r="7415" ht="15.75" x14ac:dyDescent="0.25"/>
    <row r="7416" ht="15.75" x14ac:dyDescent="0.25"/>
    <row r="7417" ht="15.75" x14ac:dyDescent="0.25"/>
    <row r="7418" ht="15.75" x14ac:dyDescent="0.25"/>
    <row r="7419" ht="15.75" x14ac:dyDescent="0.25"/>
    <row r="7420" ht="15.75" x14ac:dyDescent="0.25"/>
    <row r="7421" ht="15.75" x14ac:dyDescent="0.25"/>
    <row r="7422" ht="15.75" x14ac:dyDescent="0.25"/>
    <row r="7423" ht="15.75" x14ac:dyDescent="0.25"/>
    <row r="7424" ht="15.75" x14ac:dyDescent="0.25"/>
    <row r="7425" ht="15.75" x14ac:dyDescent="0.25"/>
    <row r="7426" ht="15.75" x14ac:dyDescent="0.25"/>
    <row r="7427" ht="15.75" x14ac:dyDescent="0.25"/>
    <row r="7428" ht="15.75" x14ac:dyDescent="0.25"/>
    <row r="7429" ht="15.75" x14ac:dyDescent="0.25"/>
    <row r="7430" ht="15.75" x14ac:dyDescent="0.25"/>
    <row r="7431" ht="15.75" x14ac:dyDescent="0.25"/>
    <row r="7432" ht="15.75" x14ac:dyDescent="0.25"/>
    <row r="7433" ht="15.75" x14ac:dyDescent="0.25"/>
    <row r="7434" ht="15.75" x14ac:dyDescent="0.25"/>
    <row r="7435" ht="15.75" x14ac:dyDescent="0.25"/>
    <row r="7436" ht="15.75" x14ac:dyDescent="0.25"/>
    <row r="7437" ht="15.75" x14ac:dyDescent="0.25"/>
    <row r="7438" ht="15.75" x14ac:dyDescent="0.25"/>
    <row r="7439" ht="15.75" x14ac:dyDescent="0.25"/>
    <row r="7440" ht="15.75" x14ac:dyDescent="0.25"/>
    <row r="7441" ht="15.75" x14ac:dyDescent="0.25"/>
    <row r="7442" ht="15.75" x14ac:dyDescent="0.25"/>
    <row r="7443" ht="15.75" x14ac:dyDescent="0.25"/>
    <row r="7444" ht="15.75" x14ac:dyDescent="0.25"/>
    <row r="7445" ht="15.75" x14ac:dyDescent="0.25"/>
    <row r="7446" ht="15.75" x14ac:dyDescent="0.25"/>
    <row r="7447" ht="15.75" x14ac:dyDescent="0.25"/>
    <row r="7448" ht="15.75" x14ac:dyDescent="0.25"/>
    <row r="7449" ht="15.75" x14ac:dyDescent="0.25"/>
    <row r="7450" ht="15.75" x14ac:dyDescent="0.25"/>
    <row r="7451" ht="15.75" x14ac:dyDescent="0.25"/>
    <row r="7452" ht="15.75" x14ac:dyDescent="0.25"/>
    <row r="7453" ht="15.75" x14ac:dyDescent="0.25"/>
    <row r="7454" ht="15.75" x14ac:dyDescent="0.25"/>
    <row r="7455" ht="15.75" x14ac:dyDescent="0.25"/>
    <row r="7456" ht="15.75" x14ac:dyDescent="0.25"/>
    <row r="7457" ht="15.75" x14ac:dyDescent="0.25"/>
    <row r="7458" ht="15.75" x14ac:dyDescent="0.25"/>
    <row r="7459" ht="15.75" x14ac:dyDescent="0.25"/>
    <row r="7460" ht="15.75" x14ac:dyDescent="0.25"/>
    <row r="7461" ht="15.75" x14ac:dyDescent="0.25"/>
    <row r="7462" ht="15.75" x14ac:dyDescent="0.25"/>
    <row r="7463" ht="15.75" x14ac:dyDescent="0.25"/>
    <row r="7464" ht="15.75" x14ac:dyDescent="0.25"/>
    <row r="7465" ht="15.75" x14ac:dyDescent="0.25"/>
    <row r="7466" ht="15.75" x14ac:dyDescent="0.25"/>
    <row r="7467" ht="15.75" x14ac:dyDescent="0.25"/>
    <row r="7468" ht="15.75" x14ac:dyDescent="0.25"/>
    <row r="7469" ht="15.75" x14ac:dyDescent="0.25"/>
    <row r="7470" ht="15.75" x14ac:dyDescent="0.25"/>
    <row r="7471" ht="15.75" x14ac:dyDescent="0.25"/>
    <row r="7472" ht="15.75" x14ac:dyDescent="0.25"/>
    <row r="7473" ht="15.75" x14ac:dyDescent="0.25"/>
    <row r="7474" ht="15.75" x14ac:dyDescent="0.25"/>
    <row r="7475" ht="15.75" x14ac:dyDescent="0.25"/>
    <row r="7476" ht="15.75" x14ac:dyDescent="0.25"/>
    <row r="7477" ht="15.75" x14ac:dyDescent="0.25"/>
    <row r="7478" ht="15.75" x14ac:dyDescent="0.25"/>
    <row r="7479" ht="15.75" x14ac:dyDescent="0.25"/>
    <row r="7480" ht="15.75" x14ac:dyDescent="0.25"/>
    <row r="7481" ht="15.75" x14ac:dyDescent="0.25"/>
    <row r="7482" ht="15.75" x14ac:dyDescent="0.25"/>
    <row r="7483" ht="15.75" x14ac:dyDescent="0.25"/>
    <row r="7484" ht="15.75" x14ac:dyDescent="0.25"/>
    <row r="7485" ht="15.75" x14ac:dyDescent="0.25"/>
    <row r="7486" ht="15.75" x14ac:dyDescent="0.25"/>
    <row r="7487" ht="15.75" x14ac:dyDescent="0.25"/>
    <row r="7488" ht="15.75" x14ac:dyDescent="0.25"/>
    <row r="7489" ht="15.75" x14ac:dyDescent="0.25"/>
    <row r="7490" ht="15.75" x14ac:dyDescent="0.25"/>
    <row r="7491" ht="15.75" x14ac:dyDescent="0.25"/>
    <row r="7492" ht="15.75" x14ac:dyDescent="0.25"/>
    <row r="7493" ht="15.75" x14ac:dyDescent="0.25"/>
    <row r="7494" ht="15.75" x14ac:dyDescent="0.25"/>
    <row r="7495" ht="15.75" x14ac:dyDescent="0.25"/>
    <row r="7496" ht="15.75" x14ac:dyDescent="0.25"/>
    <row r="7497" ht="15.75" x14ac:dyDescent="0.25"/>
    <row r="7498" ht="15.75" x14ac:dyDescent="0.25"/>
    <row r="7499" ht="15.75" x14ac:dyDescent="0.25"/>
    <row r="7500" ht="15.75" x14ac:dyDescent="0.25"/>
    <row r="7501" ht="15.75" x14ac:dyDescent="0.25"/>
    <row r="7502" ht="15.75" x14ac:dyDescent="0.25"/>
    <row r="7503" ht="15.75" x14ac:dyDescent="0.25"/>
    <row r="7504" ht="15.75" x14ac:dyDescent="0.25"/>
    <row r="7505" ht="15.75" x14ac:dyDescent="0.25"/>
    <row r="7506" ht="15.75" x14ac:dyDescent="0.25"/>
    <row r="7507" ht="15.75" x14ac:dyDescent="0.25"/>
    <row r="7508" ht="15.75" x14ac:dyDescent="0.25"/>
    <row r="7509" ht="15.75" x14ac:dyDescent="0.25"/>
    <row r="7510" ht="15.75" x14ac:dyDescent="0.25"/>
    <row r="7511" ht="15.75" x14ac:dyDescent="0.25"/>
    <row r="7512" ht="15.75" x14ac:dyDescent="0.25"/>
    <row r="7513" ht="15.75" x14ac:dyDescent="0.25"/>
    <row r="7514" ht="15.75" x14ac:dyDescent="0.25"/>
    <row r="7515" ht="15.75" x14ac:dyDescent="0.25"/>
    <row r="7516" ht="15.75" x14ac:dyDescent="0.25"/>
    <row r="7517" ht="15.75" x14ac:dyDescent="0.25"/>
    <row r="7518" ht="15.75" x14ac:dyDescent="0.25"/>
    <row r="7519" ht="15.75" x14ac:dyDescent="0.25"/>
    <row r="7520" ht="15.75" x14ac:dyDescent="0.25"/>
    <row r="7521" ht="15.75" x14ac:dyDescent="0.25"/>
    <row r="7522" ht="15.75" x14ac:dyDescent="0.25"/>
    <row r="7523" ht="15.75" x14ac:dyDescent="0.25"/>
    <row r="7524" ht="15.75" x14ac:dyDescent="0.25"/>
    <row r="7525" ht="15.75" x14ac:dyDescent="0.25"/>
    <row r="7526" ht="15.75" x14ac:dyDescent="0.25"/>
    <row r="7527" ht="15.75" x14ac:dyDescent="0.25"/>
    <row r="7528" ht="15.75" x14ac:dyDescent="0.25"/>
    <row r="7529" ht="15.75" x14ac:dyDescent="0.25"/>
    <row r="7530" ht="15.75" x14ac:dyDescent="0.25"/>
    <row r="7531" ht="15.75" x14ac:dyDescent="0.25"/>
    <row r="7532" ht="15.75" x14ac:dyDescent="0.25"/>
    <row r="7533" ht="15.75" x14ac:dyDescent="0.25"/>
    <row r="7534" ht="15.75" x14ac:dyDescent="0.25"/>
    <row r="7535" ht="15.75" x14ac:dyDescent="0.25"/>
    <row r="7536" ht="15.75" x14ac:dyDescent="0.25"/>
    <row r="7537" ht="15.75" x14ac:dyDescent="0.25"/>
    <row r="7538" ht="15.75" x14ac:dyDescent="0.25"/>
    <row r="7539" ht="15.75" x14ac:dyDescent="0.25"/>
    <row r="7540" ht="15.75" x14ac:dyDescent="0.25"/>
    <row r="7541" ht="15.75" x14ac:dyDescent="0.25"/>
    <row r="7542" ht="15.75" x14ac:dyDescent="0.25"/>
    <row r="7543" ht="15.75" x14ac:dyDescent="0.25"/>
  </sheetData>
  <mergeCells count="560">
    <mergeCell ref="A953:E953"/>
    <mergeCell ref="C1017:C1037"/>
    <mergeCell ref="E1017:E1037"/>
    <mergeCell ref="B1017:B1037"/>
    <mergeCell ref="C841:C870"/>
    <mergeCell ref="E841:E870"/>
    <mergeCell ref="D1128:D1166"/>
    <mergeCell ref="E1128:E1166"/>
    <mergeCell ref="B9:B25"/>
    <mergeCell ref="C9:C25"/>
    <mergeCell ref="D9:D25"/>
    <mergeCell ref="E9:E25"/>
    <mergeCell ref="A655:E655"/>
    <mergeCell ref="B568:B576"/>
    <mergeCell ref="C568:C576"/>
    <mergeCell ref="E568:E576"/>
    <mergeCell ref="A577:E577"/>
    <mergeCell ref="B578:B598"/>
    <mergeCell ref="E623:E637"/>
    <mergeCell ref="A638:E638"/>
    <mergeCell ref="C774:C781"/>
    <mergeCell ref="E774:E781"/>
    <mergeCell ref="A1:V1"/>
    <mergeCell ref="A2:V2"/>
    <mergeCell ref="A4:E4"/>
    <mergeCell ref="A6:A7"/>
    <mergeCell ref="B6:B7"/>
    <mergeCell ref="C6:C7"/>
    <mergeCell ref="D6:D7"/>
    <mergeCell ref="E6:E7"/>
    <mergeCell ref="F6:F7"/>
    <mergeCell ref="G6:I6"/>
    <mergeCell ref="J6:L6"/>
    <mergeCell ref="M6:O6"/>
    <mergeCell ref="P6:R6"/>
    <mergeCell ref="S6:U6"/>
    <mergeCell ref="A782:E782"/>
    <mergeCell ref="A1039:E1039"/>
    <mergeCell ref="B1042:B1047"/>
    <mergeCell ref="C1042:C1047"/>
    <mergeCell ref="D1042:D1047"/>
    <mergeCell ref="B819:B839"/>
    <mergeCell ref="C819:C839"/>
    <mergeCell ref="E819:E839"/>
    <mergeCell ref="B954:B979"/>
    <mergeCell ref="C954:C979"/>
    <mergeCell ref="E954:E979"/>
    <mergeCell ref="B990:B1015"/>
    <mergeCell ref="C990:C1015"/>
    <mergeCell ref="E990:E1015"/>
    <mergeCell ref="A980:E980"/>
    <mergeCell ref="A921:E921"/>
    <mergeCell ref="A840:E840"/>
    <mergeCell ref="B639:B654"/>
    <mergeCell ref="C639:C654"/>
    <mergeCell ref="E639:E654"/>
    <mergeCell ref="B1638:B1661"/>
    <mergeCell ref="B1410:B1425"/>
    <mergeCell ref="E1550:E1566"/>
    <mergeCell ref="E2126:E2140"/>
    <mergeCell ref="A2141:E2141"/>
    <mergeCell ref="A1777:E1777"/>
    <mergeCell ref="A1583:E1583"/>
    <mergeCell ref="D1568:D1582"/>
    <mergeCell ref="E1445:E1479"/>
    <mergeCell ref="A1444:E1444"/>
    <mergeCell ref="A1480:E1480"/>
    <mergeCell ref="B1550:B1566"/>
    <mergeCell ref="C1550:C1566"/>
    <mergeCell ref="B1445:B1479"/>
    <mergeCell ref="C1445:C1479"/>
    <mergeCell ref="B1481:B1491"/>
    <mergeCell ref="A1549:E1549"/>
    <mergeCell ref="D1550:D1566"/>
    <mergeCell ref="B1568:B1582"/>
    <mergeCell ref="C1568:C1582"/>
    <mergeCell ref="B1584:B1612"/>
    <mergeCell ref="C1584:C1612"/>
    <mergeCell ref="B1614:B1636"/>
    <mergeCell ref="C1614:C1636"/>
    <mergeCell ref="D981:D988"/>
    <mergeCell ref="D990:D1015"/>
    <mergeCell ref="D1017:D1037"/>
    <mergeCell ref="A1041:F1041"/>
    <mergeCell ref="A1074:E1074"/>
    <mergeCell ref="A1048:E1048"/>
    <mergeCell ref="A1092:E1092"/>
    <mergeCell ref="B1242:B1260"/>
    <mergeCell ref="C1242:C1260"/>
    <mergeCell ref="D1242:D1260"/>
    <mergeCell ref="E1242:E1260"/>
    <mergeCell ref="A1104:E1104"/>
    <mergeCell ref="A1127:E1127"/>
    <mergeCell ref="A1167:E1167"/>
    <mergeCell ref="B1218:B1240"/>
    <mergeCell ref="C1218:C1240"/>
    <mergeCell ref="D1218:D1240"/>
    <mergeCell ref="E1218:E1240"/>
    <mergeCell ref="C981:C988"/>
    <mergeCell ref="E981:E988"/>
    <mergeCell ref="A989:E989"/>
    <mergeCell ref="A1016:E1016"/>
    <mergeCell ref="E1049:E1073"/>
    <mergeCell ref="E922:E936"/>
    <mergeCell ref="A937:E937"/>
    <mergeCell ref="B938:B952"/>
    <mergeCell ref="C938:C952"/>
    <mergeCell ref="D883:D893"/>
    <mergeCell ref="D895:D920"/>
    <mergeCell ref="D922:D936"/>
    <mergeCell ref="D938:D952"/>
    <mergeCell ref="A697:E697"/>
    <mergeCell ref="B698:B713"/>
    <mergeCell ref="A738:E738"/>
    <mergeCell ref="B872:B881"/>
    <mergeCell ref="C872:C881"/>
    <mergeCell ref="E872:E881"/>
    <mergeCell ref="E883:E893"/>
    <mergeCell ref="A894:E894"/>
    <mergeCell ref="B895:B920"/>
    <mergeCell ref="C895:C920"/>
    <mergeCell ref="E895:E920"/>
    <mergeCell ref="B922:B936"/>
    <mergeCell ref="C922:C936"/>
    <mergeCell ref="E938:E952"/>
    <mergeCell ref="D1075:D1091"/>
    <mergeCell ref="E1075:E1091"/>
    <mergeCell ref="B1093:B1103"/>
    <mergeCell ref="C1093:C1103"/>
    <mergeCell ref="D1093:D1103"/>
    <mergeCell ref="E1093:E1103"/>
    <mergeCell ref="A1038:E1038"/>
    <mergeCell ref="B1049:B1073"/>
    <mergeCell ref="C1049:C1073"/>
    <mergeCell ref="D1049:D1073"/>
    <mergeCell ref="A1567:E1567"/>
    <mergeCell ref="E1568:E1582"/>
    <mergeCell ref="D1584:D1612"/>
    <mergeCell ref="D1638:D1661"/>
    <mergeCell ref="E1042:E1047"/>
    <mergeCell ref="B531:B539"/>
    <mergeCell ref="C531:C539"/>
    <mergeCell ref="E531:E539"/>
    <mergeCell ref="B656:B666"/>
    <mergeCell ref="C656:C666"/>
    <mergeCell ref="E656:E666"/>
    <mergeCell ref="A667:E667"/>
    <mergeCell ref="B668:B682"/>
    <mergeCell ref="C668:C682"/>
    <mergeCell ref="E668:E682"/>
    <mergeCell ref="A683:E683"/>
    <mergeCell ref="B684:B696"/>
    <mergeCell ref="C684:C696"/>
    <mergeCell ref="E684:E696"/>
    <mergeCell ref="C553:C566"/>
    <mergeCell ref="E553:E566"/>
    <mergeCell ref="C698:C713"/>
    <mergeCell ref="E698:E713"/>
    <mergeCell ref="A714:E714"/>
    <mergeCell ref="D1445:D1479"/>
    <mergeCell ref="C1788:C1796"/>
    <mergeCell ref="B1798:B1811"/>
    <mergeCell ref="C1798:C1811"/>
    <mergeCell ref="B1813:B1842"/>
    <mergeCell ref="C1813:C1842"/>
    <mergeCell ref="B1844:B1865"/>
    <mergeCell ref="C1844:C1865"/>
    <mergeCell ref="B1294:B1315"/>
    <mergeCell ref="C1294:C1315"/>
    <mergeCell ref="D1294:D1315"/>
    <mergeCell ref="B1317:B1335"/>
    <mergeCell ref="C1317:C1335"/>
    <mergeCell ref="D1317:D1335"/>
    <mergeCell ref="B1337:B1346"/>
    <mergeCell ref="C1337:C1346"/>
    <mergeCell ref="D1337:D1346"/>
    <mergeCell ref="C1723:C1725"/>
    <mergeCell ref="B1731:B1748"/>
    <mergeCell ref="C1731:C1748"/>
    <mergeCell ref="B1778:B1786"/>
    <mergeCell ref="C1493:C1508"/>
    <mergeCell ref="B1510:B1528"/>
    <mergeCell ref="C1510:C1528"/>
    <mergeCell ref="B2126:B2140"/>
    <mergeCell ref="C2126:C2140"/>
    <mergeCell ref="B2142:B2153"/>
    <mergeCell ref="B2174:B2192"/>
    <mergeCell ref="C2174:C2192"/>
    <mergeCell ref="B2009:B2035"/>
    <mergeCell ref="C2009:C2035"/>
    <mergeCell ref="A2125:E2125"/>
    <mergeCell ref="D2126:D2140"/>
    <mergeCell ref="B1921:B1941"/>
    <mergeCell ref="C1921:C1941"/>
    <mergeCell ref="B1943:B1964"/>
    <mergeCell ref="C1943:C1964"/>
    <mergeCell ref="B1966:B1990"/>
    <mergeCell ref="C1966:C1990"/>
    <mergeCell ref="B1992:B2007"/>
    <mergeCell ref="C1992:C2007"/>
    <mergeCell ref="B1788:B1796"/>
    <mergeCell ref="B27:B54"/>
    <mergeCell ref="C27:C54"/>
    <mergeCell ref="D27:D54"/>
    <mergeCell ref="E27:E54"/>
    <mergeCell ref="A26:E26"/>
    <mergeCell ref="B1187:B1200"/>
    <mergeCell ref="C1187:C1200"/>
    <mergeCell ref="D1187:D1200"/>
    <mergeCell ref="E1187:E1200"/>
    <mergeCell ref="B274:B307"/>
    <mergeCell ref="C274:C307"/>
    <mergeCell ref="D274:D307"/>
    <mergeCell ref="E274:E307"/>
    <mergeCell ref="A273:E273"/>
    <mergeCell ref="C1128:C1166"/>
    <mergeCell ref="B715:B737"/>
    <mergeCell ref="C715:C737"/>
    <mergeCell ref="E715:E737"/>
    <mergeCell ref="D954:D979"/>
    <mergeCell ref="C883:C893"/>
    <mergeCell ref="D1168:D1185"/>
    <mergeCell ref="E1168:E1185"/>
    <mergeCell ref="B1075:B1091"/>
    <mergeCell ref="C1075:C1091"/>
    <mergeCell ref="B103:B125"/>
    <mergeCell ref="C103:C125"/>
    <mergeCell ref="D103:D125"/>
    <mergeCell ref="E103:E125"/>
    <mergeCell ref="A126:E126"/>
    <mergeCell ref="E1105:E1126"/>
    <mergeCell ref="B1128:B1166"/>
    <mergeCell ref="C1481:C1491"/>
    <mergeCell ref="B1493:B1508"/>
    <mergeCell ref="B981:B988"/>
    <mergeCell ref="A882:E882"/>
    <mergeCell ref="B783:B798"/>
    <mergeCell ref="C783:C798"/>
    <mergeCell ref="E783:E798"/>
    <mergeCell ref="A799:E799"/>
    <mergeCell ref="A757:E757"/>
    <mergeCell ref="B758:B772"/>
    <mergeCell ref="C758:C772"/>
    <mergeCell ref="E758:E772"/>
    <mergeCell ref="A773:E773"/>
    <mergeCell ref="B774:B781"/>
    <mergeCell ref="B1105:B1126"/>
    <mergeCell ref="C1105:C1126"/>
    <mergeCell ref="B1202:B1216"/>
    <mergeCell ref="D151:D171"/>
    <mergeCell ref="E151:E171"/>
    <mergeCell ref="A172:E172"/>
    <mergeCell ref="B127:B149"/>
    <mergeCell ref="C127:C149"/>
    <mergeCell ref="D127:D149"/>
    <mergeCell ref="E127:E149"/>
    <mergeCell ref="B359:B378"/>
    <mergeCell ref="C359:C378"/>
    <mergeCell ref="B883:B893"/>
    <mergeCell ref="A55:E55"/>
    <mergeCell ref="A85:E85"/>
    <mergeCell ref="B56:B84"/>
    <mergeCell ref="C56:C84"/>
    <mergeCell ref="D56:D84"/>
    <mergeCell ref="E56:E84"/>
    <mergeCell ref="B86:B101"/>
    <mergeCell ref="C86:C101"/>
    <mergeCell ref="D86:D101"/>
    <mergeCell ref="E86:E101"/>
    <mergeCell ref="A102:E102"/>
    <mergeCell ref="E409:E421"/>
    <mergeCell ref="B173:B194"/>
    <mergeCell ref="C173:C194"/>
    <mergeCell ref="D173:D194"/>
    <mergeCell ref="E173:E194"/>
    <mergeCell ref="A195:E195"/>
    <mergeCell ref="B221:B231"/>
    <mergeCell ref="C221:C231"/>
    <mergeCell ref="D221:D231"/>
    <mergeCell ref="E221:E231"/>
    <mergeCell ref="A232:E232"/>
    <mergeCell ref="C151:C171"/>
    <mergeCell ref="B1427:B1443"/>
    <mergeCell ref="C1427:C1443"/>
    <mergeCell ref="B1348:B1363"/>
    <mergeCell ref="D1105:D1126"/>
    <mergeCell ref="C1348:C1363"/>
    <mergeCell ref="D1348:D1363"/>
    <mergeCell ref="E1348:E1363"/>
    <mergeCell ref="B1365:B1374"/>
    <mergeCell ref="C1365:C1374"/>
    <mergeCell ref="D1365:D1374"/>
    <mergeCell ref="E1365:E1374"/>
    <mergeCell ref="B1379:B1408"/>
    <mergeCell ref="C1379:C1408"/>
    <mergeCell ref="C1202:C1216"/>
    <mergeCell ref="D1202:D1216"/>
    <mergeCell ref="E1202:E1216"/>
    <mergeCell ref="D1427:D1443"/>
    <mergeCell ref="E1427:E1443"/>
    <mergeCell ref="E1294:E1315"/>
    <mergeCell ref="E1317:E1335"/>
    <mergeCell ref="E1337:E1346"/>
    <mergeCell ref="B1168:B1185"/>
    <mergeCell ref="C1168:C1185"/>
    <mergeCell ref="B1262:B1276"/>
    <mergeCell ref="D698:D713"/>
    <mergeCell ref="D715:D737"/>
    <mergeCell ref="D739:D756"/>
    <mergeCell ref="D758:D772"/>
    <mergeCell ref="D774:D781"/>
    <mergeCell ref="D872:D881"/>
    <mergeCell ref="D783:D798"/>
    <mergeCell ref="D800:D817"/>
    <mergeCell ref="D819:D839"/>
    <mergeCell ref="D841:D870"/>
    <mergeCell ref="A871:E871"/>
    <mergeCell ref="B739:B756"/>
    <mergeCell ref="B841:B870"/>
    <mergeCell ref="C739:C756"/>
    <mergeCell ref="E739:E756"/>
    <mergeCell ref="B800:B817"/>
    <mergeCell ref="C800:C817"/>
    <mergeCell ref="E800:E817"/>
    <mergeCell ref="A818:E818"/>
    <mergeCell ref="C309:C328"/>
    <mergeCell ref="D309:D328"/>
    <mergeCell ref="E309:E328"/>
    <mergeCell ref="B330:B357"/>
    <mergeCell ref="C330:C357"/>
    <mergeCell ref="D330:D357"/>
    <mergeCell ref="E330:E357"/>
    <mergeCell ref="A329:E329"/>
    <mergeCell ref="A358:E358"/>
    <mergeCell ref="B457:B475"/>
    <mergeCell ref="C457:C475"/>
    <mergeCell ref="D457:D475"/>
    <mergeCell ref="E457:E475"/>
    <mergeCell ref="B151:B171"/>
    <mergeCell ref="B423:B455"/>
    <mergeCell ref="C423:C455"/>
    <mergeCell ref="D423:D455"/>
    <mergeCell ref="E423:E455"/>
    <mergeCell ref="A422:E422"/>
    <mergeCell ref="A456:E456"/>
    <mergeCell ref="A308:E308"/>
    <mergeCell ref="D359:D378"/>
    <mergeCell ref="E359:E378"/>
    <mergeCell ref="A379:E379"/>
    <mergeCell ref="B380:B407"/>
    <mergeCell ref="C380:C407"/>
    <mergeCell ref="D380:D407"/>
    <mergeCell ref="E380:E407"/>
    <mergeCell ref="A408:E408"/>
    <mergeCell ref="B409:B421"/>
    <mergeCell ref="C409:C421"/>
    <mergeCell ref="D409:D421"/>
    <mergeCell ref="B309:B328"/>
    <mergeCell ref="B623:B637"/>
    <mergeCell ref="C623:C637"/>
    <mergeCell ref="B600:B621"/>
    <mergeCell ref="C600:C621"/>
    <mergeCell ref="B477:B491"/>
    <mergeCell ref="C477:C491"/>
    <mergeCell ref="D477:D491"/>
    <mergeCell ref="E477:E491"/>
    <mergeCell ref="A150:E150"/>
    <mergeCell ref="B196:B219"/>
    <mergeCell ref="C196:C219"/>
    <mergeCell ref="D196:D219"/>
    <mergeCell ref="E196:E219"/>
    <mergeCell ref="A220:E220"/>
    <mergeCell ref="B233:B249"/>
    <mergeCell ref="C233:C249"/>
    <mergeCell ref="D233:D249"/>
    <mergeCell ref="E233:E249"/>
    <mergeCell ref="B251:B272"/>
    <mergeCell ref="C251:C272"/>
    <mergeCell ref="D251:D272"/>
    <mergeCell ref="E251:E272"/>
    <mergeCell ref="A250:E250"/>
    <mergeCell ref="A476:E476"/>
    <mergeCell ref="C541:C551"/>
    <mergeCell ref="A567:E567"/>
    <mergeCell ref="C578:C598"/>
    <mergeCell ref="E578:E598"/>
    <mergeCell ref="A599:E599"/>
    <mergeCell ref="E600:E621"/>
    <mergeCell ref="A540:E540"/>
    <mergeCell ref="B541:B551"/>
    <mergeCell ref="A622:E622"/>
    <mergeCell ref="E541:E551"/>
    <mergeCell ref="A552:E552"/>
    <mergeCell ref="B553:B566"/>
    <mergeCell ref="D656:D666"/>
    <mergeCell ref="D668:D682"/>
    <mergeCell ref="D684:D696"/>
    <mergeCell ref="A492:E492"/>
    <mergeCell ref="A528:E528"/>
    <mergeCell ref="D531:D539"/>
    <mergeCell ref="A530:F530"/>
    <mergeCell ref="D541:D551"/>
    <mergeCell ref="D553:D566"/>
    <mergeCell ref="D568:D576"/>
    <mergeCell ref="D578:D598"/>
    <mergeCell ref="D600:D621"/>
    <mergeCell ref="D623:D637"/>
    <mergeCell ref="D639:D654"/>
    <mergeCell ref="A527:E527"/>
    <mergeCell ref="B493:B514"/>
    <mergeCell ref="C493:C514"/>
    <mergeCell ref="D493:D514"/>
    <mergeCell ref="A515:E515"/>
    <mergeCell ref="E493:E514"/>
    <mergeCell ref="B516:B526"/>
    <mergeCell ref="C516:C526"/>
    <mergeCell ref="D516:D526"/>
    <mergeCell ref="E516:E526"/>
    <mergeCell ref="A1347:E1347"/>
    <mergeCell ref="A1364:E1364"/>
    <mergeCell ref="A1375:E1375"/>
    <mergeCell ref="A1376:E1376"/>
    <mergeCell ref="A1409:E1409"/>
    <mergeCell ref="D1379:D1408"/>
    <mergeCell ref="E1379:E1408"/>
    <mergeCell ref="D1410:D1425"/>
    <mergeCell ref="E1410:E1425"/>
    <mergeCell ref="A1378:F1378"/>
    <mergeCell ref="C1410:C1425"/>
    <mergeCell ref="A1186:E1186"/>
    <mergeCell ref="A1201:E1201"/>
    <mergeCell ref="A1217:E1217"/>
    <mergeCell ref="A1241:E1241"/>
    <mergeCell ref="A1261:E1261"/>
    <mergeCell ref="A1277:E1277"/>
    <mergeCell ref="A1293:E1293"/>
    <mergeCell ref="A1316:E1316"/>
    <mergeCell ref="A1336:E1336"/>
    <mergeCell ref="C1262:C1276"/>
    <mergeCell ref="D1262:D1276"/>
    <mergeCell ref="E1262:E1276"/>
    <mergeCell ref="B1278:B1292"/>
    <mergeCell ref="C1278:C1292"/>
    <mergeCell ref="D1278:D1292"/>
    <mergeCell ref="E1278:E1292"/>
    <mergeCell ref="A1749:E1749"/>
    <mergeCell ref="B1663:B1677"/>
    <mergeCell ref="C1663:C1677"/>
    <mergeCell ref="B1679:B1721"/>
    <mergeCell ref="C1679:C1721"/>
    <mergeCell ref="B1723:B1725"/>
    <mergeCell ref="C1638:C1661"/>
    <mergeCell ref="D1481:D1491"/>
    <mergeCell ref="E1481:E1491"/>
    <mergeCell ref="A1492:E1492"/>
    <mergeCell ref="D1493:D1508"/>
    <mergeCell ref="E1493:E1508"/>
    <mergeCell ref="D1510:D1528"/>
    <mergeCell ref="E1510:E1528"/>
    <mergeCell ref="D1530:D1548"/>
    <mergeCell ref="E1530:E1548"/>
    <mergeCell ref="A1529:E1529"/>
    <mergeCell ref="E1584:E1612"/>
    <mergeCell ref="D1614:D1636"/>
    <mergeCell ref="E1614:E1636"/>
    <mergeCell ref="A1613:E1613"/>
    <mergeCell ref="A1637:E1637"/>
    <mergeCell ref="B1530:B1548"/>
    <mergeCell ref="C1530:C1548"/>
    <mergeCell ref="A1843:E1843"/>
    <mergeCell ref="E1813:E1842"/>
    <mergeCell ref="E1844:E1865"/>
    <mergeCell ref="D1844:D1865"/>
    <mergeCell ref="A1797:E1797"/>
    <mergeCell ref="B1867:B1887"/>
    <mergeCell ref="C1867:C1887"/>
    <mergeCell ref="E1638:E1661"/>
    <mergeCell ref="A1662:E1662"/>
    <mergeCell ref="D1663:D1677"/>
    <mergeCell ref="E1663:E1677"/>
    <mergeCell ref="D1679:D1721"/>
    <mergeCell ref="E1679:E1721"/>
    <mergeCell ref="A1678:E1678"/>
    <mergeCell ref="A1722:E1722"/>
    <mergeCell ref="A1726:E1726"/>
    <mergeCell ref="A1727:E1727"/>
    <mergeCell ref="A1730:F1730"/>
    <mergeCell ref="D1731:D1748"/>
    <mergeCell ref="E1731:E1748"/>
    <mergeCell ref="D1750:D1776"/>
    <mergeCell ref="B1750:B1776"/>
    <mergeCell ref="C1750:C1776"/>
    <mergeCell ref="E1750:E1776"/>
    <mergeCell ref="D1778:D1786"/>
    <mergeCell ref="E1778:E1786"/>
    <mergeCell ref="D1788:D1796"/>
    <mergeCell ref="E1788:E1796"/>
    <mergeCell ref="A1787:E1787"/>
    <mergeCell ref="D1798:D1811"/>
    <mergeCell ref="E1798:E1811"/>
    <mergeCell ref="A1812:E1812"/>
    <mergeCell ref="D1813:D1842"/>
    <mergeCell ref="C1778:C1786"/>
    <mergeCell ref="C2104:C2124"/>
    <mergeCell ref="B2037:B2060"/>
    <mergeCell ref="C2037:C2060"/>
    <mergeCell ref="B2062:B2074"/>
    <mergeCell ref="C2062:C2074"/>
    <mergeCell ref="B2076:B2102"/>
    <mergeCell ref="D1867:D1887"/>
    <mergeCell ref="A1866:E1866"/>
    <mergeCell ref="E1867:E1887"/>
    <mergeCell ref="A1888:E1888"/>
    <mergeCell ref="D1889:D1919"/>
    <mergeCell ref="E1889:E1919"/>
    <mergeCell ref="A1920:E1920"/>
    <mergeCell ref="D1921:D1941"/>
    <mergeCell ref="E1921:E1941"/>
    <mergeCell ref="A1942:E1942"/>
    <mergeCell ref="D1943:D1964"/>
    <mergeCell ref="E1943:E1964"/>
    <mergeCell ref="A1965:E1965"/>
    <mergeCell ref="D1966:D1990"/>
    <mergeCell ref="E1966:E1990"/>
    <mergeCell ref="A1991:E1991"/>
    <mergeCell ref="B1889:B1919"/>
    <mergeCell ref="C1889:C1919"/>
    <mergeCell ref="A2194:E2194"/>
    <mergeCell ref="A2195:E2195"/>
    <mergeCell ref="C2142:C2153"/>
    <mergeCell ref="B2155:B2172"/>
    <mergeCell ref="C2155:C2172"/>
    <mergeCell ref="D1992:D2007"/>
    <mergeCell ref="E1992:E2007"/>
    <mergeCell ref="A2008:E2008"/>
    <mergeCell ref="D2009:D2035"/>
    <mergeCell ref="E2009:E2035"/>
    <mergeCell ref="A2036:E2036"/>
    <mergeCell ref="D2037:D2060"/>
    <mergeCell ref="E2037:E2060"/>
    <mergeCell ref="A2061:E2061"/>
    <mergeCell ref="D2062:D2074"/>
    <mergeCell ref="E2062:E2074"/>
    <mergeCell ref="A2075:E2075"/>
    <mergeCell ref="D2076:D2102"/>
    <mergeCell ref="E2076:E2102"/>
    <mergeCell ref="A2103:E2103"/>
    <mergeCell ref="D2104:D2124"/>
    <mergeCell ref="E2104:E2124"/>
    <mergeCell ref="C2076:C2102"/>
    <mergeCell ref="B2104:B2124"/>
    <mergeCell ref="E2142:E2153"/>
    <mergeCell ref="D2142:D2153"/>
    <mergeCell ref="D2155:D2172"/>
    <mergeCell ref="E2155:E2172"/>
    <mergeCell ref="A2173:E2173"/>
    <mergeCell ref="A2154:E2154"/>
    <mergeCell ref="D2174:D2192"/>
    <mergeCell ref="E2174:E2192"/>
    <mergeCell ref="A2193:E219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262"/>
  <sheetViews>
    <sheetView zoomScaleNormal="100" workbookViewId="0">
      <pane ySplit="9" topLeftCell="A250" activePane="bottomLeft" state="frozen"/>
      <selection pane="bottomLeft" activeCell="G260" sqref="G260:V260"/>
    </sheetView>
  </sheetViews>
  <sheetFormatPr defaultRowHeight="15" x14ac:dyDescent="0.25"/>
  <cols>
    <col min="2" max="2" width="15.140625" bestFit="1" customWidth="1"/>
    <col min="3" max="3" width="20.42578125" customWidth="1"/>
    <col min="4" max="4" width="20.7109375" bestFit="1" customWidth="1"/>
    <col min="5" max="5" width="15.5703125" customWidth="1"/>
    <col min="6" max="6" width="15" bestFit="1" customWidth="1"/>
    <col min="8" max="8" width="10.5703125" bestFit="1" customWidth="1"/>
    <col min="21" max="21" width="9.140625" customWidth="1"/>
  </cols>
  <sheetData>
    <row r="1" spans="1:23" ht="18" x14ac:dyDescent="0.25">
      <c r="J1" s="8"/>
      <c r="M1" s="8"/>
      <c r="P1" s="8"/>
      <c r="S1" s="9"/>
      <c r="T1" s="10" t="s">
        <v>423</v>
      </c>
      <c r="U1" s="10"/>
      <c r="V1" s="10"/>
    </row>
    <row r="2" spans="1:23" ht="23.25" x14ac:dyDescent="0.35">
      <c r="A2" s="362" t="s">
        <v>0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</row>
    <row r="3" spans="1:23" ht="23.2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3" ht="23.25" customHeight="1" x14ac:dyDescent="0.25">
      <c r="A4" s="363" t="s">
        <v>424</v>
      </c>
      <c r="B4" s="363"/>
      <c r="C4" s="363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  <c r="P4" s="363"/>
      <c r="Q4" s="363"/>
      <c r="R4" s="363"/>
      <c r="S4" s="363"/>
      <c r="T4" s="363"/>
      <c r="U4" s="363"/>
      <c r="V4" s="363"/>
      <c r="W4" s="363"/>
    </row>
    <row r="5" spans="1:23" ht="18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</row>
    <row r="6" spans="1:23" ht="15.75" x14ac:dyDescent="0.25">
      <c r="A6" s="364" t="s">
        <v>1</v>
      </c>
      <c r="B6" s="364"/>
      <c r="C6" s="364"/>
      <c r="D6" s="364"/>
      <c r="E6" s="12"/>
      <c r="F6" s="12"/>
      <c r="G6" s="13"/>
      <c r="H6" s="13"/>
      <c r="I6" s="13"/>
      <c r="J6" s="14"/>
      <c r="K6" s="14"/>
      <c r="L6" s="14"/>
      <c r="M6" s="14"/>
      <c r="N6" s="14"/>
      <c r="O6" s="14"/>
      <c r="P6" s="14"/>
      <c r="Q6" s="14"/>
      <c r="R6" s="14"/>
      <c r="S6" s="15" t="s">
        <v>474</v>
      </c>
      <c r="T6" s="15"/>
      <c r="U6" s="15"/>
      <c r="V6" s="15"/>
    </row>
    <row r="7" spans="1:23" ht="15.75" x14ac:dyDescent="0.25">
      <c r="A7" s="16"/>
      <c r="B7" s="16"/>
      <c r="C7" s="16"/>
      <c r="D7" s="17"/>
      <c r="E7" s="17"/>
      <c r="F7" s="17"/>
      <c r="G7" s="17"/>
      <c r="H7" s="17"/>
      <c r="I7" s="17"/>
      <c r="J7" s="18"/>
      <c r="K7" s="18"/>
      <c r="L7" s="18"/>
      <c r="M7" s="18"/>
      <c r="N7" s="18"/>
      <c r="O7" s="18"/>
      <c r="P7" s="18"/>
      <c r="Q7" s="18"/>
      <c r="R7" s="18"/>
      <c r="S7" s="19"/>
      <c r="T7" s="19"/>
      <c r="U7" s="19"/>
      <c r="V7" s="19"/>
    </row>
    <row r="8" spans="1:23" ht="38.25" customHeight="1" x14ac:dyDescent="0.25">
      <c r="A8" s="368" t="s">
        <v>403</v>
      </c>
      <c r="B8" s="368" t="s">
        <v>5</v>
      </c>
      <c r="C8" s="368" t="s">
        <v>6</v>
      </c>
      <c r="D8" s="368" t="s">
        <v>7</v>
      </c>
      <c r="E8" s="368" t="s">
        <v>404</v>
      </c>
      <c r="F8" s="2" t="s">
        <v>405</v>
      </c>
      <c r="G8" s="365" t="s">
        <v>406</v>
      </c>
      <c r="H8" s="367" t="s">
        <v>9</v>
      </c>
      <c r="I8" s="367"/>
      <c r="J8" s="367"/>
      <c r="K8" s="367" t="s">
        <v>10</v>
      </c>
      <c r="L8" s="367"/>
      <c r="M8" s="367"/>
      <c r="N8" s="367" t="s">
        <v>11</v>
      </c>
      <c r="O8" s="367"/>
      <c r="P8" s="367"/>
      <c r="Q8" s="367" t="s">
        <v>12</v>
      </c>
      <c r="R8" s="367"/>
      <c r="S8" s="367"/>
      <c r="T8" s="367" t="s">
        <v>13</v>
      </c>
      <c r="U8" s="367"/>
      <c r="V8" s="367"/>
      <c r="W8" s="23" t="s">
        <v>14</v>
      </c>
    </row>
    <row r="9" spans="1:23" ht="42" customHeight="1" x14ac:dyDescent="0.25">
      <c r="A9" s="369"/>
      <c r="B9" s="369"/>
      <c r="C9" s="369"/>
      <c r="D9" s="369"/>
      <c r="E9" s="369"/>
      <c r="F9" s="4" t="s">
        <v>407</v>
      </c>
      <c r="G9" s="366"/>
      <c r="H9" s="5" t="s">
        <v>15</v>
      </c>
      <c r="I9" s="5" t="s">
        <v>16</v>
      </c>
      <c r="J9" s="5" t="s">
        <v>17</v>
      </c>
      <c r="K9" s="5" t="s">
        <v>15</v>
      </c>
      <c r="L9" s="5" t="s">
        <v>16</v>
      </c>
      <c r="M9" s="5" t="s">
        <v>17</v>
      </c>
      <c r="N9" s="5" t="s">
        <v>15</v>
      </c>
      <c r="O9" s="5" t="s">
        <v>16</v>
      </c>
      <c r="P9" s="5" t="s">
        <v>17</v>
      </c>
      <c r="Q9" s="5" t="s">
        <v>15</v>
      </c>
      <c r="R9" s="5" t="s">
        <v>16</v>
      </c>
      <c r="S9" s="5" t="s">
        <v>17</v>
      </c>
      <c r="T9" s="5" t="s">
        <v>15</v>
      </c>
      <c r="U9" s="5" t="s">
        <v>16</v>
      </c>
      <c r="V9" s="5" t="s">
        <v>17</v>
      </c>
      <c r="W9" s="3"/>
    </row>
    <row r="10" spans="1:23" x14ac:dyDescent="0.25">
      <c r="A10" s="6" t="s">
        <v>18</v>
      </c>
      <c r="B10" s="6" t="s">
        <v>19</v>
      </c>
      <c r="C10" s="6" t="s">
        <v>20</v>
      </c>
      <c r="D10" s="6" t="s">
        <v>22</v>
      </c>
      <c r="E10" s="6" t="s">
        <v>23</v>
      </c>
      <c r="F10" s="6" t="s">
        <v>24</v>
      </c>
      <c r="G10" s="7" t="s">
        <v>25</v>
      </c>
      <c r="H10" s="6" t="s">
        <v>408</v>
      </c>
      <c r="I10" s="6" t="s">
        <v>27</v>
      </c>
      <c r="J10" s="6" t="s">
        <v>409</v>
      </c>
      <c r="K10" s="6" t="s">
        <v>410</v>
      </c>
      <c r="L10" s="6" t="s">
        <v>411</v>
      </c>
      <c r="M10" s="6" t="s">
        <v>412</v>
      </c>
      <c r="N10" s="6" t="s">
        <v>413</v>
      </c>
      <c r="O10" s="6" t="s">
        <v>414</v>
      </c>
      <c r="P10" s="6" t="s">
        <v>415</v>
      </c>
      <c r="Q10" s="6" t="s">
        <v>416</v>
      </c>
      <c r="R10" s="6" t="s">
        <v>417</v>
      </c>
      <c r="S10" s="6" t="s">
        <v>418</v>
      </c>
      <c r="T10" s="6" t="s">
        <v>419</v>
      </c>
      <c r="U10" s="6" t="s">
        <v>420</v>
      </c>
      <c r="V10" s="6" t="s">
        <v>421</v>
      </c>
      <c r="W10" s="6"/>
    </row>
    <row r="11" spans="1:23" s="35" customFormat="1" ht="18.75" customHeight="1" x14ac:dyDescent="0.25">
      <c r="A11" s="355">
        <v>870</v>
      </c>
      <c r="B11" s="357" t="s">
        <v>38</v>
      </c>
      <c r="C11" s="357" t="s">
        <v>38</v>
      </c>
      <c r="D11" s="357" t="s">
        <v>36</v>
      </c>
      <c r="E11" s="379" t="s">
        <v>472</v>
      </c>
      <c r="F11" s="20" t="s">
        <v>425</v>
      </c>
      <c r="G11" s="68" t="e">
        <f>'FORMAT A'!#REF!</f>
        <v>#REF!</v>
      </c>
      <c r="H11" s="45" t="e">
        <f>'FORMAT A'!#REF!/100000</f>
        <v>#REF!</v>
      </c>
      <c r="I11" s="45" t="e">
        <f>'FORMAT A'!#REF!/100000</f>
        <v>#REF!</v>
      </c>
      <c r="J11" s="45" t="e">
        <f>'FORMAT A'!#REF!/100000</f>
        <v>#REF!</v>
      </c>
      <c r="K11" s="45" t="e">
        <f>'FORMAT A'!#REF!/100000</f>
        <v>#REF!</v>
      </c>
      <c r="L11" s="45" t="e">
        <f>'FORMAT A'!#REF!/100000</f>
        <v>#REF!</v>
      </c>
      <c r="M11" s="45" t="e">
        <f>'FORMAT A'!#REF!/100000</f>
        <v>#REF!</v>
      </c>
      <c r="N11" s="45" t="e">
        <f>'FORMAT A'!#REF!/100000</f>
        <v>#REF!</v>
      </c>
      <c r="O11" s="45" t="e">
        <f>'FORMAT A'!#REF!/100000</f>
        <v>#REF!</v>
      </c>
      <c r="P11" s="45" t="e">
        <f>'FORMAT A'!#REF!/100000</f>
        <v>#REF!</v>
      </c>
      <c r="Q11" s="45" t="e">
        <f>'FORMAT A'!#REF!/100000</f>
        <v>#REF!</v>
      </c>
      <c r="R11" s="45" t="e">
        <f>'FORMAT A'!#REF!/100000</f>
        <v>#REF!</v>
      </c>
      <c r="S11" s="45" t="e">
        <f>'FORMAT A'!#REF!/100000</f>
        <v>#REF!</v>
      </c>
      <c r="T11" s="45" t="e">
        <f>'FORMAT A'!#REF!/100000</f>
        <v>#REF!</v>
      </c>
      <c r="U11" s="45" t="e">
        <f>'FORMAT A'!#REF!/100000</f>
        <v>#REF!</v>
      </c>
      <c r="V11" s="45" t="e">
        <f>'FORMAT A'!#REF!/100000</f>
        <v>#REF!</v>
      </c>
      <c r="W11" s="44"/>
    </row>
    <row r="12" spans="1:23" s="35" customFormat="1" ht="18.75" customHeight="1" x14ac:dyDescent="0.25">
      <c r="A12" s="356"/>
      <c r="B12" s="358" t="s">
        <v>324</v>
      </c>
      <c r="C12" s="358" t="s">
        <v>324</v>
      </c>
      <c r="D12" s="358"/>
      <c r="E12" s="380"/>
      <c r="F12" s="20" t="s">
        <v>426</v>
      </c>
      <c r="G12" s="68" t="e">
        <f>'FORMAT B'!#REF!</f>
        <v>#REF!</v>
      </c>
      <c r="H12" s="45" t="e">
        <f>'FORMAT B'!#REF!/100000</f>
        <v>#REF!</v>
      </c>
      <c r="I12" s="45" t="e">
        <f>'FORMAT B'!#REF!/100000</f>
        <v>#REF!</v>
      </c>
      <c r="J12" s="45" t="e">
        <f>'FORMAT B'!#REF!/100000</f>
        <v>#REF!</v>
      </c>
      <c r="K12" s="45" t="e">
        <f>'FORMAT B'!#REF!/100000</f>
        <v>#REF!</v>
      </c>
      <c r="L12" s="45" t="e">
        <f>'FORMAT B'!#REF!/100000</f>
        <v>#REF!</v>
      </c>
      <c r="M12" s="45" t="e">
        <f>'FORMAT B'!#REF!/100000</f>
        <v>#REF!</v>
      </c>
      <c r="N12" s="45" t="e">
        <f>'FORMAT B'!#REF!/100000</f>
        <v>#REF!</v>
      </c>
      <c r="O12" s="45" t="e">
        <f>'FORMAT B'!#REF!/100000</f>
        <v>#REF!</v>
      </c>
      <c r="P12" s="45" t="e">
        <f>'FORMAT B'!#REF!/100000</f>
        <v>#REF!</v>
      </c>
      <c r="Q12" s="45" t="e">
        <f>'FORMAT B'!#REF!/100000</f>
        <v>#REF!</v>
      </c>
      <c r="R12" s="45" t="e">
        <f>'FORMAT B'!#REF!/100000</f>
        <v>#REF!</v>
      </c>
      <c r="S12" s="45" t="e">
        <f>'FORMAT B'!#REF!/100000</f>
        <v>#REF!</v>
      </c>
      <c r="T12" s="45" t="e">
        <f>'FORMAT B'!#REF!/100000</f>
        <v>#REF!</v>
      </c>
      <c r="U12" s="45" t="e">
        <f>'FORMAT B'!#REF!/100000</f>
        <v>#REF!</v>
      </c>
      <c r="V12" s="45" t="e">
        <f>'FORMAT B'!#REF!/100000</f>
        <v>#REF!</v>
      </c>
      <c r="W12" s="44"/>
    </row>
    <row r="13" spans="1:23" s="35" customFormat="1" ht="18.75" customHeight="1" x14ac:dyDescent="0.25">
      <c r="A13" s="355">
        <v>860</v>
      </c>
      <c r="B13" s="357" t="s">
        <v>38</v>
      </c>
      <c r="C13" s="357" t="s">
        <v>38</v>
      </c>
      <c r="D13" s="357" t="s">
        <v>39</v>
      </c>
      <c r="E13" s="380"/>
      <c r="F13" s="20" t="s">
        <v>425</v>
      </c>
      <c r="G13" s="68" t="e">
        <f>'FORMAT A'!#REF!</f>
        <v>#REF!</v>
      </c>
      <c r="H13" s="45" t="e">
        <f>'FORMAT A'!#REF!/100000</f>
        <v>#REF!</v>
      </c>
      <c r="I13" s="45" t="e">
        <f>'FORMAT A'!#REF!/100000</f>
        <v>#REF!</v>
      </c>
      <c r="J13" s="45" t="e">
        <f>'FORMAT A'!#REF!/100000</f>
        <v>#REF!</v>
      </c>
      <c r="K13" s="45" t="e">
        <f>'FORMAT A'!#REF!/100000</f>
        <v>#REF!</v>
      </c>
      <c r="L13" s="45" t="e">
        <f>'FORMAT A'!#REF!/100000</f>
        <v>#REF!</v>
      </c>
      <c r="M13" s="45" t="e">
        <f>'FORMAT A'!#REF!/100000</f>
        <v>#REF!</v>
      </c>
      <c r="N13" s="45" t="e">
        <f>'FORMAT A'!#REF!/100000</f>
        <v>#REF!</v>
      </c>
      <c r="O13" s="45" t="e">
        <f>'FORMAT A'!#REF!/100000</f>
        <v>#REF!</v>
      </c>
      <c r="P13" s="45" t="e">
        <f>'FORMAT A'!#REF!/100000</f>
        <v>#REF!</v>
      </c>
      <c r="Q13" s="45" t="e">
        <f>'FORMAT A'!#REF!/100000</f>
        <v>#REF!</v>
      </c>
      <c r="R13" s="45" t="e">
        <f>'FORMAT A'!#REF!/100000</f>
        <v>#REF!</v>
      </c>
      <c r="S13" s="45" t="e">
        <f>'FORMAT A'!#REF!/100000</f>
        <v>#REF!</v>
      </c>
      <c r="T13" s="45" t="e">
        <f>'FORMAT A'!#REF!/100000</f>
        <v>#REF!</v>
      </c>
      <c r="U13" s="45" t="e">
        <f>'FORMAT A'!#REF!/100000</f>
        <v>#REF!</v>
      </c>
      <c r="V13" s="45" t="e">
        <f>'FORMAT A'!#REF!/100000</f>
        <v>#REF!</v>
      </c>
      <c r="W13" s="44"/>
    </row>
    <row r="14" spans="1:23" s="35" customFormat="1" ht="18.75" customHeight="1" x14ac:dyDescent="0.25">
      <c r="A14" s="356"/>
      <c r="B14" s="358" t="s">
        <v>324</v>
      </c>
      <c r="C14" s="358" t="s">
        <v>324</v>
      </c>
      <c r="D14" s="358"/>
      <c r="E14" s="380"/>
      <c r="F14" s="20" t="s">
        <v>426</v>
      </c>
      <c r="G14" s="68" t="e">
        <f>'FORMAT B'!#REF!</f>
        <v>#REF!</v>
      </c>
      <c r="H14" s="45" t="e">
        <f>'FORMAT B'!#REF!/100000</f>
        <v>#REF!</v>
      </c>
      <c r="I14" s="45" t="e">
        <f>'FORMAT B'!#REF!/100000</f>
        <v>#REF!</v>
      </c>
      <c r="J14" s="45" t="e">
        <f>'FORMAT B'!#REF!/100000</f>
        <v>#REF!</v>
      </c>
      <c r="K14" s="45" t="e">
        <f>'FORMAT B'!#REF!/100000</f>
        <v>#REF!</v>
      </c>
      <c r="L14" s="45" t="e">
        <f>'FORMAT B'!#REF!/100000</f>
        <v>#REF!</v>
      </c>
      <c r="M14" s="45" t="e">
        <f>'FORMAT B'!#REF!/100000</f>
        <v>#REF!</v>
      </c>
      <c r="N14" s="45" t="e">
        <f>'FORMAT B'!#REF!/100000</f>
        <v>#REF!</v>
      </c>
      <c r="O14" s="45" t="e">
        <f>'FORMAT B'!#REF!/100000</f>
        <v>#REF!</v>
      </c>
      <c r="P14" s="45" t="e">
        <f>'FORMAT B'!#REF!/100000</f>
        <v>#REF!</v>
      </c>
      <c r="Q14" s="45" t="e">
        <f>'FORMAT B'!#REF!/100000</f>
        <v>#REF!</v>
      </c>
      <c r="R14" s="45" t="e">
        <f>'FORMAT B'!#REF!/100000</f>
        <v>#REF!</v>
      </c>
      <c r="S14" s="45" t="e">
        <f>'FORMAT B'!#REF!/100000</f>
        <v>#REF!</v>
      </c>
      <c r="T14" s="45" t="e">
        <f>'FORMAT B'!#REF!/100000</f>
        <v>#REF!</v>
      </c>
      <c r="U14" s="45" t="e">
        <f>'FORMAT B'!#REF!/100000</f>
        <v>#REF!</v>
      </c>
      <c r="V14" s="45" t="e">
        <f>'FORMAT B'!#REF!/100000</f>
        <v>#REF!</v>
      </c>
      <c r="W14" s="44"/>
    </row>
    <row r="15" spans="1:23" s="35" customFormat="1" ht="18.75" customHeight="1" x14ac:dyDescent="0.25">
      <c r="A15" s="355">
        <v>861</v>
      </c>
      <c r="B15" s="357" t="s">
        <v>38</v>
      </c>
      <c r="C15" s="357" t="s">
        <v>38</v>
      </c>
      <c r="D15" s="357" t="s">
        <v>42</v>
      </c>
      <c r="E15" s="380"/>
      <c r="F15" s="20" t="s">
        <v>425</v>
      </c>
      <c r="G15" s="68" t="e">
        <f>'FORMAT A'!#REF!</f>
        <v>#REF!</v>
      </c>
      <c r="H15" s="45" t="e">
        <f>'FORMAT A'!#REF!/100000</f>
        <v>#REF!</v>
      </c>
      <c r="I15" s="45" t="e">
        <f>'FORMAT A'!#REF!/100000</f>
        <v>#REF!</v>
      </c>
      <c r="J15" s="45" t="e">
        <f>'FORMAT A'!#REF!/100000</f>
        <v>#REF!</v>
      </c>
      <c r="K15" s="45" t="e">
        <f>'FORMAT A'!#REF!/100000</f>
        <v>#REF!</v>
      </c>
      <c r="L15" s="45" t="e">
        <f>'FORMAT A'!#REF!/100000</f>
        <v>#REF!</v>
      </c>
      <c r="M15" s="45" t="e">
        <f>'FORMAT A'!#REF!/100000</f>
        <v>#REF!</v>
      </c>
      <c r="N15" s="45" t="e">
        <f>'FORMAT A'!#REF!/100000</f>
        <v>#REF!</v>
      </c>
      <c r="O15" s="45" t="e">
        <f>'FORMAT A'!#REF!/100000</f>
        <v>#REF!</v>
      </c>
      <c r="P15" s="45" t="e">
        <f>'FORMAT A'!#REF!/100000</f>
        <v>#REF!</v>
      </c>
      <c r="Q15" s="45" t="e">
        <f>'FORMAT A'!#REF!/100000</f>
        <v>#REF!</v>
      </c>
      <c r="R15" s="45" t="e">
        <f>'FORMAT A'!#REF!/100000</f>
        <v>#REF!</v>
      </c>
      <c r="S15" s="45" t="e">
        <f>'FORMAT A'!#REF!/100000</f>
        <v>#REF!</v>
      </c>
      <c r="T15" s="45" t="e">
        <f>'FORMAT A'!#REF!/100000</f>
        <v>#REF!</v>
      </c>
      <c r="U15" s="45" t="e">
        <f>'FORMAT A'!#REF!/100000</f>
        <v>#REF!</v>
      </c>
      <c r="V15" s="45" t="e">
        <f>'FORMAT A'!#REF!/100000</f>
        <v>#REF!</v>
      </c>
      <c r="W15" s="44"/>
    </row>
    <row r="16" spans="1:23" s="35" customFormat="1" ht="18.75" customHeight="1" x14ac:dyDescent="0.25">
      <c r="A16" s="356"/>
      <c r="B16" s="358" t="s">
        <v>324</v>
      </c>
      <c r="C16" s="358" t="s">
        <v>324</v>
      </c>
      <c r="D16" s="358"/>
      <c r="E16" s="380"/>
      <c r="F16" s="20" t="s">
        <v>426</v>
      </c>
      <c r="G16" s="68" t="e">
        <f>'FORMAT B'!#REF!</f>
        <v>#REF!</v>
      </c>
      <c r="H16" s="45" t="e">
        <f>'FORMAT B'!#REF!/100000</f>
        <v>#REF!</v>
      </c>
      <c r="I16" s="45" t="e">
        <f>'FORMAT B'!#REF!/100000</f>
        <v>#REF!</v>
      </c>
      <c r="J16" s="45" t="e">
        <f>'FORMAT B'!#REF!/100000</f>
        <v>#REF!</v>
      </c>
      <c r="K16" s="45" t="e">
        <f>'FORMAT B'!#REF!/100000</f>
        <v>#REF!</v>
      </c>
      <c r="L16" s="45" t="e">
        <f>'FORMAT B'!#REF!/100000</f>
        <v>#REF!</v>
      </c>
      <c r="M16" s="45" t="e">
        <f>'FORMAT B'!#REF!/100000</f>
        <v>#REF!</v>
      </c>
      <c r="N16" s="45" t="e">
        <f>'FORMAT B'!#REF!/100000</f>
        <v>#REF!</v>
      </c>
      <c r="O16" s="45" t="e">
        <f>'FORMAT B'!#REF!/100000</f>
        <v>#REF!</v>
      </c>
      <c r="P16" s="45" t="e">
        <f>'FORMAT B'!#REF!/100000</f>
        <v>#REF!</v>
      </c>
      <c r="Q16" s="45" t="e">
        <f>'FORMAT B'!#REF!/100000</f>
        <v>#REF!</v>
      </c>
      <c r="R16" s="45" t="e">
        <f>'FORMAT B'!#REF!/100000</f>
        <v>#REF!</v>
      </c>
      <c r="S16" s="45" t="e">
        <f>'FORMAT B'!#REF!/100000</f>
        <v>#REF!</v>
      </c>
      <c r="T16" s="45" t="e">
        <f>'FORMAT B'!#REF!/100000</f>
        <v>#REF!</v>
      </c>
      <c r="U16" s="45" t="e">
        <f>'FORMAT B'!#REF!/100000</f>
        <v>#REF!</v>
      </c>
      <c r="V16" s="45" t="e">
        <f>'FORMAT B'!#REF!/100000</f>
        <v>#REF!</v>
      </c>
      <c r="W16" s="44"/>
    </row>
    <row r="17" spans="1:23" s="35" customFormat="1" ht="18.75" customHeight="1" x14ac:dyDescent="0.25">
      <c r="A17" s="355">
        <v>862</v>
      </c>
      <c r="B17" s="357" t="s">
        <v>38</v>
      </c>
      <c r="C17" s="357" t="s">
        <v>38</v>
      </c>
      <c r="D17" s="357" t="s">
        <v>422</v>
      </c>
      <c r="E17" s="380"/>
      <c r="F17" s="20" t="s">
        <v>425</v>
      </c>
      <c r="G17" s="68" t="e">
        <f>'FORMAT A'!#REF!</f>
        <v>#REF!</v>
      </c>
      <c r="H17" s="45" t="e">
        <f>'FORMAT A'!#REF!/100000</f>
        <v>#REF!</v>
      </c>
      <c r="I17" s="45" t="e">
        <f>'FORMAT A'!#REF!/100000</f>
        <v>#REF!</v>
      </c>
      <c r="J17" s="45" t="e">
        <f>'FORMAT A'!#REF!/100000</f>
        <v>#REF!</v>
      </c>
      <c r="K17" s="45" t="e">
        <f>'FORMAT A'!#REF!/100000</f>
        <v>#REF!</v>
      </c>
      <c r="L17" s="45" t="e">
        <f>'FORMAT A'!#REF!/100000</f>
        <v>#REF!</v>
      </c>
      <c r="M17" s="45" t="e">
        <f>'FORMAT A'!#REF!/100000</f>
        <v>#REF!</v>
      </c>
      <c r="N17" s="45" t="e">
        <f>'FORMAT A'!#REF!/100000</f>
        <v>#REF!</v>
      </c>
      <c r="O17" s="45" t="e">
        <f>'FORMAT A'!#REF!/100000</f>
        <v>#REF!</v>
      </c>
      <c r="P17" s="45" t="e">
        <f>'FORMAT A'!#REF!/100000</f>
        <v>#REF!</v>
      </c>
      <c r="Q17" s="45" t="e">
        <f>'FORMAT A'!#REF!/100000</f>
        <v>#REF!</v>
      </c>
      <c r="R17" s="45" t="e">
        <f>'FORMAT A'!#REF!/100000</f>
        <v>#REF!</v>
      </c>
      <c r="S17" s="45" t="e">
        <f>'FORMAT A'!#REF!/100000</f>
        <v>#REF!</v>
      </c>
      <c r="T17" s="45" t="e">
        <f>'FORMAT A'!#REF!/100000</f>
        <v>#REF!</v>
      </c>
      <c r="U17" s="45" t="e">
        <f>'FORMAT A'!#REF!/100000</f>
        <v>#REF!</v>
      </c>
      <c r="V17" s="45" t="e">
        <f>'FORMAT A'!#REF!/100000</f>
        <v>#REF!</v>
      </c>
      <c r="W17" s="44"/>
    </row>
    <row r="18" spans="1:23" s="35" customFormat="1" ht="18.75" customHeight="1" x14ac:dyDescent="0.25">
      <c r="A18" s="356"/>
      <c r="B18" s="358" t="s">
        <v>324</v>
      </c>
      <c r="C18" s="358" t="s">
        <v>324</v>
      </c>
      <c r="D18" s="358"/>
      <c r="E18" s="380"/>
      <c r="F18" s="20" t="s">
        <v>426</v>
      </c>
      <c r="G18" s="68" t="e">
        <f>'FORMAT B'!#REF!</f>
        <v>#REF!</v>
      </c>
      <c r="H18" s="45" t="e">
        <f>'FORMAT B'!#REF!/100000</f>
        <v>#REF!</v>
      </c>
      <c r="I18" s="45" t="e">
        <f>'FORMAT B'!#REF!/100000</f>
        <v>#REF!</v>
      </c>
      <c r="J18" s="45" t="e">
        <f>'FORMAT B'!#REF!/100000</f>
        <v>#REF!</v>
      </c>
      <c r="K18" s="45" t="e">
        <f>'FORMAT B'!#REF!/100000</f>
        <v>#REF!</v>
      </c>
      <c r="L18" s="45" t="e">
        <f>'FORMAT B'!#REF!/100000</f>
        <v>#REF!</v>
      </c>
      <c r="M18" s="45" t="e">
        <f>'FORMAT B'!#REF!/100000</f>
        <v>#REF!</v>
      </c>
      <c r="N18" s="45" t="e">
        <f>'FORMAT B'!#REF!/100000</f>
        <v>#REF!</v>
      </c>
      <c r="O18" s="45" t="e">
        <f>'FORMAT B'!#REF!/100000</f>
        <v>#REF!</v>
      </c>
      <c r="P18" s="45" t="e">
        <f>'FORMAT B'!#REF!/100000</f>
        <v>#REF!</v>
      </c>
      <c r="Q18" s="45" t="e">
        <f>'FORMAT B'!#REF!/100000</f>
        <v>#REF!</v>
      </c>
      <c r="R18" s="45" t="e">
        <f>'FORMAT B'!#REF!/100000</f>
        <v>#REF!</v>
      </c>
      <c r="S18" s="45" t="e">
        <f>'FORMAT B'!#REF!/100000</f>
        <v>#REF!</v>
      </c>
      <c r="T18" s="45" t="e">
        <f>'FORMAT B'!#REF!/100000</f>
        <v>#REF!</v>
      </c>
      <c r="U18" s="45" t="e">
        <f>'FORMAT B'!#REF!/100000</f>
        <v>#REF!</v>
      </c>
      <c r="V18" s="45" t="e">
        <f>'FORMAT B'!#REF!/100000</f>
        <v>#REF!</v>
      </c>
      <c r="W18" s="44"/>
    </row>
    <row r="19" spans="1:23" s="35" customFormat="1" ht="18.75" customHeight="1" x14ac:dyDescent="0.25">
      <c r="A19" s="355">
        <v>863</v>
      </c>
      <c r="B19" s="357" t="s">
        <v>38</v>
      </c>
      <c r="C19" s="357" t="s">
        <v>38</v>
      </c>
      <c r="D19" s="357" t="s">
        <v>44</v>
      </c>
      <c r="E19" s="380"/>
      <c r="F19" s="20" t="s">
        <v>425</v>
      </c>
      <c r="G19" s="68" t="e">
        <f>'FORMAT A'!#REF!</f>
        <v>#REF!</v>
      </c>
      <c r="H19" s="45" t="e">
        <f>'FORMAT A'!#REF!/100000</f>
        <v>#REF!</v>
      </c>
      <c r="I19" s="45" t="e">
        <f>'FORMAT A'!#REF!/100000</f>
        <v>#REF!</v>
      </c>
      <c r="J19" s="45" t="e">
        <f>'FORMAT A'!#REF!/100000</f>
        <v>#REF!</v>
      </c>
      <c r="K19" s="45" t="e">
        <f>'FORMAT A'!#REF!/100000</f>
        <v>#REF!</v>
      </c>
      <c r="L19" s="45" t="e">
        <f>'FORMAT A'!#REF!/100000</f>
        <v>#REF!</v>
      </c>
      <c r="M19" s="45" t="e">
        <f>'FORMAT A'!#REF!/100000</f>
        <v>#REF!</v>
      </c>
      <c r="N19" s="45" t="e">
        <f>'FORMAT A'!#REF!/100000</f>
        <v>#REF!</v>
      </c>
      <c r="O19" s="45" t="e">
        <f>'FORMAT A'!#REF!/100000</f>
        <v>#REF!</v>
      </c>
      <c r="P19" s="45" t="e">
        <f>'FORMAT A'!#REF!/100000</f>
        <v>#REF!</v>
      </c>
      <c r="Q19" s="45" t="e">
        <f>'FORMAT A'!#REF!/100000</f>
        <v>#REF!</v>
      </c>
      <c r="R19" s="45" t="e">
        <f>'FORMAT A'!#REF!/100000</f>
        <v>#REF!</v>
      </c>
      <c r="S19" s="45" t="e">
        <f>'FORMAT A'!#REF!/100000</f>
        <v>#REF!</v>
      </c>
      <c r="T19" s="45" t="e">
        <f>'FORMAT A'!#REF!/100000</f>
        <v>#REF!</v>
      </c>
      <c r="U19" s="45" t="e">
        <f>'FORMAT A'!#REF!/100000</f>
        <v>#REF!</v>
      </c>
      <c r="V19" s="45" t="e">
        <f>'FORMAT A'!#REF!/100000</f>
        <v>#REF!</v>
      </c>
      <c r="W19" s="44"/>
    </row>
    <row r="20" spans="1:23" s="35" customFormat="1" ht="18.75" customHeight="1" x14ac:dyDescent="0.25">
      <c r="A20" s="356"/>
      <c r="B20" s="358" t="s">
        <v>324</v>
      </c>
      <c r="C20" s="358" t="s">
        <v>324</v>
      </c>
      <c r="D20" s="358"/>
      <c r="E20" s="380"/>
      <c r="F20" s="20" t="s">
        <v>426</v>
      </c>
      <c r="G20" s="68" t="e">
        <f>'FORMAT B'!#REF!</f>
        <v>#REF!</v>
      </c>
      <c r="H20" s="45" t="e">
        <f>'FORMAT B'!#REF!/100000</f>
        <v>#REF!</v>
      </c>
      <c r="I20" s="45" t="e">
        <f>'FORMAT B'!#REF!/100000</f>
        <v>#REF!</v>
      </c>
      <c r="J20" s="45" t="e">
        <f>'FORMAT B'!#REF!/100000</f>
        <v>#REF!</v>
      </c>
      <c r="K20" s="45" t="e">
        <f>'FORMAT B'!#REF!/100000</f>
        <v>#REF!</v>
      </c>
      <c r="L20" s="45" t="e">
        <f>'FORMAT B'!#REF!/100000</f>
        <v>#REF!</v>
      </c>
      <c r="M20" s="45" t="e">
        <f>'FORMAT B'!#REF!/100000</f>
        <v>#REF!</v>
      </c>
      <c r="N20" s="45" t="e">
        <f>'FORMAT B'!#REF!/100000</f>
        <v>#REF!</v>
      </c>
      <c r="O20" s="45" t="e">
        <f>'FORMAT B'!#REF!/100000</f>
        <v>#REF!</v>
      </c>
      <c r="P20" s="45" t="e">
        <f>'FORMAT B'!#REF!/100000</f>
        <v>#REF!</v>
      </c>
      <c r="Q20" s="45" t="e">
        <f>'FORMAT B'!#REF!/100000</f>
        <v>#REF!</v>
      </c>
      <c r="R20" s="45" t="e">
        <f>'FORMAT B'!#REF!/100000</f>
        <v>#REF!</v>
      </c>
      <c r="S20" s="45" t="e">
        <f>'FORMAT B'!#REF!/100000</f>
        <v>#REF!</v>
      </c>
      <c r="T20" s="45" t="e">
        <f>'FORMAT B'!#REF!/100000</f>
        <v>#REF!</v>
      </c>
      <c r="U20" s="45" t="e">
        <f>'FORMAT B'!#REF!/100000</f>
        <v>#REF!</v>
      </c>
      <c r="V20" s="45" t="e">
        <f>'FORMAT B'!#REF!/100000</f>
        <v>#REF!</v>
      </c>
      <c r="W20" s="44"/>
    </row>
    <row r="21" spans="1:23" s="35" customFormat="1" ht="18.75" customHeight="1" x14ac:dyDescent="0.25">
      <c r="A21" s="355">
        <v>864</v>
      </c>
      <c r="B21" s="357" t="s">
        <v>38</v>
      </c>
      <c r="C21" s="357" t="s">
        <v>38</v>
      </c>
      <c r="D21" s="357" t="s">
        <v>55</v>
      </c>
      <c r="E21" s="380"/>
      <c r="F21" s="20" t="s">
        <v>425</v>
      </c>
      <c r="G21" s="68" t="e">
        <f>'FORMAT A'!#REF!</f>
        <v>#REF!</v>
      </c>
      <c r="H21" s="45" t="e">
        <f>'FORMAT A'!#REF!/100000</f>
        <v>#REF!</v>
      </c>
      <c r="I21" s="45" t="e">
        <f>'FORMAT A'!#REF!/100000</f>
        <v>#REF!</v>
      </c>
      <c r="J21" s="45" t="e">
        <f>'FORMAT A'!#REF!/100000</f>
        <v>#REF!</v>
      </c>
      <c r="K21" s="45" t="e">
        <f>'FORMAT A'!#REF!/100000</f>
        <v>#REF!</v>
      </c>
      <c r="L21" s="45" t="e">
        <f>'FORMAT A'!#REF!/100000</f>
        <v>#REF!</v>
      </c>
      <c r="M21" s="45" t="e">
        <f>'FORMAT A'!#REF!/100000</f>
        <v>#REF!</v>
      </c>
      <c r="N21" s="45" t="e">
        <f>'FORMAT A'!#REF!/100000</f>
        <v>#REF!</v>
      </c>
      <c r="O21" s="45" t="e">
        <f>'FORMAT A'!#REF!/100000</f>
        <v>#REF!</v>
      </c>
      <c r="P21" s="45" t="e">
        <f>'FORMAT A'!#REF!/100000</f>
        <v>#REF!</v>
      </c>
      <c r="Q21" s="45" t="e">
        <f>'FORMAT A'!#REF!/100000</f>
        <v>#REF!</v>
      </c>
      <c r="R21" s="45" t="e">
        <f>'FORMAT A'!#REF!/100000</f>
        <v>#REF!</v>
      </c>
      <c r="S21" s="45" t="e">
        <f>'FORMAT A'!#REF!/100000</f>
        <v>#REF!</v>
      </c>
      <c r="T21" s="45" t="e">
        <f>'FORMAT A'!#REF!/100000</f>
        <v>#REF!</v>
      </c>
      <c r="U21" s="45" t="e">
        <f>'FORMAT A'!#REF!/100000</f>
        <v>#REF!</v>
      </c>
      <c r="V21" s="45" t="e">
        <f>'FORMAT A'!#REF!/100000</f>
        <v>#REF!</v>
      </c>
      <c r="W21" s="44"/>
    </row>
    <row r="22" spans="1:23" s="35" customFormat="1" ht="18.75" customHeight="1" x14ac:dyDescent="0.25">
      <c r="A22" s="356"/>
      <c r="B22" s="358" t="s">
        <v>324</v>
      </c>
      <c r="C22" s="358" t="s">
        <v>324</v>
      </c>
      <c r="D22" s="358"/>
      <c r="E22" s="380"/>
      <c r="F22" s="20" t="s">
        <v>426</v>
      </c>
      <c r="G22" s="68" t="e">
        <f>'FORMAT B'!#REF!</f>
        <v>#REF!</v>
      </c>
      <c r="H22" s="45" t="e">
        <f>'FORMAT B'!#REF!/100000</f>
        <v>#REF!</v>
      </c>
      <c r="I22" s="45" t="e">
        <f>'FORMAT B'!#REF!/100000</f>
        <v>#REF!</v>
      </c>
      <c r="J22" s="45" t="e">
        <f>'FORMAT B'!#REF!/100000</f>
        <v>#REF!</v>
      </c>
      <c r="K22" s="45" t="e">
        <f>'FORMAT B'!#REF!/100000</f>
        <v>#REF!</v>
      </c>
      <c r="L22" s="45" t="e">
        <f>'FORMAT B'!#REF!/100000</f>
        <v>#REF!</v>
      </c>
      <c r="M22" s="45" t="e">
        <f>'FORMAT B'!#REF!/100000</f>
        <v>#REF!</v>
      </c>
      <c r="N22" s="45" t="e">
        <f>'FORMAT B'!#REF!/100000</f>
        <v>#REF!</v>
      </c>
      <c r="O22" s="45" t="e">
        <f>'FORMAT B'!#REF!/100000</f>
        <v>#REF!</v>
      </c>
      <c r="P22" s="45" t="e">
        <f>'FORMAT B'!#REF!/100000</f>
        <v>#REF!</v>
      </c>
      <c r="Q22" s="45" t="e">
        <f>'FORMAT B'!#REF!/100000</f>
        <v>#REF!</v>
      </c>
      <c r="R22" s="45" t="e">
        <f>'FORMAT B'!#REF!/100000</f>
        <v>#REF!</v>
      </c>
      <c r="S22" s="45" t="e">
        <f>'FORMAT B'!#REF!/100000</f>
        <v>#REF!</v>
      </c>
      <c r="T22" s="45" t="e">
        <f>'FORMAT B'!#REF!/100000</f>
        <v>#REF!</v>
      </c>
      <c r="U22" s="45" t="e">
        <f>'FORMAT B'!#REF!/100000</f>
        <v>#REF!</v>
      </c>
      <c r="V22" s="45" t="e">
        <f>'FORMAT B'!#REF!/100000</f>
        <v>#REF!</v>
      </c>
      <c r="W22" s="44"/>
    </row>
    <row r="23" spans="1:23" s="35" customFormat="1" ht="18.75" customHeight="1" x14ac:dyDescent="0.25">
      <c r="A23" s="355">
        <v>865</v>
      </c>
      <c r="B23" s="357" t="s">
        <v>38</v>
      </c>
      <c r="C23" s="357" t="s">
        <v>38</v>
      </c>
      <c r="D23" s="357" t="s">
        <v>61</v>
      </c>
      <c r="E23" s="380"/>
      <c r="F23" s="20" t="s">
        <v>425</v>
      </c>
      <c r="G23" s="68" t="e">
        <f>'FORMAT A'!#REF!</f>
        <v>#REF!</v>
      </c>
      <c r="H23" s="45" t="e">
        <f>'FORMAT A'!#REF!/100000</f>
        <v>#REF!</v>
      </c>
      <c r="I23" s="45" t="e">
        <f>'FORMAT A'!#REF!/100000</f>
        <v>#REF!</v>
      </c>
      <c r="J23" s="45" t="e">
        <f>'FORMAT A'!#REF!/100000</f>
        <v>#REF!</v>
      </c>
      <c r="K23" s="45" t="e">
        <f>'FORMAT A'!#REF!/100000</f>
        <v>#REF!</v>
      </c>
      <c r="L23" s="45" t="e">
        <f>'FORMAT A'!#REF!/100000</f>
        <v>#REF!</v>
      </c>
      <c r="M23" s="45" t="e">
        <f>'FORMAT A'!#REF!/100000</f>
        <v>#REF!</v>
      </c>
      <c r="N23" s="45" t="e">
        <f>'FORMAT A'!#REF!/100000</f>
        <v>#REF!</v>
      </c>
      <c r="O23" s="45" t="e">
        <f>'FORMAT A'!#REF!/100000</f>
        <v>#REF!</v>
      </c>
      <c r="P23" s="45" t="e">
        <f>'FORMAT A'!#REF!/100000</f>
        <v>#REF!</v>
      </c>
      <c r="Q23" s="45" t="e">
        <f>'FORMAT A'!#REF!/100000</f>
        <v>#REF!</v>
      </c>
      <c r="R23" s="45" t="e">
        <f>'FORMAT A'!#REF!/100000</f>
        <v>#REF!</v>
      </c>
      <c r="S23" s="45" t="e">
        <f>'FORMAT A'!#REF!/100000</f>
        <v>#REF!</v>
      </c>
      <c r="T23" s="45" t="e">
        <f>'FORMAT A'!#REF!/100000</f>
        <v>#REF!</v>
      </c>
      <c r="U23" s="45" t="e">
        <f>'FORMAT A'!#REF!/100000</f>
        <v>#REF!</v>
      </c>
      <c r="V23" s="45" t="e">
        <f>'FORMAT A'!#REF!/100000</f>
        <v>#REF!</v>
      </c>
      <c r="W23" s="44"/>
    </row>
    <row r="24" spans="1:23" s="35" customFormat="1" ht="18.75" customHeight="1" x14ac:dyDescent="0.25">
      <c r="A24" s="356"/>
      <c r="B24" s="358" t="s">
        <v>324</v>
      </c>
      <c r="C24" s="358" t="s">
        <v>324</v>
      </c>
      <c r="D24" s="358"/>
      <c r="E24" s="380"/>
      <c r="F24" s="20" t="s">
        <v>426</v>
      </c>
      <c r="G24" s="68" t="e">
        <f>'FORMAT B'!#REF!</f>
        <v>#REF!</v>
      </c>
      <c r="H24" s="45" t="e">
        <f>'FORMAT B'!#REF!/100000</f>
        <v>#REF!</v>
      </c>
      <c r="I24" s="45" t="e">
        <f>'FORMAT B'!#REF!/100000</f>
        <v>#REF!</v>
      </c>
      <c r="J24" s="45" t="e">
        <f>'FORMAT B'!#REF!/100000</f>
        <v>#REF!</v>
      </c>
      <c r="K24" s="45" t="e">
        <f>'FORMAT B'!#REF!/100000</f>
        <v>#REF!</v>
      </c>
      <c r="L24" s="45" t="e">
        <f>'FORMAT B'!#REF!/100000</f>
        <v>#REF!</v>
      </c>
      <c r="M24" s="45" t="e">
        <f>'FORMAT B'!#REF!/100000</f>
        <v>#REF!</v>
      </c>
      <c r="N24" s="45" t="e">
        <f>'FORMAT B'!#REF!/100000</f>
        <v>#REF!</v>
      </c>
      <c r="O24" s="45" t="e">
        <f>'FORMAT B'!#REF!/100000</f>
        <v>#REF!</v>
      </c>
      <c r="P24" s="45" t="e">
        <f>'FORMAT B'!#REF!/100000</f>
        <v>#REF!</v>
      </c>
      <c r="Q24" s="45" t="e">
        <f>'FORMAT B'!#REF!/100000</f>
        <v>#REF!</v>
      </c>
      <c r="R24" s="45" t="e">
        <f>'FORMAT B'!#REF!/100000</f>
        <v>#REF!</v>
      </c>
      <c r="S24" s="45" t="e">
        <f>'FORMAT B'!#REF!/100000</f>
        <v>#REF!</v>
      </c>
      <c r="T24" s="45" t="e">
        <f>'FORMAT B'!#REF!/100000</f>
        <v>#REF!</v>
      </c>
      <c r="U24" s="45" t="e">
        <f>'FORMAT B'!#REF!/100000</f>
        <v>#REF!</v>
      </c>
      <c r="V24" s="45" t="e">
        <f>'FORMAT B'!#REF!/100000</f>
        <v>#REF!</v>
      </c>
      <c r="W24" s="44"/>
    </row>
    <row r="25" spans="1:23" s="35" customFormat="1" ht="18.75" customHeight="1" x14ac:dyDescent="0.25">
      <c r="A25" s="355">
        <v>868</v>
      </c>
      <c r="B25" s="357" t="s">
        <v>38</v>
      </c>
      <c r="C25" s="357" t="s">
        <v>38</v>
      </c>
      <c r="D25" s="357" t="s">
        <v>62</v>
      </c>
      <c r="E25" s="380"/>
      <c r="F25" s="20" t="s">
        <v>425</v>
      </c>
      <c r="G25" s="68" t="e">
        <f>'FORMAT A'!#REF!</f>
        <v>#REF!</v>
      </c>
      <c r="H25" s="45" t="e">
        <f>'FORMAT A'!#REF!/100000</f>
        <v>#REF!</v>
      </c>
      <c r="I25" s="45" t="e">
        <f>'FORMAT A'!#REF!/100000</f>
        <v>#REF!</v>
      </c>
      <c r="J25" s="45" t="e">
        <f>'FORMAT A'!#REF!/100000</f>
        <v>#REF!</v>
      </c>
      <c r="K25" s="45" t="e">
        <f>'FORMAT A'!#REF!/100000</f>
        <v>#REF!</v>
      </c>
      <c r="L25" s="45" t="e">
        <f>'FORMAT A'!#REF!/100000</f>
        <v>#REF!</v>
      </c>
      <c r="M25" s="45" t="e">
        <f>'FORMAT A'!#REF!/100000</f>
        <v>#REF!</v>
      </c>
      <c r="N25" s="45" t="e">
        <f>'FORMAT A'!#REF!/100000</f>
        <v>#REF!</v>
      </c>
      <c r="O25" s="45" t="e">
        <f>'FORMAT A'!#REF!/100000</f>
        <v>#REF!</v>
      </c>
      <c r="P25" s="45" t="e">
        <f>'FORMAT A'!#REF!/100000</f>
        <v>#REF!</v>
      </c>
      <c r="Q25" s="45" t="e">
        <f>'FORMAT A'!#REF!/100000</f>
        <v>#REF!</v>
      </c>
      <c r="R25" s="45" t="e">
        <f>'FORMAT A'!#REF!/100000</f>
        <v>#REF!</v>
      </c>
      <c r="S25" s="45" t="e">
        <f>'FORMAT A'!#REF!/100000</f>
        <v>#REF!</v>
      </c>
      <c r="T25" s="45" t="e">
        <f>'FORMAT A'!#REF!/100000</f>
        <v>#REF!</v>
      </c>
      <c r="U25" s="45" t="e">
        <f>'FORMAT A'!#REF!/100000</f>
        <v>#REF!</v>
      </c>
      <c r="V25" s="45" t="e">
        <f>'FORMAT A'!#REF!/100000</f>
        <v>#REF!</v>
      </c>
      <c r="W25" s="44"/>
    </row>
    <row r="26" spans="1:23" s="35" customFormat="1" ht="18.75" customHeight="1" x14ac:dyDescent="0.25">
      <c r="A26" s="356"/>
      <c r="B26" s="358" t="s">
        <v>324</v>
      </c>
      <c r="C26" s="358" t="s">
        <v>324</v>
      </c>
      <c r="D26" s="358"/>
      <c r="E26" s="380"/>
      <c r="F26" s="20" t="s">
        <v>426</v>
      </c>
      <c r="G26" s="68" t="e">
        <f>'FORMAT B'!#REF!</f>
        <v>#REF!</v>
      </c>
      <c r="H26" s="45" t="e">
        <f>'FORMAT B'!#REF!/100000</f>
        <v>#REF!</v>
      </c>
      <c r="I26" s="45" t="e">
        <f>'FORMAT B'!#REF!/100000</f>
        <v>#REF!</v>
      </c>
      <c r="J26" s="45" t="e">
        <f>'FORMAT B'!#REF!/100000</f>
        <v>#REF!</v>
      </c>
      <c r="K26" s="45" t="e">
        <f>'FORMAT B'!#REF!/100000</f>
        <v>#REF!</v>
      </c>
      <c r="L26" s="45" t="e">
        <f>'FORMAT B'!#REF!/100000</f>
        <v>#REF!</v>
      </c>
      <c r="M26" s="45" t="e">
        <f>'FORMAT B'!#REF!/100000</f>
        <v>#REF!</v>
      </c>
      <c r="N26" s="45" t="e">
        <f>'FORMAT B'!#REF!/100000</f>
        <v>#REF!</v>
      </c>
      <c r="O26" s="45" t="e">
        <f>'FORMAT B'!#REF!/100000</f>
        <v>#REF!</v>
      </c>
      <c r="P26" s="45" t="e">
        <f>'FORMAT B'!#REF!/100000</f>
        <v>#REF!</v>
      </c>
      <c r="Q26" s="45" t="e">
        <f>'FORMAT B'!#REF!/100000</f>
        <v>#REF!</v>
      </c>
      <c r="R26" s="45" t="e">
        <f>'FORMAT B'!#REF!/100000</f>
        <v>#REF!</v>
      </c>
      <c r="S26" s="45" t="e">
        <f>'FORMAT B'!#REF!/100000</f>
        <v>#REF!</v>
      </c>
      <c r="T26" s="45" t="e">
        <f>'FORMAT B'!#REF!/100000</f>
        <v>#REF!</v>
      </c>
      <c r="U26" s="45" t="e">
        <f>'FORMAT B'!#REF!/100000</f>
        <v>#REF!</v>
      </c>
      <c r="V26" s="45" t="e">
        <f>'FORMAT B'!#REF!/100000</f>
        <v>#REF!</v>
      </c>
      <c r="W26" s="44"/>
    </row>
    <row r="27" spans="1:23" s="35" customFormat="1" ht="18.75" customHeight="1" x14ac:dyDescent="0.25">
      <c r="A27" s="355">
        <v>871</v>
      </c>
      <c r="B27" s="357" t="s">
        <v>38</v>
      </c>
      <c r="C27" s="357" t="s">
        <v>38</v>
      </c>
      <c r="D27" s="357" t="s">
        <v>75</v>
      </c>
      <c r="E27" s="380"/>
      <c r="F27" s="20" t="s">
        <v>425</v>
      </c>
      <c r="G27" s="68" t="e">
        <f>'FORMAT A'!#REF!</f>
        <v>#REF!</v>
      </c>
      <c r="H27" s="45" t="e">
        <f>'FORMAT A'!#REF!/100000</f>
        <v>#REF!</v>
      </c>
      <c r="I27" s="45" t="e">
        <f>'FORMAT A'!#REF!/100000</f>
        <v>#REF!</v>
      </c>
      <c r="J27" s="45" t="e">
        <f>'FORMAT A'!#REF!/100000</f>
        <v>#REF!</v>
      </c>
      <c r="K27" s="45" t="e">
        <f>'FORMAT A'!#REF!/100000</f>
        <v>#REF!</v>
      </c>
      <c r="L27" s="45" t="e">
        <f>'FORMAT A'!#REF!/100000</f>
        <v>#REF!</v>
      </c>
      <c r="M27" s="45" t="e">
        <f>'FORMAT A'!#REF!/100000</f>
        <v>#REF!</v>
      </c>
      <c r="N27" s="45" t="e">
        <f>'FORMAT A'!#REF!/100000</f>
        <v>#REF!</v>
      </c>
      <c r="O27" s="45" t="e">
        <f>'FORMAT A'!#REF!/100000</f>
        <v>#REF!</v>
      </c>
      <c r="P27" s="45" t="e">
        <f>'FORMAT A'!#REF!/100000</f>
        <v>#REF!</v>
      </c>
      <c r="Q27" s="45" t="e">
        <f>'FORMAT A'!#REF!/100000</f>
        <v>#REF!</v>
      </c>
      <c r="R27" s="45" t="e">
        <f>'FORMAT A'!#REF!/100000</f>
        <v>#REF!</v>
      </c>
      <c r="S27" s="45" t="e">
        <f>'FORMAT A'!#REF!/100000</f>
        <v>#REF!</v>
      </c>
      <c r="T27" s="45" t="e">
        <f>'FORMAT A'!#REF!/100000</f>
        <v>#REF!</v>
      </c>
      <c r="U27" s="45" t="e">
        <f>'FORMAT A'!#REF!/100000</f>
        <v>#REF!</v>
      </c>
      <c r="V27" s="45" t="e">
        <f>'FORMAT A'!#REF!/100000</f>
        <v>#REF!</v>
      </c>
      <c r="W27" s="44"/>
    </row>
    <row r="28" spans="1:23" s="35" customFormat="1" ht="18.75" customHeight="1" x14ac:dyDescent="0.25">
      <c r="A28" s="356"/>
      <c r="B28" s="358" t="s">
        <v>324</v>
      </c>
      <c r="C28" s="358" t="s">
        <v>324</v>
      </c>
      <c r="D28" s="358"/>
      <c r="E28" s="380"/>
      <c r="F28" s="20" t="s">
        <v>426</v>
      </c>
      <c r="G28" s="68" t="e">
        <f>'FORMAT B'!#REF!</f>
        <v>#REF!</v>
      </c>
      <c r="H28" s="45" t="e">
        <f>'FORMAT B'!#REF!/100000</f>
        <v>#REF!</v>
      </c>
      <c r="I28" s="45" t="e">
        <f>'FORMAT B'!#REF!/100000</f>
        <v>#REF!</v>
      </c>
      <c r="J28" s="45" t="e">
        <f>'FORMAT B'!#REF!/100000</f>
        <v>#REF!</v>
      </c>
      <c r="K28" s="45" t="e">
        <f>'FORMAT B'!#REF!/100000</f>
        <v>#REF!</v>
      </c>
      <c r="L28" s="45" t="e">
        <f>'FORMAT B'!#REF!/100000</f>
        <v>#REF!</v>
      </c>
      <c r="M28" s="45" t="e">
        <f>'FORMAT B'!#REF!/100000</f>
        <v>#REF!</v>
      </c>
      <c r="N28" s="45" t="e">
        <f>'FORMAT B'!#REF!/100000</f>
        <v>#REF!</v>
      </c>
      <c r="O28" s="45" t="e">
        <f>'FORMAT B'!#REF!/100000</f>
        <v>#REF!</v>
      </c>
      <c r="P28" s="45" t="e">
        <f>'FORMAT B'!#REF!/100000</f>
        <v>#REF!</v>
      </c>
      <c r="Q28" s="45" t="e">
        <f>'FORMAT B'!#REF!/100000</f>
        <v>#REF!</v>
      </c>
      <c r="R28" s="45" t="e">
        <f>'FORMAT B'!#REF!/100000</f>
        <v>#REF!</v>
      </c>
      <c r="S28" s="45" t="e">
        <f>'FORMAT B'!#REF!/100000</f>
        <v>#REF!</v>
      </c>
      <c r="T28" s="45" t="e">
        <f>'FORMAT B'!#REF!/100000</f>
        <v>#REF!</v>
      </c>
      <c r="U28" s="45" t="e">
        <f>'FORMAT B'!#REF!/100000</f>
        <v>#REF!</v>
      </c>
      <c r="V28" s="45" t="e">
        <f>'FORMAT B'!#REF!/100000</f>
        <v>#REF!</v>
      </c>
      <c r="W28" s="44"/>
    </row>
    <row r="29" spans="1:23" s="35" customFormat="1" ht="18.75" customHeight="1" x14ac:dyDescent="0.25">
      <c r="A29" s="355">
        <v>878</v>
      </c>
      <c r="B29" s="357" t="s">
        <v>38</v>
      </c>
      <c r="C29" s="357" t="s">
        <v>38</v>
      </c>
      <c r="D29" s="357" t="s">
        <v>78</v>
      </c>
      <c r="E29" s="380"/>
      <c r="F29" s="20" t="s">
        <v>425</v>
      </c>
      <c r="G29" s="68" t="e">
        <f>'FORMAT A'!#REF!</f>
        <v>#REF!</v>
      </c>
      <c r="H29" s="45" t="e">
        <f>'FORMAT A'!#REF!/100000</f>
        <v>#REF!</v>
      </c>
      <c r="I29" s="45" t="e">
        <f>'FORMAT A'!#REF!/100000</f>
        <v>#REF!</v>
      </c>
      <c r="J29" s="45" t="e">
        <f>'FORMAT A'!#REF!/100000</f>
        <v>#REF!</v>
      </c>
      <c r="K29" s="45" t="e">
        <f>'FORMAT A'!#REF!/100000</f>
        <v>#REF!</v>
      </c>
      <c r="L29" s="45" t="e">
        <f>'FORMAT A'!#REF!/100000</f>
        <v>#REF!</v>
      </c>
      <c r="M29" s="45" t="e">
        <f>'FORMAT A'!#REF!/100000</f>
        <v>#REF!</v>
      </c>
      <c r="N29" s="45" t="e">
        <f>'FORMAT A'!#REF!/100000</f>
        <v>#REF!</v>
      </c>
      <c r="O29" s="45" t="e">
        <f>'FORMAT A'!#REF!/100000</f>
        <v>#REF!</v>
      </c>
      <c r="P29" s="45" t="e">
        <f>'FORMAT A'!#REF!/100000</f>
        <v>#REF!</v>
      </c>
      <c r="Q29" s="45" t="e">
        <f>'FORMAT A'!#REF!/100000</f>
        <v>#REF!</v>
      </c>
      <c r="R29" s="45" t="e">
        <f>'FORMAT A'!#REF!/100000</f>
        <v>#REF!</v>
      </c>
      <c r="S29" s="45" t="e">
        <f>'FORMAT A'!#REF!/100000</f>
        <v>#REF!</v>
      </c>
      <c r="T29" s="45" t="e">
        <f>'FORMAT A'!#REF!/100000</f>
        <v>#REF!</v>
      </c>
      <c r="U29" s="45" t="e">
        <f>'FORMAT A'!#REF!/100000</f>
        <v>#REF!</v>
      </c>
      <c r="V29" s="45" t="e">
        <f>'FORMAT A'!#REF!/100000</f>
        <v>#REF!</v>
      </c>
      <c r="W29" s="44"/>
    </row>
    <row r="30" spans="1:23" s="35" customFormat="1" ht="18.75" customHeight="1" x14ac:dyDescent="0.25">
      <c r="A30" s="356"/>
      <c r="B30" s="358" t="s">
        <v>324</v>
      </c>
      <c r="C30" s="358" t="s">
        <v>324</v>
      </c>
      <c r="D30" s="358"/>
      <c r="E30" s="380"/>
      <c r="F30" s="20" t="s">
        <v>426</v>
      </c>
      <c r="G30" s="68" t="e">
        <f>'FORMAT B'!#REF!</f>
        <v>#REF!</v>
      </c>
      <c r="H30" s="45" t="e">
        <f>'FORMAT B'!#REF!/100000</f>
        <v>#REF!</v>
      </c>
      <c r="I30" s="45" t="e">
        <f>'FORMAT B'!#REF!/100000</f>
        <v>#REF!</v>
      </c>
      <c r="J30" s="45" t="e">
        <f>'FORMAT B'!#REF!/100000</f>
        <v>#REF!</v>
      </c>
      <c r="K30" s="45" t="e">
        <f>'FORMAT B'!#REF!/100000</f>
        <v>#REF!</v>
      </c>
      <c r="L30" s="45" t="e">
        <f>'FORMAT B'!#REF!/100000</f>
        <v>#REF!</v>
      </c>
      <c r="M30" s="45" t="e">
        <f>'FORMAT B'!#REF!/100000</f>
        <v>#REF!</v>
      </c>
      <c r="N30" s="45" t="e">
        <f>'FORMAT B'!#REF!/100000</f>
        <v>#REF!</v>
      </c>
      <c r="O30" s="45" t="e">
        <f>'FORMAT B'!#REF!/100000</f>
        <v>#REF!</v>
      </c>
      <c r="P30" s="45" t="e">
        <f>'FORMAT B'!#REF!/100000</f>
        <v>#REF!</v>
      </c>
      <c r="Q30" s="45" t="e">
        <f>'FORMAT B'!#REF!/100000</f>
        <v>#REF!</v>
      </c>
      <c r="R30" s="45" t="e">
        <f>'FORMAT B'!#REF!/100000</f>
        <v>#REF!</v>
      </c>
      <c r="S30" s="45" t="e">
        <f>'FORMAT B'!#REF!/100000</f>
        <v>#REF!</v>
      </c>
      <c r="T30" s="45" t="e">
        <f>'FORMAT B'!#REF!/100000</f>
        <v>#REF!</v>
      </c>
      <c r="U30" s="45" t="e">
        <f>'FORMAT B'!#REF!/100000</f>
        <v>#REF!</v>
      </c>
      <c r="V30" s="45" t="e">
        <f>'FORMAT B'!#REF!/100000</f>
        <v>#REF!</v>
      </c>
      <c r="W30" s="44"/>
    </row>
    <row r="31" spans="1:23" s="35" customFormat="1" ht="18.75" customHeight="1" x14ac:dyDescent="0.25">
      <c r="A31" s="355">
        <v>879</v>
      </c>
      <c r="B31" s="357" t="s">
        <v>38</v>
      </c>
      <c r="C31" s="357" t="s">
        <v>38</v>
      </c>
      <c r="D31" s="357" t="s">
        <v>79</v>
      </c>
      <c r="E31" s="380"/>
      <c r="F31" s="20" t="s">
        <v>425</v>
      </c>
      <c r="G31" s="68" t="e">
        <f>'FORMAT A'!#REF!</f>
        <v>#REF!</v>
      </c>
      <c r="H31" s="45" t="e">
        <f>'FORMAT A'!#REF!/100000</f>
        <v>#REF!</v>
      </c>
      <c r="I31" s="45" t="e">
        <f>'FORMAT A'!#REF!/100000</f>
        <v>#REF!</v>
      </c>
      <c r="J31" s="45" t="e">
        <f>'FORMAT A'!#REF!/100000</f>
        <v>#REF!</v>
      </c>
      <c r="K31" s="45" t="e">
        <f>'FORMAT A'!#REF!/100000</f>
        <v>#REF!</v>
      </c>
      <c r="L31" s="45" t="e">
        <f>'FORMAT A'!#REF!/100000</f>
        <v>#REF!</v>
      </c>
      <c r="M31" s="45" t="e">
        <f>'FORMAT A'!#REF!/100000</f>
        <v>#REF!</v>
      </c>
      <c r="N31" s="45" t="e">
        <f>'FORMAT A'!#REF!/100000</f>
        <v>#REF!</v>
      </c>
      <c r="O31" s="45" t="e">
        <f>'FORMAT A'!#REF!/100000</f>
        <v>#REF!</v>
      </c>
      <c r="P31" s="45" t="e">
        <f>'FORMAT A'!#REF!/100000</f>
        <v>#REF!</v>
      </c>
      <c r="Q31" s="45" t="e">
        <f>'FORMAT A'!#REF!/100000</f>
        <v>#REF!</v>
      </c>
      <c r="R31" s="45" t="e">
        <f>'FORMAT A'!#REF!/100000</f>
        <v>#REF!</v>
      </c>
      <c r="S31" s="45" t="e">
        <f>'FORMAT A'!#REF!/100000</f>
        <v>#REF!</v>
      </c>
      <c r="T31" s="45" t="e">
        <f>'FORMAT A'!#REF!/100000</f>
        <v>#REF!</v>
      </c>
      <c r="U31" s="45" t="e">
        <f>'FORMAT A'!#REF!/100000</f>
        <v>#REF!</v>
      </c>
      <c r="V31" s="45" t="e">
        <f>'FORMAT A'!#REF!/100000</f>
        <v>#REF!</v>
      </c>
      <c r="W31" s="44"/>
    </row>
    <row r="32" spans="1:23" s="35" customFormat="1" ht="18.75" customHeight="1" x14ac:dyDescent="0.25">
      <c r="A32" s="356"/>
      <c r="B32" s="358" t="s">
        <v>324</v>
      </c>
      <c r="C32" s="358" t="s">
        <v>324</v>
      </c>
      <c r="D32" s="358"/>
      <c r="E32" s="380"/>
      <c r="F32" s="20" t="s">
        <v>426</v>
      </c>
      <c r="G32" s="68" t="e">
        <f>'FORMAT B'!#REF!</f>
        <v>#REF!</v>
      </c>
      <c r="H32" s="45" t="e">
        <f>'FORMAT B'!#REF!/100000</f>
        <v>#REF!</v>
      </c>
      <c r="I32" s="45" t="e">
        <f>'FORMAT B'!#REF!/100000</f>
        <v>#REF!</v>
      </c>
      <c r="J32" s="45" t="e">
        <f>'FORMAT B'!#REF!/100000</f>
        <v>#REF!</v>
      </c>
      <c r="K32" s="45" t="e">
        <f>'FORMAT B'!#REF!/100000</f>
        <v>#REF!</v>
      </c>
      <c r="L32" s="45" t="e">
        <f>'FORMAT B'!#REF!/100000</f>
        <v>#REF!</v>
      </c>
      <c r="M32" s="45" t="e">
        <f>'FORMAT B'!#REF!/100000</f>
        <v>#REF!</v>
      </c>
      <c r="N32" s="45" t="e">
        <f>'FORMAT B'!#REF!/100000</f>
        <v>#REF!</v>
      </c>
      <c r="O32" s="45" t="e">
        <f>'FORMAT B'!#REF!/100000</f>
        <v>#REF!</v>
      </c>
      <c r="P32" s="45" t="e">
        <f>'FORMAT B'!#REF!/100000</f>
        <v>#REF!</v>
      </c>
      <c r="Q32" s="45" t="e">
        <f>'FORMAT B'!#REF!/100000</f>
        <v>#REF!</v>
      </c>
      <c r="R32" s="45" t="e">
        <f>'FORMAT B'!#REF!/100000</f>
        <v>#REF!</v>
      </c>
      <c r="S32" s="45" t="e">
        <f>'FORMAT B'!#REF!/100000</f>
        <v>#REF!</v>
      </c>
      <c r="T32" s="45" t="e">
        <f>'FORMAT B'!#REF!/100000</f>
        <v>#REF!</v>
      </c>
      <c r="U32" s="45" t="e">
        <f>'FORMAT B'!#REF!/100000</f>
        <v>#REF!</v>
      </c>
      <c r="V32" s="45" t="e">
        <f>'FORMAT B'!#REF!/100000</f>
        <v>#REF!</v>
      </c>
      <c r="W32" s="44"/>
    </row>
    <row r="33" spans="1:23" s="35" customFormat="1" ht="18.75" customHeight="1" x14ac:dyDescent="0.25">
      <c r="A33" s="355">
        <v>880</v>
      </c>
      <c r="B33" s="357" t="s">
        <v>38</v>
      </c>
      <c r="C33" s="357" t="s">
        <v>38</v>
      </c>
      <c r="D33" s="357" t="s">
        <v>84</v>
      </c>
      <c r="E33" s="380"/>
      <c r="F33" s="20" t="s">
        <v>425</v>
      </c>
      <c r="G33" s="68" t="e">
        <f>'FORMAT A'!#REF!</f>
        <v>#REF!</v>
      </c>
      <c r="H33" s="45" t="e">
        <f>'FORMAT A'!#REF!/100000</f>
        <v>#REF!</v>
      </c>
      <c r="I33" s="45" t="e">
        <f>'FORMAT A'!#REF!/100000</f>
        <v>#REF!</v>
      </c>
      <c r="J33" s="45" t="e">
        <f>'FORMAT A'!#REF!/100000</f>
        <v>#REF!</v>
      </c>
      <c r="K33" s="45" t="e">
        <f>'FORMAT A'!#REF!/100000</f>
        <v>#REF!</v>
      </c>
      <c r="L33" s="45" t="e">
        <f>'FORMAT A'!#REF!/100000</f>
        <v>#REF!</v>
      </c>
      <c r="M33" s="45" t="e">
        <f>'FORMAT A'!#REF!/100000</f>
        <v>#REF!</v>
      </c>
      <c r="N33" s="45" t="e">
        <f>'FORMAT A'!#REF!/100000</f>
        <v>#REF!</v>
      </c>
      <c r="O33" s="45" t="e">
        <f>'FORMAT A'!#REF!/100000</f>
        <v>#REF!</v>
      </c>
      <c r="P33" s="45" t="e">
        <f>'FORMAT A'!#REF!/100000</f>
        <v>#REF!</v>
      </c>
      <c r="Q33" s="45" t="e">
        <f>'FORMAT A'!#REF!/100000</f>
        <v>#REF!</v>
      </c>
      <c r="R33" s="45" t="e">
        <f>'FORMAT A'!#REF!/100000</f>
        <v>#REF!</v>
      </c>
      <c r="S33" s="45" t="e">
        <f>'FORMAT A'!#REF!/100000</f>
        <v>#REF!</v>
      </c>
      <c r="T33" s="45" t="e">
        <f>'FORMAT A'!#REF!/100000</f>
        <v>#REF!</v>
      </c>
      <c r="U33" s="45" t="e">
        <f>'FORMAT A'!#REF!/100000</f>
        <v>#REF!</v>
      </c>
      <c r="V33" s="45" t="e">
        <f>'FORMAT A'!#REF!/100000</f>
        <v>#REF!</v>
      </c>
      <c r="W33" s="44"/>
    </row>
    <row r="34" spans="1:23" s="35" customFormat="1" ht="18.75" customHeight="1" x14ac:dyDescent="0.25">
      <c r="A34" s="356"/>
      <c r="B34" s="358" t="s">
        <v>324</v>
      </c>
      <c r="C34" s="358" t="s">
        <v>324</v>
      </c>
      <c r="D34" s="358"/>
      <c r="E34" s="380"/>
      <c r="F34" s="20" t="s">
        <v>426</v>
      </c>
      <c r="G34" s="68" t="e">
        <f>'FORMAT B'!#REF!</f>
        <v>#REF!</v>
      </c>
      <c r="H34" s="45" t="e">
        <f>'FORMAT B'!#REF!/100000</f>
        <v>#REF!</v>
      </c>
      <c r="I34" s="45" t="e">
        <f>'FORMAT B'!#REF!/100000</f>
        <v>#REF!</v>
      </c>
      <c r="J34" s="45" t="e">
        <f>'FORMAT B'!#REF!/100000</f>
        <v>#REF!</v>
      </c>
      <c r="K34" s="45" t="e">
        <f>'FORMAT B'!#REF!/100000</f>
        <v>#REF!</v>
      </c>
      <c r="L34" s="45" t="e">
        <f>'FORMAT B'!#REF!/100000</f>
        <v>#REF!</v>
      </c>
      <c r="M34" s="45" t="e">
        <f>'FORMAT B'!#REF!/100000</f>
        <v>#REF!</v>
      </c>
      <c r="N34" s="45" t="e">
        <f>'FORMAT B'!#REF!/100000</f>
        <v>#REF!</v>
      </c>
      <c r="O34" s="45" t="e">
        <f>'FORMAT B'!#REF!/100000</f>
        <v>#REF!</v>
      </c>
      <c r="P34" s="45" t="e">
        <f>'FORMAT B'!#REF!/100000</f>
        <v>#REF!</v>
      </c>
      <c r="Q34" s="45" t="e">
        <f>'FORMAT B'!#REF!/100000</f>
        <v>#REF!</v>
      </c>
      <c r="R34" s="45" t="e">
        <f>'FORMAT B'!#REF!/100000</f>
        <v>#REF!</v>
      </c>
      <c r="S34" s="45" t="e">
        <f>'FORMAT B'!#REF!/100000</f>
        <v>#REF!</v>
      </c>
      <c r="T34" s="45" t="e">
        <f>'FORMAT B'!#REF!/100000</f>
        <v>#REF!</v>
      </c>
      <c r="U34" s="45" t="e">
        <f>'FORMAT B'!#REF!/100000</f>
        <v>#REF!</v>
      </c>
      <c r="V34" s="45" t="e">
        <f>'FORMAT B'!#REF!/100000</f>
        <v>#REF!</v>
      </c>
      <c r="W34" s="44"/>
    </row>
    <row r="35" spans="1:23" s="35" customFormat="1" ht="18.75" customHeight="1" x14ac:dyDescent="0.25">
      <c r="A35" s="355">
        <v>881</v>
      </c>
      <c r="B35" s="357" t="s">
        <v>38</v>
      </c>
      <c r="C35" s="357" t="s">
        <v>38</v>
      </c>
      <c r="D35" s="357" t="s">
        <v>86</v>
      </c>
      <c r="E35" s="380"/>
      <c r="F35" s="20" t="s">
        <v>425</v>
      </c>
      <c r="G35" s="68" t="e">
        <f>'FORMAT A'!#REF!</f>
        <v>#REF!</v>
      </c>
      <c r="H35" s="45" t="e">
        <f>'FORMAT A'!#REF!/100000</f>
        <v>#REF!</v>
      </c>
      <c r="I35" s="45" t="e">
        <f>'FORMAT A'!#REF!/100000</f>
        <v>#REF!</v>
      </c>
      <c r="J35" s="45" t="e">
        <f>'FORMAT A'!#REF!/100000</f>
        <v>#REF!</v>
      </c>
      <c r="K35" s="45" t="e">
        <f>'FORMAT A'!#REF!/100000</f>
        <v>#REF!</v>
      </c>
      <c r="L35" s="45" t="e">
        <f>'FORMAT A'!#REF!/100000</f>
        <v>#REF!</v>
      </c>
      <c r="M35" s="45" t="e">
        <f>'FORMAT A'!#REF!/100000</f>
        <v>#REF!</v>
      </c>
      <c r="N35" s="45" t="e">
        <f>'FORMAT A'!#REF!/100000</f>
        <v>#REF!</v>
      </c>
      <c r="O35" s="45" t="e">
        <f>'FORMAT A'!#REF!/100000</f>
        <v>#REF!</v>
      </c>
      <c r="P35" s="45" t="e">
        <f>'FORMAT A'!#REF!/100000</f>
        <v>#REF!</v>
      </c>
      <c r="Q35" s="45" t="e">
        <f>'FORMAT A'!#REF!/100000</f>
        <v>#REF!</v>
      </c>
      <c r="R35" s="45" t="e">
        <f>'FORMAT A'!#REF!/100000</f>
        <v>#REF!</v>
      </c>
      <c r="S35" s="45" t="e">
        <f>'FORMAT A'!#REF!/100000</f>
        <v>#REF!</v>
      </c>
      <c r="T35" s="45" t="e">
        <f>'FORMAT A'!#REF!/100000</f>
        <v>#REF!</v>
      </c>
      <c r="U35" s="45" t="e">
        <f>'FORMAT A'!#REF!/100000</f>
        <v>#REF!</v>
      </c>
      <c r="V35" s="45" t="e">
        <f>'FORMAT A'!#REF!/100000</f>
        <v>#REF!</v>
      </c>
      <c r="W35" s="44"/>
    </row>
    <row r="36" spans="1:23" s="35" customFormat="1" ht="18.75" customHeight="1" x14ac:dyDescent="0.25">
      <c r="A36" s="356"/>
      <c r="B36" s="358" t="s">
        <v>324</v>
      </c>
      <c r="C36" s="358" t="s">
        <v>324</v>
      </c>
      <c r="D36" s="358"/>
      <c r="E36" s="380"/>
      <c r="F36" s="20" t="s">
        <v>426</v>
      </c>
      <c r="G36" s="68" t="e">
        <f>'FORMAT B'!#REF!</f>
        <v>#REF!</v>
      </c>
      <c r="H36" s="45" t="e">
        <f>'FORMAT B'!#REF!/100000</f>
        <v>#REF!</v>
      </c>
      <c r="I36" s="45" t="e">
        <f>'FORMAT B'!#REF!/100000</f>
        <v>#REF!</v>
      </c>
      <c r="J36" s="45" t="e">
        <f>'FORMAT B'!#REF!/100000</f>
        <v>#REF!</v>
      </c>
      <c r="K36" s="45" t="e">
        <f>'FORMAT B'!#REF!/100000</f>
        <v>#REF!</v>
      </c>
      <c r="L36" s="45" t="e">
        <f>'FORMAT B'!#REF!/100000</f>
        <v>#REF!</v>
      </c>
      <c r="M36" s="45" t="e">
        <f>'FORMAT B'!#REF!/100000</f>
        <v>#REF!</v>
      </c>
      <c r="N36" s="45" t="e">
        <f>'FORMAT B'!#REF!/100000</f>
        <v>#REF!</v>
      </c>
      <c r="O36" s="45" t="e">
        <f>'FORMAT B'!#REF!/100000</f>
        <v>#REF!</v>
      </c>
      <c r="P36" s="45" t="e">
        <f>'FORMAT B'!#REF!/100000</f>
        <v>#REF!</v>
      </c>
      <c r="Q36" s="45" t="e">
        <f>'FORMAT B'!#REF!/100000</f>
        <v>#REF!</v>
      </c>
      <c r="R36" s="45" t="e">
        <f>'FORMAT B'!#REF!/100000</f>
        <v>#REF!</v>
      </c>
      <c r="S36" s="45" t="e">
        <f>'FORMAT B'!#REF!/100000</f>
        <v>#REF!</v>
      </c>
      <c r="T36" s="45" t="e">
        <f>'FORMAT B'!#REF!/100000</f>
        <v>#REF!</v>
      </c>
      <c r="U36" s="45" t="e">
        <f>'FORMAT B'!#REF!/100000</f>
        <v>#REF!</v>
      </c>
      <c r="V36" s="45" t="e">
        <f>'FORMAT B'!#REF!/100000</f>
        <v>#REF!</v>
      </c>
      <c r="W36" s="44"/>
    </row>
    <row r="37" spans="1:23" s="35" customFormat="1" ht="18.75" customHeight="1" x14ac:dyDescent="0.25">
      <c r="A37" s="355">
        <v>882</v>
      </c>
      <c r="B37" s="357" t="s">
        <v>38</v>
      </c>
      <c r="C37" s="357" t="s">
        <v>38</v>
      </c>
      <c r="D37" s="357" t="s">
        <v>87</v>
      </c>
      <c r="E37" s="380"/>
      <c r="F37" s="20" t="s">
        <v>425</v>
      </c>
      <c r="G37" s="68" t="e">
        <f>'FORMAT A'!#REF!</f>
        <v>#REF!</v>
      </c>
      <c r="H37" s="45" t="e">
        <f>'FORMAT A'!#REF!/100000</f>
        <v>#REF!</v>
      </c>
      <c r="I37" s="45" t="e">
        <f>'FORMAT A'!#REF!/100000</f>
        <v>#REF!</v>
      </c>
      <c r="J37" s="45" t="e">
        <f>'FORMAT A'!#REF!/100000</f>
        <v>#REF!</v>
      </c>
      <c r="K37" s="45" t="e">
        <f>'FORMAT A'!#REF!/100000</f>
        <v>#REF!</v>
      </c>
      <c r="L37" s="45" t="e">
        <f>'FORMAT A'!#REF!/100000</f>
        <v>#REF!</v>
      </c>
      <c r="M37" s="45" t="e">
        <f>'FORMAT A'!#REF!/100000</f>
        <v>#REF!</v>
      </c>
      <c r="N37" s="45" t="e">
        <f>'FORMAT A'!#REF!/100000</f>
        <v>#REF!</v>
      </c>
      <c r="O37" s="45" t="e">
        <f>'FORMAT A'!#REF!/100000</f>
        <v>#REF!</v>
      </c>
      <c r="P37" s="45" t="e">
        <f>'FORMAT A'!#REF!/100000</f>
        <v>#REF!</v>
      </c>
      <c r="Q37" s="45" t="e">
        <f>'FORMAT A'!#REF!/100000</f>
        <v>#REF!</v>
      </c>
      <c r="R37" s="45" t="e">
        <f>'FORMAT A'!#REF!/100000</f>
        <v>#REF!</v>
      </c>
      <c r="S37" s="45" t="e">
        <f>'FORMAT A'!#REF!/100000</f>
        <v>#REF!</v>
      </c>
      <c r="T37" s="45" t="e">
        <f>'FORMAT A'!#REF!/100000</f>
        <v>#REF!</v>
      </c>
      <c r="U37" s="45" t="e">
        <f>'FORMAT A'!#REF!/100000</f>
        <v>#REF!</v>
      </c>
      <c r="V37" s="45" t="e">
        <f>'FORMAT A'!#REF!/100000</f>
        <v>#REF!</v>
      </c>
      <c r="W37" s="44"/>
    </row>
    <row r="38" spans="1:23" s="35" customFormat="1" ht="18.75" customHeight="1" x14ac:dyDescent="0.25">
      <c r="A38" s="356"/>
      <c r="B38" s="358" t="s">
        <v>324</v>
      </c>
      <c r="C38" s="358" t="s">
        <v>324</v>
      </c>
      <c r="D38" s="358"/>
      <c r="E38" s="380"/>
      <c r="F38" s="20" t="s">
        <v>426</v>
      </c>
      <c r="G38" s="68" t="e">
        <f>'FORMAT B'!#REF!</f>
        <v>#REF!</v>
      </c>
      <c r="H38" s="45" t="e">
        <f>'FORMAT B'!#REF!/100000</f>
        <v>#REF!</v>
      </c>
      <c r="I38" s="45" t="e">
        <f>'FORMAT B'!#REF!/100000</f>
        <v>#REF!</v>
      </c>
      <c r="J38" s="45" t="e">
        <f>'FORMAT B'!#REF!/100000</f>
        <v>#REF!</v>
      </c>
      <c r="K38" s="45" t="e">
        <f>'FORMAT B'!#REF!/100000</f>
        <v>#REF!</v>
      </c>
      <c r="L38" s="45" t="e">
        <f>'FORMAT B'!#REF!/100000</f>
        <v>#REF!</v>
      </c>
      <c r="M38" s="45" t="e">
        <f>'FORMAT B'!#REF!/100000</f>
        <v>#REF!</v>
      </c>
      <c r="N38" s="45" t="e">
        <f>'FORMAT B'!#REF!/100000</f>
        <v>#REF!</v>
      </c>
      <c r="O38" s="45" t="e">
        <f>'FORMAT B'!#REF!/100000</f>
        <v>#REF!</v>
      </c>
      <c r="P38" s="45" t="e">
        <f>'FORMAT B'!#REF!/100000</f>
        <v>#REF!</v>
      </c>
      <c r="Q38" s="45" t="e">
        <f>'FORMAT B'!#REF!/100000</f>
        <v>#REF!</v>
      </c>
      <c r="R38" s="45" t="e">
        <f>'FORMAT B'!#REF!/100000</f>
        <v>#REF!</v>
      </c>
      <c r="S38" s="45" t="e">
        <f>'FORMAT B'!#REF!/100000</f>
        <v>#REF!</v>
      </c>
      <c r="T38" s="45" t="e">
        <f>'FORMAT B'!#REF!/100000</f>
        <v>#REF!</v>
      </c>
      <c r="U38" s="45" t="e">
        <f>'FORMAT B'!#REF!/100000</f>
        <v>#REF!</v>
      </c>
      <c r="V38" s="45" t="e">
        <f>'FORMAT B'!#REF!/100000</f>
        <v>#REF!</v>
      </c>
      <c r="W38" s="44"/>
    </row>
    <row r="39" spans="1:23" s="35" customFormat="1" ht="18.75" customHeight="1" x14ac:dyDescent="0.25">
      <c r="A39" s="355">
        <v>886</v>
      </c>
      <c r="B39" s="357" t="s">
        <v>38</v>
      </c>
      <c r="C39" s="357" t="s">
        <v>38</v>
      </c>
      <c r="D39" s="357" t="s">
        <v>90</v>
      </c>
      <c r="E39" s="380"/>
      <c r="F39" s="20" t="s">
        <v>425</v>
      </c>
      <c r="G39" s="68" t="e">
        <f>'FORMAT A'!#REF!</f>
        <v>#REF!</v>
      </c>
      <c r="H39" s="45" t="e">
        <f>'FORMAT A'!#REF!/100000</f>
        <v>#REF!</v>
      </c>
      <c r="I39" s="45" t="e">
        <f>'FORMAT A'!#REF!/100000</f>
        <v>#REF!</v>
      </c>
      <c r="J39" s="45" t="e">
        <f>'FORMAT A'!#REF!/100000</f>
        <v>#REF!</v>
      </c>
      <c r="K39" s="45" t="e">
        <f>'FORMAT A'!#REF!/100000</f>
        <v>#REF!</v>
      </c>
      <c r="L39" s="45" t="e">
        <f>'FORMAT A'!#REF!/100000</f>
        <v>#REF!</v>
      </c>
      <c r="M39" s="45" t="e">
        <f>'FORMAT A'!#REF!/100000</f>
        <v>#REF!</v>
      </c>
      <c r="N39" s="45" t="e">
        <f>'FORMAT A'!#REF!/100000</f>
        <v>#REF!</v>
      </c>
      <c r="O39" s="45" t="e">
        <f>'FORMAT A'!#REF!/100000</f>
        <v>#REF!</v>
      </c>
      <c r="P39" s="45" t="e">
        <f>'FORMAT A'!#REF!/100000</f>
        <v>#REF!</v>
      </c>
      <c r="Q39" s="45" t="e">
        <f>'FORMAT A'!#REF!/100000</f>
        <v>#REF!</v>
      </c>
      <c r="R39" s="45" t="e">
        <f>'FORMAT A'!#REF!/100000</f>
        <v>#REF!</v>
      </c>
      <c r="S39" s="45" t="e">
        <f>'FORMAT A'!#REF!/100000</f>
        <v>#REF!</v>
      </c>
      <c r="T39" s="45" t="e">
        <f>'FORMAT A'!#REF!/100000</f>
        <v>#REF!</v>
      </c>
      <c r="U39" s="45" t="e">
        <f>'FORMAT A'!#REF!/100000</f>
        <v>#REF!</v>
      </c>
      <c r="V39" s="45" t="e">
        <f>'FORMAT A'!#REF!/100000</f>
        <v>#REF!</v>
      </c>
      <c r="W39" s="44"/>
    </row>
    <row r="40" spans="1:23" s="35" customFormat="1" ht="18.75" customHeight="1" x14ac:dyDescent="0.25">
      <c r="A40" s="356"/>
      <c r="B40" s="358" t="s">
        <v>324</v>
      </c>
      <c r="C40" s="358" t="s">
        <v>324</v>
      </c>
      <c r="D40" s="358"/>
      <c r="E40" s="381"/>
      <c r="F40" s="20" t="s">
        <v>426</v>
      </c>
      <c r="G40" s="68" t="e">
        <f>'FORMAT B'!#REF!</f>
        <v>#REF!</v>
      </c>
      <c r="H40" s="45" t="e">
        <f>'FORMAT B'!#REF!/100000</f>
        <v>#REF!</v>
      </c>
      <c r="I40" s="45" t="e">
        <f>'FORMAT B'!#REF!/100000</f>
        <v>#REF!</v>
      </c>
      <c r="J40" s="45" t="e">
        <f>'FORMAT B'!#REF!/100000</f>
        <v>#REF!</v>
      </c>
      <c r="K40" s="45" t="e">
        <f>'FORMAT B'!#REF!/100000</f>
        <v>#REF!</v>
      </c>
      <c r="L40" s="45" t="e">
        <f>'FORMAT B'!#REF!/100000</f>
        <v>#REF!</v>
      </c>
      <c r="M40" s="45" t="e">
        <f>'FORMAT B'!#REF!/100000</f>
        <v>#REF!</v>
      </c>
      <c r="N40" s="45" t="e">
        <f>'FORMAT B'!#REF!/100000</f>
        <v>#REF!</v>
      </c>
      <c r="O40" s="45" t="e">
        <f>'FORMAT B'!#REF!/100000</f>
        <v>#REF!</v>
      </c>
      <c r="P40" s="45" t="e">
        <f>'FORMAT B'!#REF!/100000</f>
        <v>#REF!</v>
      </c>
      <c r="Q40" s="45" t="e">
        <f>'FORMAT B'!#REF!/100000</f>
        <v>#REF!</v>
      </c>
      <c r="R40" s="45" t="e">
        <f>'FORMAT B'!#REF!/100000</f>
        <v>#REF!</v>
      </c>
      <c r="S40" s="45" t="e">
        <f>'FORMAT B'!#REF!/100000</f>
        <v>#REF!</v>
      </c>
      <c r="T40" s="45" t="e">
        <f>'FORMAT B'!#REF!/100000</f>
        <v>#REF!</v>
      </c>
      <c r="U40" s="45" t="e">
        <f>'FORMAT B'!#REF!/100000</f>
        <v>#REF!</v>
      </c>
      <c r="V40" s="45" t="e">
        <f>'FORMAT B'!#REF!/100000</f>
        <v>#REF!</v>
      </c>
      <c r="W40" s="44"/>
    </row>
    <row r="41" spans="1:23" s="46" customFormat="1" ht="18.75" customHeight="1" x14ac:dyDescent="0.25">
      <c r="A41" s="370" t="s">
        <v>467</v>
      </c>
      <c r="B41" s="371"/>
      <c r="C41" s="371"/>
      <c r="D41" s="371"/>
      <c r="E41" s="372"/>
      <c r="F41" s="32" t="s">
        <v>425</v>
      </c>
      <c r="G41" s="37" t="e">
        <f>G11+G13+G15+G17+G19+G21+G23+G25+G27+G29+G31+G33+G35+G37+G39</f>
        <v>#REF!</v>
      </c>
      <c r="H41" s="38" t="e">
        <f>H11+H13+H15+H17+H19+H21+H23+H25+H27+H29+H31+H33+H35+H37+H39</f>
        <v>#REF!</v>
      </c>
      <c r="I41" s="38" t="e">
        <f t="shared" ref="I41:V42" si="0">I11+I13+I15+I17+I19+I21+I23+I25+I27+I29+I31+I33+I35+I37+I39</f>
        <v>#REF!</v>
      </c>
      <c r="J41" s="38" t="e">
        <f t="shared" si="0"/>
        <v>#REF!</v>
      </c>
      <c r="K41" s="38" t="e">
        <f t="shared" si="0"/>
        <v>#REF!</v>
      </c>
      <c r="L41" s="38" t="e">
        <f t="shared" si="0"/>
        <v>#REF!</v>
      </c>
      <c r="M41" s="38" t="e">
        <f t="shared" si="0"/>
        <v>#REF!</v>
      </c>
      <c r="N41" s="38" t="e">
        <f t="shared" si="0"/>
        <v>#REF!</v>
      </c>
      <c r="O41" s="38" t="e">
        <f t="shared" si="0"/>
        <v>#REF!</v>
      </c>
      <c r="P41" s="38" t="e">
        <f t="shared" si="0"/>
        <v>#REF!</v>
      </c>
      <c r="Q41" s="38" t="e">
        <f t="shared" si="0"/>
        <v>#REF!</v>
      </c>
      <c r="R41" s="38" t="e">
        <f t="shared" si="0"/>
        <v>#REF!</v>
      </c>
      <c r="S41" s="38" t="e">
        <f t="shared" si="0"/>
        <v>#REF!</v>
      </c>
      <c r="T41" s="38" t="e">
        <f t="shared" si="0"/>
        <v>#REF!</v>
      </c>
      <c r="U41" s="38" t="e">
        <f t="shared" si="0"/>
        <v>#REF!</v>
      </c>
      <c r="V41" s="38" t="e">
        <f t="shared" si="0"/>
        <v>#REF!</v>
      </c>
      <c r="W41" s="31"/>
    </row>
    <row r="42" spans="1:23" s="46" customFormat="1" ht="18.75" customHeight="1" x14ac:dyDescent="0.25">
      <c r="A42" s="373"/>
      <c r="B42" s="374"/>
      <c r="C42" s="374"/>
      <c r="D42" s="374"/>
      <c r="E42" s="375"/>
      <c r="F42" s="32" t="s">
        <v>426</v>
      </c>
      <c r="G42" s="37" t="e">
        <f>G12+G14+G16+G18+G20+G22+G24+G26+G28+G30+G32+G34+G36+G38+G40</f>
        <v>#REF!</v>
      </c>
      <c r="H42" s="38" t="e">
        <f>H12+H14+H16+H18+H20+H22+H24+H26+H28+H30+H32+H34+H36+H38+H40</f>
        <v>#REF!</v>
      </c>
      <c r="I42" s="38" t="e">
        <f t="shared" si="0"/>
        <v>#REF!</v>
      </c>
      <c r="J42" s="38" t="e">
        <f t="shared" si="0"/>
        <v>#REF!</v>
      </c>
      <c r="K42" s="38" t="e">
        <f t="shared" si="0"/>
        <v>#REF!</v>
      </c>
      <c r="L42" s="38" t="e">
        <f t="shared" si="0"/>
        <v>#REF!</v>
      </c>
      <c r="M42" s="38" t="e">
        <f t="shared" si="0"/>
        <v>#REF!</v>
      </c>
      <c r="N42" s="38" t="e">
        <f t="shared" si="0"/>
        <v>#REF!</v>
      </c>
      <c r="O42" s="38" t="e">
        <f t="shared" si="0"/>
        <v>#REF!</v>
      </c>
      <c r="P42" s="38" t="e">
        <f t="shared" si="0"/>
        <v>#REF!</v>
      </c>
      <c r="Q42" s="38" t="e">
        <f t="shared" si="0"/>
        <v>#REF!</v>
      </c>
      <c r="R42" s="38" t="e">
        <f t="shared" si="0"/>
        <v>#REF!</v>
      </c>
      <c r="S42" s="38" t="e">
        <f t="shared" si="0"/>
        <v>#REF!</v>
      </c>
      <c r="T42" s="38" t="e">
        <f t="shared" si="0"/>
        <v>#REF!</v>
      </c>
      <c r="U42" s="38" t="e">
        <f t="shared" si="0"/>
        <v>#REF!</v>
      </c>
      <c r="V42" s="38" t="e">
        <f t="shared" si="0"/>
        <v>#REF!</v>
      </c>
      <c r="W42" s="31"/>
    </row>
    <row r="43" spans="1:23" s="46" customFormat="1" ht="18.75" customHeight="1" x14ac:dyDescent="0.25">
      <c r="A43" s="376"/>
      <c r="B43" s="377"/>
      <c r="C43" s="377"/>
      <c r="D43" s="377"/>
      <c r="E43" s="378"/>
      <c r="F43" s="32" t="s">
        <v>17</v>
      </c>
      <c r="G43" s="37" t="e">
        <f>G41+G42</f>
        <v>#REF!</v>
      </c>
      <c r="H43" s="38" t="e">
        <f t="shared" ref="H43:V43" si="1">H41+H42</f>
        <v>#REF!</v>
      </c>
      <c r="I43" s="38" t="e">
        <f t="shared" si="1"/>
        <v>#REF!</v>
      </c>
      <c r="J43" s="38" t="e">
        <f t="shared" si="1"/>
        <v>#REF!</v>
      </c>
      <c r="K43" s="38" t="e">
        <f t="shared" si="1"/>
        <v>#REF!</v>
      </c>
      <c r="L43" s="38" t="e">
        <f t="shared" si="1"/>
        <v>#REF!</v>
      </c>
      <c r="M43" s="38" t="e">
        <f t="shared" si="1"/>
        <v>#REF!</v>
      </c>
      <c r="N43" s="38" t="e">
        <f t="shared" si="1"/>
        <v>#REF!</v>
      </c>
      <c r="O43" s="38" t="e">
        <f t="shared" si="1"/>
        <v>#REF!</v>
      </c>
      <c r="P43" s="38" t="e">
        <f t="shared" si="1"/>
        <v>#REF!</v>
      </c>
      <c r="Q43" s="38" t="e">
        <f t="shared" si="1"/>
        <v>#REF!</v>
      </c>
      <c r="R43" s="38" t="e">
        <f t="shared" si="1"/>
        <v>#REF!</v>
      </c>
      <c r="S43" s="38" t="e">
        <f t="shared" si="1"/>
        <v>#REF!</v>
      </c>
      <c r="T43" s="38" t="e">
        <f t="shared" si="1"/>
        <v>#REF!</v>
      </c>
      <c r="U43" s="38" t="e">
        <f t="shared" si="1"/>
        <v>#REF!</v>
      </c>
      <c r="V43" s="38" t="e">
        <f t="shared" si="1"/>
        <v>#REF!</v>
      </c>
      <c r="W43" s="31"/>
    </row>
    <row r="44" spans="1:23" s="48" customFormat="1" ht="18.75" customHeight="1" x14ac:dyDescent="0.25">
      <c r="A44" s="355">
        <v>852</v>
      </c>
      <c r="B44" s="357" t="s">
        <v>38</v>
      </c>
      <c r="C44" s="357" t="s">
        <v>38</v>
      </c>
      <c r="D44" s="357" t="s">
        <v>106</v>
      </c>
      <c r="E44" s="382" t="s">
        <v>473</v>
      </c>
      <c r="F44" s="20" t="s">
        <v>425</v>
      </c>
      <c r="G44" s="68" t="e">
        <f>'FORMAT A'!#REF!</f>
        <v>#REF!</v>
      </c>
      <c r="H44" s="45" t="e">
        <f>'FORMAT A'!#REF!/100000</f>
        <v>#REF!</v>
      </c>
      <c r="I44" s="45" t="e">
        <f>'FORMAT A'!#REF!/100000</f>
        <v>#REF!</v>
      </c>
      <c r="J44" s="45" t="e">
        <f>'FORMAT A'!#REF!/100000</f>
        <v>#REF!</v>
      </c>
      <c r="K44" s="45" t="e">
        <f>'FORMAT A'!#REF!/100000</f>
        <v>#REF!</v>
      </c>
      <c r="L44" s="45" t="e">
        <f>'FORMAT A'!#REF!/100000</f>
        <v>#REF!</v>
      </c>
      <c r="M44" s="45" t="e">
        <f>'FORMAT A'!#REF!/100000</f>
        <v>#REF!</v>
      </c>
      <c r="N44" s="45" t="e">
        <f>'FORMAT A'!#REF!/100000</f>
        <v>#REF!</v>
      </c>
      <c r="O44" s="45" t="e">
        <f>'FORMAT A'!#REF!/100000</f>
        <v>#REF!</v>
      </c>
      <c r="P44" s="45" t="e">
        <f>'FORMAT A'!#REF!/100000</f>
        <v>#REF!</v>
      </c>
      <c r="Q44" s="45" t="e">
        <f>'FORMAT A'!#REF!/100000</f>
        <v>#REF!</v>
      </c>
      <c r="R44" s="45" t="e">
        <f>'FORMAT A'!#REF!/100000</f>
        <v>#REF!</v>
      </c>
      <c r="S44" s="45" t="e">
        <f>'FORMAT A'!#REF!/100000</f>
        <v>#REF!</v>
      </c>
      <c r="T44" s="45" t="e">
        <f>'FORMAT A'!#REF!/100000</f>
        <v>#REF!</v>
      </c>
      <c r="U44" s="45" t="e">
        <f>'FORMAT A'!#REF!/100000</f>
        <v>#REF!</v>
      </c>
      <c r="V44" s="45" t="e">
        <f>'FORMAT A'!#REF!/100000</f>
        <v>#REF!</v>
      </c>
      <c r="W44" s="47"/>
    </row>
    <row r="45" spans="1:23" s="48" customFormat="1" ht="18.75" customHeight="1" x14ac:dyDescent="0.25">
      <c r="A45" s="356"/>
      <c r="B45" s="358" t="s">
        <v>324</v>
      </c>
      <c r="C45" s="358" t="s">
        <v>324</v>
      </c>
      <c r="D45" s="358"/>
      <c r="E45" s="383"/>
      <c r="F45" s="20" t="s">
        <v>426</v>
      </c>
      <c r="G45" s="68" t="e">
        <f>'FORMAT B'!#REF!</f>
        <v>#REF!</v>
      </c>
      <c r="H45" s="45" t="e">
        <f>'FORMAT B'!#REF!/100000</f>
        <v>#REF!</v>
      </c>
      <c r="I45" s="45" t="e">
        <f>'FORMAT B'!#REF!/100000</f>
        <v>#REF!</v>
      </c>
      <c r="J45" s="45" t="e">
        <f>'FORMAT B'!#REF!/100000</f>
        <v>#REF!</v>
      </c>
      <c r="K45" s="45" t="e">
        <f>'FORMAT B'!#REF!/100000</f>
        <v>#REF!</v>
      </c>
      <c r="L45" s="45" t="e">
        <f>'FORMAT B'!#REF!/100000</f>
        <v>#REF!</v>
      </c>
      <c r="M45" s="45" t="e">
        <f>'FORMAT B'!#REF!/100000</f>
        <v>#REF!</v>
      </c>
      <c r="N45" s="45" t="e">
        <f>'FORMAT B'!#REF!/100000</f>
        <v>#REF!</v>
      </c>
      <c r="O45" s="45" t="e">
        <f>'FORMAT B'!#REF!/100000</f>
        <v>#REF!</v>
      </c>
      <c r="P45" s="45" t="e">
        <f>'FORMAT B'!#REF!/100000</f>
        <v>#REF!</v>
      </c>
      <c r="Q45" s="45" t="e">
        <f>'FORMAT B'!#REF!/100000</f>
        <v>#REF!</v>
      </c>
      <c r="R45" s="45" t="e">
        <f>'FORMAT B'!#REF!/100000</f>
        <v>#REF!</v>
      </c>
      <c r="S45" s="45" t="e">
        <f>'FORMAT B'!#REF!/100000</f>
        <v>#REF!</v>
      </c>
      <c r="T45" s="45" t="e">
        <f>'FORMAT B'!#REF!/100000</f>
        <v>#REF!</v>
      </c>
      <c r="U45" s="45" t="e">
        <f>'FORMAT B'!#REF!/100000</f>
        <v>#REF!</v>
      </c>
      <c r="V45" s="45" t="e">
        <f>'FORMAT B'!#REF!/100000</f>
        <v>#REF!</v>
      </c>
      <c r="W45" s="47"/>
    </row>
    <row r="46" spans="1:23" s="48" customFormat="1" ht="18.75" customHeight="1" x14ac:dyDescent="0.25">
      <c r="A46" s="355">
        <v>853</v>
      </c>
      <c r="B46" s="357" t="s">
        <v>38</v>
      </c>
      <c r="C46" s="357" t="s">
        <v>38</v>
      </c>
      <c r="D46" s="357" t="s">
        <v>427</v>
      </c>
      <c r="E46" s="383"/>
      <c r="F46" s="20" t="s">
        <v>425</v>
      </c>
      <c r="G46" s="68" t="e">
        <f>'FORMAT A'!#REF!</f>
        <v>#REF!</v>
      </c>
      <c r="H46" s="45" t="e">
        <f>'FORMAT A'!#REF!/100000</f>
        <v>#REF!</v>
      </c>
      <c r="I46" s="45" t="e">
        <f>'FORMAT A'!#REF!/100000</f>
        <v>#REF!</v>
      </c>
      <c r="J46" s="45" t="e">
        <f>'FORMAT A'!#REF!/100000</f>
        <v>#REF!</v>
      </c>
      <c r="K46" s="45" t="e">
        <f>'FORMAT A'!#REF!/100000</f>
        <v>#REF!</v>
      </c>
      <c r="L46" s="45" t="e">
        <f>'FORMAT A'!#REF!/100000</f>
        <v>#REF!</v>
      </c>
      <c r="M46" s="45" t="e">
        <f>'FORMAT A'!#REF!/100000</f>
        <v>#REF!</v>
      </c>
      <c r="N46" s="45" t="e">
        <f>'FORMAT A'!#REF!/100000</f>
        <v>#REF!</v>
      </c>
      <c r="O46" s="45" t="e">
        <f>'FORMAT A'!#REF!/100000</f>
        <v>#REF!</v>
      </c>
      <c r="P46" s="45" t="e">
        <f>'FORMAT A'!#REF!/100000</f>
        <v>#REF!</v>
      </c>
      <c r="Q46" s="45" t="e">
        <f>'FORMAT A'!#REF!/100000</f>
        <v>#REF!</v>
      </c>
      <c r="R46" s="45" t="e">
        <f>'FORMAT A'!#REF!/100000</f>
        <v>#REF!</v>
      </c>
      <c r="S46" s="45" t="e">
        <f>'FORMAT A'!#REF!/100000</f>
        <v>#REF!</v>
      </c>
      <c r="T46" s="45" t="e">
        <f>'FORMAT A'!#REF!/100000</f>
        <v>#REF!</v>
      </c>
      <c r="U46" s="45" t="e">
        <f>'FORMAT A'!#REF!/100000</f>
        <v>#REF!</v>
      </c>
      <c r="V46" s="45" t="e">
        <f>'FORMAT A'!#REF!/100000</f>
        <v>#REF!</v>
      </c>
      <c r="W46" s="47"/>
    </row>
    <row r="47" spans="1:23" s="48" customFormat="1" ht="18.75" customHeight="1" x14ac:dyDescent="0.25">
      <c r="A47" s="356"/>
      <c r="B47" s="358" t="s">
        <v>324</v>
      </c>
      <c r="C47" s="358" t="s">
        <v>324</v>
      </c>
      <c r="D47" s="358"/>
      <c r="E47" s="383"/>
      <c r="F47" s="20" t="s">
        <v>426</v>
      </c>
      <c r="G47" s="68" t="e">
        <f>'FORMAT B'!#REF!</f>
        <v>#REF!</v>
      </c>
      <c r="H47" s="45" t="e">
        <f>'FORMAT B'!#REF!/100000</f>
        <v>#REF!</v>
      </c>
      <c r="I47" s="45" t="e">
        <f>'FORMAT B'!#REF!/100000</f>
        <v>#REF!</v>
      </c>
      <c r="J47" s="45" t="e">
        <f>'FORMAT B'!#REF!/100000</f>
        <v>#REF!</v>
      </c>
      <c r="K47" s="45" t="e">
        <f>'FORMAT B'!#REF!/100000</f>
        <v>#REF!</v>
      </c>
      <c r="L47" s="45" t="e">
        <f>'FORMAT B'!#REF!/100000</f>
        <v>#REF!</v>
      </c>
      <c r="M47" s="45" t="e">
        <f>'FORMAT B'!#REF!/100000</f>
        <v>#REF!</v>
      </c>
      <c r="N47" s="45" t="e">
        <f>'FORMAT B'!#REF!/100000</f>
        <v>#REF!</v>
      </c>
      <c r="O47" s="45" t="e">
        <f>'FORMAT B'!#REF!/100000</f>
        <v>#REF!</v>
      </c>
      <c r="P47" s="45" t="e">
        <f>'FORMAT B'!#REF!/100000</f>
        <v>#REF!</v>
      </c>
      <c r="Q47" s="45" t="e">
        <f>'FORMAT B'!#REF!/100000</f>
        <v>#REF!</v>
      </c>
      <c r="R47" s="45" t="e">
        <f>'FORMAT B'!#REF!/100000</f>
        <v>#REF!</v>
      </c>
      <c r="S47" s="45" t="e">
        <f>'FORMAT B'!#REF!/100000</f>
        <v>#REF!</v>
      </c>
      <c r="T47" s="45" t="e">
        <f>'FORMAT B'!#REF!/100000</f>
        <v>#REF!</v>
      </c>
      <c r="U47" s="45" t="e">
        <f>'FORMAT B'!#REF!/100000</f>
        <v>#REF!</v>
      </c>
      <c r="V47" s="45" t="e">
        <f>'FORMAT B'!#REF!/100000</f>
        <v>#REF!</v>
      </c>
      <c r="W47" s="47"/>
    </row>
    <row r="48" spans="1:23" s="48" customFormat="1" ht="18.75" customHeight="1" x14ac:dyDescent="0.25">
      <c r="A48" s="355">
        <v>854</v>
      </c>
      <c r="B48" s="357" t="s">
        <v>38</v>
      </c>
      <c r="C48" s="357" t="s">
        <v>38</v>
      </c>
      <c r="D48" s="357" t="s">
        <v>110</v>
      </c>
      <c r="E48" s="383"/>
      <c r="F48" s="20" t="s">
        <v>425</v>
      </c>
      <c r="G48" s="68" t="e">
        <f>'FORMAT A'!#REF!</f>
        <v>#REF!</v>
      </c>
      <c r="H48" s="45" t="e">
        <f>'FORMAT A'!#REF!/100000</f>
        <v>#REF!</v>
      </c>
      <c r="I48" s="45" t="e">
        <f>'FORMAT A'!#REF!/100000</f>
        <v>#REF!</v>
      </c>
      <c r="J48" s="45" t="e">
        <f>'FORMAT A'!#REF!/100000</f>
        <v>#REF!</v>
      </c>
      <c r="K48" s="45" t="e">
        <f>'FORMAT A'!#REF!/100000</f>
        <v>#REF!</v>
      </c>
      <c r="L48" s="45" t="e">
        <f>'FORMAT A'!#REF!/100000</f>
        <v>#REF!</v>
      </c>
      <c r="M48" s="45" t="e">
        <f>'FORMAT A'!#REF!/100000</f>
        <v>#REF!</v>
      </c>
      <c r="N48" s="45" t="e">
        <f>'FORMAT A'!#REF!/100000</f>
        <v>#REF!</v>
      </c>
      <c r="O48" s="45" t="e">
        <f>'FORMAT A'!#REF!/100000</f>
        <v>#REF!</v>
      </c>
      <c r="P48" s="45" t="e">
        <f>'FORMAT A'!#REF!/100000</f>
        <v>#REF!</v>
      </c>
      <c r="Q48" s="45" t="e">
        <f>'FORMAT A'!#REF!/100000</f>
        <v>#REF!</v>
      </c>
      <c r="R48" s="45" t="e">
        <f>'FORMAT A'!#REF!/100000</f>
        <v>#REF!</v>
      </c>
      <c r="S48" s="45" t="e">
        <f>'FORMAT A'!#REF!/100000</f>
        <v>#REF!</v>
      </c>
      <c r="T48" s="45" t="e">
        <f>'FORMAT A'!#REF!/100000</f>
        <v>#REF!</v>
      </c>
      <c r="U48" s="45" t="e">
        <f>'FORMAT A'!#REF!/100000</f>
        <v>#REF!</v>
      </c>
      <c r="V48" s="45" t="e">
        <f>'FORMAT A'!#REF!/100000</f>
        <v>#REF!</v>
      </c>
      <c r="W48" s="47"/>
    </row>
    <row r="49" spans="1:23" s="48" customFormat="1" ht="18.75" customHeight="1" x14ac:dyDescent="0.25">
      <c r="A49" s="356"/>
      <c r="B49" s="358" t="s">
        <v>324</v>
      </c>
      <c r="C49" s="358" t="s">
        <v>324</v>
      </c>
      <c r="D49" s="358"/>
      <c r="E49" s="383"/>
      <c r="F49" s="20" t="s">
        <v>426</v>
      </c>
      <c r="G49" s="68" t="e">
        <f>'FORMAT B'!#REF!</f>
        <v>#REF!</v>
      </c>
      <c r="H49" s="45" t="e">
        <f>'FORMAT B'!#REF!/100000</f>
        <v>#REF!</v>
      </c>
      <c r="I49" s="45" t="e">
        <f>'FORMAT B'!#REF!/100000</f>
        <v>#REF!</v>
      </c>
      <c r="J49" s="45" t="e">
        <f>'FORMAT B'!#REF!/100000</f>
        <v>#REF!</v>
      </c>
      <c r="K49" s="45" t="e">
        <f>'FORMAT B'!#REF!/100000</f>
        <v>#REF!</v>
      </c>
      <c r="L49" s="45" t="e">
        <f>'FORMAT B'!#REF!/100000</f>
        <v>#REF!</v>
      </c>
      <c r="M49" s="45" t="e">
        <f>'FORMAT B'!#REF!/100000</f>
        <v>#REF!</v>
      </c>
      <c r="N49" s="45" t="e">
        <f>'FORMAT B'!#REF!/100000</f>
        <v>#REF!</v>
      </c>
      <c r="O49" s="45" t="e">
        <f>'FORMAT B'!#REF!/100000</f>
        <v>#REF!</v>
      </c>
      <c r="P49" s="45" t="e">
        <f>'FORMAT B'!#REF!/100000</f>
        <v>#REF!</v>
      </c>
      <c r="Q49" s="45" t="e">
        <f>'FORMAT B'!#REF!/100000</f>
        <v>#REF!</v>
      </c>
      <c r="R49" s="45" t="e">
        <f>'FORMAT B'!#REF!/100000</f>
        <v>#REF!</v>
      </c>
      <c r="S49" s="45" t="e">
        <f>'FORMAT B'!#REF!/100000</f>
        <v>#REF!</v>
      </c>
      <c r="T49" s="45" t="e">
        <f>'FORMAT B'!#REF!/100000</f>
        <v>#REF!</v>
      </c>
      <c r="U49" s="45" t="e">
        <f>'FORMAT B'!#REF!/100000</f>
        <v>#REF!</v>
      </c>
      <c r="V49" s="45" t="e">
        <f>'FORMAT B'!#REF!/100000</f>
        <v>#REF!</v>
      </c>
      <c r="W49" s="47"/>
    </row>
    <row r="50" spans="1:23" s="48" customFormat="1" ht="18.75" customHeight="1" x14ac:dyDescent="0.25">
      <c r="A50" s="355">
        <v>855</v>
      </c>
      <c r="B50" s="357" t="s">
        <v>38</v>
      </c>
      <c r="C50" s="357" t="s">
        <v>38</v>
      </c>
      <c r="D50" s="357" t="s">
        <v>428</v>
      </c>
      <c r="E50" s="383"/>
      <c r="F50" s="20" t="s">
        <v>425</v>
      </c>
      <c r="G50" s="68" t="e">
        <f>'FORMAT A'!#REF!</f>
        <v>#REF!</v>
      </c>
      <c r="H50" s="45" t="e">
        <f>'FORMAT A'!#REF!/100000</f>
        <v>#REF!</v>
      </c>
      <c r="I50" s="45" t="e">
        <f>'FORMAT A'!#REF!/100000</f>
        <v>#REF!</v>
      </c>
      <c r="J50" s="45" t="e">
        <f>'FORMAT A'!#REF!/100000</f>
        <v>#REF!</v>
      </c>
      <c r="K50" s="45" t="e">
        <f>'FORMAT A'!#REF!/100000</f>
        <v>#REF!</v>
      </c>
      <c r="L50" s="45" t="e">
        <f>'FORMAT A'!#REF!/100000</f>
        <v>#REF!</v>
      </c>
      <c r="M50" s="45" t="e">
        <f>'FORMAT A'!#REF!/100000</f>
        <v>#REF!</v>
      </c>
      <c r="N50" s="45" t="e">
        <f>'FORMAT A'!#REF!/100000</f>
        <v>#REF!</v>
      </c>
      <c r="O50" s="45" t="e">
        <f>'FORMAT A'!#REF!/100000</f>
        <v>#REF!</v>
      </c>
      <c r="P50" s="45" t="e">
        <f>'FORMAT A'!#REF!/100000</f>
        <v>#REF!</v>
      </c>
      <c r="Q50" s="45" t="e">
        <f>'FORMAT A'!#REF!/100000</f>
        <v>#REF!</v>
      </c>
      <c r="R50" s="45" t="e">
        <f>'FORMAT A'!#REF!/100000</f>
        <v>#REF!</v>
      </c>
      <c r="S50" s="45" t="e">
        <f>'FORMAT A'!#REF!/100000</f>
        <v>#REF!</v>
      </c>
      <c r="T50" s="45" t="e">
        <f>'FORMAT A'!#REF!/100000</f>
        <v>#REF!</v>
      </c>
      <c r="U50" s="45" t="e">
        <f>'FORMAT A'!#REF!/100000</f>
        <v>#REF!</v>
      </c>
      <c r="V50" s="45" t="e">
        <f>'FORMAT A'!#REF!/100000</f>
        <v>#REF!</v>
      </c>
      <c r="W50" s="47"/>
    </row>
    <row r="51" spans="1:23" s="48" customFormat="1" ht="18.75" customHeight="1" x14ac:dyDescent="0.25">
      <c r="A51" s="356"/>
      <c r="B51" s="358" t="s">
        <v>324</v>
      </c>
      <c r="C51" s="358" t="s">
        <v>324</v>
      </c>
      <c r="D51" s="358"/>
      <c r="E51" s="383"/>
      <c r="F51" s="20" t="s">
        <v>426</v>
      </c>
      <c r="G51" s="68" t="e">
        <f>'FORMAT B'!#REF!</f>
        <v>#REF!</v>
      </c>
      <c r="H51" s="45" t="e">
        <f>'FORMAT B'!#REF!/100000</f>
        <v>#REF!</v>
      </c>
      <c r="I51" s="45" t="e">
        <f>'FORMAT B'!#REF!/100000</f>
        <v>#REF!</v>
      </c>
      <c r="J51" s="45" t="e">
        <f>'FORMAT B'!#REF!/100000</f>
        <v>#REF!</v>
      </c>
      <c r="K51" s="45" t="e">
        <f>'FORMAT B'!#REF!/100000</f>
        <v>#REF!</v>
      </c>
      <c r="L51" s="45" t="e">
        <f>'FORMAT B'!#REF!/100000</f>
        <v>#REF!</v>
      </c>
      <c r="M51" s="45" t="e">
        <f>'FORMAT B'!#REF!/100000</f>
        <v>#REF!</v>
      </c>
      <c r="N51" s="45" t="e">
        <f>'FORMAT B'!#REF!/100000</f>
        <v>#REF!</v>
      </c>
      <c r="O51" s="45" t="e">
        <f>'FORMAT B'!#REF!/100000</f>
        <v>#REF!</v>
      </c>
      <c r="P51" s="45" t="e">
        <f>'FORMAT B'!#REF!/100000</f>
        <v>#REF!</v>
      </c>
      <c r="Q51" s="45" t="e">
        <f>'FORMAT B'!#REF!/100000</f>
        <v>#REF!</v>
      </c>
      <c r="R51" s="45" t="e">
        <f>'FORMAT B'!#REF!/100000</f>
        <v>#REF!</v>
      </c>
      <c r="S51" s="45" t="e">
        <f>'FORMAT B'!#REF!/100000</f>
        <v>#REF!</v>
      </c>
      <c r="T51" s="45" t="e">
        <f>'FORMAT B'!#REF!/100000</f>
        <v>#REF!</v>
      </c>
      <c r="U51" s="45" t="e">
        <f>'FORMAT B'!#REF!/100000</f>
        <v>#REF!</v>
      </c>
      <c r="V51" s="45" t="e">
        <f>'FORMAT B'!#REF!/100000</f>
        <v>#REF!</v>
      </c>
      <c r="W51" s="47"/>
    </row>
    <row r="52" spans="1:23" s="48" customFormat="1" ht="18.75" customHeight="1" x14ac:dyDescent="0.25">
      <c r="A52" s="355">
        <v>856</v>
      </c>
      <c r="B52" s="357" t="s">
        <v>38</v>
      </c>
      <c r="C52" s="357" t="s">
        <v>38</v>
      </c>
      <c r="D52" s="357" t="s">
        <v>111</v>
      </c>
      <c r="E52" s="383"/>
      <c r="F52" s="20" t="s">
        <v>425</v>
      </c>
      <c r="G52" s="68" t="e">
        <f>'FORMAT A'!#REF!</f>
        <v>#REF!</v>
      </c>
      <c r="H52" s="45" t="e">
        <f>'FORMAT A'!#REF!/100000</f>
        <v>#REF!</v>
      </c>
      <c r="I52" s="45" t="e">
        <f>'FORMAT A'!#REF!/100000</f>
        <v>#REF!</v>
      </c>
      <c r="J52" s="45" t="e">
        <f>'FORMAT A'!#REF!/100000</f>
        <v>#REF!</v>
      </c>
      <c r="K52" s="45" t="e">
        <f>'FORMAT A'!#REF!/100000</f>
        <v>#REF!</v>
      </c>
      <c r="L52" s="45" t="e">
        <f>'FORMAT A'!#REF!/100000</f>
        <v>#REF!</v>
      </c>
      <c r="M52" s="45" t="e">
        <f>'FORMAT A'!#REF!/100000</f>
        <v>#REF!</v>
      </c>
      <c r="N52" s="45" t="e">
        <f>'FORMAT A'!#REF!/100000</f>
        <v>#REF!</v>
      </c>
      <c r="O52" s="45" t="e">
        <f>'FORMAT A'!#REF!/100000</f>
        <v>#REF!</v>
      </c>
      <c r="P52" s="45" t="e">
        <f>'FORMAT A'!#REF!/100000</f>
        <v>#REF!</v>
      </c>
      <c r="Q52" s="45" t="e">
        <f>'FORMAT A'!#REF!/100000</f>
        <v>#REF!</v>
      </c>
      <c r="R52" s="45" t="e">
        <f>'FORMAT A'!#REF!/100000</f>
        <v>#REF!</v>
      </c>
      <c r="S52" s="45" t="e">
        <f>'FORMAT A'!#REF!/100000</f>
        <v>#REF!</v>
      </c>
      <c r="T52" s="45" t="e">
        <f>'FORMAT A'!#REF!/100000</f>
        <v>#REF!</v>
      </c>
      <c r="U52" s="45" t="e">
        <f>'FORMAT A'!#REF!/100000</f>
        <v>#REF!</v>
      </c>
      <c r="V52" s="45" t="e">
        <f>'FORMAT A'!#REF!/100000</f>
        <v>#REF!</v>
      </c>
      <c r="W52" s="47"/>
    </row>
    <row r="53" spans="1:23" s="48" customFormat="1" ht="18.75" customHeight="1" x14ac:dyDescent="0.25">
      <c r="A53" s="356"/>
      <c r="B53" s="358" t="s">
        <v>324</v>
      </c>
      <c r="C53" s="358" t="s">
        <v>324</v>
      </c>
      <c r="D53" s="358"/>
      <c r="E53" s="383"/>
      <c r="F53" s="20" t="s">
        <v>426</v>
      </c>
      <c r="G53" s="68" t="e">
        <f>'FORMAT B'!#REF!</f>
        <v>#REF!</v>
      </c>
      <c r="H53" s="45" t="e">
        <f>'FORMAT B'!#REF!/100000</f>
        <v>#REF!</v>
      </c>
      <c r="I53" s="45" t="e">
        <f>'FORMAT B'!#REF!/100000</f>
        <v>#REF!</v>
      </c>
      <c r="J53" s="45" t="e">
        <f>'FORMAT B'!#REF!/100000</f>
        <v>#REF!</v>
      </c>
      <c r="K53" s="45" t="e">
        <f>'FORMAT B'!#REF!/100000</f>
        <v>#REF!</v>
      </c>
      <c r="L53" s="45" t="e">
        <f>'FORMAT B'!#REF!/100000</f>
        <v>#REF!</v>
      </c>
      <c r="M53" s="45" t="e">
        <f>'FORMAT B'!#REF!/100000</f>
        <v>#REF!</v>
      </c>
      <c r="N53" s="45" t="e">
        <f>'FORMAT B'!#REF!/100000</f>
        <v>#REF!</v>
      </c>
      <c r="O53" s="45" t="e">
        <f>'FORMAT B'!#REF!/100000</f>
        <v>#REF!</v>
      </c>
      <c r="P53" s="45" t="e">
        <f>'FORMAT B'!#REF!/100000</f>
        <v>#REF!</v>
      </c>
      <c r="Q53" s="45" t="e">
        <f>'FORMAT B'!#REF!/100000</f>
        <v>#REF!</v>
      </c>
      <c r="R53" s="45" t="e">
        <f>'FORMAT B'!#REF!/100000</f>
        <v>#REF!</v>
      </c>
      <c r="S53" s="45" t="e">
        <f>'FORMAT B'!#REF!/100000</f>
        <v>#REF!</v>
      </c>
      <c r="T53" s="45" t="e">
        <f>'FORMAT B'!#REF!/100000</f>
        <v>#REF!</v>
      </c>
      <c r="U53" s="45" t="e">
        <f>'FORMAT B'!#REF!/100000</f>
        <v>#REF!</v>
      </c>
      <c r="V53" s="45" t="e">
        <f>'FORMAT B'!#REF!/100000</f>
        <v>#REF!</v>
      </c>
      <c r="W53" s="47"/>
    </row>
    <row r="54" spans="1:23" s="48" customFormat="1" ht="18.75" customHeight="1" x14ac:dyDescent="0.25">
      <c r="A54" s="355">
        <v>857</v>
      </c>
      <c r="B54" s="357" t="s">
        <v>38</v>
      </c>
      <c r="C54" s="357" t="s">
        <v>38</v>
      </c>
      <c r="D54" s="357" t="s">
        <v>113</v>
      </c>
      <c r="E54" s="383"/>
      <c r="F54" s="20" t="s">
        <v>425</v>
      </c>
      <c r="G54" s="68" t="e">
        <f>'FORMAT A'!#REF!</f>
        <v>#REF!</v>
      </c>
      <c r="H54" s="45" t="e">
        <f>'FORMAT A'!#REF!/100000</f>
        <v>#REF!</v>
      </c>
      <c r="I54" s="45" t="e">
        <f>'FORMAT A'!#REF!/100000</f>
        <v>#REF!</v>
      </c>
      <c r="J54" s="45" t="e">
        <f>'FORMAT A'!#REF!/100000</f>
        <v>#REF!</v>
      </c>
      <c r="K54" s="45" t="e">
        <f>'FORMAT A'!#REF!/100000</f>
        <v>#REF!</v>
      </c>
      <c r="L54" s="45" t="e">
        <f>'FORMAT A'!#REF!/100000</f>
        <v>#REF!</v>
      </c>
      <c r="M54" s="45" t="e">
        <f>'FORMAT A'!#REF!/100000</f>
        <v>#REF!</v>
      </c>
      <c r="N54" s="45" t="e">
        <f>'FORMAT A'!#REF!/100000</f>
        <v>#REF!</v>
      </c>
      <c r="O54" s="45" t="e">
        <f>'FORMAT A'!#REF!/100000</f>
        <v>#REF!</v>
      </c>
      <c r="P54" s="45" t="e">
        <f>'FORMAT A'!#REF!/100000</f>
        <v>#REF!</v>
      </c>
      <c r="Q54" s="45" t="e">
        <f>'FORMAT A'!#REF!/100000</f>
        <v>#REF!</v>
      </c>
      <c r="R54" s="45" t="e">
        <f>'FORMAT A'!#REF!/100000</f>
        <v>#REF!</v>
      </c>
      <c r="S54" s="45" t="e">
        <f>'FORMAT A'!#REF!/100000</f>
        <v>#REF!</v>
      </c>
      <c r="T54" s="45" t="e">
        <f>'FORMAT A'!#REF!/100000</f>
        <v>#REF!</v>
      </c>
      <c r="U54" s="45" t="e">
        <f>'FORMAT A'!#REF!/100000</f>
        <v>#REF!</v>
      </c>
      <c r="V54" s="45" t="e">
        <f>'FORMAT A'!#REF!/100000</f>
        <v>#REF!</v>
      </c>
      <c r="W54" s="47"/>
    </row>
    <row r="55" spans="1:23" s="48" customFormat="1" ht="18.75" customHeight="1" x14ac:dyDescent="0.25">
      <c r="A55" s="356"/>
      <c r="B55" s="358" t="s">
        <v>324</v>
      </c>
      <c r="C55" s="358" t="s">
        <v>324</v>
      </c>
      <c r="D55" s="358"/>
      <c r="E55" s="383"/>
      <c r="F55" s="20" t="s">
        <v>426</v>
      </c>
      <c r="G55" s="68" t="e">
        <f>'FORMAT B'!#REF!</f>
        <v>#REF!</v>
      </c>
      <c r="H55" s="45" t="e">
        <f>'FORMAT B'!#REF!/100000</f>
        <v>#REF!</v>
      </c>
      <c r="I55" s="45" t="e">
        <f>'FORMAT B'!#REF!/100000</f>
        <v>#REF!</v>
      </c>
      <c r="J55" s="45" t="e">
        <f>'FORMAT B'!#REF!/100000</f>
        <v>#REF!</v>
      </c>
      <c r="K55" s="45" t="e">
        <f>'FORMAT B'!#REF!/100000</f>
        <v>#REF!</v>
      </c>
      <c r="L55" s="45" t="e">
        <f>'FORMAT B'!#REF!/100000</f>
        <v>#REF!</v>
      </c>
      <c r="M55" s="45" t="e">
        <f>'FORMAT B'!#REF!/100000</f>
        <v>#REF!</v>
      </c>
      <c r="N55" s="45" t="e">
        <f>'FORMAT B'!#REF!/100000</f>
        <v>#REF!</v>
      </c>
      <c r="O55" s="45" t="e">
        <f>'FORMAT B'!#REF!/100000</f>
        <v>#REF!</v>
      </c>
      <c r="P55" s="45" t="e">
        <f>'FORMAT B'!#REF!/100000</f>
        <v>#REF!</v>
      </c>
      <c r="Q55" s="45" t="e">
        <f>'FORMAT B'!#REF!/100000</f>
        <v>#REF!</v>
      </c>
      <c r="R55" s="45" t="e">
        <f>'FORMAT B'!#REF!/100000</f>
        <v>#REF!</v>
      </c>
      <c r="S55" s="45" t="e">
        <f>'FORMAT B'!#REF!/100000</f>
        <v>#REF!</v>
      </c>
      <c r="T55" s="45" t="e">
        <f>'FORMAT B'!#REF!/100000</f>
        <v>#REF!</v>
      </c>
      <c r="U55" s="45" t="e">
        <f>'FORMAT B'!#REF!/100000</f>
        <v>#REF!</v>
      </c>
      <c r="V55" s="45" t="e">
        <f>'FORMAT B'!#REF!/100000</f>
        <v>#REF!</v>
      </c>
      <c r="W55" s="47"/>
    </row>
    <row r="56" spans="1:23" s="48" customFormat="1" ht="18.75" customHeight="1" x14ac:dyDescent="0.25">
      <c r="A56" s="355">
        <v>858</v>
      </c>
      <c r="B56" s="357" t="s">
        <v>38</v>
      </c>
      <c r="C56" s="357" t="s">
        <v>38</v>
      </c>
      <c r="D56" s="357" t="s">
        <v>114</v>
      </c>
      <c r="E56" s="383"/>
      <c r="F56" s="20" t="s">
        <v>425</v>
      </c>
      <c r="G56" s="68" t="e">
        <f>'FORMAT A'!#REF!</f>
        <v>#REF!</v>
      </c>
      <c r="H56" s="45" t="e">
        <f>'FORMAT A'!#REF!/100000</f>
        <v>#REF!</v>
      </c>
      <c r="I56" s="45" t="e">
        <f>'FORMAT A'!#REF!/100000</f>
        <v>#REF!</v>
      </c>
      <c r="J56" s="45" t="e">
        <f>'FORMAT A'!#REF!/100000</f>
        <v>#REF!</v>
      </c>
      <c r="K56" s="45" t="e">
        <f>'FORMAT A'!#REF!/100000</f>
        <v>#REF!</v>
      </c>
      <c r="L56" s="45" t="e">
        <f>'FORMAT A'!#REF!/100000</f>
        <v>#REF!</v>
      </c>
      <c r="M56" s="45" t="e">
        <f>'FORMAT A'!#REF!/100000</f>
        <v>#REF!</v>
      </c>
      <c r="N56" s="45" t="e">
        <f>'FORMAT A'!#REF!/100000</f>
        <v>#REF!</v>
      </c>
      <c r="O56" s="45" t="e">
        <f>'FORMAT A'!#REF!/100000</f>
        <v>#REF!</v>
      </c>
      <c r="P56" s="45" t="e">
        <f>'FORMAT A'!#REF!/100000</f>
        <v>#REF!</v>
      </c>
      <c r="Q56" s="45" t="e">
        <f>'FORMAT A'!#REF!/100000</f>
        <v>#REF!</v>
      </c>
      <c r="R56" s="45" t="e">
        <f>'FORMAT A'!#REF!/100000</f>
        <v>#REF!</v>
      </c>
      <c r="S56" s="45" t="e">
        <f>'FORMAT A'!#REF!/100000</f>
        <v>#REF!</v>
      </c>
      <c r="T56" s="45" t="e">
        <f>'FORMAT A'!#REF!/100000</f>
        <v>#REF!</v>
      </c>
      <c r="U56" s="45" t="e">
        <f>'FORMAT A'!#REF!/100000</f>
        <v>#REF!</v>
      </c>
      <c r="V56" s="45" t="e">
        <f>'FORMAT A'!#REF!/100000</f>
        <v>#REF!</v>
      </c>
      <c r="W56" s="47"/>
    </row>
    <row r="57" spans="1:23" s="48" customFormat="1" ht="18.75" customHeight="1" x14ac:dyDescent="0.25">
      <c r="A57" s="356"/>
      <c r="B57" s="358" t="s">
        <v>324</v>
      </c>
      <c r="C57" s="358" t="s">
        <v>324</v>
      </c>
      <c r="D57" s="358"/>
      <c r="E57" s="383"/>
      <c r="F57" s="20" t="s">
        <v>426</v>
      </c>
      <c r="G57" s="68" t="e">
        <f>'FORMAT B'!#REF!</f>
        <v>#REF!</v>
      </c>
      <c r="H57" s="45" t="e">
        <f>'FORMAT B'!#REF!/100000</f>
        <v>#REF!</v>
      </c>
      <c r="I57" s="45" t="e">
        <f>'FORMAT B'!#REF!/100000</f>
        <v>#REF!</v>
      </c>
      <c r="J57" s="45" t="e">
        <f>'FORMAT B'!#REF!/100000</f>
        <v>#REF!</v>
      </c>
      <c r="K57" s="45" t="e">
        <f>'FORMAT B'!#REF!/100000</f>
        <v>#REF!</v>
      </c>
      <c r="L57" s="45" t="e">
        <f>'FORMAT B'!#REF!/100000</f>
        <v>#REF!</v>
      </c>
      <c r="M57" s="45" t="e">
        <f>'FORMAT B'!#REF!/100000</f>
        <v>#REF!</v>
      </c>
      <c r="N57" s="45" t="e">
        <f>'FORMAT B'!#REF!/100000</f>
        <v>#REF!</v>
      </c>
      <c r="O57" s="45" t="e">
        <f>'FORMAT B'!#REF!/100000</f>
        <v>#REF!</v>
      </c>
      <c r="P57" s="45" t="e">
        <f>'FORMAT B'!#REF!/100000</f>
        <v>#REF!</v>
      </c>
      <c r="Q57" s="45" t="e">
        <f>'FORMAT B'!#REF!/100000</f>
        <v>#REF!</v>
      </c>
      <c r="R57" s="45" t="e">
        <f>'FORMAT B'!#REF!/100000</f>
        <v>#REF!</v>
      </c>
      <c r="S57" s="45" t="e">
        <f>'FORMAT B'!#REF!/100000</f>
        <v>#REF!</v>
      </c>
      <c r="T57" s="45" t="e">
        <f>'FORMAT B'!#REF!/100000</f>
        <v>#REF!</v>
      </c>
      <c r="U57" s="45" t="e">
        <f>'FORMAT B'!#REF!/100000</f>
        <v>#REF!</v>
      </c>
      <c r="V57" s="45" t="e">
        <f>'FORMAT B'!#REF!/100000</f>
        <v>#REF!</v>
      </c>
      <c r="W57" s="47"/>
    </row>
    <row r="58" spans="1:23" s="48" customFormat="1" ht="18.75" customHeight="1" x14ac:dyDescent="0.25">
      <c r="A58" s="355">
        <v>859</v>
      </c>
      <c r="B58" s="357" t="s">
        <v>38</v>
      </c>
      <c r="C58" s="357" t="s">
        <v>38</v>
      </c>
      <c r="D58" s="357" t="s">
        <v>115</v>
      </c>
      <c r="E58" s="383"/>
      <c r="F58" s="20" t="s">
        <v>425</v>
      </c>
      <c r="G58" s="68" t="e">
        <f>'FORMAT A'!#REF!</f>
        <v>#REF!</v>
      </c>
      <c r="H58" s="45" t="e">
        <f>'FORMAT A'!#REF!/100000</f>
        <v>#REF!</v>
      </c>
      <c r="I58" s="45" t="e">
        <f>'FORMAT A'!#REF!/100000</f>
        <v>#REF!</v>
      </c>
      <c r="J58" s="45" t="e">
        <f>'FORMAT A'!#REF!/100000</f>
        <v>#REF!</v>
      </c>
      <c r="K58" s="45" t="e">
        <f>'FORMAT A'!#REF!/100000</f>
        <v>#REF!</v>
      </c>
      <c r="L58" s="45" t="e">
        <f>'FORMAT A'!#REF!/100000</f>
        <v>#REF!</v>
      </c>
      <c r="M58" s="45" t="e">
        <f>'FORMAT A'!#REF!/100000</f>
        <v>#REF!</v>
      </c>
      <c r="N58" s="45" t="e">
        <f>'FORMAT A'!#REF!/100000</f>
        <v>#REF!</v>
      </c>
      <c r="O58" s="45" t="e">
        <f>'FORMAT A'!#REF!/100000</f>
        <v>#REF!</v>
      </c>
      <c r="P58" s="45" t="e">
        <f>'FORMAT A'!#REF!/100000</f>
        <v>#REF!</v>
      </c>
      <c r="Q58" s="45" t="e">
        <f>'FORMAT A'!#REF!/100000</f>
        <v>#REF!</v>
      </c>
      <c r="R58" s="45" t="e">
        <f>'FORMAT A'!#REF!/100000</f>
        <v>#REF!</v>
      </c>
      <c r="S58" s="45" t="e">
        <f>'FORMAT A'!#REF!/100000</f>
        <v>#REF!</v>
      </c>
      <c r="T58" s="45" t="e">
        <f>'FORMAT A'!#REF!/100000</f>
        <v>#REF!</v>
      </c>
      <c r="U58" s="45" t="e">
        <f>'FORMAT A'!#REF!/100000</f>
        <v>#REF!</v>
      </c>
      <c r="V58" s="45" t="e">
        <f>'FORMAT A'!#REF!/100000</f>
        <v>#REF!</v>
      </c>
      <c r="W58" s="47"/>
    </row>
    <row r="59" spans="1:23" s="48" customFormat="1" ht="18.75" customHeight="1" x14ac:dyDescent="0.25">
      <c r="A59" s="356"/>
      <c r="B59" s="358" t="s">
        <v>324</v>
      </c>
      <c r="C59" s="358" t="s">
        <v>324</v>
      </c>
      <c r="D59" s="358"/>
      <c r="E59" s="383"/>
      <c r="F59" s="20" t="s">
        <v>426</v>
      </c>
      <c r="G59" s="68" t="e">
        <f>'FORMAT B'!#REF!</f>
        <v>#REF!</v>
      </c>
      <c r="H59" s="45" t="e">
        <f>'FORMAT B'!#REF!/100000</f>
        <v>#REF!</v>
      </c>
      <c r="I59" s="45" t="e">
        <f>'FORMAT B'!#REF!/100000</f>
        <v>#REF!</v>
      </c>
      <c r="J59" s="45" t="e">
        <f>'FORMAT B'!#REF!/100000</f>
        <v>#REF!</v>
      </c>
      <c r="K59" s="45" t="e">
        <f>'FORMAT B'!#REF!/100000</f>
        <v>#REF!</v>
      </c>
      <c r="L59" s="45" t="e">
        <f>'FORMAT B'!#REF!/100000</f>
        <v>#REF!</v>
      </c>
      <c r="M59" s="45" t="e">
        <f>'FORMAT B'!#REF!/100000</f>
        <v>#REF!</v>
      </c>
      <c r="N59" s="45" t="e">
        <f>'FORMAT B'!#REF!/100000</f>
        <v>#REF!</v>
      </c>
      <c r="O59" s="45" t="e">
        <f>'FORMAT B'!#REF!/100000</f>
        <v>#REF!</v>
      </c>
      <c r="P59" s="45" t="e">
        <f>'FORMAT B'!#REF!/100000</f>
        <v>#REF!</v>
      </c>
      <c r="Q59" s="45" t="e">
        <f>'FORMAT B'!#REF!/100000</f>
        <v>#REF!</v>
      </c>
      <c r="R59" s="45" t="e">
        <f>'FORMAT B'!#REF!/100000</f>
        <v>#REF!</v>
      </c>
      <c r="S59" s="45" t="e">
        <f>'FORMAT B'!#REF!/100000</f>
        <v>#REF!</v>
      </c>
      <c r="T59" s="45" t="e">
        <f>'FORMAT B'!#REF!/100000</f>
        <v>#REF!</v>
      </c>
      <c r="U59" s="45" t="e">
        <f>'FORMAT B'!#REF!/100000</f>
        <v>#REF!</v>
      </c>
      <c r="V59" s="45" t="e">
        <f>'FORMAT B'!#REF!/100000</f>
        <v>#REF!</v>
      </c>
      <c r="W59" s="47"/>
    </row>
    <row r="60" spans="1:23" s="48" customFormat="1" ht="18.75" customHeight="1" x14ac:dyDescent="0.25">
      <c r="A60" s="355">
        <v>860</v>
      </c>
      <c r="B60" s="357" t="s">
        <v>38</v>
      </c>
      <c r="C60" s="357" t="s">
        <v>38</v>
      </c>
      <c r="D60" s="357" t="s">
        <v>39</v>
      </c>
      <c r="E60" s="383"/>
      <c r="F60" s="20" t="s">
        <v>425</v>
      </c>
      <c r="G60" s="68">
        <v>0</v>
      </c>
      <c r="H60" s="44">
        <v>0</v>
      </c>
      <c r="I60" s="44">
        <v>0</v>
      </c>
      <c r="J60" s="44">
        <v>0</v>
      </c>
      <c r="K60" s="44">
        <v>0</v>
      </c>
      <c r="L60" s="44">
        <v>0</v>
      </c>
      <c r="M60" s="44">
        <v>0</v>
      </c>
      <c r="N60" s="44">
        <v>0</v>
      </c>
      <c r="O60" s="44">
        <v>0</v>
      </c>
      <c r="P60" s="44">
        <v>0</v>
      </c>
      <c r="Q60" s="44">
        <v>0</v>
      </c>
      <c r="R60" s="44">
        <v>0</v>
      </c>
      <c r="S60" s="44">
        <v>0</v>
      </c>
      <c r="T60" s="44">
        <v>0</v>
      </c>
      <c r="U60" s="44">
        <v>0</v>
      </c>
      <c r="V60" s="44">
        <v>0</v>
      </c>
      <c r="W60" s="47"/>
    </row>
    <row r="61" spans="1:23" s="48" customFormat="1" ht="18.75" customHeight="1" x14ac:dyDescent="0.25">
      <c r="A61" s="356"/>
      <c r="B61" s="358" t="s">
        <v>324</v>
      </c>
      <c r="C61" s="358" t="s">
        <v>324</v>
      </c>
      <c r="D61" s="358"/>
      <c r="E61" s="383"/>
      <c r="F61" s="20" t="s">
        <v>426</v>
      </c>
      <c r="G61" s="68">
        <v>0</v>
      </c>
      <c r="H61" s="44">
        <v>0</v>
      </c>
      <c r="I61" s="44">
        <v>0</v>
      </c>
      <c r="J61" s="44">
        <v>0</v>
      </c>
      <c r="K61" s="44">
        <v>0</v>
      </c>
      <c r="L61" s="44">
        <v>0</v>
      </c>
      <c r="M61" s="44">
        <v>0</v>
      </c>
      <c r="N61" s="44">
        <v>0</v>
      </c>
      <c r="O61" s="44">
        <v>0</v>
      </c>
      <c r="P61" s="44">
        <v>0</v>
      </c>
      <c r="Q61" s="44">
        <v>0</v>
      </c>
      <c r="R61" s="44">
        <v>0</v>
      </c>
      <c r="S61" s="44">
        <v>0</v>
      </c>
      <c r="T61" s="44">
        <v>0</v>
      </c>
      <c r="U61" s="44">
        <v>0</v>
      </c>
      <c r="V61" s="44">
        <v>0</v>
      </c>
      <c r="W61" s="47"/>
    </row>
    <row r="62" spans="1:23" s="48" customFormat="1" ht="18.75" customHeight="1" x14ac:dyDescent="0.25">
      <c r="A62" s="355">
        <v>861</v>
      </c>
      <c r="B62" s="357" t="s">
        <v>38</v>
      </c>
      <c r="C62" s="357" t="s">
        <v>38</v>
      </c>
      <c r="D62" s="357" t="s">
        <v>429</v>
      </c>
      <c r="E62" s="383"/>
      <c r="F62" s="20" t="s">
        <v>425</v>
      </c>
      <c r="G62" s="68" t="e">
        <f>'FORMAT A'!#REF!</f>
        <v>#REF!</v>
      </c>
      <c r="H62" s="45" t="e">
        <f>'FORMAT A'!#REF!/100000</f>
        <v>#REF!</v>
      </c>
      <c r="I62" s="45" t="e">
        <f>'FORMAT A'!#REF!/100000</f>
        <v>#REF!</v>
      </c>
      <c r="J62" s="45" t="e">
        <f>'FORMAT A'!#REF!/100000</f>
        <v>#REF!</v>
      </c>
      <c r="K62" s="45" t="e">
        <f>'FORMAT A'!#REF!/100000</f>
        <v>#REF!</v>
      </c>
      <c r="L62" s="45" t="e">
        <f>'FORMAT A'!#REF!/100000</f>
        <v>#REF!</v>
      </c>
      <c r="M62" s="45" t="e">
        <f>'FORMAT A'!#REF!/100000</f>
        <v>#REF!</v>
      </c>
      <c r="N62" s="45" t="e">
        <f>'FORMAT A'!#REF!/100000</f>
        <v>#REF!</v>
      </c>
      <c r="O62" s="45" t="e">
        <f>'FORMAT A'!#REF!/100000</f>
        <v>#REF!</v>
      </c>
      <c r="P62" s="45" t="e">
        <f>'FORMAT A'!#REF!/100000</f>
        <v>#REF!</v>
      </c>
      <c r="Q62" s="45" t="e">
        <f>'FORMAT A'!#REF!/100000</f>
        <v>#REF!</v>
      </c>
      <c r="R62" s="45" t="e">
        <f>'FORMAT A'!#REF!/100000</f>
        <v>#REF!</v>
      </c>
      <c r="S62" s="45" t="e">
        <f>'FORMAT A'!#REF!/100000</f>
        <v>#REF!</v>
      </c>
      <c r="T62" s="45" t="e">
        <f>'FORMAT A'!#REF!/100000</f>
        <v>#REF!</v>
      </c>
      <c r="U62" s="45" t="e">
        <f>'FORMAT A'!#REF!/100000</f>
        <v>#REF!</v>
      </c>
      <c r="V62" s="45" t="e">
        <f>'FORMAT A'!#REF!/100000</f>
        <v>#REF!</v>
      </c>
      <c r="W62" s="47"/>
    </row>
    <row r="63" spans="1:23" s="48" customFormat="1" ht="18.75" customHeight="1" x14ac:dyDescent="0.25">
      <c r="A63" s="356"/>
      <c r="B63" s="358" t="s">
        <v>324</v>
      </c>
      <c r="C63" s="358" t="s">
        <v>324</v>
      </c>
      <c r="D63" s="358"/>
      <c r="E63" s="383"/>
      <c r="F63" s="20" t="s">
        <v>426</v>
      </c>
      <c r="G63" s="68" t="e">
        <f>'FORMAT B'!#REF!</f>
        <v>#REF!</v>
      </c>
      <c r="H63" s="45" t="e">
        <f>'FORMAT B'!#REF!/100000</f>
        <v>#REF!</v>
      </c>
      <c r="I63" s="45" t="e">
        <f>'FORMAT B'!#REF!/100000</f>
        <v>#REF!</v>
      </c>
      <c r="J63" s="45" t="e">
        <f>'FORMAT B'!#REF!/100000</f>
        <v>#REF!</v>
      </c>
      <c r="K63" s="45" t="e">
        <f>'FORMAT B'!#REF!/100000</f>
        <v>#REF!</v>
      </c>
      <c r="L63" s="45" t="e">
        <f>'FORMAT B'!#REF!/100000</f>
        <v>#REF!</v>
      </c>
      <c r="M63" s="45" t="e">
        <f>'FORMAT B'!#REF!/100000</f>
        <v>#REF!</v>
      </c>
      <c r="N63" s="45" t="e">
        <f>'FORMAT B'!#REF!/100000</f>
        <v>#REF!</v>
      </c>
      <c r="O63" s="45" t="e">
        <f>'FORMAT B'!#REF!/100000</f>
        <v>#REF!</v>
      </c>
      <c r="P63" s="45" t="e">
        <f>'FORMAT B'!#REF!/100000</f>
        <v>#REF!</v>
      </c>
      <c r="Q63" s="45" t="e">
        <f>'FORMAT B'!#REF!/100000</f>
        <v>#REF!</v>
      </c>
      <c r="R63" s="45" t="e">
        <f>'FORMAT B'!#REF!/100000</f>
        <v>#REF!</v>
      </c>
      <c r="S63" s="45" t="e">
        <f>'FORMAT B'!#REF!/100000</f>
        <v>#REF!</v>
      </c>
      <c r="T63" s="45" t="e">
        <f>'FORMAT B'!#REF!/100000</f>
        <v>#REF!</v>
      </c>
      <c r="U63" s="45" t="e">
        <f>'FORMAT B'!#REF!/100000</f>
        <v>#REF!</v>
      </c>
      <c r="V63" s="45" t="e">
        <f>'FORMAT B'!#REF!/100000</f>
        <v>#REF!</v>
      </c>
      <c r="W63" s="47"/>
    </row>
    <row r="64" spans="1:23" s="48" customFormat="1" ht="18.75" customHeight="1" x14ac:dyDescent="0.25">
      <c r="A64" s="355">
        <v>862</v>
      </c>
      <c r="B64" s="357" t="s">
        <v>38</v>
      </c>
      <c r="C64" s="357" t="s">
        <v>38</v>
      </c>
      <c r="D64" s="357" t="s">
        <v>430</v>
      </c>
      <c r="E64" s="383"/>
      <c r="F64" s="20" t="s">
        <v>425</v>
      </c>
      <c r="G64" s="68">
        <v>0</v>
      </c>
      <c r="H64" s="44">
        <v>0</v>
      </c>
      <c r="I64" s="44">
        <v>0</v>
      </c>
      <c r="J64" s="44">
        <v>0</v>
      </c>
      <c r="K64" s="44">
        <v>0</v>
      </c>
      <c r="L64" s="44">
        <v>0</v>
      </c>
      <c r="M64" s="44">
        <v>0</v>
      </c>
      <c r="N64" s="44">
        <v>0</v>
      </c>
      <c r="O64" s="44">
        <v>0</v>
      </c>
      <c r="P64" s="44">
        <v>0</v>
      </c>
      <c r="Q64" s="44">
        <v>0</v>
      </c>
      <c r="R64" s="44">
        <v>0</v>
      </c>
      <c r="S64" s="44">
        <v>0</v>
      </c>
      <c r="T64" s="44">
        <v>0</v>
      </c>
      <c r="U64" s="44">
        <v>0</v>
      </c>
      <c r="V64" s="44">
        <v>0</v>
      </c>
      <c r="W64" s="47"/>
    </row>
    <row r="65" spans="1:23" s="48" customFormat="1" ht="18.75" customHeight="1" x14ac:dyDescent="0.25">
      <c r="A65" s="356"/>
      <c r="B65" s="358" t="s">
        <v>324</v>
      </c>
      <c r="C65" s="358" t="s">
        <v>324</v>
      </c>
      <c r="D65" s="358"/>
      <c r="E65" s="383"/>
      <c r="F65" s="20" t="s">
        <v>426</v>
      </c>
      <c r="G65" s="68">
        <v>0</v>
      </c>
      <c r="H65" s="44">
        <v>0</v>
      </c>
      <c r="I65" s="44">
        <v>0</v>
      </c>
      <c r="J65" s="44">
        <v>0</v>
      </c>
      <c r="K65" s="44">
        <v>0</v>
      </c>
      <c r="L65" s="44">
        <v>0</v>
      </c>
      <c r="M65" s="44">
        <v>0</v>
      </c>
      <c r="N65" s="44">
        <v>0</v>
      </c>
      <c r="O65" s="44">
        <v>0</v>
      </c>
      <c r="P65" s="44">
        <v>0</v>
      </c>
      <c r="Q65" s="44">
        <v>0</v>
      </c>
      <c r="R65" s="44">
        <v>0</v>
      </c>
      <c r="S65" s="44">
        <v>0</v>
      </c>
      <c r="T65" s="44">
        <v>0</v>
      </c>
      <c r="U65" s="44">
        <v>0</v>
      </c>
      <c r="V65" s="44">
        <v>0</v>
      </c>
      <c r="W65" s="47"/>
    </row>
    <row r="66" spans="1:23" s="48" customFormat="1" ht="18.75" customHeight="1" x14ac:dyDescent="0.25">
      <c r="A66" s="355">
        <v>863</v>
      </c>
      <c r="B66" s="357" t="s">
        <v>38</v>
      </c>
      <c r="C66" s="357" t="s">
        <v>38</v>
      </c>
      <c r="D66" s="357" t="s">
        <v>44</v>
      </c>
      <c r="E66" s="383"/>
      <c r="F66" s="20" t="s">
        <v>425</v>
      </c>
      <c r="G66" s="68" t="e">
        <f>'FORMAT A'!#REF!</f>
        <v>#REF!</v>
      </c>
      <c r="H66" s="45" t="e">
        <f>'FORMAT A'!#REF!/100000</f>
        <v>#REF!</v>
      </c>
      <c r="I66" s="45" t="e">
        <f>'FORMAT A'!#REF!/100000</f>
        <v>#REF!</v>
      </c>
      <c r="J66" s="45" t="e">
        <f>'FORMAT A'!#REF!/100000</f>
        <v>#REF!</v>
      </c>
      <c r="K66" s="45" t="e">
        <f>'FORMAT A'!#REF!/100000</f>
        <v>#REF!</v>
      </c>
      <c r="L66" s="45" t="e">
        <f>'FORMAT A'!#REF!/100000</f>
        <v>#REF!</v>
      </c>
      <c r="M66" s="45" t="e">
        <f>'FORMAT A'!#REF!/100000</f>
        <v>#REF!</v>
      </c>
      <c r="N66" s="45" t="e">
        <f>'FORMAT A'!#REF!/100000</f>
        <v>#REF!</v>
      </c>
      <c r="O66" s="45" t="e">
        <f>'FORMAT A'!#REF!/100000</f>
        <v>#REF!</v>
      </c>
      <c r="P66" s="45" t="e">
        <f>'FORMAT A'!#REF!/100000</f>
        <v>#REF!</v>
      </c>
      <c r="Q66" s="45" t="e">
        <f>'FORMAT A'!#REF!/100000</f>
        <v>#REF!</v>
      </c>
      <c r="R66" s="45" t="e">
        <f>'FORMAT A'!#REF!/100000</f>
        <v>#REF!</v>
      </c>
      <c r="S66" s="45" t="e">
        <f>'FORMAT A'!#REF!/100000</f>
        <v>#REF!</v>
      </c>
      <c r="T66" s="45" t="e">
        <f>'FORMAT A'!#REF!/100000</f>
        <v>#REF!</v>
      </c>
      <c r="U66" s="45" t="e">
        <f>'FORMAT A'!#REF!/100000</f>
        <v>#REF!</v>
      </c>
      <c r="V66" s="45" t="e">
        <f>'FORMAT A'!#REF!/100000</f>
        <v>#REF!</v>
      </c>
      <c r="W66" s="47"/>
    </row>
    <row r="67" spans="1:23" s="48" customFormat="1" ht="18.75" customHeight="1" x14ac:dyDescent="0.25">
      <c r="A67" s="356"/>
      <c r="B67" s="358" t="s">
        <v>324</v>
      </c>
      <c r="C67" s="358" t="s">
        <v>324</v>
      </c>
      <c r="D67" s="358"/>
      <c r="E67" s="383"/>
      <c r="F67" s="20" t="s">
        <v>426</v>
      </c>
      <c r="G67" s="68" t="e">
        <f>'FORMAT B'!#REF!</f>
        <v>#REF!</v>
      </c>
      <c r="H67" s="45" t="e">
        <f>'FORMAT B'!#REF!/100000</f>
        <v>#REF!</v>
      </c>
      <c r="I67" s="45" t="e">
        <f>'FORMAT B'!#REF!/100000</f>
        <v>#REF!</v>
      </c>
      <c r="J67" s="45" t="e">
        <f>'FORMAT B'!#REF!/100000</f>
        <v>#REF!</v>
      </c>
      <c r="K67" s="45" t="e">
        <f>'FORMAT B'!#REF!/100000</f>
        <v>#REF!</v>
      </c>
      <c r="L67" s="45" t="e">
        <f>'FORMAT B'!#REF!/100000</f>
        <v>#REF!</v>
      </c>
      <c r="M67" s="45" t="e">
        <f>'FORMAT B'!#REF!/100000</f>
        <v>#REF!</v>
      </c>
      <c r="N67" s="45" t="e">
        <f>'FORMAT B'!#REF!/100000</f>
        <v>#REF!</v>
      </c>
      <c r="O67" s="45" t="e">
        <f>'FORMAT B'!#REF!/100000</f>
        <v>#REF!</v>
      </c>
      <c r="P67" s="45" t="e">
        <f>'FORMAT B'!#REF!/100000</f>
        <v>#REF!</v>
      </c>
      <c r="Q67" s="45" t="e">
        <f>'FORMAT B'!#REF!/100000</f>
        <v>#REF!</v>
      </c>
      <c r="R67" s="45" t="e">
        <f>'FORMAT B'!#REF!/100000</f>
        <v>#REF!</v>
      </c>
      <c r="S67" s="45" t="e">
        <f>'FORMAT B'!#REF!/100000</f>
        <v>#REF!</v>
      </c>
      <c r="T67" s="45" t="e">
        <f>'FORMAT B'!#REF!/100000</f>
        <v>#REF!</v>
      </c>
      <c r="U67" s="45" t="e">
        <f>'FORMAT B'!#REF!/100000</f>
        <v>#REF!</v>
      </c>
      <c r="V67" s="45" t="e">
        <f>'FORMAT B'!#REF!/100000</f>
        <v>#REF!</v>
      </c>
      <c r="W67" s="47"/>
    </row>
    <row r="68" spans="1:23" s="48" customFormat="1" ht="18.75" customHeight="1" x14ac:dyDescent="0.25">
      <c r="A68" s="355">
        <v>864</v>
      </c>
      <c r="B68" s="357" t="s">
        <v>38</v>
      </c>
      <c r="C68" s="357" t="s">
        <v>38</v>
      </c>
      <c r="D68" s="357" t="s">
        <v>431</v>
      </c>
      <c r="E68" s="383"/>
      <c r="F68" s="20" t="s">
        <v>425</v>
      </c>
      <c r="G68" s="68">
        <v>0</v>
      </c>
      <c r="H68" s="44">
        <v>0</v>
      </c>
      <c r="I68" s="44">
        <v>0</v>
      </c>
      <c r="J68" s="44">
        <v>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0</v>
      </c>
      <c r="Q68" s="44">
        <v>0</v>
      </c>
      <c r="R68" s="44">
        <v>0</v>
      </c>
      <c r="S68" s="44">
        <v>0</v>
      </c>
      <c r="T68" s="44">
        <v>0</v>
      </c>
      <c r="U68" s="44">
        <v>0</v>
      </c>
      <c r="V68" s="44">
        <v>0</v>
      </c>
      <c r="W68" s="47"/>
    </row>
    <row r="69" spans="1:23" s="48" customFormat="1" ht="18.75" customHeight="1" x14ac:dyDescent="0.25">
      <c r="A69" s="356"/>
      <c r="B69" s="358" t="s">
        <v>324</v>
      </c>
      <c r="C69" s="358" t="s">
        <v>324</v>
      </c>
      <c r="D69" s="358"/>
      <c r="E69" s="383"/>
      <c r="F69" s="20" t="s">
        <v>426</v>
      </c>
      <c r="G69" s="68">
        <v>0</v>
      </c>
      <c r="H69" s="44">
        <v>0</v>
      </c>
      <c r="I69" s="44">
        <v>0</v>
      </c>
      <c r="J69" s="44">
        <v>0</v>
      </c>
      <c r="K69" s="44">
        <v>0</v>
      </c>
      <c r="L69" s="44">
        <v>0</v>
      </c>
      <c r="M69" s="44">
        <v>0</v>
      </c>
      <c r="N69" s="44">
        <v>0</v>
      </c>
      <c r="O69" s="44">
        <v>0</v>
      </c>
      <c r="P69" s="44">
        <v>0</v>
      </c>
      <c r="Q69" s="44">
        <v>0</v>
      </c>
      <c r="R69" s="44">
        <v>0</v>
      </c>
      <c r="S69" s="44">
        <v>0</v>
      </c>
      <c r="T69" s="44">
        <v>0</v>
      </c>
      <c r="U69" s="44">
        <v>0</v>
      </c>
      <c r="V69" s="44">
        <v>0</v>
      </c>
      <c r="W69" s="47"/>
    </row>
    <row r="70" spans="1:23" s="48" customFormat="1" ht="18.75" customHeight="1" x14ac:dyDescent="0.25">
      <c r="A70" s="355">
        <v>865</v>
      </c>
      <c r="B70" s="357" t="s">
        <v>38</v>
      </c>
      <c r="C70" s="357" t="s">
        <v>38</v>
      </c>
      <c r="D70" s="357" t="s">
        <v>117</v>
      </c>
      <c r="E70" s="383"/>
      <c r="F70" s="20" t="s">
        <v>425</v>
      </c>
      <c r="G70" s="68" t="e">
        <f>'FORMAT A'!#REF!</f>
        <v>#REF!</v>
      </c>
      <c r="H70" s="45" t="e">
        <f>'FORMAT A'!#REF!/100000</f>
        <v>#REF!</v>
      </c>
      <c r="I70" s="45" t="e">
        <f>'FORMAT A'!#REF!/100000</f>
        <v>#REF!</v>
      </c>
      <c r="J70" s="45" t="e">
        <f>'FORMAT A'!#REF!/100000</f>
        <v>#REF!</v>
      </c>
      <c r="K70" s="45" t="e">
        <f>'FORMAT A'!#REF!/100000</f>
        <v>#REF!</v>
      </c>
      <c r="L70" s="45" t="e">
        <f>'FORMAT A'!#REF!/100000</f>
        <v>#REF!</v>
      </c>
      <c r="M70" s="45" t="e">
        <f>'FORMAT A'!#REF!/100000</f>
        <v>#REF!</v>
      </c>
      <c r="N70" s="45" t="e">
        <f>'FORMAT A'!#REF!/100000</f>
        <v>#REF!</v>
      </c>
      <c r="O70" s="45" t="e">
        <f>'FORMAT A'!#REF!/100000</f>
        <v>#REF!</v>
      </c>
      <c r="P70" s="45" t="e">
        <f>'FORMAT A'!#REF!/100000</f>
        <v>#REF!</v>
      </c>
      <c r="Q70" s="45" t="e">
        <f>'FORMAT A'!#REF!/100000</f>
        <v>#REF!</v>
      </c>
      <c r="R70" s="45" t="e">
        <f>'FORMAT A'!#REF!/100000</f>
        <v>#REF!</v>
      </c>
      <c r="S70" s="45" t="e">
        <f>'FORMAT A'!#REF!/100000</f>
        <v>#REF!</v>
      </c>
      <c r="T70" s="45" t="e">
        <f>'FORMAT A'!#REF!/100000</f>
        <v>#REF!</v>
      </c>
      <c r="U70" s="45" t="e">
        <f>'FORMAT A'!#REF!/100000</f>
        <v>#REF!</v>
      </c>
      <c r="V70" s="45" t="e">
        <f>'FORMAT A'!#REF!/100000</f>
        <v>#REF!</v>
      </c>
      <c r="W70" s="47"/>
    </row>
    <row r="71" spans="1:23" s="48" customFormat="1" ht="18.75" customHeight="1" x14ac:dyDescent="0.25">
      <c r="A71" s="356"/>
      <c r="B71" s="358" t="s">
        <v>324</v>
      </c>
      <c r="C71" s="358" t="s">
        <v>324</v>
      </c>
      <c r="D71" s="358"/>
      <c r="E71" s="383"/>
      <c r="F71" s="20" t="s">
        <v>426</v>
      </c>
      <c r="G71" s="68" t="e">
        <f>'FORMAT B'!#REF!</f>
        <v>#REF!</v>
      </c>
      <c r="H71" s="45" t="e">
        <f>'FORMAT B'!#REF!/100000</f>
        <v>#REF!</v>
      </c>
      <c r="I71" s="45" t="e">
        <f>'FORMAT B'!#REF!/100000</f>
        <v>#REF!</v>
      </c>
      <c r="J71" s="45" t="e">
        <f>'FORMAT B'!#REF!/100000</f>
        <v>#REF!</v>
      </c>
      <c r="K71" s="45" t="e">
        <f>'FORMAT B'!#REF!/100000</f>
        <v>#REF!</v>
      </c>
      <c r="L71" s="45" t="e">
        <f>'FORMAT B'!#REF!/100000</f>
        <v>#REF!</v>
      </c>
      <c r="M71" s="45" t="e">
        <f>'FORMAT B'!#REF!/100000</f>
        <v>#REF!</v>
      </c>
      <c r="N71" s="45" t="e">
        <f>'FORMAT B'!#REF!/100000</f>
        <v>#REF!</v>
      </c>
      <c r="O71" s="45" t="e">
        <f>'FORMAT B'!#REF!/100000</f>
        <v>#REF!</v>
      </c>
      <c r="P71" s="45" t="e">
        <f>'FORMAT B'!#REF!/100000</f>
        <v>#REF!</v>
      </c>
      <c r="Q71" s="45" t="e">
        <f>'FORMAT B'!#REF!/100000</f>
        <v>#REF!</v>
      </c>
      <c r="R71" s="45" t="e">
        <f>'FORMAT B'!#REF!/100000</f>
        <v>#REF!</v>
      </c>
      <c r="S71" s="45" t="e">
        <f>'FORMAT B'!#REF!/100000</f>
        <v>#REF!</v>
      </c>
      <c r="T71" s="45" t="e">
        <f>'FORMAT B'!#REF!/100000</f>
        <v>#REF!</v>
      </c>
      <c r="U71" s="45" t="e">
        <f>'FORMAT B'!#REF!/100000</f>
        <v>#REF!</v>
      </c>
      <c r="V71" s="45" t="e">
        <f>'FORMAT B'!#REF!/100000</f>
        <v>#REF!</v>
      </c>
      <c r="W71" s="47"/>
    </row>
    <row r="72" spans="1:23" s="48" customFormat="1" ht="18.75" customHeight="1" x14ac:dyDescent="0.25">
      <c r="A72" s="355">
        <v>866</v>
      </c>
      <c r="B72" s="357" t="s">
        <v>38</v>
      </c>
      <c r="C72" s="357" t="s">
        <v>38</v>
      </c>
      <c r="D72" s="357" t="s">
        <v>120</v>
      </c>
      <c r="E72" s="383"/>
      <c r="F72" s="20" t="s">
        <v>425</v>
      </c>
      <c r="G72" s="68" t="e">
        <f>'FORMAT A'!#REF!</f>
        <v>#REF!</v>
      </c>
      <c r="H72" s="45" t="e">
        <f>'FORMAT A'!#REF!/100000</f>
        <v>#REF!</v>
      </c>
      <c r="I72" s="45" t="e">
        <f>'FORMAT A'!#REF!/100000</f>
        <v>#REF!</v>
      </c>
      <c r="J72" s="45" t="e">
        <f>'FORMAT A'!#REF!/100000</f>
        <v>#REF!</v>
      </c>
      <c r="K72" s="45" t="e">
        <f>'FORMAT A'!#REF!/100000</f>
        <v>#REF!</v>
      </c>
      <c r="L72" s="45" t="e">
        <f>'FORMAT A'!#REF!/100000</f>
        <v>#REF!</v>
      </c>
      <c r="M72" s="45" t="e">
        <f>'FORMAT A'!#REF!/100000</f>
        <v>#REF!</v>
      </c>
      <c r="N72" s="45" t="e">
        <f>'FORMAT A'!#REF!/100000</f>
        <v>#REF!</v>
      </c>
      <c r="O72" s="45" t="e">
        <f>'FORMAT A'!#REF!/100000</f>
        <v>#REF!</v>
      </c>
      <c r="P72" s="45" t="e">
        <f>'FORMAT A'!#REF!/100000</f>
        <v>#REF!</v>
      </c>
      <c r="Q72" s="45" t="e">
        <f>'FORMAT A'!#REF!/100000</f>
        <v>#REF!</v>
      </c>
      <c r="R72" s="45" t="e">
        <f>'FORMAT A'!#REF!/100000</f>
        <v>#REF!</v>
      </c>
      <c r="S72" s="45" t="e">
        <f>'FORMAT A'!#REF!/100000</f>
        <v>#REF!</v>
      </c>
      <c r="T72" s="45" t="e">
        <f>'FORMAT A'!#REF!/100000</f>
        <v>#REF!</v>
      </c>
      <c r="U72" s="45" t="e">
        <f>'FORMAT A'!#REF!/100000</f>
        <v>#REF!</v>
      </c>
      <c r="V72" s="45" t="e">
        <f>'FORMAT A'!#REF!/100000</f>
        <v>#REF!</v>
      </c>
      <c r="W72" s="47"/>
    </row>
    <row r="73" spans="1:23" s="48" customFormat="1" ht="18.75" customHeight="1" x14ac:dyDescent="0.25">
      <c r="A73" s="356"/>
      <c r="B73" s="358" t="s">
        <v>324</v>
      </c>
      <c r="C73" s="358" t="s">
        <v>324</v>
      </c>
      <c r="D73" s="358"/>
      <c r="E73" s="383"/>
      <c r="F73" s="20" t="s">
        <v>426</v>
      </c>
      <c r="G73" s="68" t="e">
        <f>'FORMAT B'!#REF!</f>
        <v>#REF!</v>
      </c>
      <c r="H73" s="45" t="e">
        <f>'FORMAT B'!#REF!/100000</f>
        <v>#REF!</v>
      </c>
      <c r="I73" s="45" t="e">
        <f>'FORMAT B'!#REF!/100000</f>
        <v>#REF!</v>
      </c>
      <c r="J73" s="45" t="e">
        <f>'FORMAT B'!#REF!/100000</f>
        <v>#REF!</v>
      </c>
      <c r="K73" s="45" t="e">
        <f>'FORMAT B'!#REF!/100000</f>
        <v>#REF!</v>
      </c>
      <c r="L73" s="45" t="e">
        <f>'FORMAT B'!#REF!/100000</f>
        <v>#REF!</v>
      </c>
      <c r="M73" s="45" t="e">
        <f>'FORMAT B'!#REF!/100000</f>
        <v>#REF!</v>
      </c>
      <c r="N73" s="45" t="e">
        <f>'FORMAT B'!#REF!/100000</f>
        <v>#REF!</v>
      </c>
      <c r="O73" s="45" t="e">
        <f>'FORMAT B'!#REF!/100000</f>
        <v>#REF!</v>
      </c>
      <c r="P73" s="45" t="e">
        <f>'FORMAT B'!#REF!/100000</f>
        <v>#REF!</v>
      </c>
      <c r="Q73" s="45" t="e">
        <f>'FORMAT B'!#REF!/100000</f>
        <v>#REF!</v>
      </c>
      <c r="R73" s="45" t="e">
        <f>'FORMAT B'!#REF!/100000</f>
        <v>#REF!</v>
      </c>
      <c r="S73" s="45" t="e">
        <f>'FORMAT B'!#REF!/100000</f>
        <v>#REF!</v>
      </c>
      <c r="T73" s="45" t="e">
        <f>'FORMAT B'!#REF!/100000</f>
        <v>#REF!</v>
      </c>
      <c r="U73" s="45" t="e">
        <f>'FORMAT B'!#REF!/100000</f>
        <v>#REF!</v>
      </c>
      <c r="V73" s="45" t="e">
        <f>'FORMAT B'!#REF!/100000</f>
        <v>#REF!</v>
      </c>
      <c r="W73" s="47"/>
    </row>
    <row r="74" spans="1:23" s="48" customFormat="1" ht="18.75" customHeight="1" x14ac:dyDescent="0.25">
      <c r="A74" s="355">
        <v>867</v>
      </c>
      <c r="B74" s="357" t="s">
        <v>38</v>
      </c>
      <c r="C74" s="357" t="s">
        <v>38</v>
      </c>
      <c r="D74" s="357" t="s">
        <v>123</v>
      </c>
      <c r="E74" s="383"/>
      <c r="F74" s="20" t="s">
        <v>425</v>
      </c>
      <c r="G74" s="68" t="e">
        <f>'FORMAT A'!#REF!</f>
        <v>#REF!</v>
      </c>
      <c r="H74" s="45" t="e">
        <f>'FORMAT A'!#REF!/100000</f>
        <v>#REF!</v>
      </c>
      <c r="I74" s="45" t="e">
        <f>'FORMAT A'!#REF!/100000</f>
        <v>#REF!</v>
      </c>
      <c r="J74" s="45" t="e">
        <f>'FORMAT A'!#REF!/100000</f>
        <v>#REF!</v>
      </c>
      <c r="K74" s="45" t="e">
        <f>'FORMAT A'!#REF!/100000</f>
        <v>#REF!</v>
      </c>
      <c r="L74" s="45" t="e">
        <f>'FORMAT A'!#REF!/100000</f>
        <v>#REF!</v>
      </c>
      <c r="M74" s="45" t="e">
        <f>'FORMAT A'!#REF!/100000</f>
        <v>#REF!</v>
      </c>
      <c r="N74" s="45" t="e">
        <f>'FORMAT A'!#REF!/100000</f>
        <v>#REF!</v>
      </c>
      <c r="O74" s="45" t="e">
        <f>'FORMAT A'!#REF!/100000</f>
        <v>#REF!</v>
      </c>
      <c r="P74" s="45" t="e">
        <f>'FORMAT A'!#REF!/100000</f>
        <v>#REF!</v>
      </c>
      <c r="Q74" s="45" t="e">
        <f>'FORMAT A'!#REF!/100000</f>
        <v>#REF!</v>
      </c>
      <c r="R74" s="45" t="e">
        <f>'FORMAT A'!#REF!/100000</f>
        <v>#REF!</v>
      </c>
      <c r="S74" s="45" t="e">
        <f>'FORMAT A'!#REF!/100000</f>
        <v>#REF!</v>
      </c>
      <c r="T74" s="45" t="e">
        <f>'FORMAT A'!#REF!/100000</f>
        <v>#REF!</v>
      </c>
      <c r="U74" s="45" t="e">
        <f>'FORMAT A'!#REF!/100000</f>
        <v>#REF!</v>
      </c>
      <c r="V74" s="45" t="e">
        <f>'FORMAT A'!#REF!/100000</f>
        <v>#REF!</v>
      </c>
      <c r="W74" s="47"/>
    </row>
    <row r="75" spans="1:23" s="48" customFormat="1" ht="18.75" customHeight="1" x14ac:dyDescent="0.25">
      <c r="A75" s="356"/>
      <c r="B75" s="358" t="s">
        <v>324</v>
      </c>
      <c r="C75" s="358" t="s">
        <v>324</v>
      </c>
      <c r="D75" s="358"/>
      <c r="E75" s="383"/>
      <c r="F75" s="20" t="s">
        <v>426</v>
      </c>
      <c r="G75" s="68" t="e">
        <f>'FORMAT B'!#REF!</f>
        <v>#REF!</v>
      </c>
      <c r="H75" s="45" t="e">
        <f>'FORMAT B'!#REF!/100000</f>
        <v>#REF!</v>
      </c>
      <c r="I75" s="45" t="e">
        <f>'FORMAT B'!#REF!/100000</f>
        <v>#REF!</v>
      </c>
      <c r="J75" s="45" t="e">
        <f>'FORMAT B'!#REF!/100000</f>
        <v>#REF!</v>
      </c>
      <c r="K75" s="45" t="e">
        <f>'FORMAT B'!#REF!/100000</f>
        <v>#REF!</v>
      </c>
      <c r="L75" s="45" t="e">
        <f>'FORMAT B'!#REF!/100000</f>
        <v>#REF!</v>
      </c>
      <c r="M75" s="45" t="e">
        <f>'FORMAT B'!#REF!/100000</f>
        <v>#REF!</v>
      </c>
      <c r="N75" s="45" t="e">
        <f>'FORMAT B'!#REF!/100000</f>
        <v>#REF!</v>
      </c>
      <c r="O75" s="45" t="e">
        <f>'FORMAT B'!#REF!/100000</f>
        <v>#REF!</v>
      </c>
      <c r="P75" s="45" t="e">
        <f>'FORMAT B'!#REF!/100000</f>
        <v>#REF!</v>
      </c>
      <c r="Q75" s="45" t="e">
        <f>'FORMAT B'!#REF!/100000</f>
        <v>#REF!</v>
      </c>
      <c r="R75" s="45" t="e">
        <f>'FORMAT B'!#REF!/100000</f>
        <v>#REF!</v>
      </c>
      <c r="S75" s="45" t="e">
        <f>'FORMAT B'!#REF!/100000</f>
        <v>#REF!</v>
      </c>
      <c r="T75" s="45" t="e">
        <f>'FORMAT B'!#REF!/100000</f>
        <v>#REF!</v>
      </c>
      <c r="U75" s="45" t="e">
        <f>'FORMAT B'!#REF!/100000</f>
        <v>#REF!</v>
      </c>
      <c r="V75" s="45" t="e">
        <f>'FORMAT B'!#REF!/100000</f>
        <v>#REF!</v>
      </c>
      <c r="W75" s="47"/>
    </row>
    <row r="76" spans="1:23" s="48" customFormat="1" ht="18.75" customHeight="1" x14ac:dyDescent="0.25">
      <c r="A76" s="355">
        <v>868</v>
      </c>
      <c r="B76" s="357" t="s">
        <v>38</v>
      </c>
      <c r="C76" s="357" t="s">
        <v>38</v>
      </c>
      <c r="D76" s="357" t="s">
        <v>432</v>
      </c>
      <c r="E76" s="383"/>
      <c r="F76" s="20" t="s">
        <v>425</v>
      </c>
      <c r="G76" s="68">
        <v>0</v>
      </c>
      <c r="H76" s="44">
        <v>0</v>
      </c>
      <c r="I76" s="44">
        <v>0</v>
      </c>
      <c r="J76" s="44">
        <v>0</v>
      </c>
      <c r="K76" s="44">
        <v>0</v>
      </c>
      <c r="L76" s="44">
        <v>0</v>
      </c>
      <c r="M76" s="44">
        <v>0</v>
      </c>
      <c r="N76" s="44">
        <v>0</v>
      </c>
      <c r="O76" s="44">
        <v>0</v>
      </c>
      <c r="P76" s="44">
        <v>0</v>
      </c>
      <c r="Q76" s="44">
        <v>0</v>
      </c>
      <c r="R76" s="44">
        <v>0</v>
      </c>
      <c r="S76" s="44">
        <v>0</v>
      </c>
      <c r="T76" s="44">
        <v>0</v>
      </c>
      <c r="U76" s="44">
        <v>0</v>
      </c>
      <c r="V76" s="44">
        <v>0</v>
      </c>
      <c r="W76" s="47"/>
    </row>
    <row r="77" spans="1:23" s="48" customFormat="1" ht="18.75" customHeight="1" x14ac:dyDescent="0.25">
      <c r="A77" s="356"/>
      <c r="B77" s="358" t="s">
        <v>324</v>
      </c>
      <c r="C77" s="358" t="s">
        <v>324</v>
      </c>
      <c r="D77" s="358"/>
      <c r="E77" s="383"/>
      <c r="F77" s="20" t="s">
        <v>426</v>
      </c>
      <c r="G77" s="68">
        <v>0</v>
      </c>
      <c r="H77" s="44">
        <v>0</v>
      </c>
      <c r="I77" s="44">
        <v>0</v>
      </c>
      <c r="J77" s="44">
        <v>0</v>
      </c>
      <c r="K77" s="44">
        <v>0</v>
      </c>
      <c r="L77" s="44">
        <v>0</v>
      </c>
      <c r="M77" s="44">
        <v>0</v>
      </c>
      <c r="N77" s="44">
        <v>0</v>
      </c>
      <c r="O77" s="44">
        <v>0</v>
      </c>
      <c r="P77" s="44">
        <v>0</v>
      </c>
      <c r="Q77" s="44">
        <v>0</v>
      </c>
      <c r="R77" s="44">
        <v>0</v>
      </c>
      <c r="S77" s="44">
        <v>0</v>
      </c>
      <c r="T77" s="44">
        <v>0</v>
      </c>
      <c r="U77" s="44">
        <v>0</v>
      </c>
      <c r="V77" s="44">
        <v>0</v>
      </c>
      <c r="W77" s="47"/>
    </row>
    <row r="78" spans="1:23" s="50" customFormat="1" ht="18.75" customHeight="1" x14ac:dyDescent="0.25">
      <c r="A78" s="355">
        <v>869</v>
      </c>
      <c r="B78" s="357" t="s">
        <v>38</v>
      </c>
      <c r="C78" s="357" t="s">
        <v>38</v>
      </c>
      <c r="D78" s="357" t="s">
        <v>125</v>
      </c>
      <c r="E78" s="383"/>
      <c r="F78" s="21" t="s">
        <v>425</v>
      </c>
      <c r="G78" s="68" t="e">
        <f>'FORMAT A'!#REF!</f>
        <v>#REF!</v>
      </c>
      <c r="H78" s="45" t="e">
        <f>'FORMAT A'!#REF!/100000</f>
        <v>#REF!</v>
      </c>
      <c r="I78" s="45" t="e">
        <f>'FORMAT A'!#REF!/100000</f>
        <v>#REF!</v>
      </c>
      <c r="J78" s="45" t="e">
        <f>'FORMAT A'!#REF!/100000</f>
        <v>#REF!</v>
      </c>
      <c r="K78" s="45" t="e">
        <f>'FORMAT A'!#REF!/100000</f>
        <v>#REF!</v>
      </c>
      <c r="L78" s="45" t="e">
        <f>'FORMAT A'!#REF!/100000</f>
        <v>#REF!</v>
      </c>
      <c r="M78" s="45" t="e">
        <f>'FORMAT A'!#REF!/100000</f>
        <v>#REF!</v>
      </c>
      <c r="N78" s="45" t="e">
        <f>'FORMAT A'!#REF!/100000</f>
        <v>#REF!</v>
      </c>
      <c r="O78" s="45" t="e">
        <f>'FORMAT A'!#REF!/100000</f>
        <v>#REF!</v>
      </c>
      <c r="P78" s="45" t="e">
        <f>'FORMAT A'!#REF!/100000</f>
        <v>#REF!</v>
      </c>
      <c r="Q78" s="45" t="e">
        <f>'FORMAT A'!#REF!/100000</f>
        <v>#REF!</v>
      </c>
      <c r="R78" s="45" t="e">
        <f>'FORMAT A'!#REF!/100000</f>
        <v>#REF!</v>
      </c>
      <c r="S78" s="45" t="e">
        <f>'FORMAT A'!#REF!/100000</f>
        <v>#REF!</v>
      </c>
      <c r="T78" s="45" t="e">
        <f>'FORMAT A'!#REF!/100000</f>
        <v>#REF!</v>
      </c>
      <c r="U78" s="45" t="e">
        <f>'FORMAT A'!#REF!/100000</f>
        <v>#REF!</v>
      </c>
      <c r="V78" s="45" t="e">
        <f>'FORMAT A'!#REF!/100000</f>
        <v>#REF!</v>
      </c>
      <c r="W78" s="49"/>
    </row>
    <row r="79" spans="1:23" s="50" customFormat="1" ht="18.75" customHeight="1" x14ac:dyDescent="0.25">
      <c r="A79" s="356"/>
      <c r="B79" s="358" t="s">
        <v>324</v>
      </c>
      <c r="C79" s="358" t="s">
        <v>324</v>
      </c>
      <c r="D79" s="358"/>
      <c r="E79" s="383"/>
      <c r="F79" s="21" t="s">
        <v>426</v>
      </c>
      <c r="G79" s="68" t="e">
        <f>'FORMAT B'!#REF!</f>
        <v>#REF!</v>
      </c>
      <c r="H79" s="45" t="e">
        <f>'FORMAT B'!#REF!/100000</f>
        <v>#REF!</v>
      </c>
      <c r="I79" s="45" t="e">
        <f>'FORMAT B'!#REF!/100000</f>
        <v>#REF!</v>
      </c>
      <c r="J79" s="45" t="e">
        <f>'FORMAT B'!#REF!/100000</f>
        <v>#REF!</v>
      </c>
      <c r="K79" s="45" t="e">
        <f>'FORMAT B'!#REF!/100000</f>
        <v>#REF!</v>
      </c>
      <c r="L79" s="45" t="e">
        <f>'FORMAT B'!#REF!/100000</f>
        <v>#REF!</v>
      </c>
      <c r="M79" s="45" t="e">
        <f>'FORMAT B'!#REF!/100000</f>
        <v>#REF!</v>
      </c>
      <c r="N79" s="45" t="e">
        <f>'FORMAT B'!#REF!/100000</f>
        <v>#REF!</v>
      </c>
      <c r="O79" s="45" t="e">
        <f>'FORMAT B'!#REF!/100000</f>
        <v>#REF!</v>
      </c>
      <c r="P79" s="45" t="e">
        <f>'FORMAT B'!#REF!/100000</f>
        <v>#REF!</v>
      </c>
      <c r="Q79" s="45" t="e">
        <f>'FORMAT B'!#REF!/100000</f>
        <v>#REF!</v>
      </c>
      <c r="R79" s="45" t="e">
        <f>'FORMAT B'!#REF!/100000</f>
        <v>#REF!</v>
      </c>
      <c r="S79" s="45" t="e">
        <f>'FORMAT B'!#REF!/100000</f>
        <v>#REF!</v>
      </c>
      <c r="T79" s="45" t="e">
        <f>'FORMAT B'!#REF!/100000</f>
        <v>#REF!</v>
      </c>
      <c r="U79" s="45" t="e">
        <f>'FORMAT B'!#REF!/100000</f>
        <v>#REF!</v>
      </c>
      <c r="V79" s="45" t="e">
        <f>'FORMAT B'!#REF!/100000</f>
        <v>#REF!</v>
      </c>
      <c r="W79" s="49"/>
    </row>
    <row r="80" spans="1:23" s="48" customFormat="1" ht="18.75" customHeight="1" x14ac:dyDescent="0.25">
      <c r="A80" s="355">
        <v>870</v>
      </c>
      <c r="B80" s="357" t="s">
        <v>38</v>
      </c>
      <c r="C80" s="357" t="s">
        <v>38</v>
      </c>
      <c r="D80" s="357" t="s">
        <v>433</v>
      </c>
      <c r="E80" s="383"/>
      <c r="F80" s="20" t="s">
        <v>425</v>
      </c>
      <c r="G80" s="68" t="e">
        <f>'FORMAT A'!#REF!</f>
        <v>#REF!</v>
      </c>
      <c r="H80" s="45" t="e">
        <f>'FORMAT A'!#REF!/100000</f>
        <v>#REF!</v>
      </c>
      <c r="I80" s="45" t="e">
        <f>'FORMAT A'!#REF!/100000</f>
        <v>#REF!</v>
      </c>
      <c r="J80" s="45" t="e">
        <f>'FORMAT A'!#REF!/100000</f>
        <v>#REF!</v>
      </c>
      <c r="K80" s="45" t="e">
        <f>'FORMAT A'!#REF!/100000</f>
        <v>#REF!</v>
      </c>
      <c r="L80" s="45" t="e">
        <f>'FORMAT A'!#REF!/100000</f>
        <v>#REF!</v>
      </c>
      <c r="M80" s="45" t="e">
        <f>'FORMAT A'!#REF!/100000</f>
        <v>#REF!</v>
      </c>
      <c r="N80" s="45" t="e">
        <f>'FORMAT A'!#REF!/100000</f>
        <v>#REF!</v>
      </c>
      <c r="O80" s="45" t="e">
        <f>'FORMAT A'!#REF!/100000</f>
        <v>#REF!</v>
      </c>
      <c r="P80" s="45" t="e">
        <f>'FORMAT A'!#REF!/100000</f>
        <v>#REF!</v>
      </c>
      <c r="Q80" s="45" t="e">
        <f>'FORMAT A'!#REF!/100000</f>
        <v>#REF!</v>
      </c>
      <c r="R80" s="45" t="e">
        <f>'FORMAT A'!#REF!/100000</f>
        <v>#REF!</v>
      </c>
      <c r="S80" s="45" t="e">
        <f>'FORMAT A'!#REF!/100000</f>
        <v>#REF!</v>
      </c>
      <c r="T80" s="45" t="e">
        <f>'FORMAT A'!#REF!/100000</f>
        <v>#REF!</v>
      </c>
      <c r="U80" s="45" t="e">
        <f>'FORMAT A'!#REF!/100000</f>
        <v>#REF!</v>
      </c>
      <c r="V80" s="45" t="e">
        <f>'FORMAT A'!#REF!/100000</f>
        <v>#REF!</v>
      </c>
      <c r="W80" s="47"/>
    </row>
    <row r="81" spans="1:23" s="48" customFormat="1" ht="18.75" customHeight="1" x14ac:dyDescent="0.25">
      <c r="A81" s="356"/>
      <c r="B81" s="358" t="s">
        <v>324</v>
      </c>
      <c r="C81" s="358" t="s">
        <v>324</v>
      </c>
      <c r="D81" s="358"/>
      <c r="E81" s="383"/>
      <c r="F81" s="20" t="s">
        <v>426</v>
      </c>
      <c r="G81" s="68" t="e">
        <f>'FORMAT B'!#REF!</f>
        <v>#REF!</v>
      </c>
      <c r="H81" s="45" t="e">
        <f>'FORMAT B'!#REF!/100000</f>
        <v>#REF!</v>
      </c>
      <c r="I81" s="45" t="e">
        <f>'FORMAT B'!#REF!/100000</f>
        <v>#REF!</v>
      </c>
      <c r="J81" s="45" t="e">
        <f>'FORMAT B'!#REF!/100000</f>
        <v>#REF!</v>
      </c>
      <c r="K81" s="45" t="e">
        <f>'FORMAT B'!#REF!/100000</f>
        <v>#REF!</v>
      </c>
      <c r="L81" s="45" t="e">
        <f>'FORMAT B'!#REF!/100000</f>
        <v>#REF!</v>
      </c>
      <c r="M81" s="45" t="e">
        <f>'FORMAT B'!#REF!/100000</f>
        <v>#REF!</v>
      </c>
      <c r="N81" s="45" t="e">
        <f>'FORMAT B'!#REF!/100000</f>
        <v>#REF!</v>
      </c>
      <c r="O81" s="45" t="e">
        <f>'FORMAT B'!#REF!/100000</f>
        <v>#REF!</v>
      </c>
      <c r="P81" s="45" t="e">
        <f>'FORMAT B'!#REF!/100000</f>
        <v>#REF!</v>
      </c>
      <c r="Q81" s="45" t="e">
        <f>'FORMAT B'!#REF!/100000</f>
        <v>#REF!</v>
      </c>
      <c r="R81" s="45" t="e">
        <f>'FORMAT B'!#REF!/100000</f>
        <v>#REF!</v>
      </c>
      <c r="S81" s="45" t="e">
        <f>'FORMAT B'!#REF!/100000</f>
        <v>#REF!</v>
      </c>
      <c r="T81" s="45" t="e">
        <f>'FORMAT B'!#REF!/100000</f>
        <v>#REF!</v>
      </c>
      <c r="U81" s="45" t="e">
        <f>'FORMAT B'!#REF!/100000</f>
        <v>#REF!</v>
      </c>
      <c r="V81" s="45" t="e">
        <f>'FORMAT B'!#REF!/100000</f>
        <v>#REF!</v>
      </c>
      <c r="W81" s="47"/>
    </row>
    <row r="82" spans="1:23" s="48" customFormat="1" ht="18.75" customHeight="1" x14ac:dyDescent="0.25">
      <c r="A82" s="355">
        <v>871</v>
      </c>
      <c r="B82" s="357" t="s">
        <v>38</v>
      </c>
      <c r="C82" s="357" t="s">
        <v>38</v>
      </c>
      <c r="D82" s="357" t="s">
        <v>434</v>
      </c>
      <c r="E82" s="383"/>
      <c r="F82" s="20" t="s">
        <v>425</v>
      </c>
      <c r="G82" s="68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4">
        <v>0</v>
      </c>
      <c r="R82" s="44">
        <v>0</v>
      </c>
      <c r="S82" s="44">
        <v>0</v>
      </c>
      <c r="T82" s="44">
        <v>0</v>
      </c>
      <c r="U82" s="44">
        <v>0</v>
      </c>
      <c r="V82" s="44">
        <v>0</v>
      </c>
      <c r="W82" s="47"/>
    </row>
    <row r="83" spans="1:23" s="48" customFormat="1" ht="18.75" customHeight="1" x14ac:dyDescent="0.25">
      <c r="A83" s="356"/>
      <c r="B83" s="358" t="s">
        <v>324</v>
      </c>
      <c r="C83" s="358" t="s">
        <v>324</v>
      </c>
      <c r="D83" s="358"/>
      <c r="E83" s="383"/>
      <c r="F83" s="20" t="s">
        <v>426</v>
      </c>
      <c r="G83" s="68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4">
        <v>0</v>
      </c>
      <c r="R83" s="44">
        <v>0</v>
      </c>
      <c r="S83" s="44">
        <v>0</v>
      </c>
      <c r="T83" s="44">
        <v>0</v>
      </c>
      <c r="U83" s="44">
        <v>0</v>
      </c>
      <c r="V83" s="44">
        <v>0</v>
      </c>
      <c r="W83" s="47"/>
    </row>
    <row r="84" spans="1:23" s="48" customFormat="1" ht="18.75" customHeight="1" x14ac:dyDescent="0.25">
      <c r="A84" s="355">
        <v>872</v>
      </c>
      <c r="B84" s="357" t="s">
        <v>38</v>
      </c>
      <c r="C84" s="357" t="s">
        <v>38</v>
      </c>
      <c r="D84" s="357" t="s">
        <v>435</v>
      </c>
      <c r="E84" s="383"/>
      <c r="F84" s="20" t="s">
        <v>425</v>
      </c>
      <c r="G84" s="68" t="e">
        <f>'FORMAT A'!#REF!</f>
        <v>#REF!</v>
      </c>
      <c r="H84" s="45" t="e">
        <f>'FORMAT A'!#REF!/100000</f>
        <v>#REF!</v>
      </c>
      <c r="I84" s="45" t="e">
        <f>'FORMAT A'!#REF!/100000</f>
        <v>#REF!</v>
      </c>
      <c r="J84" s="45" t="e">
        <f>'FORMAT A'!#REF!/100000</f>
        <v>#REF!</v>
      </c>
      <c r="K84" s="45" t="e">
        <f>'FORMAT A'!#REF!/100000</f>
        <v>#REF!</v>
      </c>
      <c r="L84" s="45" t="e">
        <f>'FORMAT A'!#REF!/100000</f>
        <v>#REF!</v>
      </c>
      <c r="M84" s="45" t="e">
        <f>'FORMAT A'!#REF!/100000</f>
        <v>#REF!</v>
      </c>
      <c r="N84" s="45" t="e">
        <f>'FORMAT A'!#REF!/100000</f>
        <v>#REF!</v>
      </c>
      <c r="O84" s="45" t="e">
        <f>'FORMAT A'!#REF!/100000</f>
        <v>#REF!</v>
      </c>
      <c r="P84" s="45" t="e">
        <f>'FORMAT A'!#REF!/100000</f>
        <v>#REF!</v>
      </c>
      <c r="Q84" s="45" t="e">
        <f>'FORMAT A'!#REF!/100000</f>
        <v>#REF!</v>
      </c>
      <c r="R84" s="45" t="e">
        <f>'FORMAT A'!#REF!/100000</f>
        <v>#REF!</v>
      </c>
      <c r="S84" s="45" t="e">
        <f>'FORMAT A'!#REF!/100000</f>
        <v>#REF!</v>
      </c>
      <c r="T84" s="45" t="e">
        <f>'FORMAT A'!#REF!/100000</f>
        <v>#REF!</v>
      </c>
      <c r="U84" s="45" t="e">
        <f>'FORMAT A'!#REF!/100000</f>
        <v>#REF!</v>
      </c>
      <c r="V84" s="45" t="e">
        <f>'FORMAT A'!#REF!/100000</f>
        <v>#REF!</v>
      </c>
      <c r="W84" s="47"/>
    </row>
    <row r="85" spans="1:23" s="48" customFormat="1" ht="18.75" customHeight="1" x14ac:dyDescent="0.25">
      <c r="A85" s="356"/>
      <c r="B85" s="358" t="s">
        <v>324</v>
      </c>
      <c r="C85" s="358" t="s">
        <v>324</v>
      </c>
      <c r="D85" s="358"/>
      <c r="E85" s="383"/>
      <c r="F85" s="20" t="s">
        <v>426</v>
      </c>
      <c r="G85" s="68" t="e">
        <f>'FORMAT B'!#REF!</f>
        <v>#REF!</v>
      </c>
      <c r="H85" s="45" t="e">
        <f>'FORMAT B'!#REF!/100000</f>
        <v>#REF!</v>
      </c>
      <c r="I85" s="45" t="e">
        <f>'FORMAT B'!#REF!/100000</f>
        <v>#REF!</v>
      </c>
      <c r="J85" s="45" t="e">
        <f>'FORMAT B'!#REF!/100000</f>
        <v>#REF!</v>
      </c>
      <c r="K85" s="45" t="e">
        <f>'FORMAT B'!#REF!/100000</f>
        <v>#REF!</v>
      </c>
      <c r="L85" s="45" t="e">
        <f>'FORMAT B'!#REF!/100000</f>
        <v>#REF!</v>
      </c>
      <c r="M85" s="45" t="e">
        <f>'FORMAT B'!#REF!/100000</f>
        <v>#REF!</v>
      </c>
      <c r="N85" s="45" t="e">
        <f>'FORMAT B'!#REF!/100000</f>
        <v>#REF!</v>
      </c>
      <c r="O85" s="45" t="e">
        <f>'FORMAT B'!#REF!/100000</f>
        <v>#REF!</v>
      </c>
      <c r="P85" s="45" t="e">
        <f>'FORMAT B'!#REF!/100000</f>
        <v>#REF!</v>
      </c>
      <c r="Q85" s="45" t="e">
        <f>'FORMAT B'!#REF!/100000</f>
        <v>#REF!</v>
      </c>
      <c r="R85" s="45" t="e">
        <f>'FORMAT B'!#REF!/100000</f>
        <v>#REF!</v>
      </c>
      <c r="S85" s="45" t="e">
        <f>'FORMAT B'!#REF!/100000</f>
        <v>#REF!</v>
      </c>
      <c r="T85" s="45" t="e">
        <f>'FORMAT B'!#REF!/100000</f>
        <v>#REF!</v>
      </c>
      <c r="U85" s="45" t="e">
        <f>'FORMAT B'!#REF!/100000</f>
        <v>#REF!</v>
      </c>
      <c r="V85" s="45" t="e">
        <f>'FORMAT B'!#REF!/100000</f>
        <v>#REF!</v>
      </c>
      <c r="W85" s="47"/>
    </row>
    <row r="86" spans="1:23" s="48" customFormat="1" ht="18.75" customHeight="1" x14ac:dyDescent="0.25">
      <c r="A86" s="355">
        <v>873</v>
      </c>
      <c r="B86" s="357" t="s">
        <v>38</v>
      </c>
      <c r="C86" s="357" t="s">
        <v>38</v>
      </c>
      <c r="D86" s="357" t="s">
        <v>436</v>
      </c>
      <c r="E86" s="383"/>
      <c r="F86" s="20" t="s">
        <v>425</v>
      </c>
      <c r="G86" s="68" t="e">
        <f>'FORMAT A'!#REF!</f>
        <v>#REF!</v>
      </c>
      <c r="H86" s="45" t="e">
        <f>'FORMAT A'!#REF!/100000</f>
        <v>#REF!</v>
      </c>
      <c r="I86" s="45" t="e">
        <f>'FORMAT A'!#REF!/100000</f>
        <v>#REF!</v>
      </c>
      <c r="J86" s="45" t="e">
        <f>'FORMAT A'!#REF!/100000</f>
        <v>#REF!</v>
      </c>
      <c r="K86" s="45" t="e">
        <f>'FORMAT A'!#REF!/100000</f>
        <v>#REF!</v>
      </c>
      <c r="L86" s="45" t="e">
        <f>'FORMAT A'!#REF!/100000</f>
        <v>#REF!</v>
      </c>
      <c r="M86" s="45" t="e">
        <f>'FORMAT A'!#REF!/100000</f>
        <v>#REF!</v>
      </c>
      <c r="N86" s="45" t="e">
        <f>'FORMAT A'!#REF!/100000</f>
        <v>#REF!</v>
      </c>
      <c r="O86" s="45" t="e">
        <f>'FORMAT A'!#REF!/100000</f>
        <v>#REF!</v>
      </c>
      <c r="P86" s="45" t="e">
        <f>'FORMAT A'!#REF!/100000</f>
        <v>#REF!</v>
      </c>
      <c r="Q86" s="45" t="e">
        <f>'FORMAT A'!#REF!/100000</f>
        <v>#REF!</v>
      </c>
      <c r="R86" s="45" t="e">
        <f>'FORMAT A'!#REF!/100000</f>
        <v>#REF!</v>
      </c>
      <c r="S86" s="45" t="e">
        <f>'FORMAT A'!#REF!/100000</f>
        <v>#REF!</v>
      </c>
      <c r="T86" s="45" t="e">
        <f>'FORMAT A'!#REF!/100000</f>
        <v>#REF!</v>
      </c>
      <c r="U86" s="45" t="e">
        <f>'FORMAT A'!#REF!/100000</f>
        <v>#REF!</v>
      </c>
      <c r="V86" s="45" t="e">
        <f>'FORMAT A'!#REF!/100000</f>
        <v>#REF!</v>
      </c>
      <c r="W86" s="47"/>
    </row>
    <row r="87" spans="1:23" s="48" customFormat="1" ht="18.75" customHeight="1" x14ac:dyDescent="0.25">
      <c r="A87" s="356"/>
      <c r="B87" s="358" t="s">
        <v>324</v>
      </c>
      <c r="C87" s="358" t="s">
        <v>324</v>
      </c>
      <c r="D87" s="358"/>
      <c r="E87" s="383"/>
      <c r="F87" s="20" t="s">
        <v>426</v>
      </c>
      <c r="G87" s="68" t="e">
        <f>'FORMAT B'!#REF!</f>
        <v>#REF!</v>
      </c>
      <c r="H87" s="45" t="e">
        <f>'FORMAT B'!#REF!/100000</f>
        <v>#REF!</v>
      </c>
      <c r="I87" s="45" t="e">
        <f>'FORMAT B'!#REF!/100000</f>
        <v>#REF!</v>
      </c>
      <c r="J87" s="45" t="e">
        <f>'FORMAT B'!#REF!/100000</f>
        <v>#REF!</v>
      </c>
      <c r="K87" s="45" t="e">
        <f>'FORMAT B'!#REF!/100000</f>
        <v>#REF!</v>
      </c>
      <c r="L87" s="45" t="e">
        <f>'FORMAT B'!#REF!/100000</f>
        <v>#REF!</v>
      </c>
      <c r="M87" s="45" t="e">
        <f>'FORMAT B'!#REF!/100000</f>
        <v>#REF!</v>
      </c>
      <c r="N87" s="45" t="e">
        <f>'FORMAT B'!#REF!/100000</f>
        <v>#REF!</v>
      </c>
      <c r="O87" s="45" t="e">
        <f>'FORMAT B'!#REF!/100000</f>
        <v>#REF!</v>
      </c>
      <c r="P87" s="45" t="e">
        <f>'FORMAT B'!#REF!/100000</f>
        <v>#REF!</v>
      </c>
      <c r="Q87" s="45" t="e">
        <f>'FORMAT B'!#REF!/100000</f>
        <v>#REF!</v>
      </c>
      <c r="R87" s="45" t="e">
        <f>'FORMAT B'!#REF!/100000</f>
        <v>#REF!</v>
      </c>
      <c r="S87" s="45" t="e">
        <f>'FORMAT B'!#REF!/100000</f>
        <v>#REF!</v>
      </c>
      <c r="T87" s="45" t="e">
        <f>'FORMAT B'!#REF!/100000</f>
        <v>#REF!</v>
      </c>
      <c r="U87" s="45" t="e">
        <f>'FORMAT B'!#REF!/100000</f>
        <v>#REF!</v>
      </c>
      <c r="V87" s="45" t="e">
        <f>'FORMAT B'!#REF!/100000</f>
        <v>#REF!</v>
      </c>
      <c r="W87" s="47"/>
    </row>
    <row r="88" spans="1:23" s="48" customFormat="1" ht="18.75" customHeight="1" x14ac:dyDescent="0.25">
      <c r="A88" s="355">
        <v>874</v>
      </c>
      <c r="B88" s="357" t="s">
        <v>38</v>
      </c>
      <c r="C88" s="357" t="s">
        <v>38</v>
      </c>
      <c r="D88" s="357" t="s">
        <v>127</v>
      </c>
      <c r="E88" s="383"/>
      <c r="F88" s="20" t="s">
        <v>425</v>
      </c>
      <c r="G88" s="68" t="e">
        <f>'FORMAT A'!#REF!</f>
        <v>#REF!</v>
      </c>
      <c r="H88" s="45" t="e">
        <f>'FORMAT A'!#REF!/100000</f>
        <v>#REF!</v>
      </c>
      <c r="I88" s="45" t="e">
        <f>'FORMAT A'!#REF!/100000</f>
        <v>#REF!</v>
      </c>
      <c r="J88" s="45" t="e">
        <f>'FORMAT A'!#REF!/100000</f>
        <v>#REF!</v>
      </c>
      <c r="K88" s="45" t="e">
        <f>'FORMAT A'!#REF!/100000</f>
        <v>#REF!</v>
      </c>
      <c r="L88" s="45" t="e">
        <f>'FORMAT A'!#REF!/100000</f>
        <v>#REF!</v>
      </c>
      <c r="M88" s="45" t="e">
        <f>'FORMAT A'!#REF!/100000</f>
        <v>#REF!</v>
      </c>
      <c r="N88" s="45" t="e">
        <f>'FORMAT A'!#REF!/100000</f>
        <v>#REF!</v>
      </c>
      <c r="O88" s="45" t="e">
        <f>'FORMAT A'!#REF!/100000</f>
        <v>#REF!</v>
      </c>
      <c r="P88" s="45" t="e">
        <f>'FORMAT A'!#REF!/100000</f>
        <v>#REF!</v>
      </c>
      <c r="Q88" s="45" t="e">
        <f>'FORMAT A'!#REF!/100000</f>
        <v>#REF!</v>
      </c>
      <c r="R88" s="45" t="e">
        <f>'FORMAT A'!#REF!/100000</f>
        <v>#REF!</v>
      </c>
      <c r="S88" s="45" t="e">
        <f>'FORMAT A'!#REF!/100000</f>
        <v>#REF!</v>
      </c>
      <c r="T88" s="45" t="e">
        <f>'FORMAT A'!#REF!/100000</f>
        <v>#REF!</v>
      </c>
      <c r="U88" s="45" t="e">
        <f>'FORMAT A'!#REF!/100000</f>
        <v>#REF!</v>
      </c>
      <c r="V88" s="45" t="e">
        <f>'FORMAT A'!#REF!/100000</f>
        <v>#REF!</v>
      </c>
      <c r="W88" s="47"/>
    </row>
    <row r="89" spans="1:23" s="48" customFormat="1" ht="18.75" customHeight="1" x14ac:dyDescent="0.25">
      <c r="A89" s="356"/>
      <c r="B89" s="358" t="s">
        <v>324</v>
      </c>
      <c r="C89" s="358" t="s">
        <v>324</v>
      </c>
      <c r="D89" s="358"/>
      <c r="E89" s="383"/>
      <c r="F89" s="20" t="s">
        <v>426</v>
      </c>
      <c r="G89" s="68" t="e">
        <f>'FORMAT B'!#REF!</f>
        <v>#REF!</v>
      </c>
      <c r="H89" s="45" t="e">
        <f>'FORMAT B'!#REF!/100000</f>
        <v>#REF!</v>
      </c>
      <c r="I89" s="45" t="e">
        <f>'FORMAT B'!#REF!/100000</f>
        <v>#REF!</v>
      </c>
      <c r="J89" s="45" t="e">
        <f>'FORMAT B'!#REF!/100000</f>
        <v>#REF!</v>
      </c>
      <c r="K89" s="45" t="e">
        <f>'FORMAT B'!#REF!/100000</f>
        <v>#REF!</v>
      </c>
      <c r="L89" s="45" t="e">
        <f>'FORMAT B'!#REF!/100000</f>
        <v>#REF!</v>
      </c>
      <c r="M89" s="45" t="e">
        <f>'FORMAT B'!#REF!/100000</f>
        <v>#REF!</v>
      </c>
      <c r="N89" s="45" t="e">
        <f>'FORMAT B'!#REF!/100000</f>
        <v>#REF!</v>
      </c>
      <c r="O89" s="45" t="e">
        <f>'FORMAT B'!#REF!/100000</f>
        <v>#REF!</v>
      </c>
      <c r="P89" s="45" t="e">
        <f>'FORMAT B'!#REF!/100000</f>
        <v>#REF!</v>
      </c>
      <c r="Q89" s="45" t="e">
        <f>'FORMAT B'!#REF!/100000</f>
        <v>#REF!</v>
      </c>
      <c r="R89" s="45" t="e">
        <f>'FORMAT B'!#REF!/100000</f>
        <v>#REF!</v>
      </c>
      <c r="S89" s="45" t="e">
        <f>'FORMAT B'!#REF!/100000</f>
        <v>#REF!</v>
      </c>
      <c r="T89" s="45" t="e">
        <f>'FORMAT B'!#REF!/100000</f>
        <v>#REF!</v>
      </c>
      <c r="U89" s="45" t="e">
        <f>'FORMAT B'!#REF!/100000</f>
        <v>#REF!</v>
      </c>
      <c r="V89" s="45" t="e">
        <f>'FORMAT B'!#REF!/100000</f>
        <v>#REF!</v>
      </c>
      <c r="W89" s="47"/>
    </row>
    <row r="90" spans="1:23" s="48" customFormat="1" ht="18.75" customHeight="1" x14ac:dyDescent="0.25">
      <c r="A90" s="355">
        <v>875</v>
      </c>
      <c r="B90" s="357" t="s">
        <v>38</v>
      </c>
      <c r="C90" s="357" t="s">
        <v>38</v>
      </c>
      <c r="D90" s="357" t="s">
        <v>128</v>
      </c>
      <c r="E90" s="383"/>
      <c r="F90" s="20" t="s">
        <v>425</v>
      </c>
      <c r="G90" s="68" t="e">
        <f>'FORMAT A'!#REF!</f>
        <v>#REF!</v>
      </c>
      <c r="H90" s="45" t="e">
        <f>'FORMAT A'!#REF!/100000</f>
        <v>#REF!</v>
      </c>
      <c r="I90" s="45" t="e">
        <f>'FORMAT A'!#REF!/100000</f>
        <v>#REF!</v>
      </c>
      <c r="J90" s="45" t="e">
        <f>'FORMAT A'!#REF!/100000</f>
        <v>#REF!</v>
      </c>
      <c r="K90" s="45" t="e">
        <f>'FORMAT A'!#REF!/100000</f>
        <v>#REF!</v>
      </c>
      <c r="L90" s="45" t="e">
        <f>'FORMAT A'!#REF!/100000</f>
        <v>#REF!</v>
      </c>
      <c r="M90" s="45" t="e">
        <f>'FORMAT A'!#REF!/100000</f>
        <v>#REF!</v>
      </c>
      <c r="N90" s="45" t="e">
        <f>'FORMAT A'!#REF!/100000</f>
        <v>#REF!</v>
      </c>
      <c r="O90" s="45" t="e">
        <f>'FORMAT A'!#REF!/100000</f>
        <v>#REF!</v>
      </c>
      <c r="P90" s="45" t="e">
        <f>'FORMAT A'!#REF!/100000</f>
        <v>#REF!</v>
      </c>
      <c r="Q90" s="45" t="e">
        <f>'FORMAT A'!#REF!/100000</f>
        <v>#REF!</v>
      </c>
      <c r="R90" s="45" t="e">
        <f>'FORMAT A'!#REF!/100000</f>
        <v>#REF!</v>
      </c>
      <c r="S90" s="45" t="e">
        <f>'FORMAT A'!#REF!/100000</f>
        <v>#REF!</v>
      </c>
      <c r="T90" s="45" t="e">
        <f>'FORMAT A'!#REF!/100000</f>
        <v>#REF!</v>
      </c>
      <c r="U90" s="45" t="e">
        <f>'FORMAT A'!#REF!/100000</f>
        <v>#REF!</v>
      </c>
      <c r="V90" s="45" t="e">
        <f>'FORMAT A'!#REF!/100000</f>
        <v>#REF!</v>
      </c>
      <c r="W90" s="47"/>
    </row>
    <row r="91" spans="1:23" s="48" customFormat="1" ht="18.75" customHeight="1" x14ac:dyDescent="0.25">
      <c r="A91" s="356"/>
      <c r="B91" s="358" t="s">
        <v>324</v>
      </c>
      <c r="C91" s="358" t="s">
        <v>324</v>
      </c>
      <c r="D91" s="358"/>
      <c r="E91" s="383"/>
      <c r="F91" s="20" t="s">
        <v>426</v>
      </c>
      <c r="G91" s="68" t="e">
        <f>'FORMAT B'!#REF!</f>
        <v>#REF!</v>
      </c>
      <c r="H91" s="45" t="e">
        <f>'FORMAT B'!#REF!/100000</f>
        <v>#REF!</v>
      </c>
      <c r="I91" s="45" t="e">
        <f>'FORMAT B'!#REF!/100000</f>
        <v>#REF!</v>
      </c>
      <c r="J91" s="45" t="e">
        <f>'FORMAT B'!#REF!/100000</f>
        <v>#REF!</v>
      </c>
      <c r="K91" s="45" t="e">
        <f>'FORMAT B'!#REF!/100000</f>
        <v>#REF!</v>
      </c>
      <c r="L91" s="45" t="e">
        <f>'FORMAT B'!#REF!/100000</f>
        <v>#REF!</v>
      </c>
      <c r="M91" s="45" t="e">
        <f>'FORMAT B'!#REF!/100000</f>
        <v>#REF!</v>
      </c>
      <c r="N91" s="45" t="e">
        <f>'FORMAT B'!#REF!/100000</f>
        <v>#REF!</v>
      </c>
      <c r="O91" s="45" t="e">
        <f>'FORMAT B'!#REF!/100000</f>
        <v>#REF!</v>
      </c>
      <c r="P91" s="45" t="e">
        <f>'FORMAT B'!#REF!/100000</f>
        <v>#REF!</v>
      </c>
      <c r="Q91" s="45" t="e">
        <f>'FORMAT B'!#REF!/100000</f>
        <v>#REF!</v>
      </c>
      <c r="R91" s="45" t="e">
        <f>'FORMAT B'!#REF!/100000</f>
        <v>#REF!</v>
      </c>
      <c r="S91" s="45" t="e">
        <f>'FORMAT B'!#REF!/100000</f>
        <v>#REF!</v>
      </c>
      <c r="T91" s="45" t="e">
        <f>'FORMAT B'!#REF!/100000</f>
        <v>#REF!</v>
      </c>
      <c r="U91" s="45" t="e">
        <f>'FORMAT B'!#REF!/100000</f>
        <v>#REF!</v>
      </c>
      <c r="V91" s="45" t="e">
        <f>'FORMAT B'!#REF!/100000</f>
        <v>#REF!</v>
      </c>
      <c r="W91" s="47"/>
    </row>
    <row r="92" spans="1:23" s="48" customFormat="1" ht="18.75" customHeight="1" x14ac:dyDescent="0.25">
      <c r="A92" s="355">
        <v>876</v>
      </c>
      <c r="B92" s="357" t="s">
        <v>38</v>
      </c>
      <c r="C92" s="357" t="s">
        <v>38</v>
      </c>
      <c r="D92" s="357" t="s">
        <v>132</v>
      </c>
      <c r="E92" s="383"/>
      <c r="F92" s="20" t="s">
        <v>425</v>
      </c>
      <c r="G92" s="68" t="e">
        <f>'FORMAT A'!#REF!</f>
        <v>#REF!</v>
      </c>
      <c r="H92" s="45" t="e">
        <f>'FORMAT A'!#REF!/100000</f>
        <v>#REF!</v>
      </c>
      <c r="I92" s="45" t="e">
        <f>'FORMAT A'!#REF!/100000</f>
        <v>#REF!</v>
      </c>
      <c r="J92" s="45" t="e">
        <f>'FORMAT A'!#REF!/100000</f>
        <v>#REF!</v>
      </c>
      <c r="K92" s="45" t="e">
        <f>'FORMAT A'!#REF!/100000</f>
        <v>#REF!</v>
      </c>
      <c r="L92" s="45" t="e">
        <f>'FORMAT A'!#REF!/100000</f>
        <v>#REF!</v>
      </c>
      <c r="M92" s="45" t="e">
        <f>'FORMAT A'!#REF!/100000</f>
        <v>#REF!</v>
      </c>
      <c r="N92" s="45" t="e">
        <f>'FORMAT A'!#REF!/100000</f>
        <v>#REF!</v>
      </c>
      <c r="O92" s="45" t="e">
        <f>'FORMAT A'!#REF!/100000</f>
        <v>#REF!</v>
      </c>
      <c r="P92" s="45" t="e">
        <f>'FORMAT A'!#REF!/100000</f>
        <v>#REF!</v>
      </c>
      <c r="Q92" s="45" t="e">
        <f>'FORMAT A'!#REF!/100000</f>
        <v>#REF!</v>
      </c>
      <c r="R92" s="45" t="e">
        <f>'FORMAT A'!#REF!/100000</f>
        <v>#REF!</v>
      </c>
      <c r="S92" s="45" t="e">
        <f>'FORMAT A'!#REF!/100000</f>
        <v>#REF!</v>
      </c>
      <c r="T92" s="45" t="e">
        <f>'FORMAT A'!#REF!/100000</f>
        <v>#REF!</v>
      </c>
      <c r="U92" s="45" t="e">
        <f>'FORMAT A'!#REF!/100000</f>
        <v>#REF!</v>
      </c>
      <c r="V92" s="45" t="e">
        <f>'FORMAT A'!#REF!/100000</f>
        <v>#REF!</v>
      </c>
      <c r="W92" s="47"/>
    </row>
    <row r="93" spans="1:23" s="48" customFormat="1" ht="18.75" customHeight="1" x14ac:dyDescent="0.25">
      <c r="A93" s="356"/>
      <c r="B93" s="358" t="s">
        <v>324</v>
      </c>
      <c r="C93" s="358" t="s">
        <v>324</v>
      </c>
      <c r="D93" s="358"/>
      <c r="E93" s="383"/>
      <c r="F93" s="20" t="s">
        <v>426</v>
      </c>
      <c r="G93" s="68" t="e">
        <f>'FORMAT B'!#REF!</f>
        <v>#REF!</v>
      </c>
      <c r="H93" s="45" t="e">
        <f>'FORMAT B'!#REF!/100000</f>
        <v>#REF!</v>
      </c>
      <c r="I93" s="45" t="e">
        <f>'FORMAT B'!#REF!/100000</f>
        <v>#REF!</v>
      </c>
      <c r="J93" s="45" t="e">
        <f>'FORMAT B'!#REF!/100000</f>
        <v>#REF!</v>
      </c>
      <c r="K93" s="45" t="e">
        <f>'FORMAT B'!#REF!/100000</f>
        <v>#REF!</v>
      </c>
      <c r="L93" s="45" t="e">
        <f>'FORMAT B'!#REF!/100000</f>
        <v>#REF!</v>
      </c>
      <c r="M93" s="45" t="e">
        <f>'FORMAT B'!#REF!/100000</f>
        <v>#REF!</v>
      </c>
      <c r="N93" s="45" t="e">
        <f>'FORMAT B'!#REF!/100000</f>
        <v>#REF!</v>
      </c>
      <c r="O93" s="45" t="e">
        <f>'FORMAT B'!#REF!/100000</f>
        <v>#REF!</v>
      </c>
      <c r="P93" s="45" t="e">
        <f>'FORMAT B'!#REF!/100000</f>
        <v>#REF!</v>
      </c>
      <c r="Q93" s="45" t="e">
        <f>'FORMAT B'!#REF!/100000</f>
        <v>#REF!</v>
      </c>
      <c r="R93" s="45" t="e">
        <f>'FORMAT B'!#REF!/100000</f>
        <v>#REF!</v>
      </c>
      <c r="S93" s="45" t="e">
        <f>'FORMAT B'!#REF!/100000</f>
        <v>#REF!</v>
      </c>
      <c r="T93" s="45" t="e">
        <f>'FORMAT B'!#REF!/100000</f>
        <v>#REF!</v>
      </c>
      <c r="U93" s="45" t="e">
        <f>'FORMAT B'!#REF!/100000</f>
        <v>#REF!</v>
      </c>
      <c r="V93" s="45" t="e">
        <f>'FORMAT B'!#REF!/100000</f>
        <v>#REF!</v>
      </c>
      <c r="W93" s="47"/>
    </row>
    <row r="94" spans="1:23" s="48" customFormat="1" ht="18.75" customHeight="1" x14ac:dyDescent="0.25">
      <c r="A94" s="355">
        <v>877</v>
      </c>
      <c r="B94" s="357" t="s">
        <v>38</v>
      </c>
      <c r="C94" s="357" t="s">
        <v>38</v>
      </c>
      <c r="D94" s="357" t="s">
        <v>437</v>
      </c>
      <c r="E94" s="383"/>
      <c r="F94" s="20" t="s">
        <v>425</v>
      </c>
      <c r="G94" s="68" t="e">
        <f>'FORMAT A'!#REF!</f>
        <v>#REF!</v>
      </c>
      <c r="H94" s="45" t="e">
        <f>'FORMAT A'!#REF!/100000</f>
        <v>#REF!</v>
      </c>
      <c r="I94" s="45" t="e">
        <f>'FORMAT A'!#REF!/100000</f>
        <v>#REF!</v>
      </c>
      <c r="J94" s="45" t="e">
        <f>'FORMAT A'!#REF!/100000</f>
        <v>#REF!</v>
      </c>
      <c r="K94" s="45" t="e">
        <f>'FORMAT A'!#REF!/100000</f>
        <v>#REF!</v>
      </c>
      <c r="L94" s="45" t="e">
        <f>'FORMAT A'!#REF!/100000</f>
        <v>#REF!</v>
      </c>
      <c r="M94" s="45" t="e">
        <f>'FORMAT A'!#REF!/100000</f>
        <v>#REF!</v>
      </c>
      <c r="N94" s="45" t="e">
        <f>'FORMAT A'!#REF!/100000</f>
        <v>#REF!</v>
      </c>
      <c r="O94" s="45" t="e">
        <f>'FORMAT A'!#REF!/100000</f>
        <v>#REF!</v>
      </c>
      <c r="P94" s="45" t="e">
        <f>'FORMAT A'!#REF!/100000</f>
        <v>#REF!</v>
      </c>
      <c r="Q94" s="45" t="e">
        <f>'FORMAT A'!#REF!/100000</f>
        <v>#REF!</v>
      </c>
      <c r="R94" s="45" t="e">
        <f>'FORMAT A'!#REF!/100000</f>
        <v>#REF!</v>
      </c>
      <c r="S94" s="45" t="e">
        <f>'FORMAT A'!#REF!/100000</f>
        <v>#REF!</v>
      </c>
      <c r="T94" s="45" t="e">
        <f>'FORMAT A'!#REF!/100000</f>
        <v>#REF!</v>
      </c>
      <c r="U94" s="45" t="e">
        <f>'FORMAT A'!#REF!/100000</f>
        <v>#REF!</v>
      </c>
      <c r="V94" s="45" t="e">
        <f>'FORMAT A'!#REF!/100000</f>
        <v>#REF!</v>
      </c>
      <c r="W94" s="47"/>
    </row>
    <row r="95" spans="1:23" s="48" customFormat="1" ht="18.75" customHeight="1" x14ac:dyDescent="0.25">
      <c r="A95" s="356"/>
      <c r="B95" s="358" t="s">
        <v>324</v>
      </c>
      <c r="C95" s="358" t="s">
        <v>324</v>
      </c>
      <c r="D95" s="358"/>
      <c r="E95" s="383"/>
      <c r="F95" s="20" t="s">
        <v>426</v>
      </c>
      <c r="G95" s="68" t="e">
        <f>'FORMAT B'!#REF!</f>
        <v>#REF!</v>
      </c>
      <c r="H95" s="45" t="e">
        <f>'FORMAT B'!#REF!/100000</f>
        <v>#REF!</v>
      </c>
      <c r="I95" s="45" t="e">
        <f>'FORMAT B'!#REF!/100000</f>
        <v>#REF!</v>
      </c>
      <c r="J95" s="45" t="e">
        <f>'FORMAT B'!#REF!/100000</f>
        <v>#REF!</v>
      </c>
      <c r="K95" s="45" t="e">
        <f>'FORMAT B'!#REF!/100000</f>
        <v>#REF!</v>
      </c>
      <c r="L95" s="45" t="e">
        <f>'FORMAT B'!#REF!/100000</f>
        <v>#REF!</v>
      </c>
      <c r="M95" s="45" t="e">
        <f>'FORMAT B'!#REF!/100000</f>
        <v>#REF!</v>
      </c>
      <c r="N95" s="45" t="e">
        <f>'FORMAT B'!#REF!/100000</f>
        <v>#REF!</v>
      </c>
      <c r="O95" s="45" t="e">
        <f>'FORMAT B'!#REF!/100000</f>
        <v>#REF!</v>
      </c>
      <c r="P95" s="45" t="e">
        <f>'FORMAT B'!#REF!/100000</f>
        <v>#REF!</v>
      </c>
      <c r="Q95" s="45" t="e">
        <f>'FORMAT B'!#REF!/100000</f>
        <v>#REF!</v>
      </c>
      <c r="R95" s="45" t="e">
        <f>'FORMAT B'!#REF!/100000</f>
        <v>#REF!</v>
      </c>
      <c r="S95" s="45" t="e">
        <f>'FORMAT B'!#REF!/100000</f>
        <v>#REF!</v>
      </c>
      <c r="T95" s="45" t="e">
        <f>'FORMAT B'!#REF!/100000</f>
        <v>#REF!</v>
      </c>
      <c r="U95" s="45" t="e">
        <f>'FORMAT B'!#REF!/100000</f>
        <v>#REF!</v>
      </c>
      <c r="V95" s="45" t="e">
        <f>'FORMAT B'!#REF!/100000</f>
        <v>#REF!</v>
      </c>
      <c r="W95" s="47"/>
    </row>
    <row r="96" spans="1:23" s="48" customFormat="1" ht="18.75" customHeight="1" x14ac:dyDescent="0.25">
      <c r="A96" s="355">
        <v>878</v>
      </c>
      <c r="B96" s="357" t="s">
        <v>38</v>
      </c>
      <c r="C96" s="357" t="s">
        <v>38</v>
      </c>
      <c r="D96" s="357" t="s">
        <v>134</v>
      </c>
      <c r="E96" s="383"/>
      <c r="F96" s="20" t="s">
        <v>425</v>
      </c>
      <c r="G96" s="68" t="e">
        <f>'FORMAT A'!#REF!</f>
        <v>#REF!</v>
      </c>
      <c r="H96" s="45" t="e">
        <f>'FORMAT A'!#REF!/100000</f>
        <v>#REF!</v>
      </c>
      <c r="I96" s="45" t="e">
        <f>'FORMAT A'!#REF!/100000</f>
        <v>#REF!</v>
      </c>
      <c r="J96" s="45" t="e">
        <f>'FORMAT A'!#REF!/100000</f>
        <v>#REF!</v>
      </c>
      <c r="K96" s="45" t="e">
        <f>'FORMAT A'!#REF!/100000</f>
        <v>#REF!</v>
      </c>
      <c r="L96" s="45" t="e">
        <f>'FORMAT A'!#REF!/100000</f>
        <v>#REF!</v>
      </c>
      <c r="M96" s="45" t="e">
        <f>'FORMAT A'!#REF!/100000</f>
        <v>#REF!</v>
      </c>
      <c r="N96" s="45" t="e">
        <f>'FORMAT A'!#REF!/100000</f>
        <v>#REF!</v>
      </c>
      <c r="O96" s="45" t="e">
        <f>'FORMAT A'!#REF!/100000</f>
        <v>#REF!</v>
      </c>
      <c r="P96" s="45" t="e">
        <f>'FORMAT A'!#REF!/100000</f>
        <v>#REF!</v>
      </c>
      <c r="Q96" s="45" t="e">
        <f>'FORMAT A'!#REF!/100000</f>
        <v>#REF!</v>
      </c>
      <c r="R96" s="45" t="e">
        <f>'FORMAT A'!#REF!/100000</f>
        <v>#REF!</v>
      </c>
      <c r="S96" s="45" t="e">
        <f>'FORMAT A'!#REF!/100000</f>
        <v>#REF!</v>
      </c>
      <c r="T96" s="45" t="e">
        <f>'FORMAT A'!#REF!/100000</f>
        <v>#REF!</v>
      </c>
      <c r="U96" s="45" t="e">
        <f>'FORMAT A'!#REF!/100000</f>
        <v>#REF!</v>
      </c>
      <c r="V96" s="45" t="e">
        <f>'FORMAT A'!#REF!/100000</f>
        <v>#REF!</v>
      </c>
      <c r="W96" s="47"/>
    </row>
    <row r="97" spans="1:23" s="48" customFormat="1" ht="18.75" customHeight="1" x14ac:dyDescent="0.25">
      <c r="A97" s="356"/>
      <c r="B97" s="358" t="s">
        <v>324</v>
      </c>
      <c r="C97" s="358" t="s">
        <v>324</v>
      </c>
      <c r="D97" s="358"/>
      <c r="E97" s="383"/>
      <c r="F97" s="20" t="s">
        <v>426</v>
      </c>
      <c r="G97" s="68" t="e">
        <f>'FORMAT B'!#REF!</f>
        <v>#REF!</v>
      </c>
      <c r="H97" s="45" t="e">
        <f>'FORMAT B'!#REF!/100000</f>
        <v>#REF!</v>
      </c>
      <c r="I97" s="45" t="e">
        <f>'FORMAT B'!#REF!/100000</f>
        <v>#REF!</v>
      </c>
      <c r="J97" s="45" t="e">
        <f>'FORMAT B'!#REF!/100000</f>
        <v>#REF!</v>
      </c>
      <c r="K97" s="45" t="e">
        <f>'FORMAT B'!#REF!/100000</f>
        <v>#REF!</v>
      </c>
      <c r="L97" s="45" t="e">
        <f>'FORMAT B'!#REF!/100000</f>
        <v>#REF!</v>
      </c>
      <c r="M97" s="45" t="e">
        <f>'FORMAT B'!#REF!/100000</f>
        <v>#REF!</v>
      </c>
      <c r="N97" s="45" t="e">
        <f>'FORMAT B'!#REF!/100000</f>
        <v>#REF!</v>
      </c>
      <c r="O97" s="45" t="e">
        <f>'FORMAT B'!#REF!/100000</f>
        <v>#REF!</v>
      </c>
      <c r="P97" s="45" t="e">
        <f>'FORMAT B'!#REF!/100000</f>
        <v>#REF!</v>
      </c>
      <c r="Q97" s="45" t="e">
        <f>'FORMAT B'!#REF!/100000</f>
        <v>#REF!</v>
      </c>
      <c r="R97" s="45" t="e">
        <f>'FORMAT B'!#REF!/100000</f>
        <v>#REF!</v>
      </c>
      <c r="S97" s="45" t="e">
        <f>'FORMAT B'!#REF!/100000</f>
        <v>#REF!</v>
      </c>
      <c r="T97" s="45" t="e">
        <f>'FORMAT B'!#REF!/100000</f>
        <v>#REF!</v>
      </c>
      <c r="U97" s="45" t="e">
        <f>'FORMAT B'!#REF!/100000</f>
        <v>#REF!</v>
      </c>
      <c r="V97" s="45" t="e">
        <f>'FORMAT B'!#REF!/100000</f>
        <v>#REF!</v>
      </c>
      <c r="W97" s="47"/>
    </row>
    <row r="98" spans="1:23" s="48" customFormat="1" ht="18.75" customHeight="1" x14ac:dyDescent="0.25">
      <c r="A98" s="355">
        <v>879</v>
      </c>
      <c r="B98" s="357" t="s">
        <v>38</v>
      </c>
      <c r="C98" s="357" t="s">
        <v>38</v>
      </c>
      <c r="D98" s="357" t="s">
        <v>79</v>
      </c>
      <c r="E98" s="383"/>
      <c r="F98" s="20" t="s">
        <v>425</v>
      </c>
      <c r="G98" s="68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4">
        <v>0</v>
      </c>
      <c r="R98" s="44">
        <v>0</v>
      </c>
      <c r="S98" s="44">
        <v>0</v>
      </c>
      <c r="T98" s="44">
        <v>0</v>
      </c>
      <c r="U98" s="44">
        <v>0</v>
      </c>
      <c r="V98" s="44">
        <v>0</v>
      </c>
      <c r="W98" s="47"/>
    </row>
    <row r="99" spans="1:23" s="48" customFormat="1" ht="18.75" customHeight="1" x14ac:dyDescent="0.25">
      <c r="A99" s="356"/>
      <c r="B99" s="358" t="s">
        <v>324</v>
      </c>
      <c r="C99" s="358" t="s">
        <v>324</v>
      </c>
      <c r="D99" s="358"/>
      <c r="E99" s="383"/>
      <c r="F99" s="20" t="s">
        <v>426</v>
      </c>
      <c r="G99" s="68">
        <v>0</v>
      </c>
      <c r="H99" s="44">
        <v>0</v>
      </c>
      <c r="I99" s="44">
        <v>0</v>
      </c>
      <c r="J99" s="44">
        <v>0</v>
      </c>
      <c r="K99" s="44">
        <v>0</v>
      </c>
      <c r="L99" s="44">
        <v>0</v>
      </c>
      <c r="M99" s="44">
        <v>0</v>
      </c>
      <c r="N99" s="44">
        <v>0</v>
      </c>
      <c r="O99" s="44">
        <v>0</v>
      </c>
      <c r="P99" s="44">
        <v>0</v>
      </c>
      <c r="Q99" s="44">
        <v>0</v>
      </c>
      <c r="R99" s="44">
        <v>0</v>
      </c>
      <c r="S99" s="44">
        <v>0</v>
      </c>
      <c r="T99" s="44">
        <v>0</v>
      </c>
      <c r="U99" s="44">
        <v>0</v>
      </c>
      <c r="V99" s="44">
        <v>0</v>
      </c>
      <c r="W99" s="47"/>
    </row>
    <row r="100" spans="1:23" s="48" customFormat="1" ht="18.75" customHeight="1" x14ac:dyDescent="0.25">
      <c r="A100" s="355">
        <v>880</v>
      </c>
      <c r="B100" s="357" t="s">
        <v>38</v>
      </c>
      <c r="C100" s="357" t="s">
        <v>38</v>
      </c>
      <c r="D100" s="357" t="s">
        <v>84</v>
      </c>
      <c r="E100" s="383"/>
      <c r="F100" s="20" t="s">
        <v>425</v>
      </c>
      <c r="G100" s="68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4">
        <v>0</v>
      </c>
      <c r="R100" s="44">
        <v>0</v>
      </c>
      <c r="S100" s="44">
        <v>0</v>
      </c>
      <c r="T100" s="44">
        <v>0</v>
      </c>
      <c r="U100" s="44">
        <v>0</v>
      </c>
      <c r="V100" s="44">
        <v>0</v>
      </c>
      <c r="W100" s="47"/>
    </row>
    <row r="101" spans="1:23" s="48" customFormat="1" ht="18.75" customHeight="1" x14ac:dyDescent="0.25">
      <c r="A101" s="356"/>
      <c r="B101" s="358" t="s">
        <v>324</v>
      </c>
      <c r="C101" s="358" t="s">
        <v>324</v>
      </c>
      <c r="D101" s="358"/>
      <c r="E101" s="383"/>
      <c r="F101" s="20" t="s">
        <v>426</v>
      </c>
      <c r="G101" s="68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4">
        <v>0</v>
      </c>
      <c r="R101" s="44">
        <v>0</v>
      </c>
      <c r="S101" s="44">
        <v>0</v>
      </c>
      <c r="T101" s="44">
        <v>0</v>
      </c>
      <c r="U101" s="44">
        <v>0</v>
      </c>
      <c r="V101" s="44">
        <v>0</v>
      </c>
      <c r="W101" s="47"/>
    </row>
    <row r="102" spans="1:23" s="48" customFormat="1" ht="18.75" customHeight="1" x14ac:dyDescent="0.25">
      <c r="A102" s="355">
        <v>881</v>
      </c>
      <c r="B102" s="357" t="s">
        <v>38</v>
      </c>
      <c r="C102" s="357" t="s">
        <v>38</v>
      </c>
      <c r="D102" s="357" t="s">
        <v>86</v>
      </c>
      <c r="E102" s="383"/>
      <c r="F102" s="20" t="s">
        <v>425</v>
      </c>
      <c r="G102" s="68">
        <v>0</v>
      </c>
      <c r="H102" s="44">
        <v>0</v>
      </c>
      <c r="I102" s="44">
        <v>0</v>
      </c>
      <c r="J102" s="44">
        <v>0</v>
      </c>
      <c r="K102" s="44">
        <v>0</v>
      </c>
      <c r="L102" s="44">
        <v>0</v>
      </c>
      <c r="M102" s="44">
        <v>0</v>
      </c>
      <c r="N102" s="44">
        <v>0</v>
      </c>
      <c r="O102" s="44">
        <v>0</v>
      </c>
      <c r="P102" s="44">
        <v>0</v>
      </c>
      <c r="Q102" s="44">
        <v>0</v>
      </c>
      <c r="R102" s="44">
        <v>0</v>
      </c>
      <c r="S102" s="44">
        <v>0</v>
      </c>
      <c r="T102" s="44">
        <v>0</v>
      </c>
      <c r="U102" s="44">
        <v>0</v>
      </c>
      <c r="V102" s="44">
        <v>0</v>
      </c>
      <c r="W102" s="47"/>
    </row>
    <row r="103" spans="1:23" s="48" customFormat="1" ht="18.75" customHeight="1" x14ac:dyDescent="0.25">
      <c r="A103" s="356"/>
      <c r="B103" s="358" t="s">
        <v>324</v>
      </c>
      <c r="C103" s="358" t="s">
        <v>324</v>
      </c>
      <c r="D103" s="358"/>
      <c r="E103" s="383"/>
      <c r="F103" s="20" t="s">
        <v>426</v>
      </c>
      <c r="G103" s="68">
        <v>0</v>
      </c>
      <c r="H103" s="44">
        <v>0</v>
      </c>
      <c r="I103" s="44">
        <v>0</v>
      </c>
      <c r="J103" s="44">
        <v>0</v>
      </c>
      <c r="K103" s="44">
        <v>0</v>
      </c>
      <c r="L103" s="44">
        <v>0</v>
      </c>
      <c r="M103" s="44">
        <v>0</v>
      </c>
      <c r="N103" s="44">
        <v>0</v>
      </c>
      <c r="O103" s="44">
        <v>0</v>
      </c>
      <c r="P103" s="44">
        <v>0</v>
      </c>
      <c r="Q103" s="44">
        <v>0</v>
      </c>
      <c r="R103" s="44">
        <v>0</v>
      </c>
      <c r="S103" s="44">
        <v>0</v>
      </c>
      <c r="T103" s="44">
        <v>0</v>
      </c>
      <c r="U103" s="44">
        <v>0</v>
      </c>
      <c r="V103" s="44">
        <v>0</v>
      </c>
      <c r="W103" s="47"/>
    </row>
    <row r="104" spans="1:23" s="48" customFormat="1" ht="18.75" customHeight="1" x14ac:dyDescent="0.25">
      <c r="A104" s="355">
        <v>882</v>
      </c>
      <c r="B104" s="357" t="s">
        <v>38</v>
      </c>
      <c r="C104" s="357" t="s">
        <v>38</v>
      </c>
      <c r="D104" s="357" t="s">
        <v>87</v>
      </c>
      <c r="E104" s="383"/>
      <c r="F104" s="20" t="s">
        <v>425</v>
      </c>
      <c r="G104" s="68" t="e">
        <f>'FORMAT A'!#REF!</f>
        <v>#REF!</v>
      </c>
      <c r="H104" s="45" t="e">
        <f>'FORMAT A'!#REF!/100000</f>
        <v>#REF!</v>
      </c>
      <c r="I104" s="45" t="e">
        <f>'FORMAT A'!#REF!/100000</f>
        <v>#REF!</v>
      </c>
      <c r="J104" s="45" t="e">
        <f>'FORMAT A'!#REF!/100000</f>
        <v>#REF!</v>
      </c>
      <c r="K104" s="45" t="e">
        <f>'FORMAT A'!#REF!/100000</f>
        <v>#REF!</v>
      </c>
      <c r="L104" s="45" t="e">
        <f>'FORMAT A'!#REF!/100000</f>
        <v>#REF!</v>
      </c>
      <c r="M104" s="45" t="e">
        <f>'FORMAT A'!#REF!/100000</f>
        <v>#REF!</v>
      </c>
      <c r="N104" s="45" t="e">
        <f>'FORMAT A'!#REF!/100000</f>
        <v>#REF!</v>
      </c>
      <c r="O104" s="45" t="e">
        <f>'FORMAT A'!#REF!/100000</f>
        <v>#REF!</v>
      </c>
      <c r="P104" s="45" t="e">
        <f>'FORMAT A'!#REF!/100000</f>
        <v>#REF!</v>
      </c>
      <c r="Q104" s="45" t="e">
        <f>'FORMAT A'!#REF!/100000</f>
        <v>#REF!</v>
      </c>
      <c r="R104" s="45" t="e">
        <f>'FORMAT A'!#REF!/100000</f>
        <v>#REF!</v>
      </c>
      <c r="S104" s="45" t="e">
        <f>'FORMAT A'!#REF!/100000</f>
        <v>#REF!</v>
      </c>
      <c r="T104" s="45" t="e">
        <f>'FORMAT A'!#REF!/100000</f>
        <v>#REF!</v>
      </c>
      <c r="U104" s="45" t="e">
        <f>'FORMAT A'!#REF!/100000</f>
        <v>#REF!</v>
      </c>
      <c r="V104" s="45" t="e">
        <f>'FORMAT A'!#REF!/100000</f>
        <v>#REF!</v>
      </c>
      <c r="W104" s="47"/>
    </row>
    <row r="105" spans="1:23" s="48" customFormat="1" ht="18.75" customHeight="1" x14ac:dyDescent="0.25">
      <c r="A105" s="356"/>
      <c r="B105" s="358" t="s">
        <v>324</v>
      </c>
      <c r="C105" s="358" t="s">
        <v>324</v>
      </c>
      <c r="D105" s="358"/>
      <c r="E105" s="383"/>
      <c r="F105" s="20" t="s">
        <v>426</v>
      </c>
      <c r="G105" s="68" t="e">
        <f>'FORMAT B'!#REF!</f>
        <v>#REF!</v>
      </c>
      <c r="H105" s="45" t="e">
        <f>'FORMAT B'!#REF!/100000</f>
        <v>#REF!</v>
      </c>
      <c r="I105" s="45" t="e">
        <f>'FORMAT B'!#REF!/100000</f>
        <v>#REF!</v>
      </c>
      <c r="J105" s="45" t="e">
        <f>'FORMAT B'!#REF!/100000</f>
        <v>#REF!</v>
      </c>
      <c r="K105" s="45" t="e">
        <f>'FORMAT B'!#REF!/100000</f>
        <v>#REF!</v>
      </c>
      <c r="L105" s="45" t="e">
        <f>'FORMAT B'!#REF!/100000</f>
        <v>#REF!</v>
      </c>
      <c r="M105" s="45" t="e">
        <f>'FORMAT B'!#REF!/100000</f>
        <v>#REF!</v>
      </c>
      <c r="N105" s="45" t="e">
        <f>'FORMAT B'!#REF!/100000</f>
        <v>#REF!</v>
      </c>
      <c r="O105" s="45" t="e">
        <f>'FORMAT B'!#REF!/100000</f>
        <v>#REF!</v>
      </c>
      <c r="P105" s="45" t="e">
        <f>'FORMAT B'!#REF!/100000</f>
        <v>#REF!</v>
      </c>
      <c r="Q105" s="45" t="e">
        <f>'FORMAT B'!#REF!/100000</f>
        <v>#REF!</v>
      </c>
      <c r="R105" s="45" t="e">
        <f>'FORMAT B'!#REF!/100000</f>
        <v>#REF!</v>
      </c>
      <c r="S105" s="45" t="e">
        <f>'FORMAT B'!#REF!/100000</f>
        <v>#REF!</v>
      </c>
      <c r="T105" s="45" t="e">
        <f>'FORMAT B'!#REF!/100000</f>
        <v>#REF!</v>
      </c>
      <c r="U105" s="45" t="e">
        <f>'FORMAT B'!#REF!/100000</f>
        <v>#REF!</v>
      </c>
      <c r="V105" s="45" t="e">
        <f>'FORMAT B'!#REF!/100000</f>
        <v>#REF!</v>
      </c>
      <c r="W105" s="47"/>
    </row>
    <row r="106" spans="1:23" s="48" customFormat="1" ht="18.75" customHeight="1" x14ac:dyDescent="0.25">
      <c r="A106" s="355">
        <v>883</v>
      </c>
      <c r="B106" s="357" t="s">
        <v>38</v>
      </c>
      <c r="C106" s="357" t="s">
        <v>38</v>
      </c>
      <c r="D106" s="357" t="s">
        <v>135</v>
      </c>
      <c r="E106" s="383"/>
      <c r="F106" s="20" t="s">
        <v>425</v>
      </c>
      <c r="G106" s="68" t="e">
        <f>'FORMAT A'!#REF!</f>
        <v>#REF!</v>
      </c>
      <c r="H106" s="45" t="e">
        <f>'FORMAT A'!#REF!/100000</f>
        <v>#REF!</v>
      </c>
      <c r="I106" s="45" t="e">
        <f>'FORMAT A'!#REF!/100000</f>
        <v>#REF!</v>
      </c>
      <c r="J106" s="45" t="e">
        <f>'FORMAT A'!#REF!/100000</f>
        <v>#REF!</v>
      </c>
      <c r="K106" s="45" t="e">
        <f>'FORMAT A'!#REF!/100000</f>
        <v>#REF!</v>
      </c>
      <c r="L106" s="45" t="e">
        <f>'FORMAT A'!#REF!/100000</f>
        <v>#REF!</v>
      </c>
      <c r="M106" s="45" t="e">
        <f>'FORMAT A'!#REF!/100000</f>
        <v>#REF!</v>
      </c>
      <c r="N106" s="45" t="e">
        <f>'FORMAT A'!#REF!/100000</f>
        <v>#REF!</v>
      </c>
      <c r="O106" s="45" t="e">
        <f>'FORMAT A'!#REF!/100000</f>
        <v>#REF!</v>
      </c>
      <c r="P106" s="45" t="e">
        <f>'FORMAT A'!#REF!/100000</f>
        <v>#REF!</v>
      </c>
      <c r="Q106" s="45" t="e">
        <f>'FORMAT A'!#REF!/100000</f>
        <v>#REF!</v>
      </c>
      <c r="R106" s="45" t="e">
        <f>'FORMAT A'!#REF!/100000</f>
        <v>#REF!</v>
      </c>
      <c r="S106" s="45" t="e">
        <f>'FORMAT A'!#REF!/100000</f>
        <v>#REF!</v>
      </c>
      <c r="T106" s="45" t="e">
        <f>'FORMAT A'!#REF!/100000</f>
        <v>#REF!</v>
      </c>
      <c r="U106" s="45" t="e">
        <f>'FORMAT A'!#REF!/100000</f>
        <v>#REF!</v>
      </c>
      <c r="V106" s="45" t="e">
        <f>'FORMAT A'!#REF!/100000</f>
        <v>#REF!</v>
      </c>
      <c r="W106" s="47"/>
    </row>
    <row r="107" spans="1:23" s="48" customFormat="1" ht="18.75" customHeight="1" x14ac:dyDescent="0.25">
      <c r="A107" s="356"/>
      <c r="B107" s="358" t="s">
        <v>324</v>
      </c>
      <c r="C107" s="358" t="s">
        <v>324</v>
      </c>
      <c r="D107" s="358"/>
      <c r="E107" s="383"/>
      <c r="F107" s="20" t="s">
        <v>426</v>
      </c>
      <c r="G107" s="68" t="e">
        <f>'FORMAT B'!#REF!</f>
        <v>#REF!</v>
      </c>
      <c r="H107" s="45" t="e">
        <f>'FORMAT B'!#REF!/100000</f>
        <v>#REF!</v>
      </c>
      <c r="I107" s="45" t="e">
        <f>'FORMAT B'!#REF!/100000</f>
        <v>#REF!</v>
      </c>
      <c r="J107" s="45" t="e">
        <f>'FORMAT B'!#REF!/100000</f>
        <v>#REF!</v>
      </c>
      <c r="K107" s="45" t="e">
        <f>'FORMAT B'!#REF!/100000</f>
        <v>#REF!</v>
      </c>
      <c r="L107" s="45" t="e">
        <f>'FORMAT B'!#REF!/100000</f>
        <v>#REF!</v>
      </c>
      <c r="M107" s="45" t="e">
        <f>'FORMAT B'!#REF!/100000</f>
        <v>#REF!</v>
      </c>
      <c r="N107" s="45" t="e">
        <f>'FORMAT B'!#REF!/100000</f>
        <v>#REF!</v>
      </c>
      <c r="O107" s="45" t="e">
        <f>'FORMAT B'!#REF!/100000</f>
        <v>#REF!</v>
      </c>
      <c r="P107" s="45" t="e">
        <f>'FORMAT B'!#REF!/100000</f>
        <v>#REF!</v>
      </c>
      <c r="Q107" s="45" t="e">
        <f>'FORMAT B'!#REF!/100000</f>
        <v>#REF!</v>
      </c>
      <c r="R107" s="45" t="e">
        <f>'FORMAT B'!#REF!/100000</f>
        <v>#REF!</v>
      </c>
      <c r="S107" s="45" t="e">
        <f>'FORMAT B'!#REF!/100000</f>
        <v>#REF!</v>
      </c>
      <c r="T107" s="45" t="e">
        <f>'FORMAT B'!#REF!/100000</f>
        <v>#REF!</v>
      </c>
      <c r="U107" s="45" t="e">
        <f>'FORMAT B'!#REF!/100000</f>
        <v>#REF!</v>
      </c>
      <c r="V107" s="45" t="e">
        <f>'FORMAT B'!#REF!/100000</f>
        <v>#REF!</v>
      </c>
      <c r="W107" s="47"/>
    </row>
    <row r="108" spans="1:23" s="48" customFormat="1" ht="18.75" customHeight="1" x14ac:dyDescent="0.25">
      <c r="A108" s="355">
        <v>884</v>
      </c>
      <c r="B108" s="357" t="s">
        <v>38</v>
      </c>
      <c r="C108" s="357" t="s">
        <v>38</v>
      </c>
      <c r="D108" s="357" t="s">
        <v>137</v>
      </c>
      <c r="E108" s="383"/>
      <c r="F108" s="20" t="s">
        <v>425</v>
      </c>
      <c r="G108" s="68" t="e">
        <f>'FORMAT A'!#REF!</f>
        <v>#REF!</v>
      </c>
      <c r="H108" s="45" t="e">
        <f>'FORMAT A'!#REF!/100000</f>
        <v>#REF!</v>
      </c>
      <c r="I108" s="45" t="e">
        <f>'FORMAT A'!#REF!/100000</f>
        <v>#REF!</v>
      </c>
      <c r="J108" s="45" t="e">
        <f>'FORMAT A'!#REF!/100000</f>
        <v>#REF!</v>
      </c>
      <c r="K108" s="45" t="e">
        <f>'FORMAT A'!#REF!/100000</f>
        <v>#REF!</v>
      </c>
      <c r="L108" s="45" t="e">
        <f>'FORMAT A'!#REF!/100000</f>
        <v>#REF!</v>
      </c>
      <c r="M108" s="45" t="e">
        <f>'FORMAT A'!#REF!/100000</f>
        <v>#REF!</v>
      </c>
      <c r="N108" s="45" t="e">
        <f>'FORMAT A'!#REF!/100000</f>
        <v>#REF!</v>
      </c>
      <c r="O108" s="45" t="e">
        <f>'FORMAT A'!#REF!/100000</f>
        <v>#REF!</v>
      </c>
      <c r="P108" s="45" t="e">
        <f>'FORMAT A'!#REF!/100000</f>
        <v>#REF!</v>
      </c>
      <c r="Q108" s="45" t="e">
        <f>'FORMAT A'!#REF!/100000</f>
        <v>#REF!</v>
      </c>
      <c r="R108" s="45" t="e">
        <f>'FORMAT A'!#REF!/100000</f>
        <v>#REF!</v>
      </c>
      <c r="S108" s="45" t="e">
        <f>'FORMAT A'!#REF!/100000</f>
        <v>#REF!</v>
      </c>
      <c r="T108" s="45" t="e">
        <f>'FORMAT A'!#REF!/100000</f>
        <v>#REF!</v>
      </c>
      <c r="U108" s="45" t="e">
        <f>'FORMAT A'!#REF!/100000</f>
        <v>#REF!</v>
      </c>
      <c r="V108" s="45" t="e">
        <f>'FORMAT A'!#REF!/100000</f>
        <v>#REF!</v>
      </c>
      <c r="W108" s="47"/>
    </row>
    <row r="109" spans="1:23" s="48" customFormat="1" ht="18.75" customHeight="1" x14ac:dyDescent="0.25">
      <c r="A109" s="356"/>
      <c r="B109" s="358" t="s">
        <v>324</v>
      </c>
      <c r="C109" s="358" t="s">
        <v>324</v>
      </c>
      <c r="D109" s="358"/>
      <c r="E109" s="383"/>
      <c r="F109" s="20" t="s">
        <v>426</v>
      </c>
      <c r="G109" s="68" t="e">
        <f>'FORMAT B'!#REF!</f>
        <v>#REF!</v>
      </c>
      <c r="H109" s="45" t="e">
        <f>'FORMAT B'!#REF!/100000</f>
        <v>#REF!</v>
      </c>
      <c r="I109" s="45" t="e">
        <f>'FORMAT B'!#REF!/100000</f>
        <v>#REF!</v>
      </c>
      <c r="J109" s="45" t="e">
        <f>'FORMAT B'!#REF!/100000</f>
        <v>#REF!</v>
      </c>
      <c r="K109" s="45" t="e">
        <f>'FORMAT B'!#REF!/100000</f>
        <v>#REF!</v>
      </c>
      <c r="L109" s="45" t="e">
        <f>'FORMAT B'!#REF!/100000</f>
        <v>#REF!</v>
      </c>
      <c r="M109" s="45" t="e">
        <f>'FORMAT B'!#REF!/100000</f>
        <v>#REF!</v>
      </c>
      <c r="N109" s="45" t="e">
        <f>'FORMAT B'!#REF!/100000</f>
        <v>#REF!</v>
      </c>
      <c r="O109" s="45" t="e">
        <f>'FORMAT B'!#REF!/100000</f>
        <v>#REF!</v>
      </c>
      <c r="P109" s="45" t="e">
        <f>'FORMAT B'!#REF!/100000</f>
        <v>#REF!</v>
      </c>
      <c r="Q109" s="45" t="e">
        <f>'FORMAT B'!#REF!/100000</f>
        <v>#REF!</v>
      </c>
      <c r="R109" s="45" t="e">
        <f>'FORMAT B'!#REF!/100000</f>
        <v>#REF!</v>
      </c>
      <c r="S109" s="45" t="e">
        <f>'FORMAT B'!#REF!/100000</f>
        <v>#REF!</v>
      </c>
      <c r="T109" s="45" t="e">
        <f>'FORMAT B'!#REF!/100000</f>
        <v>#REF!</v>
      </c>
      <c r="U109" s="45" t="e">
        <f>'FORMAT B'!#REF!/100000</f>
        <v>#REF!</v>
      </c>
      <c r="V109" s="45" t="e">
        <f>'FORMAT B'!#REF!/100000</f>
        <v>#REF!</v>
      </c>
      <c r="W109" s="47"/>
    </row>
    <row r="110" spans="1:23" s="48" customFormat="1" ht="18.75" customHeight="1" x14ac:dyDescent="0.25">
      <c r="A110" s="355">
        <v>885</v>
      </c>
      <c r="B110" s="357" t="s">
        <v>38</v>
      </c>
      <c r="C110" s="357" t="s">
        <v>38</v>
      </c>
      <c r="D110" s="357" t="s">
        <v>138</v>
      </c>
      <c r="E110" s="383"/>
      <c r="F110" s="20" t="s">
        <v>425</v>
      </c>
      <c r="G110" s="68" t="e">
        <f>'FORMAT A'!#REF!</f>
        <v>#REF!</v>
      </c>
      <c r="H110" s="45" t="e">
        <f>'FORMAT A'!#REF!/100000</f>
        <v>#REF!</v>
      </c>
      <c r="I110" s="45" t="e">
        <f>'FORMAT A'!#REF!/100000</f>
        <v>#REF!</v>
      </c>
      <c r="J110" s="45" t="e">
        <f>'FORMAT A'!#REF!/100000</f>
        <v>#REF!</v>
      </c>
      <c r="K110" s="45" t="e">
        <f>'FORMAT A'!#REF!/100000</f>
        <v>#REF!</v>
      </c>
      <c r="L110" s="45" t="e">
        <f>'FORMAT A'!#REF!/100000</f>
        <v>#REF!</v>
      </c>
      <c r="M110" s="45" t="e">
        <f>'FORMAT A'!#REF!/100000</f>
        <v>#REF!</v>
      </c>
      <c r="N110" s="45" t="e">
        <f>'FORMAT A'!#REF!/100000</f>
        <v>#REF!</v>
      </c>
      <c r="O110" s="45" t="e">
        <f>'FORMAT A'!#REF!/100000</f>
        <v>#REF!</v>
      </c>
      <c r="P110" s="45" t="e">
        <f>'FORMAT A'!#REF!/100000</f>
        <v>#REF!</v>
      </c>
      <c r="Q110" s="45" t="e">
        <f>'FORMAT A'!#REF!/100000</f>
        <v>#REF!</v>
      </c>
      <c r="R110" s="45" t="e">
        <f>'FORMAT A'!#REF!/100000</f>
        <v>#REF!</v>
      </c>
      <c r="S110" s="45" t="e">
        <f>'FORMAT A'!#REF!/100000</f>
        <v>#REF!</v>
      </c>
      <c r="T110" s="45" t="e">
        <f>'FORMAT A'!#REF!/100000</f>
        <v>#REF!</v>
      </c>
      <c r="U110" s="45" t="e">
        <f>'FORMAT A'!#REF!/100000</f>
        <v>#REF!</v>
      </c>
      <c r="V110" s="45" t="e">
        <f>'FORMAT A'!#REF!/100000</f>
        <v>#REF!</v>
      </c>
      <c r="W110" s="47"/>
    </row>
    <row r="111" spans="1:23" s="48" customFormat="1" ht="18.75" customHeight="1" x14ac:dyDescent="0.25">
      <c r="A111" s="356"/>
      <c r="B111" s="358" t="s">
        <v>324</v>
      </c>
      <c r="C111" s="358" t="s">
        <v>324</v>
      </c>
      <c r="D111" s="358"/>
      <c r="E111" s="383"/>
      <c r="F111" s="20" t="s">
        <v>426</v>
      </c>
      <c r="G111" s="68" t="e">
        <f>'FORMAT B'!#REF!</f>
        <v>#REF!</v>
      </c>
      <c r="H111" s="45" t="e">
        <f>'FORMAT B'!#REF!/100000</f>
        <v>#REF!</v>
      </c>
      <c r="I111" s="45" t="e">
        <f>'FORMAT B'!#REF!/100000</f>
        <v>#REF!</v>
      </c>
      <c r="J111" s="45" t="e">
        <f>'FORMAT B'!#REF!/100000</f>
        <v>#REF!</v>
      </c>
      <c r="K111" s="45" t="e">
        <f>'FORMAT B'!#REF!/100000</f>
        <v>#REF!</v>
      </c>
      <c r="L111" s="45" t="e">
        <f>'FORMAT B'!#REF!/100000</f>
        <v>#REF!</v>
      </c>
      <c r="M111" s="45" t="e">
        <f>'FORMAT B'!#REF!/100000</f>
        <v>#REF!</v>
      </c>
      <c r="N111" s="45" t="e">
        <f>'FORMAT B'!#REF!/100000</f>
        <v>#REF!</v>
      </c>
      <c r="O111" s="45" t="e">
        <f>'FORMAT B'!#REF!/100000</f>
        <v>#REF!</v>
      </c>
      <c r="P111" s="45" t="e">
        <f>'FORMAT B'!#REF!/100000</f>
        <v>#REF!</v>
      </c>
      <c r="Q111" s="45" t="e">
        <f>'FORMAT B'!#REF!/100000</f>
        <v>#REF!</v>
      </c>
      <c r="R111" s="45" t="e">
        <f>'FORMAT B'!#REF!/100000</f>
        <v>#REF!</v>
      </c>
      <c r="S111" s="45" t="e">
        <f>'FORMAT B'!#REF!/100000</f>
        <v>#REF!</v>
      </c>
      <c r="T111" s="45" t="e">
        <f>'FORMAT B'!#REF!/100000</f>
        <v>#REF!</v>
      </c>
      <c r="U111" s="45" t="e">
        <f>'FORMAT B'!#REF!/100000</f>
        <v>#REF!</v>
      </c>
      <c r="V111" s="45" t="e">
        <f>'FORMAT B'!#REF!/100000</f>
        <v>#REF!</v>
      </c>
      <c r="W111" s="47"/>
    </row>
    <row r="112" spans="1:23" s="48" customFormat="1" ht="18.75" customHeight="1" x14ac:dyDescent="0.25">
      <c r="A112" s="355">
        <v>886</v>
      </c>
      <c r="B112" s="357" t="s">
        <v>38</v>
      </c>
      <c r="C112" s="357" t="s">
        <v>38</v>
      </c>
      <c r="D112" s="357" t="s">
        <v>438</v>
      </c>
      <c r="E112" s="383"/>
      <c r="F112" s="20" t="s">
        <v>425</v>
      </c>
      <c r="G112" s="68" t="e">
        <f>'FORMAT A'!#REF!</f>
        <v>#REF!</v>
      </c>
      <c r="H112" s="45" t="e">
        <f>'FORMAT A'!#REF!/100000</f>
        <v>#REF!</v>
      </c>
      <c r="I112" s="45" t="e">
        <f>'FORMAT A'!#REF!/100000</f>
        <v>#REF!</v>
      </c>
      <c r="J112" s="45" t="e">
        <f>'FORMAT A'!#REF!/100000</f>
        <v>#REF!</v>
      </c>
      <c r="K112" s="45" t="e">
        <f>'FORMAT A'!#REF!/100000</f>
        <v>#REF!</v>
      </c>
      <c r="L112" s="45" t="e">
        <f>'FORMAT A'!#REF!/100000</f>
        <v>#REF!</v>
      </c>
      <c r="M112" s="45" t="e">
        <f>'FORMAT A'!#REF!/100000</f>
        <v>#REF!</v>
      </c>
      <c r="N112" s="45" t="e">
        <f>'FORMAT A'!#REF!/100000</f>
        <v>#REF!</v>
      </c>
      <c r="O112" s="45" t="e">
        <f>'FORMAT A'!#REF!/100000</f>
        <v>#REF!</v>
      </c>
      <c r="P112" s="45" t="e">
        <f>'FORMAT A'!#REF!/100000</f>
        <v>#REF!</v>
      </c>
      <c r="Q112" s="45" t="e">
        <f>'FORMAT A'!#REF!/100000</f>
        <v>#REF!</v>
      </c>
      <c r="R112" s="45" t="e">
        <f>'FORMAT A'!#REF!/100000</f>
        <v>#REF!</v>
      </c>
      <c r="S112" s="45" t="e">
        <f>'FORMAT A'!#REF!/100000</f>
        <v>#REF!</v>
      </c>
      <c r="T112" s="45" t="e">
        <f>'FORMAT A'!#REF!/100000</f>
        <v>#REF!</v>
      </c>
      <c r="U112" s="45" t="e">
        <f>'FORMAT A'!#REF!/100000</f>
        <v>#REF!</v>
      </c>
      <c r="V112" s="45" t="e">
        <f>'FORMAT A'!#REF!/100000</f>
        <v>#REF!</v>
      </c>
      <c r="W112" s="47"/>
    </row>
    <row r="113" spans="1:23" s="48" customFormat="1" ht="18.75" customHeight="1" x14ac:dyDescent="0.25">
      <c r="A113" s="356"/>
      <c r="B113" s="358" t="s">
        <v>324</v>
      </c>
      <c r="C113" s="358" t="s">
        <v>324</v>
      </c>
      <c r="D113" s="358"/>
      <c r="E113" s="383"/>
      <c r="F113" s="20" t="s">
        <v>426</v>
      </c>
      <c r="G113" s="68" t="e">
        <f>'FORMAT B'!#REF!</f>
        <v>#REF!</v>
      </c>
      <c r="H113" s="45" t="e">
        <f>'FORMAT B'!#REF!/100000</f>
        <v>#REF!</v>
      </c>
      <c r="I113" s="45" t="e">
        <f>'FORMAT B'!#REF!/100000</f>
        <v>#REF!</v>
      </c>
      <c r="J113" s="45" t="e">
        <f>'FORMAT B'!#REF!/100000</f>
        <v>#REF!</v>
      </c>
      <c r="K113" s="45" t="e">
        <f>'FORMAT B'!#REF!/100000</f>
        <v>#REF!</v>
      </c>
      <c r="L113" s="45" t="e">
        <f>'FORMAT B'!#REF!/100000</f>
        <v>#REF!</v>
      </c>
      <c r="M113" s="45" t="e">
        <f>'FORMAT B'!#REF!/100000</f>
        <v>#REF!</v>
      </c>
      <c r="N113" s="45" t="e">
        <f>'FORMAT B'!#REF!/100000</f>
        <v>#REF!</v>
      </c>
      <c r="O113" s="45" t="e">
        <f>'FORMAT B'!#REF!/100000</f>
        <v>#REF!</v>
      </c>
      <c r="P113" s="45" t="e">
        <f>'FORMAT B'!#REF!/100000</f>
        <v>#REF!</v>
      </c>
      <c r="Q113" s="45" t="e">
        <f>'FORMAT B'!#REF!/100000</f>
        <v>#REF!</v>
      </c>
      <c r="R113" s="45" t="e">
        <f>'FORMAT B'!#REF!/100000</f>
        <v>#REF!</v>
      </c>
      <c r="S113" s="45" t="e">
        <f>'FORMAT B'!#REF!/100000</f>
        <v>#REF!</v>
      </c>
      <c r="T113" s="45" t="e">
        <f>'FORMAT B'!#REF!/100000</f>
        <v>#REF!</v>
      </c>
      <c r="U113" s="45" t="e">
        <f>'FORMAT B'!#REF!/100000</f>
        <v>#REF!</v>
      </c>
      <c r="V113" s="45" t="e">
        <f>'FORMAT B'!#REF!/100000</f>
        <v>#REF!</v>
      </c>
      <c r="W113" s="47"/>
    </row>
    <row r="114" spans="1:23" s="48" customFormat="1" ht="18.75" customHeight="1" x14ac:dyDescent="0.25">
      <c r="A114" s="355">
        <v>887</v>
      </c>
      <c r="B114" s="357" t="s">
        <v>38</v>
      </c>
      <c r="C114" s="357" t="s">
        <v>38</v>
      </c>
      <c r="D114" s="357" t="s">
        <v>141</v>
      </c>
      <c r="E114" s="383"/>
      <c r="F114" s="20" t="s">
        <v>425</v>
      </c>
      <c r="G114" s="68" t="e">
        <f>'FORMAT A'!#REF!</f>
        <v>#REF!</v>
      </c>
      <c r="H114" s="45" t="e">
        <f>'FORMAT A'!#REF!/100000</f>
        <v>#REF!</v>
      </c>
      <c r="I114" s="45" t="e">
        <f>'FORMAT A'!#REF!/100000</f>
        <v>#REF!</v>
      </c>
      <c r="J114" s="45" t="e">
        <f>'FORMAT A'!#REF!/100000</f>
        <v>#REF!</v>
      </c>
      <c r="K114" s="45" t="e">
        <f>'FORMAT A'!#REF!/100000</f>
        <v>#REF!</v>
      </c>
      <c r="L114" s="45" t="e">
        <f>'FORMAT A'!#REF!/100000</f>
        <v>#REF!</v>
      </c>
      <c r="M114" s="45" t="e">
        <f>'FORMAT A'!#REF!/100000</f>
        <v>#REF!</v>
      </c>
      <c r="N114" s="45" t="e">
        <f>'FORMAT A'!#REF!/100000</f>
        <v>#REF!</v>
      </c>
      <c r="O114" s="45" t="e">
        <f>'FORMAT A'!#REF!/100000</f>
        <v>#REF!</v>
      </c>
      <c r="P114" s="45" t="e">
        <f>'FORMAT A'!#REF!/100000</f>
        <v>#REF!</v>
      </c>
      <c r="Q114" s="45" t="e">
        <f>'FORMAT A'!#REF!/100000</f>
        <v>#REF!</v>
      </c>
      <c r="R114" s="45" t="e">
        <f>'FORMAT A'!#REF!/100000</f>
        <v>#REF!</v>
      </c>
      <c r="S114" s="45" t="e">
        <f>'FORMAT A'!#REF!/100000</f>
        <v>#REF!</v>
      </c>
      <c r="T114" s="45" t="e">
        <f>'FORMAT A'!#REF!/100000</f>
        <v>#REF!</v>
      </c>
      <c r="U114" s="45" t="e">
        <f>'FORMAT A'!#REF!/100000</f>
        <v>#REF!</v>
      </c>
      <c r="V114" s="45" t="e">
        <f>'FORMAT A'!#REF!/100000</f>
        <v>#REF!</v>
      </c>
      <c r="W114" s="47"/>
    </row>
    <row r="115" spans="1:23" s="48" customFormat="1" ht="18.75" customHeight="1" x14ac:dyDescent="0.4">
      <c r="A115" s="356"/>
      <c r="B115" s="358" t="s">
        <v>324</v>
      </c>
      <c r="C115" s="358" t="s">
        <v>324</v>
      </c>
      <c r="D115" s="358"/>
      <c r="E115" s="383"/>
      <c r="F115" s="20" t="s">
        <v>426</v>
      </c>
      <c r="G115" s="68" t="e">
        <f>'FORMAT B'!#REF!</f>
        <v>#REF!</v>
      </c>
      <c r="H115" s="45" t="e">
        <f>'FORMAT B'!#REF!/100000</f>
        <v>#REF!</v>
      </c>
      <c r="I115" s="45" t="e">
        <f>'FORMAT B'!#REF!/100000</f>
        <v>#REF!</v>
      </c>
      <c r="J115" s="45" t="e">
        <f>'FORMAT B'!#REF!/100000</f>
        <v>#REF!</v>
      </c>
      <c r="K115" s="45" t="e">
        <f>'FORMAT B'!#REF!/100000</f>
        <v>#REF!</v>
      </c>
      <c r="L115" s="45" t="e">
        <f>'FORMAT B'!#REF!/100000</f>
        <v>#REF!</v>
      </c>
      <c r="M115" s="45" t="e">
        <f>'FORMAT B'!#REF!/100000</f>
        <v>#REF!</v>
      </c>
      <c r="N115" s="45" t="e">
        <f>'FORMAT B'!#REF!/100000</f>
        <v>#REF!</v>
      </c>
      <c r="O115" s="45" t="e">
        <f>'FORMAT B'!#REF!/100000</f>
        <v>#REF!</v>
      </c>
      <c r="P115" s="45" t="e">
        <f>'FORMAT B'!#REF!/100000</f>
        <v>#REF!</v>
      </c>
      <c r="Q115" s="45" t="e">
        <f>'FORMAT B'!#REF!/100000</f>
        <v>#REF!</v>
      </c>
      <c r="R115" s="45" t="e">
        <f>'FORMAT B'!#REF!/100000</f>
        <v>#REF!</v>
      </c>
      <c r="S115" s="45" t="e">
        <f>'FORMAT B'!#REF!/100000</f>
        <v>#REF!</v>
      </c>
      <c r="T115" s="45" t="e">
        <f>'FORMAT B'!#REF!/100000</f>
        <v>#REF!</v>
      </c>
      <c r="U115" s="45" t="e">
        <f>'FORMAT B'!#REF!/100000</f>
        <v>#REF!</v>
      </c>
      <c r="V115" s="45" t="e">
        <f>'FORMAT B'!#REF!/100000</f>
        <v>#REF!</v>
      </c>
      <c r="W115" s="51"/>
    </row>
    <row r="116" spans="1:23" s="48" customFormat="1" ht="18.75" customHeight="1" x14ac:dyDescent="0.25">
      <c r="A116" s="355">
        <v>888</v>
      </c>
      <c r="B116" s="357" t="s">
        <v>38</v>
      </c>
      <c r="C116" s="357" t="s">
        <v>38</v>
      </c>
      <c r="D116" s="357" t="s">
        <v>439</v>
      </c>
      <c r="E116" s="383"/>
      <c r="F116" s="20" t="s">
        <v>425</v>
      </c>
      <c r="G116" s="68" t="e">
        <f>'FORMAT A'!#REF!</f>
        <v>#REF!</v>
      </c>
      <c r="H116" s="45" t="e">
        <f>'FORMAT A'!#REF!/100000</f>
        <v>#REF!</v>
      </c>
      <c r="I116" s="45" t="e">
        <f>'FORMAT A'!#REF!/100000</f>
        <v>#REF!</v>
      </c>
      <c r="J116" s="45" t="e">
        <f>'FORMAT A'!#REF!/100000</f>
        <v>#REF!</v>
      </c>
      <c r="K116" s="45" t="e">
        <f>'FORMAT A'!#REF!/100000</f>
        <v>#REF!</v>
      </c>
      <c r="L116" s="45" t="e">
        <f>'FORMAT A'!#REF!/100000</f>
        <v>#REF!</v>
      </c>
      <c r="M116" s="45" t="e">
        <f>'FORMAT A'!#REF!/100000</f>
        <v>#REF!</v>
      </c>
      <c r="N116" s="45" t="e">
        <f>'FORMAT A'!#REF!/100000</f>
        <v>#REF!</v>
      </c>
      <c r="O116" s="45" t="e">
        <f>'FORMAT A'!#REF!/100000</f>
        <v>#REF!</v>
      </c>
      <c r="P116" s="45" t="e">
        <f>'FORMAT A'!#REF!/100000</f>
        <v>#REF!</v>
      </c>
      <c r="Q116" s="45" t="e">
        <f>'FORMAT A'!#REF!/100000</f>
        <v>#REF!</v>
      </c>
      <c r="R116" s="45" t="e">
        <f>'FORMAT A'!#REF!/100000</f>
        <v>#REF!</v>
      </c>
      <c r="S116" s="45" t="e">
        <f>'FORMAT A'!#REF!/100000</f>
        <v>#REF!</v>
      </c>
      <c r="T116" s="45" t="e">
        <f>'FORMAT A'!#REF!/100000</f>
        <v>#REF!</v>
      </c>
      <c r="U116" s="45" t="e">
        <f>'FORMAT A'!#REF!/100000</f>
        <v>#REF!</v>
      </c>
      <c r="V116" s="45" t="e">
        <f>'FORMAT A'!#REF!/100000</f>
        <v>#REF!</v>
      </c>
      <c r="W116" s="47"/>
    </row>
    <row r="117" spans="1:23" s="48" customFormat="1" ht="18.75" customHeight="1" x14ac:dyDescent="0.25">
      <c r="A117" s="356"/>
      <c r="B117" s="358" t="s">
        <v>324</v>
      </c>
      <c r="C117" s="358" t="s">
        <v>324</v>
      </c>
      <c r="D117" s="358"/>
      <c r="E117" s="383"/>
      <c r="F117" s="20" t="s">
        <v>426</v>
      </c>
      <c r="G117" s="68" t="e">
        <f>'FORMAT B'!#REF!</f>
        <v>#REF!</v>
      </c>
      <c r="H117" s="45" t="e">
        <f>'FORMAT B'!#REF!/100000</f>
        <v>#REF!</v>
      </c>
      <c r="I117" s="45" t="e">
        <f>'FORMAT B'!#REF!/100000</f>
        <v>#REF!</v>
      </c>
      <c r="J117" s="45" t="e">
        <f>'FORMAT B'!#REF!/100000</f>
        <v>#REF!</v>
      </c>
      <c r="K117" s="45" t="e">
        <f>'FORMAT B'!#REF!/100000</f>
        <v>#REF!</v>
      </c>
      <c r="L117" s="45" t="e">
        <f>'FORMAT B'!#REF!/100000</f>
        <v>#REF!</v>
      </c>
      <c r="M117" s="45" t="e">
        <f>'FORMAT B'!#REF!/100000</f>
        <v>#REF!</v>
      </c>
      <c r="N117" s="45" t="e">
        <f>'FORMAT B'!#REF!/100000</f>
        <v>#REF!</v>
      </c>
      <c r="O117" s="45" t="e">
        <f>'FORMAT B'!#REF!/100000</f>
        <v>#REF!</v>
      </c>
      <c r="P117" s="45" t="e">
        <f>'FORMAT B'!#REF!/100000</f>
        <v>#REF!</v>
      </c>
      <c r="Q117" s="45" t="e">
        <f>'FORMAT B'!#REF!/100000</f>
        <v>#REF!</v>
      </c>
      <c r="R117" s="45" t="e">
        <f>'FORMAT B'!#REF!/100000</f>
        <v>#REF!</v>
      </c>
      <c r="S117" s="45" t="e">
        <f>'FORMAT B'!#REF!/100000</f>
        <v>#REF!</v>
      </c>
      <c r="T117" s="45" t="e">
        <f>'FORMAT B'!#REF!/100000</f>
        <v>#REF!</v>
      </c>
      <c r="U117" s="45" t="e">
        <f>'FORMAT B'!#REF!/100000</f>
        <v>#REF!</v>
      </c>
      <c r="V117" s="45" t="e">
        <f>'FORMAT B'!#REF!/100000</f>
        <v>#REF!</v>
      </c>
      <c r="W117" s="47"/>
    </row>
    <row r="118" spans="1:23" s="48" customFormat="1" ht="18.75" customHeight="1" x14ac:dyDescent="0.25">
      <c r="A118" s="355">
        <v>889</v>
      </c>
      <c r="B118" s="357" t="s">
        <v>38</v>
      </c>
      <c r="C118" s="357" t="s">
        <v>38</v>
      </c>
      <c r="D118" s="357" t="s">
        <v>146</v>
      </c>
      <c r="E118" s="383"/>
      <c r="F118" s="20" t="s">
        <v>425</v>
      </c>
      <c r="G118" s="68" t="e">
        <f>'FORMAT A'!#REF!</f>
        <v>#REF!</v>
      </c>
      <c r="H118" s="45" t="e">
        <f>'FORMAT A'!#REF!/100000</f>
        <v>#REF!</v>
      </c>
      <c r="I118" s="45" t="e">
        <f>'FORMAT A'!#REF!/100000</f>
        <v>#REF!</v>
      </c>
      <c r="J118" s="45" t="e">
        <f>'FORMAT A'!#REF!/100000</f>
        <v>#REF!</v>
      </c>
      <c r="K118" s="45" t="e">
        <f>'FORMAT A'!#REF!/100000</f>
        <v>#REF!</v>
      </c>
      <c r="L118" s="45" t="e">
        <f>'FORMAT A'!#REF!/100000</f>
        <v>#REF!</v>
      </c>
      <c r="M118" s="45" t="e">
        <f>'FORMAT A'!#REF!/100000</f>
        <v>#REF!</v>
      </c>
      <c r="N118" s="45" t="e">
        <f>'FORMAT A'!#REF!/100000</f>
        <v>#REF!</v>
      </c>
      <c r="O118" s="45" t="e">
        <f>'FORMAT A'!#REF!/100000</f>
        <v>#REF!</v>
      </c>
      <c r="P118" s="45" t="e">
        <f>'FORMAT A'!#REF!/100000</f>
        <v>#REF!</v>
      </c>
      <c r="Q118" s="45" t="e">
        <f>'FORMAT A'!#REF!/100000</f>
        <v>#REF!</v>
      </c>
      <c r="R118" s="45" t="e">
        <f>'FORMAT A'!#REF!/100000</f>
        <v>#REF!</v>
      </c>
      <c r="S118" s="45" t="e">
        <f>'FORMAT A'!#REF!/100000</f>
        <v>#REF!</v>
      </c>
      <c r="T118" s="45" t="e">
        <f>'FORMAT A'!#REF!/100000</f>
        <v>#REF!</v>
      </c>
      <c r="U118" s="45" t="e">
        <f>'FORMAT A'!#REF!/100000</f>
        <v>#REF!</v>
      </c>
      <c r="V118" s="45" t="e">
        <f>'FORMAT A'!#REF!/100000</f>
        <v>#REF!</v>
      </c>
      <c r="W118" s="47"/>
    </row>
    <row r="119" spans="1:23" s="48" customFormat="1" ht="18.75" customHeight="1" x14ac:dyDescent="0.25">
      <c r="A119" s="356"/>
      <c r="B119" s="358" t="s">
        <v>324</v>
      </c>
      <c r="C119" s="358" t="s">
        <v>324</v>
      </c>
      <c r="D119" s="358"/>
      <c r="E119" s="384"/>
      <c r="F119" s="20" t="s">
        <v>426</v>
      </c>
      <c r="G119" s="68" t="e">
        <f>'FORMAT B'!#REF!</f>
        <v>#REF!</v>
      </c>
      <c r="H119" s="45" t="e">
        <f>'FORMAT B'!#REF!/100000</f>
        <v>#REF!</v>
      </c>
      <c r="I119" s="45" t="e">
        <f>'FORMAT B'!#REF!/100000</f>
        <v>#REF!</v>
      </c>
      <c r="J119" s="45" t="e">
        <f>'FORMAT B'!#REF!/100000</f>
        <v>#REF!</v>
      </c>
      <c r="K119" s="45" t="e">
        <f>'FORMAT B'!#REF!/100000</f>
        <v>#REF!</v>
      </c>
      <c r="L119" s="45" t="e">
        <f>'FORMAT B'!#REF!/100000</f>
        <v>#REF!</v>
      </c>
      <c r="M119" s="45" t="e">
        <f>'FORMAT B'!#REF!/100000</f>
        <v>#REF!</v>
      </c>
      <c r="N119" s="45" t="e">
        <f>'FORMAT B'!#REF!/100000</f>
        <v>#REF!</v>
      </c>
      <c r="O119" s="45" t="e">
        <f>'FORMAT B'!#REF!/100000</f>
        <v>#REF!</v>
      </c>
      <c r="P119" s="45" t="e">
        <f>'FORMAT B'!#REF!/100000</f>
        <v>#REF!</v>
      </c>
      <c r="Q119" s="45" t="e">
        <f>'FORMAT B'!#REF!/100000</f>
        <v>#REF!</v>
      </c>
      <c r="R119" s="45" t="e">
        <f>'FORMAT B'!#REF!/100000</f>
        <v>#REF!</v>
      </c>
      <c r="S119" s="45" t="e">
        <f>'FORMAT B'!#REF!/100000</f>
        <v>#REF!</v>
      </c>
      <c r="T119" s="45" t="e">
        <f>'FORMAT B'!#REF!/100000</f>
        <v>#REF!</v>
      </c>
      <c r="U119" s="45" t="e">
        <f>'FORMAT B'!#REF!/100000</f>
        <v>#REF!</v>
      </c>
      <c r="V119" s="45" t="e">
        <f>'FORMAT B'!#REF!/100000</f>
        <v>#REF!</v>
      </c>
      <c r="W119" s="47"/>
    </row>
    <row r="120" spans="1:23" s="48" customFormat="1" ht="18.75" customHeight="1" x14ac:dyDescent="0.25">
      <c r="A120" s="391" t="s">
        <v>468</v>
      </c>
      <c r="B120" s="392"/>
      <c r="C120" s="392"/>
      <c r="D120" s="392"/>
      <c r="E120" s="393"/>
      <c r="F120" s="37" t="s">
        <v>425</v>
      </c>
      <c r="G120" s="37" t="e">
        <f>G44+G46+G48+G50+G52+G54+G56+G58+G60+G62+G64+G66+G68+G70+G72+G74+G76+G78+G80+G82+G84+G86+G88+G90+G92+G94+G96+G98+G100+G102+G104+G106+G108+G110+G112+G114+G116+G118</f>
        <v>#REF!</v>
      </c>
      <c r="H120" s="38" t="e">
        <f t="shared" ref="H120:V120" si="2">H44+H46+H48+H50+H52+H54+H56+H58+H60+H62+H64+H66+H68+H70+H72+H74+H76+H78+H80+H82+H84+H86+H88+H90+H92+H94+H96+H98+H100+H102+H104+H106+H108+H110+H112+H114+H116+H118</f>
        <v>#REF!</v>
      </c>
      <c r="I120" s="38" t="e">
        <f t="shared" si="2"/>
        <v>#REF!</v>
      </c>
      <c r="J120" s="38" t="e">
        <f t="shared" si="2"/>
        <v>#REF!</v>
      </c>
      <c r="K120" s="38" t="e">
        <f t="shared" si="2"/>
        <v>#REF!</v>
      </c>
      <c r="L120" s="38" t="e">
        <f t="shared" si="2"/>
        <v>#REF!</v>
      </c>
      <c r="M120" s="38" t="e">
        <f t="shared" si="2"/>
        <v>#REF!</v>
      </c>
      <c r="N120" s="38" t="e">
        <f t="shared" si="2"/>
        <v>#REF!</v>
      </c>
      <c r="O120" s="38" t="e">
        <f t="shared" si="2"/>
        <v>#REF!</v>
      </c>
      <c r="P120" s="38" t="e">
        <f t="shared" si="2"/>
        <v>#REF!</v>
      </c>
      <c r="Q120" s="38" t="e">
        <f t="shared" si="2"/>
        <v>#REF!</v>
      </c>
      <c r="R120" s="38" t="e">
        <f t="shared" si="2"/>
        <v>#REF!</v>
      </c>
      <c r="S120" s="38" t="e">
        <f t="shared" si="2"/>
        <v>#REF!</v>
      </c>
      <c r="T120" s="38" t="e">
        <f t="shared" si="2"/>
        <v>#REF!</v>
      </c>
      <c r="U120" s="38" t="e">
        <f t="shared" si="2"/>
        <v>#REF!</v>
      </c>
      <c r="V120" s="38" t="e">
        <f t="shared" si="2"/>
        <v>#REF!</v>
      </c>
      <c r="W120" s="22"/>
    </row>
    <row r="121" spans="1:23" s="48" customFormat="1" ht="18.75" customHeight="1" x14ac:dyDescent="0.25">
      <c r="A121" s="394"/>
      <c r="B121" s="395"/>
      <c r="C121" s="395"/>
      <c r="D121" s="395"/>
      <c r="E121" s="396"/>
      <c r="F121" s="37" t="s">
        <v>426</v>
      </c>
      <c r="G121" s="37" t="e">
        <f>G45+G47+G49+G51+G53+G55+G57+G59+G61+G63+G65+G67+G69+G71+G73+G75+G77+G79+G81+G83+G85+G87+G89+G91+G93+G95+G97+G99+G101+G103+G105+G107+G109+G111+G113+G115+G117+G119</f>
        <v>#REF!</v>
      </c>
      <c r="H121" s="38" t="e">
        <f t="shared" ref="H121:V121" si="3">H45+H47+H49+H51+H53+H55+H57+H59+H61+H63+H65+H67+H69+H71+H73+H75+H77+H79+H81+H83+H85+H87+H89+H91+H93+H95+H97+H99+H101+H103+H105+H107+H109+H111+H113+H115+H117+H119</f>
        <v>#REF!</v>
      </c>
      <c r="I121" s="38" t="e">
        <f t="shared" si="3"/>
        <v>#REF!</v>
      </c>
      <c r="J121" s="38" t="e">
        <f t="shared" si="3"/>
        <v>#REF!</v>
      </c>
      <c r="K121" s="38" t="e">
        <f t="shared" si="3"/>
        <v>#REF!</v>
      </c>
      <c r="L121" s="38" t="e">
        <f t="shared" si="3"/>
        <v>#REF!</v>
      </c>
      <c r="M121" s="38" t="e">
        <f t="shared" si="3"/>
        <v>#REF!</v>
      </c>
      <c r="N121" s="38" t="e">
        <f t="shared" si="3"/>
        <v>#REF!</v>
      </c>
      <c r="O121" s="38" t="e">
        <f t="shared" si="3"/>
        <v>#REF!</v>
      </c>
      <c r="P121" s="38" t="e">
        <f t="shared" si="3"/>
        <v>#REF!</v>
      </c>
      <c r="Q121" s="38" t="e">
        <f t="shared" si="3"/>
        <v>#REF!</v>
      </c>
      <c r="R121" s="38" t="e">
        <f t="shared" si="3"/>
        <v>#REF!</v>
      </c>
      <c r="S121" s="38" t="e">
        <f t="shared" si="3"/>
        <v>#REF!</v>
      </c>
      <c r="T121" s="38" t="e">
        <f t="shared" si="3"/>
        <v>#REF!</v>
      </c>
      <c r="U121" s="38" t="e">
        <f t="shared" si="3"/>
        <v>#REF!</v>
      </c>
      <c r="V121" s="38" t="e">
        <f t="shared" si="3"/>
        <v>#REF!</v>
      </c>
      <c r="W121" s="22"/>
    </row>
    <row r="122" spans="1:23" s="48" customFormat="1" ht="18.75" customHeight="1" x14ac:dyDescent="0.25">
      <c r="A122" s="397"/>
      <c r="B122" s="398"/>
      <c r="C122" s="398"/>
      <c r="D122" s="398"/>
      <c r="E122" s="399"/>
      <c r="F122" s="37" t="s">
        <v>17</v>
      </c>
      <c r="G122" s="37" t="e">
        <f>G120+G121</f>
        <v>#REF!</v>
      </c>
      <c r="H122" s="38" t="e">
        <f t="shared" ref="H122:V122" si="4">H120+H121</f>
        <v>#REF!</v>
      </c>
      <c r="I122" s="38" t="e">
        <f t="shared" si="4"/>
        <v>#REF!</v>
      </c>
      <c r="J122" s="38" t="e">
        <f t="shared" si="4"/>
        <v>#REF!</v>
      </c>
      <c r="K122" s="38" t="e">
        <f t="shared" si="4"/>
        <v>#REF!</v>
      </c>
      <c r="L122" s="38" t="e">
        <f t="shared" si="4"/>
        <v>#REF!</v>
      </c>
      <c r="M122" s="38" t="e">
        <f t="shared" si="4"/>
        <v>#REF!</v>
      </c>
      <c r="N122" s="38" t="e">
        <f t="shared" si="4"/>
        <v>#REF!</v>
      </c>
      <c r="O122" s="38" t="e">
        <f t="shared" si="4"/>
        <v>#REF!</v>
      </c>
      <c r="P122" s="38" t="e">
        <f t="shared" si="4"/>
        <v>#REF!</v>
      </c>
      <c r="Q122" s="38" t="e">
        <f t="shared" si="4"/>
        <v>#REF!</v>
      </c>
      <c r="R122" s="38" t="e">
        <f t="shared" si="4"/>
        <v>#REF!</v>
      </c>
      <c r="S122" s="38" t="e">
        <f t="shared" si="4"/>
        <v>#REF!</v>
      </c>
      <c r="T122" s="38" t="e">
        <f t="shared" si="4"/>
        <v>#REF!</v>
      </c>
      <c r="U122" s="38" t="e">
        <f t="shared" si="4"/>
        <v>#REF!</v>
      </c>
      <c r="V122" s="38" t="e">
        <f t="shared" si="4"/>
        <v>#REF!</v>
      </c>
      <c r="W122" s="22"/>
    </row>
    <row r="123" spans="1:23" s="53" customFormat="1" ht="18.75" customHeight="1" x14ac:dyDescent="0.25">
      <c r="A123" s="355">
        <v>888</v>
      </c>
      <c r="B123" s="357" t="s">
        <v>38</v>
      </c>
      <c r="C123" s="357" t="s">
        <v>440</v>
      </c>
      <c r="D123" s="357" t="s">
        <v>441</v>
      </c>
      <c r="E123" s="359" t="s">
        <v>440</v>
      </c>
      <c r="F123" s="20" t="s">
        <v>425</v>
      </c>
      <c r="G123" s="68" t="e">
        <f>'FORMAT A'!#REF!</f>
        <v>#REF!</v>
      </c>
      <c r="H123" s="45" t="e">
        <f>'FORMAT A'!#REF!/100000</f>
        <v>#REF!</v>
      </c>
      <c r="I123" s="45" t="e">
        <f>'FORMAT A'!#REF!/100000</f>
        <v>#REF!</v>
      </c>
      <c r="J123" s="45" t="e">
        <f>'FORMAT A'!#REF!/100000</f>
        <v>#REF!</v>
      </c>
      <c r="K123" s="45" t="e">
        <f>'FORMAT A'!#REF!/100000</f>
        <v>#REF!</v>
      </c>
      <c r="L123" s="45" t="e">
        <f>'FORMAT A'!#REF!/100000</f>
        <v>#REF!</v>
      </c>
      <c r="M123" s="45" t="e">
        <f>'FORMAT A'!#REF!/100000</f>
        <v>#REF!</v>
      </c>
      <c r="N123" s="45" t="e">
        <f>'FORMAT A'!#REF!/100000</f>
        <v>#REF!</v>
      </c>
      <c r="O123" s="45" t="e">
        <f>'FORMAT A'!#REF!/100000</f>
        <v>#REF!</v>
      </c>
      <c r="P123" s="45" t="e">
        <f>'FORMAT A'!#REF!/100000</f>
        <v>#REF!</v>
      </c>
      <c r="Q123" s="45" t="e">
        <f>'FORMAT A'!#REF!/100000</f>
        <v>#REF!</v>
      </c>
      <c r="R123" s="45" t="e">
        <f>'FORMAT A'!#REF!/100000</f>
        <v>#REF!</v>
      </c>
      <c r="S123" s="45" t="e">
        <f>'FORMAT A'!#REF!/100000</f>
        <v>#REF!</v>
      </c>
      <c r="T123" s="45" t="e">
        <f>'FORMAT A'!#REF!/100000</f>
        <v>#REF!</v>
      </c>
      <c r="U123" s="45" t="e">
        <f>'FORMAT A'!#REF!/100000</f>
        <v>#REF!</v>
      </c>
      <c r="V123" s="45" t="e">
        <f>'FORMAT A'!#REF!/100000</f>
        <v>#REF!</v>
      </c>
      <c r="W123" s="52"/>
    </row>
    <row r="124" spans="1:23" s="53" customFormat="1" ht="18.75" customHeight="1" x14ac:dyDescent="0.25">
      <c r="A124" s="356"/>
      <c r="B124" s="358" t="s">
        <v>324</v>
      </c>
      <c r="C124" s="358"/>
      <c r="D124" s="358"/>
      <c r="E124" s="360"/>
      <c r="F124" s="20" t="s">
        <v>426</v>
      </c>
      <c r="G124" s="68" t="e">
        <f>'FORMAT B'!#REF!</f>
        <v>#REF!</v>
      </c>
      <c r="H124" s="45" t="e">
        <f>'FORMAT B'!#REF!/100000</f>
        <v>#REF!</v>
      </c>
      <c r="I124" s="45" t="e">
        <f>'FORMAT B'!#REF!/100000</f>
        <v>#REF!</v>
      </c>
      <c r="J124" s="45" t="e">
        <f>'FORMAT B'!#REF!/100000</f>
        <v>#REF!</v>
      </c>
      <c r="K124" s="45" t="e">
        <f>'FORMAT B'!#REF!/100000</f>
        <v>#REF!</v>
      </c>
      <c r="L124" s="45" t="e">
        <f>'FORMAT B'!#REF!/100000</f>
        <v>#REF!</v>
      </c>
      <c r="M124" s="45" t="e">
        <f>'FORMAT B'!#REF!/100000</f>
        <v>#REF!</v>
      </c>
      <c r="N124" s="45" t="e">
        <f>'FORMAT B'!#REF!/100000</f>
        <v>#REF!</v>
      </c>
      <c r="O124" s="45" t="e">
        <f>'FORMAT B'!#REF!/100000</f>
        <v>#REF!</v>
      </c>
      <c r="P124" s="45" t="e">
        <f>'FORMAT B'!#REF!/100000</f>
        <v>#REF!</v>
      </c>
      <c r="Q124" s="45" t="e">
        <f>'FORMAT B'!#REF!/100000</f>
        <v>#REF!</v>
      </c>
      <c r="R124" s="45" t="e">
        <f>'FORMAT B'!#REF!/100000</f>
        <v>#REF!</v>
      </c>
      <c r="S124" s="45" t="e">
        <f>'FORMAT B'!#REF!/100000</f>
        <v>#REF!</v>
      </c>
      <c r="T124" s="45" t="e">
        <f>'FORMAT B'!#REF!/100000</f>
        <v>#REF!</v>
      </c>
      <c r="U124" s="45" t="e">
        <f>'FORMAT B'!#REF!/100000</f>
        <v>#REF!</v>
      </c>
      <c r="V124" s="45" t="e">
        <f>'FORMAT B'!#REF!/100000</f>
        <v>#REF!</v>
      </c>
      <c r="W124" s="52"/>
    </row>
    <row r="125" spans="1:23" s="53" customFormat="1" ht="18.75" customHeight="1" x14ac:dyDescent="0.25">
      <c r="A125" s="355">
        <v>889</v>
      </c>
      <c r="B125" s="357" t="s">
        <v>38</v>
      </c>
      <c r="C125" s="357" t="s">
        <v>440</v>
      </c>
      <c r="D125" s="357" t="s">
        <v>442</v>
      </c>
      <c r="E125" s="360"/>
      <c r="F125" s="20" t="s">
        <v>425</v>
      </c>
      <c r="G125" s="68" t="e">
        <f>'FORMAT A'!#REF!</f>
        <v>#REF!</v>
      </c>
      <c r="H125" s="45" t="e">
        <f>'FORMAT A'!#REF!/100000</f>
        <v>#REF!</v>
      </c>
      <c r="I125" s="45" t="e">
        <f>'FORMAT A'!#REF!/100000</f>
        <v>#REF!</v>
      </c>
      <c r="J125" s="45" t="e">
        <f>'FORMAT A'!#REF!/100000</f>
        <v>#REF!</v>
      </c>
      <c r="K125" s="45" t="e">
        <f>'FORMAT A'!#REF!/100000</f>
        <v>#REF!</v>
      </c>
      <c r="L125" s="45" t="e">
        <f>'FORMAT A'!#REF!/100000</f>
        <v>#REF!</v>
      </c>
      <c r="M125" s="45" t="e">
        <f>'FORMAT A'!#REF!/100000</f>
        <v>#REF!</v>
      </c>
      <c r="N125" s="45" t="e">
        <f>'FORMAT A'!#REF!/100000</f>
        <v>#REF!</v>
      </c>
      <c r="O125" s="45" t="e">
        <f>'FORMAT A'!#REF!/100000</f>
        <v>#REF!</v>
      </c>
      <c r="P125" s="45" t="e">
        <f>'FORMAT A'!#REF!/100000</f>
        <v>#REF!</v>
      </c>
      <c r="Q125" s="45" t="e">
        <f>'FORMAT A'!#REF!/100000</f>
        <v>#REF!</v>
      </c>
      <c r="R125" s="45" t="e">
        <f>'FORMAT A'!#REF!/100000</f>
        <v>#REF!</v>
      </c>
      <c r="S125" s="45" t="e">
        <f>'FORMAT A'!#REF!/100000</f>
        <v>#REF!</v>
      </c>
      <c r="T125" s="45" t="e">
        <f>'FORMAT A'!#REF!/100000</f>
        <v>#REF!</v>
      </c>
      <c r="U125" s="45" t="e">
        <f>'FORMAT A'!#REF!/100000</f>
        <v>#REF!</v>
      </c>
      <c r="V125" s="45" t="e">
        <f>'FORMAT A'!#REF!/100000</f>
        <v>#REF!</v>
      </c>
      <c r="W125" s="52"/>
    </row>
    <row r="126" spans="1:23" s="53" customFormat="1" ht="18.75" customHeight="1" x14ac:dyDescent="0.25">
      <c r="A126" s="356"/>
      <c r="B126" s="358" t="s">
        <v>324</v>
      </c>
      <c r="C126" s="358"/>
      <c r="D126" s="358"/>
      <c r="E126" s="360"/>
      <c r="F126" s="20" t="s">
        <v>426</v>
      </c>
      <c r="G126" s="68" t="e">
        <f>'FORMAT B'!#REF!</f>
        <v>#REF!</v>
      </c>
      <c r="H126" s="45" t="e">
        <f>'FORMAT B'!#REF!/100000</f>
        <v>#REF!</v>
      </c>
      <c r="I126" s="45" t="e">
        <f>'FORMAT B'!#REF!/100000</f>
        <v>#REF!</v>
      </c>
      <c r="J126" s="45" t="e">
        <f>'FORMAT B'!#REF!/100000</f>
        <v>#REF!</v>
      </c>
      <c r="K126" s="45" t="e">
        <f>'FORMAT B'!#REF!/100000</f>
        <v>#REF!</v>
      </c>
      <c r="L126" s="45" t="e">
        <f>'FORMAT B'!#REF!/100000</f>
        <v>#REF!</v>
      </c>
      <c r="M126" s="45" t="e">
        <f>'FORMAT B'!#REF!/100000</f>
        <v>#REF!</v>
      </c>
      <c r="N126" s="45" t="e">
        <f>'FORMAT B'!#REF!/100000</f>
        <v>#REF!</v>
      </c>
      <c r="O126" s="45" t="e">
        <f>'FORMAT B'!#REF!/100000</f>
        <v>#REF!</v>
      </c>
      <c r="P126" s="45" t="e">
        <f>'FORMAT B'!#REF!/100000</f>
        <v>#REF!</v>
      </c>
      <c r="Q126" s="45" t="e">
        <f>'FORMAT B'!#REF!/100000</f>
        <v>#REF!</v>
      </c>
      <c r="R126" s="45" t="e">
        <f>'FORMAT B'!#REF!/100000</f>
        <v>#REF!</v>
      </c>
      <c r="S126" s="45" t="e">
        <f>'FORMAT B'!#REF!/100000</f>
        <v>#REF!</v>
      </c>
      <c r="T126" s="45" t="e">
        <f>'FORMAT B'!#REF!/100000</f>
        <v>#REF!</v>
      </c>
      <c r="U126" s="45" t="e">
        <f>'FORMAT B'!#REF!/100000</f>
        <v>#REF!</v>
      </c>
      <c r="V126" s="45" t="e">
        <f>'FORMAT B'!#REF!/100000</f>
        <v>#REF!</v>
      </c>
      <c r="W126" s="52"/>
    </row>
    <row r="127" spans="1:23" s="53" customFormat="1" ht="18.75" customHeight="1" x14ac:dyDescent="0.25">
      <c r="A127" s="355">
        <v>890</v>
      </c>
      <c r="B127" s="357" t="s">
        <v>38</v>
      </c>
      <c r="C127" s="357" t="s">
        <v>440</v>
      </c>
      <c r="D127" s="357" t="s">
        <v>264</v>
      </c>
      <c r="E127" s="360"/>
      <c r="F127" s="20" t="s">
        <v>425</v>
      </c>
      <c r="G127" s="68" t="e">
        <f>'FORMAT A'!#REF!</f>
        <v>#REF!</v>
      </c>
      <c r="H127" s="45" t="e">
        <f>'FORMAT A'!#REF!/100000</f>
        <v>#REF!</v>
      </c>
      <c r="I127" s="45" t="e">
        <f>'FORMAT A'!#REF!/100000</f>
        <v>#REF!</v>
      </c>
      <c r="J127" s="45" t="e">
        <f>'FORMAT A'!#REF!/100000</f>
        <v>#REF!</v>
      </c>
      <c r="K127" s="45" t="e">
        <f>'FORMAT A'!#REF!/100000</f>
        <v>#REF!</v>
      </c>
      <c r="L127" s="45" t="e">
        <f>'FORMAT A'!#REF!/100000</f>
        <v>#REF!</v>
      </c>
      <c r="M127" s="45" t="e">
        <f>'FORMAT A'!#REF!/100000</f>
        <v>#REF!</v>
      </c>
      <c r="N127" s="45" t="e">
        <f>'FORMAT A'!#REF!/100000</f>
        <v>#REF!</v>
      </c>
      <c r="O127" s="45" t="e">
        <f>'FORMAT A'!#REF!/100000</f>
        <v>#REF!</v>
      </c>
      <c r="P127" s="45" t="e">
        <f>'FORMAT A'!#REF!/100000</f>
        <v>#REF!</v>
      </c>
      <c r="Q127" s="45" t="e">
        <f>'FORMAT A'!#REF!/100000</f>
        <v>#REF!</v>
      </c>
      <c r="R127" s="45" t="e">
        <f>'FORMAT A'!#REF!/100000</f>
        <v>#REF!</v>
      </c>
      <c r="S127" s="45" t="e">
        <f>'FORMAT A'!#REF!/100000</f>
        <v>#REF!</v>
      </c>
      <c r="T127" s="45" t="e">
        <f>'FORMAT A'!#REF!/100000</f>
        <v>#REF!</v>
      </c>
      <c r="U127" s="45" t="e">
        <f>'FORMAT A'!#REF!/100000</f>
        <v>#REF!</v>
      </c>
      <c r="V127" s="45" t="e">
        <f>'FORMAT A'!#REF!/100000</f>
        <v>#REF!</v>
      </c>
      <c r="W127" s="52"/>
    </row>
    <row r="128" spans="1:23" s="53" customFormat="1" ht="18.75" customHeight="1" x14ac:dyDescent="0.25">
      <c r="A128" s="356"/>
      <c r="B128" s="358" t="s">
        <v>324</v>
      </c>
      <c r="C128" s="358"/>
      <c r="D128" s="358"/>
      <c r="E128" s="360"/>
      <c r="F128" s="20" t="s">
        <v>426</v>
      </c>
      <c r="G128" s="68" t="e">
        <f>'FORMAT B'!#REF!</f>
        <v>#REF!</v>
      </c>
      <c r="H128" s="45" t="e">
        <f>'FORMAT B'!#REF!/100000</f>
        <v>#REF!</v>
      </c>
      <c r="I128" s="45" t="e">
        <f>'FORMAT B'!#REF!/100000</f>
        <v>#REF!</v>
      </c>
      <c r="J128" s="45" t="e">
        <f>'FORMAT B'!#REF!/100000</f>
        <v>#REF!</v>
      </c>
      <c r="K128" s="45" t="e">
        <f>'FORMAT B'!#REF!/100000</f>
        <v>#REF!</v>
      </c>
      <c r="L128" s="45" t="e">
        <f>'FORMAT B'!#REF!/100000</f>
        <v>#REF!</v>
      </c>
      <c r="M128" s="45" t="e">
        <f>'FORMAT B'!#REF!/100000</f>
        <v>#REF!</v>
      </c>
      <c r="N128" s="45" t="e">
        <f>'FORMAT B'!#REF!/100000</f>
        <v>#REF!</v>
      </c>
      <c r="O128" s="45" t="e">
        <f>'FORMAT B'!#REF!/100000</f>
        <v>#REF!</v>
      </c>
      <c r="P128" s="45" t="e">
        <f>'FORMAT B'!#REF!/100000</f>
        <v>#REF!</v>
      </c>
      <c r="Q128" s="45" t="e">
        <f>'FORMAT B'!#REF!/100000</f>
        <v>#REF!</v>
      </c>
      <c r="R128" s="45" t="e">
        <f>'FORMAT B'!#REF!/100000</f>
        <v>#REF!</v>
      </c>
      <c r="S128" s="45" t="e">
        <f>'FORMAT B'!#REF!/100000</f>
        <v>#REF!</v>
      </c>
      <c r="T128" s="45" t="e">
        <f>'FORMAT B'!#REF!/100000</f>
        <v>#REF!</v>
      </c>
      <c r="U128" s="45" t="e">
        <f>'FORMAT B'!#REF!/100000</f>
        <v>#REF!</v>
      </c>
      <c r="V128" s="45" t="e">
        <f>'FORMAT B'!#REF!/100000</f>
        <v>#REF!</v>
      </c>
      <c r="W128" s="52"/>
    </row>
    <row r="129" spans="1:23" s="53" customFormat="1" ht="18.75" customHeight="1" x14ac:dyDescent="0.25">
      <c r="A129" s="355">
        <v>891</v>
      </c>
      <c r="B129" s="357" t="s">
        <v>38</v>
      </c>
      <c r="C129" s="357" t="s">
        <v>440</v>
      </c>
      <c r="D129" s="357" t="s">
        <v>265</v>
      </c>
      <c r="E129" s="360"/>
      <c r="F129" s="20" t="s">
        <v>425</v>
      </c>
      <c r="G129" s="68" t="e">
        <f>'FORMAT A'!#REF!</f>
        <v>#REF!</v>
      </c>
      <c r="H129" s="45" t="e">
        <f>'FORMAT A'!#REF!/100000</f>
        <v>#REF!</v>
      </c>
      <c r="I129" s="45" t="e">
        <f>'FORMAT A'!#REF!/100000</f>
        <v>#REF!</v>
      </c>
      <c r="J129" s="45" t="e">
        <f>'FORMAT A'!#REF!/100000</f>
        <v>#REF!</v>
      </c>
      <c r="K129" s="45" t="e">
        <f>'FORMAT A'!#REF!/100000</f>
        <v>#REF!</v>
      </c>
      <c r="L129" s="45" t="e">
        <f>'FORMAT A'!#REF!/100000</f>
        <v>#REF!</v>
      </c>
      <c r="M129" s="45" t="e">
        <f>'FORMAT A'!#REF!/100000</f>
        <v>#REF!</v>
      </c>
      <c r="N129" s="45" t="e">
        <f>'FORMAT A'!#REF!/100000</f>
        <v>#REF!</v>
      </c>
      <c r="O129" s="45" t="e">
        <f>'FORMAT A'!#REF!/100000</f>
        <v>#REF!</v>
      </c>
      <c r="P129" s="45" t="e">
        <f>'FORMAT A'!#REF!/100000</f>
        <v>#REF!</v>
      </c>
      <c r="Q129" s="45" t="e">
        <f>'FORMAT A'!#REF!/100000</f>
        <v>#REF!</v>
      </c>
      <c r="R129" s="45" t="e">
        <f>'FORMAT A'!#REF!/100000</f>
        <v>#REF!</v>
      </c>
      <c r="S129" s="45" t="e">
        <f>'FORMAT A'!#REF!/100000</f>
        <v>#REF!</v>
      </c>
      <c r="T129" s="45" t="e">
        <f>'FORMAT A'!#REF!/100000</f>
        <v>#REF!</v>
      </c>
      <c r="U129" s="45" t="e">
        <f>'FORMAT A'!#REF!/100000</f>
        <v>#REF!</v>
      </c>
      <c r="V129" s="45" t="e">
        <f>'FORMAT A'!#REF!/100000</f>
        <v>#REF!</v>
      </c>
      <c r="W129" s="52"/>
    </row>
    <row r="130" spans="1:23" s="53" customFormat="1" ht="18.75" customHeight="1" x14ac:dyDescent="0.25">
      <c r="A130" s="356"/>
      <c r="B130" s="358" t="s">
        <v>324</v>
      </c>
      <c r="C130" s="358"/>
      <c r="D130" s="358"/>
      <c r="E130" s="360"/>
      <c r="F130" s="20" t="s">
        <v>426</v>
      </c>
      <c r="G130" s="68" t="e">
        <f>'FORMAT B'!#REF!</f>
        <v>#REF!</v>
      </c>
      <c r="H130" s="45" t="e">
        <f>'FORMAT B'!#REF!/100000</f>
        <v>#REF!</v>
      </c>
      <c r="I130" s="45" t="e">
        <f>'FORMAT B'!#REF!/100000</f>
        <v>#REF!</v>
      </c>
      <c r="J130" s="45" t="e">
        <f>'FORMAT B'!#REF!/100000</f>
        <v>#REF!</v>
      </c>
      <c r="K130" s="45" t="e">
        <f>'FORMAT B'!#REF!/100000</f>
        <v>#REF!</v>
      </c>
      <c r="L130" s="45" t="e">
        <f>'FORMAT B'!#REF!/100000</f>
        <v>#REF!</v>
      </c>
      <c r="M130" s="45" t="e">
        <f>'FORMAT B'!#REF!/100000</f>
        <v>#REF!</v>
      </c>
      <c r="N130" s="45" t="e">
        <f>'FORMAT B'!#REF!/100000</f>
        <v>#REF!</v>
      </c>
      <c r="O130" s="45" t="e">
        <f>'FORMAT B'!#REF!/100000</f>
        <v>#REF!</v>
      </c>
      <c r="P130" s="45" t="e">
        <f>'FORMAT B'!#REF!/100000</f>
        <v>#REF!</v>
      </c>
      <c r="Q130" s="45" t="e">
        <f>'FORMAT B'!#REF!/100000</f>
        <v>#REF!</v>
      </c>
      <c r="R130" s="45" t="e">
        <f>'FORMAT B'!#REF!/100000</f>
        <v>#REF!</v>
      </c>
      <c r="S130" s="45" t="e">
        <f>'FORMAT B'!#REF!/100000</f>
        <v>#REF!</v>
      </c>
      <c r="T130" s="45" t="e">
        <f>'FORMAT B'!#REF!/100000</f>
        <v>#REF!</v>
      </c>
      <c r="U130" s="45" t="e">
        <f>'FORMAT B'!#REF!/100000</f>
        <v>#REF!</v>
      </c>
      <c r="V130" s="45" t="e">
        <f>'FORMAT B'!#REF!/100000</f>
        <v>#REF!</v>
      </c>
      <c r="W130" s="52"/>
    </row>
    <row r="131" spans="1:23" s="53" customFormat="1" ht="18.75" customHeight="1" x14ac:dyDescent="0.25">
      <c r="A131" s="355">
        <v>892</v>
      </c>
      <c r="B131" s="357" t="s">
        <v>38</v>
      </c>
      <c r="C131" s="357" t="s">
        <v>440</v>
      </c>
      <c r="D131" s="357" t="s">
        <v>443</v>
      </c>
      <c r="E131" s="360"/>
      <c r="F131" s="20" t="s">
        <v>425</v>
      </c>
      <c r="G131" s="68" t="e">
        <f>'FORMAT A'!#REF!</f>
        <v>#REF!</v>
      </c>
      <c r="H131" s="45" t="e">
        <f>'FORMAT A'!#REF!/100000</f>
        <v>#REF!</v>
      </c>
      <c r="I131" s="45" t="e">
        <f>'FORMAT A'!#REF!/100000</f>
        <v>#REF!</v>
      </c>
      <c r="J131" s="45" t="e">
        <f>'FORMAT A'!#REF!/100000</f>
        <v>#REF!</v>
      </c>
      <c r="K131" s="45" t="e">
        <f>'FORMAT A'!#REF!/100000</f>
        <v>#REF!</v>
      </c>
      <c r="L131" s="45" t="e">
        <f>'FORMAT A'!#REF!/100000</f>
        <v>#REF!</v>
      </c>
      <c r="M131" s="45" t="e">
        <f>'FORMAT A'!#REF!/100000</f>
        <v>#REF!</v>
      </c>
      <c r="N131" s="45" t="e">
        <f>'FORMAT A'!#REF!/100000</f>
        <v>#REF!</v>
      </c>
      <c r="O131" s="45" t="e">
        <f>'FORMAT A'!#REF!/100000</f>
        <v>#REF!</v>
      </c>
      <c r="P131" s="45" t="e">
        <f>'FORMAT A'!#REF!/100000</f>
        <v>#REF!</v>
      </c>
      <c r="Q131" s="45" t="e">
        <f>'FORMAT A'!#REF!/100000</f>
        <v>#REF!</v>
      </c>
      <c r="R131" s="45" t="e">
        <f>'FORMAT A'!#REF!/100000</f>
        <v>#REF!</v>
      </c>
      <c r="S131" s="45" t="e">
        <f>'FORMAT A'!#REF!/100000</f>
        <v>#REF!</v>
      </c>
      <c r="T131" s="45" t="e">
        <f>'FORMAT A'!#REF!/100000</f>
        <v>#REF!</v>
      </c>
      <c r="U131" s="45" t="e">
        <f>'FORMAT A'!#REF!/100000</f>
        <v>#REF!</v>
      </c>
      <c r="V131" s="45" t="e">
        <f>'FORMAT A'!#REF!/100000</f>
        <v>#REF!</v>
      </c>
      <c r="W131" s="52"/>
    </row>
    <row r="132" spans="1:23" s="53" customFormat="1" ht="18.75" customHeight="1" x14ac:dyDescent="0.25">
      <c r="A132" s="356"/>
      <c r="B132" s="358" t="s">
        <v>324</v>
      </c>
      <c r="C132" s="358"/>
      <c r="D132" s="358"/>
      <c r="E132" s="360"/>
      <c r="F132" s="20" t="s">
        <v>426</v>
      </c>
      <c r="G132" s="68" t="e">
        <f>'FORMAT B'!#REF!</f>
        <v>#REF!</v>
      </c>
      <c r="H132" s="45" t="e">
        <f>'FORMAT B'!#REF!/100000</f>
        <v>#REF!</v>
      </c>
      <c r="I132" s="45" t="e">
        <f>'FORMAT B'!#REF!/100000</f>
        <v>#REF!</v>
      </c>
      <c r="J132" s="45" t="e">
        <f>'FORMAT B'!#REF!/100000</f>
        <v>#REF!</v>
      </c>
      <c r="K132" s="45" t="e">
        <f>'FORMAT B'!#REF!/100000</f>
        <v>#REF!</v>
      </c>
      <c r="L132" s="45" t="e">
        <f>'FORMAT B'!#REF!/100000</f>
        <v>#REF!</v>
      </c>
      <c r="M132" s="45" t="e">
        <f>'FORMAT B'!#REF!/100000</f>
        <v>#REF!</v>
      </c>
      <c r="N132" s="45" t="e">
        <f>'FORMAT B'!#REF!/100000</f>
        <v>#REF!</v>
      </c>
      <c r="O132" s="45" t="e">
        <f>'FORMAT B'!#REF!/100000</f>
        <v>#REF!</v>
      </c>
      <c r="P132" s="45" t="e">
        <f>'FORMAT B'!#REF!/100000</f>
        <v>#REF!</v>
      </c>
      <c r="Q132" s="45" t="e">
        <f>'FORMAT B'!#REF!/100000</f>
        <v>#REF!</v>
      </c>
      <c r="R132" s="45" t="e">
        <f>'FORMAT B'!#REF!/100000</f>
        <v>#REF!</v>
      </c>
      <c r="S132" s="45" t="e">
        <f>'FORMAT B'!#REF!/100000</f>
        <v>#REF!</v>
      </c>
      <c r="T132" s="45" t="e">
        <f>'FORMAT B'!#REF!/100000</f>
        <v>#REF!</v>
      </c>
      <c r="U132" s="45" t="e">
        <f>'FORMAT B'!#REF!/100000</f>
        <v>#REF!</v>
      </c>
      <c r="V132" s="45" t="e">
        <f>'FORMAT B'!#REF!/100000</f>
        <v>#REF!</v>
      </c>
      <c r="W132" s="52"/>
    </row>
    <row r="133" spans="1:23" s="53" customFormat="1" ht="18.75" customHeight="1" x14ac:dyDescent="0.25">
      <c r="A133" s="355">
        <v>893</v>
      </c>
      <c r="B133" s="357" t="s">
        <v>38</v>
      </c>
      <c r="C133" s="357" t="s">
        <v>440</v>
      </c>
      <c r="D133" s="357" t="s">
        <v>444</v>
      </c>
      <c r="E133" s="360"/>
      <c r="F133" s="20" t="s">
        <v>425</v>
      </c>
      <c r="G133" s="68" t="e">
        <f>'FORMAT A'!#REF!</f>
        <v>#REF!</v>
      </c>
      <c r="H133" s="45" t="e">
        <f>'FORMAT A'!#REF!/100000</f>
        <v>#REF!</v>
      </c>
      <c r="I133" s="45" t="e">
        <f>'FORMAT A'!#REF!/100000</f>
        <v>#REF!</v>
      </c>
      <c r="J133" s="45" t="e">
        <f>'FORMAT A'!#REF!/100000</f>
        <v>#REF!</v>
      </c>
      <c r="K133" s="45" t="e">
        <f>'FORMAT A'!#REF!/100000</f>
        <v>#REF!</v>
      </c>
      <c r="L133" s="45" t="e">
        <f>'FORMAT A'!#REF!/100000</f>
        <v>#REF!</v>
      </c>
      <c r="M133" s="45" t="e">
        <f>'FORMAT A'!#REF!/100000</f>
        <v>#REF!</v>
      </c>
      <c r="N133" s="45" t="e">
        <f>'FORMAT A'!#REF!/100000</f>
        <v>#REF!</v>
      </c>
      <c r="O133" s="45" t="e">
        <f>'FORMAT A'!#REF!/100000</f>
        <v>#REF!</v>
      </c>
      <c r="P133" s="45" t="e">
        <f>'FORMAT A'!#REF!/100000</f>
        <v>#REF!</v>
      </c>
      <c r="Q133" s="45" t="e">
        <f>'FORMAT A'!#REF!/100000</f>
        <v>#REF!</v>
      </c>
      <c r="R133" s="45" t="e">
        <f>'FORMAT A'!#REF!/100000</f>
        <v>#REF!</v>
      </c>
      <c r="S133" s="45" t="e">
        <f>'FORMAT A'!#REF!/100000</f>
        <v>#REF!</v>
      </c>
      <c r="T133" s="45" t="e">
        <f>'FORMAT A'!#REF!/100000</f>
        <v>#REF!</v>
      </c>
      <c r="U133" s="45" t="e">
        <f>'FORMAT A'!#REF!/100000</f>
        <v>#REF!</v>
      </c>
      <c r="V133" s="45" t="e">
        <f>'FORMAT A'!#REF!/100000</f>
        <v>#REF!</v>
      </c>
      <c r="W133" s="52"/>
    </row>
    <row r="134" spans="1:23" s="53" customFormat="1" ht="18.75" customHeight="1" x14ac:dyDescent="0.25">
      <c r="A134" s="356"/>
      <c r="B134" s="358" t="s">
        <v>324</v>
      </c>
      <c r="C134" s="358"/>
      <c r="D134" s="358"/>
      <c r="E134" s="360"/>
      <c r="F134" s="20" t="s">
        <v>426</v>
      </c>
      <c r="G134" s="68" t="e">
        <f>'FORMAT B'!#REF!</f>
        <v>#REF!</v>
      </c>
      <c r="H134" s="45" t="e">
        <f>'FORMAT B'!#REF!/100000</f>
        <v>#REF!</v>
      </c>
      <c r="I134" s="45" t="e">
        <f>'FORMAT B'!#REF!/100000</f>
        <v>#REF!</v>
      </c>
      <c r="J134" s="45" t="e">
        <f>'FORMAT B'!#REF!/100000</f>
        <v>#REF!</v>
      </c>
      <c r="K134" s="45" t="e">
        <f>'FORMAT B'!#REF!/100000</f>
        <v>#REF!</v>
      </c>
      <c r="L134" s="45" t="e">
        <f>'FORMAT B'!#REF!/100000</f>
        <v>#REF!</v>
      </c>
      <c r="M134" s="45" t="e">
        <f>'FORMAT B'!#REF!/100000</f>
        <v>#REF!</v>
      </c>
      <c r="N134" s="45" t="e">
        <f>'FORMAT B'!#REF!/100000</f>
        <v>#REF!</v>
      </c>
      <c r="O134" s="45" t="e">
        <f>'FORMAT B'!#REF!/100000</f>
        <v>#REF!</v>
      </c>
      <c r="P134" s="45" t="e">
        <f>'FORMAT B'!#REF!/100000</f>
        <v>#REF!</v>
      </c>
      <c r="Q134" s="45" t="e">
        <f>'FORMAT B'!#REF!/100000</f>
        <v>#REF!</v>
      </c>
      <c r="R134" s="45" t="e">
        <f>'FORMAT B'!#REF!/100000</f>
        <v>#REF!</v>
      </c>
      <c r="S134" s="45" t="e">
        <f>'FORMAT B'!#REF!/100000</f>
        <v>#REF!</v>
      </c>
      <c r="T134" s="45" t="e">
        <f>'FORMAT B'!#REF!/100000</f>
        <v>#REF!</v>
      </c>
      <c r="U134" s="45" t="e">
        <f>'FORMAT B'!#REF!/100000</f>
        <v>#REF!</v>
      </c>
      <c r="V134" s="45" t="e">
        <f>'FORMAT B'!#REF!/100000</f>
        <v>#REF!</v>
      </c>
      <c r="W134" s="52"/>
    </row>
    <row r="135" spans="1:23" s="53" customFormat="1" ht="18.75" customHeight="1" x14ac:dyDescent="0.25">
      <c r="A135" s="355">
        <v>894</v>
      </c>
      <c r="B135" s="357" t="s">
        <v>38</v>
      </c>
      <c r="C135" s="357" t="s">
        <v>440</v>
      </c>
      <c r="D135" s="357" t="s">
        <v>445</v>
      </c>
      <c r="E135" s="360"/>
      <c r="F135" s="20" t="s">
        <v>425</v>
      </c>
      <c r="G135" s="68" t="e">
        <f>'FORMAT A'!#REF!</f>
        <v>#REF!</v>
      </c>
      <c r="H135" s="45" t="e">
        <f>'FORMAT A'!#REF!/100000</f>
        <v>#REF!</v>
      </c>
      <c r="I135" s="45" t="e">
        <f>'FORMAT A'!#REF!/100000</f>
        <v>#REF!</v>
      </c>
      <c r="J135" s="45" t="e">
        <f>'FORMAT A'!#REF!/100000</f>
        <v>#REF!</v>
      </c>
      <c r="K135" s="45" t="e">
        <f>'FORMAT A'!#REF!/100000</f>
        <v>#REF!</v>
      </c>
      <c r="L135" s="45" t="e">
        <f>'FORMAT A'!#REF!/100000</f>
        <v>#REF!</v>
      </c>
      <c r="M135" s="45" t="e">
        <f>'FORMAT A'!#REF!/100000</f>
        <v>#REF!</v>
      </c>
      <c r="N135" s="45" t="e">
        <f>'FORMAT A'!#REF!/100000</f>
        <v>#REF!</v>
      </c>
      <c r="O135" s="45" t="e">
        <f>'FORMAT A'!#REF!/100000</f>
        <v>#REF!</v>
      </c>
      <c r="P135" s="45" t="e">
        <f>'FORMAT A'!#REF!/100000</f>
        <v>#REF!</v>
      </c>
      <c r="Q135" s="45" t="e">
        <f>'FORMAT A'!#REF!/100000</f>
        <v>#REF!</v>
      </c>
      <c r="R135" s="45" t="e">
        <f>'FORMAT A'!#REF!/100000</f>
        <v>#REF!</v>
      </c>
      <c r="S135" s="45" t="e">
        <f>'FORMAT A'!#REF!/100000</f>
        <v>#REF!</v>
      </c>
      <c r="T135" s="45" t="e">
        <f>'FORMAT A'!#REF!/100000</f>
        <v>#REF!</v>
      </c>
      <c r="U135" s="45" t="e">
        <f>'FORMAT A'!#REF!/100000</f>
        <v>#REF!</v>
      </c>
      <c r="V135" s="45" t="e">
        <f>'FORMAT A'!#REF!/100000</f>
        <v>#REF!</v>
      </c>
      <c r="W135" s="52"/>
    </row>
    <row r="136" spans="1:23" s="53" customFormat="1" ht="18.75" customHeight="1" x14ac:dyDescent="0.25">
      <c r="A136" s="356"/>
      <c r="B136" s="358" t="s">
        <v>324</v>
      </c>
      <c r="C136" s="358"/>
      <c r="D136" s="358"/>
      <c r="E136" s="360"/>
      <c r="F136" s="20" t="s">
        <v>426</v>
      </c>
      <c r="G136" s="68" t="e">
        <f>'FORMAT B'!#REF!</f>
        <v>#REF!</v>
      </c>
      <c r="H136" s="45" t="e">
        <f>'FORMAT B'!#REF!/100000</f>
        <v>#REF!</v>
      </c>
      <c r="I136" s="45" t="e">
        <f>'FORMAT B'!#REF!/100000</f>
        <v>#REF!</v>
      </c>
      <c r="J136" s="45" t="e">
        <f>'FORMAT B'!#REF!/100000</f>
        <v>#REF!</v>
      </c>
      <c r="K136" s="45" t="e">
        <f>'FORMAT B'!#REF!/100000</f>
        <v>#REF!</v>
      </c>
      <c r="L136" s="45" t="e">
        <f>'FORMAT B'!#REF!/100000</f>
        <v>#REF!</v>
      </c>
      <c r="M136" s="45" t="e">
        <f>'FORMAT B'!#REF!/100000</f>
        <v>#REF!</v>
      </c>
      <c r="N136" s="45" t="e">
        <f>'FORMAT B'!#REF!/100000</f>
        <v>#REF!</v>
      </c>
      <c r="O136" s="45" t="e">
        <f>'FORMAT B'!#REF!/100000</f>
        <v>#REF!</v>
      </c>
      <c r="P136" s="45" t="e">
        <f>'FORMAT B'!#REF!/100000</f>
        <v>#REF!</v>
      </c>
      <c r="Q136" s="45" t="e">
        <f>'FORMAT B'!#REF!/100000</f>
        <v>#REF!</v>
      </c>
      <c r="R136" s="45" t="e">
        <f>'FORMAT B'!#REF!/100000</f>
        <v>#REF!</v>
      </c>
      <c r="S136" s="45" t="e">
        <f>'FORMAT B'!#REF!/100000</f>
        <v>#REF!</v>
      </c>
      <c r="T136" s="45" t="e">
        <f>'FORMAT B'!#REF!/100000</f>
        <v>#REF!</v>
      </c>
      <c r="U136" s="45" t="e">
        <f>'FORMAT B'!#REF!/100000</f>
        <v>#REF!</v>
      </c>
      <c r="V136" s="45" t="e">
        <f>'FORMAT B'!#REF!/100000</f>
        <v>#REF!</v>
      </c>
      <c r="W136" s="52"/>
    </row>
    <row r="137" spans="1:23" s="53" customFormat="1" ht="18.75" customHeight="1" x14ac:dyDescent="0.25">
      <c r="A137" s="355">
        <v>895</v>
      </c>
      <c r="B137" s="357" t="s">
        <v>38</v>
      </c>
      <c r="C137" s="357" t="s">
        <v>440</v>
      </c>
      <c r="D137" s="357" t="s">
        <v>268</v>
      </c>
      <c r="E137" s="360"/>
      <c r="F137" s="20" t="s">
        <v>425</v>
      </c>
      <c r="G137" s="68" t="e">
        <f>'FORMAT A'!#REF!</f>
        <v>#REF!</v>
      </c>
      <c r="H137" s="45" t="e">
        <f>'FORMAT A'!#REF!/100000</f>
        <v>#REF!</v>
      </c>
      <c r="I137" s="45" t="e">
        <f>'FORMAT A'!#REF!/100000</f>
        <v>#REF!</v>
      </c>
      <c r="J137" s="45" t="e">
        <f>'FORMAT A'!#REF!/100000</f>
        <v>#REF!</v>
      </c>
      <c r="K137" s="45" t="e">
        <f>'FORMAT A'!#REF!/100000</f>
        <v>#REF!</v>
      </c>
      <c r="L137" s="45" t="e">
        <f>'FORMAT A'!#REF!/100000</f>
        <v>#REF!</v>
      </c>
      <c r="M137" s="45" t="e">
        <f>'FORMAT A'!#REF!/100000</f>
        <v>#REF!</v>
      </c>
      <c r="N137" s="45" t="e">
        <f>'FORMAT A'!#REF!/100000</f>
        <v>#REF!</v>
      </c>
      <c r="O137" s="45" t="e">
        <f>'FORMAT A'!#REF!/100000</f>
        <v>#REF!</v>
      </c>
      <c r="P137" s="45" t="e">
        <f>'FORMAT A'!#REF!/100000</f>
        <v>#REF!</v>
      </c>
      <c r="Q137" s="45" t="e">
        <f>'FORMAT A'!#REF!/100000</f>
        <v>#REF!</v>
      </c>
      <c r="R137" s="45" t="e">
        <f>'FORMAT A'!#REF!/100000</f>
        <v>#REF!</v>
      </c>
      <c r="S137" s="45" t="e">
        <f>'FORMAT A'!#REF!/100000</f>
        <v>#REF!</v>
      </c>
      <c r="T137" s="45" t="e">
        <f>'FORMAT A'!#REF!/100000</f>
        <v>#REF!</v>
      </c>
      <c r="U137" s="45" t="e">
        <f>'FORMAT A'!#REF!/100000</f>
        <v>#REF!</v>
      </c>
      <c r="V137" s="45" t="e">
        <f>'FORMAT A'!#REF!/100000</f>
        <v>#REF!</v>
      </c>
      <c r="W137" s="52"/>
    </row>
    <row r="138" spans="1:23" s="53" customFormat="1" ht="18.75" customHeight="1" x14ac:dyDescent="0.25">
      <c r="A138" s="356"/>
      <c r="B138" s="358" t="s">
        <v>324</v>
      </c>
      <c r="C138" s="358"/>
      <c r="D138" s="358"/>
      <c r="E138" s="360"/>
      <c r="F138" s="20" t="s">
        <v>426</v>
      </c>
      <c r="G138" s="68" t="e">
        <f>'FORMAT B'!#REF!</f>
        <v>#REF!</v>
      </c>
      <c r="H138" s="45" t="e">
        <f>'FORMAT B'!#REF!/100000</f>
        <v>#REF!</v>
      </c>
      <c r="I138" s="45" t="e">
        <f>'FORMAT B'!#REF!/100000</f>
        <v>#REF!</v>
      </c>
      <c r="J138" s="45" t="e">
        <f>'FORMAT B'!#REF!/100000</f>
        <v>#REF!</v>
      </c>
      <c r="K138" s="45" t="e">
        <f>'FORMAT B'!#REF!/100000</f>
        <v>#REF!</v>
      </c>
      <c r="L138" s="45" t="e">
        <f>'FORMAT B'!#REF!/100000</f>
        <v>#REF!</v>
      </c>
      <c r="M138" s="45" t="e">
        <f>'FORMAT B'!#REF!/100000</f>
        <v>#REF!</v>
      </c>
      <c r="N138" s="45" t="e">
        <f>'FORMAT B'!#REF!/100000</f>
        <v>#REF!</v>
      </c>
      <c r="O138" s="45" t="e">
        <f>'FORMAT B'!#REF!/100000</f>
        <v>#REF!</v>
      </c>
      <c r="P138" s="45" t="e">
        <f>'FORMAT B'!#REF!/100000</f>
        <v>#REF!</v>
      </c>
      <c r="Q138" s="45" t="e">
        <f>'FORMAT B'!#REF!/100000</f>
        <v>#REF!</v>
      </c>
      <c r="R138" s="45" t="e">
        <f>'FORMAT B'!#REF!/100000</f>
        <v>#REF!</v>
      </c>
      <c r="S138" s="45" t="e">
        <f>'FORMAT B'!#REF!/100000</f>
        <v>#REF!</v>
      </c>
      <c r="T138" s="45" t="e">
        <f>'FORMAT B'!#REF!/100000</f>
        <v>#REF!</v>
      </c>
      <c r="U138" s="45" t="e">
        <f>'FORMAT B'!#REF!/100000</f>
        <v>#REF!</v>
      </c>
      <c r="V138" s="45" t="e">
        <f>'FORMAT B'!#REF!/100000</f>
        <v>#REF!</v>
      </c>
      <c r="W138" s="52"/>
    </row>
    <row r="139" spans="1:23" s="53" customFormat="1" ht="18.75" customHeight="1" x14ac:dyDescent="0.25">
      <c r="A139" s="355">
        <v>896</v>
      </c>
      <c r="B139" s="357" t="s">
        <v>38</v>
      </c>
      <c r="C139" s="357" t="s">
        <v>440</v>
      </c>
      <c r="D139" s="357" t="s">
        <v>446</v>
      </c>
      <c r="E139" s="360"/>
      <c r="F139" s="20" t="s">
        <v>425</v>
      </c>
      <c r="G139" s="68" t="e">
        <f>'FORMAT A'!#REF!</f>
        <v>#REF!</v>
      </c>
      <c r="H139" s="45" t="e">
        <f>'FORMAT A'!#REF!/100000</f>
        <v>#REF!</v>
      </c>
      <c r="I139" s="45" t="e">
        <f>'FORMAT A'!#REF!/100000</f>
        <v>#REF!</v>
      </c>
      <c r="J139" s="45" t="e">
        <f>'FORMAT A'!#REF!/100000</f>
        <v>#REF!</v>
      </c>
      <c r="K139" s="45" t="e">
        <f>'FORMAT A'!#REF!/100000</f>
        <v>#REF!</v>
      </c>
      <c r="L139" s="45" t="e">
        <f>'FORMAT A'!#REF!/100000</f>
        <v>#REF!</v>
      </c>
      <c r="M139" s="45" t="e">
        <f>'FORMAT A'!#REF!/100000</f>
        <v>#REF!</v>
      </c>
      <c r="N139" s="45" t="e">
        <f>'FORMAT A'!#REF!/100000</f>
        <v>#REF!</v>
      </c>
      <c r="O139" s="45" t="e">
        <f>'FORMAT A'!#REF!/100000</f>
        <v>#REF!</v>
      </c>
      <c r="P139" s="45" t="e">
        <f>'FORMAT A'!#REF!/100000</f>
        <v>#REF!</v>
      </c>
      <c r="Q139" s="45" t="e">
        <f>'FORMAT A'!#REF!/100000</f>
        <v>#REF!</v>
      </c>
      <c r="R139" s="45" t="e">
        <f>'FORMAT A'!#REF!/100000</f>
        <v>#REF!</v>
      </c>
      <c r="S139" s="45" t="e">
        <f>'FORMAT A'!#REF!/100000</f>
        <v>#REF!</v>
      </c>
      <c r="T139" s="45" t="e">
        <f>'FORMAT A'!#REF!/100000</f>
        <v>#REF!</v>
      </c>
      <c r="U139" s="45" t="e">
        <f>'FORMAT A'!#REF!/100000</f>
        <v>#REF!</v>
      </c>
      <c r="V139" s="45" t="e">
        <f>'FORMAT A'!#REF!/100000</f>
        <v>#REF!</v>
      </c>
      <c r="W139" s="52"/>
    </row>
    <row r="140" spans="1:23" s="53" customFormat="1" ht="18.75" customHeight="1" x14ac:dyDescent="0.25">
      <c r="A140" s="356"/>
      <c r="B140" s="358" t="s">
        <v>324</v>
      </c>
      <c r="C140" s="358"/>
      <c r="D140" s="358"/>
      <c r="E140" s="360"/>
      <c r="F140" s="20" t="s">
        <v>426</v>
      </c>
      <c r="G140" s="68" t="e">
        <f>'FORMAT B'!#REF!</f>
        <v>#REF!</v>
      </c>
      <c r="H140" s="45" t="e">
        <f>'FORMAT B'!#REF!/100000</f>
        <v>#REF!</v>
      </c>
      <c r="I140" s="45" t="e">
        <f>'FORMAT B'!#REF!/100000</f>
        <v>#REF!</v>
      </c>
      <c r="J140" s="45" t="e">
        <f>'FORMAT B'!#REF!/100000</f>
        <v>#REF!</v>
      </c>
      <c r="K140" s="45" t="e">
        <f>'FORMAT B'!#REF!/100000</f>
        <v>#REF!</v>
      </c>
      <c r="L140" s="45" t="e">
        <f>'FORMAT B'!#REF!/100000</f>
        <v>#REF!</v>
      </c>
      <c r="M140" s="45" t="e">
        <f>'FORMAT B'!#REF!/100000</f>
        <v>#REF!</v>
      </c>
      <c r="N140" s="45" t="e">
        <f>'FORMAT B'!#REF!/100000</f>
        <v>#REF!</v>
      </c>
      <c r="O140" s="45" t="e">
        <f>'FORMAT B'!#REF!/100000</f>
        <v>#REF!</v>
      </c>
      <c r="P140" s="45" t="e">
        <f>'FORMAT B'!#REF!/100000</f>
        <v>#REF!</v>
      </c>
      <c r="Q140" s="45" t="e">
        <f>'FORMAT B'!#REF!/100000</f>
        <v>#REF!</v>
      </c>
      <c r="R140" s="45" t="e">
        <f>'FORMAT B'!#REF!/100000</f>
        <v>#REF!</v>
      </c>
      <c r="S140" s="45" t="e">
        <f>'FORMAT B'!#REF!/100000</f>
        <v>#REF!</v>
      </c>
      <c r="T140" s="45" t="e">
        <f>'FORMAT B'!#REF!/100000</f>
        <v>#REF!</v>
      </c>
      <c r="U140" s="45" t="e">
        <f>'FORMAT B'!#REF!/100000</f>
        <v>#REF!</v>
      </c>
      <c r="V140" s="45" t="e">
        <f>'FORMAT B'!#REF!/100000</f>
        <v>#REF!</v>
      </c>
      <c r="W140" s="52"/>
    </row>
    <row r="141" spans="1:23" s="53" customFormat="1" ht="18.75" customHeight="1" x14ac:dyDescent="0.25">
      <c r="A141" s="355">
        <v>897</v>
      </c>
      <c r="B141" s="357" t="s">
        <v>38</v>
      </c>
      <c r="C141" s="357" t="s">
        <v>440</v>
      </c>
      <c r="D141" s="357" t="s">
        <v>270</v>
      </c>
      <c r="E141" s="360"/>
      <c r="F141" s="20" t="s">
        <v>425</v>
      </c>
      <c r="G141" s="68" t="e">
        <f>'FORMAT A'!#REF!</f>
        <v>#REF!</v>
      </c>
      <c r="H141" s="45" t="e">
        <f>'FORMAT A'!#REF!/100000</f>
        <v>#REF!</v>
      </c>
      <c r="I141" s="45" t="e">
        <f>'FORMAT A'!#REF!/100000</f>
        <v>#REF!</v>
      </c>
      <c r="J141" s="45" t="e">
        <f>'FORMAT A'!#REF!/100000</f>
        <v>#REF!</v>
      </c>
      <c r="K141" s="45" t="e">
        <f>'FORMAT A'!#REF!/100000</f>
        <v>#REF!</v>
      </c>
      <c r="L141" s="45" t="e">
        <f>'FORMAT A'!#REF!/100000</f>
        <v>#REF!</v>
      </c>
      <c r="M141" s="45" t="e">
        <f>'FORMAT A'!#REF!/100000</f>
        <v>#REF!</v>
      </c>
      <c r="N141" s="45" t="e">
        <f>'FORMAT A'!#REF!/100000</f>
        <v>#REF!</v>
      </c>
      <c r="O141" s="45" t="e">
        <f>'FORMAT A'!#REF!/100000</f>
        <v>#REF!</v>
      </c>
      <c r="P141" s="45" t="e">
        <f>'FORMAT A'!#REF!/100000</f>
        <v>#REF!</v>
      </c>
      <c r="Q141" s="45" t="e">
        <f>'FORMAT A'!#REF!/100000</f>
        <v>#REF!</v>
      </c>
      <c r="R141" s="45" t="e">
        <f>'FORMAT A'!#REF!/100000</f>
        <v>#REF!</v>
      </c>
      <c r="S141" s="45" t="e">
        <f>'FORMAT A'!#REF!/100000</f>
        <v>#REF!</v>
      </c>
      <c r="T141" s="45" t="e">
        <f>'FORMAT A'!#REF!/100000</f>
        <v>#REF!</v>
      </c>
      <c r="U141" s="45" t="e">
        <f>'FORMAT A'!#REF!/100000</f>
        <v>#REF!</v>
      </c>
      <c r="V141" s="45" t="e">
        <f>'FORMAT A'!#REF!/100000</f>
        <v>#REF!</v>
      </c>
      <c r="W141" s="52"/>
    </row>
    <row r="142" spans="1:23" s="53" customFormat="1" ht="18.75" customHeight="1" x14ac:dyDescent="0.25">
      <c r="A142" s="356"/>
      <c r="B142" s="358" t="s">
        <v>324</v>
      </c>
      <c r="C142" s="358"/>
      <c r="D142" s="358"/>
      <c r="E142" s="360"/>
      <c r="F142" s="20" t="s">
        <v>426</v>
      </c>
      <c r="G142" s="68" t="e">
        <f>'FORMAT B'!#REF!</f>
        <v>#REF!</v>
      </c>
      <c r="H142" s="45" t="e">
        <f>'FORMAT B'!#REF!/100000</f>
        <v>#REF!</v>
      </c>
      <c r="I142" s="45" t="e">
        <f>'FORMAT B'!#REF!/100000</f>
        <v>#REF!</v>
      </c>
      <c r="J142" s="45" t="e">
        <f>'FORMAT B'!#REF!/100000</f>
        <v>#REF!</v>
      </c>
      <c r="K142" s="45" t="e">
        <f>'FORMAT B'!#REF!/100000</f>
        <v>#REF!</v>
      </c>
      <c r="L142" s="45" t="e">
        <f>'FORMAT B'!#REF!/100000</f>
        <v>#REF!</v>
      </c>
      <c r="M142" s="45" t="e">
        <f>'FORMAT B'!#REF!/100000</f>
        <v>#REF!</v>
      </c>
      <c r="N142" s="45" t="e">
        <f>'FORMAT B'!#REF!/100000</f>
        <v>#REF!</v>
      </c>
      <c r="O142" s="45" t="e">
        <f>'FORMAT B'!#REF!/100000</f>
        <v>#REF!</v>
      </c>
      <c r="P142" s="45" t="e">
        <f>'FORMAT B'!#REF!/100000</f>
        <v>#REF!</v>
      </c>
      <c r="Q142" s="45" t="e">
        <f>'FORMAT B'!#REF!/100000</f>
        <v>#REF!</v>
      </c>
      <c r="R142" s="45" t="e">
        <f>'FORMAT B'!#REF!/100000</f>
        <v>#REF!</v>
      </c>
      <c r="S142" s="45" t="e">
        <f>'FORMAT B'!#REF!/100000</f>
        <v>#REF!</v>
      </c>
      <c r="T142" s="45" t="e">
        <f>'FORMAT B'!#REF!/100000</f>
        <v>#REF!</v>
      </c>
      <c r="U142" s="45" t="e">
        <f>'FORMAT B'!#REF!/100000</f>
        <v>#REF!</v>
      </c>
      <c r="V142" s="45" t="e">
        <f>'FORMAT B'!#REF!/100000</f>
        <v>#REF!</v>
      </c>
      <c r="W142" s="52"/>
    </row>
    <row r="143" spans="1:23" s="53" customFormat="1" ht="18.75" customHeight="1" x14ac:dyDescent="0.25">
      <c r="A143" s="355">
        <v>898</v>
      </c>
      <c r="B143" s="357" t="s">
        <v>38</v>
      </c>
      <c r="C143" s="357" t="s">
        <v>440</v>
      </c>
      <c r="D143" s="357" t="s">
        <v>271</v>
      </c>
      <c r="E143" s="360"/>
      <c r="F143" s="20" t="s">
        <v>425</v>
      </c>
      <c r="G143" s="68" t="e">
        <f>'FORMAT A'!#REF!</f>
        <v>#REF!</v>
      </c>
      <c r="H143" s="45" t="e">
        <f>'FORMAT A'!#REF!/100000</f>
        <v>#REF!</v>
      </c>
      <c r="I143" s="45" t="e">
        <f>'FORMAT A'!#REF!/100000</f>
        <v>#REF!</v>
      </c>
      <c r="J143" s="45" t="e">
        <f>'FORMAT A'!#REF!/100000</f>
        <v>#REF!</v>
      </c>
      <c r="K143" s="45" t="e">
        <f>'FORMAT A'!#REF!/100000</f>
        <v>#REF!</v>
      </c>
      <c r="L143" s="45" t="e">
        <f>'FORMAT A'!#REF!/100000</f>
        <v>#REF!</v>
      </c>
      <c r="M143" s="45" t="e">
        <f>'FORMAT A'!#REF!/100000</f>
        <v>#REF!</v>
      </c>
      <c r="N143" s="45" t="e">
        <f>'FORMAT A'!#REF!/100000</f>
        <v>#REF!</v>
      </c>
      <c r="O143" s="45" t="e">
        <f>'FORMAT A'!#REF!/100000</f>
        <v>#REF!</v>
      </c>
      <c r="P143" s="45" t="e">
        <f>'FORMAT A'!#REF!/100000</f>
        <v>#REF!</v>
      </c>
      <c r="Q143" s="45" t="e">
        <f>'FORMAT A'!#REF!/100000</f>
        <v>#REF!</v>
      </c>
      <c r="R143" s="45" t="e">
        <f>'FORMAT A'!#REF!/100000</f>
        <v>#REF!</v>
      </c>
      <c r="S143" s="45" t="e">
        <f>'FORMAT A'!#REF!/100000</f>
        <v>#REF!</v>
      </c>
      <c r="T143" s="45" t="e">
        <f>'FORMAT A'!#REF!/100000</f>
        <v>#REF!</v>
      </c>
      <c r="U143" s="45" t="e">
        <f>'FORMAT A'!#REF!/100000</f>
        <v>#REF!</v>
      </c>
      <c r="V143" s="45" t="e">
        <f>'FORMAT A'!#REF!/100000</f>
        <v>#REF!</v>
      </c>
      <c r="W143" s="52"/>
    </row>
    <row r="144" spans="1:23" s="53" customFormat="1" ht="18.75" customHeight="1" x14ac:dyDescent="0.25">
      <c r="A144" s="356"/>
      <c r="B144" s="358" t="s">
        <v>324</v>
      </c>
      <c r="C144" s="358"/>
      <c r="D144" s="358"/>
      <c r="E144" s="360"/>
      <c r="F144" s="20" t="s">
        <v>426</v>
      </c>
      <c r="G144" s="68" t="e">
        <f>'FORMAT B'!#REF!</f>
        <v>#REF!</v>
      </c>
      <c r="H144" s="45" t="e">
        <f>'FORMAT B'!#REF!/100000</f>
        <v>#REF!</v>
      </c>
      <c r="I144" s="45" t="e">
        <f>'FORMAT B'!#REF!/100000</f>
        <v>#REF!</v>
      </c>
      <c r="J144" s="45" t="e">
        <f>'FORMAT B'!#REF!/100000</f>
        <v>#REF!</v>
      </c>
      <c r="K144" s="45" t="e">
        <f>'FORMAT B'!#REF!/100000</f>
        <v>#REF!</v>
      </c>
      <c r="L144" s="45" t="e">
        <f>'FORMAT B'!#REF!/100000</f>
        <v>#REF!</v>
      </c>
      <c r="M144" s="45" t="e">
        <f>'FORMAT B'!#REF!/100000</f>
        <v>#REF!</v>
      </c>
      <c r="N144" s="45" t="e">
        <f>'FORMAT B'!#REF!/100000</f>
        <v>#REF!</v>
      </c>
      <c r="O144" s="45" t="e">
        <f>'FORMAT B'!#REF!/100000</f>
        <v>#REF!</v>
      </c>
      <c r="P144" s="45" t="e">
        <f>'FORMAT B'!#REF!/100000</f>
        <v>#REF!</v>
      </c>
      <c r="Q144" s="45" t="e">
        <f>'FORMAT B'!#REF!/100000</f>
        <v>#REF!</v>
      </c>
      <c r="R144" s="45" t="e">
        <f>'FORMAT B'!#REF!/100000</f>
        <v>#REF!</v>
      </c>
      <c r="S144" s="45" t="e">
        <f>'FORMAT B'!#REF!/100000</f>
        <v>#REF!</v>
      </c>
      <c r="T144" s="45" t="e">
        <f>'FORMAT B'!#REF!/100000</f>
        <v>#REF!</v>
      </c>
      <c r="U144" s="45" t="e">
        <f>'FORMAT B'!#REF!/100000</f>
        <v>#REF!</v>
      </c>
      <c r="V144" s="45" t="e">
        <f>'FORMAT B'!#REF!/100000</f>
        <v>#REF!</v>
      </c>
      <c r="W144" s="52"/>
    </row>
    <row r="145" spans="1:23" s="53" customFormat="1" ht="18.75" customHeight="1" x14ac:dyDescent="0.25">
      <c r="A145" s="355">
        <v>899</v>
      </c>
      <c r="B145" s="357" t="s">
        <v>38</v>
      </c>
      <c r="C145" s="357" t="s">
        <v>440</v>
      </c>
      <c r="D145" s="357" t="s">
        <v>272</v>
      </c>
      <c r="E145" s="360"/>
      <c r="F145" s="20" t="s">
        <v>425</v>
      </c>
      <c r="G145" s="68" t="e">
        <f>'FORMAT A'!#REF!</f>
        <v>#REF!</v>
      </c>
      <c r="H145" s="45" t="e">
        <f>'FORMAT A'!#REF!/100000</f>
        <v>#REF!</v>
      </c>
      <c r="I145" s="45" t="e">
        <f>'FORMAT A'!#REF!/100000</f>
        <v>#REF!</v>
      </c>
      <c r="J145" s="45" t="e">
        <f>'FORMAT A'!#REF!/100000</f>
        <v>#REF!</v>
      </c>
      <c r="K145" s="45" t="e">
        <f>'FORMAT A'!#REF!/100000</f>
        <v>#REF!</v>
      </c>
      <c r="L145" s="45" t="e">
        <f>'FORMAT A'!#REF!/100000</f>
        <v>#REF!</v>
      </c>
      <c r="M145" s="45" t="e">
        <f>'FORMAT A'!#REF!/100000</f>
        <v>#REF!</v>
      </c>
      <c r="N145" s="45" t="e">
        <f>'FORMAT A'!#REF!/100000</f>
        <v>#REF!</v>
      </c>
      <c r="O145" s="45" t="e">
        <f>'FORMAT A'!#REF!/100000</f>
        <v>#REF!</v>
      </c>
      <c r="P145" s="45" t="e">
        <f>'FORMAT A'!#REF!/100000</f>
        <v>#REF!</v>
      </c>
      <c r="Q145" s="45" t="e">
        <f>'FORMAT A'!#REF!/100000</f>
        <v>#REF!</v>
      </c>
      <c r="R145" s="45" t="e">
        <f>'FORMAT A'!#REF!/100000</f>
        <v>#REF!</v>
      </c>
      <c r="S145" s="45" t="e">
        <f>'FORMAT A'!#REF!/100000</f>
        <v>#REF!</v>
      </c>
      <c r="T145" s="45" t="e">
        <f>'FORMAT A'!#REF!/100000</f>
        <v>#REF!</v>
      </c>
      <c r="U145" s="45" t="e">
        <f>'FORMAT A'!#REF!/100000</f>
        <v>#REF!</v>
      </c>
      <c r="V145" s="45" t="e">
        <f>'FORMAT A'!#REF!/100000</f>
        <v>#REF!</v>
      </c>
      <c r="W145" s="52"/>
    </row>
    <row r="146" spans="1:23" s="53" customFormat="1" ht="18.75" customHeight="1" x14ac:dyDescent="0.25">
      <c r="A146" s="356"/>
      <c r="B146" s="358" t="s">
        <v>324</v>
      </c>
      <c r="C146" s="358"/>
      <c r="D146" s="358"/>
      <c r="E146" s="360"/>
      <c r="F146" s="20" t="s">
        <v>426</v>
      </c>
      <c r="G146" s="68" t="e">
        <f>'FORMAT B'!#REF!</f>
        <v>#REF!</v>
      </c>
      <c r="H146" s="45" t="e">
        <f>'FORMAT B'!#REF!/100000</f>
        <v>#REF!</v>
      </c>
      <c r="I146" s="45" t="e">
        <f>'FORMAT B'!#REF!/100000</f>
        <v>#REF!</v>
      </c>
      <c r="J146" s="45" t="e">
        <f>'FORMAT B'!#REF!/100000</f>
        <v>#REF!</v>
      </c>
      <c r="K146" s="45" t="e">
        <f>'FORMAT B'!#REF!/100000</f>
        <v>#REF!</v>
      </c>
      <c r="L146" s="45" t="e">
        <f>'FORMAT B'!#REF!/100000</f>
        <v>#REF!</v>
      </c>
      <c r="M146" s="45" t="e">
        <f>'FORMAT B'!#REF!/100000</f>
        <v>#REF!</v>
      </c>
      <c r="N146" s="45" t="e">
        <f>'FORMAT B'!#REF!/100000</f>
        <v>#REF!</v>
      </c>
      <c r="O146" s="45" t="e">
        <f>'FORMAT B'!#REF!/100000</f>
        <v>#REF!</v>
      </c>
      <c r="P146" s="45" t="e">
        <f>'FORMAT B'!#REF!/100000</f>
        <v>#REF!</v>
      </c>
      <c r="Q146" s="45" t="e">
        <f>'FORMAT B'!#REF!/100000</f>
        <v>#REF!</v>
      </c>
      <c r="R146" s="45" t="e">
        <f>'FORMAT B'!#REF!/100000</f>
        <v>#REF!</v>
      </c>
      <c r="S146" s="45" t="e">
        <f>'FORMAT B'!#REF!/100000</f>
        <v>#REF!</v>
      </c>
      <c r="T146" s="45" t="e">
        <f>'FORMAT B'!#REF!/100000</f>
        <v>#REF!</v>
      </c>
      <c r="U146" s="45" t="e">
        <f>'FORMAT B'!#REF!/100000</f>
        <v>#REF!</v>
      </c>
      <c r="V146" s="45" t="e">
        <f>'FORMAT B'!#REF!/100000</f>
        <v>#REF!</v>
      </c>
      <c r="W146" s="52"/>
    </row>
    <row r="147" spans="1:23" s="53" customFormat="1" ht="18.75" customHeight="1" x14ac:dyDescent="0.25">
      <c r="A147" s="355">
        <v>900</v>
      </c>
      <c r="B147" s="357" t="s">
        <v>38</v>
      </c>
      <c r="C147" s="357" t="s">
        <v>440</v>
      </c>
      <c r="D147" s="357" t="s">
        <v>273</v>
      </c>
      <c r="E147" s="360"/>
      <c r="F147" s="20" t="s">
        <v>425</v>
      </c>
      <c r="G147" s="68" t="e">
        <f>'FORMAT A'!#REF!</f>
        <v>#REF!</v>
      </c>
      <c r="H147" s="45" t="e">
        <f>'FORMAT A'!#REF!/100000</f>
        <v>#REF!</v>
      </c>
      <c r="I147" s="45" t="e">
        <f>'FORMAT A'!#REF!/100000</f>
        <v>#REF!</v>
      </c>
      <c r="J147" s="45" t="e">
        <f>'FORMAT A'!#REF!/100000</f>
        <v>#REF!</v>
      </c>
      <c r="K147" s="45" t="e">
        <f>'FORMAT A'!#REF!/100000</f>
        <v>#REF!</v>
      </c>
      <c r="L147" s="45" t="e">
        <f>'FORMAT A'!#REF!/100000</f>
        <v>#REF!</v>
      </c>
      <c r="M147" s="45" t="e">
        <f>'FORMAT A'!#REF!/100000</f>
        <v>#REF!</v>
      </c>
      <c r="N147" s="45" t="e">
        <f>'FORMAT A'!#REF!/100000</f>
        <v>#REF!</v>
      </c>
      <c r="O147" s="45" t="e">
        <f>'FORMAT A'!#REF!/100000</f>
        <v>#REF!</v>
      </c>
      <c r="P147" s="45" t="e">
        <f>'FORMAT A'!#REF!/100000</f>
        <v>#REF!</v>
      </c>
      <c r="Q147" s="45" t="e">
        <f>'FORMAT A'!#REF!/100000</f>
        <v>#REF!</v>
      </c>
      <c r="R147" s="45" t="e">
        <f>'FORMAT A'!#REF!/100000</f>
        <v>#REF!</v>
      </c>
      <c r="S147" s="45" t="e">
        <f>'FORMAT A'!#REF!/100000</f>
        <v>#REF!</v>
      </c>
      <c r="T147" s="45" t="e">
        <f>'FORMAT A'!#REF!/100000</f>
        <v>#REF!</v>
      </c>
      <c r="U147" s="45" t="e">
        <f>'FORMAT A'!#REF!/100000</f>
        <v>#REF!</v>
      </c>
      <c r="V147" s="45" t="e">
        <f>'FORMAT A'!#REF!/100000</f>
        <v>#REF!</v>
      </c>
      <c r="W147" s="52"/>
    </row>
    <row r="148" spans="1:23" s="53" customFormat="1" ht="18.75" customHeight="1" x14ac:dyDescent="0.25">
      <c r="A148" s="356"/>
      <c r="B148" s="358" t="s">
        <v>324</v>
      </c>
      <c r="C148" s="358"/>
      <c r="D148" s="358"/>
      <c r="E148" s="360"/>
      <c r="F148" s="20" t="s">
        <v>426</v>
      </c>
      <c r="G148" s="68" t="e">
        <f>'FORMAT B'!#REF!</f>
        <v>#REF!</v>
      </c>
      <c r="H148" s="45" t="e">
        <f>'FORMAT B'!#REF!/100000</f>
        <v>#REF!</v>
      </c>
      <c r="I148" s="45" t="e">
        <f>'FORMAT B'!#REF!/100000</f>
        <v>#REF!</v>
      </c>
      <c r="J148" s="45" t="e">
        <f>'FORMAT B'!#REF!/100000</f>
        <v>#REF!</v>
      </c>
      <c r="K148" s="45" t="e">
        <f>'FORMAT B'!#REF!/100000</f>
        <v>#REF!</v>
      </c>
      <c r="L148" s="45" t="e">
        <f>'FORMAT B'!#REF!/100000</f>
        <v>#REF!</v>
      </c>
      <c r="M148" s="45" t="e">
        <f>'FORMAT B'!#REF!/100000</f>
        <v>#REF!</v>
      </c>
      <c r="N148" s="45" t="e">
        <f>'FORMAT B'!#REF!/100000</f>
        <v>#REF!</v>
      </c>
      <c r="O148" s="45" t="e">
        <f>'FORMAT B'!#REF!/100000</f>
        <v>#REF!</v>
      </c>
      <c r="P148" s="45" t="e">
        <f>'FORMAT B'!#REF!/100000</f>
        <v>#REF!</v>
      </c>
      <c r="Q148" s="45" t="e">
        <f>'FORMAT B'!#REF!/100000</f>
        <v>#REF!</v>
      </c>
      <c r="R148" s="45" t="e">
        <f>'FORMAT B'!#REF!/100000</f>
        <v>#REF!</v>
      </c>
      <c r="S148" s="45" t="e">
        <f>'FORMAT B'!#REF!/100000</f>
        <v>#REF!</v>
      </c>
      <c r="T148" s="45" t="e">
        <f>'FORMAT B'!#REF!/100000</f>
        <v>#REF!</v>
      </c>
      <c r="U148" s="45" t="e">
        <f>'FORMAT B'!#REF!/100000</f>
        <v>#REF!</v>
      </c>
      <c r="V148" s="45" t="e">
        <f>'FORMAT B'!#REF!/100000</f>
        <v>#REF!</v>
      </c>
      <c r="W148" s="52"/>
    </row>
    <row r="149" spans="1:23" s="53" customFormat="1" ht="18.75" customHeight="1" x14ac:dyDescent="0.25">
      <c r="A149" s="355">
        <v>901</v>
      </c>
      <c r="B149" s="357" t="s">
        <v>38</v>
      </c>
      <c r="C149" s="357" t="s">
        <v>440</v>
      </c>
      <c r="D149" s="357" t="s">
        <v>447</v>
      </c>
      <c r="E149" s="360"/>
      <c r="F149" s="20" t="s">
        <v>425</v>
      </c>
      <c r="G149" s="68" t="e">
        <f>'FORMAT A'!#REF!</f>
        <v>#REF!</v>
      </c>
      <c r="H149" s="45" t="e">
        <f>'FORMAT A'!#REF!/100000</f>
        <v>#REF!</v>
      </c>
      <c r="I149" s="45" t="e">
        <f>'FORMAT A'!#REF!/100000</f>
        <v>#REF!</v>
      </c>
      <c r="J149" s="45" t="e">
        <f>'FORMAT A'!#REF!/100000</f>
        <v>#REF!</v>
      </c>
      <c r="K149" s="45" t="e">
        <f>'FORMAT A'!#REF!/100000</f>
        <v>#REF!</v>
      </c>
      <c r="L149" s="45" t="e">
        <f>'FORMAT A'!#REF!/100000</f>
        <v>#REF!</v>
      </c>
      <c r="M149" s="45" t="e">
        <f>'FORMAT A'!#REF!/100000</f>
        <v>#REF!</v>
      </c>
      <c r="N149" s="45" t="e">
        <f>'FORMAT A'!#REF!/100000</f>
        <v>#REF!</v>
      </c>
      <c r="O149" s="45" t="e">
        <f>'FORMAT A'!#REF!/100000</f>
        <v>#REF!</v>
      </c>
      <c r="P149" s="45" t="e">
        <f>'FORMAT A'!#REF!/100000</f>
        <v>#REF!</v>
      </c>
      <c r="Q149" s="45" t="e">
        <f>'FORMAT A'!#REF!/100000</f>
        <v>#REF!</v>
      </c>
      <c r="R149" s="45" t="e">
        <f>'FORMAT A'!#REF!/100000</f>
        <v>#REF!</v>
      </c>
      <c r="S149" s="45" t="e">
        <f>'FORMAT A'!#REF!/100000</f>
        <v>#REF!</v>
      </c>
      <c r="T149" s="45" t="e">
        <f>'FORMAT A'!#REF!/100000</f>
        <v>#REF!</v>
      </c>
      <c r="U149" s="45" t="e">
        <f>'FORMAT A'!#REF!/100000</f>
        <v>#REF!</v>
      </c>
      <c r="V149" s="45" t="e">
        <f>'FORMAT A'!#REF!/100000</f>
        <v>#REF!</v>
      </c>
      <c r="W149" s="52"/>
    </row>
    <row r="150" spans="1:23" s="53" customFormat="1" ht="18.75" customHeight="1" x14ac:dyDescent="0.25">
      <c r="A150" s="356"/>
      <c r="B150" s="358" t="s">
        <v>324</v>
      </c>
      <c r="C150" s="358"/>
      <c r="D150" s="358"/>
      <c r="E150" s="360"/>
      <c r="F150" s="20" t="s">
        <v>426</v>
      </c>
      <c r="G150" s="68" t="e">
        <f>'FORMAT B'!#REF!</f>
        <v>#REF!</v>
      </c>
      <c r="H150" s="45" t="e">
        <f>'FORMAT B'!#REF!/100000</f>
        <v>#REF!</v>
      </c>
      <c r="I150" s="45" t="e">
        <f>'FORMAT B'!#REF!/100000</f>
        <v>#REF!</v>
      </c>
      <c r="J150" s="45" t="e">
        <f>'FORMAT B'!#REF!/100000</f>
        <v>#REF!</v>
      </c>
      <c r="K150" s="45" t="e">
        <f>'FORMAT B'!#REF!/100000</f>
        <v>#REF!</v>
      </c>
      <c r="L150" s="45" t="e">
        <f>'FORMAT B'!#REF!/100000</f>
        <v>#REF!</v>
      </c>
      <c r="M150" s="45" t="e">
        <f>'FORMAT B'!#REF!/100000</f>
        <v>#REF!</v>
      </c>
      <c r="N150" s="45" t="e">
        <f>'FORMAT B'!#REF!/100000</f>
        <v>#REF!</v>
      </c>
      <c r="O150" s="45" t="e">
        <f>'FORMAT B'!#REF!/100000</f>
        <v>#REF!</v>
      </c>
      <c r="P150" s="45" t="e">
        <f>'FORMAT B'!#REF!/100000</f>
        <v>#REF!</v>
      </c>
      <c r="Q150" s="45" t="e">
        <f>'FORMAT B'!#REF!/100000</f>
        <v>#REF!</v>
      </c>
      <c r="R150" s="45" t="e">
        <f>'FORMAT B'!#REF!/100000</f>
        <v>#REF!</v>
      </c>
      <c r="S150" s="45" t="e">
        <f>'FORMAT B'!#REF!/100000</f>
        <v>#REF!</v>
      </c>
      <c r="T150" s="45" t="e">
        <f>'FORMAT B'!#REF!/100000</f>
        <v>#REF!</v>
      </c>
      <c r="U150" s="45" t="e">
        <f>'FORMAT B'!#REF!/100000</f>
        <v>#REF!</v>
      </c>
      <c r="V150" s="45" t="e">
        <f>'FORMAT B'!#REF!/100000</f>
        <v>#REF!</v>
      </c>
      <c r="W150" s="52"/>
    </row>
    <row r="151" spans="1:23" s="53" customFormat="1" ht="18.75" customHeight="1" x14ac:dyDescent="0.25">
      <c r="A151" s="355">
        <v>902</v>
      </c>
      <c r="B151" s="357" t="s">
        <v>38</v>
      </c>
      <c r="C151" s="357" t="s">
        <v>440</v>
      </c>
      <c r="D151" s="357" t="s">
        <v>275</v>
      </c>
      <c r="E151" s="360"/>
      <c r="F151" s="20" t="s">
        <v>425</v>
      </c>
      <c r="G151" s="68" t="e">
        <f>'FORMAT A'!#REF!</f>
        <v>#REF!</v>
      </c>
      <c r="H151" s="45" t="e">
        <f>'FORMAT A'!#REF!/100000</f>
        <v>#REF!</v>
      </c>
      <c r="I151" s="45" t="e">
        <f>'FORMAT A'!#REF!/100000</f>
        <v>#REF!</v>
      </c>
      <c r="J151" s="45" t="e">
        <f>'FORMAT A'!#REF!/100000</f>
        <v>#REF!</v>
      </c>
      <c r="K151" s="45" t="e">
        <f>'FORMAT A'!#REF!/100000</f>
        <v>#REF!</v>
      </c>
      <c r="L151" s="45" t="e">
        <f>'FORMAT A'!#REF!/100000</f>
        <v>#REF!</v>
      </c>
      <c r="M151" s="45" t="e">
        <f>'FORMAT A'!#REF!/100000</f>
        <v>#REF!</v>
      </c>
      <c r="N151" s="45" t="e">
        <f>'FORMAT A'!#REF!/100000</f>
        <v>#REF!</v>
      </c>
      <c r="O151" s="45" t="e">
        <f>'FORMAT A'!#REF!/100000</f>
        <v>#REF!</v>
      </c>
      <c r="P151" s="45" t="e">
        <f>'FORMAT A'!#REF!/100000</f>
        <v>#REF!</v>
      </c>
      <c r="Q151" s="45" t="e">
        <f>'FORMAT A'!#REF!/100000</f>
        <v>#REF!</v>
      </c>
      <c r="R151" s="45" t="e">
        <f>'FORMAT A'!#REF!/100000</f>
        <v>#REF!</v>
      </c>
      <c r="S151" s="45" t="e">
        <f>'FORMAT A'!#REF!/100000</f>
        <v>#REF!</v>
      </c>
      <c r="T151" s="45" t="e">
        <f>'FORMAT A'!#REF!/100000</f>
        <v>#REF!</v>
      </c>
      <c r="U151" s="45" t="e">
        <f>'FORMAT A'!#REF!/100000</f>
        <v>#REF!</v>
      </c>
      <c r="V151" s="45" t="e">
        <f>'FORMAT A'!#REF!/100000</f>
        <v>#REF!</v>
      </c>
      <c r="W151" s="52"/>
    </row>
    <row r="152" spans="1:23" s="53" customFormat="1" ht="18.75" customHeight="1" x14ac:dyDescent="0.25">
      <c r="A152" s="356"/>
      <c r="B152" s="358" t="s">
        <v>324</v>
      </c>
      <c r="C152" s="358"/>
      <c r="D152" s="358"/>
      <c r="E152" s="360"/>
      <c r="F152" s="20" t="s">
        <v>426</v>
      </c>
      <c r="G152" s="68" t="e">
        <f>'FORMAT B'!#REF!</f>
        <v>#REF!</v>
      </c>
      <c r="H152" s="45" t="e">
        <f>'FORMAT B'!#REF!/100000</f>
        <v>#REF!</v>
      </c>
      <c r="I152" s="45" t="e">
        <f>'FORMAT B'!#REF!/100000</f>
        <v>#REF!</v>
      </c>
      <c r="J152" s="45" t="e">
        <f>'FORMAT B'!#REF!/100000</f>
        <v>#REF!</v>
      </c>
      <c r="K152" s="45" t="e">
        <f>'FORMAT B'!#REF!/100000</f>
        <v>#REF!</v>
      </c>
      <c r="L152" s="45" t="e">
        <f>'FORMAT B'!#REF!/100000</f>
        <v>#REF!</v>
      </c>
      <c r="M152" s="45" t="e">
        <f>'FORMAT B'!#REF!/100000</f>
        <v>#REF!</v>
      </c>
      <c r="N152" s="45" t="e">
        <f>'FORMAT B'!#REF!/100000</f>
        <v>#REF!</v>
      </c>
      <c r="O152" s="45" t="e">
        <f>'FORMAT B'!#REF!/100000</f>
        <v>#REF!</v>
      </c>
      <c r="P152" s="45" t="e">
        <f>'FORMAT B'!#REF!/100000</f>
        <v>#REF!</v>
      </c>
      <c r="Q152" s="45" t="e">
        <f>'FORMAT B'!#REF!/100000</f>
        <v>#REF!</v>
      </c>
      <c r="R152" s="45" t="e">
        <f>'FORMAT B'!#REF!/100000</f>
        <v>#REF!</v>
      </c>
      <c r="S152" s="45" t="e">
        <f>'FORMAT B'!#REF!/100000</f>
        <v>#REF!</v>
      </c>
      <c r="T152" s="45" t="e">
        <f>'FORMAT B'!#REF!/100000</f>
        <v>#REF!</v>
      </c>
      <c r="U152" s="45" t="e">
        <f>'FORMAT B'!#REF!/100000</f>
        <v>#REF!</v>
      </c>
      <c r="V152" s="45" t="e">
        <f>'FORMAT B'!#REF!/100000</f>
        <v>#REF!</v>
      </c>
      <c r="W152" s="52"/>
    </row>
    <row r="153" spans="1:23" s="53" customFormat="1" ht="18.75" customHeight="1" x14ac:dyDescent="0.25">
      <c r="A153" s="355">
        <v>903</v>
      </c>
      <c r="B153" s="357" t="s">
        <v>38</v>
      </c>
      <c r="C153" s="357" t="s">
        <v>440</v>
      </c>
      <c r="D153" s="357" t="s">
        <v>448</v>
      </c>
      <c r="E153" s="360"/>
      <c r="F153" s="20" t="s">
        <v>425</v>
      </c>
      <c r="G153" s="68" t="e">
        <f>'FORMAT A'!#REF!</f>
        <v>#REF!</v>
      </c>
      <c r="H153" s="45" t="e">
        <f>'FORMAT A'!#REF!/100000</f>
        <v>#REF!</v>
      </c>
      <c r="I153" s="45" t="e">
        <f>'FORMAT A'!#REF!/100000</f>
        <v>#REF!</v>
      </c>
      <c r="J153" s="45" t="e">
        <f>'FORMAT A'!#REF!/100000</f>
        <v>#REF!</v>
      </c>
      <c r="K153" s="45" t="e">
        <f>'FORMAT A'!#REF!/100000</f>
        <v>#REF!</v>
      </c>
      <c r="L153" s="45" t="e">
        <f>'FORMAT A'!#REF!/100000</f>
        <v>#REF!</v>
      </c>
      <c r="M153" s="45" t="e">
        <f>'FORMAT A'!#REF!/100000</f>
        <v>#REF!</v>
      </c>
      <c r="N153" s="45" t="e">
        <f>'FORMAT A'!#REF!/100000</f>
        <v>#REF!</v>
      </c>
      <c r="O153" s="45" t="e">
        <f>'FORMAT A'!#REF!/100000</f>
        <v>#REF!</v>
      </c>
      <c r="P153" s="45" t="e">
        <f>'FORMAT A'!#REF!/100000</f>
        <v>#REF!</v>
      </c>
      <c r="Q153" s="45" t="e">
        <f>'FORMAT A'!#REF!/100000</f>
        <v>#REF!</v>
      </c>
      <c r="R153" s="45" t="e">
        <f>'FORMAT A'!#REF!/100000</f>
        <v>#REF!</v>
      </c>
      <c r="S153" s="45" t="e">
        <f>'FORMAT A'!#REF!/100000</f>
        <v>#REF!</v>
      </c>
      <c r="T153" s="45" t="e">
        <f>'FORMAT A'!#REF!/100000</f>
        <v>#REF!</v>
      </c>
      <c r="U153" s="45" t="e">
        <f>'FORMAT A'!#REF!/100000</f>
        <v>#REF!</v>
      </c>
      <c r="V153" s="45" t="e">
        <f>'FORMAT A'!#REF!/100000</f>
        <v>#REF!</v>
      </c>
      <c r="W153" s="52"/>
    </row>
    <row r="154" spans="1:23" s="53" customFormat="1" ht="18.75" customHeight="1" x14ac:dyDescent="0.25">
      <c r="A154" s="356"/>
      <c r="B154" s="358" t="s">
        <v>324</v>
      </c>
      <c r="C154" s="358"/>
      <c r="D154" s="358"/>
      <c r="E154" s="360"/>
      <c r="F154" s="20" t="s">
        <v>426</v>
      </c>
      <c r="G154" s="68" t="e">
        <f>'FORMAT B'!#REF!</f>
        <v>#REF!</v>
      </c>
      <c r="H154" s="45" t="e">
        <f>'FORMAT B'!#REF!/100000</f>
        <v>#REF!</v>
      </c>
      <c r="I154" s="45" t="e">
        <f>'FORMAT B'!#REF!/100000</f>
        <v>#REF!</v>
      </c>
      <c r="J154" s="45" t="e">
        <f>'FORMAT B'!#REF!/100000</f>
        <v>#REF!</v>
      </c>
      <c r="K154" s="45" t="e">
        <f>'FORMAT B'!#REF!/100000</f>
        <v>#REF!</v>
      </c>
      <c r="L154" s="45" t="e">
        <f>'FORMAT B'!#REF!/100000</f>
        <v>#REF!</v>
      </c>
      <c r="M154" s="45" t="e">
        <f>'FORMAT B'!#REF!/100000</f>
        <v>#REF!</v>
      </c>
      <c r="N154" s="45" t="e">
        <f>'FORMAT B'!#REF!/100000</f>
        <v>#REF!</v>
      </c>
      <c r="O154" s="45" t="e">
        <f>'FORMAT B'!#REF!/100000</f>
        <v>#REF!</v>
      </c>
      <c r="P154" s="45" t="e">
        <f>'FORMAT B'!#REF!/100000</f>
        <v>#REF!</v>
      </c>
      <c r="Q154" s="45" t="e">
        <f>'FORMAT B'!#REF!/100000</f>
        <v>#REF!</v>
      </c>
      <c r="R154" s="45" t="e">
        <f>'FORMAT B'!#REF!/100000</f>
        <v>#REF!</v>
      </c>
      <c r="S154" s="45" t="e">
        <f>'FORMAT B'!#REF!/100000</f>
        <v>#REF!</v>
      </c>
      <c r="T154" s="45" t="e">
        <f>'FORMAT B'!#REF!/100000</f>
        <v>#REF!</v>
      </c>
      <c r="U154" s="45" t="e">
        <f>'FORMAT B'!#REF!/100000</f>
        <v>#REF!</v>
      </c>
      <c r="V154" s="45" t="e">
        <f>'FORMAT B'!#REF!/100000</f>
        <v>#REF!</v>
      </c>
      <c r="W154" s="52"/>
    </row>
    <row r="155" spans="1:23" s="53" customFormat="1" ht="18.75" customHeight="1" x14ac:dyDescent="0.25">
      <c r="A155" s="355">
        <v>904</v>
      </c>
      <c r="B155" s="357" t="s">
        <v>38</v>
      </c>
      <c r="C155" s="357" t="s">
        <v>440</v>
      </c>
      <c r="D155" s="357" t="s">
        <v>449</v>
      </c>
      <c r="E155" s="360"/>
      <c r="F155" s="20" t="s">
        <v>425</v>
      </c>
      <c r="G155" s="68" t="e">
        <f>'FORMAT A'!#REF!</f>
        <v>#REF!</v>
      </c>
      <c r="H155" s="45" t="e">
        <f>'FORMAT A'!#REF!/100000</f>
        <v>#REF!</v>
      </c>
      <c r="I155" s="45" t="e">
        <f>'FORMAT A'!#REF!/100000</f>
        <v>#REF!</v>
      </c>
      <c r="J155" s="45" t="e">
        <f>'FORMAT A'!#REF!/100000</f>
        <v>#REF!</v>
      </c>
      <c r="K155" s="45" t="e">
        <f>'FORMAT A'!#REF!/100000</f>
        <v>#REF!</v>
      </c>
      <c r="L155" s="45" t="e">
        <f>'FORMAT A'!#REF!/100000</f>
        <v>#REF!</v>
      </c>
      <c r="M155" s="45" t="e">
        <f>'FORMAT A'!#REF!/100000</f>
        <v>#REF!</v>
      </c>
      <c r="N155" s="45" t="e">
        <f>'FORMAT A'!#REF!/100000</f>
        <v>#REF!</v>
      </c>
      <c r="O155" s="45" t="e">
        <f>'FORMAT A'!#REF!/100000</f>
        <v>#REF!</v>
      </c>
      <c r="P155" s="45" t="e">
        <f>'FORMAT A'!#REF!/100000</f>
        <v>#REF!</v>
      </c>
      <c r="Q155" s="45" t="e">
        <f>'FORMAT A'!#REF!/100000</f>
        <v>#REF!</v>
      </c>
      <c r="R155" s="45" t="e">
        <f>'FORMAT A'!#REF!/100000</f>
        <v>#REF!</v>
      </c>
      <c r="S155" s="45" t="e">
        <f>'FORMAT A'!#REF!/100000</f>
        <v>#REF!</v>
      </c>
      <c r="T155" s="45" t="e">
        <f>'FORMAT A'!#REF!/100000</f>
        <v>#REF!</v>
      </c>
      <c r="U155" s="45" t="e">
        <f>'FORMAT A'!#REF!/100000</f>
        <v>#REF!</v>
      </c>
      <c r="V155" s="45" t="e">
        <f>'FORMAT A'!#REF!/100000</f>
        <v>#REF!</v>
      </c>
      <c r="W155" s="52"/>
    </row>
    <row r="156" spans="1:23" s="53" customFormat="1" ht="18.75" customHeight="1" x14ac:dyDescent="0.25">
      <c r="A156" s="356"/>
      <c r="B156" s="358" t="s">
        <v>324</v>
      </c>
      <c r="C156" s="358"/>
      <c r="D156" s="358"/>
      <c r="E156" s="360"/>
      <c r="F156" s="20" t="s">
        <v>426</v>
      </c>
      <c r="G156" s="68" t="e">
        <f>'FORMAT B'!#REF!</f>
        <v>#REF!</v>
      </c>
      <c r="H156" s="45" t="e">
        <f>'FORMAT B'!#REF!/100000</f>
        <v>#REF!</v>
      </c>
      <c r="I156" s="45" t="e">
        <f>'FORMAT B'!#REF!/100000</f>
        <v>#REF!</v>
      </c>
      <c r="J156" s="45" t="e">
        <f>'FORMAT B'!#REF!/100000</f>
        <v>#REF!</v>
      </c>
      <c r="K156" s="45" t="e">
        <f>'FORMAT B'!#REF!/100000</f>
        <v>#REF!</v>
      </c>
      <c r="L156" s="45" t="e">
        <f>'FORMAT B'!#REF!/100000</f>
        <v>#REF!</v>
      </c>
      <c r="M156" s="45" t="e">
        <f>'FORMAT B'!#REF!/100000</f>
        <v>#REF!</v>
      </c>
      <c r="N156" s="45" t="e">
        <f>'FORMAT B'!#REF!/100000</f>
        <v>#REF!</v>
      </c>
      <c r="O156" s="45" t="e">
        <f>'FORMAT B'!#REF!/100000</f>
        <v>#REF!</v>
      </c>
      <c r="P156" s="45" t="e">
        <f>'FORMAT B'!#REF!/100000</f>
        <v>#REF!</v>
      </c>
      <c r="Q156" s="45" t="e">
        <f>'FORMAT B'!#REF!/100000</f>
        <v>#REF!</v>
      </c>
      <c r="R156" s="45" t="e">
        <f>'FORMAT B'!#REF!/100000</f>
        <v>#REF!</v>
      </c>
      <c r="S156" s="45" t="e">
        <f>'FORMAT B'!#REF!/100000</f>
        <v>#REF!</v>
      </c>
      <c r="T156" s="45" t="e">
        <f>'FORMAT B'!#REF!/100000</f>
        <v>#REF!</v>
      </c>
      <c r="U156" s="45" t="e">
        <f>'FORMAT B'!#REF!/100000</f>
        <v>#REF!</v>
      </c>
      <c r="V156" s="45" t="e">
        <f>'FORMAT B'!#REF!/100000</f>
        <v>#REF!</v>
      </c>
      <c r="W156" s="52"/>
    </row>
    <row r="157" spans="1:23" s="53" customFormat="1" ht="18.75" customHeight="1" x14ac:dyDescent="0.25">
      <c r="A157" s="355">
        <v>905</v>
      </c>
      <c r="B157" s="357" t="s">
        <v>38</v>
      </c>
      <c r="C157" s="357" t="s">
        <v>440</v>
      </c>
      <c r="D157" s="357" t="s">
        <v>450</v>
      </c>
      <c r="E157" s="360"/>
      <c r="F157" s="20" t="s">
        <v>425</v>
      </c>
      <c r="G157" s="68" t="e">
        <f>'FORMAT A'!#REF!</f>
        <v>#REF!</v>
      </c>
      <c r="H157" s="45" t="e">
        <f>'FORMAT A'!#REF!/100000</f>
        <v>#REF!</v>
      </c>
      <c r="I157" s="45" t="e">
        <f>'FORMAT A'!#REF!/100000</f>
        <v>#REF!</v>
      </c>
      <c r="J157" s="45" t="e">
        <f>'FORMAT A'!#REF!/100000</f>
        <v>#REF!</v>
      </c>
      <c r="K157" s="45" t="e">
        <f>'FORMAT A'!#REF!/100000</f>
        <v>#REF!</v>
      </c>
      <c r="L157" s="45" t="e">
        <f>'FORMAT A'!#REF!/100000</f>
        <v>#REF!</v>
      </c>
      <c r="M157" s="45" t="e">
        <f>'FORMAT A'!#REF!/100000</f>
        <v>#REF!</v>
      </c>
      <c r="N157" s="45" t="e">
        <f>'FORMAT A'!#REF!/100000</f>
        <v>#REF!</v>
      </c>
      <c r="O157" s="45" t="e">
        <f>'FORMAT A'!#REF!/100000</f>
        <v>#REF!</v>
      </c>
      <c r="P157" s="45" t="e">
        <f>'FORMAT A'!#REF!/100000</f>
        <v>#REF!</v>
      </c>
      <c r="Q157" s="45" t="e">
        <f>'FORMAT A'!#REF!/100000</f>
        <v>#REF!</v>
      </c>
      <c r="R157" s="45" t="e">
        <f>'FORMAT A'!#REF!/100000</f>
        <v>#REF!</v>
      </c>
      <c r="S157" s="45" t="e">
        <f>'FORMAT A'!#REF!/100000</f>
        <v>#REF!</v>
      </c>
      <c r="T157" s="45" t="e">
        <f>'FORMAT A'!#REF!/100000</f>
        <v>#REF!</v>
      </c>
      <c r="U157" s="45" t="e">
        <f>'FORMAT A'!#REF!/100000</f>
        <v>#REF!</v>
      </c>
      <c r="V157" s="45" t="e">
        <f>'FORMAT A'!#REF!/100000</f>
        <v>#REF!</v>
      </c>
      <c r="W157" s="52"/>
    </row>
    <row r="158" spans="1:23" s="53" customFormat="1" ht="18.75" customHeight="1" x14ac:dyDescent="0.25">
      <c r="A158" s="356"/>
      <c r="B158" s="358" t="s">
        <v>324</v>
      </c>
      <c r="C158" s="358"/>
      <c r="D158" s="358"/>
      <c r="E158" s="360"/>
      <c r="F158" s="20" t="s">
        <v>426</v>
      </c>
      <c r="G158" s="68" t="e">
        <f>'FORMAT B'!#REF!</f>
        <v>#REF!</v>
      </c>
      <c r="H158" s="45" t="e">
        <f>'FORMAT B'!#REF!/100000</f>
        <v>#REF!</v>
      </c>
      <c r="I158" s="45" t="e">
        <f>'FORMAT B'!#REF!/100000</f>
        <v>#REF!</v>
      </c>
      <c r="J158" s="45" t="e">
        <f>'FORMAT B'!#REF!/100000</f>
        <v>#REF!</v>
      </c>
      <c r="K158" s="45" t="e">
        <f>'FORMAT B'!#REF!/100000</f>
        <v>#REF!</v>
      </c>
      <c r="L158" s="45" t="e">
        <f>'FORMAT B'!#REF!/100000</f>
        <v>#REF!</v>
      </c>
      <c r="M158" s="45" t="e">
        <f>'FORMAT B'!#REF!/100000</f>
        <v>#REF!</v>
      </c>
      <c r="N158" s="45" t="e">
        <f>'FORMAT B'!#REF!/100000</f>
        <v>#REF!</v>
      </c>
      <c r="O158" s="45" t="e">
        <f>'FORMAT B'!#REF!/100000</f>
        <v>#REF!</v>
      </c>
      <c r="P158" s="45" t="e">
        <f>'FORMAT B'!#REF!/100000</f>
        <v>#REF!</v>
      </c>
      <c r="Q158" s="45" t="e">
        <f>'FORMAT B'!#REF!/100000</f>
        <v>#REF!</v>
      </c>
      <c r="R158" s="45" t="e">
        <f>'FORMAT B'!#REF!/100000</f>
        <v>#REF!</v>
      </c>
      <c r="S158" s="45" t="e">
        <f>'FORMAT B'!#REF!/100000</f>
        <v>#REF!</v>
      </c>
      <c r="T158" s="45" t="e">
        <f>'FORMAT B'!#REF!/100000</f>
        <v>#REF!</v>
      </c>
      <c r="U158" s="45" t="e">
        <f>'FORMAT B'!#REF!/100000</f>
        <v>#REF!</v>
      </c>
      <c r="V158" s="45" t="e">
        <f>'FORMAT B'!#REF!/100000</f>
        <v>#REF!</v>
      </c>
      <c r="W158" s="52"/>
    </row>
    <row r="159" spans="1:23" s="53" customFormat="1" ht="18.75" customHeight="1" x14ac:dyDescent="0.25">
      <c r="A159" s="355">
        <v>906</v>
      </c>
      <c r="B159" s="357" t="s">
        <v>38</v>
      </c>
      <c r="C159" s="357" t="s">
        <v>440</v>
      </c>
      <c r="D159" s="357" t="s">
        <v>277</v>
      </c>
      <c r="E159" s="360"/>
      <c r="F159" s="20" t="s">
        <v>425</v>
      </c>
      <c r="G159" s="68" t="e">
        <f>'FORMAT A'!#REF!</f>
        <v>#REF!</v>
      </c>
      <c r="H159" s="45" t="e">
        <f>'FORMAT A'!#REF!/100000</f>
        <v>#REF!</v>
      </c>
      <c r="I159" s="45" t="e">
        <f>'FORMAT A'!#REF!/100000</f>
        <v>#REF!</v>
      </c>
      <c r="J159" s="45" t="e">
        <f>'FORMAT A'!#REF!/100000</f>
        <v>#REF!</v>
      </c>
      <c r="K159" s="45" t="e">
        <f>'FORMAT A'!#REF!/100000</f>
        <v>#REF!</v>
      </c>
      <c r="L159" s="45" t="e">
        <f>'FORMAT A'!#REF!/100000</f>
        <v>#REF!</v>
      </c>
      <c r="M159" s="45" t="e">
        <f>'FORMAT A'!#REF!/100000</f>
        <v>#REF!</v>
      </c>
      <c r="N159" s="45" t="e">
        <f>'FORMAT A'!#REF!/100000</f>
        <v>#REF!</v>
      </c>
      <c r="O159" s="45" t="e">
        <f>'FORMAT A'!#REF!/100000</f>
        <v>#REF!</v>
      </c>
      <c r="P159" s="45" t="e">
        <f>'FORMAT A'!#REF!/100000</f>
        <v>#REF!</v>
      </c>
      <c r="Q159" s="45" t="e">
        <f>'FORMAT A'!#REF!/100000</f>
        <v>#REF!</v>
      </c>
      <c r="R159" s="45" t="e">
        <f>'FORMAT A'!#REF!/100000</f>
        <v>#REF!</v>
      </c>
      <c r="S159" s="45" t="e">
        <f>'FORMAT A'!#REF!/100000</f>
        <v>#REF!</v>
      </c>
      <c r="T159" s="45" t="e">
        <f>'FORMAT A'!#REF!/100000</f>
        <v>#REF!</v>
      </c>
      <c r="U159" s="45" t="e">
        <f>'FORMAT A'!#REF!/100000</f>
        <v>#REF!</v>
      </c>
      <c r="V159" s="45" t="e">
        <f>'FORMAT A'!#REF!/100000</f>
        <v>#REF!</v>
      </c>
      <c r="W159" s="52"/>
    </row>
    <row r="160" spans="1:23" s="53" customFormat="1" ht="18.75" customHeight="1" x14ac:dyDescent="0.25">
      <c r="A160" s="356"/>
      <c r="B160" s="358" t="s">
        <v>324</v>
      </c>
      <c r="C160" s="358"/>
      <c r="D160" s="358"/>
      <c r="E160" s="360"/>
      <c r="F160" s="20" t="s">
        <v>426</v>
      </c>
      <c r="G160" s="68" t="e">
        <f>'FORMAT B'!#REF!</f>
        <v>#REF!</v>
      </c>
      <c r="H160" s="45" t="e">
        <f>'FORMAT B'!#REF!/100000</f>
        <v>#REF!</v>
      </c>
      <c r="I160" s="45" t="e">
        <f>'FORMAT B'!#REF!/100000</f>
        <v>#REF!</v>
      </c>
      <c r="J160" s="45" t="e">
        <f>'FORMAT B'!#REF!/100000</f>
        <v>#REF!</v>
      </c>
      <c r="K160" s="45" t="e">
        <f>'FORMAT B'!#REF!/100000</f>
        <v>#REF!</v>
      </c>
      <c r="L160" s="45" t="e">
        <f>'FORMAT B'!#REF!/100000</f>
        <v>#REF!</v>
      </c>
      <c r="M160" s="45" t="e">
        <f>'FORMAT B'!#REF!/100000</f>
        <v>#REF!</v>
      </c>
      <c r="N160" s="45" t="e">
        <f>'FORMAT B'!#REF!/100000</f>
        <v>#REF!</v>
      </c>
      <c r="O160" s="45" t="e">
        <f>'FORMAT B'!#REF!/100000</f>
        <v>#REF!</v>
      </c>
      <c r="P160" s="45" t="e">
        <f>'FORMAT B'!#REF!/100000</f>
        <v>#REF!</v>
      </c>
      <c r="Q160" s="45" t="e">
        <f>'FORMAT B'!#REF!/100000</f>
        <v>#REF!</v>
      </c>
      <c r="R160" s="45" t="e">
        <f>'FORMAT B'!#REF!/100000</f>
        <v>#REF!</v>
      </c>
      <c r="S160" s="45" t="e">
        <f>'FORMAT B'!#REF!/100000</f>
        <v>#REF!</v>
      </c>
      <c r="T160" s="45" t="e">
        <f>'FORMAT B'!#REF!/100000</f>
        <v>#REF!</v>
      </c>
      <c r="U160" s="45" t="e">
        <f>'FORMAT B'!#REF!/100000</f>
        <v>#REF!</v>
      </c>
      <c r="V160" s="45" t="e">
        <f>'FORMAT B'!#REF!/100000</f>
        <v>#REF!</v>
      </c>
      <c r="W160" s="52"/>
    </row>
    <row r="161" spans="1:23" s="53" customFormat="1" ht="18.75" customHeight="1" x14ac:dyDescent="0.25">
      <c r="A161" s="355">
        <v>907</v>
      </c>
      <c r="B161" s="357" t="s">
        <v>38</v>
      </c>
      <c r="C161" s="357" t="s">
        <v>440</v>
      </c>
      <c r="D161" s="357" t="s">
        <v>278</v>
      </c>
      <c r="E161" s="360"/>
      <c r="F161" s="20" t="s">
        <v>425</v>
      </c>
      <c r="G161" s="68" t="e">
        <f>'FORMAT A'!#REF!</f>
        <v>#REF!</v>
      </c>
      <c r="H161" s="45" t="e">
        <f>'FORMAT A'!#REF!/100000</f>
        <v>#REF!</v>
      </c>
      <c r="I161" s="45" t="e">
        <f>'FORMAT A'!#REF!/100000</f>
        <v>#REF!</v>
      </c>
      <c r="J161" s="45" t="e">
        <f>'FORMAT A'!#REF!/100000</f>
        <v>#REF!</v>
      </c>
      <c r="K161" s="45" t="e">
        <f>'FORMAT A'!#REF!/100000</f>
        <v>#REF!</v>
      </c>
      <c r="L161" s="45" t="e">
        <f>'FORMAT A'!#REF!/100000</f>
        <v>#REF!</v>
      </c>
      <c r="M161" s="45" t="e">
        <f>'FORMAT A'!#REF!/100000</f>
        <v>#REF!</v>
      </c>
      <c r="N161" s="45" t="e">
        <f>'FORMAT A'!#REF!/100000</f>
        <v>#REF!</v>
      </c>
      <c r="O161" s="45" t="e">
        <f>'FORMAT A'!#REF!/100000</f>
        <v>#REF!</v>
      </c>
      <c r="P161" s="45" t="e">
        <f>'FORMAT A'!#REF!/100000</f>
        <v>#REF!</v>
      </c>
      <c r="Q161" s="45" t="e">
        <f>'FORMAT A'!#REF!/100000</f>
        <v>#REF!</v>
      </c>
      <c r="R161" s="45" t="e">
        <f>'FORMAT A'!#REF!/100000</f>
        <v>#REF!</v>
      </c>
      <c r="S161" s="45" t="e">
        <f>'FORMAT A'!#REF!/100000</f>
        <v>#REF!</v>
      </c>
      <c r="T161" s="45" t="e">
        <f>'FORMAT A'!#REF!/100000</f>
        <v>#REF!</v>
      </c>
      <c r="U161" s="45" t="e">
        <f>'FORMAT A'!#REF!/100000</f>
        <v>#REF!</v>
      </c>
      <c r="V161" s="45" t="e">
        <f>'FORMAT A'!#REF!/100000</f>
        <v>#REF!</v>
      </c>
      <c r="W161" s="52"/>
    </row>
    <row r="162" spans="1:23" s="53" customFormat="1" ht="18.75" customHeight="1" x14ac:dyDescent="0.25">
      <c r="A162" s="356"/>
      <c r="B162" s="358" t="s">
        <v>324</v>
      </c>
      <c r="C162" s="358"/>
      <c r="D162" s="358"/>
      <c r="E162" s="360"/>
      <c r="F162" s="20" t="s">
        <v>426</v>
      </c>
      <c r="G162" s="68" t="e">
        <f>'FORMAT B'!#REF!</f>
        <v>#REF!</v>
      </c>
      <c r="H162" s="45" t="e">
        <f>'FORMAT B'!#REF!/100000</f>
        <v>#REF!</v>
      </c>
      <c r="I162" s="45" t="e">
        <f>'FORMAT B'!#REF!/100000</f>
        <v>#REF!</v>
      </c>
      <c r="J162" s="45" t="e">
        <f>'FORMAT B'!#REF!/100000</f>
        <v>#REF!</v>
      </c>
      <c r="K162" s="45" t="e">
        <f>'FORMAT B'!#REF!/100000</f>
        <v>#REF!</v>
      </c>
      <c r="L162" s="45" t="e">
        <f>'FORMAT B'!#REF!/100000</f>
        <v>#REF!</v>
      </c>
      <c r="M162" s="45" t="e">
        <f>'FORMAT B'!#REF!/100000</f>
        <v>#REF!</v>
      </c>
      <c r="N162" s="45" t="e">
        <f>'FORMAT B'!#REF!/100000</f>
        <v>#REF!</v>
      </c>
      <c r="O162" s="45" t="e">
        <f>'FORMAT B'!#REF!/100000</f>
        <v>#REF!</v>
      </c>
      <c r="P162" s="45" t="e">
        <f>'FORMAT B'!#REF!/100000</f>
        <v>#REF!</v>
      </c>
      <c r="Q162" s="45" t="e">
        <f>'FORMAT B'!#REF!/100000</f>
        <v>#REF!</v>
      </c>
      <c r="R162" s="45" t="e">
        <f>'FORMAT B'!#REF!/100000</f>
        <v>#REF!</v>
      </c>
      <c r="S162" s="45" t="e">
        <f>'FORMAT B'!#REF!/100000</f>
        <v>#REF!</v>
      </c>
      <c r="T162" s="45" t="e">
        <f>'FORMAT B'!#REF!/100000</f>
        <v>#REF!</v>
      </c>
      <c r="U162" s="45" t="e">
        <f>'FORMAT B'!#REF!/100000</f>
        <v>#REF!</v>
      </c>
      <c r="V162" s="45" t="e">
        <f>'FORMAT B'!#REF!/100000</f>
        <v>#REF!</v>
      </c>
      <c r="W162" s="52"/>
    </row>
    <row r="163" spans="1:23" s="53" customFormat="1" ht="18.75" customHeight="1" x14ac:dyDescent="0.25">
      <c r="A163" s="355">
        <v>908</v>
      </c>
      <c r="B163" s="357" t="s">
        <v>38</v>
      </c>
      <c r="C163" s="357" t="s">
        <v>440</v>
      </c>
      <c r="D163" s="357" t="s">
        <v>279</v>
      </c>
      <c r="E163" s="360"/>
      <c r="F163" s="20" t="s">
        <v>425</v>
      </c>
      <c r="G163" s="68" t="e">
        <f>'FORMAT A'!#REF!</f>
        <v>#REF!</v>
      </c>
      <c r="H163" s="45" t="e">
        <f>'FORMAT A'!#REF!/100000</f>
        <v>#REF!</v>
      </c>
      <c r="I163" s="45" t="e">
        <f>'FORMAT A'!#REF!/100000</f>
        <v>#REF!</v>
      </c>
      <c r="J163" s="45" t="e">
        <f>'FORMAT A'!#REF!/100000</f>
        <v>#REF!</v>
      </c>
      <c r="K163" s="45" t="e">
        <f>'FORMAT A'!#REF!/100000</f>
        <v>#REF!</v>
      </c>
      <c r="L163" s="45" t="e">
        <f>'FORMAT A'!#REF!/100000</f>
        <v>#REF!</v>
      </c>
      <c r="M163" s="45" t="e">
        <f>'FORMAT A'!#REF!/100000</f>
        <v>#REF!</v>
      </c>
      <c r="N163" s="45" t="e">
        <f>'FORMAT A'!#REF!/100000</f>
        <v>#REF!</v>
      </c>
      <c r="O163" s="45" t="e">
        <f>'FORMAT A'!#REF!/100000</f>
        <v>#REF!</v>
      </c>
      <c r="P163" s="45" t="e">
        <f>'FORMAT A'!#REF!/100000</f>
        <v>#REF!</v>
      </c>
      <c r="Q163" s="45" t="e">
        <f>'FORMAT A'!#REF!/100000</f>
        <v>#REF!</v>
      </c>
      <c r="R163" s="45" t="e">
        <f>'FORMAT A'!#REF!/100000</f>
        <v>#REF!</v>
      </c>
      <c r="S163" s="45" t="e">
        <f>'FORMAT A'!#REF!/100000</f>
        <v>#REF!</v>
      </c>
      <c r="T163" s="45" t="e">
        <f>'FORMAT A'!#REF!/100000</f>
        <v>#REF!</v>
      </c>
      <c r="U163" s="45" t="e">
        <f>'FORMAT A'!#REF!/100000</f>
        <v>#REF!</v>
      </c>
      <c r="V163" s="45" t="e">
        <f>'FORMAT A'!#REF!/100000</f>
        <v>#REF!</v>
      </c>
      <c r="W163" s="52"/>
    </row>
    <row r="164" spans="1:23" s="53" customFormat="1" ht="18.75" customHeight="1" x14ac:dyDescent="0.25">
      <c r="A164" s="356"/>
      <c r="B164" s="358" t="s">
        <v>324</v>
      </c>
      <c r="C164" s="358"/>
      <c r="D164" s="358"/>
      <c r="E164" s="360"/>
      <c r="F164" s="20" t="s">
        <v>426</v>
      </c>
      <c r="G164" s="68" t="e">
        <f>'FORMAT B'!#REF!</f>
        <v>#REF!</v>
      </c>
      <c r="H164" s="45" t="e">
        <f>'FORMAT B'!#REF!/100000</f>
        <v>#REF!</v>
      </c>
      <c r="I164" s="45" t="e">
        <f>'FORMAT B'!#REF!/100000</f>
        <v>#REF!</v>
      </c>
      <c r="J164" s="45" t="e">
        <f>'FORMAT B'!#REF!/100000</f>
        <v>#REF!</v>
      </c>
      <c r="K164" s="45" t="e">
        <f>'FORMAT B'!#REF!/100000</f>
        <v>#REF!</v>
      </c>
      <c r="L164" s="45" t="e">
        <f>'FORMAT B'!#REF!/100000</f>
        <v>#REF!</v>
      </c>
      <c r="M164" s="45" t="e">
        <f>'FORMAT B'!#REF!/100000</f>
        <v>#REF!</v>
      </c>
      <c r="N164" s="45" t="e">
        <f>'FORMAT B'!#REF!/100000</f>
        <v>#REF!</v>
      </c>
      <c r="O164" s="45" t="e">
        <f>'FORMAT B'!#REF!/100000</f>
        <v>#REF!</v>
      </c>
      <c r="P164" s="45" t="e">
        <f>'FORMAT B'!#REF!/100000</f>
        <v>#REF!</v>
      </c>
      <c r="Q164" s="45" t="e">
        <f>'FORMAT B'!#REF!/100000</f>
        <v>#REF!</v>
      </c>
      <c r="R164" s="45" t="e">
        <f>'FORMAT B'!#REF!/100000</f>
        <v>#REF!</v>
      </c>
      <c r="S164" s="45" t="e">
        <f>'FORMAT B'!#REF!/100000</f>
        <v>#REF!</v>
      </c>
      <c r="T164" s="45" t="e">
        <f>'FORMAT B'!#REF!/100000</f>
        <v>#REF!</v>
      </c>
      <c r="U164" s="45" t="e">
        <f>'FORMAT B'!#REF!/100000</f>
        <v>#REF!</v>
      </c>
      <c r="V164" s="45" t="e">
        <f>'FORMAT B'!#REF!/100000</f>
        <v>#REF!</v>
      </c>
      <c r="W164" s="52"/>
    </row>
    <row r="165" spans="1:23" s="53" customFormat="1" ht="18.75" customHeight="1" x14ac:dyDescent="0.25">
      <c r="A165" s="355">
        <v>909</v>
      </c>
      <c r="B165" s="357" t="s">
        <v>38</v>
      </c>
      <c r="C165" s="357" t="s">
        <v>440</v>
      </c>
      <c r="D165" s="357" t="s">
        <v>282</v>
      </c>
      <c r="E165" s="360"/>
      <c r="F165" s="20" t="s">
        <v>425</v>
      </c>
      <c r="G165" s="68" t="e">
        <f>'FORMAT A'!#REF!</f>
        <v>#REF!</v>
      </c>
      <c r="H165" s="45" t="e">
        <f>'FORMAT A'!#REF!/100000</f>
        <v>#REF!</v>
      </c>
      <c r="I165" s="45" t="e">
        <f>'FORMAT A'!#REF!/100000</f>
        <v>#REF!</v>
      </c>
      <c r="J165" s="45" t="e">
        <f>'FORMAT A'!#REF!/100000</f>
        <v>#REF!</v>
      </c>
      <c r="K165" s="45" t="e">
        <f>'FORMAT A'!#REF!/100000</f>
        <v>#REF!</v>
      </c>
      <c r="L165" s="45" t="e">
        <f>'FORMAT A'!#REF!/100000</f>
        <v>#REF!</v>
      </c>
      <c r="M165" s="45" t="e">
        <f>'FORMAT A'!#REF!/100000</f>
        <v>#REF!</v>
      </c>
      <c r="N165" s="45" t="e">
        <f>'FORMAT A'!#REF!/100000</f>
        <v>#REF!</v>
      </c>
      <c r="O165" s="45" t="e">
        <f>'FORMAT A'!#REF!/100000</f>
        <v>#REF!</v>
      </c>
      <c r="P165" s="45" t="e">
        <f>'FORMAT A'!#REF!/100000</f>
        <v>#REF!</v>
      </c>
      <c r="Q165" s="45" t="e">
        <f>'FORMAT A'!#REF!/100000</f>
        <v>#REF!</v>
      </c>
      <c r="R165" s="45" t="e">
        <f>'FORMAT A'!#REF!/100000</f>
        <v>#REF!</v>
      </c>
      <c r="S165" s="45" t="e">
        <f>'FORMAT A'!#REF!/100000</f>
        <v>#REF!</v>
      </c>
      <c r="T165" s="45" t="e">
        <f>'FORMAT A'!#REF!/100000</f>
        <v>#REF!</v>
      </c>
      <c r="U165" s="45" t="e">
        <f>'FORMAT A'!#REF!/100000</f>
        <v>#REF!</v>
      </c>
      <c r="V165" s="45" t="e">
        <f>'FORMAT A'!#REF!/100000</f>
        <v>#REF!</v>
      </c>
      <c r="W165" s="52"/>
    </row>
    <row r="166" spans="1:23" s="53" customFormat="1" ht="18.75" customHeight="1" x14ac:dyDescent="0.25">
      <c r="A166" s="356"/>
      <c r="B166" s="358" t="s">
        <v>324</v>
      </c>
      <c r="C166" s="358"/>
      <c r="D166" s="358"/>
      <c r="E166" s="360"/>
      <c r="F166" s="20" t="s">
        <v>426</v>
      </c>
      <c r="G166" s="68" t="e">
        <f>'FORMAT B'!#REF!</f>
        <v>#REF!</v>
      </c>
      <c r="H166" s="45" t="e">
        <f>'FORMAT B'!#REF!/100000</f>
        <v>#REF!</v>
      </c>
      <c r="I166" s="45" t="e">
        <f>'FORMAT B'!#REF!/100000</f>
        <v>#REF!</v>
      </c>
      <c r="J166" s="45" t="e">
        <f>'FORMAT B'!#REF!/100000</f>
        <v>#REF!</v>
      </c>
      <c r="K166" s="45" t="e">
        <f>'FORMAT B'!#REF!/100000</f>
        <v>#REF!</v>
      </c>
      <c r="L166" s="45" t="e">
        <f>'FORMAT B'!#REF!/100000</f>
        <v>#REF!</v>
      </c>
      <c r="M166" s="45" t="e">
        <f>'FORMAT B'!#REF!/100000</f>
        <v>#REF!</v>
      </c>
      <c r="N166" s="45" t="e">
        <f>'FORMAT B'!#REF!/100000</f>
        <v>#REF!</v>
      </c>
      <c r="O166" s="45" t="e">
        <f>'FORMAT B'!#REF!/100000</f>
        <v>#REF!</v>
      </c>
      <c r="P166" s="45" t="e">
        <f>'FORMAT B'!#REF!/100000</f>
        <v>#REF!</v>
      </c>
      <c r="Q166" s="45" t="e">
        <f>'FORMAT B'!#REF!/100000</f>
        <v>#REF!</v>
      </c>
      <c r="R166" s="45" t="e">
        <f>'FORMAT B'!#REF!/100000</f>
        <v>#REF!</v>
      </c>
      <c r="S166" s="45" t="e">
        <f>'FORMAT B'!#REF!/100000</f>
        <v>#REF!</v>
      </c>
      <c r="T166" s="45" t="e">
        <f>'FORMAT B'!#REF!/100000</f>
        <v>#REF!</v>
      </c>
      <c r="U166" s="45" t="e">
        <f>'FORMAT B'!#REF!/100000</f>
        <v>#REF!</v>
      </c>
      <c r="V166" s="45" t="e">
        <f>'FORMAT B'!#REF!/100000</f>
        <v>#REF!</v>
      </c>
      <c r="W166" s="52"/>
    </row>
    <row r="167" spans="1:23" s="53" customFormat="1" ht="18.75" customHeight="1" x14ac:dyDescent="0.25">
      <c r="A167" s="355">
        <v>910</v>
      </c>
      <c r="B167" s="357" t="s">
        <v>38</v>
      </c>
      <c r="C167" s="357" t="s">
        <v>440</v>
      </c>
      <c r="D167" s="357" t="s">
        <v>283</v>
      </c>
      <c r="E167" s="360"/>
      <c r="F167" s="20" t="s">
        <v>425</v>
      </c>
      <c r="G167" s="68" t="e">
        <f>'FORMAT A'!#REF!</f>
        <v>#REF!</v>
      </c>
      <c r="H167" s="45" t="e">
        <f>'FORMAT A'!#REF!/100000</f>
        <v>#REF!</v>
      </c>
      <c r="I167" s="45" t="e">
        <f>'FORMAT A'!#REF!/100000</f>
        <v>#REF!</v>
      </c>
      <c r="J167" s="45" t="e">
        <f>'FORMAT A'!#REF!/100000</f>
        <v>#REF!</v>
      </c>
      <c r="K167" s="45" t="e">
        <f>'FORMAT A'!#REF!/100000</f>
        <v>#REF!</v>
      </c>
      <c r="L167" s="45" t="e">
        <f>'FORMAT A'!#REF!/100000</f>
        <v>#REF!</v>
      </c>
      <c r="M167" s="45" t="e">
        <f>'FORMAT A'!#REF!/100000</f>
        <v>#REF!</v>
      </c>
      <c r="N167" s="45" t="e">
        <f>'FORMAT A'!#REF!/100000</f>
        <v>#REF!</v>
      </c>
      <c r="O167" s="45" t="e">
        <f>'FORMAT A'!#REF!/100000</f>
        <v>#REF!</v>
      </c>
      <c r="P167" s="45" t="e">
        <f>'FORMAT A'!#REF!/100000</f>
        <v>#REF!</v>
      </c>
      <c r="Q167" s="45" t="e">
        <f>'FORMAT A'!#REF!/100000</f>
        <v>#REF!</v>
      </c>
      <c r="R167" s="45" t="e">
        <f>'FORMAT A'!#REF!/100000</f>
        <v>#REF!</v>
      </c>
      <c r="S167" s="45" t="e">
        <f>'FORMAT A'!#REF!/100000</f>
        <v>#REF!</v>
      </c>
      <c r="T167" s="45" t="e">
        <f>'FORMAT A'!#REF!/100000</f>
        <v>#REF!</v>
      </c>
      <c r="U167" s="45" t="e">
        <f>'FORMAT A'!#REF!/100000</f>
        <v>#REF!</v>
      </c>
      <c r="V167" s="45" t="e">
        <f>'FORMAT A'!#REF!/100000</f>
        <v>#REF!</v>
      </c>
      <c r="W167" s="52"/>
    </row>
    <row r="168" spans="1:23" s="53" customFormat="1" ht="18.75" customHeight="1" x14ac:dyDescent="0.25">
      <c r="A168" s="356"/>
      <c r="B168" s="358" t="s">
        <v>324</v>
      </c>
      <c r="C168" s="358"/>
      <c r="D168" s="358"/>
      <c r="E168" s="360"/>
      <c r="F168" s="20" t="s">
        <v>426</v>
      </c>
      <c r="G168" s="68" t="e">
        <f>'FORMAT B'!#REF!</f>
        <v>#REF!</v>
      </c>
      <c r="H168" s="45" t="e">
        <f>'FORMAT B'!#REF!/100000</f>
        <v>#REF!</v>
      </c>
      <c r="I168" s="45" t="e">
        <f>'FORMAT B'!#REF!/100000</f>
        <v>#REF!</v>
      </c>
      <c r="J168" s="45" t="e">
        <f>'FORMAT B'!#REF!/100000</f>
        <v>#REF!</v>
      </c>
      <c r="K168" s="45" t="e">
        <f>'FORMAT B'!#REF!/100000</f>
        <v>#REF!</v>
      </c>
      <c r="L168" s="45" t="e">
        <f>'FORMAT B'!#REF!/100000</f>
        <v>#REF!</v>
      </c>
      <c r="M168" s="45" t="e">
        <f>'FORMAT B'!#REF!/100000</f>
        <v>#REF!</v>
      </c>
      <c r="N168" s="45" t="e">
        <f>'FORMAT B'!#REF!/100000</f>
        <v>#REF!</v>
      </c>
      <c r="O168" s="45" t="e">
        <f>'FORMAT B'!#REF!/100000</f>
        <v>#REF!</v>
      </c>
      <c r="P168" s="45" t="e">
        <f>'FORMAT B'!#REF!/100000</f>
        <v>#REF!</v>
      </c>
      <c r="Q168" s="45" t="e">
        <f>'FORMAT B'!#REF!/100000</f>
        <v>#REF!</v>
      </c>
      <c r="R168" s="45" t="e">
        <f>'FORMAT B'!#REF!/100000</f>
        <v>#REF!</v>
      </c>
      <c r="S168" s="45" t="e">
        <f>'FORMAT B'!#REF!/100000</f>
        <v>#REF!</v>
      </c>
      <c r="T168" s="45" t="e">
        <f>'FORMAT B'!#REF!/100000</f>
        <v>#REF!</v>
      </c>
      <c r="U168" s="45" t="e">
        <f>'FORMAT B'!#REF!/100000</f>
        <v>#REF!</v>
      </c>
      <c r="V168" s="45" t="e">
        <f>'FORMAT B'!#REF!/100000</f>
        <v>#REF!</v>
      </c>
      <c r="W168" s="52"/>
    </row>
    <row r="169" spans="1:23" s="53" customFormat="1" ht="18.75" customHeight="1" x14ac:dyDescent="0.25">
      <c r="A169" s="355">
        <v>911</v>
      </c>
      <c r="B169" s="357" t="s">
        <v>38</v>
      </c>
      <c r="C169" s="357" t="s">
        <v>440</v>
      </c>
      <c r="D169" s="357" t="s">
        <v>284</v>
      </c>
      <c r="E169" s="360"/>
      <c r="F169" s="20" t="s">
        <v>425</v>
      </c>
      <c r="G169" s="68" t="e">
        <f>'FORMAT A'!#REF!</f>
        <v>#REF!</v>
      </c>
      <c r="H169" s="45" t="e">
        <f>'FORMAT A'!#REF!/100000</f>
        <v>#REF!</v>
      </c>
      <c r="I169" s="45" t="e">
        <f>'FORMAT A'!#REF!/100000</f>
        <v>#REF!</v>
      </c>
      <c r="J169" s="45" t="e">
        <f>'FORMAT A'!#REF!/100000</f>
        <v>#REF!</v>
      </c>
      <c r="K169" s="45" t="e">
        <f>'FORMAT A'!#REF!/100000</f>
        <v>#REF!</v>
      </c>
      <c r="L169" s="45" t="e">
        <f>'FORMAT A'!#REF!/100000</f>
        <v>#REF!</v>
      </c>
      <c r="M169" s="45" t="e">
        <f>'FORMAT A'!#REF!/100000</f>
        <v>#REF!</v>
      </c>
      <c r="N169" s="45" t="e">
        <f>'FORMAT A'!#REF!/100000</f>
        <v>#REF!</v>
      </c>
      <c r="O169" s="45" t="e">
        <f>'FORMAT A'!#REF!/100000</f>
        <v>#REF!</v>
      </c>
      <c r="P169" s="45" t="e">
        <f>'FORMAT A'!#REF!/100000</f>
        <v>#REF!</v>
      </c>
      <c r="Q169" s="45" t="e">
        <f>'FORMAT A'!#REF!/100000</f>
        <v>#REF!</v>
      </c>
      <c r="R169" s="45" t="e">
        <f>'FORMAT A'!#REF!/100000</f>
        <v>#REF!</v>
      </c>
      <c r="S169" s="45" t="e">
        <f>'FORMAT A'!#REF!/100000</f>
        <v>#REF!</v>
      </c>
      <c r="T169" s="45" t="e">
        <f>'FORMAT A'!#REF!/100000</f>
        <v>#REF!</v>
      </c>
      <c r="U169" s="45" t="e">
        <f>'FORMAT A'!#REF!/100000</f>
        <v>#REF!</v>
      </c>
      <c r="V169" s="45" t="e">
        <f>'FORMAT A'!#REF!/100000</f>
        <v>#REF!</v>
      </c>
      <c r="W169" s="52"/>
    </row>
    <row r="170" spans="1:23" s="53" customFormat="1" ht="18.75" customHeight="1" x14ac:dyDescent="0.25">
      <c r="A170" s="356"/>
      <c r="B170" s="358" t="s">
        <v>324</v>
      </c>
      <c r="C170" s="358"/>
      <c r="D170" s="358"/>
      <c r="E170" s="360"/>
      <c r="F170" s="20" t="s">
        <v>426</v>
      </c>
      <c r="G170" s="68" t="e">
        <f>'FORMAT B'!#REF!</f>
        <v>#REF!</v>
      </c>
      <c r="H170" s="45" t="e">
        <f>'FORMAT B'!#REF!/100000</f>
        <v>#REF!</v>
      </c>
      <c r="I170" s="45" t="e">
        <f>'FORMAT B'!#REF!/100000</f>
        <v>#REF!</v>
      </c>
      <c r="J170" s="45" t="e">
        <f>'FORMAT B'!#REF!/100000</f>
        <v>#REF!</v>
      </c>
      <c r="K170" s="45" t="e">
        <f>'FORMAT B'!#REF!/100000</f>
        <v>#REF!</v>
      </c>
      <c r="L170" s="45" t="e">
        <f>'FORMAT B'!#REF!/100000</f>
        <v>#REF!</v>
      </c>
      <c r="M170" s="45" t="e">
        <f>'FORMAT B'!#REF!/100000</f>
        <v>#REF!</v>
      </c>
      <c r="N170" s="45" t="e">
        <f>'FORMAT B'!#REF!/100000</f>
        <v>#REF!</v>
      </c>
      <c r="O170" s="45" t="e">
        <f>'FORMAT B'!#REF!/100000</f>
        <v>#REF!</v>
      </c>
      <c r="P170" s="45" t="e">
        <f>'FORMAT B'!#REF!/100000</f>
        <v>#REF!</v>
      </c>
      <c r="Q170" s="45" t="e">
        <f>'FORMAT B'!#REF!/100000</f>
        <v>#REF!</v>
      </c>
      <c r="R170" s="45" t="e">
        <f>'FORMAT B'!#REF!/100000</f>
        <v>#REF!</v>
      </c>
      <c r="S170" s="45" t="e">
        <f>'FORMAT B'!#REF!/100000</f>
        <v>#REF!</v>
      </c>
      <c r="T170" s="45" t="e">
        <f>'FORMAT B'!#REF!/100000</f>
        <v>#REF!</v>
      </c>
      <c r="U170" s="45" t="e">
        <f>'FORMAT B'!#REF!/100000</f>
        <v>#REF!</v>
      </c>
      <c r="V170" s="45" t="e">
        <f>'FORMAT B'!#REF!/100000</f>
        <v>#REF!</v>
      </c>
      <c r="W170" s="52"/>
    </row>
    <row r="171" spans="1:23" s="53" customFormat="1" ht="18.75" customHeight="1" x14ac:dyDescent="0.25">
      <c r="A171" s="355">
        <v>912</v>
      </c>
      <c r="B171" s="357" t="s">
        <v>38</v>
      </c>
      <c r="C171" s="357" t="s">
        <v>440</v>
      </c>
      <c r="D171" s="357" t="s">
        <v>285</v>
      </c>
      <c r="E171" s="360"/>
      <c r="F171" s="20" t="s">
        <v>425</v>
      </c>
      <c r="G171" s="68" t="e">
        <f>'FORMAT A'!#REF!</f>
        <v>#REF!</v>
      </c>
      <c r="H171" s="45" t="e">
        <f>'FORMAT A'!#REF!/100000</f>
        <v>#REF!</v>
      </c>
      <c r="I171" s="45" t="e">
        <f>'FORMAT A'!#REF!/100000</f>
        <v>#REF!</v>
      </c>
      <c r="J171" s="45" t="e">
        <f>'FORMAT A'!#REF!/100000</f>
        <v>#REF!</v>
      </c>
      <c r="K171" s="45" t="e">
        <f>'FORMAT A'!#REF!/100000</f>
        <v>#REF!</v>
      </c>
      <c r="L171" s="45" t="e">
        <f>'FORMAT A'!#REF!/100000</f>
        <v>#REF!</v>
      </c>
      <c r="M171" s="45" t="e">
        <f>'FORMAT A'!#REF!/100000</f>
        <v>#REF!</v>
      </c>
      <c r="N171" s="45" t="e">
        <f>'FORMAT A'!#REF!/100000</f>
        <v>#REF!</v>
      </c>
      <c r="O171" s="45" t="e">
        <f>'FORMAT A'!#REF!/100000</f>
        <v>#REF!</v>
      </c>
      <c r="P171" s="45" t="e">
        <f>'FORMAT A'!#REF!/100000</f>
        <v>#REF!</v>
      </c>
      <c r="Q171" s="45" t="e">
        <f>'FORMAT A'!#REF!/100000</f>
        <v>#REF!</v>
      </c>
      <c r="R171" s="45" t="e">
        <f>'FORMAT A'!#REF!/100000</f>
        <v>#REF!</v>
      </c>
      <c r="S171" s="45" t="e">
        <f>'FORMAT A'!#REF!/100000</f>
        <v>#REF!</v>
      </c>
      <c r="T171" s="45" t="e">
        <f>'FORMAT A'!#REF!/100000</f>
        <v>#REF!</v>
      </c>
      <c r="U171" s="45" t="e">
        <f>'FORMAT A'!#REF!/100000</f>
        <v>#REF!</v>
      </c>
      <c r="V171" s="45" t="e">
        <f>'FORMAT A'!#REF!/100000</f>
        <v>#REF!</v>
      </c>
      <c r="W171" s="52"/>
    </row>
    <row r="172" spans="1:23" s="53" customFormat="1" ht="18.75" customHeight="1" x14ac:dyDescent="0.25">
      <c r="A172" s="356"/>
      <c r="B172" s="358" t="s">
        <v>324</v>
      </c>
      <c r="C172" s="358"/>
      <c r="D172" s="358"/>
      <c r="E172" s="360"/>
      <c r="F172" s="20" t="s">
        <v>426</v>
      </c>
      <c r="G172" s="68" t="e">
        <f>'FORMAT B'!#REF!</f>
        <v>#REF!</v>
      </c>
      <c r="H172" s="45" t="e">
        <f>'FORMAT B'!#REF!/100000</f>
        <v>#REF!</v>
      </c>
      <c r="I172" s="45" t="e">
        <f>'FORMAT B'!#REF!/100000</f>
        <v>#REF!</v>
      </c>
      <c r="J172" s="45" t="e">
        <f>'FORMAT B'!#REF!/100000</f>
        <v>#REF!</v>
      </c>
      <c r="K172" s="45" t="e">
        <f>'FORMAT B'!#REF!/100000</f>
        <v>#REF!</v>
      </c>
      <c r="L172" s="45" t="e">
        <f>'FORMAT B'!#REF!/100000</f>
        <v>#REF!</v>
      </c>
      <c r="M172" s="45" t="e">
        <f>'FORMAT B'!#REF!/100000</f>
        <v>#REF!</v>
      </c>
      <c r="N172" s="45" t="e">
        <f>'FORMAT B'!#REF!/100000</f>
        <v>#REF!</v>
      </c>
      <c r="O172" s="45" t="e">
        <f>'FORMAT B'!#REF!/100000</f>
        <v>#REF!</v>
      </c>
      <c r="P172" s="45" t="e">
        <f>'FORMAT B'!#REF!/100000</f>
        <v>#REF!</v>
      </c>
      <c r="Q172" s="45" t="e">
        <f>'FORMAT B'!#REF!/100000</f>
        <v>#REF!</v>
      </c>
      <c r="R172" s="45" t="e">
        <f>'FORMAT B'!#REF!/100000</f>
        <v>#REF!</v>
      </c>
      <c r="S172" s="45" t="e">
        <f>'FORMAT B'!#REF!/100000</f>
        <v>#REF!</v>
      </c>
      <c r="T172" s="45" t="e">
        <f>'FORMAT B'!#REF!/100000</f>
        <v>#REF!</v>
      </c>
      <c r="U172" s="45" t="e">
        <f>'FORMAT B'!#REF!/100000</f>
        <v>#REF!</v>
      </c>
      <c r="V172" s="45" t="e">
        <f>'FORMAT B'!#REF!/100000</f>
        <v>#REF!</v>
      </c>
      <c r="W172" s="52"/>
    </row>
    <row r="173" spans="1:23" s="53" customFormat="1" ht="18.75" customHeight="1" x14ac:dyDescent="0.25">
      <c r="A173" s="355">
        <v>913</v>
      </c>
      <c r="B173" s="357" t="s">
        <v>38</v>
      </c>
      <c r="C173" s="357" t="s">
        <v>440</v>
      </c>
      <c r="D173" s="357" t="s">
        <v>286</v>
      </c>
      <c r="E173" s="360"/>
      <c r="F173" s="20" t="s">
        <v>425</v>
      </c>
      <c r="G173" s="68" t="e">
        <f>'FORMAT A'!#REF!</f>
        <v>#REF!</v>
      </c>
      <c r="H173" s="45" t="e">
        <f>'FORMAT A'!#REF!/100000</f>
        <v>#REF!</v>
      </c>
      <c r="I173" s="45" t="e">
        <f>'FORMAT A'!#REF!/100000</f>
        <v>#REF!</v>
      </c>
      <c r="J173" s="45" t="e">
        <f>'FORMAT A'!#REF!/100000</f>
        <v>#REF!</v>
      </c>
      <c r="K173" s="45" t="e">
        <f>'FORMAT A'!#REF!/100000</f>
        <v>#REF!</v>
      </c>
      <c r="L173" s="45" t="e">
        <f>'FORMAT A'!#REF!/100000</f>
        <v>#REF!</v>
      </c>
      <c r="M173" s="45" t="e">
        <f>'FORMAT A'!#REF!/100000</f>
        <v>#REF!</v>
      </c>
      <c r="N173" s="45" t="e">
        <f>'FORMAT A'!#REF!/100000</f>
        <v>#REF!</v>
      </c>
      <c r="O173" s="45" t="e">
        <f>'FORMAT A'!#REF!/100000</f>
        <v>#REF!</v>
      </c>
      <c r="P173" s="45" t="e">
        <f>'FORMAT A'!#REF!/100000</f>
        <v>#REF!</v>
      </c>
      <c r="Q173" s="45" t="e">
        <f>'FORMAT A'!#REF!/100000</f>
        <v>#REF!</v>
      </c>
      <c r="R173" s="45" t="e">
        <f>'FORMAT A'!#REF!/100000</f>
        <v>#REF!</v>
      </c>
      <c r="S173" s="45" t="e">
        <f>'FORMAT A'!#REF!/100000</f>
        <v>#REF!</v>
      </c>
      <c r="T173" s="45" t="e">
        <f>'FORMAT A'!#REF!/100000</f>
        <v>#REF!</v>
      </c>
      <c r="U173" s="45" t="e">
        <f>'FORMAT A'!#REF!/100000</f>
        <v>#REF!</v>
      </c>
      <c r="V173" s="45" t="e">
        <f>'FORMAT A'!#REF!/100000</f>
        <v>#REF!</v>
      </c>
      <c r="W173" s="52"/>
    </row>
    <row r="174" spans="1:23" s="53" customFormat="1" ht="18.75" customHeight="1" x14ac:dyDescent="0.25">
      <c r="A174" s="356"/>
      <c r="B174" s="358" t="s">
        <v>324</v>
      </c>
      <c r="C174" s="358"/>
      <c r="D174" s="358"/>
      <c r="E174" s="360"/>
      <c r="F174" s="20" t="s">
        <v>426</v>
      </c>
      <c r="G174" s="68" t="e">
        <f>'FORMAT B'!#REF!</f>
        <v>#REF!</v>
      </c>
      <c r="H174" s="45" t="e">
        <f>'FORMAT B'!#REF!/100000</f>
        <v>#REF!</v>
      </c>
      <c r="I174" s="45" t="e">
        <f>'FORMAT B'!#REF!/100000</f>
        <v>#REF!</v>
      </c>
      <c r="J174" s="45" t="e">
        <f>'FORMAT B'!#REF!/100000</f>
        <v>#REF!</v>
      </c>
      <c r="K174" s="45" t="e">
        <f>'FORMAT B'!#REF!/100000</f>
        <v>#REF!</v>
      </c>
      <c r="L174" s="45" t="e">
        <f>'FORMAT B'!#REF!/100000</f>
        <v>#REF!</v>
      </c>
      <c r="M174" s="45" t="e">
        <f>'FORMAT B'!#REF!/100000</f>
        <v>#REF!</v>
      </c>
      <c r="N174" s="45" t="e">
        <f>'FORMAT B'!#REF!/100000</f>
        <v>#REF!</v>
      </c>
      <c r="O174" s="45" t="e">
        <f>'FORMAT B'!#REF!/100000</f>
        <v>#REF!</v>
      </c>
      <c r="P174" s="45" t="e">
        <f>'FORMAT B'!#REF!/100000</f>
        <v>#REF!</v>
      </c>
      <c r="Q174" s="45" t="e">
        <f>'FORMAT B'!#REF!/100000</f>
        <v>#REF!</v>
      </c>
      <c r="R174" s="45" t="e">
        <f>'FORMAT B'!#REF!/100000</f>
        <v>#REF!</v>
      </c>
      <c r="S174" s="45" t="e">
        <f>'FORMAT B'!#REF!/100000</f>
        <v>#REF!</v>
      </c>
      <c r="T174" s="45" t="e">
        <f>'FORMAT B'!#REF!/100000</f>
        <v>#REF!</v>
      </c>
      <c r="U174" s="45" t="e">
        <f>'FORMAT B'!#REF!/100000</f>
        <v>#REF!</v>
      </c>
      <c r="V174" s="45" t="e">
        <f>'FORMAT B'!#REF!/100000</f>
        <v>#REF!</v>
      </c>
      <c r="W174" s="52"/>
    </row>
    <row r="175" spans="1:23" s="53" customFormat="1" ht="18.75" customHeight="1" x14ac:dyDescent="0.25">
      <c r="A175" s="355">
        <v>914</v>
      </c>
      <c r="B175" s="357" t="s">
        <v>38</v>
      </c>
      <c r="C175" s="357" t="s">
        <v>440</v>
      </c>
      <c r="D175" s="357" t="s">
        <v>451</v>
      </c>
      <c r="E175" s="360"/>
      <c r="F175" s="20" t="s">
        <v>425</v>
      </c>
      <c r="G175" s="68" t="e">
        <f>'FORMAT A'!#REF!</f>
        <v>#REF!</v>
      </c>
      <c r="H175" s="45" t="e">
        <f>'FORMAT A'!#REF!/100000</f>
        <v>#REF!</v>
      </c>
      <c r="I175" s="45" t="e">
        <f>'FORMAT A'!#REF!/100000</f>
        <v>#REF!</v>
      </c>
      <c r="J175" s="45" t="e">
        <f>'FORMAT A'!#REF!/100000</f>
        <v>#REF!</v>
      </c>
      <c r="K175" s="45" t="e">
        <f>'FORMAT A'!#REF!/100000</f>
        <v>#REF!</v>
      </c>
      <c r="L175" s="45" t="e">
        <f>'FORMAT A'!#REF!/100000</f>
        <v>#REF!</v>
      </c>
      <c r="M175" s="45" t="e">
        <f>'FORMAT A'!#REF!/100000</f>
        <v>#REF!</v>
      </c>
      <c r="N175" s="45" t="e">
        <f>'FORMAT A'!#REF!/100000</f>
        <v>#REF!</v>
      </c>
      <c r="O175" s="45" t="e">
        <f>'FORMAT A'!#REF!/100000</f>
        <v>#REF!</v>
      </c>
      <c r="P175" s="45" t="e">
        <f>'FORMAT A'!#REF!/100000</f>
        <v>#REF!</v>
      </c>
      <c r="Q175" s="45" t="e">
        <f>'FORMAT A'!#REF!/100000</f>
        <v>#REF!</v>
      </c>
      <c r="R175" s="45" t="e">
        <f>'FORMAT A'!#REF!/100000</f>
        <v>#REF!</v>
      </c>
      <c r="S175" s="45" t="e">
        <f>'FORMAT A'!#REF!/100000</f>
        <v>#REF!</v>
      </c>
      <c r="T175" s="45" t="e">
        <f>'FORMAT A'!#REF!/100000</f>
        <v>#REF!</v>
      </c>
      <c r="U175" s="45" t="e">
        <f>'FORMAT A'!#REF!/100000</f>
        <v>#REF!</v>
      </c>
      <c r="V175" s="45" t="e">
        <f>'FORMAT A'!#REF!/100000</f>
        <v>#REF!</v>
      </c>
      <c r="W175" s="52"/>
    </row>
    <row r="176" spans="1:23" s="53" customFormat="1" ht="18.75" customHeight="1" x14ac:dyDescent="0.25">
      <c r="A176" s="356"/>
      <c r="B176" s="358" t="s">
        <v>324</v>
      </c>
      <c r="C176" s="358"/>
      <c r="D176" s="358"/>
      <c r="E176" s="360"/>
      <c r="F176" s="20" t="s">
        <v>426</v>
      </c>
      <c r="G176" s="68" t="e">
        <f>'FORMAT B'!#REF!</f>
        <v>#REF!</v>
      </c>
      <c r="H176" s="45" t="e">
        <f>'FORMAT B'!#REF!/100000</f>
        <v>#REF!</v>
      </c>
      <c r="I176" s="45" t="e">
        <f>'FORMAT B'!#REF!/100000</f>
        <v>#REF!</v>
      </c>
      <c r="J176" s="45" t="e">
        <f>'FORMAT B'!#REF!/100000</f>
        <v>#REF!</v>
      </c>
      <c r="K176" s="45" t="e">
        <f>'FORMAT B'!#REF!/100000</f>
        <v>#REF!</v>
      </c>
      <c r="L176" s="45" t="e">
        <f>'FORMAT B'!#REF!/100000</f>
        <v>#REF!</v>
      </c>
      <c r="M176" s="45" t="e">
        <f>'FORMAT B'!#REF!/100000</f>
        <v>#REF!</v>
      </c>
      <c r="N176" s="45" t="e">
        <f>'FORMAT B'!#REF!/100000</f>
        <v>#REF!</v>
      </c>
      <c r="O176" s="45" t="e">
        <f>'FORMAT B'!#REF!/100000</f>
        <v>#REF!</v>
      </c>
      <c r="P176" s="45" t="e">
        <f>'FORMAT B'!#REF!/100000</f>
        <v>#REF!</v>
      </c>
      <c r="Q176" s="45" t="e">
        <f>'FORMAT B'!#REF!/100000</f>
        <v>#REF!</v>
      </c>
      <c r="R176" s="45" t="e">
        <f>'FORMAT B'!#REF!/100000</f>
        <v>#REF!</v>
      </c>
      <c r="S176" s="45" t="e">
        <f>'FORMAT B'!#REF!/100000</f>
        <v>#REF!</v>
      </c>
      <c r="T176" s="45" t="e">
        <f>'FORMAT B'!#REF!/100000</f>
        <v>#REF!</v>
      </c>
      <c r="U176" s="45" t="e">
        <f>'FORMAT B'!#REF!/100000</f>
        <v>#REF!</v>
      </c>
      <c r="V176" s="45" t="e">
        <f>'FORMAT B'!#REF!/100000</f>
        <v>#REF!</v>
      </c>
      <c r="W176" s="52"/>
    </row>
    <row r="177" spans="1:23" s="53" customFormat="1" ht="18.75" customHeight="1" x14ac:dyDescent="0.25">
      <c r="A177" s="355">
        <v>915</v>
      </c>
      <c r="B177" s="357" t="s">
        <v>38</v>
      </c>
      <c r="C177" s="357" t="s">
        <v>440</v>
      </c>
      <c r="D177" s="357" t="s">
        <v>452</v>
      </c>
      <c r="E177" s="360"/>
      <c r="F177" s="20" t="s">
        <v>425</v>
      </c>
      <c r="G177" s="68" t="e">
        <f>'FORMAT A'!#REF!</f>
        <v>#REF!</v>
      </c>
      <c r="H177" s="45" t="e">
        <f>'FORMAT A'!#REF!/100000</f>
        <v>#REF!</v>
      </c>
      <c r="I177" s="45" t="e">
        <f>'FORMAT A'!#REF!/100000</f>
        <v>#REF!</v>
      </c>
      <c r="J177" s="45" t="e">
        <f>'FORMAT A'!#REF!/100000</f>
        <v>#REF!</v>
      </c>
      <c r="K177" s="45" t="e">
        <f>'FORMAT A'!#REF!/100000</f>
        <v>#REF!</v>
      </c>
      <c r="L177" s="45" t="e">
        <f>'FORMAT A'!#REF!/100000</f>
        <v>#REF!</v>
      </c>
      <c r="M177" s="45" t="e">
        <f>'FORMAT A'!#REF!/100000</f>
        <v>#REF!</v>
      </c>
      <c r="N177" s="45" t="e">
        <f>'FORMAT A'!#REF!/100000</f>
        <v>#REF!</v>
      </c>
      <c r="O177" s="45" t="e">
        <f>'FORMAT A'!#REF!/100000</f>
        <v>#REF!</v>
      </c>
      <c r="P177" s="45" t="e">
        <f>'FORMAT A'!#REF!/100000</f>
        <v>#REF!</v>
      </c>
      <c r="Q177" s="45" t="e">
        <f>'FORMAT A'!#REF!/100000</f>
        <v>#REF!</v>
      </c>
      <c r="R177" s="45" t="e">
        <f>'FORMAT A'!#REF!/100000</f>
        <v>#REF!</v>
      </c>
      <c r="S177" s="45" t="e">
        <f>'FORMAT A'!#REF!/100000</f>
        <v>#REF!</v>
      </c>
      <c r="T177" s="45" t="e">
        <f>'FORMAT A'!#REF!/100000</f>
        <v>#REF!</v>
      </c>
      <c r="U177" s="45" t="e">
        <f>'FORMAT A'!#REF!/100000</f>
        <v>#REF!</v>
      </c>
      <c r="V177" s="45" t="e">
        <f>'FORMAT A'!#REF!/100000</f>
        <v>#REF!</v>
      </c>
      <c r="W177" s="52"/>
    </row>
    <row r="178" spans="1:23" s="53" customFormat="1" ht="18.75" customHeight="1" x14ac:dyDescent="0.25">
      <c r="A178" s="356"/>
      <c r="B178" s="358" t="s">
        <v>324</v>
      </c>
      <c r="C178" s="358"/>
      <c r="D178" s="358"/>
      <c r="E178" s="360"/>
      <c r="F178" s="20" t="s">
        <v>426</v>
      </c>
      <c r="G178" s="68" t="e">
        <f>'FORMAT B'!#REF!</f>
        <v>#REF!</v>
      </c>
      <c r="H178" s="45" t="e">
        <f>'FORMAT B'!#REF!/100000</f>
        <v>#REF!</v>
      </c>
      <c r="I178" s="45" t="e">
        <f>'FORMAT B'!#REF!/100000</f>
        <v>#REF!</v>
      </c>
      <c r="J178" s="45" t="e">
        <f>'FORMAT B'!#REF!/100000</f>
        <v>#REF!</v>
      </c>
      <c r="K178" s="45" t="e">
        <f>'FORMAT B'!#REF!/100000</f>
        <v>#REF!</v>
      </c>
      <c r="L178" s="45" t="e">
        <f>'FORMAT B'!#REF!/100000</f>
        <v>#REF!</v>
      </c>
      <c r="M178" s="45" t="e">
        <f>'FORMAT B'!#REF!/100000</f>
        <v>#REF!</v>
      </c>
      <c r="N178" s="45" t="e">
        <f>'FORMAT B'!#REF!/100000</f>
        <v>#REF!</v>
      </c>
      <c r="O178" s="45" t="e">
        <f>'FORMAT B'!#REF!/100000</f>
        <v>#REF!</v>
      </c>
      <c r="P178" s="45" t="e">
        <f>'FORMAT B'!#REF!/100000</f>
        <v>#REF!</v>
      </c>
      <c r="Q178" s="45" t="e">
        <f>'FORMAT B'!#REF!/100000</f>
        <v>#REF!</v>
      </c>
      <c r="R178" s="45" t="e">
        <f>'FORMAT B'!#REF!/100000</f>
        <v>#REF!</v>
      </c>
      <c r="S178" s="45" t="e">
        <f>'FORMAT B'!#REF!/100000</f>
        <v>#REF!</v>
      </c>
      <c r="T178" s="45" t="e">
        <f>'FORMAT B'!#REF!/100000</f>
        <v>#REF!</v>
      </c>
      <c r="U178" s="45" t="e">
        <f>'FORMAT B'!#REF!/100000</f>
        <v>#REF!</v>
      </c>
      <c r="V178" s="45" t="e">
        <f>'FORMAT B'!#REF!/100000</f>
        <v>#REF!</v>
      </c>
      <c r="W178" s="52"/>
    </row>
    <row r="179" spans="1:23" s="53" customFormat="1" ht="18.75" customHeight="1" x14ac:dyDescent="0.25">
      <c r="A179" s="355">
        <v>916</v>
      </c>
      <c r="B179" s="357" t="s">
        <v>38</v>
      </c>
      <c r="C179" s="357" t="s">
        <v>440</v>
      </c>
      <c r="D179" s="357" t="s">
        <v>453</v>
      </c>
      <c r="E179" s="360"/>
      <c r="F179" s="20" t="s">
        <v>425</v>
      </c>
      <c r="G179" s="68" t="e">
        <f>'FORMAT A'!#REF!</f>
        <v>#REF!</v>
      </c>
      <c r="H179" s="45" t="e">
        <f>'FORMAT A'!#REF!/100000</f>
        <v>#REF!</v>
      </c>
      <c r="I179" s="45" t="e">
        <f>'FORMAT A'!#REF!/100000</f>
        <v>#REF!</v>
      </c>
      <c r="J179" s="45" t="e">
        <f>'FORMAT A'!#REF!/100000</f>
        <v>#REF!</v>
      </c>
      <c r="K179" s="45" t="e">
        <f>'FORMAT A'!#REF!/100000</f>
        <v>#REF!</v>
      </c>
      <c r="L179" s="45" t="e">
        <f>'FORMAT A'!#REF!/100000</f>
        <v>#REF!</v>
      </c>
      <c r="M179" s="45" t="e">
        <f>'FORMAT A'!#REF!/100000</f>
        <v>#REF!</v>
      </c>
      <c r="N179" s="45" t="e">
        <f>'FORMAT A'!#REF!/100000</f>
        <v>#REF!</v>
      </c>
      <c r="O179" s="45" t="e">
        <f>'FORMAT A'!#REF!/100000</f>
        <v>#REF!</v>
      </c>
      <c r="P179" s="45" t="e">
        <f>'FORMAT A'!#REF!/100000</f>
        <v>#REF!</v>
      </c>
      <c r="Q179" s="45" t="e">
        <f>'FORMAT A'!#REF!/100000</f>
        <v>#REF!</v>
      </c>
      <c r="R179" s="45" t="e">
        <f>'FORMAT A'!#REF!/100000</f>
        <v>#REF!</v>
      </c>
      <c r="S179" s="45" t="e">
        <f>'FORMAT A'!#REF!/100000</f>
        <v>#REF!</v>
      </c>
      <c r="T179" s="45" t="e">
        <f>'FORMAT A'!#REF!/100000</f>
        <v>#REF!</v>
      </c>
      <c r="U179" s="45" t="e">
        <f>'FORMAT A'!#REF!/100000</f>
        <v>#REF!</v>
      </c>
      <c r="V179" s="45" t="e">
        <f>'FORMAT A'!#REF!/100000</f>
        <v>#REF!</v>
      </c>
      <c r="W179" s="52"/>
    </row>
    <row r="180" spans="1:23" s="53" customFormat="1" ht="18.75" customHeight="1" x14ac:dyDescent="0.25">
      <c r="A180" s="356"/>
      <c r="B180" s="358" t="s">
        <v>324</v>
      </c>
      <c r="C180" s="358"/>
      <c r="D180" s="358"/>
      <c r="E180" s="361"/>
      <c r="F180" s="20" t="s">
        <v>426</v>
      </c>
      <c r="G180" s="68" t="e">
        <f>'FORMAT B'!#REF!</f>
        <v>#REF!</v>
      </c>
      <c r="H180" s="45" t="e">
        <f>'FORMAT B'!#REF!/100000</f>
        <v>#REF!</v>
      </c>
      <c r="I180" s="45" t="e">
        <f>'FORMAT B'!#REF!/100000</f>
        <v>#REF!</v>
      </c>
      <c r="J180" s="45" t="e">
        <f>'FORMAT B'!#REF!/100000</f>
        <v>#REF!</v>
      </c>
      <c r="K180" s="45" t="e">
        <f>'FORMAT B'!#REF!/100000</f>
        <v>#REF!</v>
      </c>
      <c r="L180" s="45" t="e">
        <f>'FORMAT B'!#REF!/100000</f>
        <v>#REF!</v>
      </c>
      <c r="M180" s="45" t="e">
        <f>'FORMAT B'!#REF!/100000</f>
        <v>#REF!</v>
      </c>
      <c r="N180" s="45" t="e">
        <f>'FORMAT B'!#REF!/100000</f>
        <v>#REF!</v>
      </c>
      <c r="O180" s="45" t="e">
        <f>'FORMAT B'!#REF!/100000</f>
        <v>#REF!</v>
      </c>
      <c r="P180" s="45" t="e">
        <f>'FORMAT B'!#REF!/100000</f>
        <v>#REF!</v>
      </c>
      <c r="Q180" s="45" t="e">
        <f>'FORMAT B'!#REF!/100000</f>
        <v>#REF!</v>
      </c>
      <c r="R180" s="45" t="e">
        <f>'FORMAT B'!#REF!/100000</f>
        <v>#REF!</v>
      </c>
      <c r="S180" s="45" t="e">
        <f>'FORMAT B'!#REF!/100000</f>
        <v>#REF!</v>
      </c>
      <c r="T180" s="45" t="e">
        <f>'FORMAT B'!#REF!/100000</f>
        <v>#REF!</v>
      </c>
      <c r="U180" s="45" t="e">
        <f>'FORMAT B'!#REF!/100000</f>
        <v>#REF!</v>
      </c>
      <c r="V180" s="45" t="e">
        <f>'FORMAT B'!#REF!/100000</f>
        <v>#REF!</v>
      </c>
      <c r="W180" s="52"/>
    </row>
    <row r="181" spans="1:23" s="25" customFormat="1" ht="18.75" customHeight="1" x14ac:dyDescent="0.25">
      <c r="A181" s="391" t="s">
        <v>454</v>
      </c>
      <c r="B181" s="392"/>
      <c r="C181" s="392"/>
      <c r="D181" s="392"/>
      <c r="E181" s="393"/>
      <c r="F181" s="54" t="s">
        <v>425</v>
      </c>
      <c r="G181" s="37" t="e">
        <f>SUM(G123,G125,G127,G129,G131,G133,G135,G137,G139,G141,G143,G145,G147,G149,G151,G153,G155,G157,G159,G161,G163,G165,G167,G169,G171,G173,G175,G177,G179)</f>
        <v>#REF!</v>
      </c>
      <c r="H181" s="38" t="e">
        <f>SUM(H123,H125,H127,H129,H131,H133,H135,H137,H139,H141,H143,H145,H147,H149,H151,H153,H155,H157,H159,H161,H163,H165,H167,H169,H171,H173,H175,H177,H179)</f>
        <v>#REF!</v>
      </c>
      <c r="I181" s="38" t="e">
        <f t="shared" ref="I181:U182" si="5">SUM(I123,I125,I127,I129,I131,I133,I135,I137,I139,I141,I143,I145,I147,I149,I151,I153,I155,I157,I159,I161,I163,I165,I167,I169,I171,I173,I175,I177,I179)</f>
        <v>#REF!</v>
      </c>
      <c r="J181" s="38" t="e">
        <f t="shared" si="5"/>
        <v>#REF!</v>
      </c>
      <c r="K181" s="38" t="e">
        <f>SUM(K123,K125,K127,K129,K131,K133,K135,K137,K139,K141,K143,K145,K147,K149,K151,K153,K155,K157,K159,K161,K163,K165,K167,K169,K171,K173,K175,K177,K179)</f>
        <v>#REF!</v>
      </c>
      <c r="L181" s="38" t="e">
        <f t="shared" si="5"/>
        <v>#REF!</v>
      </c>
      <c r="M181" s="38" t="e">
        <f>SUM(M123,M125,M127,M129,M131,M133,M135,M137,M139,M141,M143,M145,M147,M149,M151,M153,M155,M157,M159,M161,M163,M165,M167,M169,M171,M173,M175,M177,M179)</f>
        <v>#REF!</v>
      </c>
      <c r="N181" s="38" t="e">
        <f t="shared" si="5"/>
        <v>#REF!</v>
      </c>
      <c r="O181" s="38" t="e">
        <f t="shared" si="5"/>
        <v>#REF!</v>
      </c>
      <c r="P181" s="38" t="e">
        <f t="shared" si="5"/>
        <v>#REF!</v>
      </c>
      <c r="Q181" s="38" t="e">
        <f>SUM(Q123,Q125,Q127,Q129,Q131,Q133,Q135,Q137,Q139,Q141,Q143,Q145,Q147,Q149,Q151,Q153,Q155,Q157,Q159,Q161,Q163,Q165,Q167,Q169,Q171,Q173,Q175,Q177,Q179)</f>
        <v>#REF!</v>
      </c>
      <c r="R181" s="38" t="e">
        <f>SUM(R123,R125,R127,R129,R131,R133,R135,R137,R139,R141,R143,R145,R147,R149,R151,R153,R155,R157,R159,R161,R163,R165,R167,R169,R171,R173,R175,R177,R179)</f>
        <v>#REF!</v>
      </c>
      <c r="S181" s="38" t="e">
        <f>SUM(S123,S125,S127,S129,S131,S133,S135,S137,S139,S141,S143,S145,S147,S149,S151,S153,S155,S157,S159,S161,S163,S165,S167,S169,S171,S173,S175,S177,S179)</f>
        <v>#REF!</v>
      </c>
      <c r="T181" s="38" t="e">
        <f t="shared" si="5"/>
        <v>#REF!</v>
      </c>
      <c r="U181" s="38" t="e">
        <f t="shared" si="5"/>
        <v>#REF!</v>
      </c>
      <c r="V181" s="38" t="e">
        <f>SUM(V123,V125,V127,V129,V131,V133,V135,V137,V139,V141,V143,V145,V147,V149,V151,V153,V155,V157,V159,V161,V163,V165,V167,V169,V171,V173,V175,V177,V179)</f>
        <v>#REF!</v>
      </c>
      <c r="W181" s="24"/>
    </row>
    <row r="182" spans="1:23" s="25" customFormat="1" ht="18.75" customHeight="1" x14ac:dyDescent="0.25">
      <c r="A182" s="394"/>
      <c r="B182" s="395"/>
      <c r="C182" s="395"/>
      <c r="D182" s="395"/>
      <c r="E182" s="396"/>
      <c r="F182" s="54" t="s">
        <v>426</v>
      </c>
      <c r="G182" s="37" t="e">
        <f>SUM(G124,G126,G128,G130,G132,G134,G136,G138,G140,G142,G144,G146,G148,G150,G152,G154,G156,G158,G160,G162,G164,G166,G168,G170,G172,G174,G176,G178,G180)</f>
        <v>#REF!</v>
      </c>
      <c r="H182" s="38" t="e">
        <f>SUM(H124,H126,H128,H130,H132,H134,H136,H138,H140,H142,H144,H146,H148,H150,H152,H154,H156,H158,H160,H162,H164,H166,H168,H170,H172,H174,H176,H178,H180)</f>
        <v>#REF!</v>
      </c>
      <c r="I182" s="38" t="e">
        <f t="shared" si="5"/>
        <v>#REF!</v>
      </c>
      <c r="J182" s="38" t="e">
        <f t="shared" si="5"/>
        <v>#REF!</v>
      </c>
      <c r="K182" s="38" t="e">
        <f t="shared" si="5"/>
        <v>#REF!</v>
      </c>
      <c r="L182" s="38" t="e">
        <f t="shared" si="5"/>
        <v>#REF!</v>
      </c>
      <c r="M182" s="38" t="e">
        <f t="shared" si="5"/>
        <v>#REF!</v>
      </c>
      <c r="N182" s="38" t="e">
        <f t="shared" si="5"/>
        <v>#REF!</v>
      </c>
      <c r="O182" s="38" t="e">
        <f t="shared" si="5"/>
        <v>#REF!</v>
      </c>
      <c r="P182" s="38" t="e">
        <f t="shared" si="5"/>
        <v>#REF!</v>
      </c>
      <c r="Q182" s="38" t="e">
        <f t="shared" si="5"/>
        <v>#REF!</v>
      </c>
      <c r="R182" s="38" t="e">
        <f t="shared" si="5"/>
        <v>#REF!</v>
      </c>
      <c r="S182" s="38" t="e">
        <f t="shared" si="5"/>
        <v>#REF!</v>
      </c>
      <c r="T182" s="38" t="e">
        <f t="shared" si="5"/>
        <v>#REF!</v>
      </c>
      <c r="U182" s="38" t="e">
        <f t="shared" si="5"/>
        <v>#REF!</v>
      </c>
      <c r="V182" s="38" t="e">
        <f>SUM(V124,V126,V128,V130,V132,V134,V136,V138,V140,V142,V144,V146,V148,V150,V152,V154,V156,V158,V160,V162,V164,V166,V168,V170,V172,V174,V176,V178,V180)</f>
        <v>#REF!</v>
      </c>
      <c r="W182" s="24"/>
    </row>
    <row r="183" spans="1:23" s="25" customFormat="1" ht="18.75" customHeight="1" x14ac:dyDescent="0.25">
      <c r="A183" s="397"/>
      <c r="B183" s="398"/>
      <c r="C183" s="398"/>
      <c r="D183" s="398"/>
      <c r="E183" s="399"/>
      <c r="F183" s="33" t="s">
        <v>17</v>
      </c>
      <c r="G183" s="37" t="e">
        <f>G181+G182</f>
        <v>#REF!</v>
      </c>
      <c r="H183" s="38" t="e">
        <f t="shared" ref="H183:V183" si="6">H181+H182</f>
        <v>#REF!</v>
      </c>
      <c r="I183" s="38" t="e">
        <f t="shared" si="6"/>
        <v>#REF!</v>
      </c>
      <c r="J183" s="38" t="e">
        <f t="shared" si="6"/>
        <v>#REF!</v>
      </c>
      <c r="K183" s="38" t="e">
        <f t="shared" si="6"/>
        <v>#REF!</v>
      </c>
      <c r="L183" s="38" t="e">
        <f t="shared" si="6"/>
        <v>#REF!</v>
      </c>
      <c r="M183" s="38" t="e">
        <f t="shared" si="6"/>
        <v>#REF!</v>
      </c>
      <c r="N183" s="38" t="e">
        <f t="shared" si="6"/>
        <v>#REF!</v>
      </c>
      <c r="O183" s="38" t="e">
        <f t="shared" si="6"/>
        <v>#REF!</v>
      </c>
      <c r="P183" s="38" t="e">
        <f t="shared" si="6"/>
        <v>#REF!</v>
      </c>
      <c r="Q183" s="38" t="e">
        <f t="shared" si="6"/>
        <v>#REF!</v>
      </c>
      <c r="R183" s="38" t="e">
        <f t="shared" si="6"/>
        <v>#REF!</v>
      </c>
      <c r="S183" s="38" t="e">
        <f t="shared" si="6"/>
        <v>#REF!</v>
      </c>
      <c r="T183" s="38" t="e">
        <f t="shared" si="6"/>
        <v>#REF!</v>
      </c>
      <c r="U183" s="38" t="e">
        <f t="shared" si="6"/>
        <v>#REF!</v>
      </c>
      <c r="V183" s="38" t="e">
        <f t="shared" si="6"/>
        <v>#REF!</v>
      </c>
      <c r="W183" s="24"/>
    </row>
    <row r="184" spans="1:23" s="55" customFormat="1" ht="18.75" customHeight="1" x14ac:dyDescent="0.25">
      <c r="A184" s="355">
        <v>917</v>
      </c>
      <c r="B184" s="357" t="s">
        <v>38</v>
      </c>
      <c r="C184" s="357" t="s">
        <v>459</v>
      </c>
      <c r="D184" s="357" t="s">
        <v>325</v>
      </c>
      <c r="E184" s="385" t="s">
        <v>459</v>
      </c>
      <c r="F184" s="20" t="s">
        <v>425</v>
      </c>
      <c r="G184" s="68" t="e">
        <f>'FORMAT A'!#REF!</f>
        <v>#REF!</v>
      </c>
      <c r="H184" s="45" t="e">
        <f>'FORMAT A'!#REF!/100000</f>
        <v>#REF!</v>
      </c>
      <c r="I184" s="45" t="e">
        <f>'FORMAT A'!#REF!/100000</f>
        <v>#REF!</v>
      </c>
      <c r="J184" s="45" t="e">
        <f>'FORMAT A'!#REF!/100000</f>
        <v>#REF!</v>
      </c>
      <c r="K184" s="45" t="e">
        <f>'FORMAT A'!#REF!/100000</f>
        <v>#REF!</v>
      </c>
      <c r="L184" s="45" t="e">
        <f>'FORMAT A'!#REF!/100000</f>
        <v>#REF!</v>
      </c>
      <c r="M184" s="45" t="e">
        <f>'FORMAT A'!#REF!/100000</f>
        <v>#REF!</v>
      </c>
      <c r="N184" s="45" t="e">
        <f>'FORMAT A'!#REF!/100000</f>
        <v>#REF!</v>
      </c>
      <c r="O184" s="45" t="e">
        <f>'FORMAT A'!#REF!/100000</f>
        <v>#REF!</v>
      </c>
      <c r="P184" s="45" t="e">
        <f>'FORMAT A'!#REF!/100000</f>
        <v>#REF!</v>
      </c>
      <c r="Q184" s="45" t="e">
        <f>'FORMAT A'!#REF!/100000</f>
        <v>#REF!</v>
      </c>
      <c r="R184" s="45" t="e">
        <f>'FORMAT A'!#REF!/100000</f>
        <v>#REF!</v>
      </c>
      <c r="S184" s="45" t="e">
        <f>'FORMAT A'!#REF!/100000</f>
        <v>#REF!</v>
      </c>
      <c r="T184" s="45" t="e">
        <f>'FORMAT A'!#REF!/100000</f>
        <v>#REF!</v>
      </c>
      <c r="U184" s="45" t="e">
        <f>'FORMAT A'!#REF!/100000</f>
        <v>#REF!</v>
      </c>
      <c r="V184" s="45" t="e">
        <f>'FORMAT A'!#REF!/100000</f>
        <v>#REF!</v>
      </c>
      <c r="W184" s="26"/>
    </row>
    <row r="185" spans="1:23" s="55" customFormat="1" ht="18.75" customHeight="1" x14ac:dyDescent="0.25">
      <c r="A185" s="356"/>
      <c r="B185" s="358" t="s">
        <v>324</v>
      </c>
      <c r="C185" s="358"/>
      <c r="D185" s="358"/>
      <c r="E185" s="386"/>
      <c r="F185" s="20" t="s">
        <v>426</v>
      </c>
      <c r="G185" s="68" t="e">
        <f>'FORMAT B'!#REF!</f>
        <v>#REF!</v>
      </c>
      <c r="H185" s="45" t="e">
        <f>'FORMAT B'!#REF!/100000</f>
        <v>#REF!</v>
      </c>
      <c r="I185" s="45" t="e">
        <f>'FORMAT B'!#REF!/100000</f>
        <v>#REF!</v>
      </c>
      <c r="J185" s="45" t="e">
        <f>'FORMAT B'!#REF!/100000</f>
        <v>#REF!</v>
      </c>
      <c r="K185" s="45" t="e">
        <f>'FORMAT B'!#REF!/100000</f>
        <v>#REF!</v>
      </c>
      <c r="L185" s="45" t="e">
        <f>'FORMAT B'!#REF!/100000</f>
        <v>#REF!</v>
      </c>
      <c r="M185" s="45" t="e">
        <f>'FORMAT B'!#REF!/100000</f>
        <v>#REF!</v>
      </c>
      <c r="N185" s="45" t="e">
        <f>'FORMAT B'!#REF!/100000</f>
        <v>#REF!</v>
      </c>
      <c r="O185" s="45" t="e">
        <f>'FORMAT B'!#REF!/100000</f>
        <v>#REF!</v>
      </c>
      <c r="P185" s="45" t="e">
        <f>'FORMAT B'!#REF!/100000</f>
        <v>#REF!</v>
      </c>
      <c r="Q185" s="45" t="e">
        <f>'FORMAT B'!#REF!/100000</f>
        <v>#REF!</v>
      </c>
      <c r="R185" s="45" t="e">
        <f>'FORMAT B'!#REF!/100000</f>
        <v>#REF!</v>
      </c>
      <c r="S185" s="45" t="e">
        <f>'FORMAT B'!#REF!/100000</f>
        <v>#REF!</v>
      </c>
      <c r="T185" s="45" t="e">
        <f>'FORMAT B'!#REF!/100000</f>
        <v>#REF!</v>
      </c>
      <c r="U185" s="45" t="e">
        <f>'FORMAT B'!#REF!/100000</f>
        <v>#REF!</v>
      </c>
      <c r="V185" s="45" t="e">
        <f>'FORMAT B'!#REF!/100000</f>
        <v>#REF!</v>
      </c>
      <c r="W185" s="26"/>
    </row>
    <row r="186" spans="1:23" s="55" customFormat="1" ht="18.75" customHeight="1" x14ac:dyDescent="0.25">
      <c r="A186" s="355">
        <v>918</v>
      </c>
      <c r="B186" s="357" t="s">
        <v>38</v>
      </c>
      <c r="C186" s="357" t="s">
        <v>459</v>
      </c>
      <c r="D186" s="357" t="s">
        <v>455</v>
      </c>
      <c r="E186" s="386"/>
      <c r="F186" s="20" t="s">
        <v>425</v>
      </c>
      <c r="G186" s="68" t="e">
        <f>'FORMAT A'!#REF!</f>
        <v>#REF!</v>
      </c>
      <c r="H186" s="45" t="e">
        <f>'FORMAT A'!#REF!/100000</f>
        <v>#REF!</v>
      </c>
      <c r="I186" s="45" t="e">
        <f>'FORMAT A'!#REF!/100000</f>
        <v>#REF!</v>
      </c>
      <c r="J186" s="45" t="e">
        <f>'FORMAT A'!#REF!/100000</f>
        <v>#REF!</v>
      </c>
      <c r="K186" s="45" t="e">
        <f>'FORMAT A'!#REF!/100000</f>
        <v>#REF!</v>
      </c>
      <c r="L186" s="45" t="e">
        <f>'FORMAT A'!#REF!/100000</f>
        <v>#REF!</v>
      </c>
      <c r="M186" s="45" t="e">
        <f>'FORMAT A'!#REF!/100000</f>
        <v>#REF!</v>
      </c>
      <c r="N186" s="45" t="e">
        <f>'FORMAT A'!#REF!/100000</f>
        <v>#REF!</v>
      </c>
      <c r="O186" s="45" t="e">
        <f>'FORMAT A'!#REF!/100000</f>
        <v>#REF!</v>
      </c>
      <c r="P186" s="45" t="e">
        <f>'FORMAT A'!#REF!/100000</f>
        <v>#REF!</v>
      </c>
      <c r="Q186" s="45" t="e">
        <f>'FORMAT A'!#REF!/100000</f>
        <v>#REF!</v>
      </c>
      <c r="R186" s="45" t="e">
        <f>'FORMAT A'!#REF!/100000</f>
        <v>#REF!</v>
      </c>
      <c r="S186" s="45" t="e">
        <f>'FORMAT A'!#REF!/100000</f>
        <v>#REF!</v>
      </c>
      <c r="T186" s="45" t="e">
        <f>'FORMAT A'!#REF!/100000</f>
        <v>#REF!</v>
      </c>
      <c r="U186" s="45" t="e">
        <f>'FORMAT A'!#REF!/100000</f>
        <v>#REF!</v>
      </c>
      <c r="V186" s="45" t="e">
        <f>'FORMAT A'!#REF!/100000</f>
        <v>#REF!</v>
      </c>
      <c r="W186" s="26"/>
    </row>
    <row r="187" spans="1:23" s="55" customFormat="1" ht="18.75" customHeight="1" x14ac:dyDescent="0.25">
      <c r="A187" s="356"/>
      <c r="B187" s="358" t="s">
        <v>324</v>
      </c>
      <c r="C187" s="358"/>
      <c r="D187" s="358"/>
      <c r="E187" s="386"/>
      <c r="F187" s="20" t="s">
        <v>426</v>
      </c>
      <c r="G187" s="68" t="e">
        <f>'FORMAT B'!#REF!</f>
        <v>#REF!</v>
      </c>
      <c r="H187" s="45" t="e">
        <f>'FORMAT B'!#REF!/100000</f>
        <v>#REF!</v>
      </c>
      <c r="I187" s="45" t="e">
        <f>'FORMAT B'!#REF!/100000</f>
        <v>#REF!</v>
      </c>
      <c r="J187" s="45" t="e">
        <f>'FORMAT B'!#REF!/100000</f>
        <v>#REF!</v>
      </c>
      <c r="K187" s="45" t="e">
        <f>'FORMAT B'!#REF!/100000</f>
        <v>#REF!</v>
      </c>
      <c r="L187" s="45" t="e">
        <f>'FORMAT B'!#REF!/100000</f>
        <v>#REF!</v>
      </c>
      <c r="M187" s="45" t="e">
        <f>'FORMAT B'!#REF!/100000</f>
        <v>#REF!</v>
      </c>
      <c r="N187" s="45" t="e">
        <f>'FORMAT B'!#REF!/100000</f>
        <v>#REF!</v>
      </c>
      <c r="O187" s="45" t="e">
        <f>'FORMAT B'!#REF!/100000</f>
        <v>#REF!</v>
      </c>
      <c r="P187" s="45" t="e">
        <f>'FORMAT B'!#REF!/100000</f>
        <v>#REF!</v>
      </c>
      <c r="Q187" s="45" t="e">
        <f>'FORMAT B'!#REF!/100000</f>
        <v>#REF!</v>
      </c>
      <c r="R187" s="45" t="e">
        <f>'FORMAT B'!#REF!/100000</f>
        <v>#REF!</v>
      </c>
      <c r="S187" s="45" t="e">
        <f>'FORMAT B'!#REF!/100000</f>
        <v>#REF!</v>
      </c>
      <c r="T187" s="45" t="e">
        <f>'FORMAT B'!#REF!/100000</f>
        <v>#REF!</v>
      </c>
      <c r="U187" s="45" t="e">
        <f>'FORMAT B'!#REF!/100000</f>
        <v>#REF!</v>
      </c>
      <c r="V187" s="45" t="e">
        <f>'FORMAT B'!#REF!/100000</f>
        <v>#REF!</v>
      </c>
      <c r="W187" s="27"/>
    </row>
    <row r="188" spans="1:23" s="55" customFormat="1" ht="18.75" customHeight="1" x14ac:dyDescent="0.25">
      <c r="A188" s="355">
        <v>919</v>
      </c>
      <c r="B188" s="357" t="s">
        <v>38</v>
      </c>
      <c r="C188" s="357" t="s">
        <v>459</v>
      </c>
      <c r="D188" s="357" t="s">
        <v>326</v>
      </c>
      <c r="E188" s="386"/>
      <c r="F188" s="20" t="s">
        <v>425</v>
      </c>
      <c r="G188" s="68" t="e">
        <f>'FORMAT A'!#REF!</f>
        <v>#REF!</v>
      </c>
      <c r="H188" s="45" t="e">
        <f>'FORMAT A'!#REF!/100000</f>
        <v>#REF!</v>
      </c>
      <c r="I188" s="45" t="e">
        <f>'FORMAT A'!#REF!/100000</f>
        <v>#REF!</v>
      </c>
      <c r="J188" s="45" t="e">
        <f>'FORMAT A'!#REF!/100000</f>
        <v>#REF!</v>
      </c>
      <c r="K188" s="45" t="e">
        <f>'FORMAT A'!#REF!/100000</f>
        <v>#REF!</v>
      </c>
      <c r="L188" s="45" t="e">
        <f>'FORMAT A'!#REF!/100000</f>
        <v>#REF!</v>
      </c>
      <c r="M188" s="45" t="e">
        <f>'FORMAT A'!#REF!/100000</f>
        <v>#REF!</v>
      </c>
      <c r="N188" s="45" t="e">
        <f>'FORMAT A'!#REF!/100000</f>
        <v>#REF!</v>
      </c>
      <c r="O188" s="45" t="e">
        <f>'FORMAT A'!#REF!/100000</f>
        <v>#REF!</v>
      </c>
      <c r="P188" s="45" t="e">
        <f>'FORMAT A'!#REF!/100000</f>
        <v>#REF!</v>
      </c>
      <c r="Q188" s="45" t="e">
        <f>'FORMAT A'!#REF!/100000</f>
        <v>#REF!</v>
      </c>
      <c r="R188" s="45" t="e">
        <f>'FORMAT A'!#REF!/100000</f>
        <v>#REF!</v>
      </c>
      <c r="S188" s="45" t="e">
        <f>'FORMAT A'!#REF!/100000</f>
        <v>#REF!</v>
      </c>
      <c r="T188" s="45" t="e">
        <f>'FORMAT A'!#REF!/100000</f>
        <v>#REF!</v>
      </c>
      <c r="U188" s="45" t="e">
        <f>'FORMAT A'!#REF!/100000</f>
        <v>#REF!</v>
      </c>
      <c r="V188" s="45" t="e">
        <f>'FORMAT A'!#REF!/100000</f>
        <v>#REF!</v>
      </c>
      <c r="W188" s="28"/>
    </row>
    <row r="189" spans="1:23" s="55" customFormat="1" ht="18.75" customHeight="1" x14ac:dyDescent="0.25">
      <c r="A189" s="356"/>
      <c r="B189" s="358" t="s">
        <v>324</v>
      </c>
      <c r="C189" s="358"/>
      <c r="D189" s="358"/>
      <c r="E189" s="386"/>
      <c r="F189" s="20" t="s">
        <v>426</v>
      </c>
      <c r="G189" s="68" t="e">
        <f>'FORMAT B'!#REF!</f>
        <v>#REF!</v>
      </c>
      <c r="H189" s="45" t="e">
        <f>'FORMAT B'!#REF!/100000</f>
        <v>#REF!</v>
      </c>
      <c r="I189" s="45" t="e">
        <f>'FORMAT B'!#REF!/100000</f>
        <v>#REF!</v>
      </c>
      <c r="J189" s="45" t="e">
        <f>'FORMAT B'!#REF!/100000</f>
        <v>#REF!</v>
      </c>
      <c r="K189" s="45" t="e">
        <f>'FORMAT B'!#REF!/100000</f>
        <v>#REF!</v>
      </c>
      <c r="L189" s="45" t="e">
        <f>'FORMAT B'!#REF!/100000</f>
        <v>#REF!</v>
      </c>
      <c r="M189" s="45" t="e">
        <f>'FORMAT B'!#REF!/100000</f>
        <v>#REF!</v>
      </c>
      <c r="N189" s="45" t="e">
        <f>'FORMAT B'!#REF!/100000</f>
        <v>#REF!</v>
      </c>
      <c r="O189" s="45" t="e">
        <f>'FORMAT B'!#REF!/100000</f>
        <v>#REF!</v>
      </c>
      <c r="P189" s="45" t="e">
        <f>'FORMAT B'!#REF!/100000</f>
        <v>#REF!</v>
      </c>
      <c r="Q189" s="45" t="e">
        <f>'FORMAT B'!#REF!/100000</f>
        <v>#REF!</v>
      </c>
      <c r="R189" s="45" t="e">
        <f>'FORMAT B'!#REF!/100000</f>
        <v>#REF!</v>
      </c>
      <c r="S189" s="45" t="e">
        <f>'FORMAT B'!#REF!/100000</f>
        <v>#REF!</v>
      </c>
      <c r="T189" s="45" t="e">
        <f>'FORMAT B'!#REF!/100000</f>
        <v>#REF!</v>
      </c>
      <c r="U189" s="45" t="e">
        <f>'FORMAT B'!#REF!/100000</f>
        <v>#REF!</v>
      </c>
      <c r="V189" s="45" t="e">
        <f>'FORMAT B'!#REF!/100000</f>
        <v>#REF!</v>
      </c>
      <c r="W189" s="27"/>
    </row>
    <row r="190" spans="1:23" s="55" customFormat="1" ht="18.75" customHeight="1" x14ac:dyDescent="0.25">
      <c r="A190" s="355">
        <v>922</v>
      </c>
      <c r="B190" s="357" t="s">
        <v>38</v>
      </c>
      <c r="C190" s="357" t="s">
        <v>459</v>
      </c>
      <c r="D190" s="357" t="s">
        <v>456</v>
      </c>
      <c r="E190" s="386"/>
      <c r="F190" s="20" t="s">
        <v>425</v>
      </c>
      <c r="G190" s="68" t="e">
        <f>'FORMAT A'!#REF!</f>
        <v>#REF!</v>
      </c>
      <c r="H190" s="45" t="e">
        <f>'FORMAT A'!#REF!/100000</f>
        <v>#REF!</v>
      </c>
      <c r="I190" s="45" t="e">
        <f>'FORMAT A'!#REF!/100000</f>
        <v>#REF!</v>
      </c>
      <c r="J190" s="45" t="e">
        <f>'FORMAT A'!#REF!/100000</f>
        <v>#REF!</v>
      </c>
      <c r="K190" s="45" t="e">
        <f>'FORMAT A'!#REF!/100000</f>
        <v>#REF!</v>
      </c>
      <c r="L190" s="45" t="e">
        <f>'FORMAT A'!#REF!/100000</f>
        <v>#REF!</v>
      </c>
      <c r="M190" s="45" t="e">
        <f>'FORMAT A'!#REF!/100000</f>
        <v>#REF!</v>
      </c>
      <c r="N190" s="45" t="e">
        <f>'FORMAT A'!#REF!/100000</f>
        <v>#REF!</v>
      </c>
      <c r="O190" s="45" t="e">
        <f>'FORMAT A'!#REF!/100000</f>
        <v>#REF!</v>
      </c>
      <c r="P190" s="45" t="e">
        <f>'FORMAT A'!#REF!/100000</f>
        <v>#REF!</v>
      </c>
      <c r="Q190" s="45" t="e">
        <f>'FORMAT A'!#REF!/100000</f>
        <v>#REF!</v>
      </c>
      <c r="R190" s="45" t="e">
        <f>'FORMAT A'!#REF!/100000</f>
        <v>#REF!</v>
      </c>
      <c r="S190" s="45" t="e">
        <f>'FORMAT A'!#REF!/100000</f>
        <v>#REF!</v>
      </c>
      <c r="T190" s="45" t="e">
        <f>'FORMAT A'!#REF!/100000</f>
        <v>#REF!</v>
      </c>
      <c r="U190" s="45" t="e">
        <f>'FORMAT A'!#REF!/100000</f>
        <v>#REF!</v>
      </c>
      <c r="V190" s="45" t="e">
        <f>'FORMAT A'!#REF!/100000</f>
        <v>#REF!</v>
      </c>
      <c r="W190" s="26"/>
    </row>
    <row r="191" spans="1:23" s="55" customFormat="1" ht="18.75" customHeight="1" x14ac:dyDescent="0.25">
      <c r="A191" s="356"/>
      <c r="B191" s="358" t="s">
        <v>324</v>
      </c>
      <c r="C191" s="358"/>
      <c r="D191" s="358"/>
      <c r="E191" s="386"/>
      <c r="F191" s="20" t="s">
        <v>426</v>
      </c>
      <c r="G191" s="68" t="e">
        <f>'FORMAT B'!#REF!</f>
        <v>#REF!</v>
      </c>
      <c r="H191" s="45" t="e">
        <f>'FORMAT B'!#REF!/100000</f>
        <v>#REF!</v>
      </c>
      <c r="I191" s="45" t="e">
        <f>'FORMAT B'!#REF!/100000</f>
        <v>#REF!</v>
      </c>
      <c r="J191" s="45" t="e">
        <f>'FORMAT B'!#REF!/100000</f>
        <v>#REF!</v>
      </c>
      <c r="K191" s="45" t="e">
        <f>'FORMAT B'!#REF!/100000</f>
        <v>#REF!</v>
      </c>
      <c r="L191" s="45" t="e">
        <f>'FORMAT B'!#REF!/100000</f>
        <v>#REF!</v>
      </c>
      <c r="M191" s="45" t="e">
        <f>'FORMAT B'!#REF!/100000</f>
        <v>#REF!</v>
      </c>
      <c r="N191" s="45" t="e">
        <f>'FORMAT B'!#REF!/100000</f>
        <v>#REF!</v>
      </c>
      <c r="O191" s="45" t="e">
        <f>'FORMAT B'!#REF!/100000</f>
        <v>#REF!</v>
      </c>
      <c r="P191" s="45" t="e">
        <f>'FORMAT B'!#REF!/100000</f>
        <v>#REF!</v>
      </c>
      <c r="Q191" s="45" t="e">
        <f>'FORMAT B'!#REF!/100000</f>
        <v>#REF!</v>
      </c>
      <c r="R191" s="45" t="e">
        <f>'FORMAT B'!#REF!/100000</f>
        <v>#REF!</v>
      </c>
      <c r="S191" s="45" t="e">
        <f>'FORMAT B'!#REF!/100000</f>
        <v>#REF!</v>
      </c>
      <c r="T191" s="45" t="e">
        <f>'FORMAT B'!#REF!/100000</f>
        <v>#REF!</v>
      </c>
      <c r="U191" s="45" t="e">
        <f>'FORMAT B'!#REF!/100000</f>
        <v>#REF!</v>
      </c>
      <c r="V191" s="45" t="e">
        <f>'FORMAT B'!#REF!/100000</f>
        <v>#REF!</v>
      </c>
      <c r="W191" s="26"/>
    </row>
    <row r="192" spans="1:23" s="55" customFormat="1" ht="18.75" customHeight="1" x14ac:dyDescent="0.25">
      <c r="A192" s="355">
        <v>924</v>
      </c>
      <c r="B192" s="357" t="s">
        <v>38</v>
      </c>
      <c r="C192" s="357" t="s">
        <v>459</v>
      </c>
      <c r="D192" s="357" t="s">
        <v>328</v>
      </c>
      <c r="E192" s="386"/>
      <c r="F192" s="20" t="s">
        <v>425</v>
      </c>
      <c r="G192" s="68" t="e">
        <f>'FORMAT A'!#REF!</f>
        <v>#REF!</v>
      </c>
      <c r="H192" s="45" t="e">
        <f>'FORMAT A'!#REF!/100000</f>
        <v>#REF!</v>
      </c>
      <c r="I192" s="45" t="e">
        <f>'FORMAT A'!#REF!/100000</f>
        <v>#REF!</v>
      </c>
      <c r="J192" s="45" t="e">
        <f>'FORMAT A'!#REF!/100000</f>
        <v>#REF!</v>
      </c>
      <c r="K192" s="45" t="e">
        <f>'FORMAT A'!#REF!/100000</f>
        <v>#REF!</v>
      </c>
      <c r="L192" s="45" t="e">
        <f>'FORMAT A'!#REF!/100000</f>
        <v>#REF!</v>
      </c>
      <c r="M192" s="45" t="e">
        <f>'FORMAT A'!#REF!/100000</f>
        <v>#REF!</v>
      </c>
      <c r="N192" s="45" t="e">
        <f>'FORMAT A'!#REF!/100000</f>
        <v>#REF!</v>
      </c>
      <c r="O192" s="45" t="e">
        <f>'FORMAT A'!#REF!/100000</f>
        <v>#REF!</v>
      </c>
      <c r="P192" s="45" t="e">
        <f>'FORMAT A'!#REF!/100000</f>
        <v>#REF!</v>
      </c>
      <c r="Q192" s="45" t="e">
        <f>'FORMAT A'!#REF!/100000</f>
        <v>#REF!</v>
      </c>
      <c r="R192" s="45" t="e">
        <f>'FORMAT A'!#REF!/100000</f>
        <v>#REF!</v>
      </c>
      <c r="S192" s="45" t="e">
        <f>'FORMAT A'!#REF!/100000</f>
        <v>#REF!</v>
      </c>
      <c r="T192" s="45" t="e">
        <f>'FORMAT A'!#REF!/100000</f>
        <v>#REF!</v>
      </c>
      <c r="U192" s="45" t="e">
        <f>'FORMAT A'!#REF!/100000</f>
        <v>#REF!</v>
      </c>
      <c r="V192" s="45" t="e">
        <f>'FORMAT A'!#REF!/100000</f>
        <v>#REF!</v>
      </c>
      <c r="W192" s="26"/>
    </row>
    <row r="193" spans="1:23" s="55" customFormat="1" ht="18.75" customHeight="1" x14ac:dyDescent="0.25">
      <c r="A193" s="356"/>
      <c r="B193" s="358" t="s">
        <v>324</v>
      </c>
      <c r="C193" s="358"/>
      <c r="D193" s="358"/>
      <c r="E193" s="386"/>
      <c r="F193" s="20" t="s">
        <v>426</v>
      </c>
      <c r="G193" s="68" t="e">
        <f>'FORMAT B'!#REF!</f>
        <v>#REF!</v>
      </c>
      <c r="H193" s="45" t="e">
        <f>'FORMAT B'!#REF!/100000</f>
        <v>#REF!</v>
      </c>
      <c r="I193" s="45" t="e">
        <f>'FORMAT B'!#REF!/100000</f>
        <v>#REF!</v>
      </c>
      <c r="J193" s="45" t="e">
        <f>'FORMAT B'!#REF!/100000</f>
        <v>#REF!</v>
      </c>
      <c r="K193" s="45" t="e">
        <f>'FORMAT B'!#REF!/100000</f>
        <v>#REF!</v>
      </c>
      <c r="L193" s="45" t="e">
        <f>'FORMAT B'!#REF!/100000</f>
        <v>#REF!</v>
      </c>
      <c r="M193" s="45" t="e">
        <f>'FORMAT B'!#REF!/100000</f>
        <v>#REF!</v>
      </c>
      <c r="N193" s="45" t="e">
        <f>'FORMAT B'!#REF!/100000</f>
        <v>#REF!</v>
      </c>
      <c r="O193" s="45" t="e">
        <f>'FORMAT B'!#REF!/100000</f>
        <v>#REF!</v>
      </c>
      <c r="P193" s="45" t="e">
        <f>'FORMAT B'!#REF!/100000</f>
        <v>#REF!</v>
      </c>
      <c r="Q193" s="45" t="e">
        <f>'FORMAT B'!#REF!/100000</f>
        <v>#REF!</v>
      </c>
      <c r="R193" s="45" t="e">
        <f>'FORMAT B'!#REF!/100000</f>
        <v>#REF!</v>
      </c>
      <c r="S193" s="45" t="e">
        <f>'FORMAT B'!#REF!/100000</f>
        <v>#REF!</v>
      </c>
      <c r="T193" s="45" t="e">
        <f>'FORMAT B'!#REF!/100000</f>
        <v>#REF!</v>
      </c>
      <c r="U193" s="45" t="e">
        <f>'FORMAT B'!#REF!/100000</f>
        <v>#REF!</v>
      </c>
      <c r="V193" s="45" t="e">
        <f>'FORMAT B'!#REF!/100000</f>
        <v>#REF!</v>
      </c>
      <c r="W193" s="26"/>
    </row>
    <row r="194" spans="1:23" s="55" customFormat="1" ht="18.75" customHeight="1" x14ac:dyDescent="0.25">
      <c r="A194" s="355">
        <v>925</v>
      </c>
      <c r="B194" s="357" t="s">
        <v>38</v>
      </c>
      <c r="C194" s="357" t="s">
        <v>459</v>
      </c>
      <c r="D194" s="357" t="s">
        <v>330</v>
      </c>
      <c r="E194" s="386"/>
      <c r="F194" s="20" t="s">
        <v>425</v>
      </c>
      <c r="G194" s="68" t="e">
        <f>'FORMAT A'!#REF!</f>
        <v>#REF!</v>
      </c>
      <c r="H194" s="45" t="e">
        <f>'FORMAT A'!#REF!/100000</f>
        <v>#REF!</v>
      </c>
      <c r="I194" s="45" t="e">
        <f>'FORMAT A'!#REF!/100000</f>
        <v>#REF!</v>
      </c>
      <c r="J194" s="45" t="e">
        <f>'FORMAT A'!#REF!/100000</f>
        <v>#REF!</v>
      </c>
      <c r="K194" s="45" t="e">
        <f>'FORMAT A'!#REF!/100000</f>
        <v>#REF!</v>
      </c>
      <c r="L194" s="45" t="e">
        <f>'FORMAT A'!#REF!/100000</f>
        <v>#REF!</v>
      </c>
      <c r="M194" s="45" t="e">
        <f>'FORMAT A'!#REF!/100000</f>
        <v>#REF!</v>
      </c>
      <c r="N194" s="45" t="e">
        <f>'FORMAT A'!#REF!/100000</f>
        <v>#REF!</v>
      </c>
      <c r="O194" s="45" t="e">
        <f>'FORMAT A'!#REF!/100000</f>
        <v>#REF!</v>
      </c>
      <c r="P194" s="45" t="e">
        <f>'FORMAT A'!#REF!/100000</f>
        <v>#REF!</v>
      </c>
      <c r="Q194" s="45" t="e">
        <f>'FORMAT A'!#REF!/100000</f>
        <v>#REF!</v>
      </c>
      <c r="R194" s="45" t="e">
        <f>'FORMAT A'!#REF!/100000</f>
        <v>#REF!</v>
      </c>
      <c r="S194" s="45" t="e">
        <f>'FORMAT A'!#REF!/100000</f>
        <v>#REF!</v>
      </c>
      <c r="T194" s="45" t="e">
        <f>'FORMAT A'!#REF!/100000</f>
        <v>#REF!</v>
      </c>
      <c r="U194" s="45" t="e">
        <f>'FORMAT A'!#REF!/100000</f>
        <v>#REF!</v>
      </c>
      <c r="V194" s="45" t="e">
        <f>'FORMAT A'!#REF!/100000</f>
        <v>#REF!</v>
      </c>
      <c r="W194" s="26"/>
    </row>
    <row r="195" spans="1:23" s="55" customFormat="1" ht="18.75" customHeight="1" x14ac:dyDescent="0.25">
      <c r="A195" s="356"/>
      <c r="B195" s="358" t="s">
        <v>324</v>
      </c>
      <c r="C195" s="358"/>
      <c r="D195" s="358"/>
      <c r="E195" s="386"/>
      <c r="F195" s="20" t="s">
        <v>426</v>
      </c>
      <c r="G195" s="68" t="e">
        <f>'FORMAT B'!#REF!</f>
        <v>#REF!</v>
      </c>
      <c r="H195" s="45" t="e">
        <f>'FORMAT B'!#REF!/100000</f>
        <v>#REF!</v>
      </c>
      <c r="I195" s="45" t="e">
        <f>'FORMAT B'!#REF!/100000</f>
        <v>#REF!</v>
      </c>
      <c r="J195" s="45" t="e">
        <f>'FORMAT B'!#REF!/100000</f>
        <v>#REF!</v>
      </c>
      <c r="K195" s="45" t="e">
        <f>'FORMAT B'!#REF!/100000</f>
        <v>#REF!</v>
      </c>
      <c r="L195" s="45" t="e">
        <f>'FORMAT B'!#REF!/100000</f>
        <v>#REF!</v>
      </c>
      <c r="M195" s="45" t="e">
        <f>'FORMAT B'!#REF!/100000</f>
        <v>#REF!</v>
      </c>
      <c r="N195" s="45" t="e">
        <f>'FORMAT B'!#REF!/100000</f>
        <v>#REF!</v>
      </c>
      <c r="O195" s="45" t="e">
        <f>'FORMAT B'!#REF!/100000</f>
        <v>#REF!</v>
      </c>
      <c r="P195" s="45" t="e">
        <f>'FORMAT B'!#REF!/100000</f>
        <v>#REF!</v>
      </c>
      <c r="Q195" s="45" t="e">
        <f>'FORMAT B'!#REF!/100000</f>
        <v>#REF!</v>
      </c>
      <c r="R195" s="45" t="e">
        <f>'FORMAT B'!#REF!/100000</f>
        <v>#REF!</v>
      </c>
      <c r="S195" s="45" t="e">
        <f>'FORMAT B'!#REF!/100000</f>
        <v>#REF!</v>
      </c>
      <c r="T195" s="45" t="e">
        <f>'FORMAT B'!#REF!/100000</f>
        <v>#REF!</v>
      </c>
      <c r="U195" s="45" t="e">
        <f>'FORMAT B'!#REF!/100000</f>
        <v>#REF!</v>
      </c>
      <c r="V195" s="45" t="e">
        <f>'FORMAT B'!#REF!/100000</f>
        <v>#REF!</v>
      </c>
      <c r="W195" s="26"/>
    </row>
    <row r="196" spans="1:23" s="55" customFormat="1" ht="18.75" customHeight="1" x14ac:dyDescent="0.25">
      <c r="A196" s="355">
        <v>926</v>
      </c>
      <c r="B196" s="357" t="s">
        <v>38</v>
      </c>
      <c r="C196" s="357" t="s">
        <v>459</v>
      </c>
      <c r="D196" s="357" t="s">
        <v>332</v>
      </c>
      <c r="E196" s="386"/>
      <c r="F196" s="20" t="s">
        <v>425</v>
      </c>
      <c r="G196" s="68" t="e">
        <f>'FORMAT A'!#REF!</f>
        <v>#REF!</v>
      </c>
      <c r="H196" s="45" t="e">
        <f>'FORMAT A'!#REF!/100000</f>
        <v>#REF!</v>
      </c>
      <c r="I196" s="45" t="e">
        <f>'FORMAT A'!#REF!/100000</f>
        <v>#REF!</v>
      </c>
      <c r="J196" s="45" t="e">
        <f>'FORMAT A'!#REF!/100000</f>
        <v>#REF!</v>
      </c>
      <c r="K196" s="45" t="e">
        <f>'FORMAT A'!#REF!/100000</f>
        <v>#REF!</v>
      </c>
      <c r="L196" s="45" t="e">
        <f>'FORMAT A'!#REF!/100000</f>
        <v>#REF!</v>
      </c>
      <c r="M196" s="45" t="e">
        <f>'FORMAT A'!#REF!/100000</f>
        <v>#REF!</v>
      </c>
      <c r="N196" s="45" t="e">
        <f>'FORMAT A'!#REF!/100000</f>
        <v>#REF!</v>
      </c>
      <c r="O196" s="45" t="e">
        <f>'FORMAT A'!#REF!/100000</f>
        <v>#REF!</v>
      </c>
      <c r="P196" s="45" t="e">
        <f>'FORMAT A'!#REF!/100000</f>
        <v>#REF!</v>
      </c>
      <c r="Q196" s="45" t="e">
        <f>'FORMAT A'!#REF!/100000</f>
        <v>#REF!</v>
      </c>
      <c r="R196" s="45" t="e">
        <f>'FORMAT A'!#REF!/100000</f>
        <v>#REF!</v>
      </c>
      <c r="S196" s="45" t="e">
        <f>'FORMAT A'!#REF!/100000</f>
        <v>#REF!</v>
      </c>
      <c r="T196" s="45" t="e">
        <f>'FORMAT A'!#REF!/100000</f>
        <v>#REF!</v>
      </c>
      <c r="U196" s="45" t="e">
        <f>'FORMAT A'!#REF!/100000</f>
        <v>#REF!</v>
      </c>
      <c r="V196" s="45" t="e">
        <f>'FORMAT A'!#REF!/100000</f>
        <v>#REF!</v>
      </c>
      <c r="W196" s="26"/>
    </row>
    <row r="197" spans="1:23" s="55" customFormat="1" ht="18.75" customHeight="1" x14ac:dyDescent="0.25">
      <c r="A197" s="356"/>
      <c r="B197" s="358" t="s">
        <v>324</v>
      </c>
      <c r="C197" s="358"/>
      <c r="D197" s="358"/>
      <c r="E197" s="386"/>
      <c r="F197" s="20" t="s">
        <v>426</v>
      </c>
      <c r="G197" s="68" t="e">
        <f>'FORMAT B'!#REF!</f>
        <v>#REF!</v>
      </c>
      <c r="H197" s="45" t="e">
        <f>'FORMAT B'!#REF!/100000</f>
        <v>#REF!</v>
      </c>
      <c r="I197" s="45" t="e">
        <f>'FORMAT B'!#REF!/100000</f>
        <v>#REF!</v>
      </c>
      <c r="J197" s="45" t="e">
        <f>'FORMAT B'!#REF!/100000</f>
        <v>#REF!</v>
      </c>
      <c r="K197" s="45" t="e">
        <f>'FORMAT B'!#REF!/100000</f>
        <v>#REF!</v>
      </c>
      <c r="L197" s="45" t="e">
        <f>'FORMAT B'!#REF!/100000</f>
        <v>#REF!</v>
      </c>
      <c r="M197" s="45" t="e">
        <f>'FORMAT B'!#REF!/100000</f>
        <v>#REF!</v>
      </c>
      <c r="N197" s="45" t="e">
        <f>'FORMAT B'!#REF!/100000</f>
        <v>#REF!</v>
      </c>
      <c r="O197" s="45" t="e">
        <f>'FORMAT B'!#REF!/100000</f>
        <v>#REF!</v>
      </c>
      <c r="P197" s="45" t="e">
        <f>'FORMAT B'!#REF!/100000</f>
        <v>#REF!</v>
      </c>
      <c r="Q197" s="45" t="e">
        <f>'FORMAT B'!#REF!/100000</f>
        <v>#REF!</v>
      </c>
      <c r="R197" s="45" t="e">
        <f>'FORMAT B'!#REF!/100000</f>
        <v>#REF!</v>
      </c>
      <c r="S197" s="45" t="e">
        <f>'FORMAT B'!#REF!/100000</f>
        <v>#REF!</v>
      </c>
      <c r="T197" s="45" t="e">
        <f>'FORMAT B'!#REF!/100000</f>
        <v>#REF!</v>
      </c>
      <c r="U197" s="45" t="e">
        <f>'FORMAT B'!#REF!/100000</f>
        <v>#REF!</v>
      </c>
      <c r="V197" s="45" t="e">
        <f>'FORMAT B'!#REF!/100000</f>
        <v>#REF!</v>
      </c>
      <c r="W197" s="26"/>
    </row>
    <row r="198" spans="1:23" s="55" customFormat="1" ht="18.75" customHeight="1" x14ac:dyDescent="0.25">
      <c r="A198" s="355">
        <v>927</v>
      </c>
      <c r="B198" s="357" t="s">
        <v>38</v>
      </c>
      <c r="C198" s="357" t="s">
        <v>459</v>
      </c>
      <c r="D198" s="357" t="s">
        <v>457</v>
      </c>
      <c r="E198" s="386"/>
      <c r="F198" s="20" t="s">
        <v>425</v>
      </c>
      <c r="G198" s="68" t="e">
        <f>'FORMAT A'!#REF!</f>
        <v>#REF!</v>
      </c>
      <c r="H198" s="45" t="e">
        <f>'FORMAT A'!#REF!/100000</f>
        <v>#REF!</v>
      </c>
      <c r="I198" s="45" t="e">
        <f>'FORMAT A'!#REF!/100000</f>
        <v>#REF!</v>
      </c>
      <c r="J198" s="45" t="e">
        <f>'FORMAT A'!#REF!/100000</f>
        <v>#REF!</v>
      </c>
      <c r="K198" s="45" t="e">
        <f>'FORMAT A'!#REF!/100000</f>
        <v>#REF!</v>
      </c>
      <c r="L198" s="45" t="e">
        <f>'FORMAT A'!#REF!/100000</f>
        <v>#REF!</v>
      </c>
      <c r="M198" s="45" t="e">
        <f>'FORMAT A'!#REF!/100000</f>
        <v>#REF!</v>
      </c>
      <c r="N198" s="45" t="e">
        <f>'FORMAT A'!#REF!/100000</f>
        <v>#REF!</v>
      </c>
      <c r="O198" s="45" t="e">
        <f>'FORMAT A'!#REF!/100000</f>
        <v>#REF!</v>
      </c>
      <c r="P198" s="45" t="e">
        <f>'FORMAT A'!#REF!/100000</f>
        <v>#REF!</v>
      </c>
      <c r="Q198" s="45" t="e">
        <f>'FORMAT A'!#REF!/100000</f>
        <v>#REF!</v>
      </c>
      <c r="R198" s="45" t="e">
        <f>'FORMAT A'!#REF!/100000</f>
        <v>#REF!</v>
      </c>
      <c r="S198" s="45" t="e">
        <f>'FORMAT A'!#REF!/100000</f>
        <v>#REF!</v>
      </c>
      <c r="T198" s="45" t="e">
        <f>'FORMAT A'!#REF!/100000</f>
        <v>#REF!</v>
      </c>
      <c r="U198" s="45" t="e">
        <f>'FORMAT A'!#REF!/100000</f>
        <v>#REF!</v>
      </c>
      <c r="V198" s="45" t="e">
        <f>'FORMAT A'!#REF!/100000</f>
        <v>#REF!</v>
      </c>
      <c r="W198" s="26"/>
    </row>
    <row r="199" spans="1:23" s="55" customFormat="1" ht="18.75" customHeight="1" x14ac:dyDescent="0.25">
      <c r="A199" s="356"/>
      <c r="B199" s="358" t="s">
        <v>324</v>
      </c>
      <c r="C199" s="358"/>
      <c r="D199" s="358"/>
      <c r="E199" s="386"/>
      <c r="F199" s="20" t="s">
        <v>426</v>
      </c>
      <c r="G199" s="68" t="e">
        <f>'FORMAT B'!#REF!</f>
        <v>#REF!</v>
      </c>
      <c r="H199" s="45" t="e">
        <f>'FORMAT B'!#REF!/100000</f>
        <v>#REF!</v>
      </c>
      <c r="I199" s="45" t="e">
        <f>'FORMAT B'!#REF!/100000</f>
        <v>#REF!</v>
      </c>
      <c r="J199" s="45" t="e">
        <f>'FORMAT B'!#REF!/100000</f>
        <v>#REF!</v>
      </c>
      <c r="K199" s="45" t="e">
        <f>'FORMAT B'!#REF!/100000</f>
        <v>#REF!</v>
      </c>
      <c r="L199" s="45" t="e">
        <f>'FORMAT B'!#REF!/100000</f>
        <v>#REF!</v>
      </c>
      <c r="M199" s="45" t="e">
        <f>'FORMAT B'!#REF!/100000</f>
        <v>#REF!</v>
      </c>
      <c r="N199" s="45" t="e">
        <f>'FORMAT B'!#REF!/100000</f>
        <v>#REF!</v>
      </c>
      <c r="O199" s="45" t="e">
        <f>'FORMAT B'!#REF!/100000</f>
        <v>#REF!</v>
      </c>
      <c r="P199" s="45" t="e">
        <f>'FORMAT B'!#REF!/100000</f>
        <v>#REF!</v>
      </c>
      <c r="Q199" s="45" t="e">
        <f>'FORMAT B'!#REF!/100000</f>
        <v>#REF!</v>
      </c>
      <c r="R199" s="45" t="e">
        <f>'FORMAT B'!#REF!/100000</f>
        <v>#REF!</v>
      </c>
      <c r="S199" s="45" t="e">
        <f>'FORMAT B'!#REF!/100000</f>
        <v>#REF!</v>
      </c>
      <c r="T199" s="45" t="e">
        <f>'FORMAT B'!#REF!/100000</f>
        <v>#REF!</v>
      </c>
      <c r="U199" s="45" t="e">
        <f>'FORMAT B'!#REF!/100000</f>
        <v>#REF!</v>
      </c>
      <c r="V199" s="45" t="e">
        <f>'FORMAT B'!#REF!/100000</f>
        <v>#REF!</v>
      </c>
      <c r="W199" s="26"/>
    </row>
    <row r="200" spans="1:23" s="55" customFormat="1" ht="18.75" customHeight="1" x14ac:dyDescent="0.25">
      <c r="A200" s="355">
        <v>930</v>
      </c>
      <c r="B200" s="357" t="s">
        <v>38</v>
      </c>
      <c r="C200" s="357" t="s">
        <v>459</v>
      </c>
      <c r="D200" s="357" t="s">
        <v>335</v>
      </c>
      <c r="E200" s="386"/>
      <c r="F200" s="20" t="s">
        <v>425</v>
      </c>
      <c r="G200" s="68" t="e">
        <f>'FORMAT A'!#REF!</f>
        <v>#REF!</v>
      </c>
      <c r="H200" s="45" t="e">
        <f>'FORMAT A'!#REF!/100000</f>
        <v>#REF!</v>
      </c>
      <c r="I200" s="45" t="e">
        <f>'FORMAT A'!#REF!/100000</f>
        <v>#REF!</v>
      </c>
      <c r="J200" s="45" t="e">
        <f>'FORMAT A'!#REF!/100000</f>
        <v>#REF!</v>
      </c>
      <c r="K200" s="45" t="e">
        <f>'FORMAT A'!#REF!/100000</f>
        <v>#REF!</v>
      </c>
      <c r="L200" s="45" t="e">
        <f>'FORMAT A'!#REF!/100000</f>
        <v>#REF!</v>
      </c>
      <c r="M200" s="45" t="e">
        <f>'FORMAT A'!#REF!/100000</f>
        <v>#REF!</v>
      </c>
      <c r="N200" s="45" t="e">
        <f>'FORMAT A'!#REF!/100000</f>
        <v>#REF!</v>
      </c>
      <c r="O200" s="45" t="e">
        <f>'FORMAT A'!#REF!/100000</f>
        <v>#REF!</v>
      </c>
      <c r="P200" s="45" t="e">
        <f>'FORMAT A'!#REF!/100000</f>
        <v>#REF!</v>
      </c>
      <c r="Q200" s="45" t="e">
        <f>'FORMAT A'!#REF!/100000</f>
        <v>#REF!</v>
      </c>
      <c r="R200" s="45" t="e">
        <f>'FORMAT A'!#REF!/100000</f>
        <v>#REF!</v>
      </c>
      <c r="S200" s="45" t="e">
        <f>'FORMAT A'!#REF!/100000</f>
        <v>#REF!</v>
      </c>
      <c r="T200" s="45" t="e">
        <f>'FORMAT A'!#REF!/100000</f>
        <v>#REF!</v>
      </c>
      <c r="U200" s="45" t="e">
        <f>'FORMAT A'!#REF!/100000</f>
        <v>#REF!</v>
      </c>
      <c r="V200" s="45" t="e">
        <f>'FORMAT A'!#REF!/100000</f>
        <v>#REF!</v>
      </c>
      <c r="W200" s="26"/>
    </row>
    <row r="201" spans="1:23" s="55" customFormat="1" ht="18.75" customHeight="1" x14ac:dyDescent="0.25">
      <c r="A201" s="356"/>
      <c r="B201" s="358" t="s">
        <v>324</v>
      </c>
      <c r="C201" s="358"/>
      <c r="D201" s="358"/>
      <c r="E201" s="386"/>
      <c r="F201" s="20" t="s">
        <v>426</v>
      </c>
      <c r="G201" s="68" t="e">
        <f>'FORMAT B'!#REF!</f>
        <v>#REF!</v>
      </c>
      <c r="H201" s="45" t="e">
        <f>'FORMAT B'!#REF!/100000</f>
        <v>#REF!</v>
      </c>
      <c r="I201" s="45" t="e">
        <f>'FORMAT B'!#REF!/100000</f>
        <v>#REF!</v>
      </c>
      <c r="J201" s="45" t="e">
        <f>'FORMAT B'!#REF!/100000</f>
        <v>#REF!</v>
      </c>
      <c r="K201" s="45" t="e">
        <f>'FORMAT B'!#REF!/100000</f>
        <v>#REF!</v>
      </c>
      <c r="L201" s="45" t="e">
        <f>'FORMAT B'!#REF!/100000</f>
        <v>#REF!</v>
      </c>
      <c r="M201" s="45" t="e">
        <f>'FORMAT B'!#REF!/100000</f>
        <v>#REF!</v>
      </c>
      <c r="N201" s="45" t="e">
        <f>'FORMAT B'!#REF!/100000</f>
        <v>#REF!</v>
      </c>
      <c r="O201" s="45" t="e">
        <f>'FORMAT B'!#REF!/100000</f>
        <v>#REF!</v>
      </c>
      <c r="P201" s="45" t="e">
        <f>'FORMAT B'!#REF!/100000</f>
        <v>#REF!</v>
      </c>
      <c r="Q201" s="45" t="e">
        <f>'FORMAT B'!#REF!/100000</f>
        <v>#REF!</v>
      </c>
      <c r="R201" s="45" t="e">
        <f>'FORMAT B'!#REF!/100000</f>
        <v>#REF!</v>
      </c>
      <c r="S201" s="45" t="e">
        <f>'FORMAT B'!#REF!/100000</f>
        <v>#REF!</v>
      </c>
      <c r="T201" s="45" t="e">
        <f>'FORMAT B'!#REF!/100000</f>
        <v>#REF!</v>
      </c>
      <c r="U201" s="45" t="e">
        <f>'FORMAT B'!#REF!/100000</f>
        <v>#REF!</v>
      </c>
      <c r="V201" s="45" t="e">
        <f>'FORMAT B'!#REF!/100000</f>
        <v>#REF!</v>
      </c>
      <c r="W201" s="26"/>
    </row>
    <row r="202" spans="1:23" s="55" customFormat="1" ht="18.75" customHeight="1" x14ac:dyDescent="0.25">
      <c r="A202" s="355">
        <v>932</v>
      </c>
      <c r="B202" s="357" t="s">
        <v>38</v>
      </c>
      <c r="C202" s="357" t="s">
        <v>459</v>
      </c>
      <c r="D202" s="357" t="s">
        <v>336</v>
      </c>
      <c r="E202" s="386"/>
      <c r="F202" s="20" t="s">
        <v>425</v>
      </c>
      <c r="G202" s="68" t="e">
        <f>'FORMAT A'!#REF!</f>
        <v>#REF!</v>
      </c>
      <c r="H202" s="45" t="e">
        <f>'FORMAT A'!#REF!/100000</f>
        <v>#REF!</v>
      </c>
      <c r="I202" s="45" t="e">
        <f>'FORMAT A'!#REF!/100000</f>
        <v>#REF!</v>
      </c>
      <c r="J202" s="45" t="e">
        <f>'FORMAT A'!#REF!/100000</f>
        <v>#REF!</v>
      </c>
      <c r="K202" s="45" t="e">
        <f>'FORMAT A'!#REF!/100000</f>
        <v>#REF!</v>
      </c>
      <c r="L202" s="45" t="e">
        <f>'FORMAT A'!#REF!/100000</f>
        <v>#REF!</v>
      </c>
      <c r="M202" s="45" t="e">
        <f>'FORMAT A'!#REF!/100000</f>
        <v>#REF!</v>
      </c>
      <c r="N202" s="45" t="e">
        <f>'FORMAT A'!#REF!/100000</f>
        <v>#REF!</v>
      </c>
      <c r="O202" s="45" t="e">
        <f>'FORMAT A'!#REF!/100000</f>
        <v>#REF!</v>
      </c>
      <c r="P202" s="45" t="e">
        <f>'FORMAT A'!#REF!/100000</f>
        <v>#REF!</v>
      </c>
      <c r="Q202" s="45" t="e">
        <f>'FORMAT A'!#REF!/100000</f>
        <v>#REF!</v>
      </c>
      <c r="R202" s="45" t="e">
        <f>'FORMAT A'!#REF!/100000</f>
        <v>#REF!</v>
      </c>
      <c r="S202" s="45" t="e">
        <f>'FORMAT A'!#REF!/100000</f>
        <v>#REF!</v>
      </c>
      <c r="T202" s="45" t="e">
        <f>'FORMAT A'!#REF!/100000</f>
        <v>#REF!</v>
      </c>
      <c r="U202" s="45" t="e">
        <f>'FORMAT A'!#REF!/100000</f>
        <v>#REF!</v>
      </c>
      <c r="V202" s="45" t="e">
        <f>'FORMAT A'!#REF!/100000</f>
        <v>#REF!</v>
      </c>
      <c r="W202" s="26"/>
    </row>
    <row r="203" spans="1:23" s="55" customFormat="1" ht="18.75" customHeight="1" x14ac:dyDescent="0.25">
      <c r="A203" s="356"/>
      <c r="B203" s="358" t="s">
        <v>324</v>
      </c>
      <c r="C203" s="358"/>
      <c r="D203" s="358"/>
      <c r="E203" s="386"/>
      <c r="F203" s="20" t="s">
        <v>426</v>
      </c>
      <c r="G203" s="68" t="e">
        <f>'FORMAT B'!#REF!</f>
        <v>#REF!</v>
      </c>
      <c r="H203" s="45" t="e">
        <f>'FORMAT B'!#REF!/100000</f>
        <v>#REF!</v>
      </c>
      <c r="I203" s="45" t="e">
        <f>'FORMAT B'!#REF!/100000</f>
        <v>#REF!</v>
      </c>
      <c r="J203" s="45" t="e">
        <f>'FORMAT B'!#REF!/100000</f>
        <v>#REF!</v>
      </c>
      <c r="K203" s="45" t="e">
        <f>'FORMAT B'!#REF!/100000</f>
        <v>#REF!</v>
      </c>
      <c r="L203" s="45" t="e">
        <f>'FORMAT B'!#REF!/100000</f>
        <v>#REF!</v>
      </c>
      <c r="M203" s="45" t="e">
        <f>'FORMAT B'!#REF!/100000</f>
        <v>#REF!</v>
      </c>
      <c r="N203" s="45" t="e">
        <f>'FORMAT B'!#REF!/100000</f>
        <v>#REF!</v>
      </c>
      <c r="O203" s="45" t="e">
        <f>'FORMAT B'!#REF!/100000</f>
        <v>#REF!</v>
      </c>
      <c r="P203" s="45" t="e">
        <f>'FORMAT B'!#REF!/100000</f>
        <v>#REF!</v>
      </c>
      <c r="Q203" s="45" t="e">
        <f>'FORMAT B'!#REF!/100000</f>
        <v>#REF!</v>
      </c>
      <c r="R203" s="45" t="e">
        <f>'FORMAT B'!#REF!/100000</f>
        <v>#REF!</v>
      </c>
      <c r="S203" s="45" t="e">
        <f>'FORMAT B'!#REF!/100000</f>
        <v>#REF!</v>
      </c>
      <c r="T203" s="45" t="e">
        <f>'FORMAT B'!#REF!/100000</f>
        <v>#REF!</v>
      </c>
      <c r="U203" s="45" t="e">
        <f>'FORMAT B'!#REF!/100000</f>
        <v>#REF!</v>
      </c>
      <c r="V203" s="45" t="e">
        <f>'FORMAT B'!#REF!/100000</f>
        <v>#REF!</v>
      </c>
      <c r="W203" s="26"/>
    </row>
    <row r="204" spans="1:23" s="55" customFormat="1" ht="18.75" customHeight="1" x14ac:dyDescent="0.25">
      <c r="A204" s="355">
        <v>933</v>
      </c>
      <c r="B204" s="357" t="s">
        <v>38</v>
      </c>
      <c r="C204" s="357" t="s">
        <v>459</v>
      </c>
      <c r="D204" s="357" t="s">
        <v>338</v>
      </c>
      <c r="E204" s="386"/>
      <c r="F204" s="20" t="s">
        <v>425</v>
      </c>
      <c r="G204" s="68" t="e">
        <f>'FORMAT A'!#REF!</f>
        <v>#REF!</v>
      </c>
      <c r="H204" s="45" t="e">
        <f>'FORMAT A'!#REF!/100000</f>
        <v>#REF!</v>
      </c>
      <c r="I204" s="45" t="e">
        <f>'FORMAT A'!#REF!/100000</f>
        <v>#REF!</v>
      </c>
      <c r="J204" s="45" t="e">
        <f>'FORMAT A'!#REF!/100000</f>
        <v>#REF!</v>
      </c>
      <c r="K204" s="45" t="e">
        <f>'FORMAT A'!#REF!/100000</f>
        <v>#REF!</v>
      </c>
      <c r="L204" s="45" t="e">
        <f>'FORMAT A'!#REF!/100000</f>
        <v>#REF!</v>
      </c>
      <c r="M204" s="45" t="e">
        <f>'FORMAT A'!#REF!/100000</f>
        <v>#REF!</v>
      </c>
      <c r="N204" s="45" t="e">
        <f>'FORMAT A'!#REF!/100000</f>
        <v>#REF!</v>
      </c>
      <c r="O204" s="45" t="e">
        <f>'FORMAT A'!#REF!/100000</f>
        <v>#REF!</v>
      </c>
      <c r="P204" s="45" t="e">
        <f>'FORMAT A'!#REF!/100000</f>
        <v>#REF!</v>
      </c>
      <c r="Q204" s="45" t="e">
        <f>'FORMAT A'!#REF!/100000</f>
        <v>#REF!</v>
      </c>
      <c r="R204" s="45" t="e">
        <f>'FORMAT A'!#REF!/100000</f>
        <v>#REF!</v>
      </c>
      <c r="S204" s="45" t="e">
        <f>'FORMAT A'!#REF!/100000</f>
        <v>#REF!</v>
      </c>
      <c r="T204" s="45" t="e">
        <f>'FORMAT A'!#REF!/100000</f>
        <v>#REF!</v>
      </c>
      <c r="U204" s="45" t="e">
        <f>'FORMAT A'!#REF!/100000</f>
        <v>#REF!</v>
      </c>
      <c r="V204" s="45" t="e">
        <f>'FORMAT A'!#REF!/100000</f>
        <v>#REF!</v>
      </c>
      <c r="W204" s="26"/>
    </row>
    <row r="205" spans="1:23" s="55" customFormat="1" ht="18.75" customHeight="1" x14ac:dyDescent="0.25">
      <c r="A205" s="356"/>
      <c r="B205" s="358" t="s">
        <v>324</v>
      </c>
      <c r="C205" s="358"/>
      <c r="D205" s="358"/>
      <c r="E205" s="386"/>
      <c r="F205" s="20" t="s">
        <v>426</v>
      </c>
      <c r="G205" s="68" t="e">
        <f>'FORMAT B'!#REF!</f>
        <v>#REF!</v>
      </c>
      <c r="H205" s="45" t="e">
        <f>'FORMAT B'!#REF!/100000</f>
        <v>#REF!</v>
      </c>
      <c r="I205" s="45" t="e">
        <f>'FORMAT B'!#REF!/100000</f>
        <v>#REF!</v>
      </c>
      <c r="J205" s="45" t="e">
        <f>'FORMAT B'!#REF!/100000</f>
        <v>#REF!</v>
      </c>
      <c r="K205" s="45" t="e">
        <f>'FORMAT B'!#REF!/100000</f>
        <v>#REF!</v>
      </c>
      <c r="L205" s="45" t="e">
        <f>'FORMAT B'!#REF!/100000</f>
        <v>#REF!</v>
      </c>
      <c r="M205" s="45" t="e">
        <f>'FORMAT B'!#REF!/100000</f>
        <v>#REF!</v>
      </c>
      <c r="N205" s="45" t="e">
        <f>'FORMAT B'!#REF!/100000</f>
        <v>#REF!</v>
      </c>
      <c r="O205" s="45" t="e">
        <f>'FORMAT B'!#REF!/100000</f>
        <v>#REF!</v>
      </c>
      <c r="P205" s="45" t="e">
        <f>'FORMAT B'!#REF!/100000</f>
        <v>#REF!</v>
      </c>
      <c r="Q205" s="45" t="e">
        <f>'FORMAT B'!#REF!/100000</f>
        <v>#REF!</v>
      </c>
      <c r="R205" s="45" t="e">
        <f>'FORMAT B'!#REF!/100000</f>
        <v>#REF!</v>
      </c>
      <c r="S205" s="45" t="e">
        <f>'FORMAT B'!#REF!/100000</f>
        <v>#REF!</v>
      </c>
      <c r="T205" s="45" t="e">
        <f>'FORMAT B'!#REF!/100000</f>
        <v>#REF!</v>
      </c>
      <c r="U205" s="45" t="e">
        <f>'FORMAT B'!#REF!/100000</f>
        <v>#REF!</v>
      </c>
      <c r="V205" s="45" t="e">
        <f>'FORMAT B'!#REF!/100000</f>
        <v>#REF!</v>
      </c>
      <c r="W205" s="26"/>
    </row>
    <row r="206" spans="1:23" s="55" customFormat="1" ht="18.75" customHeight="1" x14ac:dyDescent="0.25">
      <c r="A206" s="355">
        <v>937</v>
      </c>
      <c r="B206" s="357" t="s">
        <v>38</v>
      </c>
      <c r="C206" s="357" t="s">
        <v>459</v>
      </c>
      <c r="D206" s="357" t="s">
        <v>342</v>
      </c>
      <c r="E206" s="386"/>
      <c r="F206" s="20" t="s">
        <v>425</v>
      </c>
      <c r="G206" s="68" t="e">
        <f>'FORMAT A'!#REF!</f>
        <v>#REF!</v>
      </c>
      <c r="H206" s="45" t="e">
        <f>'FORMAT A'!#REF!/100000</f>
        <v>#REF!</v>
      </c>
      <c r="I206" s="45" t="e">
        <f>'FORMAT A'!#REF!/100000</f>
        <v>#REF!</v>
      </c>
      <c r="J206" s="45" t="e">
        <f>'FORMAT A'!#REF!/100000</f>
        <v>#REF!</v>
      </c>
      <c r="K206" s="45" t="e">
        <f>'FORMAT A'!#REF!/100000</f>
        <v>#REF!</v>
      </c>
      <c r="L206" s="45" t="e">
        <f>'FORMAT A'!#REF!/100000</f>
        <v>#REF!</v>
      </c>
      <c r="M206" s="45" t="e">
        <f>'FORMAT A'!#REF!/100000</f>
        <v>#REF!</v>
      </c>
      <c r="N206" s="45" t="e">
        <f>'FORMAT A'!#REF!/100000</f>
        <v>#REF!</v>
      </c>
      <c r="O206" s="45" t="e">
        <f>'FORMAT A'!#REF!/100000</f>
        <v>#REF!</v>
      </c>
      <c r="P206" s="45" t="e">
        <f>'FORMAT A'!#REF!/100000</f>
        <v>#REF!</v>
      </c>
      <c r="Q206" s="45" t="e">
        <f>'FORMAT A'!#REF!/100000</f>
        <v>#REF!</v>
      </c>
      <c r="R206" s="45" t="e">
        <f>'FORMAT A'!#REF!/100000</f>
        <v>#REF!</v>
      </c>
      <c r="S206" s="45" t="e">
        <f>'FORMAT A'!#REF!/100000</f>
        <v>#REF!</v>
      </c>
      <c r="T206" s="45" t="e">
        <f>'FORMAT A'!#REF!/100000</f>
        <v>#REF!</v>
      </c>
      <c r="U206" s="45" t="e">
        <f>'FORMAT A'!#REF!/100000</f>
        <v>#REF!</v>
      </c>
      <c r="V206" s="45" t="e">
        <f>'FORMAT A'!#REF!/100000</f>
        <v>#REF!</v>
      </c>
      <c r="W206" s="26"/>
    </row>
    <row r="207" spans="1:23" s="55" customFormat="1" ht="18.75" customHeight="1" x14ac:dyDescent="0.25">
      <c r="A207" s="356"/>
      <c r="B207" s="358" t="s">
        <v>324</v>
      </c>
      <c r="C207" s="358"/>
      <c r="D207" s="358"/>
      <c r="E207" s="386"/>
      <c r="F207" s="20" t="s">
        <v>426</v>
      </c>
      <c r="G207" s="68" t="e">
        <f>'FORMAT B'!#REF!</f>
        <v>#REF!</v>
      </c>
      <c r="H207" s="45" t="e">
        <f>'FORMAT B'!#REF!/100000</f>
        <v>#REF!</v>
      </c>
      <c r="I207" s="45" t="e">
        <f>'FORMAT B'!#REF!/100000</f>
        <v>#REF!</v>
      </c>
      <c r="J207" s="45" t="e">
        <f>'FORMAT B'!#REF!/100000</f>
        <v>#REF!</v>
      </c>
      <c r="K207" s="45" t="e">
        <f>'FORMAT B'!#REF!/100000</f>
        <v>#REF!</v>
      </c>
      <c r="L207" s="45" t="e">
        <f>'FORMAT B'!#REF!/100000</f>
        <v>#REF!</v>
      </c>
      <c r="M207" s="45" t="e">
        <f>'FORMAT B'!#REF!/100000</f>
        <v>#REF!</v>
      </c>
      <c r="N207" s="45" t="e">
        <f>'FORMAT B'!#REF!/100000</f>
        <v>#REF!</v>
      </c>
      <c r="O207" s="45" t="e">
        <f>'FORMAT B'!#REF!/100000</f>
        <v>#REF!</v>
      </c>
      <c r="P207" s="45" t="e">
        <f>'FORMAT B'!#REF!/100000</f>
        <v>#REF!</v>
      </c>
      <c r="Q207" s="45" t="e">
        <f>'FORMAT B'!#REF!/100000</f>
        <v>#REF!</v>
      </c>
      <c r="R207" s="45" t="e">
        <f>'FORMAT B'!#REF!/100000</f>
        <v>#REF!</v>
      </c>
      <c r="S207" s="45" t="e">
        <f>'FORMAT B'!#REF!/100000</f>
        <v>#REF!</v>
      </c>
      <c r="T207" s="45" t="e">
        <f>'FORMAT B'!#REF!/100000</f>
        <v>#REF!</v>
      </c>
      <c r="U207" s="45" t="e">
        <f>'FORMAT B'!#REF!/100000</f>
        <v>#REF!</v>
      </c>
      <c r="V207" s="45" t="e">
        <f>'FORMAT B'!#REF!/100000</f>
        <v>#REF!</v>
      </c>
      <c r="W207" s="27"/>
    </row>
    <row r="208" spans="1:23" s="55" customFormat="1" ht="18.75" customHeight="1" x14ac:dyDescent="0.25">
      <c r="A208" s="355">
        <v>939</v>
      </c>
      <c r="B208" s="357" t="s">
        <v>38</v>
      </c>
      <c r="C208" s="357" t="s">
        <v>459</v>
      </c>
      <c r="D208" s="357" t="s">
        <v>343</v>
      </c>
      <c r="E208" s="386"/>
      <c r="F208" s="20" t="s">
        <v>425</v>
      </c>
      <c r="G208" s="68" t="e">
        <f>'FORMAT A'!#REF!</f>
        <v>#REF!</v>
      </c>
      <c r="H208" s="45" t="e">
        <f>'FORMAT A'!#REF!/100000</f>
        <v>#REF!</v>
      </c>
      <c r="I208" s="45" t="e">
        <f>'FORMAT A'!#REF!/100000</f>
        <v>#REF!</v>
      </c>
      <c r="J208" s="45" t="e">
        <f>'FORMAT A'!#REF!/100000</f>
        <v>#REF!</v>
      </c>
      <c r="K208" s="45" t="e">
        <f>'FORMAT A'!#REF!/100000</f>
        <v>#REF!</v>
      </c>
      <c r="L208" s="45" t="e">
        <f>'FORMAT A'!#REF!/100000</f>
        <v>#REF!</v>
      </c>
      <c r="M208" s="45" t="e">
        <f>'FORMAT A'!#REF!/100000</f>
        <v>#REF!</v>
      </c>
      <c r="N208" s="45" t="e">
        <f>'FORMAT A'!#REF!/100000</f>
        <v>#REF!</v>
      </c>
      <c r="O208" s="45" t="e">
        <f>'FORMAT A'!#REF!/100000</f>
        <v>#REF!</v>
      </c>
      <c r="P208" s="45" t="e">
        <f>'FORMAT A'!#REF!/100000</f>
        <v>#REF!</v>
      </c>
      <c r="Q208" s="45" t="e">
        <f>'FORMAT A'!#REF!/100000</f>
        <v>#REF!</v>
      </c>
      <c r="R208" s="45" t="e">
        <f>'FORMAT A'!#REF!/100000</f>
        <v>#REF!</v>
      </c>
      <c r="S208" s="45" t="e">
        <f>'FORMAT A'!#REF!/100000</f>
        <v>#REF!</v>
      </c>
      <c r="T208" s="45" t="e">
        <f>'FORMAT A'!#REF!/100000</f>
        <v>#REF!</v>
      </c>
      <c r="U208" s="45" t="e">
        <f>'FORMAT A'!#REF!/100000</f>
        <v>#REF!</v>
      </c>
      <c r="V208" s="45" t="e">
        <f>'FORMAT A'!#REF!/100000</f>
        <v>#REF!</v>
      </c>
      <c r="W208" s="26"/>
    </row>
    <row r="209" spans="1:28" s="55" customFormat="1" ht="18.75" customHeight="1" x14ac:dyDescent="0.25">
      <c r="A209" s="356"/>
      <c r="B209" s="358" t="s">
        <v>324</v>
      </c>
      <c r="C209" s="358"/>
      <c r="D209" s="358"/>
      <c r="E209" s="386"/>
      <c r="F209" s="20" t="s">
        <v>426</v>
      </c>
      <c r="G209" s="68" t="e">
        <f>'FORMAT B'!#REF!</f>
        <v>#REF!</v>
      </c>
      <c r="H209" s="45" t="e">
        <f>'FORMAT B'!#REF!/100000</f>
        <v>#REF!</v>
      </c>
      <c r="I209" s="45" t="e">
        <f>'FORMAT B'!#REF!/100000</f>
        <v>#REF!</v>
      </c>
      <c r="J209" s="45" t="e">
        <f>'FORMAT B'!#REF!/100000</f>
        <v>#REF!</v>
      </c>
      <c r="K209" s="45" t="e">
        <f>'FORMAT B'!#REF!/100000</f>
        <v>#REF!</v>
      </c>
      <c r="L209" s="45" t="e">
        <f>'FORMAT B'!#REF!/100000</f>
        <v>#REF!</v>
      </c>
      <c r="M209" s="45" t="e">
        <f>'FORMAT B'!#REF!/100000</f>
        <v>#REF!</v>
      </c>
      <c r="N209" s="45" t="e">
        <f>'FORMAT B'!#REF!/100000</f>
        <v>#REF!</v>
      </c>
      <c r="O209" s="45" t="e">
        <f>'FORMAT B'!#REF!/100000</f>
        <v>#REF!</v>
      </c>
      <c r="P209" s="45" t="e">
        <f>'FORMAT B'!#REF!/100000</f>
        <v>#REF!</v>
      </c>
      <c r="Q209" s="45" t="e">
        <f>'FORMAT B'!#REF!/100000</f>
        <v>#REF!</v>
      </c>
      <c r="R209" s="45" t="e">
        <f>'FORMAT B'!#REF!/100000</f>
        <v>#REF!</v>
      </c>
      <c r="S209" s="45" t="e">
        <f>'FORMAT B'!#REF!/100000</f>
        <v>#REF!</v>
      </c>
      <c r="T209" s="45" t="e">
        <f>'FORMAT B'!#REF!/100000</f>
        <v>#REF!</v>
      </c>
      <c r="U209" s="45" t="e">
        <f>'FORMAT B'!#REF!/100000</f>
        <v>#REF!</v>
      </c>
      <c r="V209" s="45" t="e">
        <f>'FORMAT B'!#REF!/100000</f>
        <v>#REF!</v>
      </c>
      <c r="W209" s="27"/>
    </row>
    <row r="210" spans="1:28" s="55" customFormat="1" ht="18.75" customHeight="1" x14ac:dyDescent="0.25">
      <c r="A210" s="355">
        <v>941</v>
      </c>
      <c r="B210" s="357" t="s">
        <v>38</v>
      </c>
      <c r="C210" s="357" t="s">
        <v>459</v>
      </c>
      <c r="D210" s="357" t="s">
        <v>344</v>
      </c>
      <c r="E210" s="386"/>
      <c r="F210" s="20" t="s">
        <v>425</v>
      </c>
      <c r="G210" s="68" t="e">
        <f>'FORMAT A'!#REF!</f>
        <v>#REF!</v>
      </c>
      <c r="H210" s="45" t="e">
        <f>'FORMAT A'!#REF!/100000</f>
        <v>#REF!</v>
      </c>
      <c r="I210" s="45" t="e">
        <f>'FORMAT A'!#REF!/100000</f>
        <v>#REF!</v>
      </c>
      <c r="J210" s="45" t="e">
        <f>'FORMAT A'!#REF!/100000</f>
        <v>#REF!</v>
      </c>
      <c r="K210" s="45" t="e">
        <f>'FORMAT A'!#REF!/100000</f>
        <v>#REF!</v>
      </c>
      <c r="L210" s="45" t="e">
        <f>'FORMAT A'!#REF!/100000</f>
        <v>#REF!</v>
      </c>
      <c r="M210" s="45" t="e">
        <f>'FORMAT A'!#REF!/100000</f>
        <v>#REF!</v>
      </c>
      <c r="N210" s="45" t="e">
        <f>'FORMAT A'!#REF!/100000</f>
        <v>#REF!</v>
      </c>
      <c r="O210" s="45" t="e">
        <f>'FORMAT A'!#REF!/100000</f>
        <v>#REF!</v>
      </c>
      <c r="P210" s="45" t="e">
        <f>'FORMAT A'!#REF!/100000</f>
        <v>#REF!</v>
      </c>
      <c r="Q210" s="45" t="e">
        <f>'FORMAT A'!#REF!/100000</f>
        <v>#REF!</v>
      </c>
      <c r="R210" s="45" t="e">
        <f>'FORMAT A'!#REF!/100000</f>
        <v>#REF!</v>
      </c>
      <c r="S210" s="45" t="e">
        <f>'FORMAT A'!#REF!/100000</f>
        <v>#REF!</v>
      </c>
      <c r="T210" s="45" t="e">
        <f>'FORMAT A'!#REF!/100000</f>
        <v>#REF!</v>
      </c>
      <c r="U210" s="45" t="e">
        <f>'FORMAT A'!#REF!/100000</f>
        <v>#REF!</v>
      </c>
      <c r="V210" s="45" t="e">
        <f>'FORMAT A'!#REF!/100000</f>
        <v>#REF!</v>
      </c>
      <c r="W210" s="26"/>
    </row>
    <row r="211" spans="1:28" s="55" customFormat="1" ht="18.75" customHeight="1" x14ac:dyDescent="0.25">
      <c r="A211" s="356"/>
      <c r="B211" s="358" t="s">
        <v>324</v>
      </c>
      <c r="C211" s="358"/>
      <c r="D211" s="358"/>
      <c r="E211" s="386"/>
      <c r="F211" s="20" t="s">
        <v>426</v>
      </c>
      <c r="G211" s="68" t="e">
        <f>'FORMAT B'!#REF!</f>
        <v>#REF!</v>
      </c>
      <c r="H211" s="45" t="e">
        <f>'FORMAT B'!#REF!/100000</f>
        <v>#REF!</v>
      </c>
      <c r="I211" s="45" t="e">
        <f>'FORMAT B'!#REF!/100000</f>
        <v>#REF!</v>
      </c>
      <c r="J211" s="45" t="e">
        <f>'FORMAT B'!#REF!/100000</f>
        <v>#REF!</v>
      </c>
      <c r="K211" s="45" t="e">
        <f>'FORMAT B'!#REF!/100000</f>
        <v>#REF!</v>
      </c>
      <c r="L211" s="45" t="e">
        <f>'FORMAT B'!#REF!/100000</f>
        <v>#REF!</v>
      </c>
      <c r="M211" s="45" t="e">
        <f>'FORMAT B'!#REF!/100000</f>
        <v>#REF!</v>
      </c>
      <c r="N211" s="45" t="e">
        <f>'FORMAT B'!#REF!/100000</f>
        <v>#REF!</v>
      </c>
      <c r="O211" s="45" t="e">
        <f>'FORMAT B'!#REF!/100000</f>
        <v>#REF!</v>
      </c>
      <c r="P211" s="45" t="e">
        <f>'FORMAT B'!#REF!/100000</f>
        <v>#REF!</v>
      </c>
      <c r="Q211" s="45" t="e">
        <f>'FORMAT B'!#REF!/100000</f>
        <v>#REF!</v>
      </c>
      <c r="R211" s="45" t="e">
        <f>'FORMAT B'!#REF!/100000</f>
        <v>#REF!</v>
      </c>
      <c r="S211" s="45" t="e">
        <f>'FORMAT B'!#REF!/100000</f>
        <v>#REF!</v>
      </c>
      <c r="T211" s="45" t="e">
        <f>'FORMAT B'!#REF!/100000</f>
        <v>#REF!</v>
      </c>
      <c r="U211" s="45" t="e">
        <f>'FORMAT B'!#REF!/100000</f>
        <v>#REF!</v>
      </c>
      <c r="V211" s="45" t="e">
        <f>'FORMAT B'!#REF!/100000</f>
        <v>#REF!</v>
      </c>
      <c r="W211" s="26"/>
    </row>
    <row r="212" spans="1:28" s="55" customFormat="1" ht="18.75" customHeight="1" x14ac:dyDescent="0.25">
      <c r="A212" s="355">
        <v>942</v>
      </c>
      <c r="B212" s="357" t="s">
        <v>38</v>
      </c>
      <c r="C212" s="357" t="s">
        <v>459</v>
      </c>
      <c r="D212" s="357" t="s">
        <v>458</v>
      </c>
      <c r="E212" s="386"/>
      <c r="F212" s="20" t="s">
        <v>425</v>
      </c>
      <c r="G212" s="68" t="e">
        <f>'FORMAT A'!#REF!</f>
        <v>#REF!</v>
      </c>
      <c r="H212" s="45" t="e">
        <f>'FORMAT A'!#REF!/100000</f>
        <v>#REF!</v>
      </c>
      <c r="I212" s="45" t="e">
        <f>'FORMAT A'!#REF!/100000</f>
        <v>#REF!</v>
      </c>
      <c r="J212" s="45" t="e">
        <f>'FORMAT A'!#REF!/100000</f>
        <v>#REF!</v>
      </c>
      <c r="K212" s="45" t="e">
        <f>'FORMAT A'!#REF!/100000</f>
        <v>#REF!</v>
      </c>
      <c r="L212" s="45" t="e">
        <f>'FORMAT A'!#REF!/100000</f>
        <v>#REF!</v>
      </c>
      <c r="M212" s="45" t="e">
        <f>'FORMAT A'!#REF!/100000</f>
        <v>#REF!</v>
      </c>
      <c r="N212" s="45" t="e">
        <f>'FORMAT A'!#REF!/100000</f>
        <v>#REF!</v>
      </c>
      <c r="O212" s="45" t="e">
        <f>'FORMAT A'!#REF!/100000</f>
        <v>#REF!</v>
      </c>
      <c r="P212" s="45" t="e">
        <f>'FORMAT A'!#REF!/100000</f>
        <v>#REF!</v>
      </c>
      <c r="Q212" s="45" t="e">
        <f>'FORMAT A'!#REF!/100000</f>
        <v>#REF!</v>
      </c>
      <c r="R212" s="45" t="e">
        <f>'FORMAT A'!#REF!/100000</f>
        <v>#REF!</v>
      </c>
      <c r="S212" s="45" t="e">
        <f>'FORMAT A'!#REF!/100000</f>
        <v>#REF!</v>
      </c>
      <c r="T212" s="45" t="e">
        <f>'FORMAT A'!#REF!/100000</f>
        <v>#REF!</v>
      </c>
      <c r="U212" s="45" t="e">
        <f>'FORMAT A'!#REF!/100000</f>
        <v>#REF!</v>
      </c>
      <c r="V212" s="45" t="e">
        <f>'FORMAT A'!#REF!/100000</f>
        <v>#REF!</v>
      </c>
      <c r="W212" s="26"/>
    </row>
    <row r="213" spans="1:28" s="55" customFormat="1" ht="18.75" customHeight="1" x14ac:dyDescent="0.25">
      <c r="A213" s="356"/>
      <c r="B213" s="358" t="s">
        <v>324</v>
      </c>
      <c r="C213" s="358"/>
      <c r="D213" s="358"/>
      <c r="E213" s="386"/>
      <c r="F213" s="20" t="s">
        <v>426</v>
      </c>
      <c r="G213" s="68" t="e">
        <f>'FORMAT B'!#REF!</f>
        <v>#REF!</v>
      </c>
      <c r="H213" s="45" t="e">
        <f>'FORMAT B'!#REF!/100000</f>
        <v>#REF!</v>
      </c>
      <c r="I213" s="45" t="e">
        <f>'FORMAT B'!#REF!/100000</f>
        <v>#REF!</v>
      </c>
      <c r="J213" s="45" t="e">
        <f>'FORMAT B'!#REF!/100000</f>
        <v>#REF!</v>
      </c>
      <c r="K213" s="45" t="e">
        <f>'FORMAT B'!#REF!/100000</f>
        <v>#REF!</v>
      </c>
      <c r="L213" s="45" t="e">
        <f>'FORMAT B'!#REF!/100000</f>
        <v>#REF!</v>
      </c>
      <c r="M213" s="45" t="e">
        <f>'FORMAT B'!#REF!/100000</f>
        <v>#REF!</v>
      </c>
      <c r="N213" s="45" t="e">
        <f>'FORMAT B'!#REF!/100000</f>
        <v>#REF!</v>
      </c>
      <c r="O213" s="45" t="e">
        <f>'FORMAT B'!#REF!/100000</f>
        <v>#REF!</v>
      </c>
      <c r="P213" s="45" t="e">
        <f>'FORMAT B'!#REF!/100000</f>
        <v>#REF!</v>
      </c>
      <c r="Q213" s="45" t="e">
        <f>'FORMAT B'!#REF!/100000</f>
        <v>#REF!</v>
      </c>
      <c r="R213" s="45" t="e">
        <f>'FORMAT B'!#REF!/100000</f>
        <v>#REF!</v>
      </c>
      <c r="S213" s="45" t="e">
        <f>'FORMAT B'!#REF!/100000</f>
        <v>#REF!</v>
      </c>
      <c r="T213" s="45" t="e">
        <f>'FORMAT B'!#REF!/100000</f>
        <v>#REF!</v>
      </c>
      <c r="U213" s="45" t="e">
        <f>'FORMAT B'!#REF!/100000</f>
        <v>#REF!</v>
      </c>
      <c r="V213" s="45" t="e">
        <f>'FORMAT B'!#REF!/100000</f>
        <v>#REF!</v>
      </c>
      <c r="W213" s="26"/>
    </row>
    <row r="214" spans="1:28" s="55" customFormat="1" ht="18.75" customHeight="1" x14ac:dyDescent="0.25">
      <c r="A214" s="355">
        <v>943</v>
      </c>
      <c r="B214" s="357" t="s">
        <v>38</v>
      </c>
      <c r="C214" s="357" t="s">
        <v>459</v>
      </c>
      <c r="D214" s="357" t="s">
        <v>346</v>
      </c>
      <c r="E214" s="386"/>
      <c r="F214" s="20" t="s">
        <v>425</v>
      </c>
      <c r="G214" s="68" t="e">
        <f>'FORMAT A'!#REF!</f>
        <v>#REF!</v>
      </c>
      <c r="H214" s="45" t="e">
        <f>'FORMAT A'!#REF!/100000</f>
        <v>#REF!</v>
      </c>
      <c r="I214" s="45" t="e">
        <f>'FORMAT A'!#REF!/100000</f>
        <v>#REF!</v>
      </c>
      <c r="J214" s="45" t="e">
        <f>'FORMAT A'!#REF!/100000</f>
        <v>#REF!</v>
      </c>
      <c r="K214" s="45" t="e">
        <f>'FORMAT A'!#REF!/100000</f>
        <v>#REF!</v>
      </c>
      <c r="L214" s="45" t="e">
        <f>'FORMAT A'!#REF!/100000</f>
        <v>#REF!</v>
      </c>
      <c r="M214" s="45" t="e">
        <f>'FORMAT A'!#REF!/100000</f>
        <v>#REF!</v>
      </c>
      <c r="N214" s="45" t="e">
        <f>'FORMAT A'!#REF!/100000</f>
        <v>#REF!</v>
      </c>
      <c r="O214" s="45" t="e">
        <f>'FORMAT A'!#REF!/100000</f>
        <v>#REF!</v>
      </c>
      <c r="P214" s="45" t="e">
        <f>'FORMAT A'!#REF!/100000</f>
        <v>#REF!</v>
      </c>
      <c r="Q214" s="45" t="e">
        <f>'FORMAT A'!#REF!/100000</f>
        <v>#REF!</v>
      </c>
      <c r="R214" s="45" t="e">
        <f>'FORMAT A'!#REF!/100000</f>
        <v>#REF!</v>
      </c>
      <c r="S214" s="45" t="e">
        <f>'FORMAT A'!#REF!/100000</f>
        <v>#REF!</v>
      </c>
      <c r="T214" s="45" t="e">
        <f>'FORMAT A'!#REF!/100000</f>
        <v>#REF!</v>
      </c>
      <c r="U214" s="45" t="e">
        <f>'FORMAT A'!#REF!/100000</f>
        <v>#REF!</v>
      </c>
      <c r="V214" s="45" t="e">
        <f>'FORMAT A'!#REF!/100000</f>
        <v>#REF!</v>
      </c>
      <c r="W214" s="26"/>
    </row>
    <row r="215" spans="1:28" s="55" customFormat="1" ht="18.75" customHeight="1" x14ac:dyDescent="0.25">
      <c r="A215" s="356"/>
      <c r="B215" s="358" t="s">
        <v>324</v>
      </c>
      <c r="C215" s="358"/>
      <c r="D215" s="358"/>
      <c r="E215" s="386"/>
      <c r="F215" s="20" t="s">
        <v>426</v>
      </c>
      <c r="G215" s="68" t="e">
        <f>'FORMAT B'!#REF!</f>
        <v>#REF!</v>
      </c>
      <c r="H215" s="45" t="e">
        <f>'FORMAT B'!#REF!/100000</f>
        <v>#REF!</v>
      </c>
      <c r="I215" s="45" t="e">
        <f>'FORMAT B'!#REF!/100000</f>
        <v>#REF!</v>
      </c>
      <c r="J215" s="45" t="e">
        <f>'FORMAT B'!#REF!/100000</f>
        <v>#REF!</v>
      </c>
      <c r="K215" s="45" t="e">
        <f>'FORMAT B'!#REF!/100000</f>
        <v>#REF!</v>
      </c>
      <c r="L215" s="45" t="e">
        <f>'FORMAT B'!#REF!/100000</f>
        <v>#REF!</v>
      </c>
      <c r="M215" s="45" t="e">
        <f>'FORMAT B'!#REF!/100000</f>
        <v>#REF!</v>
      </c>
      <c r="N215" s="45" t="e">
        <f>'FORMAT B'!#REF!/100000</f>
        <v>#REF!</v>
      </c>
      <c r="O215" s="45" t="e">
        <f>'FORMAT B'!#REF!/100000</f>
        <v>#REF!</v>
      </c>
      <c r="P215" s="45" t="e">
        <f>'FORMAT B'!#REF!/100000</f>
        <v>#REF!</v>
      </c>
      <c r="Q215" s="45" t="e">
        <f>'FORMAT B'!#REF!/100000</f>
        <v>#REF!</v>
      </c>
      <c r="R215" s="45" t="e">
        <f>'FORMAT B'!#REF!/100000</f>
        <v>#REF!</v>
      </c>
      <c r="S215" s="45" t="e">
        <f>'FORMAT B'!#REF!/100000</f>
        <v>#REF!</v>
      </c>
      <c r="T215" s="45" t="e">
        <f>'FORMAT B'!#REF!/100000</f>
        <v>#REF!</v>
      </c>
      <c r="U215" s="45" t="e">
        <f>'FORMAT B'!#REF!/100000</f>
        <v>#REF!</v>
      </c>
      <c r="V215" s="45" t="e">
        <f>'FORMAT B'!#REF!/100000</f>
        <v>#REF!</v>
      </c>
      <c r="W215" s="26"/>
    </row>
    <row r="216" spans="1:28" s="55" customFormat="1" ht="18.75" customHeight="1" x14ac:dyDescent="0.25">
      <c r="A216" s="355">
        <v>944</v>
      </c>
      <c r="B216" s="357" t="s">
        <v>38</v>
      </c>
      <c r="C216" s="357" t="s">
        <v>459</v>
      </c>
      <c r="D216" s="357" t="s">
        <v>348</v>
      </c>
      <c r="E216" s="386"/>
      <c r="F216" s="20" t="s">
        <v>425</v>
      </c>
      <c r="G216" s="68" t="e">
        <f>'FORMAT A'!#REF!</f>
        <v>#REF!</v>
      </c>
      <c r="H216" s="45" t="e">
        <f>'FORMAT A'!#REF!/100000</f>
        <v>#REF!</v>
      </c>
      <c r="I216" s="45" t="e">
        <f>'FORMAT A'!#REF!/100000</f>
        <v>#REF!</v>
      </c>
      <c r="J216" s="45" t="e">
        <f>'FORMAT A'!#REF!/100000</f>
        <v>#REF!</v>
      </c>
      <c r="K216" s="45" t="e">
        <f>'FORMAT A'!#REF!/100000</f>
        <v>#REF!</v>
      </c>
      <c r="L216" s="45" t="e">
        <f>'FORMAT A'!#REF!/100000</f>
        <v>#REF!</v>
      </c>
      <c r="M216" s="45" t="e">
        <f>'FORMAT A'!#REF!/100000</f>
        <v>#REF!</v>
      </c>
      <c r="N216" s="45" t="e">
        <f>'FORMAT A'!#REF!/100000</f>
        <v>#REF!</v>
      </c>
      <c r="O216" s="45" t="e">
        <f>'FORMAT A'!#REF!/100000</f>
        <v>#REF!</v>
      </c>
      <c r="P216" s="45" t="e">
        <f>'FORMAT A'!#REF!/100000</f>
        <v>#REF!</v>
      </c>
      <c r="Q216" s="45" t="e">
        <f>'FORMAT A'!#REF!/100000</f>
        <v>#REF!</v>
      </c>
      <c r="R216" s="45" t="e">
        <f>'FORMAT A'!#REF!/100000</f>
        <v>#REF!</v>
      </c>
      <c r="S216" s="45" t="e">
        <f>'FORMAT A'!#REF!/100000</f>
        <v>#REF!</v>
      </c>
      <c r="T216" s="45" t="e">
        <f>'FORMAT A'!#REF!/100000</f>
        <v>#REF!</v>
      </c>
      <c r="U216" s="45" t="e">
        <f>'FORMAT A'!#REF!/100000</f>
        <v>#REF!</v>
      </c>
      <c r="V216" s="45" t="e">
        <f>'FORMAT A'!#REF!/100000</f>
        <v>#REF!</v>
      </c>
      <c r="W216" s="26"/>
    </row>
    <row r="217" spans="1:28" s="55" customFormat="1" ht="18.75" customHeight="1" x14ac:dyDescent="0.25">
      <c r="A217" s="356"/>
      <c r="B217" s="358" t="s">
        <v>324</v>
      </c>
      <c r="C217" s="358"/>
      <c r="D217" s="358"/>
      <c r="E217" s="386"/>
      <c r="F217" s="20" t="s">
        <v>426</v>
      </c>
      <c r="G217" s="68" t="e">
        <f>'FORMAT B'!#REF!</f>
        <v>#REF!</v>
      </c>
      <c r="H217" s="45" t="e">
        <f>'FORMAT B'!#REF!/100000</f>
        <v>#REF!</v>
      </c>
      <c r="I217" s="45" t="e">
        <f>'FORMAT B'!#REF!/100000</f>
        <v>#REF!</v>
      </c>
      <c r="J217" s="45" t="e">
        <f>'FORMAT B'!#REF!/100000</f>
        <v>#REF!</v>
      </c>
      <c r="K217" s="45" t="e">
        <f>'FORMAT B'!#REF!/100000</f>
        <v>#REF!</v>
      </c>
      <c r="L217" s="45" t="e">
        <f>'FORMAT B'!#REF!/100000</f>
        <v>#REF!</v>
      </c>
      <c r="M217" s="45" t="e">
        <f>'FORMAT B'!#REF!/100000</f>
        <v>#REF!</v>
      </c>
      <c r="N217" s="45" t="e">
        <f>'FORMAT B'!#REF!/100000</f>
        <v>#REF!</v>
      </c>
      <c r="O217" s="45" t="e">
        <f>'FORMAT B'!#REF!/100000</f>
        <v>#REF!</v>
      </c>
      <c r="P217" s="45" t="e">
        <f>'FORMAT B'!#REF!/100000</f>
        <v>#REF!</v>
      </c>
      <c r="Q217" s="45" t="e">
        <f>'FORMAT B'!#REF!/100000</f>
        <v>#REF!</v>
      </c>
      <c r="R217" s="45" t="e">
        <f>'FORMAT B'!#REF!/100000</f>
        <v>#REF!</v>
      </c>
      <c r="S217" s="45" t="e">
        <f>'FORMAT B'!#REF!/100000</f>
        <v>#REF!</v>
      </c>
      <c r="T217" s="45" t="e">
        <f>'FORMAT B'!#REF!/100000</f>
        <v>#REF!</v>
      </c>
      <c r="U217" s="45" t="e">
        <f>'FORMAT B'!#REF!/100000</f>
        <v>#REF!</v>
      </c>
      <c r="V217" s="45" t="e">
        <f>'FORMAT B'!#REF!/100000</f>
        <v>#REF!</v>
      </c>
      <c r="W217" s="26"/>
    </row>
    <row r="218" spans="1:28" s="55" customFormat="1" ht="18.75" customHeight="1" x14ac:dyDescent="0.25">
      <c r="A218" s="355">
        <v>947</v>
      </c>
      <c r="B218" s="357" t="s">
        <v>38</v>
      </c>
      <c r="C218" s="357" t="s">
        <v>459</v>
      </c>
      <c r="D218" s="357" t="s">
        <v>350</v>
      </c>
      <c r="E218" s="386"/>
      <c r="F218" s="20" t="s">
        <v>425</v>
      </c>
      <c r="G218" s="68" t="e">
        <f>'FORMAT A'!#REF!</f>
        <v>#REF!</v>
      </c>
      <c r="H218" s="45" t="e">
        <f>'FORMAT A'!#REF!/100000</f>
        <v>#REF!</v>
      </c>
      <c r="I218" s="45" t="e">
        <f>'FORMAT A'!#REF!/100000</f>
        <v>#REF!</v>
      </c>
      <c r="J218" s="45" t="e">
        <f>'FORMAT A'!#REF!/100000</f>
        <v>#REF!</v>
      </c>
      <c r="K218" s="45" t="e">
        <f>'FORMAT A'!#REF!/100000</f>
        <v>#REF!</v>
      </c>
      <c r="L218" s="45" t="e">
        <f>'FORMAT A'!#REF!/100000</f>
        <v>#REF!</v>
      </c>
      <c r="M218" s="45" t="e">
        <f>'FORMAT A'!#REF!/100000</f>
        <v>#REF!</v>
      </c>
      <c r="N218" s="45" t="e">
        <f>'FORMAT A'!#REF!/100000</f>
        <v>#REF!</v>
      </c>
      <c r="O218" s="45" t="e">
        <f>'FORMAT A'!#REF!/100000</f>
        <v>#REF!</v>
      </c>
      <c r="P218" s="45" t="e">
        <f>'FORMAT A'!#REF!/100000</f>
        <v>#REF!</v>
      </c>
      <c r="Q218" s="45" t="e">
        <f>'FORMAT A'!#REF!/100000</f>
        <v>#REF!</v>
      </c>
      <c r="R218" s="45" t="e">
        <f>'FORMAT A'!#REF!/100000</f>
        <v>#REF!</v>
      </c>
      <c r="S218" s="45" t="e">
        <f>'FORMAT A'!#REF!/100000</f>
        <v>#REF!</v>
      </c>
      <c r="T218" s="45" t="e">
        <f>'FORMAT A'!#REF!/100000</f>
        <v>#REF!</v>
      </c>
      <c r="U218" s="45" t="e">
        <f>'FORMAT A'!#REF!/100000</f>
        <v>#REF!</v>
      </c>
      <c r="V218" s="45" t="e">
        <f>'FORMAT A'!#REF!/100000</f>
        <v>#REF!</v>
      </c>
      <c r="W218" s="26"/>
    </row>
    <row r="219" spans="1:28" s="55" customFormat="1" ht="18.75" customHeight="1" x14ac:dyDescent="0.25">
      <c r="A219" s="356"/>
      <c r="B219" s="358" t="s">
        <v>324</v>
      </c>
      <c r="C219" s="358"/>
      <c r="D219" s="358"/>
      <c r="E219" s="387"/>
      <c r="F219" s="20" t="s">
        <v>426</v>
      </c>
      <c r="G219" s="68" t="e">
        <f>'FORMAT B'!#REF!</f>
        <v>#REF!</v>
      </c>
      <c r="H219" s="45" t="e">
        <f>'FORMAT B'!#REF!/100000</f>
        <v>#REF!</v>
      </c>
      <c r="I219" s="45" t="e">
        <f>'FORMAT B'!#REF!/100000</f>
        <v>#REF!</v>
      </c>
      <c r="J219" s="45" t="e">
        <f>'FORMAT B'!#REF!/100000</f>
        <v>#REF!</v>
      </c>
      <c r="K219" s="45" t="e">
        <f>'FORMAT B'!#REF!/100000</f>
        <v>#REF!</v>
      </c>
      <c r="L219" s="45" t="e">
        <f>'FORMAT B'!#REF!/100000</f>
        <v>#REF!</v>
      </c>
      <c r="M219" s="45" t="e">
        <f>'FORMAT B'!#REF!/100000</f>
        <v>#REF!</v>
      </c>
      <c r="N219" s="45" t="e">
        <f>'FORMAT B'!#REF!/100000</f>
        <v>#REF!</v>
      </c>
      <c r="O219" s="45" t="e">
        <f>'FORMAT B'!#REF!/100000</f>
        <v>#REF!</v>
      </c>
      <c r="P219" s="45" t="e">
        <f>'FORMAT B'!#REF!/100000</f>
        <v>#REF!</v>
      </c>
      <c r="Q219" s="45" t="e">
        <f>'FORMAT B'!#REF!/100000</f>
        <v>#REF!</v>
      </c>
      <c r="R219" s="45" t="e">
        <f>'FORMAT B'!#REF!/100000</f>
        <v>#REF!</v>
      </c>
      <c r="S219" s="45" t="e">
        <f>'FORMAT B'!#REF!/100000</f>
        <v>#REF!</v>
      </c>
      <c r="T219" s="45" t="e">
        <f>'FORMAT B'!#REF!/100000</f>
        <v>#REF!</v>
      </c>
      <c r="U219" s="45" t="e">
        <f>'FORMAT B'!#REF!/100000</f>
        <v>#REF!</v>
      </c>
      <c r="V219" s="45" t="e">
        <f>'FORMAT B'!#REF!/100000</f>
        <v>#REF!</v>
      </c>
      <c r="W219" s="26"/>
    </row>
    <row r="220" spans="1:28" s="55" customFormat="1" ht="18.75" customHeight="1" x14ac:dyDescent="0.25">
      <c r="A220" s="391" t="s">
        <v>469</v>
      </c>
      <c r="B220" s="392"/>
      <c r="C220" s="392"/>
      <c r="D220" s="392"/>
      <c r="E220" s="393"/>
      <c r="F220" s="34" t="s">
        <v>425</v>
      </c>
      <c r="G220" s="37" t="e">
        <f>G184+G186+G188+G190+G192+G194+G196+G198+G200+G202+G204+G206+G208+G210+G212+G214+G216+G218</f>
        <v>#REF!</v>
      </c>
      <c r="H220" s="38" t="e">
        <f t="shared" ref="H220:V221" si="7">H184+H186+H188+H190+H192+H194+H196+H198+H200+H202+H204+H206+H208+H210+H212+H214+H216+H218</f>
        <v>#REF!</v>
      </c>
      <c r="I220" s="38" t="e">
        <f t="shared" si="7"/>
        <v>#REF!</v>
      </c>
      <c r="J220" s="38" t="e">
        <f t="shared" si="7"/>
        <v>#REF!</v>
      </c>
      <c r="K220" s="38" t="e">
        <f t="shared" si="7"/>
        <v>#REF!</v>
      </c>
      <c r="L220" s="38" t="e">
        <f t="shared" si="7"/>
        <v>#REF!</v>
      </c>
      <c r="M220" s="38" t="e">
        <f t="shared" si="7"/>
        <v>#REF!</v>
      </c>
      <c r="N220" s="38" t="e">
        <f t="shared" si="7"/>
        <v>#REF!</v>
      </c>
      <c r="O220" s="38" t="e">
        <f t="shared" si="7"/>
        <v>#REF!</v>
      </c>
      <c r="P220" s="38" t="e">
        <f t="shared" si="7"/>
        <v>#REF!</v>
      </c>
      <c r="Q220" s="38" t="e">
        <f t="shared" si="7"/>
        <v>#REF!</v>
      </c>
      <c r="R220" s="38" t="e">
        <f t="shared" si="7"/>
        <v>#REF!</v>
      </c>
      <c r="S220" s="38" t="e">
        <f t="shared" si="7"/>
        <v>#REF!</v>
      </c>
      <c r="T220" s="38" t="e">
        <f t="shared" si="7"/>
        <v>#REF!</v>
      </c>
      <c r="U220" s="38" t="e">
        <f t="shared" si="7"/>
        <v>#REF!</v>
      </c>
      <c r="V220" s="38" t="e">
        <f t="shared" si="7"/>
        <v>#REF!</v>
      </c>
      <c r="W220" s="29"/>
    </row>
    <row r="221" spans="1:28" s="55" customFormat="1" ht="18.75" customHeight="1" x14ac:dyDescent="0.25">
      <c r="A221" s="394"/>
      <c r="B221" s="395"/>
      <c r="C221" s="395"/>
      <c r="D221" s="395"/>
      <c r="E221" s="396"/>
      <c r="F221" s="34" t="s">
        <v>426</v>
      </c>
      <c r="G221" s="37" t="e">
        <f>G185+G187+G189+G191+G193+G195+G197+G199+G201+G203+G205+G207+G209+G211+G213+G215+G217+G219</f>
        <v>#REF!</v>
      </c>
      <c r="H221" s="38" t="e">
        <f t="shared" si="7"/>
        <v>#REF!</v>
      </c>
      <c r="I221" s="38" t="e">
        <f t="shared" si="7"/>
        <v>#REF!</v>
      </c>
      <c r="J221" s="38" t="e">
        <f t="shared" si="7"/>
        <v>#REF!</v>
      </c>
      <c r="K221" s="38" t="e">
        <f t="shared" si="7"/>
        <v>#REF!</v>
      </c>
      <c r="L221" s="38" t="e">
        <f t="shared" si="7"/>
        <v>#REF!</v>
      </c>
      <c r="M221" s="38" t="e">
        <f t="shared" si="7"/>
        <v>#REF!</v>
      </c>
      <c r="N221" s="38" t="e">
        <f t="shared" si="7"/>
        <v>#REF!</v>
      </c>
      <c r="O221" s="38" t="e">
        <f t="shared" si="7"/>
        <v>#REF!</v>
      </c>
      <c r="P221" s="38" t="e">
        <f t="shared" si="7"/>
        <v>#REF!</v>
      </c>
      <c r="Q221" s="38" t="e">
        <f t="shared" si="7"/>
        <v>#REF!</v>
      </c>
      <c r="R221" s="38" t="e">
        <f t="shared" si="7"/>
        <v>#REF!</v>
      </c>
      <c r="S221" s="38" t="e">
        <f t="shared" si="7"/>
        <v>#REF!</v>
      </c>
      <c r="T221" s="38" t="e">
        <f t="shared" si="7"/>
        <v>#REF!</v>
      </c>
      <c r="U221" s="38" t="e">
        <f t="shared" si="7"/>
        <v>#REF!</v>
      </c>
      <c r="V221" s="38" t="e">
        <f t="shared" si="7"/>
        <v>#REF!</v>
      </c>
      <c r="W221" s="30"/>
    </row>
    <row r="222" spans="1:28" s="55" customFormat="1" ht="18.75" customHeight="1" x14ac:dyDescent="0.25">
      <c r="A222" s="397"/>
      <c r="B222" s="398"/>
      <c r="C222" s="398"/>
      <c r="D222" s="398"/>
      <c r="E222" s="399"/>
      <c r="F222" s="34" t="s">
        <v>17</v>
      </c>
      <c r="G222" s="37" t="e">
        <f>G220+G221</f>
        <v>#REF!</v>
      </c>
      <c r="H222" s="38" t="e">
        <f t="shared" ref="H222:V222" si="8">H220+H221</f>
        <v>#REF!</v>
      </c>
      <c r="I222" s="38" t="e">
        <f t="shared" si="8"/>
        <v>#REF!</v>
      </c>
      <c r="J222" s="38" t="e">
        <f t="shared" si="8"/>
        <v>#REF!</v>
      </c>
      <c r="K222" s="38" t="e">
        <f t="shared" si="8"/>
        <v>#REF!</v>
      </c>
      <c r="L222" s="38" t="e">
        <f t="shared" si="8"/>
        <v>#REF!</v>
      </c>
      <c r="M222" s="38" t="e">
        <f t="shared" si="8"/>
        <v>#REF!</v>
      </c>
      <c r="N222" s="38" t="e">
        <f t="shared" si="8"/>
        <v>#REF!</v>
      </c>
      <c r="O222" s="38" t="e">
        <f t="shared" si="8"/>
        <v>#REF!</v>
      </c>
      <c r="P222" s="38" t="e">
        <f t="shared" si="8"/>
        <v>#REF!</v>
      </c>
      <c r="Q222" s="38" t="e">
        <f t="shared" si="8"/>
        <v>#REF!</v>
      </c>
      <c r="R222" s="38" t="e">
        <f t="shared" si="8"/>
        <v>#REF!</v>
      </c>
      <c r="S222" s="38" t="e">
        <f t="shared" si="8"/>
        <v>#REF!</v>
      </c>
      <c r="T222" s="38" t="e">
        <f t="shared" si="8"/>
        <v>#REF!</v>
      </c>
      <c r="U222" s="38" t="e">
        <f t="shared" si="8"/>
        <v>#REF!</v>
      </c>
      <c r="V222" s="38" t="e">
        <f t="shared" si="8"/>
        <v>#REF!</v>
      </c>
      <c r="W222" s="30"/>
    </row>
    <row r="223" spans="1:28" s="57" customFormat="1" ht="15" customHeight="1" x14ac:dyDescent="0.25">
      <c r="A223" s="388">
        <v>920</v>
      </c>
      <c r="B223" s="357" t="s">
        <v>38</v>
      </c>
      <c r="C223" s="357" t="s">
        <v>459</v>
      </c>
      <c r="D223" s="357" t="s">
        <v>367</v>
      </c>
      <c r="E223" s="400" t="s">
        <v>375</v>
      </c>
      <c r="F223" s="20" t="s">
        <v>425</v>
      </c>
      <c r="G223" s="68" t="e">
        <f>'FORMAT A'!#REF!</f>
        <v>#REF!</v>
      </c>
      <c r="H223" s="45" t="e">
        <f>'FORMAT A'!#REF!/100000</f>
        <v>#REF!</v>
      </c>
      <c r="I223" s="45" t="e">
        <f>'FORMAT A'!#REF!/100000</f>
        <v>#REF!</v>
      </c>
      <c r="J223" s="45" t="e">
        <f>'FORMAT A'!#REF!/100000</f>
        <v>#REF!</v>
      </c>
      <c r="K223" s="45" t="e">
        <f>'FORMAT A'!#REF!/100000</f>
        <v>#REF!</v>
      </c>
      <c r="L223" s="45" t="e">
        <f>'FORMAT A'!#REF!/100000</f>
        <v>#REF!</v>
      </c>
      <c r="M223" s="45" t="e">
        <f>'FORMAT A'!#REF!/100000</f>
        <v>#REF!</v>
      </c>
      <c r="N223" s="45" t="e">
        <f>'FORMAT A'!#REF!/100000</f>
        <v>#REF!</v>
      </c>
      <c r="O223" s="45" t="e">
        <f>'FORMAT A'!#REF!/100000</f>
        <v>#REF!</v>
      </c>
      <c r="P223" s="45" t="e">
        <f>'FORMAT A'!#REF!/100000</f>
        <v>#REF!</v>
      </c>
      <c r="Q223" s="45" t="e">
        <f>'FORMAT A'!#REF!/100000</f>
        <v>#REF!</v>
      </c>
      <c r="R223" s="45" t="e">
        <f>'FORMAT A'!#REF!/100000</f>
        <v>#REF!</v>
      </c>
      <c r="S223" s="45" t="e">
        <f>'FORMAT A'!#REF!/100000</f>
        <v>#REF!</v>
      </c>
      <c r="T223" s="45" t="e">
        <f>'FORMAT A'!#REF!/100000</f>
        <v>#REF!</v>
      </c>
      <c r="U223" s="45" t="e">
        <f>'FORMAT A'!#REF!/100000</f>
        <v>#REF!</v>
      </c>
      <c r="V223" s="45" t="e">
        <f>'FORMAT A'!#REF!/100000</f>
        <v>#REF!</v>
      </c>
      <c r="W223" s="20"/>
      <c r="X223" s="56"/>
      <c r="Z223" s="56"/>
      <c r="AA223" s="56"/>
      <c r="AB223" s="56"/>
    </row>
    <row r="224" spans="1:28" s="57" customFormat="1" ht="15" customHeight="1" x14ac:dyDescent="0.25">
      <c r="A224" s="388"/>
      <c r="B224" s="358" t="s">
        <v>324</v>
      </c>
      <c r="C224" s="358"/>
      <c r="D224" s="358"/>
      <c r="E224" s="401"/>
      <c r="F224" s="20" t="s">
        <v>426</v>
      </c>
      <c r="G224" s="68" t="e">
        <f>'FORMAT B'!#REF!</f>
        <v>#REF!</v>
      </c>
      <c r="H224" s="45" t="e">
        <f>'FORMAT B'!#REF!/100000</f>
        <v>#REF!</v>
      </c>
      <c r="I224" s="45" t="e">
        <f>'FORMAT B'!#REF!/100000</f>
        <v>#REF!</v>
      </c>
      <c r="J224" s="45" t="e">
        <f>'FORMAT B'!#REF!/100000</f>
        <v>#REF!</v>
      </c>
      <c r="K224" s="45" t="e">
        <f>'FORMAT B'!#REF!/100000</f>
        <v>#REF!</v>
      </c>
      <c r="L224" s="45" t="e">
        <f>'FORMAT B'!#REF!/100000</f>
        <v>#REF!</v>
      </c>
      <c r="M224" s="45" t="e">
        <f>'FORMAT B'!#REF!/100000</f>
        <v>#REF!</v>
      </c>
      <c r="N224" s="45" t="e">
        <f>'FORMAT B'!#REF!/100000</f>
        <v>#REF!</v>
      </c>
      <c r="O224" s="45" t="e">
        <f>'FORMAT B'!#REF!/100000</f>
        <v>#REF!</v>
      </c>
      <c r="P224" s="45" t="e">
        <f>'FORMAT B'!#REF!/100000</f>
        <v>#REF!</v>
      </c>
      <c r="Q224" s="45" t="e">
        <f>'FORMAT B'!#REF!/100000</f>
        <v>#REF!</v>
      </c>
      <c r="R224" s="45" t="e">
        <f>'FORMAT B'!#REF!/100000</f>
        <v>#REF!</v>
      </c>
      <c r="S224" s="45" t="e">
        <f>'FORMAT B'!#REF!/100000</f>
        <v>#REF!</v>
      </c>
      <c r="T224" s="45" t="e">
        <f>'FORMAT B'!#REF!/100000</f>
        <v>#REF!</v>
      </c>
      <c r="U224" s="45" t="e">
        <f>'FORMAT B'!#REF!/100000</f>
        <v>#REF!</v>
      </c>
      <c r="V224" s="45" t="e">
        <f>'FORMAT B'!#REF!/100000</f>
        <v>#REF!</v>
      </c>
      <c r="W224" s="20"/>
      <c r="X224" s="56"/>
      <c r="Z224" s="56"/>
      <c r="AA224" s="56"/>
      <c r="AB224" s="56"/>
    </row>
    <row r="225" spans="1:28" s="57" customFormat="1" ht="15" customHeight="1" x14ac:dyDescent="0.25">
      <c r="A225" s="389">
        <v>921</v>
      </c>
      <c r="B225" s="357" t="s">
        <v>38</v>
      </c>
      <c r="C225" s="357" t="s">
        <v>459</v>
      </c>
      <c r="D225" s="357" t="s">
        <v>460</v>
      </c>
      <c r="E225" s="401"/>
      <c r="F225" s="20" t="s">
        <v>425</v>
      </c>
      <c r="G225" s="68" t="e">
        <f>'FORMAT A'!#REF!</f>
        <v>#REF!</v>
      </c>
      <c r="H225" s="45" t="e">
        <f>'FORMAT A'!#REF!/100000</f>
        <v>#REF!</v>
      </c>
      <c r="I225" s="45" t="e">
        <f>'FORMAT A'!#REF!/100000</f>
        <v>#REF!</v>
      </c>
      <c r="J225" s="45" t="e">
        <f>'FORMAT A'!#REF!/100000</f>
        <v>#REF!</v>
      </c>
      <c r="K225" s="45" t="e">
        <f>'FORMAT A'!#REF!/100000</f>
        <v>#REF!</v>
      </c>
      <c r="L225" s="45" t="e">
        <f>'FORMAT A'!#REF!/100000</f>
        <v>#REF!</v>
      </c>
      <c r="M225" s="45" t="e">
        <f>'FORMAT A'!#REF!/100000</f>
        <v>#REF!</v>
      </c>
      <c r="N225" s="45" t="e">
        <f>'FORMAT A'!#REF!/100000</f>
        <v>#REF!</v>
      </c>
      <c r="O225" s="45" t="e">
        <f>'FORMAT A'!#REF!/100000</f>
        <v>#REF!</v>
      </c>
      <c r="P225" s="45" t="e">
        <f>'FORMAT A'!#REF!/100000</f>
        <v>#REF!</v>
      </c>
      <c r="Q225" s="45" t="e">
        <f>'FORMAT A'!#REF!/100000</f>
        <v>#REF!</v>
      </c>
      <c r="R225" s="45" t="e">
        <f>'FORMAT A'!#REF!/100000</f>
        <v>#REF!</v>
      </c>
      <c r="S225" s="45" t="e">
        <f>'FORMAT A'!#REF!/100000</f>
        <v>#REF!</v>
      </c>
      <c r="T225" s="45" t="e">
        <f>'FORMAT A'!#REF!/100000</f>
        <v>#REF!</v>
      </c>
      <c r="U225" s="45" t="e">
        <f>'FORMAT A'!#REF!/100000</f>
        <v>#REF!</v>
      </c>
      <c r="V225" s="45" t="e">
        <f>'FORMAT A'!#REF!/100000</f>
        <v>#REF!</v>
      </c>
      <c r="W225" s="20"/>
      <c r="X225" s="56"/>
      <c r="Z225" s="56"/>
      <c r="AA225" s="56"/>
      <c r="AB225" s="56"/>
    </row>
    <row r="226" spans="1:28" s="57" customFormat="1" ht="15" customHeight="1" x14ac:dyDescent="0.25">
      <c r="A226" s="390"/>
      <c r="B226" s="358" t="s">
        <v>324</v>
      </c>
      <c r="C226" s="358"/>
      <c r="D226" s="358"/>
      <c r="E226" s="401"/>
      <c r="F226" s="20" t="s">
        <v>426</v>
      </c>
      <c r="G226" s="68" t="e">
        <f>'FORMAT B'!#REF!</f>
        <v>#REF!</v>
      </c>
      <c r="H226" s="45" t="e">
        <f>'FORMAT B'!#REF!/100000</f>
        <v>#REF!</v>
      </c>
      <c r="I226" s="45" t="e">
        <f>'FORMAT B'!#REF!/100000</f>
        <v>#REF!</v>
      </c>
      <c r="J226" s="45" t="e">
        <f>'FORMAT B'!#REF!/100000</f>
        <v>#REF!</v>
      </c>
      <c r="K226" s="45" t="e">
        <f>'FORMAT B'!#REF!/100000</f>
        <v>#REF!</v>
      </c>
      <c r="L226" s="45" t="e">
        <f>'FORMAT B'!#REF!/100000</f>
        <v>#REF!</v>
      </c>
      <c r="M226" s="45" t="e">
        <f>'FORMAT B'!#REF!/100000</f>
        <v>#REF!</v>
      </c>
      <c r="N226" s="45" t="e">
        <f>'FORMAT B'!#REF!/100000</f>
        <v>#REF!</v>
      </c>
      <c r="O226" s="45" t="e">
        <f>'FORMAT B'!#REF!/100000</f>
        <v>#REF!</v>
      </c>
      <c r="P226" s="45" t="e">
        <f>'FORMAT B'!#REF!/100000</f>
        <v>#REF!</v>
      </c>
      <c r="Q226" s="45" t="e">
        <f>'FORMAT B'!#REF!/100000</f>
        <v>#REF!</v>
      </c>
      <c r="R226" s="45" t="e">
        <f>'FORMAT B'!#REF!/100000</f>
        <v>#REF!</v>
      </c>
      <c r="S226" s="45" t="e">
        <f>'FORMAT B'!#REF!/100000</f>
        <v>#REF!</v>
      </c>
      <c r="T226" s="45" t="e">
        <f>'FORMAT B'!#REF!/100000</f>
        <v>#REF!</v>
      </c>
      <c r="U226" s="45" t="e">
        <f>'FORMAT B'!#REF!/100000</f>
        <v>#REF!</v>
      </c>
      <c r="V226" s="45" t="e">
        <f>'FORMAT B'!#REF!/100000</f>
        <v>#REF!</v>
      </c>
      <c r="W226" s="20"/>
      <c r="X226" s="56"/>
      <c r="Z226" s="56"/>
      <c r="AA226" s="56"/>
      <c r="AB226" s="56"/>
    </row>
    <row r="227" spans="1:28" s="57" customFormat="1" ht="15" customHeight="1" x14ac:dyDescent="0.25">
      <c r="A227" s="388">
        <v>923</v>
      </c>
      <c r="B227" s="357" t="s">
        <v>38</v>
      </c>
      <c r="C227" s="357" t="s">
        <v>459</v>
      </c>
      <c r="D227" s="357" t="s">
        <v>461</v>
      </c>
      <c r="E227" s="401"/>
      <c r="F227" s="20" t="s">
        <v>425</v>
      </c>
      <c r="G227" s="68" t="e">
        <f>'FORMAT A'!#REF!</f>
        <v>#REF!</v>
      </c>
      <c r="H227" s="45" t="e">
        <f>'FORMAT A'!#REF!/100000</f>
        <v>#REF!</v>
      </c>
      <c r="I227" s="45" t="e">
        <f>'FORMAT A'!#REF!/100000</f>
        <v>#REF!</v>
      </c>
      <c r="J227" s="45" t="e">
        <f>'FORMAT A'!#REF!/100000</f>
        <v>#REF!</v>
      </c>
      <c r="K227" s="45" t="e">
        <f>'FORMAT A'!#REF!/100000</f>
        <v>#REF!</v>
      </c>
      <c r="L227" s="45" t="e">
        <f>'FORMAT A'!#REF!/100000</f>
        <v>#REF!</v>
      </c>
      <c r="M227" s="45" t="e">
        <f>'FORMAT A'!#REF!/100000</f>
        <v>#REF!</v>
      </c>
      <c r="N227" s="45" t="e">
        <f>'FORMAT A'!#REF!/100000</f>
        <v>#REF!</v>
      </c>
      <c r="O227" s="45" t="e">
        <f>'FORMAT A'!#REF!/100000</f>
        <v>#REF!</v>
      </c>
      <c r="P227" s="45" t="e">
        <f>'FORMAT A'!#REF!/100000</f>
        <v>#REF!</v>
      </c>
      <c r="Q227" s="45" t="e">
        <f>'FORMAT A'!#REF!/100000</f>
        <v>#REF!</v>
      </c>
      <c r="R227" s="45" t="e">
        <f>'FORMAT A'!#REF!/100000</f>
        <v>#REF!</v>
      </c>
      <c r="S227" s="45" t="e">
        <f>'FORMAT A'!#REF!/100000</f>
        <v>#REF!</v>
      </c>
      <c r="T227" s="45" t="e">
        <f>'FORMAT A'!#REF!/100000</f>
        <v>#REF!</v>
      </c>
      <c r="U227" s="45" t="e">
        <f>'FORMAT A'!#REF!/100000</f>
        <v>#REF!</v>
      </c>
      <c r="V227" s="45" t="e">
        <f>'FORMAT A'!#REF!/100000</f>
        <v>#REF!</v>
      </c>
      <c r="W227" s="20"/>
      <c r="X227" s="56"/>
      <c r="Z227" s="56"/>
      <c r="AA227" s="56"/>
      <c r="AB227" s="56"/>
    </row>
    <row r="228" spans="1:28" s="57" customFormat="1" ht="15" customHeight="1" x14ac:dyDescent="0.25">
      <c r="A228" s="388"/>
      <c r="B228" s="358" t="s">
        <v>324</v>
      </c>
      <c r="C228" s="358"/>
      <c r="D228" s="358"/>
      <c r="E228" s="401"/>
      <c r="F228" s="20" t="s">
        <v>426</v>
      </c>
      <c r="G228" s="68" t="e">
        <f>'FORMAT B'!#REF!</f>
        <v>#REF!</v>
      </c>
      <c r="H228" s="45" t="e">
        <f>'FORMAT B'!#REF!/100000</f>
        <v>#REF!</v>
      </c>
      <c r="I228" s="45" t="e">
        <f>'FORMAT B'!#REF!/100000</f>
        <v>#REF!</v>
      </c>
      <c r="J228" s="45" t="e">
        <f>'FORMAT B'!#REF!/100000</f>
        <v>#REF!</v>
      </c>
      <c r="K228" s="45" t="e">
        <f>'FORMAT B'!#REF!/100000</f>
        <v>#REF!</v>
      </c>
      <c r="L228" s="45" t="e">
        <f>'FORMAT B'!#REF!/100000</f>
        <v>#REF!</v>
      </c>
      <c r="M228" s="45" t="e">
        <f>'FORMAT B'!#REF!/100000</f>
        <v>#REF!</v>
      </c>
      <c r="N228" s="45" t="e">
        <f>'FORMAT B'!#REF!/100000</f>
        <v>#REF!</v>
      </c>
      <c r="O228" s="45" t="e">
        <f>'FORMAT B'!#REF!/100000</f>
        <v>#REF!</v>
      </c>
      <c r="P228" s="45" t="e">
        <f>'FORMAT B'!#REF!/100000</f>
        <v>#REF!</v>
      </c>
      <c r="Q228" s="45" t="e">
        <f>'FORMAT B'!#REF!/100000</f>
        <v>#REF!</v>
      </c>
      <c r="R228" s="45" t="e">
        <f>'FORMAT B'!#REF!/100000</f>
        <v>#REF!</v>
      </c>
      <c r="S228" s="45" t="e">
        <f>'FORMAT B'!#REF!/100000</f>
        <v>#REF!</v>
      </c>
      <c r="T228" s="45" t="e">
        <f>'FORMAT B'!#REF!/100000</f>
        <v>#REF!</v>
      </c>
      <c r="U228" s="45" t="e">
        <f>'FORMAT B'!#REF!/100000</f>
        <v>#REF!</v>
      </c>
      <c r="V228" s="45" t="e">
        <f>'FORMAT B'!#REF!/100000</f>
        <v>#REF!</v>
      </c>
      <c r="W228" s="20"/>
      <c r="X228" s="56"/>
      <c r="Z228" s="56"/>
      <c r="AA228" s="56"/>
      <c r="AB228" s="56"/>
    </row>
    <row r="229" spans="1:28" s="57" customFormat="1" ht="15" customHeight="1" x14ac:dyDescent="0.25">
      <c r="A229" s="388">
        <v>928</v>
      </c>
      <c r="B229" s="357" t="s">
        <v>38</v>
      </c>
      <c r="C229" s="357" t="s">
        <v>459</v>
      </c>
      <c r="D229" s="357" t="s">
        <v>462</v>
      </c>
      <c r="E229" s="401"/>
      <c r="F229" s="20" t="s">
        <v>425</v>
      </c>
      <c r="G229" s="68" t="e">
        <f>'FORMAT A'!#REF!</f>
        <v>#REF!</v>
      </c>
      <c r="H229" s="45" t="e">
        <f>'FORMAT A'!#REF!/100000</f>
        <v>#REF!</v>
      </c>
      <c r="I229" s="45" t="e">
        <f>'FORMAT A'!#REF!/100000</f>
        <v>#REF!</v>
      </c>
      <c r="J229" s="45" t="e">
        <f>'FORMAT A'!#REF!/100000</f>
        <v>#REF!</v>
      </c>
      <c r="K229" s="45" t="e">
        <f>'FORMAT A'!#REF!/100000</f>
        <v>#REF!</v>
      </c>
      <c r="L229" s="45" t="e">
        <f>'FORMAT A'!#REF!/100000</f>
        <v>#REF!</v>
      </c>
      <c r="M229" s="45" t="e">
        <f>'FORMAT A'!#REF!/100000</f>
        <v>#REF!</v>
      </c>
      <c r="N229" s="45" t="e">
        <f>'FORMAT A'!#REF!/100000</f>
        <v>#REF!</v>
      </c>
      <c r="O229" s="45" t="e">
        <f>'FORMAT A'!#REF!/100000</f>
        <v>#REF!</v>
      </c>
      <c r="P229" s="45" t="e">
        <f>'FORMAT A'!#REF!/100000</f>
        <v>#REF!</v>
      </c>
      <c r="Q229" s="45" t="e">
        <f>'FORMAT A'!#REF!/100000</f>
        <v>#REF!</v>
      </c>
      <c r="R229" s="45" t="e">
        <f>'FORMAT A'!#REF!/100000</f>
        <v>#REF!</v>
      </c>
      <c r="S229" s="45" t="e">
        <f>'FORMAT A'!#REF!/100000</f>
        <v>#REF!</v>
      </c>
      <c r="T229" s="45" t="e">
        <f>'FORMAT A'!#REF!/100000</f>
        <v>#REF!</v>
      </c>
      <c r="U229" s="45" t="e">
        <f>'FORMAT A'!#REF!/100000</f>
        <v>#REF!</v>
      </c>
      <c r="V229" s="45" t="e">
        <f>'FORMAT A'!#REF!/100000</f>
        <v>#REF!</v>
      </c>
      <c r="W229" s="20"/>
      <c r="X229" s="56"/>
      <c r="Z229" s="56"/>
      <c r="AA229" s="56"/>
      <c r="AB229" s="56"/>
    </row>
    <row r="230" spans="1:28" s="57" customFormat="1" ht="15" customHeight="1" x14ac:dyDescent="0.25">
      <c r="A230" s="388"/>
      <c r="B230" s="358" t="s">
        <v>324</v>
      </c>
      <c r="C230" s="358"/>
      <c r="D230" s="358"/>
      <c r="E230" s="401"/>
      <c r="F230" s="20" t="s">
        <v>426</v>
      </c>
      <c r="G230" s="68" t="e">
        <f>'FORMAT B'!#REF!</f>
        <v>#REF!</v>
      </c>
      <c r="H230" s="45" t="e">
        <f>'FORMAT B'!#REF!/100000</f>
        <v>#REF!</v>
      </c>
      <c r="I230" s="45" t="e">
        <f>'FORMAT B'!#REF!/100000</f>
        <v>#REF!</v>
      </c>
      <c r="J230" s="45" t="e">
        <f>'FORMAT B'!#REF!/100000</f>
        <v>#REF!</v>
      </c>
      <c r="K230" s="45" t="e">
        <f>'FORMAT B'!#REF!/100000</f>
        <v>#REF!</v>
      </c>
      <c r="L230" s="45" t="e">
        <f>'FORMAT B'!#REF!/100000</f>
        <v>#REF!</v>
      </c>
      <c r="M230" s="45" t="e">
        <f>'FORMAT B'!#REF!/100000</f>
        <v>#REF!</v>
      </c>
      <c r="N230" s="45" t="e">
        <f>'FORMAT B'!#REF!/100000</f>
        <v>#REF!</v>
      </c>
      <c r="O230" s="45" t="e">
        <f>'FORMAT B'!#REF!/100000</f>
        <v>#REF!</v>
      </c>
      <c r="P230" s="45" t="e">
        <f>'FORMAT B'!#REF!/100000</f>
        <v>#REF!</v>
      </c>
      <c r="Q230" s="45" t="e">
        <f>'FORMAT B'!#REF!/100000</f>
        <v>#REF!</v>
      </c>
      <c r="R230" s="45" t="e">
        <f>'FORMAT B'!#REF!/100000</f>
        <v>#REF!</v>
      </c>
      <c r="S230" s="45" t="e">
        <f>'FORMAT B'!#REF!/100000</f>
        <v>#REF!</v>
      </c>
      <c r="T230" s="45" t="e">
        <f>'FORMAT B'!#REF!/100000</f>
        <v>#REF!</v>
      </c>
      <c r="U230" s="45" t="e">
        <f>'FORMAT B'!#REF!/100000</f>
        <v>#REF!</v>
      </c>
      <c r="V230" s="45" t="e">
        <f>'FORMAT B'!#REF!/100000</f>
        <v>#REF!</v>
      </c>
      <c r="W230" s="20"/>
      <c r="X230" s="56"/>
      <c r="Z230" s="56"/>
      <c r="AA230" s="56"/>
      <c r="AB230" s="56"/>
    </row>
    <row r="231" spans="1:28" s="57" customFormat="1" ht="15" customHeight="1" x14ac:dyDescent="0.25">
      <c r="A231" s="388">
        <v>929</v>
      </c>
      <c r="B231" s="357" t="s">
        <v>38</v>
      </c>
      <c r="C231" s="357" t="s">
        <v>459</v>
      </c>
      <c r="D231" s="357" t="s">
        <v>463</v>
      </c>
      <c r="E231" s="401"/>
      <c r="F231" s="20" t="s">
        <v>425</v>
      </c>
      <c r="G231" s="68" t="e">
        <f>'FORMAT A'!#REF!</f>
        <v>#REF!</v>
      </c>
      <c r="H231" s="45" t="e">
        <f>'FORMAT A'!#REF!/100000</f>
        <v>#REF!</v>
      </c>
      <c r="I231" s="45" t="e">
        <f>'FORMAT A'!#REF!/100000</f>
        <v>#REF!</v>
      </c>
      <c r="J231" s="45" t="e">
        <f>'FORMAT A'!#REF!/100000</f>
        <v>#REF!</v>
      </c>
      <c r="K231" s="45" t="e">
        <f>'FORMAT A'!#REF!/100000</f>
        <v>#REF!</v>
      </c>
      <c r="L231" s="45" t="e">
        <f>'FORMAT A'!#REF!/100000</f>
        <v>#REF!</v>
      </c>
      <c r="M231" s="45" t="e">
        <f>'FORMAT A'!#REF!/100000</f>
        <v>#REF!</v>
      </c>
      <c r="N231" s="45" t="e">
        <f>'FORMAT A'!#REF!/100000</f>
        <v>#REF!</v>
      </c>
      <c r="O231" s="45" t="e">
        <f>'FORMAT A'!#REF!/100000</f>
        <v>#REF!</v>
      </c>
      <c r="P231" s="45" t="e">
        <f>'FORMAT A'!#REF!/100000</f>
        <v>#REF!</v>
      </c>
      <c r="Q231" s="45" t="e">
        <f>'FORMAT A'!#REF!/100000</f>
        <v>#REF!</v>
      </c>
      <c r="R231" s="45" t="e">
        <f>'FORMAT A'!#REF!/100000</f>
        <v>#REF!</v>
      </c>
      <c r="S231" s="45" t="e">
        <f>'FORMAT A'!#REF!/100000</f>
        <v>#REF!</v>
      </c>
      <c r="T231" s="45" t="e">
        <f>'FORMAT A'!#REF!/100000</f>
        <v>#REF!</v>
      </c>
      <c r="U231" s="45" t="e">
        <f>'FORMAT A'!#REF!/100000</f>
        <v>#REF!</v>
      </c>
      <c r="V231" s="45" t="e">
        <f>'FORMAT A'!#REF!/100000</f>
        <v>#REF!</v>
      </c>
      <c r="W231" s="20"/>
      <c r="X231" s="56"/>
      <c r="Z231" s="56"/>
      <c r="AA231" s="56"/>
      <c r="AB231" s="56"/>
    </row>
    <row r="232" spans="1:28" s="57" customFormat="1" ht="15" customHeight="1" x14ac:dyDescent="0.25">
      <c r="A232" s="388"/>
      <c r="B232" s="358" t="s">
        <v>324</v>
      </c>
      <c r="C232" s="358"/>
      <c r="D232" s="358"/>
      <c r="E232" s="401"/>
      <c r="F232" s="20" t="s">
        <v>426</v>
      </c>
      <c r="G232" s="68" t="e">
        <f>'FORMAT B'!#REF!</f>
        <v>#REF!</v>
      </c>
      <c r="H232" s="45" t="e">
        <f>'FORMAT B'!#REF!/100000</f>
        <v>#REF!</v>
      </c>
      <c r="I232" s="45" t="e">
        <f>'FORMAT B'!#REF!/100000</f>
        <v>#REF!</v>
      </c>
      <c r="J232" s="45" t="e">
        <f>'FORMAT B'!#REF!/100000</f>
        <v>#REF!</v>
      </c>
      <c r="K232" s="45" t="e">
        <f>'FORMAT B'!#REF!/100000</f>
        <v>#REF!</v>
      </c>
      <c r="L232" s="45" t="e">
        <f>'FORMAT B'!#REF!/100000</f>
        <v>#REF!</v>
      </c>
      <c r="M232" s="45" t="e">
        <f>'FORMAT B'!#REF!/100000</f>
        <v>#REF!</v>
      </c>
      <c r="N232" s="45" t="e">
        <f>'FORMAT B'!#REF!/100000</f>
        <v>#REF!</v>
      </c>
      <c r="O232" s="45" t="e">
        <f>'FORMAT B'!#REF!/100000</f>
        <v>#REF!</v>
      </c>
      <c r="P232" s="45" t="e">
        <f>'FORMAT B'!#REF!/100000</f>
        <v>#REF!</v>
      </c>
      <c r="Q232" s="45" t="e">
        <f>'FORMAT B'!#REF!/100000</f>
        <v>#REF!</v>
      </c>
      <c r="R232" s="45" t="e">
        <f>'FORMAT B'!#REF!/100000</f>
        <v>#REF!</v>
      </c>
      <c r="S232" s="45" t="e">
        <f>'FORMAT B'!#REF!/100000</f>
        <v>#REF!</v>
      </c>
      <c r="T232" s="45" t="e">
        <f>'FORMAT B'!#REF!/100000</f>
        <v>#REF!</v>
      </c>
      <c r="U232" s="45" t="e">
        <f>'FORMAT B'!#REF!/100000</f>
        <v>#REF!</v>
      </c>
      <c r="V232" s="45" t="e">
        <f>'FORMAT B'!#REF!/100000</f>
        <v>#REF!</v>
      </c>
      <c r="W232" s="20"/>
      <c r="X232" s="56"/>
      <c r="Z232" s="56"/>
      <c r="AA232" s="56"/>
      <c r="AB232" s="56"/>
    </row>
    <row r="233" spans="1:28" s="57" customFormat="1" ht="15" customHeight="1" x14ac:dyDescent="0.25">
      <c r="A233" s="388">
        <v>931</v>
      </c>
      <c r="B233" s="357" t="s">
        <v>38</v>
      </c>
      <c r="C233" s="357" t="s">
        <v>459</v>
      </c>
      <c r="D233" s="357" t="s">
        <v>368</v>
      </c>
      <c r="E233" s="401"/>
      <c r="F233" s="20" t="s">
        <v>425</v>
      </c>
      <c r="G233" s="68" t="e">
        <f>'FORMAT A'!#REF!</f>
        <v>#REF!</v>
      </c>
      <c r="H233" s="45" t="e">
        <f>'FORMAT A'!#REF!/100000</f>
        <v>#REF!</v>
      </c>
      <c r="I233" s="45" t="e">
        <f>'FORMAT A'!#REF!/100000</f>
        <v>#REF!</v>
      </c>
      <c r="J233" s="45" t="e">
        <f>'FORMAT A'!#REF!/100000</f>
        <v>#REF!</v>
      </c>
      <c r="K233" s="45" t="e">
        <f>'FORMAT A'!#REF!/100000</f>
        <v>#REF!</v>
      </c>
      <c r="L233" s="45" t="e">
        <f>'FORMAT A'!#REF!/100000</f>
        <v>#REF!</v>
      </c>
      <c r="M233" s="45" t="e">
        <f>'FORMAT A'!#REF!/100000</f>
        <v>#REF!</v>
      </c>
      <c r="N233" s="45" t="e">
        <f>'FORMAT A'!#REF!/100000</f>
        <v>#REF!</v>
      </c>
      <c r="O233" s="45" t="e">
        <f>'FORMAT A'!#REF!/100000</f>
        <v>#REF!</v>
      </c>
      <c r="P233" s="45" t="e">
        <f>'FORMAT A'!#REF!/100000</f>
        <v>#REF!</v>
      </c>
      <c r="Q233" s="45" t="e">
        <f>'FORMAT A'!#REF!/100000</f>
        <v>#REF!</v>
      </c>
      <c r="R233" s="45" t="e">
        <f>'FORMAT A'!#REF!/100000</f>
        <v>#REF!</v>
      </c>
      <c r="S233" s="45" t="e">
        <f>'FORMAT A'!#REF!/100000</f>
        <v>#REF!</v>
      </c>
      <c r="T233" s="45" t="e">
        <f>'FORMAT A'!#REF!/100000</f>
        <v>#REF!</v>
      </c>
      <c r="U233" s="45" t="e">
        <f>'FORMAT A'!#REF!/100000</f>
        <v>#REF!</v>
      </c>
      <c r="V233" s="45" t="e">
        <f>'FORMAT A'!#REF!/100000</f>
        <v>#REF!</v>
      </c>
      <c r="W233" s="20"/>
      <c r="X233" s="56"/>
      <c r="Z233" s="56"/>
      <c r="AA233" s="56"/>
      <c r="AB233" s="56"/>
    </row>
    <row r="234" spans="1:28" s="57" customFormat="1" ht="15" customHeight="1" x14ac:dyDescent="0.25">
      <c r="A234" s="388"/>
      <c r="B234" s="358" t="s">
        <v>324</v>
      </c>
      <c r="C234" s="358"/>
      <c r="D234" s="358"/>
      <c r="E234" s="401"/>
      <c r="F234" s="20" t="s">
        <v>426</v>
      </c>
      <c r="G234" s="68" t="e">
        <f>'FORMAT B'!#REF!</f>
        <v>#REF!</v>
      </c>
      <c r="H234" s="45" t="e">
        <f>'FORMAT B'!#REF!/100000</f>
        <v>#REF!</v>
      </c>
      <c r="I234" s="45" t="e">
        <f>'FORMAT B'!#REF!/100000</f>
        <v>#REF!</v>
      </c>
      <c r="J234" s="45" t="e">
        <f>'FORMAT B'!#REF!/100000</f>
        <v>#REF!</v>
      </c>
      <c r="K234" s="45" t="e">
        <f>'FORMAT B'!#REF!/100000</f>
        <v>#REF!</v>
      </c>
      <c r="L234" s="45" t="e">
        <f>'FORMAT B'!#REF!/100000</f>
        <v>#REF!</v>
      </c>
      <c r="M234" s="45" t="e">
        <f>'FORMAT B'!#REF!/100000</f>
        <v>#REF!</v>
      </c>
      <c r="N234" s="45" t="e">
        <f>'FORMAT B'!#REF!/100000</f>
        <v>#REF!</v>
      </c>
      <c r="O234" s="45" t="e">
        <f>'FORMAT B'!#REF!/100000</f>
        <v>#REF!</v>
      </c>
      <c r="P234" s="45" t="e">
        <f>'FORMAT B'!#REF!/100000</f>
        <v>#REF!</v>
      </c>
      <c r="Q234" s="45" t="e">
        <f>'FORMAT B'!#REF!/100000</f>
        <v>#REF!</v>
      </c>
      <c r="R234" s="45" t="e">
        <f>'FORMAT B'!#REF!/100000</f>
        <v>#REF!</v>
      </c>
      <c r="S234" s="45" t="e">
        <f>'FORMAT B'!#REF!/100000</f>
        <v>#REF!</v>
      </c>
      <c r="T234" s="45" t="e">
        <f>'FORMAT B'!#REF!/100000</f>
        <v>#REF!</v>
      </c>
      <c r="U234" s="45" t="e">
        <f>'FORMAT B'!#REF!/100000</f>
        <v>#REF!</v>
      </c>
      <c r="V234" s="45" t="e">
        <f>'FORMAT B'!#REF!/100000</f>
        <v>#REF!</v>
      </c>
      <c r="W234" s="20"/>
      <c r="X234" s="56"/>
      <c r="Z234" s="56"/>
      <c r="AA234" s="56"/>
      <c r="AB234" s="56"/>
    </row>
    <row r="235" spans="1:28" s="57" customFormat="1" ht="15" customHeight="1" x14ac:dyDescent="0.25">
      <c r="A235" s="388">
        <v>934</v>
      </c>
      <c r="B235" s="357" t="s">
        <v>38</v>
      </c>
      <c r="C235" s="357" t="s">
        <v>459</v>
      </c>
      <c r="D235" s="357" t="s">
        <v>369</v>
      </c>
      <c r="E235" s="401"/>
      <c r="F235" s="20" t="s">
        <v>425</v>
      </c>
      <c r="G235" s="68" t="e">
        <f>'FORMAT A'!#REF!</f>
        <v>#REF!</v>
      </c>
      <c r="H235" s="45" t="e">
        <f>'FORMAT A'!#REF!/100000</f>
        <v>#REF!</v>
      </c>
      <c r="I235" s="45" t="e">
        <f>'FORMAT A'!#REF!/100000</f>
        <v>#REF!</v>
      </c>
      <c r="J235" s="45" t="e">
        <f>'FORMAT A'!#REF!/100000</f>
        <v>#REF!</v>
      </c>
      <c r="K235" s="45" t="e">
        <f>'FORMAT A'!#REF!/100000</f>
        <v>#REF!</v>
      </c>
      <c r="L235" s="45" t="e">
        <f>'FORMAT A'!#REF!/100000</f>
        <v>#REF!</v>
      </c>
      <c r="M235" s="45" t="e">
        <f>'FORMAT A'!#REF!/100000</f>
        <v>#REF!</v>
      </c>
      <c r="N235" s="45" t="e">
        <f>'FORMAT A'!#REF!/100000</f>
        <v>#REF!</v>
      </c>
      <c r="O235" s="45" t="e">
        <f>'FORMAT A'!#REF!/100000</f>
        <v>#REF!</v>
      </c>
      <c r="P235" s="45" t="e">
        <f>'FORMAT A'!#REF!/100000</f>
        <v>#REF!</v>
      </c>
      <c r="Q235" s="45" t="e">
        <f>'FORMAT A'!#REF!/100000</f>
        <v>#REF!</v>
      </c>
      <c r="R235" s="45" t="e">
        <f>'FORMAT A'!#REF!/100000</f>
        <v>#REF!</v>
      </c>
      <c r="S235" s="45" t="e">
        <f>'FORMAT A'!#REF!/100000</f>
        <v>#REF!</v>
      </c>
      <c r="T235" s="45" t="e">
        <f>'FORMAT A'!#REF!/100000</f>
        <v>#REF!</v>
      </c>
      <c r="U235" s="45" t="e">
        <f>'FORMAT A'!#REF!/100000</f>
        <v>#REF!</v>
      </c>
      <c r="V235" s="45" t="e">
        <f>'FORMAT A'!#REF!/100000</f>
        <v>#REF!</v>
      </c>
      <c r="W235" s="20"/>
      <c r="X235" s="56"/>
      <c r="Z235" s="56"/>
      <c r="AA235" s="56"/>
      <c r="AB235" s="56"/>
    </row>
    <row r="236" spans="1:28" s="57" customFormat="1" ht="15" customHeight="1" x14ac:dyDescent="0.25">
      <c r="A236" s="388"/>
      <c r="B236" s="358" t="s">
        <v>324</v>
      </c>
      <c r="C236" s="358"/>
      <c r="D236" s="358"/>
      <c r="E236" s="401"/>
      <c r="F236" s="20" t="s">
        <v>426</v>
      </c>
      <c r="G236" s="68" t="e">
        <f>'FORMAT B'!#REF!</f>
        <v>#REF!</v>
      </c>
      <c r="H236" s="45" t="e">
        <f>'FORMAT B'!#REF!/100000</f>
        <v>#REF!</v>
      </c>
      <c r="I236" s="45" t="e">
        <f>'FORMAT B'!#REF!/100000</f>
        <v>#REF!</v>
      </c>
      <c r="J236" s="45" t="e">
        <f>'FORMAT B'!#REF!/100000</f>
        <v>#REF!</v>
      </c>
      <c r="K236" s="45" t="e">
        <f>'FORMAT B'!#REF!/100000</f>
        <v>#REF!</v>
      </c>
      <c r="L236" s="45" t="e">
        <f>'FORMAT B'!#REF!/100000</f>
        <v>#REF!</v>
      </c>
      <c r="M236" s="45" t="e">
        <f>'FORMAT B'!#REF!/100000</f>
        <v>#REF!</v>
      </c>
      <c r="N236" s="45" t="e">
        <f>'FORMAT B'!#REF!/100000</f>
        <v>#REF!</v>
      </c>
      <c r="O236" s="45" t="e">
        <f>'FORMAT B'!#REF!/100000</f>
        <v>#REF!</v>
      </c>
      <c r="P236" s="45" t="e">
        <f>'FORMAT B'!#REF!/100000</f>
        <v>#REF!</v>
      </c>
      <c r="Q236" s="45" t="e">
        <f>'FORMAT B'!#REF!/100000</f>
        <v>#REF!</v>
      </c>
      <c r="R236" s="45" t="e">
        <f>'FORMAT B'!#REF!/100000</f>
        <v>#REF!</v>
      </c>
      <c r="S236" s="45" t="e">
        <f>'FORMAT B'!#REF!/100000</f>
        <v>#REF!</v>
      </c>
      <c r="T236" s="45" t="e">
        <f>'FORMAT B'!#REF!/100000</f>
        <v>#REF!</v>
      </c>
      <c r="U236" s="45" t="e">
        <f>'FORMAT B'!#REF!/100000</f>
        <v>#REF!</v>
      </c>
      <c r="V236" s="45" t="e">
        <f>'FORMAT B'!#REF!/100000</f>
        <v>#REF!</v>
      </c>
      <c r="W236" s="20"/>
      <c r="X236" s="56"/>
      <c r="Z236" s="56"/>
      <c r="AA236" s="56"/>
      <c r="AB236" s="56"/>
    </row>
    <row r="237" spans="1:28" s="57" customFormat="1" ht="15" customHeight="1" x14ac:dyDescent="0.25">
      <c r="A237" s="388">
        <v>935</v>
      </c>
      <c r="B237" s="357" t="s">
        <v>38</v>
      </c>
      <c r="C237" s="357" t="s">
        <v>459</v>
      </c>
      <c r="D237" s="357" t="s">
        <v>464</v>
      </c>
      <c r="E237" s="401"/>
      <c r="F237" s="20" t="s">
        <v>425</v>
      </c>
      <c r="G237" s="68" t="e">
        <f>'FORMAT A'!#REF!</f>
        <v>#REF!</v>
      </c>
      <c r="H237" s="45" t="e">
        <f>'FORMAT A'!#REF!/100000</f>
        <v>#REF!</v>
      </c>
      <c r="I237" s="45" t="e">
        <f>'FORMAT A'!#REF!/100000</f>
        <v>#REF!</v>
      </c>
      <c r="J237" s="45" t="e">
        <f>'FORMAT A'!#REF!/100000</f>
        <v>#REF!</v>
      </c>
      <c r="K237" s="45" t="e">
        <f>'FORMAT A'!#REF!/100000</f>
        <v>#REF!</v>
      </c>
      <c r="L237" s="45" t="e">
        <f>'FORMAT A'!#REF!/100000</f>
        <v>#REF!</v>
      </c>
      <c r="M237" s="45" t="e">
        <f>'FORMAT A'!#REF!/100000</f>
        <v>#REF!</v>
      </c>
      <c r="N237" s="45" t="e">
        <f>'FORMAT A'!#REF!/100000</f>
        <v>#REF!</v>
      </c>
      <c r="O237" s="45" t="e">
        <f>'FORMAT A'!#REF!/100000</f>
        <v>#REF!</v>
      </c>
      <c r="P237" s="45" t="e">
        <f>'FORMAT A'!#REF!/100000</f>
        <v>#REF!</v>
      </c>
      <c r="Q237" s="45" t="e">
        <f>'FORMAT A'!#REF!/100000</f>
        <v>#REF!</v>
      </c>
      <c r="R237" s="45" t="e">
        <f>'FORMAT A'!#REF!/100000</f>
        <v>#REF!</v>
      </c>
      <c r="S237" s="45" t="e">
        <f>'FORMAT A'!#REF!/100000</f>
        <v>#REF!</v>
      </c>
      <c r="T237" s="45" t="e">
        <f>'FORMAT A'!#REF!/100000</f>
        <v>#REF!</v>
      </c>
      <c r="U237" s="45" t="e">
        <f>'FORMAT A'!#REF!/100000</f>
        <v>#REF!</v>
      </c>
      <c r="V237" s="45" t="e">
        <f>'FORMAT A'!#REF!/100000</f>
        <v>#REF!</v>
      </c>
      <c r="W237" s="20"/>
      <c r="X237" s="56"/>
      <c r="Z237" s="56"/>
      <c r="AA237" s="56"/>
      <c r="AB237" s="56"/>
    </row>
    <row r="238" spans="1:28" s="57" customFormat="1" ht="15" customHeight="1" x14ac:dyDescent="0.25">
      <c r="A238" s="388"/>
      <c r="B238" s="358" t="s">
        <v>324</v>
      </c>
      <c r="C238" s="358"/>
      <c r="D238" s="358"/>
      <c r="E238" s="401"/>
      <c r="F238" s="20" t="s">
        <v>426</v>
      </c>
      <c r="G238" s="68" t="e">
        <f>'FORMAT B'!#REF!</f>
        <v>#REF!</v>
      </c>
      <c r="H238" s="45" t="e">
        <f>'FORMAT B'!#REF!/100000</f>
        <v>#REF!</v>
      </c>
      <c r="I238" s="45" t="e">
        <f>'FORMAT B'!#REF!/100000</f>
        <v>#REF!</v>
      </c>
      <c r="J238" s="45" t="e">
        <f>'FORMAT B'!#REF!/100000</f>
        <v>#REF!</v>
      </c>
      <c r="K238" s="45" t="e">
        <f>'FORMAT B'!#REF!/100000</f>
        <v>#REF!</v>
      </c>
      <c r="L238" s="45" t="e">
        <f>'FORMAT B'!#REF!/100000</f>
        <v>#REF!</v>
      </c>
      <c r="M238" s="45" t="e">
        <f>'FORMAT B'!#REF!/100000</f>
        <v>#REF!</v>
      </c>
      <c r="N238" s="45" t="e">
        <f>'FORMAT B'!#REF!/100000</f>
        <v>#REF!</v>
      </c>
      <c r="O238" s="45" t="e">
        <f>'FORMAT B'!#REF!/100000</f>
        <v>#REF!</v>
      </c>
      <c r="P238" s="45" t="e">
        <f>'FORMAT B'!#REF!/100000</f>
        <v>#REF!</v>
      </c>
      <c r="Q238" s="45" t="e">
        <f>'FORMAT B'!#REF!/100000</f>
        <v>#REF!</v>
      </c>
      <c r="R238" s="45" t="e">
        <f>'FORMAT B'!#REF!/100000</f>
        <v>#REF!</v>
      </c>
      <c r="S238" s="45" t="e">
        <f>'FORMAT B'!#REF!/100000</f>
        <v>#REF!</v>
      </c>
      <c r="T238" s="45" t="e">
        <f>'FORMAT B'!#REF!/100000</f>
        <v>#REF!</v>
      </c>
      <c r="U238" s="45" t="e">
        <f>'FORMAT B'!#REF!/100000</f>
        <v>#REF!</v>
      </c>
      <c r="V238" s="45" t="e">
        <f>'FORMAT B'!#REF!/100000</f>
        <v>#REF!</v>
      </c>
      <c r="W238" s="20"/>
      <c r="X238" s="56"/>
      <c r="Z238" s="56"/>
      <c r="AA238" s="56"/>
      <c r="AB238" s="56"/>
    </row>
    <row r="239" spans="1:28" s="57" customFormat="1" ht="15" customHeight="1" x14ac:dyDescent="0.25">
      <c r="A239" s="388">
        <v>936</v>
      </c>
      <c r="B239" s="357" t="s">
        <v>38</v>
      </c>
      <c r="C239" s="357" t="s">
        <v>459</v>
      </c>
      <c r="D239" s="357" t="s">
        <v>370</v>
      </c>
      <c r="E239" s="401"/>
      <c r="F239" s="20" t="s">
        <v>425</v>
      </c>
      <c r="G239" s="68" t="e">
        <f>'FORMAT A'!#REF!</f>
        <v>#REF!</v>
      </c>
      <c r="H239" s="45" t="e">
        <f>'FORMAT A'!#REF!/100000</f>
        <v>#REF!</v>
      </c>
      <c r="I239" s="45" t="e">
        <f>'FORMAT A'!#REF!/100000</f>
        <v>#REF!</v>
      </c>
      <c r="J239" s="45" t="e">
        <f>'FORMAT A'!#REF!/100000</f>
        <v>#REF!</v>
      </c>
      <c r="K239" s="45" t="e">
        <f>'FORMAT A'!#REF!/100000</f>
        <v>#REF!</v>
      </c>
      <c r="L239" s="45" t="e">
        <f>'FORMAT A'!#REF!/100000</f>
        <v>#REF!</v>
      </c>
      <c r="M239" s="45" t="e">
        <f>'FORMAT A'!#REF!/100000</f>
        <v>#REF!</v>
      </c>
      <c r="N239" s="45" t="e">
        <f>'FORMAT A'!#REF!/100000</f>
        <v>#REF!</v>
      </c>
      <c r="O239" s="45" t="e">
        <f>'FORMAT A'!#REF!/100000</f>
        <v>#REF!</v>
      </c>
      <c r="P239" s="45" t="e">
        <f>'FORMAT A'!#REF!/100000</f>
        <v>#REF!</v>
      </c>
      <c r="Q239" s="45" t="e">
        <f>'FORMAT A'!#REF!/100000</f>
        <v>#REF!</v>
      </c>
      <c r="R239" s="45" t="e">
        <f>'FORMAT A'!#REF!/100000</f>
        <v>#REF!</v>
      </c>
      <c r="S239" s="45" t="e">
        <f>'FORMAT A'!#REF!/100000</f>
        <v>#REF!</v>
      </c>
      <c r="T239" s="45" t="e">
        <f>'FORMAT A'!#REF!/100000</f>
        <v>#REF!</v>
      </c>
      <c r="U239" s="45" t="e">
        <f>'FORMAT A'!#REF!/100000</f>
        <v>#REF!</v>
      </c>
      <c r="V239" s="45" t="e">
        <f>'FORMAT A'!#REF!/100000</f>
        <v>#REF!</v>
      </c>
      <c r="W239" s="20"/>
      <c r="X239" s="56"/>
      <c r="Z239" s="56"/>
      <c r="AA239" s="56"/>
      <c r="AB239" s="56"/>
    </row>
    <row r="240" spans="1:28" s="57" customFormat="1" ht="15" customHeight="1" x14ac:dyDescent="0.25">
      <c r="A240" s="388"/>
      <c r="B240" s="358" t="s">
        <v>324</v>
      </c>
      <c r="C240" s="358"/>
      <c r="D240" s="358"/>
      <c r="E240" s="401"/>
      <c r="F240" s="20" t="s">
        <v>426</v>
      </c>
      <c r="G240" s="68" t="e">
        <f>'FORMAT B'!#REF!</f>
        <v>#REF!</v>
      </c>
      <c r="H240" s="45" t="e">
        <f>'FORMAT B'!#REF!/100000</f>
        <v>#REF!</v>
      </c>
      <c r="I240" s="45" t="e">
        <f>'FORMAT B'!#REF!/100000</f>
        <v>#REF!</v>
      </c>
      <c r="J240" s="45" t="e">
        <f>'FORMAT B'!#REF!/100000</f>
        <v>#REF!</v>
      </c>
      <c r="K240" s="45" t="e">
        <f>'FORMAT B'!#REF!/100000</f>
        <v>#REF!</v>
      </c>
      <c r="L240" s="45" t="e">
        <f>'FORMAT B'!#REF!/100000</f>
        <v>#REF!</v>
      </c>
      <c r="M240" s="45" t="e">
        <f>'FORMAT B'!#REF!/100000</f>
        <v>#REF!</v>
      </c>
      <c r="N240" s="45" t="e">
        <f>'FORMAT B'!#REF!/100000</f>
        <v>#REF!</v>
      </c>
      <c r="O240" s="45" t="e">
        <f>'FORMAT B'!#REF!/100000</f>
        <v>#REF!</v>
      </c>
      <c r="P240" s="45" t="e">
        <f>'FORMAT B'!#REF!/100000</f>
        <v>#REF!</v>
      </c>
      <c r="Q240" s="45" t="e">
        <f>'FORMAT B'!#REF!/100000</f>
        <v>#REF!</v>
      </c>
      <c r="R240" s="45" t="e">
        <f>'FORMAT B'!#REF!/100000</f>
        <v>#REF!</v>
      </c>
      <c r="S240" s="45" t="e">
        <f>'FORMAT B'!#REF!/100000</f>
        <v>#REF!</v>
      </c>
      <c r="T240" s="45" t="e">
        <f>'FORMAT B'!#REF!/100000</f>
        <v>#REF!</v>
      </c>
      <c r="U240" s="45" t="e">
        <f>'FORMAT B'!#REF!/100000</f>
        <v>#REF!</v>
      </c>
      <c r="V240" s="45" t="e">
        <f>'FORMAT B'!#REF!/100000</f>
        <v>#REF!</v>
      </c>
      <c r="W240" s="20"/>
      <c r="X240" s="56"/>
      <c r="Z240" s="56"/>
      <c r="AA240" s="56"/>
      <c r="AB240" s="56"/>
    </row>
    <row r="241" spans="1:28" s="57" customFormat="1" ht="15" customHeight="1" x14ac:dyDescent="0.25">
      <c r="A241" s="388">
        <v>938</v>
      </c>
      <c r="B241" s="357" t="s">
        <v>38</v>
      </c>
      <c r="C241" s="357" t="s">
        <v>459</v>
      </c>
      <c r="D241" s="357" t="s">
        <v>372</v>
      </c>
      <c r="E241" s="401"/>
      <c r="F241" s="20" t="s">
        <v>425</v>
      </c>
      <c r="G241" s="68" t="e">
        <f>'FORMAT A'!#REF!</f>
        <v>#REF!</v>
      </c>
      <c r="H241" s="45" t="e">
        <f>'FORMAT A'!#REF!/100000</f>
        <v>#REF!</v>
      </c>
      <c r="I241" s="45" t="e">
        <f>'FORMAT A'!#REF!/100000</f>
        <v>#REF!</v>
      </c>
      <c r="J241" s="45" t="e">
        <f>'FORMAT A'!#REF!/100000</f>
        <v>#REF!</v>
      </c>
      <c r="K241" s="45" t="e">
        <f>'FORMAT A'!#REF!/100000</f>
        <v>#REF!</v>
      </c>
      <c r="L241" s="45" t="e">
        <f>'FORMAT A'!#REF!/100000</f>
        <v>#REF!</v>
      </c>
      <c r="M241" s="45" t="e">
        <f>'FORMAT A'!#REF!/100000</f>
        <v>#REF!</v>
      </c>
      <c r="N241" s="45" t="e">
        <f>'FORMAT A'!#REF!/100000</f>
        <v>#REF!</v>
      </c>
      <c r="O241" s="45" t="e">
        <f>'FORMAT A'!#REF!/100000</f>
        <v>#REF!</v>
      </c>
      <c r="P241" s="45" t="e">
        <f>'FORMAT A'!#REF!/100000</f>
        <v>#REF!</v>
      </c>
      <c r="Q241" s="45" t="e">
        <f>'FORMAT A'!#REF!/100000</f>
        <v>#REF!</v>
      </c>
      <c r="R241" s="45" t="e">
        <f>'FORMAT A'!#REF!/100000</f>
        <v>#REF!</v>
      </c>
      <c r="S241" s="45" t="e">
        <f>'FORMAT A'!#REF!/100000</f>
        <v>#REF!</v>
      </c>
      <c r="T241" s="45" t="e">
        <f>'FORMAT A'!#REF!/100000</f>
        <v>#REF!</v>
      </c>
      <c r="U241" s="45" t="e">
        <f>'FORMAT A'!#REF!/100000</f>
        <v>#REF!</v>
      </c>
      <c r="V241" s="45" t="e">
        <f>'FORMAT A'!#REF!/100000</f>
        <v>#REF!</v>
      </c>
      <c r="W241" s="20"/>
      <c r="X241" s="56"/>
      <c r="Z241" s="56"/>
      <c r="AA241" s="56"/>
      <c r="AB241" s="56"/>
    </row>
    <row r="242" spans="1:28" s="57" customFormat="1" ht="15" customHeight="1" x14ac:dyDescent="0.25">
      <c r="A242" s="388"/>
      <c r="B242" s="358" t="s">
        <v>324</v>
      </c>
      <c r="C242" s="358"/>
      <c r="D242" s="358"/>
      <c r="E242" s="401"/>
      <c r="F242" s="20" t="s">
        <v>426</v>
      </c>
      <c r="G242" s="68" t="e">
        <f>'FORMAT B'!#REF!</f>
        <v>#REF!</v>
      </c>
      <c r="H242" s="45" t="e">
        <f>'FORMAT B'!#REF!/100000</f>
        <v>#REF!</v>
      </c>
      <c r="I242" s="45" t="e">
        <f>'FORMAT B'!#REF!/100000</f>
        <v>#REF!</v>
      </c>
      <c r="J242" s="45" t="e">
        <f>'FORMAT B'!#REF!/100000</f>
        <v>#REF!</v>
      </c>
      <c r="K242" s="45" t="e">
        <f>'FORMAT B'!#REF!/100000</f>
        <v>#REF!</v>
      </c>
      <c r="L242" s="45" t="e">
        <f>'FORMAT B'!#REF!/100000</f>
        <v>#REF!</v>
      </c>
      <c r="M242" s="45" t="e">
        <f>'FORMAT B'!#REF!/100000</f>
        <v>#REF!</v>
      </c>
      <c r="N242" s="45" t="e">
        <f>'FORMAT B'!#REF!/100000</f>
        <v>#REF!</v>
      </c>
      <c r="O242" s="45" t="e">
        <f>'FORMAT B'!#REF!/100000</f>
        <v>#REF!</v>
      </c>
      <c r="P242" s="45" t="e">
        <f>'FORMAT B'!#REF!/100000</f>
        <v>#REF!</v>
      </c>
      <c r="Q242" s="45" t="e">
        <f>'FORMAT B'!#REF!/100000</f>
        <v>#REF!</v>
      </c>
      <c r="R242" s="45" t="e">
        <f>'FORMAT B'!#REF!/100000</f>
        <v>#REF!</v>
      </c>
      <c r="S242" s="45" t="e">
        <f>'FORMAT B'!#REF!/100000</f>
        <v>#REF!</v>
      </c>
      <c r="T242" s="45" t="e">
        <f>'FORMAT B'!#REF!/100000</f>
        <v>#REF!</v>
      </c>
      <c r="U242" s="45" t="e">
        <f>'FORMAT B'!#REF!/100000</f>
        <v>#REF!</v>
      </c>
      <c r="V242" s="45" t="e">
        <f>'FORMAT B'!#REF!/100000</f>
        <v>#REF!</v>
      </c>
      <c r="W242" s="20"/>
      <c r="X242" s="56"/>
      <c r="Z242" s="56"/>
      <c r="AA242" s="56"/>
      <c r="AB242" s="56"/>
    </row>
    <row r="243" spans="1:28" s="57" customFormat="1" ht="15" customHeight="1" x14ac:dyDescent="0.25">
      <c r="A243" s="389">
        <v>939</v>
      </c>
      <c r="B243" s="357" t="s">
        <v>38</v>
      </c>
      <c r="C243" s="357" t="s">
        <v>459</v>
      </c>
      <c r="D243" s="357" t="s">
        <v>343</v>
      </c>
      <c r="E243" s="401"/>
      <c r="F243" s="20" t="s">
        <v>425</v>
      </c>
      <c r="G243" s="68" t="e">
        <f>'FORMAT A'!#REF!</f>
        <v>#REF!</v>
      </c>
      <c r="H243" s="45" t="e">
        <f>'FORMAT A'!#REF!/100000</f>
        <v>#REF!</v>
      </c>
      <c r="I243" s="45" t="e">
        <f>'FORMAT A'!#REF!/100000</f>
        <v>#REF!</v>
      </c>
      <c r="J243" s="45" t="e">
        <f>'FORMAT A'!#REF!/100000</f>
        <v>#REF!</v>
      </c>
      <c r="K243" s="45" t="e">
        <f>'FORMAT A'!#REF!/100000</f>
        <v>#REF!</v>
      </c>
      <c r="L243" s="45" t="e">
        <f>'FORMAT A'!#REF!/100000</f>
        <v>#REF!</v>
      </c>
      <c r="M243" s="45" t="e">
        <f>'FORMAT A'!#REF!/100000</f>
        <v>#REF!</v>
      </c>
      <c r="N243" s="45" t="e">
        <f>'FORMAT A'!#REF!/100000</f>
        <v>#REF!</v>
      </c>
      <c r="O243" s="45" t="e">
        <f>'FORMAT A'!#REF!/100000</f>
        <v>#REF!</v>
      </c>
      <c r="P243" s="45" t="e">
        <f>'FORMAT A'!#REF!/100000</f>
        <v>#REF!</v>
      </c>
      <c r="Q243" s="45" t="e">
        <f>'FORMAT A'!#REF!/100000</f>
        <v>#REF!</v>
      </c>
      <c r="R243" s="45" t="e">
        <f>'FORMAT A'!#REF!/100000</f>
        <v>#REF!</v>
      </c>
      <c r="S243" s="45" t="e">
        <f>'FORMAT A'!#REF!/100000</f>
        <v>#REF!</v>
      </c>
      <c r="T243" s="45" t="e">
        <f>'FORMAT A'!#REF!/100000</f>
        <v>#REF!</v>
      </c>
      <c r="U243" s="45" t="e">
        <f>'FORMAT A'!#REF!/100000</f>
        <v>#REF!</v>
      </c>
      <c r="V243" s="45" t="e">
        <f>'FORMAT A'!#REF!/100000</f>
        <v>#REF!</v>
      </c>
      <c r="W243" s="20"/>
      <c r="X243" s="56"/>
      <c r="Z243" s="56"/>
      <c r="AA243" s="56"/>
      <c r="AB243" s="56"/>
    </row>
    <row r="244" spans="1:28" s="57" customFormat="1" ht="15" customHeight="1" x14ac:dyDescent="0.25">
      <c r="A244" s="390"/>
      <c r="B244" s="358" t="s">
        <v>324</v>
      </c>
      <c r="C244" s="358"/>
      <c r="D244" s="358"/>
      <c r="E244" s="401"/>
      <c r="F244" s="20" t="s">
        <v>426</v>
      </c>
      <c r="G244" s="68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20"/>
      <c r="X244" s="56"/>
      <c r="Z244" s="56"/>
      <c r="AA244" s="56"/>
      <c r="AB244" s="56"/>
    </row>
    <row r="245" spans="1:28" s="57" customFormat="1" ht="15" customHeight="1" x14ac:dyDescent="0.25">
      <c r="A245" s="388">
        <v>940</v>
      </c>
      <c r="B245" s="357" t="s">
        <v>38</v>
      </c>
      <c r="C245" s="357" t="s">
        <v>459</v>
      </c>
      <c r="D245" s="357" t="s">
        <v>373</v>
      </c>
      <c r="E245" s="401"/>
      <c r="F245" s="20" t="s">
        <v>425</v>
      </c>
      <c r="G245" s="68" t="e">
        <f>'FORMAT A'!#REF!</f>
        <v>#REF!</v>
      </c>
      <c r="H245" s="45" t="e">
        <f>'FORMAT A'!#REF!/100000</f>
        <v>#REF!</v>
      </c>
      <c r="I245" s="45" t="e">
        <f>'FORMAT A'!#REF!/100000</f>
        <v>#REF!</v>
      </c>
      <c r="J245" s="45" t="e">
        <f>'FORMAT A'!#REF!/100000</f>
        <v>#REF!</v>
      </c>
      <c r="K245" s="45" t="e">
        <f>'FORMAT A'!#REF!/100000</f>
        <v>#REF!</v>
      </c>
      <c r="L245" s="45" t="e">
        <f>'FORMAT A'!#REF!/100000</f>
        <v>#REF!</v>
      </c>
      <c r="M245" s="45" t="e">
        <f>'FORMAT A'!#REF!/100000</f>
        <v>#REF!</v>
      </c>
      <c r="N245" s="45" t="e">
        <f>'FORMAT A'!#REF!/100000</f>
        <v>#REF!</v>
      </c>
      <c r="O245" s="45" t="e">
        <f>'FORMAT A'!#REF!/100000</f>
        <v>#REF!</v>
      </c>
      <c r="P245" s="45" t="e">
        <f>'FORMAT A'!#REF!/100000</f>
        <v>#REF!</v>
      </c>
      <c r="Q245" s="45" t="e">
        <f>'FORMAT A'!#REF!/100000</f>
        <v>#REF!</v>
      </c>
      <c r="R245" s="45" t="e">
        <f>'FORMAT A'!#REF!/100000</f>
        <v>#REF!</v>
      </c>
      <c r="S245" s="45" t="e">
        <f>'FORMAT A'!#REF!/100000</f>
        <v>#REF!</v>
      </c>
      <c r="T245" s="45" t="e">
        <f>'FORMAT A'!#REF!/100000</f>
        <v>#REF!</v>
      </c>
      <c r="U245" s="45" t="e">
        <f>'FORMAT A'!#REF!/100000</f>
        <v>#REF!</v>
      </c>
      <c r="V245" s="45" t="e">
        <f>'FORMAT A'!#REF!/100000</f>
        <v>#REF!</v>
      </c>
      <c r="W245" s="20"/>
      <c r="X245" s="56"/>
      <c r="Z245" s="56"/>
      <c r="AA245" s="56"/>
      <c r="AB245" s="56"/>
    </row>
    <row r="246" spans="1:28" s="57" customFormat="1" ht="15" customHeight="1" x14ac:dyDescent="0.25">
      <c r="A246" s="388"/>
      <c r="B246" s="358" t="s">
        <v>324</v>
      </c>
      <c r="C246" s="358"/>
      <c r="D246" s="358"/>
      <c r="E246" s="401"/>
      <c r="F246" s="20" t="s">
        <v>426</v>
      </c>
      <c r="G246" s="68" t="e">
        <f>'FORMAT B'!#REF!</f>
        <v>#REF!</v>
      </c>
      <c r="H246" s="45" t="e">
        <f>'FORMAT B'!#REF!/100000</f>
        <v>#REF!</v>
      </c>
      <c r="I246" s="45" t="e">
        <f>'FORMAT B'!#REF!/100000</f>
        <v>#REF!</v>
      </c>
      <c r="J246" s="45" t="e">
        <f>'FORMAT B'!#REF!/100000</f>
        <v>#REF!</v>
      </c>
      <c r="K246" s="45" t="e">
        <f>'FORMAT B'!#REF!/100000</f>
        <v>#REF!</v>
      </c>
      <c r="L246" s="45" t="e">
        <f>'FORMAT B'!#REF!/100000</f>
        <v>#REF!</v>
      </c>
      <c r="M246" s="45" t="e">
        <f>'FORMAT B'!#REF!/100000</f>
        <v>#REF!</v>
      </c>
      <c r="N246" s="45" t="e">
        <f>'FORMAT B'!#REF!/100000</f>
        <v>#REF!</v>
      </c>
      <c r="O246" s="45" t="e">
        <f>'FORMAT B'!#REF!/100000</f>
        <v>#REF!</v>
      </c>
      <c r="P246" s="45" t="e">
        <f>'FORMAT B'!#REF!/100000</f>
        <v>#REF!</v>
      </c>
      <c r="Q246" s="45" t="e">
        <f>'FORMAT B'!#REF!/100000</f>
        <v>#REF!</v>
      </c>
      <c r="R246" s="45" t="e">
        <f>'FORMAT B'!#REF!/100000</f>
        <v>#REF!</v>
      </c>
      <c r="S246" s="45" t="e">
        <f>'FORMAT B'!#REF!/100000</f>
        <v>#REF!</v>
      </c>
      <c r="T246" s="45" t="e">
        <f>'FORMAT B'!#REF!/100000</f>
        <v>#REF!</v>
      </c>
      <c r="U246" s="45" t="e">
        <f>'FORMAT B'!#REF!/100000</f>
        <v>#REF!</v>
      </c>
      <c r="V246" s="45" t="e">
        <f>'FORMAT B'!#REF!/100000</f>
        <v>#REF!</v>
      </c>
      <c r="W246" s="20"/>
      <c r="X246" s="56"/>
      <c r="Z246" s="56"/>
      <c r="AA246" s="56"/>
      <c r="AB246" s="56"/>
    </row>
    <row r="247" spans="1:28" s="57" customFormat="1" ht="15" customHeight="1" x14ac:dyDescent="0.25">
      <c r="A247" s="388">
        <v>945</v>
      </c>
      <c r="B247" s="357" t="s">
        <v>38</v>
      </c>
      <c r="C247" s="357" t="s">
        <v>459</v>
      </c>
      <c r="D247" s="357" t="s">
        <v>465</v>
      </c>
      <c r="E247" s="401"/>
      <c r="F247" s="20" t="s">
        <v>425</v>
      </c>
      <c r="G247" s="68" t="e">
        <f>'FORMAT A'!#REF!</f>
        <v>#REF!</v>
      </c>
      <c r="H247" s="45" t="e">
        <f>'FORMAT A'!#REF!/100000</f>
        <v>#REF!</v>
      </c>
      <c r="I247" s="45" t="e">
        <f>'FORMAT A'!#REF!/100000</f>
        <v>#REF!</v>
      </c>
      <c r="J247" s="45" t="e">
        <f>'FORMAT A'!#REF!/100000</f>
        <v>#REF!</v>
      </c>
      <c r="K247" s="45" t="e">
        <f>'FORMAT A'!#REF!/100000</f>
        <v>#REF!</v>
      </c>
      <c r="L247" s="45" t="e">
        <f>'FORMAT A'!#REF!/100000</f>
        <v>#REF!</v>
      </c>
      <c r="M247" s="45" t="e">
        <f>'FORMAT A'!#REF!/100000</f>
        <v>#REF!</v>
      </c>
      <c r="N247" s="45" t="e">
        <f>'FORMAT A'!#REF!/100000</f>
        <v>#REF!</v>
      </c>
      <c r="O247" s="45" t="e">
        <f>'FORMAT A'!#REF!/100000</f>
        <v>#REF!</v>
      </c>
      <c r="P247" s="45" t="e">
        <f>'FORMAT A'!#REF!/100000</f>
        <v>#REF!</v>
      </c>
      <c r="Q247" s="45" t="e">
        <f>'FORMAT A'!#REF!/100000</f>
        <v>#REF!</v>
      </c>
      <c r="R247" s="45" t="e">
        <f>'FORMAT A'!#REF!/100000</f>
        <v>#REF!</v>
      </c>
      <c r="S247" s="45" t="e">
        <f>'FORMAT A'!#REF!/100000</f>
        <v>#REF!</v>
      </c>
      <c r="T247" s="45" t="e">
        <f>'FORMAT A'!#REF!/100000</f>
        <v>#REF!</v>
      </c>
      <c r="U247" s="45" t="e">
        <f>'FORMAT A'!#REF!/100000</f>
        <v>#REF!</v>
      </c>
      <c r="V247" s="45" t="e">
        <f>'FORMAT A'!#REF!/100000</f>
        <v>#REF!</v>
      </c>
      <c r="W247" s="20"/>
      <c r="X247" s="56"/>
      <c r="Z247" s="56"/>
      <c r="AA247" s="56"/>
      <c r="AB247" s="56"/>
    </row>
    <row r="248" spans="1:28" s="57" customFormat="1" ht="15" customHeight="1" x14ac:dyDescent="0.25">
      <c r="A248" s="388"/>
      <c r="B248" s="358" t="s">
        <v>324</v>
      </c>
      <c r="C248" s="358"/>
      <c r="D248" s="358"/>
      <c r="E248" s="401"/>
      <c r="F248" s="20" t="s">
        <v>426</v>
      </c>
      <c r="G248" s="68" t="e">
        <f>'FORMAT B'!#REF!</f>
        <v>#REF!</v>
      </c>
      <c r="H248" s="45" t="e">
        <f>'FORMAT B'!#REF!/100000</f>
        <v>#REF!</v>
      </c>
      <c r="I248" s="45" t="e">
        <f>'FORMAT B'!#REF!/100000</f>
        <v>#REF!</v>
      </c>
      <c r="J248" s="45" t="e">
        <f>'FORMAT B'!#REF!/100000</f>
        <v>#REF!</v>
      </c>
      <c r="K248" s="45" t="e">
        <f>'FORMAT B'!#REF!/100000</f>
        <v>#REF!</v>
      </c>
      <c r="L248" s="45" t="e">
        <f>'FORMAT B'!#REF!/100000</f>
        <v>#REF!</v>
      </c>
      <c r="M248" s="45" t="e">
        <f>'FORMAT B'!#REF!/100000</f>
        <v>#REF!</v>
      </c>
      <c r="N248" s="45" t="e">
        <f>'FORMAT B'!#REF!/100000</f>
        <v>#REF!</v>
      </c>
      <c r="O248" s="45" t="e">
        <f>'FORMAT B'!#REF!/100000</f>
        <v>#REF!</v>
      </c>
      <c r="P248" s="45" t="e">
        <f>'FORMAT B'!#REF!/100000</f>
        <v>#REF!</v>
      </c>
      <c r="Q248" s="45" t="e">
        <f>'FORMAT B'!#REF!/100000</f>
        <v>#REF!</v>
      </c>
      <c r="R248" s="45" t="e">
        <f>'FORMAT B'!#REF!/100000</f>
        <v>#REF!</v>
      </c>
      <c r="S248" s="45" t="e">
        <f>'FORMAT B'!#REF!/100000</f>
        <v>#REF!</v>
      </c>
      <c r="T248" s="45" t="e">
        <f>'FORMAT B'!#REF!/100000</f>
        <v>#REF!</v>
      </c>
      <c r="U248" s="45" t="e">
        <f>'FORMAT B'!#REF!/100000</f>
        <v>#REF!</v>
      </c>
      <c r="V248" s="45" t="e">
        <f>'FORMAT B'!#REF!/100000</f>
        <v>#REF!</v>
      </c>
      <c r="W248" s="20"/>
      <c r="X248" s="56"/>
      <c r="Z248" s="56"/>
      <c r="AA248" s="56"/>
      <c r="AB248" s="56"/>
    </row>
    <row r="249" spans="1:28" s="57" customFormat="1" ht="15" customHeight="1" x14ac:dyDescent="0.25">
      <c r="A249" s="388">
        <v>946</v>
      </c>
      <c r="B249" s="357" t="s">
        <v>38</v>
      </c>
      <c r="C249" s="357" t="s">
        <v>459</v>
      </c>
      <c r="D249" s="357" t="s">
        <v>466</v>
      </c>
      <c r="E249" s="401"/>
      <c r="F249" s="20" t="s">
        <v>425</v>
      </c>
      <c r="G249" s="68" t="e">
        <f>'FORMAT A'!#REF!</f>
        <v>#REF!</v>
      </c>
      <c r="H249" s="45" t="e">
        <f>'FORMAT A'!#REF!/100000</f>
        <v>#REF!</v>
      </c>
      <c r="I249" s="45" t="e">
        <f>'FORMAT A'!#REF!/100000</f>
        <v>#REF!</v>
      </c>
      <c r="J249" s="45" t="e">
        <f>'FORMAT A'!#REF!/100000</f>
        <v>#REF!</v>
      </c>
      <c r="K249" s="45" t="e">
        <f>'FORMAT A'!#REF!/100000</f>
        <v>#REF!</v>
      </c>
      <c r="L249" s="45" t="e">
        <f>'FORMAT A'!#REF!/100000</f>
        <v>#REF!</v>
      </c>
      <c r="M249" s="45" t="e">
        <f>'FORMAT A'!#REF!/100000</f>
        <v>#REF!</v>
      </c>
      <c r="N249" s="45" t="e">
        <f>'FORMAT A'!#REF!/100000</f>
        <v>#REF!</v>
      </c>
      <c r="O249" s="45" t="e">
        <f>'FORMAT A'!#REF!/100000</f>
        <v>#REF!</v>
      </c>
      <c r="P249" s="45" t="e">
        <f>'FORMAT A'!#REF!/100000</f>
        <v>#REF!</v>
      </c>
      <c r="Q249" s="45" t="e">
        <f>'FORMAT A'!#REF!/100000</f>
        <v>#REF!</v>
      </c>
      <c r="R249" s="45" t="e">
        <f>'FORMAT A'!#REF!/100000</f>
        <v>#REF!</v>
      </c>
      <c r="S249" s="45" t="e">
        <f>'FORMAT A'!#REF!/100000</f>
        <v>#REF!</v>
      </c>
      <c r="T249" s="45" t="e">
        <f>'FORMAT A'!#REF!/100000</f>
        <v>#REF!</v>
      </c>
      <c r="U249" s="45" t="e">
        <f>'FORMAT A'!#REF!/100000</f>
        <v>#REF!</v>
      </c>
      <c r="V249" s="45" t="e">
        <f>'FORMAT A'!#REF!/100000</f>
        <v>#REF!</v>
      </c>
      <c r="W249" s="20"/>
      <c r="X249" s="56"/>
      <c r="Z249" s="56"/>
      <c r="AA249" s="56"/>
      <c r="AB249" s="56"/>
    </row>
    <row r="250" spans="1:28" s="57" customFormat="1" ht="15" customHeight="1" x14ac:dyDescent="0.25">
      <c r="A250" s="388"/>
      <c r="B250" s="358" t="s">
        <v>324</v>
      </c>
      <c r="C250" s="358"/>
      <c r="D250" s="358"/>
      <c r="E250" s="401"/>
      <c r="F250" s="20" t="s">
        <v>426</v>
      </c>
      <c r="G250" s="68" t="e">
        <f>'FORMAT B'!#REF!</f>
        <v>#REF!</v>
      </c>
      <c r="H250" s="45" t="e">
        <f>'FORMAT B'!#REF!/100000</f>
        <v>#REF!</v>
      </c>
      <c r="I250" s="45" t="e">
        <f>'FORMAT B'!#REF!/100000</f>
        <v>#REF!</v>
      </c>
      <c r="J250" s="45" t="e">
        <f>'FORMAT B'!#REF!/100000</f>
        <v>#REF!</v>
      </c>
      <c r="K250" s="45" t="e">
        <f>'FORMAT B'!#REF!/100000</f>
        <v>#REF!</v>
      </c>
      <c r="L250" s="45" t="e">
        <f>'FORMAT B'!#REF!/100000</f>
        <v>#REF!</v>
      </c>
      <c r="M250" s="45" t="e">
        <f>'FORMAT B'!#REF!/100000</f>
        <v>#REF!</v>
      </c>
      <c r="N250" s="45" t="e">
        <f>'FORMAT B'!#REF!/100000</f>
        <v>#REF!</v>
      </c>
      <c r="O250" s="45" t="e">
        <f>'FORMAT B'!#REF!/100000</f>
        <v>#REF!</v>
      </c>
      <c r="P250" s="45" t="e">
        <f>'FORMAT B'!#REF!/100000</f>
        <v>#REF!</v>
      </c>
      <c r="Q250" s="45" t="e">
        <f>'FORMAT B'!#REF!/100000</f>
        <v>#REF!</v>
      </c>
      <c r="R250" s="45" t="e">
        <f>'FORMAT B'!#REF!/100000</f>
        <v>#REF!</v>
      </c>
      <c r="S250" s="45" t="e">
        <f>'FORMAT B'!#REF!/100000</f>
        <v>#REF!</v>
      </c>
      <c r="T250" s="45" t="e">
        <f>'FORMAT B'!#REF!/100000</f>
        <v>#REF!</v>
      </c>
      <c r="U250" s="45" t="e">
        <f>'FORMAT B'!#REF!/100000</f>
        <v>#REF!</v>
      </c>
      <c r="V250" s="45" t="e">
        <f>'FORMAT B'!#REF!/100000</f>
        <v>#REF!</v>
      </c>
      <c r="W250" s="20"/>
      <c r="X250" s="56"/>
      <c r="Z250" s="56"/>
      <c r="AA250" s="56"/>
      <c r="AB250" s="56"/>
    </row>
    <row r="251" spans="1:28" s="57" customFormat="1" ht="15" customHeight="1" x14ac:dyDescent="0.25">
      <c r="A251" s="388">
        <v>948</v>
      </c>
      <c r="B251" s="357" t="s">
        <v>38</v>
      </c>
      <c r="C251" s="357" t="s">
        <v>459</v>
      </c>
      <c r="D251" s="357" t="s">
        <v>375</v>
      </c>
      <c r="E251" s="401"/>
      <c r="F251" s="20" t="s">
        <v>425</v>
      </c>
      <c r="G251" s="68" t="e">
        <f>'FORMAT A'!#REF!</f>
        <v>#REF!</v>
      </c>
      <c r="H251" s="45" t="e">
        <f>'FORMAT A'!#REF!/100000</f>
        <v>#REF!</v>
      </c>
      <c r="I251" s="45" t="e">
        <f>'FORMAT A'!#REF!/100000</f>
        <v>#REF!</v>
      </c>
      <c r="J251" s="45" t="e">
        <f>'FORMAT A'!#REF!/100000</f>
        <v>#REF!</v>
      </c>
      <c r="K251" s="45" t="e">
        <f>'FORMAT A'!#REF!/100000</f>
        <v>#REF!</v>
      </c>
      <c r="L251" s="45" t="e">
        <f>'FORMAT A'!#REF!/100000</f>
        <v>#REF!</v>
      </c>
      <c r="M251" s="45" t="e">
        <f>'FORMAT A'!#REF!/100000</f>
        <v>#REF!</v>
      </c>
      <c r="N251" s="45" t="e">
        <f>'FORMAT A'!#REF!/100000</f>
        <v>#REF!</v>
      </c>
      <c r="O251" s="45" t="e">
        <f>'FORMAT A'!#REF!/100000</f>
        <v>#REF!</v>
      </c>
      <c r="P251" s="45" t="e">
        <f>'FORMAT A'!#REF!/100000</f>
        <v>#REF!</v>
      </c>
      <c r="Q251" s="45" t="e">
        <f>'FORMAT A'!#REF!/100000</f>
        <v>#REF!</v>
      </c>
      <c r="R251" s="45" t="e">
        <f>'FORMAT A'!#REF!/100000</f>
        <v>#REF!</v>
      </c>
      <c r="S251" s="45" t="e">
        <f>'FORMAT A'!#REF!/100000</f>
        <v>#REF!</v>
      </c>
      <c r="T251" s="45" t="e">
        <f>'FORMAT A'!#REF!/100000</f>
        <v>#REF!</v>
      </c>
      <c r="U251" s="45" t="e">
        <f>'FORMAT A'!#REF!/100000</f>
        <v>#REF!</v>
      </c>
      <c r="V251" s="45" t="e">
        <f>'FORMAT A'!#REF!/100000</f>
        <v>#REF!</v>
      </c>
      <c r="W251" s="20"/>
      <c r="X251" s="56"/>
      <c r="Z251" s="56"/>
      <c r="AA251" s="56"/>
      <c r="AB251" s="56"/>
    </row>
    <row r="252" spans="1:28" s="57" customFormat="1" ht="15" customHeight="1" x14ac:dyDescent="0.25">
      <c r="A252" s="388"/>
      <c r="B252" s="358" t="s">
        <v>324</v>
      </c>
      <c r="C252" s="358"/>
      <c r="D252" s="358"/>
      <c r="E252" s="401"/>
      <c r="F252" s="20" t="s">
        <v>426</v>
      </c>
      <c r="G252" s="68" t="e">
        <f>'FORMAT B'!#REF!</f>
        <v>#REF!</v>
      </c>
      <c r="H252" s="45" t="e">
        <f>'FORMAT B'!#REF!/100000</f>
        <v>#REF!</v>
      </c>
      <c r="I252" s="45" t="e">
        <f>'FORMAT B'!#REF!/100000</f>
        <v>#REF!</v>
      </c>
      <c r="J252" s="45" t="e">
        <f>'FORMAT B'!#REF!/100000</f>
        <v>#REF!</v>
      </c>
      <c r="K252" s="45" t="e">
        <f>'FORMAT B'!#REF!/100000</f>
        <v>#REF!</v>
      </c>
      <c r="L252" s="45" t="e">
        <f>'FORMAT B'!#REF!/100000</f>
        <v>#REF!</v>
      </c>
      <c r="M252" s="45" t="e">
        <f>'FORMAT B'!#REF!/100000</f>
        <v>#REF!</v>
      </c>
      <c r="N252" s="45" t="e">
        <f>'FORMAT B'!#REF!/100000</f>
        <v>#REF!</v>
      </c>
      <c r="O252" s="45" t="e">
        <f>'FORMAT B'!#REF!/100000</f>
        <v>#REF!</v>
      </c>
      <c r="P252" s="45" t="e">
        <f>'FORMAT B'!#REF!/100000</f>
        <v>#REF!</v>
      </c>
      <c r="Q252" s="45" t="e">
        <f>'FORMAT B'!#REF!/100000</f>
        <v>#REF!</v>
      </c>
      <c r="R252" s="45" t="e">
        <f>'FORMAT B'!#REF!/100000</f>
        <v>#REF!</v>
      </c>
      <c r="S252" s="45" t="e">
        <f>'FORMAT B'!#REF!/100000</f>
        <v>#REF!</v>
      </c>
      <c r="T252" s="45" t="e">
        <f>'FORMAT B'!#REF!/100000</f>
        <v>#REF!</v>
      </c>
      <c r="U252" s="45" t="e">
        <f>'FORMAT B'!#REF!/100000</f>
        <v>#REF!</v>
      </c>
      <c r="V252" s="45" t="e">
        <f>'FORMAT B'!#REF!/100000</f>
        <v>#REF!</v>
      </c>
      <c r="W252" s="20"/>
      <c r="X252" s="56"/>
      <c r="Z252" s="56"/>
      <c r="AA252" s="56"/>
      <c r="AB252" s="56"/>
    </row>
    <row r="253" spans="1:28" s="57" customFormat="1" ht="15" customHeight="1" x14ac:dyDescent="0.25">
      <c r="A253" s="388">
        <v>949</v>
      </c>
      <c r="B253" s="357" t="s">
        <v>38</v>
      </c>
      <c r="C253" s="357" t="s">
        <v>459</v>
      </c>
      <c r="D253" s="357" t="s">
        <v>376</v>
      </c>
      <c r="E253" s="401"/>
      <c r="F253" s="20" t="s">
        <v>425</v>
      </c>
      <c r="G253" s="68" t="e">
        <f>'FORMAT A'!#REF!</f>
        <v>#REF!</v>
      </c>
      <c r="H253" s="45" t="e">
        <f>'FORMAT A'!#REF!/100000</f>
        <v>#REF!</v>
      </c>
      <c r="I253" s="45" t="e">
        <f>'FORMAT A'!#REF!/100000</f>
        <v>#REF!</v>
      </c>
      <c r="J253" s="45" t="e">
        <f>'FORMAT A'!#REF!/100000</f>
        <v>#REF!</v>
      </c>
      <c r="K253" s="45" t="e">
        <f>'FORMAT A'!#REF!/100000</f>
        <v>#REF!</v>
      </c>
      <c r="L253" s="45" t="e">
        <f>'FORMAT A'!#REF!/100000</f>
        <v>#REF!</v>
      </c>
      <c r="M253" s="45" t="e">
        <f>'FORMAT A'!#REF!/100000</f>
        <v>#REF!</v>
      </c>
      <c r="N253" s="45" t="e">
        <f>'FORMAT A'!#REF!/100000</f>
        <v>#REF!</v>
      </c>
      <c r="O253" s="45" t="e">
        <f>'FORMAT A'!#REF!/100000</f>
        <v>#REF!</v>
      </c>
      <c r="P253" s="45" t="e">
        <f>'FORMAT A'!#REF!/100000</f>
        <v>#REF!</v>
      </c>
      <c r="Q253" s="45" t="e">
        <f>'FORMAT A'!#REF!/100000</f>
        <v>#REF!</v>
      </c>
      <c r="R253" s="45" t="e">
        <f>'FORMAT A'!#REF!/100000</f>
        <v>#REF!</v>
      </c>
      <c r="S253" s="45" t="e">
        <f>'FORMAT A'!#REF!/100000</f>
        <v>#REF!</v>
      </c>
      <c r="T253" s="45" t="e">
        <f>'FORMAT A'!#REF!/100000</f>
        <v>#REF!</v>
      </c>
      <c r="U253" s="45" t="e">
        <f>'FORMAT A'!#REF!/100000</f>
        <v>#REF!</v>
      </c>
      <c r="V253" s="45" t="e">
        <f>'FORMAT A'!#REF!/100000</f>
        <v>#REF!</v>
      </c>
      <c r="W253" s="20"/>
      <c r="X253" s="56"/>
      <c r="Z253" s="56"/>
      <c r="AA253" s="56"/>
      <c r="AB253" s="56"/>
    </row>
    <row r="254" spans="1:28" s="57" customFormat="1" ht="15" customHeight="1" x14ac:dyDescent="0.25">
      <c r="A254" s="388"/>
      <c r="B254" s="358" t="s">
        <v>324</v>
      </c>
      <c r="C254" s="358"/>
      <c r="D254" s="358"/>
      <c r="E254" s="402"/>
      <c r="F254" s="20" t="s">
        <v>426</v>
      </c>
      <c r="G254" s="68" t="e">
        <f>'FORMAT B'!#REF!</f>
        <v>#REF!</v>
      </c>
      <c r="H254" s="45" t="e">
        <f>'FORMAT B'!#REF!/100000</f>
        <v>#REF!</v>
      </c>
      <c r="I254" s="45" t="e">
        <f>'FORMAT B'!#REF!/100000</f>
        <v>#REF!</v>
      </c>
      <c r="J254" s="45" t="e">
        <f>'FORMAT B'!#REF!/100000</f>
        <v>#REF!</v>
      </c>
      <c r="K254" s="45" t="e">
        <f>'FORMAT B'!#REF!/100000</f>
        <v>#REF!</v>
      </c>
      <c r="L254" s="45" t="e">
        <f>'FORMAT B'!#REF!/100000</f>
        <v>#REF!</v>
      </c>
      <c r="M254" s="45" t="e">
        <f>'FORMAT B'!#REF!/100000</f>
        <v>#REF!</v>
      </c>
      <c r="N254" s="45" t="e">
        <f>'FORMAT B'!#REF!/100000</f>
        <v>#REF!</v>
      </c>
      <c r="O254" s="45" t="e">
        <f>'FORMAT B'!#REF!/100000</f>
        <v>#REF!</v>
      </c>
      <c r="P254" s="45" t="e">
        <f>'FORMAT B'!#REF!/100000</f>
        <v>#REF!</v>
      </c>
      <c r="Q254" s="45" t="e">
        <f>'FORMAT B'!#REF!/100000</f>
        <v>#REF!</v>
      </c>
      <c r="R254" s="45" t="e">
        <f>'FORMAT B'!#REF!/100000</f>
        <v>#REF!</v>
      </c>
      <c r="S254" s="45" t="e">
        <f>'FORMAT B'!#REF!/100000</f>
        <v>#REF!</v>
      </c>
      <c r="T254" s="45" t="e">
        <f>'FORMAT B'!#REF!/100000</f>
        <v>#REF!</v>
      </c>
      <c r="U254" s="45" t="e">
        <f>'FORMAT B'!#REF!/100000</f>
        <v>#REF!</v>
      </c>
      <c r="V254" s="45" t="e">
        <f>'FORMAT B'!#REF!/100000</f>
        <v>#REF!</v>
      </c>
      <c r="W254" s="20"/>
      <c r="X254" s="56"/>
      <c r="Z254" s="56"/>
      <c r="AA254" s="56"/>
      <c r="AB254" s="56"/>
    </row>
    <row r="255" spans="1:28" s="57" customFormat="1" ht="17.25" x14ac:dyDescent="0.25">
      <c r="A255" s="403" t="s">
        <v>470</v>
      </c>
      <c r="B255" s="403"/>
      <c r="C255" s="403"/>
      <c r="D255" s="403"/>
      <c r="E255" s="403"/>
      <c r="F255" s="36" t="s">
        <v>425</v>
      </c>
      <c r="G255" s="39" t="e">
        <f>G223+G225+G227+G229+G231+G233+G235+G237+G239+G241+G243+G245+G247+G249+G251+G253</f>
        <v>#REF!</v>
      </c>
      <c r="H255" s="40" t="e">
        <f t="shared" ref="H255:V255" si="9">H223+H225+H227+H229+H231+H233+H235+H237+H239+H241+H243+H245+H247+H249+H251+H253</f>
        <v>#REF!</v>
      </c>
      <c r="I255" s="40" t="e">
        <f t="shared" si="9"/>
        <v>#REF!</v>
      </c>
      <c r="J255" s="40" t="e">
        <f t="shared" si="9"/>
        <v>#REF!</v>
      </c>
      <c r="K255" s="40" t="e">
        <f t="shared" si="9"/>
        <v>#REF!</v>
      </c>
      <c r="L255" s="40" t="e">
        <f t="shared" si="9"/>
        <v>#REF!</v>
      </c>
      <c r="M255" s="40" t="e">
        <f t="shared" si="9"/>
        <v>#REF!</v>
      </c>
      <c r="N255" s="40" t="e">
        <f t="shared" si="9"/>
        <v>#REF!</v>
      </c>
      <c r="O255" s="40" t="e">
        <f t="shared" si="9"/>
        <v>#REF!</v>
      </c>
      <c r="P255" s="40" t="e">
        <f t="shared" si="9"/>
        <v>#REF!</v>
      </c>
      <c r="Q255" s="40" t="e">
        <f t="shared" si="9"/>
        <v>#REF!</v>
      </c>
      <c r="R255" s="40" t="e">
        <f t="shared" si="9"/>
        <v>#REF!</v>
      </c>
      <c r="S255" s="40" t="e">
        <f t="shared" si="9"/>
        <v>#REF!</v>
      </c>
      <c r="T255" s="40" t="e">
        <f t="shared" si="9"/>
        <v>#REF!</v>
      </c>
      <c r="U255" s="40" t="e">
        <f t="shared" si="9"/>
        <v>#REF!</v>
      </c>
      <c r="V255" s="40" t="e">
        <f t="shared" si="9"/>
        <v>#REF!</v>
      </c>
      <c r="W255" s="58"/>
      <c r="X255" s="59"/>
    </row>
    <row r="256" spans="1:28" s="57" customFormat="1" ht="17.25" x14ac:dyDescent="0.25">
      <c r="A256" s="403"/>
      <c r="B256" s="403"/>
      <c r="C256" s="403"/>
      <c r="D256" s="403"/>
      <c r="E256" s="403"/>
      <c r="F256" s="36" t="s">
        <v>426</v>
      </c>
      <c r="G256" s="39" t="e">
        <f>G224+G226+G228+G230+G232+G234+G236+G238+G240+G242+G244+G246+G248+G250+G252+G254</f>
        <v>#REF!</v>
      </c>
      <c r="H256" s="40" t="e">
        <f t="shared" ref="H256:V256" si="10">H224+H226+H228+H230+H232+H234+H236+H238+H240+H242+H244+H246+H248+H250+H252+H254</f>
        <v>#REF!</v>
      </c>
      <c r="I256" s="40" t="e">
        <f t="shared" si="10"/>
        <v>#REF!</v>
      </c>
      <c r="J256" s="40" t="e">
        <f t="shared" si="10"/>
        <v>#REF!</v>
      </c>
      <c r="K256" s="40" t="e">
        <f t="shared" si="10"/>
        <v>#REF!</v>
      </c>
      <c r="L256" s="40" t="e">
        <f t="shared" si="10"/>
        <v>#REF!</v>
      </c>
      <c r="M256" s="40" t="e">
        <f t="shared" si="10"/>
        <v>#REF!</v>
      </c>
      <c r="N256" s="40" t="e">
        <f t="shared" si="10"/>
        <v>#REF!</v>
      </c>
      <c r="O256" s="40" t="e">
        <f t="shared" si="10"/>
        <v>#REF!</v>
      </c>
      <c r="P256" s="40" t="e">
        <f t="shared" si="10"/>
        <v>#REF!</v>
      </c>
      <c r="Q256" s="40" t="e">
        <f t="shared" si="10"/>
        <v>#REF!</v>
      </c>
      <c r="R256" s="40" t="e">
        <f t="shared" si="10"/>
        <v>#REF!</v>
      </c>
      <c r="S256" s="40" t="e">
        <f t="shared" si="10"/>
        <v>#REF!</v>
      </c>
      <c r="T256" s="40" t="e">
        <f t="shared" si="10"/>
        <v>#REF!</v>
      </c>
      <c r="U256" s="40" t="e">
        <f t="shared" si="10"/>
        <v>#REF!</v>
      </c>
      <c r="V256" s="40" t="e">
        <f t="shared" si="10"/>
        <v>#REF!</v>
      </c>
      <c r="W256" s="58"/>
      <c r="X256" s="59"/>
    </row>
    <row r="257" spans="1:24" s="35" customFormat="1" x14ac:dyDescent="0.25">
      <c r="A257" s="403"/>
      <c r="B257" s="403"/>
      <c r="C257" s="403"/>
      <c r="D257" s="403"/>
      <c r="E257" s="403"/>
      <c r="F257" s="41" t="s">
        <v>17</v>
      </c>
      <c r="G257" s="42" t="e">
        <f>G255+G256</f>
        <v>#REF!</v>
      </c>
      <c r="H257" s="43" t="e">
        <f t="shared" ref="H257:V257" si="11">H255+H256</f>
        <v>#REF!</v>
      </c>
      <c r="I257" s="43" t="e">
        <f t="shared" si="11"/>
        <v>#REF!</v>
      </c>
      <c r="J257" s="43" t="e">
        <f t="shared" si="11"/>
        <v>#REF!</v>
      </c>
      <c r="K257" s="43" t="e">
        <f t="shared" si="11"/>
        <v>#REF!</v>
      </c>
      <c r="L257" s="43" t="e">
        <f t="shared" si="11"/>
        <v>#REF!</v>
      </c>
      <c r="M257" s="43" t="e">
        <f t="shared" si="11"/>
        <v>#REF!</v>
      </c>
      <c r="N257" s="43" t="e">
        <f t="shared" si="11"/>
        <v>#REF!</v>
      </c>
      <c r="O257" s="43" t="e">
        <f t="shared" si="11"/>
        <v>#REF!</v>
      </c>
      <c r="P257" s="43" t="e">
        <f t="shared" si="11"/>
        <v>#REF!</v>
      </c>
      <c r="Q257" s="43" t="e">
        <f t="shared" si="11"/>
        <v>#REF!</v>
      </c>
      <c r="R257" s="43" t="e">
        <f t="shared" si="11"/>
        <v>#REF!</v>
      </c>
      <c r="S257" s="43" t="e">
        <f t="shared" si="11"/>
        <v>#REF!</v>
      </c>
      <c r="T257" s="43" t="e">
        <f t="shared" si="11"/>
        <v>#REF!</v>
      </c>
      <c r="U257" s="43" t="e">
        <f t="shared" si="11"/>
        <v>#REF!</v>
      </c>
      <c r="V257" s="43" t="e">
        <f t="shared" si="11"/>
        <v>#REF!</v>
      </c>
      <c r="W257" s="44"/>
    </row>
    <row r="258" spans="1:24" s="65" customFormat="1" ht="17.25" x14ac:dyDescent="0.25">
      <c r="A258" s="404" t="s">
        <v>471</v>
      </c>
      <c r="B258" s="404"/>
      <c r="C258" s="404"/>
      <c r="D258" s="404"/>
      <c r="E258" s="404"/>
      <c r="F258" s="60" t="s">
        <v>425</v>
      </c>
      <c r="G258" s="61" t="e">
        <f>G41+G120+G181+G220+G255</f>
        <v>#REF!</v>
      </c>
      <c r="H258" s="62" t="e">
        <f t="shared" ref="H258:V258" si="12">H41+H120+H181+H220+H255</f>
        <v>#REF!</v>
      </c>
      <c r="I258" s="62" t="e">
        <f t="shared" si="12"/>
        <v>#REF!</v>
      </c>
      <c r="J258" s="62" t="e">
        <f t="shared" si="12"/>
        <v>#REF!</v>
      </c>
      <c r="K258" s="62" t="e">
        <f t="shared" si="12"/>
        <v>#REF!</v>
      </c>
      <c r="L258" s="62" t="e">
        <f t="shared" si="12"/>
        <v>#REF!</v>
      </c>
      <c r="M258" s="62" t="e">
        <f t="shared" si="12"/>
        <v>#REF!</v>
      </c>
      <c r="N258" s="62" t="e">
        <f t="shared" si="12"/>
        <v>#REF!</v>
      </c>
      <c r="O258" s="62" t="e">
        <f t="shared" si="12"/>
        <v>#REF!</v>
      </c>
      <c r="P258" s="62" t="e">
        <f t="shared" si="12"/>
        <v>#REF!</v>
      </c>
      <c r="Q258" s="62" t="e">
        <f t="shared" si="12"/>
        <v>#REF!</v>
      </c>
      <c r="R258" s="62" t="e">
        <f t="shared" si="12"/>
        <v>#REF!</v>
      </c>
      <c r="S258" s="62" t="e">
        <f t="shared" si="12"/>
        <v>#REF!</v>
      </c>
      <c r="T258" s="62" t="e">
        <f t="shared" si="12"/>
        <v>#REF!</v>
      </c>
      <c r="U258" s="62" t="e">
        <f t="shared" si="12"/>
        <v>#REF!</v>
      </c>
      <c r="V258" s="62" t="e">
        <f t="shared" si="12"/>
        <v>#REF!</v>
      </c>
      <c r="W258" s="63"/>
      <c r="X258" s="64"/>
    </row>
    <row r="259" spans="1:24" s="65" customFormat="1" ht="17.25" x14ac:dyDescent="0.25">
      <c r="A259" s="404"/>
      <c r="B259" s="404"/>
      <c r="C259" s="404"/>
      <c r="D259" s="404"/>
      <c r="E259" s="404"/>
      <c r="F259" s="60" t="s">
        <v>426</v>
      </c>
      <c r="G259" s="61" t="e">
        <f>G42+G121+G182+G221+G256</f>
        <v>#REF!</v>
      </c>
      <c r="H259" s="62" t="e">
        <f t="shared" ref="H259:V259" si="13">H42+H121+H182+H221+H256</f>
        <v>#REF!</v>
      </c>
      <c r="I259" s="62" t="e">
        <f t="shared" si="13"/>
        <v>#REF!</v>
      </c>
      <c r="J259" s="62" t="e">
        <f t="shared" si="13"/>
        <v>#REF!</v>
      </c>
      <c r="K259" s="62" t="e">
        <f t="shared" si="13"/>
        <v>#REF!</v>
      </c>
      <c r="L259" s="62" t="e">
        <f t="shared" si="13"/>
        <v>#REF!</v>
      </c>
      <c r="M259" s="62" t="e">
        <f t="shared" si="13"/>
        <v>#REF!</v>
      </c>
      <c r="N259" s="62" t="e">
        <f t="shared" si="13"/>
        <v>#REF!</v>
      </c>
      <c r="O259" s="62" t="e">
        <f t="shared" si="13"/>
        <v>#REF!</v>
      </c>
      <c r="P259" s="62" t="e">
        <f t="shared" si="13"/>
        <v>#REF!</v>
      </c>
      <c r="Q259" s="62" t="e">
        <f t="shared" si="13"/>
        <v>#REF!</v>
      </c>
      <c r="R259" s="62" t="e">
        <f t="shared" si="13"/>
        <v>#REF!</v>
      </c>
      <c r="S259" s="62" t="e">
        <f t="shared" si="13"/>
        <v>#REF!</v>
      </c>
      <c r="T259" s="62" t="e">
        <f t="shared" si="13"/>
        <v>#REF!</v>
      </c>
      <c r="U259" s="62" t="e">
        <f t="shared" si="13"/>
        <v>#REF!</v>
      </c>
      <c r="V259" s="62" t="e">
        <f t="shared" si="13"/>
        <v>#REF!</v>
      </c>
      <c r="W259" s="63"/>
      <c r="X259" s="64"/>
    </row>
    <row r="260" spans="1:24" s="67" customFormat="1" x14ac:dyDescent="0.25">
      <c r="A260" s="404"/>
      <c r="B260" s="404"/>
      <c r="C260" s="404"/>
      <c r="D260" s="404"/>
      <c r="E260" s="404"/>
      <c r="F260" s="69" t="s">
        <v>17</v>
      </c>
      <c r="G260" s="61" t="e">
        <f t="shared" ref="G260:V260" si="14">G258+G259</f>
        <v>#REF!</v>
      </c>
      <c r="H260" s="62" t="e">
        <f t="shared" si="14"/>
        <v>#REF!</v>
      </c>
      <c r="I260" s="62" t="e">
        <f t="shared" si="14"/>
        <v>#REF!</v>
      </c>
      <c r="J260" s="62" t="e">
        <f t="shared" si="14"/>
        <v>#REF!</v>
      </c>
      <c r="K260" s="62" t="e">
        <f t="shared" si="14"/>
        <v>#REF!</v>
      </c>
      <c r="L260" s="62" t="e">
        <f t="shared" si="14"/>
        <v>#REF!</v>
      </c>
      <c r="M260" s="62" t="e">
        <f t="shared" si="14"/>
        <v>#REF!</v>
      </c>
      <c r="N260" s="62" t="e">
        <f t="shared" si="14"/>
        <v>#REF!</v>
      </c>
      <c r="O260" s="62" t="e">
        <f t="shared" si="14"/>
        <v>#REF!</v>
      </c>
      <c r="P260" s="62" t="e">
        <f t="shared" si="14"/>
        <v>#REF!</v>
      </c>
      <c r="Q260" s="62" t="e">
        <f t="shared" si="14"/>
        <v>#REF!</v>
      </c>
      <c r="R260" s="62" t="e">
        <f t="shared" si="14"/>
        <v>#REF!</v>
      </c>
      <c r="S260" s="62" t="e">
        <f t="shared" si="14"/>
        <v>#REF!</v>
      </c>
      <c r="T260" s="62" t="e">
        <f t="shared" si="14"/>
        <v>#REF!</v>
      </c>
      <c r="U260" s="62" t="e">
        <f t="shared" si="14"/>
        <v>#REF!</v>
      </c>
      <c r="V260" s="62" t="e">
        <f t="shared" si="14"/>
        <v>#REF!</v>
      </c>
      <c r="W260" s="66"/>
    </row>
    <row r="261" spans="1:24" x14ac:dyDescent="0.25"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</row>
    <row r="262" spans="1:24" x14ac:dyDescent="0.25"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</row>
  </sheetData>
  <mergeCells count="489">
    <mergeCell ref="A120:E122"/>
    <mergeCell ref="A181:E183"/>
    <mergeCell ref="A220:E222"/>
    <mergeCell ref="E223:E254"/>
    <mergeCell ref="A255:E257"/>
    <mergeCell ref="A258:E260"/>
    <mergeCell ref="A251:A252"/>
    <mergeCell ref="B251:B252"/>
    <mergeCell ref="C251:C252"/>
    <mergeCell ref="D251:D252"/>
    <mergeCell ref="A253:A254"/>
    <mergeCell ref="B253:B254"/>
    <mergeCell ref="C253:C254"/>
    <mergeCell ref="D253:D254"/>
    <mergeCell ref="A245:A246"/>
    <mergeCell ref="B245:B246"/>
    <mergeCell ref="C245:C246"/>
    <mergeCell ref="D245:D246"/>
    <mergeCell ref="A247:A248"/>
    <mergeCell ref="B247:B248"/>
    <mergeCell ref="C247:C248"/>
    <mergeCell ref="D247:D248"/>
    <mergeCell ref="A249:A250"/>
    <mergeCell ref="B249:B250"/>
    <mergeCell ref="C249:C250"/>
    <mergeCell ref="D249:D250"/>
    <mergeCell ref="A239:A240"/>
    <mergeCell ref="B239:B240"/>
    <mergeCell ref="C239:C240"/>
    <mergeCell ref="D239:D240"/>
    <mergeCell ref="A241:A242"/>
    <mergeCell ref="B241:B242"/>
    <mergeCell ref="C241:C242"/>
    <mergeCell ref="D241:D242"/>
    <mergeCell ref="A243:A244"/>
    <mergeCell ref="B243:B244"/>
    <mergeCell ref="C243:C244"/>
    <mergeCell ref="D243:D244"/>
    <mergeCell ref="A233:A234"/>
    <mergeCell ref="B233:B234"/>
    <mergeCell ref="C233:C234"/>
    <mergeCell ref="D233:D234"/>
    <mergeCell ref="A235:A236"/>
    <mergeCell ref="B235:B236"/>
    <mergeCell ref="C235:C236"/>
    <mergeCell ref="D235:D236"/>
    <mergeCell ref="A237:A238"/>
    <mergeCell ref="B237:B238"/>
    <mergeCell ref="C237:C238"/>
    <mergeCell ref="D237:D238"/>
    <mergeCell ref="A227:A228"/>
    <mergeCell ref="B227:B228"/>
    <mergeCell ref="C227:C228"/>
    <mergeCell ref="D227:D228"/>
    <mergeCell ref="A229:A230"/>
    <mergeCell ref="B229:B230"/>
    <mergeCell ref="C229:C230"/>
    <mergeCell ref="D229:D230"/>
    <mergeCell ref="A231:A232"/>
    <mergeCell ref="B231:B232"/>
    <mergeCell ref="C231:C232"/>
    <mergeCell ref="D231:D232"/>
    <mergeCell ref="E184:E219"/>
    <mergeCell ref="A223:A224"/>
    <mergeCell ref="B223:B224"/>
    <mergeCell ref="C223:C224"/>
    <mergeCell ref="D223:D224"/>
    <mergeCell ref="A225:A226"/>
    <mergeCell ref="B225:B226"/>
    <mergeCell ref="C225:C226"/>
    <mergeCell ref="D225:D226"/>
    <mergeCell ref="A216:A217"/>
    <mergeCell ref="B216:B217"/>
    <mergeCell ref="C216:C217"/>
    <mergeCell ref="D216:D217"/>
    <mergeCell ref="A218:A219"/>
    <mergeCell ref="B218:B219"/>
    <mergeCell ref="C218:C219"/>
    <mergeCell ref="D218:D219"/>
    <mergeCell ref="A212:A213"/>
    <mergeCell ref="B212:B213"/>
    <mergeCell ref="C212:C213"/>
    <mergeCell ref="D212:D213"/>
    <mergeCell ref="A214:A215"/>
    <mergeCell ref="B214:B215"/>
    <mergeCell ref="C214:C215"/>
    <mergeCell ref="D214:D215"/>
    <mergeCell ref="A208:A209"/>
    <mergeCell ref="B208:B209"/>
    <mergeCell ref="C208:C209"/>
    <mergeCell ref="D208:D209"/>
    <mergeCell ref="A210:A211"/>
    <mergeCell ref="B210:B211"/>
    <mergeCell ref="C210:C211"/>
    <mergeCell ref="D210:D211"/>
    <mergeCell ref="A204:A205"/>
    <mergeCell ref="B204:B205"/>
    <mergeCell ref="C204:C205"/>
    <mergeCell ref="D204:D205"/>
    <mergeCell ref="A206:A207"/>
    <mergeCell ref="B206:B207"/>
    <mergeCell ref="C206:C207"/>
    <mergeCell ref="D206:D207"/>
    <mergeCell ref="A200:A201"/>
    <mergeCell ref="B200:B201"/>
    <mergeCell ref="C200:C201"/>
    <mergeCell ref="D200:D201"/>
    <mergeCell ref="A202:A203"/>
    <mergeCell ref="B202:B203"/>
    <mergeCell ref="C202:C203"/>
    <mergeCell ref="D202:D203"/>
    <mergeCell ref="A196:A197"/>
    <mergeCell ref="B196:B197"/>
    <mergeCell ref="C196:C197"/>
    <mergeCell ref="D196:D197"/>
    <mergeCell ref="A198:A199"/>
    <mergeCell ref="B198:B199"/>
    <mergeCell ref="C198:C199"/>
    <mergeCell ref="D198:D199"/>
    <mergeCell ref="A192:A193"/>
    <mergeCell ref="B192:B193"/>
    <mergeCell ref="C192:C193"/>
    <mergeCell ref="D192:D193"/>
    <mergeCell ref="A194:A195"/>
    <mergeCell ref="B194:B195"/>
    <mergeCell ref="C194:C195"/>
    <mergeCell ref="D194:D195"/>
    <mergeCell ref="A188:A189"/>
    <mergeCell ref="B188:B189"/>
    <mergeCell ref="C188:C189"/>
    <mergeCell ref="D188:D189"/>
    <mergeCell ref="A190:A191"/>
    <mergeCell ref="B190:B191"/>
    <mergeCell ref="C190:C191"/>
    <mergeCell ref="D190:D191"/>
    <mergeCell ref="A184:A185"/>
    <mergeCell ref="B184:B185"/>
    <mergeCell ref="C184:C185"/>
    <mergeCell ref="D184:D185"/>
    <mergeCell ref="A186:A187"/>
    <mergeCell ref="B186:B187"/>
    <mergeCell ref="C186:C187"/>
    <mergeCell ref="D186:D187"/>
    <mergeCell ref="B116:B117"/>
    <mergeCell ref="C116:C117"/>
    <mergeCell ref="D116:D117"/>
    <mergeCell ref="A118:A119"/>
    <mergeCell ref="B118:B119"/>
    <mergeCell ref="C118:C119"/>
    <mergeCell ref="D118:D119"/>
    <mergeCell ref="A112:A113"/>
    <mergeCell ref="B112:B113"/>
    <mergeCell ref="C112:C113"/>
    <mergeCell ref="D112:D113"/>
    <mergeCell ref="A114:A115"/>
    <mergeCell ref="B114:B115"/>
    <mergeCell ref="C114:C115"/>
    <mergeCell ref="D114:D115"/>
    <mergeCell ref="D110:D111"/>
    <mergeCell ref="A104:A105"/>
    <mergeCell ref="B104:B105"/>
    <mergeCell ref="C104:C105"/>
    <mergeCell ref="D104:D105"/>
    <mergeCell ref="A106:A107"/>
    <mergeCell ref="B106:B107"/>
    <mergeCell ref="C106:C107"/>
    <mergeCell ref="D106:D107"/>
    <mergeCell ref="A108:A109"/>
    <mergeCell ref="B108:B109"/>
    <mergeCell ref="C108:C109"/>
    <mergeCell ref="D108:D109"/>
    <mergeCell ref="A110:A111"/>
    <mergeCell ref="B110:B111"/>
    <mergeCell ref="C110:C111"/>
    <mergeCell ref="A100:A101"/>
    <mergeCell ref="B100:B101"/>
    <mergeCell ref="C100:C101"/>
    <mergeCell ref="D100:D101"/>
    <mergeCell ref="A102:A103"/>
    <mergeCell ref="B102:B103"/>
    <mergeCell ref="C102:C103"/>
    <mergeCell ref="D102:D103"/>
    <mergeCell ref="A96:A97"/>
    <mergeCell ref="B96:B97"/>
    <mergeCell ref="C96:C97"/>
    <mergeCell ref="D96:D97"/>
    <mergeCell ref="A98:A99"/>
    <mergeCell ref="B98:B99"/>
    <mergeCell ref="C98:C99"/>
    <mergeCell ref="D98:D99"/>
    <mergeCell ref="A92:A93"/>
    <mergeCell ref="B92:B93"/>
    <mergeCell ref="C92:C93"/>
    <mergeCell ref="D92:D93"/>
    <mergeCell ref="A94:A95"/>
    <mergeCell ref="B94:B95"/>
    <mergeCell ref="C94:C95"/>
    <mergeCell ref="D94:D95"/>
    <mergeCell ref="A88:A89"/>
    <mergeCell ref="B88:B89"/>
    <mergeCell ref="C88:C89"/>
    <mergeCell ref="D88:D89"/>
    <mergeCell ref="A90:A91"/>
    <mergeCell ref="B90:B91"/>
    <mergeCell ref="C90:C91"/>
    <mergeCell ref="D90:D91"/>
    <mergeCell ref="A84:A85"/>
    <mergeCell ref="B84:B85"/>
    <mergeCell ref="C84:C85"/>
    <mergeCell ref="D84:D85"/>
    <mergeCell ref="A86:A87"/>
    <mergeCell ref="B86:B87"/>
    <mergeCell ref="C86:C87"/>
    <mergeCell ref="D86:D87"/>
    <mergeCell ref="A80:A81"/>
    <mergeCell ref="B80:B81"/>
    <mergeCell ref="C80:C81"/>
    <mergeCell ref="D80:D81"/>
    <mergeCell ref="A82:A83"/>
    <mergeCell ref="B82:B83"/>
    <mergeCell ref="C82:C83"/>
    <mergeCell ref="D82:D83"/>
    <mergeCell ref="A76:A77"/>
    <mergeCell ref="B76:B77"/>
    <mergeCell ref="C76:C77"/>
    <mergeCell ref="D76:D77"/>
    <mergeCell ref="A78:A79"/>
    <mergeCell ref="B78:B79"/>
    <mergeCell ref="C78:C79"/>
    <mergeCell ref="D78:D79"/>
    <mergeCell ref="A72:A73"/>
    <mergeCell ref="B72:B73"/>
    <mergeCell ref="C72:C73"/>
    <mergeCell ref="D72:D73"/>
    <mergeCell ref="A74:A75"/>
    <mergeCell ref="B74:B75"/>
    <mergeCell ref="C74:C75"/>
    <mergeCell ref="D74:D75"/>
    <mergeCell ref="A68:A69"/>
    <mergeCell ref="B68:B69"/>
    <mergeCell ref="C68:C69"/>
    <mergeCell ref="D68:D69"/>
    <mergeCell ref="A70:A71"/>
    <mergeCell ref="B70:B71"/>
    <mergeCell ref="C70:C71"/>
    <mergeCell ref="D70:D71"/>
    <mergeCell ref="A64:A65"/>
    <mergeCell ref="B64:B65"/>
    <mergeCell ref="C64:C65"/>
    <mergeCell ref="D64:D65"/>
    <mergeCell ref="A66:A67"/>
    <mergeCell ref="B66:B67"/>
    <mergeCell ref="C66:C67"/>
    <mergeCell ref="D66:D67"/>
    <mergeCell ref="A60:A61"/>
    <mergeCell ref="B60:B61"/>
    <mergeCell ref="C60:C61"/>
    <mergeCell ref="D60:D61"/>
    <mergeCell ref="A62:A63"/>
    <mergeCell ref="B62:B63"/>
    <mergeCell ref="C62:C63"/>
    <mergeCell ref="D62:D63"/>
    <mergeCell ref="A56:A57"/>
    <mergeCell ref="B56:B57"/>
    <mergeCell ref="C56:C57"/>
    <mergeCell ref="D56:D57"/>
    <mergeCell ref="A58:A59"/>
    <mergeCell ref="B58:B59"/>
    <mergeCell ref="C58:C59"/>
    <mergeCell ref="D58:D59"/>
    <mergeCell ref="A52:A53"/>
    <mergeCell ref="B52:B53"/>
    <mergeCell ref="C52:C53"/>
    <mergeCell ref="D52:D53"/>
    <mergeCell ref="A54:A55"/>
    <mergeCell ref="B54:B55"/>
    <mergeCell ref="C54:C55"/>
    <mergeCell ref="D54:D55"/>
    <mergeCell ref="A48:A49"/>
    <mergeCell ref="B48:B49"/>
    <mergeCell ref="C48:C49"/>
    <mergeCell ref="D48:D49"/>
    <mergeCell ref="A50:A51"/>
    <mergeCell ref="B50:B51"/>
    <mergeCell ref="C50:C51"/>
    <mergeCell ref="D50:D51"/>
    <mergeCell ref="A44:A45"/>
    <mergeCell ref="B44:B45"/>
    <mergeCell ref="C44:C45"/>
    <mergeCell ref="D44:D45"/>
    <mergeCell ref="A46:A47"/>
    <mergeCell ref="B46:B47"/>
    <mergeCell ref="C46:C47"/>
    <mergeCell ref="D46:D47"/>
    <mergeCell ref="A39:A40"/>
    <mergeCell ref="B39:B40"/>
    <mergeCell ref="C39:C40"/>
    <mergeCell ref="D39:D40"/>
    <mergeCell ref="A41:E43"/>
    <mergeCell ref="E11:E40"/>
    <mergeCell ref="A35:A36"/>
    <mergeCell ref="B35:B36"/>
    <mergeCell ref="C35:C36"/>
    <mergeCell ref="D35:D36"/>
    <mergeCell ref="A37:A38"/>
    <mergeCell ref="B37:B38"/>
    <mergeCell ref="C37:C38"/>
    <mergeCell ref="D37:D38"/>
    <mergeCell ref="E44:E119"/>
    <mergeCell ref="A116:A117"/>
    <mergeCell ref="B31:B32"/>
    <mergeCell ref="C31:C32"/>
    <mergeCell ref="D31:D32"/>
    <mergeCell ref="A33:A34"/>
    <mergeCell ref="B33:B34"/>
    <mergeCell ref="C33:C34"/>
    <mergeCell ref="D33:D34"/>
    <mergeCell ref="A27:A28"/>
    <mergeCell ref="B27:B28"/>
    <mergeCell ref="C27:C28"/>
    <mergeCell ref="D27:D28"/>
    <mergeCell ref="A29:A30"/>
    <mergeCell ref="B29:B30"/>
    <mergeCell ref="C29:C30"/>
    <mergeCell ref="D29:D30"/>
    <mergeCell ref="A31:A32"/>
    <mergeCell ref="A23:A24"/>
    <mergeCell ref="B23:B24"/>
    <mergeCell ref="C23:C24"/>
    <mergeCell ref="D23:D24"/>
    <mergeCell ref="A25:A26"/>
    <mergeCell ref="B25:B26"/>
    <mergeCell ref="C25:C26"/>
    <mergeCell ref="D25:D26"/>
    <mergeCell ref="A19:A20"/>
    <mergeCell ref="B19:B20"/>
    <mergeCell ref="C19:C20"/>
    <mergeCell ref="D19:D20"/>
    <mergeCell ref="A21:A22"/>
    <mergeCell ref="B21:B22"/>
    <mergeCell ref="C21:C22"/>
    <mergeCell ref="D21:D22"/>
    <mergeCell ref="A15:A16"/>
    <mergeCell ref="B15:B16"/>
    <mergeCell ref="C15:C16"/>
    <mergeCell ref="D15:D16"/>
    <mergeCell ref="A17:A18"/>
    <mergeCell ref="B17:B18"/>
    <mergeCell ref="C17:C18"/>
    <mergeCell ref="D17:D18"/>
    <mergeCell ref="D13:D14"/>
    <mergeCell ref="A4:W4"/>
    <mergeCell ref="A6:D6"/>
    <mergeCell ref="G8:G9"/>
    <mergeCell ref="H8:J8"/>
    <mergeCell ref="K8:M8"/>
    <mergeCell ref="N8:P8"/>
    <mergeCell ref="Q8:S8"/>
    <mergeCell ref="T8:V8"/>
    <mergeCell ref="A8:A9"/>
    <mergeCell ref="B8:B9"/>
    <mergeCell ref="C8:C9"/>
    <mergeCell ref="D8:D9"/>
    <mergeCell ref="E8:E9"/>
    <mergeCell ref="A127:A128"/>
    <mergeCell ref="B127:B128"/>
    <mergeCell ref="C127:C128"/>
    <mergeCell ref="D127:D128"/>
    <mergeCell ref="A129:A130"/>
    <mergeCell ref="B129:B130"/>
    <mergeCell ref="C129:C130"/>
    <mergeCell ref="D129:D130"/>
    <mergeCell ref="A2:W2"/>
    <mergeCell ref="A123:A124"/>
    <mergeCell ref="B123:B124"/>
    <mergeCell ref="C123:C124"/>
    <mergeCell ref="D123:D124"/>
    <mergeCell ref="A125:A126"/>
    <mergeCell ref="B125:B126"/>
    <mergeCell ref="C125:C126"/>
    <mergeCell ref="D125:D126"/>
    <mergeCell ref="A11:A12"/>
    <mergeCell ref="B11:B12"/>
    <mergeCell ref="C11:C12"/>
    <mergeCell ref="D11:D12"/>
    <mergeCell ref="A13:A14"/>
    <mergeCell ref="B13:B14"/>
    <mergeCell ref="C13:C14"/>
    <mergeCell ref="A135:A136"/>
    <mergeCell ref="B135:B136"/>
    <mergeCell ref="C135:C136"/>
    <mergeCell ref="D135:D136"/>
    <mergeCell ref="A137:A138"/>
    <mergeCell ref="B137:B138"/>
    <mergeCell ref="C137:C138"/>
    <mergeCell ref="D137:D138"/>
    <mergeCell ref="A131:A132"/>
    <mergeCell ref="B131:B132"/>
    <mergeCell ref="C131:C132"/>
    <mergeCell ref="D131:D132"/>
    <mergeCell ref="A133:A134"/>
    <mergeCell ref="B133:B134"/>
    <mergeCell ref="C133:C134"/>
    <mergeCell ref="D133:D134"/>
    <mergeCell ref="A143:A144"/>
    <mergeCell ref="B143:B144"/>
    <mergeCell ref="C143:C144"/>
    <mergeCell ref="D143:D144"/>
    <mergeCell ref="A145:A146"/>
    <mergeCell ref="B145:B146"/>
    <mergeCell ref="C145:C146"/>
    <mergeCell ref="D145:D146"/>
    <mergeCell ref="A139:A140"/>
    <mergeCell ref="B139:B140"/>
    <mergeCell ref="C139:C140"/>
    <mergeCell ref="D139:D140"/>
    <mergeCell ref="A141:A142"/>
    <mergeCell ref="B141:B142"/>
    <mergeCell ref="C141:C142"/>
    <mergeCell ref="D141:D142"/>
    <mergeCell ref="A151:A152"/>
    <mergeCell ref="B151:B152"/>
    <mergeCell ref="C151:C152"/>
    <mergeCell ref="D151:D152"/>
    <mergeCell ref="A153:A154"/>
    <mergeCell ref="B153:B154"/>
    <mergeCell ref="C153:C154"/>
    <mergeCell ref="D153:D154"/>
    <mergeCell ref="A147:A148"/>
    <mergeCell ref="B147:B148"/>
    <mergeCell ref="C147:C148"/>
    <mergeCell ref="D147:D148"/>
    <mergeCell ref="A149:A150"/>
    <mergeCell ref="B149:B150"/>
    <mergeCell ref="C149:C150"/>
    <mergeCell ref="D149:D150"/>
    <mergeCell ref="A159:A160"/>
    <mergeCell ref="B159:B160"/>
    <mergeCell ref="C159:C160"/>
    <mergeCell ref="D159:D160"/>
    <mergeCell ref="A161:A162"/>
    <mergeCell ref="B161:B162"/>
    <mergeCell ref="C161:C162"/>
    <mergeCell ref="D161:D162"/>
    <mergeCell ref="A155:A156"/>
    <mergeCell ref="B155:B156"/>
    <mergeCell ref="C155:C156"/>
    <mergeCell ref="D155:D156"/>
    <mergeCell ref="A157:A158"/>
    <mergeCell ref="B157:B158"/>
    <mergeCell ref="C157:C158"/>
    <mergeCell ref="D157:D158"/>
    <mergeCell ref="D167:D168"/>
    <mergeCell ref="A169:A170"/>
    <mergeCell ref="B169:B170"/>
    <mergeCell ref="C169:C170"/>
    <mergeCell ref="D169:D170"/>
    <mergeCell ref="A163:A164"/>
    <mergeCell ref="B163:B164"/>
    <mergeCell ref="C163:C164"/>
    <mergeCell ref="D163:D164"/>
    <mergeCell ref="A165:A166"/>
    <mergeCell ref="B165:B166"/>
    <mergeCell ref="C165:C166"/>
    <mergeCell ref="D165:D166"/>
    <mergeCell ref="A179:A180"/>
    <mergeCell ref="B179:B180"/>
    <mergeCell ref="C179:C180"/>
    <mergeCell ref="D179:D180"/>
    <mergeCell ref="E123:E180"/>
    <mergeCell ref="A175:A176"/>
    <mergeCell ref="B175:B176"/>
    <mergeCell ref="C175:C176"/>
    <mergeCell ref="D175:D176"/>
    <mergeCell ref="A177:A178"/>
    <mergeCell ref="B177:B178"/>
    <mergeCell ref="C177:C178"/>
    <mergeCell ref="D177:D178"/>
    <mergeCell ref="A171:A172"/>
    <mergeCell ref="B171:B172"/>
    <mergeCell ref="C171:C172"/>
    <mergeCell ref="D171:D172"/>
    <mergeCell ref="A173:A174"/>
    <mergeCell ref="B173:B174"/>
    <mergeCell ref="C173:C174"/>
    <mergeCell ref="D173:D174"/>
    <mergeCell ref="A167:A168"/>
    <mergeCell ref="B167:B168"/>
    <mergeCell ref="C167:C168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FORMAT A</vt:lpstr>
      <vt:lpstr>FORMAT B</vt:lpstr>
      <vt:lpstr>FORMAT 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2025-05-21T07:26:29Z</dcterms:modified>
</cp:coreProperties>
</file>